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queryTables/queryTable1.xml" ContentType="application/vnd.openxmlformats-officedocument.spreadsheetml.queryTable+xml"/>
  <Override PartName="/xl/tables/table6.xml" ContentType="application/vnd.openxmlformats-officedocument.spreadsheetml.table+xml"/>
  <Override PartName="/xl/queryTables/queryTable2.xml" ContentType="application/vnd.openxmlformats-officedocument.spreadsheetml.queryTable+xml"/>
  <Override PartName="/xl/tables/table7.xml" ContentType="application/vnd.openxmlformats-officedocument.spreadsheetml.table+xml"/>
  <Override PartName="/xl/queryTables/queryTable3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Documents/"/>
    </mc:Choice>
  </mc:AlternateContent>
  <xr:revisionPtr revIDLastSave="262" documentId="8_{9FD2FE30-023C-4E7C-9C80-FED9E48B7B98}" xr6:coauthVersionLast="47" xr6:coauthVersionMax="47" xr10:uidLastSave="{5C78C82A-FB18-4A89-9F0B-7CF0F21E1AA4}"/>
  <bookViews>
    <workbookView xWindow="-120" yWindow="-120" windowWidth="20730" windowHeight="11160" xr2:uid="{1FF2434C-0ED0-4AC9-A412-8DD04A5BA66E}"/>
  </bookViews>
  <sheets>
    <sheet name="Summary Sheet" sheetId="3" r:id="rId1"/>
    <sheet name="List Sheet" sheetId="2" state="hidden" r:id="rId2"/>
    <sheet name="January 2021" sheetId="1" r:id="rId3"/>
    <sheet name="February 2021" sheetId="4" r:id="rId4"/>
    <sheet name="March 2021" sheetId="5" r:id="rId5"/>
  </sheets>
  <definedNames>
    <definedName name="ExternalData_1" localSheetId="3" hidden="1">'February 2021'!$A$1:$M$3350</definedName>
    <definedName name="ExternalData_1" localSheetId="2" hidden="1">'January 2021'!$A$1:$N$3984</definedName>
    <definedName name="ExternalData_1" localSheetId="4" hidden="1">'March 2021'!$A$1:$N$4247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" i="5" l="1"/>
  <c r="O4" i="5"/>
  <c r="O5" i="5"/>
  <c r="O6" i="5"/>
  <c r="O7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O38" i="5"/>
  <c r="O39" i="5"/>
  <c r="O40" i="5"/>
  <c r="O41" i="5"/>
  <c r="O42" i="5"/>
  <c r="O43" i="5"/>
  <c r="O44" i="5"/>
  <c r="O45" i="5"/>
  <c r="O46" i="5"/>
  <c r="O47" i="5"/>
  <c r="O48" i="5"/>
  <c r="O49" i="5"/>
  <c r="O50" i="5"/>
  <c r="O51" i="5"/>
  <c r="O52" i="5"/>
  <c r="O53" i="5"/>
  <c r="O54" i="5"/>
  <c r="O55" i="5"/>
  <c r="O56" i="5"/>
  <c r="O57" i="5"/>
  <c r="O58" i="5"/>
  <c r="O59" i="5"/>
  <c r="O60" i="5"/>
  <c r="O61" i="5"/>
  <c r="O62" i="5"/>
  <c r="O63" i="5"/>
  <c r="O64" i="5"/>
  <c r="O65" i="5"/>
  <c r="O66" i="5"/>
  <c r="O67" i="5"/>
  <c r="O68" i="5"/>
  <c r="O69" i="5"/>
  <c r="O70" i="5"/>
  <c r="O71" i="5"/>
  <c r="O72" i="5"/>
  <c r="O73" i="5"/>
  <c r="O74" i="5"/>
  <c r="O75" i="5"/>
  <c r="O76" i="5"/>
  <c r="O77" i="5"/>
  <c r="O78" i="5"/>
  <c r="O79" i="5"/>
  <c r="O80" i="5"/>
  <c r="O81" i="5"/>
  <c r="O82" i="5"/>
  <c r="O83" i="5"/>
  <c r="O84" i="5"/>
  <c r="O85" i="5"/>
  <c r="O86" i="5"/>
  <c r="O87" i="5"/>
  <c r="O88" i="5"/>
  <c r="O89" i="5"/>
  <c r="O90" i="5"/>
  <c r="O91" i="5"/>
  <c r="O92" i="5"/>
  <c r="O93" i="5"/>
  <c r="O94" i="5"/>
  <c r="O95" i="5"/>
  <c r="O96" i="5"/>
  <c r="O97" i="5"/>
  <c r="O98" i="5"/>
  <c r="O99" i="5"/>
  <c r="O100" i="5"/>
  <c r="O101" i="5"/>
  <c r="O102" i="5"/>
  <c r="O103" i="5"/>
  <c r="O104" i="5"/>
  <c r="O105" i="5"/>
  <c r="O106" i="5"/>
  <c r="O107" i="5"/>
  <c r="O108" i="5"/>
  <c r="O109" i="5"/>
  <c r="O110" i="5"/>
  <c r="O111" i="5"/>
  <c r="O112" i="5"/>
  <c r="O113" i="5"/>
  <c r="O114" i="5"/>
  <c r="O115" i="5"/>
  <c r="O116" i="5"/>
  <c r="O117" i="5"/>
  <c r="O118" i="5"/>
  <c r="O119" i="5"/>
  <c r="O120" i="5"/>
  <c r="O121" i="5"/>
  <c r="O122" i="5"/>
  <c r="O123" i="5"/>
  <c r="O124" i="5"/>
  <c r="O125" i="5"/>
  <c r="O126" i="5"/>
  <c r="O127" i="5"/>
  <c r="O128" i="5"/>
  <c r="O129" i="5"/>
  <c r="O130" i="5"/>
  <c r="O131" i="5"/>
  <c r="O132" i="5"/>
  <c r="O133" i="5"/>
  <c r="O134" i="5"/>
  <c r="O135" i="5"/>
  <c r="O136" i="5"/>
  <c r="O137" i="5"/>
  <c r="O138" i="5"/>
  <c r="O139" i="5"/>
  <c r="O140" i="5"/>
  <c r="O141" i="5"/>
  <c r="O142" i="5"/>
  <c r="O143" i="5"/>
  <c r="O144" i="5"/>
  <c r="O145" i="5"/>
  <c r="O146" i="5"/>
  <c r="O147" i="5"/>
  <c r="O148" i="5"/>
  <c r="O149" i="5"/>
  <c r="O150" i="5"/>
  <c r="O151" i="5"/>
  <c r="O152" i="5"/>
  <c r="O153" i="5"/>
  <c r="O154" i="5"/>
  <c r="O155" i="5"/>
  <c r="O156" i="5"/>
  <c r="O157" i="5"/>
  <c r="O158" i="5"/>
  <c r="O159" i="5"/>
  <c r="O160" i="5"/>
  <c r="O161" i="5"/>
  <c r="O162" i="5"/>
  <c r="O163" i="5"/>
  <c r="O164" i="5"/>
  <c r="O165" i="5"/>
  <c r="O166" i="5"/>
  <c r="O167" i="5"/>
  <c r="O168" i="5"/>
  <c r="O169" i="5"/>
  <c r="O170" i="5"/>
  <c r="O171" i="5"/>
  <c r="O172" i="5"/>
  <c r="O173" i="5"/>
  <c r="O174" i="5"/>
  <c r="O175" i="5"/>
  <c r="O176" i="5"/>
  <c r="O177" i="5"/>
  <c r="O178" i="5"/>
  <c r="O179" i="5"/>
  <c r="O180" i="5"/>
  <c r="O181" i="5"/>
  <c r="O182" i="5"/>
  <c r="O183" i="5"/>
  <c r="O184" i="5"/>
  <c r="O185" i="5"/>
  <c r="O186" i="5"/>
  <c r="O187" i="5"/>
  <c r="O188" i="5"/>
  <c r="O189" i="5"/>
  <c r="O190" i="5"/>
  <c r="O191" i="5"/>
  <c r="O192" i="5"/>
  <c r="O193" i="5"/>
  <c r="O194" i="5"/>
  <c r="O195" i="5"/>
  <c r="O196" i="5"/>
  <c r="O197" i="5"/>
  <c r="O198" i="5"/>
  <c r="O199" i="5"/>
  <c r="O200" i="5"/>
  <c r="O201" i="5"/>
  <c r="O202" i="5"/>
  <c r="O203" i="5"/>
  <c r="O204" i="5"/>
  <c r="O205" i="5"/>
  <c r="O206" i="5"/>
  <c r="O207" i="5"/>
  <c r="O208" i="5"/>
  <c r="O209" i="5"/>
  <c r="O210" i="5"/>
  <c r="O211" i="5"/>
  <c r="O212" i="5"/>
  <c r="O213" i="5"/>
  <c r="O214" i="5"/>
  <c r="O215" i="5"/>
  <c r="O216" i="5"/>
  <c r="O217" i="5"/>
  <c r="O218" i="5"/>
  <c r="O219" i="5"/>
  <c r="O220" i="5"/>
  <c r="O221" i="5"/>
  <c r="O222" i="5"/>
  <c r="O223" i="5"/>
  <c r="O224" i="5"/>
  <c r="O225" i="5"/>
  <c r="O226" i="5"/>
  <c r="O227" i="5"/>
  <c r="O228" i="5"/>
  <c r="O229" i="5"/>
  <c r="O230" i="5"/>
  <c r="O231" i="5"/>
  <c r="O232" i="5"/>
  <c r="O233" i="5"/>
  <c r="O234" i="5"/>
  <c r="O235" i="5"/>
  <c r="O236" i="5"/>
  <c r="O237" i="5"/>
  <c r="O238" i="5"/>
  <c r="O239" i="5"/>
  <c r="O240" i="5"/>
  <c r="O241" i="5"/>
  <c r="O242" i="5"/>
  <c r="O243" i="5"/>
  <c r="O244" i="5"/>
  <c r="O245" i="5"/>
  <c r="O246" i="5"/>
  <c r="O247" i="5"/>
  <c r="O248" i="5"/>
  <c r="O249" i="5"/>
  <c r="O250" i="5"/>
  <c r="O251" i="5"/>
  <c r="O252" i="5"/>
  <c r="O253" i="5"/>
  <c r="O254" i="5"/>
  <c r="O255" i="5"/>
  <c r="O256" i="5"/>
  <c r="O257" i="5"/>
  <c r="O258" i="5"/>
  <c r="O259" i="5"/>
  <c r="O260" i="5"/>
  <c r="O261" i="5"/>
  <c r="O262" i="5"/>
  <c r="O263" i="5"/>
  <c r="O264" i="5"/>
  <c r="O265" i="5"/>
  <c r="O266" i="5"/>
  <c r="O267" i="5"/>
  <c r="O268" i="5"/>
  <c r="O269" i="5"/>
  <c r="O270" i="5"/>
  <c r="O271" i="5"/>
  <c r="O272" i="5"/>
  <c r="O273" i="5"/>
  <c r="O274" i="5"/>
  <c r="O275" i="5"/>
  <c r="O276" i="5"/>
  <c r="O277" i="5"/>
  <c r="O278" i="5"/>
  <c r="O279" i="5"/>
  <c r="O280" i="5"/>
  <c r="O281" i="5"/>
  <c r="O282" i="5"/>
  <c r="O283" i="5"/>
  <c r="O284" i="5"/>
  <c r="O285" i="5"/>
  <c r="O286" i="5"/>
  <c r="O287" i="5"/>
  <c r="O288" i="5"/>
  <c r="O289" i="5"/>
  <c r="O290" i="5"/>
  <c r="O291" i="5"/>
  <c r="O292" i="5"/>
  <c r="O293" i="5"/>
  <c r="O294" i="5"/>
  <c r="O295" i="5"/>
  <c r="O296" i="5"/>
  <c r="O297" i="5"/>
  <c r="O298" i="5"/>
  <c r="O299" i="5"/>
  <c r="O300" i="5"/>
  <c r="O301" i="5"/>
  <c r="O302" i="5"/>
  <c r="O303" i="5"/>
  <c r="O304" i="5"/>
  <c r="O305" i="5"/>
  <c r="O306" i="5"/>
  <c r="O307" i="5"/>
  <c r="O308" i="5"/>
  <c r="O309" i="5"/>
  <c r="O310" i="5"/>
  <c r="O311" i="5"/>
  <c r="O312" i="5"/>
  <c r="O313" i="5"/>
  <c r="O314" i="5"/>
  <c r="O315" i="5"/>
  <c r="O316" i="5"/>
  <c r="O317" i="5"/>
  <c r="O318" i="5"/>
  <c r="O319" i="5"/>
  <c r="O320" i="5"/>
  <c r="O321" i="5"/>
  <c r="O322" i="5"/>
  <c r="O323" i="5"/>
  <c r="O324" i="5"/>
  <c r="O325" i="5"/>
  <c r="O326" i="5"/>
  <c r="O327" i="5"/>
  <c r="O328" i="5"/>
  <c r="O329" i="5"/>
  <c r="O330" i="5"/>
  <c r="O331" i="5"/>
  <c r="O332" i="5"/>
  <c r="O333" i="5"/>
  <c r="O334" i="5"/>
  <c r="O335" i="5"/>
  <c r="O336" i="5"/>
  <c r="O337" i="5"/>
  <c r="O338" i="5"/>
  <c r="O339" i="5"/>
  <c r="O340" i="5"/>
  <c r="O341" i="5"/>
  <c r="O342" i="5"/>
  <c r="O343" i="5"/>
  <c r="O344" i="5"/>
  <c r="O345" i="5"/>
  <c r="O346" i="5"/>
  <c r="O347" i="5"/>
  <c r="O348" i="5"/>
  <c r="O349" i="5"/>
  <c r="O350" i="5"/>
  <c r="O351" i="5"/>
  <c r="O352" i="5"/>
  <c r="O353" i="5"/>
  <c r="O354" i="5"/>
  <c r="O355" i="5"/>
  <c r="O356" i="5"/>
  <c r="O357" i="5"/>
  <c r="O358" i="5"/>
  <c r="O359" i="5"/>
  <c r="O360" i="5"/>
  <c r="O361" i="5"/>
  <c r="O362" i="5"/>
  <c r="O363" i="5"/>
  <c r="O364" i="5"/>
  <c r="O365" i="5"/>
  <c r="O366" i="5"/>
  <c r="O367" i="5"/>
  <c r="O368" i="5"/>
  <c r="O369" i="5"/>
  <c r="O370" i="5"/>
  <c r="O371" i="5"/>
  <c r="O372" i="5"/>
  <c r="O373" i="5"/>
  <c r="O374" i="5"/>
  <c r="O375" i="5"/>
  <c r="O376" i="5"/>
  <c r="O377" i="5"/>
  <c r="O378" i="5"/>
  <c r="O379" i="5"/>
  <c r="O380" i="5"/>
  <c r="O381" i="5"/>
  <c r="O382" i="5"/>
  <c r="O383" i="5"/>
  <c r="O384" i="5"/>
  <c r="O385" i="5"/>
  <c r="O386" i="5"/>
  <c r="O387" i="5"/>
  <c r="O388" i="5"/>
  <c r="O389" i="5"/>
  <c r="O390" i="5"/>
  <c r="O391" i="5"/>
  <c r="O392" i="5"/>
  <c r="O393" i="5"/>
  <c r="O394" i="5"/>
  <c r="O395" i="5"/>
  <c r="O396" i="5"/>
  <c r="O397" i="5"/>
  <c r="O398" i="5"/>
  <c r="O399" i="5"/>
  <c r="O400" i="5"/>
  <c r="O401" i="5"/>
  <c r="O402" i="5"/>
  <c r="O403" i="5"/>
  <c r="O404" i="5"/>
  <c r="O405" i="5"/>
  <c r="O406" i="5"/>
  <c r="O407" i="5"/>
  <c r="O408" i="5"/>
  <c r="O409" i="5"/>
  <c r="O410" i="5"/>
  <c r="O411" i="5"/>
  <c r="O412" i="5"/>
  <c r="O413" i="5"/>
  <c r="O414" i="5"/>
  <c r="O415" i="5"/>
  <c r="O416" i="5"/>
  <c r="O417" i="5"/>
  <c r="O418" i="5"/>
  <c r="O419" i="5"/>
  <c r="O420" i="5"/>
  <c r="O421" i="5"/>
  <c r="O422" i="5"/>
  <c r="O423" i="5"/>
  <c r="O424" i="5"/>
  <c r="O425" i="5"/>
  <c r="O426" i="5"/>
  <c r="O427" i="5"/>
  <c r="O428" i="5"/>
  <c r="O429" i="5"/>
  <c r="O430" i="5"/>
  <c r="O431" i="5"/>
  <c r="O432" i="5"/>
  <c r="O433" i="5"/>
  <c r="O434" i="5"/>
  <c r="O435" i="5"/>
  <c r="O436" i="5"/>
  <c r="O437" i="5"/>
  <c r="O438" i="5"/>
  <c r="O439" i="5"/>
  <c r="O440" i="5"/>
  <c r="O441" i="5"/>
  <c r="O442" i="5"/>
  <c r="O443" i="5"/>
  <c r="O444" i="5"/>
  <c r="O445" i="5"/>
  <c r="O446" i="5"/>
  <c r="O447" i="5"/>
  <c r="O448" i="5"/>
  <c r="O449" i="5"/>
  <c r="O450" i="5"/>
  <c r="O451" i="5"/>
  <c r="O452" i="5"/>
  <c r="O453" i="5"/>
  <c r="O454" i="5"/>
  <c r="O455" i="5"/>
  <c r="O456" i="5"/>
  <c r="O457" i="5"/>
  <c r="O458" i="5"/>
  <c r="O459" i="5"/>
  <c r="O460" i="5"/>
  <c r="O461" i="5"/>
  <c r="O462" i="5"/>
  <c r="O463" i="5"/>
  <c r="O464" i="5"/>
  <c r="O465" i="5"/>
  <c r="O466" i="5"/>
  <c r="O467" i="5"/>
  <c r="O468" i="5"/>
  <c r="O469" i="5"/>
  <c r="O470" i="5"/>
  <c r="O471" i="5"/>
  <c r="O472" i="5"/>
  <c r="O473" i="5"/>
  <c r="O474" i="5"/>
  <c r="O475" i="5"/>
  <c r="O476" i="5"/>
  <c r="O477" i="5"/>
  <c r="O478" i="5"/>
  <c r="O479" i="5"/>
  <c r="O480" i="5"/>
  <c r="O481" i="5"/>
  <c r="O482" i="5"/>
  <c r="O483" i="5"/>
  <c r="O484" i="5"/>
  <c r="O485" i="5"/>
  <c r="O486" i="5"/>
  <c r="O487" i="5"/>
  <c r="O488" i="5"/>
  <c r="O489" i="5"/>
  <c r="O490" i="5"/>
  <c r="O491" i="5"/>
  <c r="O492" i="5"/>
  <c r="O493" i="5"/>
  <c r="O494" i="5"/>
  <c r="O495" i="5"/>
  <c r="O496" i="5"/>
  <c r="O497" i="5"/>
  <c r="O498" i="5"/>
  <c r="O499" i="5"/>
  <c r="O500" i="5"/>
  <c r="O501" i="5"/>
  <c r="O502" i="5"/>
  <c r="O503" i="5"/>
  <c r="O504" i="5"/>
  <c r="O505" i="5"/>
  <c r="O506" i="5"/>
  <c r="O507" i="5"/>
  <c r="O508" i="5"/>
  <c r="O509" i="5"/>
  <c r="O510" i="5"/>
  <c r="O511" i="5"/>
  <c r="O512" i="5"/>
  <c r="O513" i="5"/>
  <c r="O514" i="5"/>
  <c r="O515" i="5"/>
  <c r="O516" i="5"/>
  <c r="O517" i="5"/>
  <c r="O518" i="5"/>
  <c r="O519" i="5"/>
  <c r="O520" i="5"/>
  <c r="O521" i="5"/>
  <c r="O522" i="5"/>
  <c r="O523" i="5"/>
  <c r="O524" i="5"/>
  <c r="O525" i="5"/>
  <c r="O526" i="5"/>
  <c r="O527" i="5"/>
  <c r="O528" i="5"/>
  <c r="O529" i="5"/>
  <c r="O530" i="5"/>
  <c r="O531" i="5"/>
  <c r="O532" i="5"/>
  <c r="O533" i="5"/>
  <c r="O534" i="5"/>
  <c r="O535" i="5"/>
  <c r="O536" i="5"/>
  <c r="O537" i="5"/>
  <c r="O538" i="5"/>
  <c r="O539" i="5"/>
  <c r="O540" i="5"/>
  <c r="O541" i="5"/>
  <c r="O542" i="5"/>
  <c r="O543" i="5"/>
  <c r="O544" i="5"/>
  <c r="O545" i="5"/>
  <c r="O546" i="5"/>
  <c r="O547" i="5"/>
  <c r="O548" i="5"/>
  <c r="O549" i="5"/>
  <c r="O550" i="5"/>
  <c r="O551" i="5"/>
  <c r="O552" i="5"/>
  <c r="O553" i="5"/>
  <c r="O554" i="5"/>
  <c r="O555" i="5"/>
  <c r="O556" i="5"/>
  <c r="O557" i="5"/>
  <c r="O558" i="5"/>
  <c r="O559" i="5"/>
  <c r="O560" i="5"/>
  <c r="O561" i="5"/>
  <c r="O562" i="5"/>
  <c r="O563" i="5"/>
  <c r="O564" i="5"/>
  <c r="O565" i="5"/>
  <c r="O566" i="5"/>
  <c r="O567" i="5"/>
  <c r="O568" i="5"/>
  <c r="O569" i="5"/>
  <c r="O570" i="5"/>
  <c r="O571" i="5"/>
  <c r="O572" i="5"/>
  <c r="O573" i="5"/>
  <c r="O574" i="5"/>
  <c r="O575" i="5"/>
  <c r="O576" i="5"/>
  <c r="O577" i="5"/>
  <c r="O578" i="5"/>
  <c r="O579" i="5"/>
  <c r="O580" i="5"/>
  <c r="O581" i="5"/>
  <c r="O582" i="5"/>
  <c r="O583" i="5"/>
  <c r="O584" i="5"/>
  <c r="O585" i="5"/>
  <c r="O586" i="5"/>
  <c r="O587" i="5"/>
  <c r="O588" i="5"/>
  <c r="O589" i="5"/>
  <c r="O590" i="5"/>
  <c r="O591" i="5"/>
  <c r="O592" i="5"/>
  <c r="O593" i="5"/>
  <c r="O594" i="5"/>
  <c r="O595" i="5"/>
  <c r="O596" i="5"/>
  <c r="O597" i="5"/>
  <c r="O598" i="5"/>
  <c r="O599" i="5"/>
  <c r="O600" i="5"/>
  <c r="O601" i="5"/>
  <c r="O602" i="5"/>
  <c r="O603" i="5"/>
  <c r="O604" i="5"/>
  <c r="O605" i="5"/>
  <c r="O606" i="5"/>
  <c r="O607" i="5"/>
  <c r="O608" i="5"/>
  <c r="O609" i="5"/>
  <c r="O610" i="5"/>
  <c r="O611" i="5"/>
  <c r="O612" i="5"/>
  <c r="O613" i="5"/>
  <c r="O614" i="5"/>
  <c r="O615" i="5"/>
  <c r="O616" i="5"/>
  <c r="O617" i="5"/>
  <c r="O618" i="5"/>
  <c r="O619" i="5"/>
  <c r="O620" i="5"/>
  <c r="O621" i="5"/>
  <c r="O622" i="5"/>
  <c r="O623" i="5"/>
  <c r="O624" i="5"/>
  <c r="O625" i="5"/>
  <c r="O626" i="5"/>
  <c r="O627" i="5"/>
  <c r="O628" i="5"/>
  <c r="O629" i="5"/>
  <c r="O630" i="5"/>
  <c r="O631" i="5"/>
  <c r="O632" i="5"/>
  <c r="O633" i="5"/>
  <c r="O634" i="5"/>
  <c r="O635" i="5"/>
  <c r="O636" i="5"/>
  <c r="O637" i="5"/>
  <c r="O638" i="5"/>
  <c r="O639" i="5"/>
  <c r="O640" i="5"/>
  <c r="O641" i="5"/>
  <c r="O642" i="5"/>
  <c r="O643" i="5"/>
  <c r="O644" i="5"/>
  <c r="O645" i="5"/>
  <c r="O646" i="5"/>
  <c r="O647" i="5"/>
  <c r="O648" i="5"/>
  <c r="O649" i="5"/>
  <c r="O650" i="5"/>
  <c r="O651" i="5"/>
  <c r="O652" i="5"/>
  <c r="O653" i="5"/>
  <c r="O654" i="5"/>
  <c r="O655" i="5"/>
  <c r="O656" i="5"/>
  <c r="O657" i="5"/>
  <c r="O658" i="5"/>
  <c r="O659" i="5"/>
  <c r="O660" i="5"/>
  <c r="O661" i="5"/>
  <c r="O662" i="5"/>
  <c r="O663" i="5"/>
  <c r="O664" i="5"/>
  <c r="O665" i="5"/>
  <c r="O666" i="5"/>
  <c r="O667" i="5"/>
  <c r="O668" i="5"/>
  <c r="O669" i="5"/>
  <c r="O670" i="5"/>
  <c r="O671" i="5"/>
  <c r="O672" i="5"/>
  <c r="O673" i="5"/>
  <c r="O674" i="5"/>
  <c r="O675" i="5"/>
  <c r="O676" i="5"/>
  <c r="O677" i="5"/>
  <c r="O678" i="5"/>
  <c r="O679" i="5"/>
  <c r="O680" i="5"/>
  <c r="O681" i="5"/>
  <c r="O682" i="5"/>
  <c r="O683" i="5"/>
  <c r="O684" i="5"/>
  <c r="O685" i="5"/>
  <c r="O686" i="5"/>
  <c r="O687" i="5"/>
  <c r="O688" i="5"/>
  <c r="O689" i="5"/>
  <c r="O690" i="5"/>
  <c r="O691" i="5"/>
  <c r="O692" i="5"/>
  <c r="O693" i="5"/>
  <c r="O694" i="5"/>
  <c r="O695" i="5"/>
  <c r="O696" i="5"/>
  <c r="O697" i="5"/>
  <c r="O698" i="5"/>
  <c r="O699" i="5"/>
  <c r="O700" i="5"/>
  <c r="O701" i="5"/>
  <c r="O702" i="5"/>
  <c r="O703" i="5"/>
  <c r="O704" i="5"/>
  <c r="O705" i="5"/>
  <c r="O706" i="5"/>
  <c r="O707" i="5"/>
  <c r="O708" i="5"/>
  <c r="O709" i="5"/>
  <c r="O710" i="5"/>
  <c r="O711" i="5"/>
  <c r="O712" i="5"/>
  <c r="O713" i="5"/>
  <c r="O714" i="5"/>
  <c r="O715" i="5"/>
  <c r="O716" i="5"/>
  <c r="O717" i="5"/>
  <c r="O718" i="5"/>
  <c r="O719" i="5"/>
  <c r="O720" i="5"/>
  <c r="O721" i="5"/>
  <c r="O722" i="5"/>
  <c r="O723" i="5"/>
  <c r="O724" i="5"/>
  <c r="O725" i="5"/>
  <c r="O726" i="5"/>
  <c r="O727" i="5"/>
  <c r="O728" i="5"/>
  <c r="O729" i="5"/>
  <c r="O730" i="5"/>
  <c r="O731" i="5"/>
  <c r="O732" i="5"/>
  <c r="O733" i="5"/>
  <c r="O734" i="5"/>
  <c r="O735" i="5"/>
  <c r="O736" i="5"/>
  <c r="O737" i="5"/>
  <c r="O738" i="5"/>
  <c r="O739" i="5"/>
  <c r="O740" i="5"/>
  <c r="O741" i="5"/>
  <c r="O742" i="5"/>
  <c r="O743" i="5"/>
  <c r="O744" i="5"/>
  <c r="O745" i="5"/>
  <c r="O746" i="5"/>
  <c r="O747" i="5"/>
  <c r="O748" i="5"/>
  <c r="O749" i="5"/>
  <c r="O750" i="5"/>
  <c r="O751" i="5"/>
  <c r="O752" i="5"/>
  <c r="O753" i="5"/>
  <c r="O754" i="5"/>
  <c r="O755" i="5"/>
  <c r="O756" i="5"/>
  <c r="O757" i="5"/>
  <c r="O758" i="5"/>
  <c r="O759" i="5"/>
  <c r="O760" i="5"/>
  <c r="O761" i="5"/>
  <c r="O762" i="5"/>
  <c r="O763" i="5"/>
  <c r="O764" i="5"/>
  <c r="O765" i="5"/>
  <c r="O766" i="5"/>
  <c r="O767" i="5"/>
  <c r="O768" i="5"/>
  <c r="O769" i="5"/>
  <c r="O770" i="5"/>
  <c r="O771" i="5"/>
  <c r="O772" i="5"/>
  <c r="O773" i="5"/>
  <c r="O774" i="5"/>
  <c r="O775" i="5"/>
  <c r="O776" i="5"/>
  <c r="O777" i="5"/>
  <c r="O778" i="5"/>
  <c r="O779" i="5"/>
  <c r="O780" i="5"/>
  <c r="O781" i="5"/>
  <c r="O782" i="5"/>
  <c r="O783" i="5"/>
  <c r="O784" i="5"/>
  <c r="O785" i="5"/>
  <c r="O786" i="5"/>
  <c r="O787" i="5"/>
  <c r="O788" i="5"/>
  <c r="O789" i="5"/>
  <c r="O790" i="5"/>
  <c r="O791" i="5"/>
  <c r="O792" i="5"/>
  <c r="O793" i="5"/>
  <c r="O794" i="5"/>
  <c r="O795" i="5"/>
  <c r="O796" i="5"/>
  <c r="O797" i="5"/>
  <c r="O798" i="5"/>
  <c r="O799" i="5"/>
  <c r="O800" i="5"/>
  <c r="O801" i="5"/>
  <c r="O802" i="5"/>
  <c r="O803" i="5"/>
  <c r="O804" i="5"/>
  <c r="O805" i="5"/>
  <c r="O806" i="5"/>
  <c r="O807" i="5"/>
  <c r="O808" i="5"/>
  <c r="O809" i="5"/>
  <c r="O810" i="5"/>
  <c r="O811" i="5"/>
  <c r="O812" i="5"/>
  <c r="O813" i="5"/>
  <c r="O814" i="5"/>
  <c r="O815" i="5"/>
  <c r="O816" i="5"/>
  <c r="O817" i="5"/>
  <c r="O818" i="5"/>
  <c r="O819" i="5"/>
  <c r="O820" i="5"/>
  <c r="O821" i="5"/>
  <c r="O822" i="5"/>
  <c r="O823" i="5"/>
  <c r="O824" i="5"/>
  <c r="O825" i="5"/>
  <c r="O826" i="5"/>
  <c r="O827" i="5"/>
  <c r="O828" i="5"/>
  <c r="O829" i="5"/>
  <c r="O830" i="5"/>
  <c r="O831" i="5"/>
  <c r="O832" i="5"/>
  <c r="O833" i="5"/>
  <c r="O834" i="5"/>
  <c r="O835" i="5"/>
  <c r="O836" i="5"/>
  <c r="O837" i="5"/>
  <c r="O838" i="5"/>
  <c r="O839" i="5"/>
  <c r="O840" i="5"/>
  <c r="O841" i="5"/>
  <c r="O842" i="5"/>
  <c r="O843" i="5"/>
  <c r="O844" i="5"/>
  <c r="O845" i="5"/>
  <c r="O846" i="5"/>
  <c r="O847" i="5"/>
  <c r="O848" i="5"/>
  <c r="O849" i="5"/>
  <c r="O850" i="5"/>
  <c r="O851" i="5"/>
  <c r="O852" i="5"/>
  <c r="O853" i="5"/>
  <c r="O854" i="5"/>
  <c r="O855" i="5"/>
  <c r="O856" i="5"/>
  <c r="O857" i="5"/>
  <c r="O858" i="5"/>
  <c r="O859" i="5"/>
  <c r="O860" i="5"/>
  <c r="O861" i="5"/>
  <c r="O862" i="5"/>
  <c r="O863" i="5"/>
  <c r="O864" i="5"/>
  <c r="O865" i="5"/>
  <c r="O866" i="5"/>
  <c r="O867" i="5"/>
  <c r="O868" i="5"/>
  <c r="O869" i="5"/>
  <c r="O870" i="5"/>
  <c r="O871" i="5"/>
  <c r="O872" i="5"/>
  <c r="O873" i="5"/>
  <c r="O874" i="5"/>
  <c r="O875" i="5"/>
  <c r="O876" i="5"/>
  <c r="O877" i="5"/>
  <c r="O878" i="5"/>
  <c r="O879" i="5"/>
  <c r="O880" i="5"/>
  <c r="O881" i="5"/>
  <c r="O882" i="5"/>
  <c r="O883" i="5"/>
  <c r="O884" i="5"/>
  <c r="O885" i="5"/>
  <c r="O886" i="5"/>
  <c r="O887" i="5"/>
  <c r="O888" i="5"/>
  <c r="O889" i="5"/>
  <c r="O890" i="5"/>
  <c r="O891" i="5"/>
  <c r="O892" i="5"/>
  <c r="O893" i="5"/>
  <c r="O894" i="5"/>
  <c r="O895" i="5"/>
  <c r="O896" i="5"/>
  <c r="O897" i="5"/>
  <c r="O898" i="5"/>
  <c r="O899" i="5"/>
  <c r="O900" i="5"/>
  <c r="O901" i="5"/>
  <c r="O902" i="5"/>
  <c r="O903" i="5"/>
  <c r="O904" i="5"/>
  <c r="O905" i="5"/>
  <c r="O906" i="5"/>
  <c r="O907" i="5"/>
  <c r="O908" i="5"/>
  <c r="O909" i="5"/>
  <c r="O910" i="5"/>
  <c r="O911" i="5"/>
  <c r="O912" i="5"/>
  <c r="O913" i="5"/>
  <c r="O914" i="5"/>
  <c r="O915" i="5"/>
  <c r="O916" i="5"/>
  <c r="O917" i="5"/>
  <c r="O918" i="5"/>
  <c r="O919" i="5"/>
  <c r="O920" i="5"/>
  <c r="O921" i="5"/>
  <c r="O922" i="5"/>
  <c r="O923" i="5"/>
  <c r="O924" i="5"/>
  <c r="O925" i="5"/>
  <c r="O926" i="5"/>
  <c r="O927" i="5"/>
  <c r="O928" i="5"/>
  <c r="O929" i="5"/>
  <c r="O930" i="5"/>
  <c r="O931" i="5"/>
  <c r="O932" i="5"/>
  <c r="O933" i="5"/>
  <c r="O934" i="5"/>
  <c r="O935" i="5"/>
  <c r="O936" i="5"/>
  <c r="O937" i="5"/>
  <c r="O938" i="5"/>
  <c r="O939" i="5"/>
  <c r="O940" i="5"/>
  <c r="O941" i="5"/>
  <c r="O942" i="5"/>
  <c r="O943" i="5"/>
  <c r="O944" i="5"/>
  <c r="O945" i="5"/>
  <c r="O946" i="5"/>
  <c r="O947" i="5"/>
  <c r="O948" i="5"/>
  <c r="O949" i="5"/>
  <c r="O950" i="5"/>
  <c r="O951" i="5"/>
  <c r="O952" i="5"/>
  <c r="O953" i="5"/>
  <c r="O954" i="5"/>
  <c r="O955" i="5"/>
  <c r="O956" i="5"/>
  <c r="O957" i="5"/>
  <c r="O958" i="5"/>
  <c r="O959" i="5"/>
  <c r="O960" i="5"/>
  <c r="O961" i="5"/>
  <c r="O962" i="5"/>
  <c r="O963" i="5"/>
  <c r="O964" i="5"/>
  <c r="O965" i="5"/>
  <c r="O966" i="5"/>
  <c r="O967" i="5"/>
  <c r="O968" i="5"/>
  <c r="O969" i="5"/>
  <c r="O970" i="5"/>
  <c r="O971" i="5"/>
  <c r="O972" i="5"/>
  <c r="O973" i="5"/>
  <c r="O974" i="5"/>
  <c r="O975" i="5"/>
  <c r="O976" i="5"/>
  <c r="O977" i="5"/>
  <c r="O978" i="5"/>
  <c r="O979" i="5"/>
  <c r="O980" i="5"/>
  <c r="O981" i="5"/>
  <c r="O982" i="5"/>
  <c r="O983" i="5"/>
  <c r="O984" i="5"/>
  <c r="O985" i="5"/>
  <c r="O986" i="5"/>
  <c r="O987" i="5"/>
  <c r="O988" i="5"/>
  <c r="O989" i="5"/>
  <c r="O990" i="5"/>
  <c r="O991" i="5"/>
  <c r="O992" i="5"/>
  <c r="O993" i="5"/>
  <c r="O994" i="5"/>
  <c r="O995" i="5"/>
  <c r="O996" i="5"/>
  <c r="O997" i="5"/>
  <c r="O998" i="5"/>
  <c r="O999" i="5"/>
  <c r="O1000" i="5"/>
  <c r="O1001" i="5"/>
  <c r="O1002" i="5"/>
  <c r="O1003" i="5"/>
  <c r="O1004" i="5"/>
  <c r="O1005" i="5"/>
  <c r="O1006" i="5"/>
  <c r="O1007" i="5"/>
  <c r="O1008" i="5"/>
  <c r="O1009" i="5"/>
  <c r="O1010" i="5"/>
  <c r="O1011" i="5"/>
  <c r="O1012" i="5"/>
  <c r="O1013" i="5"/>
  <c r="O1014" i="5"/>
  <c r="O1015" i="5"/>
  <c r="O1016" i="5"/>
  <c r="O1017" i="5"/>
  <c r="O1018" i="5"/>
  <c r="O1019" i="5"/>
  <c r="O1020" i="5"/>
  <c r="O1021" i="5"/>
  <c r="O1022" i="5"/>
  <c r="O1023" i="5"/>
  <c r="O1024" i="5"/>
  <c r="O1025" i="5"/>
  <c r="O1026" i="5"/>
  <c r="O1027" i="5"/>
  <c r="O1028" i="5"/>
  <c r="O1029" i="5"/>
  <c r="O1030" i="5"/>
  <c r="O1031" i="5"/>
  <c r="O1032" i="5"/>
  <c r="O1033" i="5"/>
  <c r="O1034" i="5"/>
  <c r="O1035" i="5"/>
  <c r="O1036" i="5"/>
  <c r="O1037" i="5"/>
  <c r="O1038" i="5"/>
  <c r="O1039" i="5"/>
  <c r="O1040" i="5"/>
  <c r="O1041" i="5"/>
  <c r="O1042" i="5"/>
  <c r="O1043" i="5"/>
  <c r="O1044" i="5"/>
  <c r="O1045" i="5"/>
  <c r="O1046" i="5"/>
  <c r="O1047" i="5"/>
  <c r="O1048" i="5"/>
  <c r="O1049" i="5"/>
  <c r="O1050" i="5"/>
  <c r="O1051" i="5"/>
  <c r="O1052" i="5"/>
  <c r="O1053" i="5"/>
  <c r="O1054" i="5"/>
  <c r="O1055" i="5"/>
  <c r="O1056" i="5"/>
  <c r="O1057" i="5"/>
  <c r="O1058" i="5"/>
  <c r="O1059" i="5"/>
  <c r="O1060" i="5"/>
  <c r="O1061" i="5"/>
  <c r="O1062" i="5"/>
  <c r="O1063" i="5"/>
  <c r="O1064" i="5"/>
  <c r="O1065" i="5"/>
  <c r="O1066" i="5"/>
  <c r="O1067" i="5"/>
  <c r="O1068" i="5"/>
  <c r="O1069" i="5"/>
  <c r="O1070" i="5"/>
  <c r="O1071" i="5"/>
  <c r="O1072" i="5"/>
  <c r="O1073" i="5"/>
  <c r="O1074" i="5"/>
  <c r="O1075" i="5"/>
  <c r="O1076" i="5"/>
  <c r="O1077" i="5"/>
  <c r="O1078" i="5"/>
  <c r="O1079" i="5"/>
  <c r="O1080" i="5"/>
  <c r="O1081" i="5"/>
  <c r="O1082" i="5"/>
  <c r="O1083" i="5"/>
  <c r="O1084" i="5"/>
  <c r="O1085" i="5"/>
  <c r="O1086" i="5"/>
  <c r="O1087" i="5"/>
  <c r="O1088" i="5"/>
  <c r="O1089" i="5"/>
  <c r="O1090" i="5"/>
  <c r="O1091" i="5"/>
  <c r="O1092" i="5"/>
  <c r="O1093" i="5"/>
  <c r="O1094" i="5"/>
  <c r="O1095" i="5"/>
  <c r="O1096" i="5"/>
  <c r="O1097" i="5"/>
  <c r="O1098" i="5"/>
  <c r="O1099" i="5"/>
  <c r="O1100" i="5"/>
  <c r="O1101" i="5"/>
  <c r="O1102" i="5"/>
  <c r="O1103" i="5"/>
  <c r="O1104" i="5"/>
  <c r="O1105" i="5"/>
  <c r="O1106" i="5"/>
  <c r="O1107" i="5"/>
  <c r="O1108" i="5"/>
  <c r="O1109" i="5"/>
  <c r="O1110" i="5"/>
  <c r="O1111" i="5"/>
  <c r="O1112" i="5"/>
  <c r="O1113" i="5"/>
  <c r="O1114" i="5"/>
  <c r="O1115" i="5"/>
  <c r="O1116" i="5"/>
  <c r="O1117" i="5"/>
  <c r="O1118" i="5"/>
  <c r="O1119" i="5"/>
  <c r="O1120" i="5"/>
  <c r="O1121" i="5"/>
  <c r="O1122" i="5"/>
  <c r="O1123" i="5"/>
  <c r="O1124" i="5"/>
  <c r="O1125" i="5"/>
  <c r="O1126" i="5"/>
  <c r="O1127" i="5"/>
  <c r="O1128" i="5"/>
  <c r="O1129" i="5"/>
  <c r="O1130" i="5"/>
  <c r="O1131" i="5"/>
  <c r="O1132" i="5"/>
  <c r="O1133" i="5"/>
  <c r="O1134" i="5"/>
  <c r="O1135" i="5"/>
  <c r="O1136" i="5"/>
  <c r="O1137" i="5"/>
  <c r="O1138" i="5"/>
  <c r="O1139" i="5"/>
  <c r="O1140" i="5"/>
  <c r="O1141" i="5"/>
  <c r="O1142" i="5"/>
  <c r="O1143" i="5"/>
  <c r="O1144" i="5"/>
  <c r="O1145" i="5"/>
  <c r="O1146" i="5"/>
  <c r="O1147" i="5"/>
  <c r="O1148" i="5"/>
  <c r="O1149" i="5"/>
  <c r="O1150" i="5"/>
  <c r="O1151" i="5"/>
  <c r="O1152" i="5"/>
  <c r="O1153" i="5"/>
  <c r="O1154" i="5"/>
  <c r="O1155" i="5"/>
  <c r="O1156" i="5"/>
  <c r="O1157" i="5"/>
  <c r="O1158" i="5"/>
  <c r="O1159" i="5"/>
  <c r="O1160" i="5"/>
  <c r="O1161" i="5"/>
  <c r="O1162" i="5"/>
  <c r="O1163" i="5"/>
  <c r="O1164" i="5"/>
  <c r="O1165" i="5"/>
  <c r="O1166" i="5"/>
  <c r="O1167" i="5"/>
  <c r="O1168" i="5"/>
  <c r="O1169" i="5"/>
  <c r="O1170" i="5"/>
  <c r="O1171" i="5"/>
  <c r="O1172" i="5"/>
  <c r="O1173" i="5"/>
  <c r="O1174" i="5"/>
  <c r="O1175" i="5"/>
  <c r="O1176" i="5"/>
  <c r="O1177" i="5"/>
  <c r="O1178" i="5"/>
  <c r="O1179" i="5"/>
  <c r="O1180" i="5"/>
  <c r="O1181" i="5"/>
  <c r="O1182" i="5"/>
  <c r="O1183" i="5"/>
  <c r="O1184" i="5"/>
  <c r="O1185" i="5"/>
  <c r="O1186" i="5"/>
  <c r="O1187" i="5"/>
  <c r="O1188" i="5"/>
  <c r="O1189" i="5"/>
  <c r="O1190" i="5"/>
  <c r="O1191" i="5"/>
  <c r="O1192" i="5"/>
  <c r="O1193" i="5"/>
  <c r="O1194" i="5"/>
  <c r="O1195" i="5"/>
  <c r="O1196" i="5"/>
  <c r="O1197" i="5"/>
  <c r="O1198" i="5"/>
  <c r="O1199" i="5"/>
  <c r="O1200" i="5"/>
  <c r="O1201" i="5"/>
  <c r="O1202" i="5"/>
  <c r="O1203" i="5"/>
  <c r="O1204" i="5"/>
  <c r="O1205" i="5"/>
  <c r="O1206" i="5"/>
  <c r="O1207" i="5"/>
  <c r="O1208" i="5"/>
  <c r="O1209" i="5"/>
  <c r="O1210" i="5"/>
  <c r="O1211" i="5"/>
  <c r="O1212" i="5"/>
  <c r="O1213" i="5"/>
  <c r="O1214" i="5"/>
  <c r="O1215" i="5"/>
  <c r="O1216" i="5"/>
  <c r="O1217" i="5"/>
  <c r="O1218" i="5"/>
  <c r="O1219" i="5"/>
  <c r="O1220" i="5"/>
  <c r="O1221" i="5"/>
  <c r="O1222" i="5"/>
  <c r="O1223" i="5"/>
  <c r="O1224" i="5"/>
  <c r="O1225" i="5"/>
  <c r="O1226" i="5"/>
  <c r="O1227" i="5"/>
  <c r="O1228" i="5"/>
  <c r="O1229" i="5"/>
  <c r="O1230" i="5"/>
  <c r="O1231" i="5"/>
  <c r="O1232" i="5"/>
  <c r="O1233" i="5"/>
  <c r="O1234" i="5"/>
  <c r="O1235" i="5"/>
  <c r="O1236" i="5"/>
  <c r="O1237" i="5"/>
  <c r="O1238" i="5"/>
  <c r="O1239" i="5"/>
  <c r="O1240" i="5"/>
  <c r="O1241" i="5"/>
  <c r="O1242" i="5"/>
  <c r="O1243" i="5"/>
  <c r="O1244" i="5"/>
  <c r="O1245" i="5"/>
  <c r="O1246" i="5"/>
  <c r="O1247" i="5"/>
  <c r="O1248" i="5"/>
  <c r="O1249" i="5"/>
  <c r="O1250" i="5"/>
  <c r="O1251" i="5"/>
  <c r="O1252" i="5"/>
  <c r="O1253" i="5"/>
  <c r="O1254" i="5"/>
  <c r="O1255" i="5"/>
  <c r="O1256" i="5"/>
  <c r="O1257" i="5"/>
  <c r="O1258" i="5"/>
  <c r="O1259" i="5"/>
  <c r="O1260" i="5"/>
  <c r="O1261" i="5"/>
  <c r="O1262" i="5"/>
  <c r="O1263" i="5"/>
  <c r="O1264" i="5"/>
  <c r="O1265" i="5"/>
  <c r="O1266" i="5"/>
  <c r="O1267" i="5"/>
  <c r="O1268" i="5"/>
  <c r="O1269" i="5"/>
  <c r="O1270" i="5"/>
  <c r="O1271" i="5"/>
  <c r="O1272" i="5"/>
  <c r="O1273" i="5"/>
  <c r="O1274" i="5"/>
  <c r="O1275" i="5"/>
  <c r="O1276" i="5"/>
  <c r="O1277" i="5"/>
  <c r="O1278" i="5"/>
  <c r="O1279" i="5"/>
  <c r="O1280" i="5"/>
  <c r="O1281" i="5"/>
  <c r="O1282" i="5"/>
  <c r="O1283" i="5"/>
  <c r="O1284" i="5"/>
  <c r="O1285" i="5"/>
  <c r="O1286" i="5"/>
  <c r="O1287" i="5"/>
  <c r="O1288" i="5"/>
  <c r="O1289" i="5"/>
  <c r="O1290" i="5"/>
  <c r="O1291" i="5"/>
  <c r="O1292" i="5"/>
  <c r="O1293" i="5"/>
  <c r="O1294" i="5"/>
  <c r="O1295" i="5"/>
  <c r="O1296" i="5"/>
  <c r="O1297" i="5"/>
  <c r="O1298" i="5"/>
  <c r="O1299" i="5"/>
  <c r="O1300" i="5"/>
  <c r="O1301" i="5"/>
  <c r="O1302" i="5"/>
  <c r="O1303" i="5"/>
  <c r="O1304" i="5"/>
  <c r="O1305" i="5"/>
  <c r="O1306" i="5"/>
  <c r="O1307" i="5"/>
  <c r="O1308" i="5"/>
  <c r="O1309" i="5"/>
  <c r="O1310" i="5"/>
  <c r="O1311" i="5"/>
  <c r="O1312" i="5"/>
  <c r="O1313" i="5"/>
  <c r="O1314" i="5"/>
  <c r="O1315" i="5"/>
  <c r="O1316" i="5"/>
  <c r="O1317" i="5"/>
  <c r="O1318" i="5"/>
  <c r="O1319" i="5"/>
  <c r="O1320" i="5"/>
  <c r="O1321" i="5"/>
  <c r="O1322" i="5"/>
  <c r="O1323" i="5"/>
  <c r="O1324" i="5"/>
  <c r="O1325" i="5"/>
  <c r="O1326" i="5"/>
  <c r="O1327" i="5"/>
  <c r="O1328" i="5"/>
  <c r="O1329" i="5"/>
  <c r="O1330" i="5"/>
  <c r="O1331" i="5"/>
  <c r="O1332" i="5"/>
  <c r="O1333" i="5"/>
  <c r="O1334" i="5"/>
  <c r="O1335" i="5"/>
  <c r="O1336" i="5"/>
  <c r="O1337" i="5"/>
  <c r="O1338" i="5"/>
  <c r="O1339" i="5"/>
  <c r="O1340" i="5"/>
  <c r="O1341" i="5"/>
  <c r="O1342" i="5"/>
  <c r="O1343" i="5"/>
  <c r="O1344" i="5"/>
  <c r="O1345" i="5"/>
  <c r="O1346" i="5"/>
  <c r="O1347" i="5"/>
  <c r="O1348" i="5"/>
  <c r="O1349" i="5"/>
  <c r="O1350" i="5"/>
  <c r="O1351" i="5"/>
  <c r="O1352" i="5"/>
  <c r="O1353" i="5"/>
  <c r="O1354" i="5"/>
  <c r="O1355" i="5"/>
  <c r="O1356" i="5"/>
  <c r="O1357" i="5"/>
  <c r="O1358" i="5"/>
  <c r="O1359" i="5"/>
  <c r="O1360" i="5"/>
  <c r="O1361" i="5"/>
  <c r="O1362" i="5"/>
  <c r="O1363" i="5"/>
  <c r="O1364" i="5"/>
  <c r="O1365" i="5"/>
  <c r="O1366" i="5"/>
  <c r="O1367" i="5"/>
  <c r="O1368" i="5"/>
  <c r="O1369" i="5"/>
  <c r="O1370" i="5"/>
  <c r="O1371" i="5"/>
  <c r="O1372" i="5"/>
  <c r="O1373" i="5"/>
  <c r="O1374" i="5"/>
  <c r="O1375" i="5"/>
  <c r="O1376" i="5"/>
  <c r="O1377" i="5"/>
  <c r="O1378" i="5"/>
  <c r="O1379" i="5"/>
  <c r="O1380" i="5"/>
  <c r="O1381" i="5"/>
  <c r="O1382" i="5"/>
  <c r="O1383" i="5"/>
  <c r="O1384" i="5"/>
  <c r="O1385" i="5"/>
  <c r="O1386" i="5"/>
  <c r="O1387" i="5"/>
  <c r="O1388" i="5"/>
  <c r="O1389" i="5"/>
  <c r="O1390" i="5"/>
  <c r="O1391" i="5"/>
  <c r="O1392" i="5"/>
  <c r="O1393" i="5"/>
  <c r="O1394" i="5"/>
  <c r="O1395" i="5"/>
  <c r="O1396" i="5"/>
  <c r="O1397" i="5"/>
  <c r="O1398" i="5"/>
  <c r="O1399" i="5"/>
  <c r="O1400" i="5"/>
  <c r="O1401" i="5"/>
  <c r="O1402" i="5"/>
  <c r="O1403" i="5"/>
  <c r="O1404" i="5"/>
  <c r="O1405" i="5"/>
  <c r="O1406" i="5"/>
  <c r="O1407" i="5"/>
  <c r="O1408" i="5"/>
  <c r="O1409" i="5"/>
  <c r="O1410" i="5"/>
  <c r="O1411" i="5"/>
  <c r="O1412" i="5"/>
  <c r="O1413" i="5"/>
  <c r="O1414" i="5"/>
  <c r="O1415" i="5"/>
  <c r="O1416" i="5"/>
  <c r="O1417" i="5"/>
  <c r="O1418" i="5"/>
  <c r="O1419" i="5"/>
  <c r="O1420" i="5"/>
  <c r="O1421" i="5"/>
  <c r="O1422" i="5"/>
  <c r="O1423" i="5"/>
  <c r="O1424" i="5"/>
  <c r="O1425" i="5"/>
  <c r="O1426" i="5"/>
  <c r="O1427" i="5"/>
  <c r="O1428" i="5"/>
  <c r="O1429" i="5"/>
  <c r="O1430" i="5"/>
  <c r="O1431" i="5"/>
  <c r="O1432" i="5"/>
  <c r="O1433" i="5"/>
  <c r="O1434" i="5"/>
  <c r="O1435" i="5"/>
  <c r="O1436" i="5"/>
  <c r="O1437" i="5"/>
  <c r="O1438" i="5"/>
  <c r="O1439" i="5"/>
  <c r="O1440" i="5"/>
  <c r="O1441" i="5"/>
  <c r="O1442" i="5"/>
  <c r="O1443" i="5"/>
  <c r="O1444" i="5"/>
  <c r="O1445" i="5"/>
  <c r="O1446" i="5"/>
  <c r="O1447" i="5"/>
  <c r="O1448" i="5"/>
  <c r="O1449" i="5"/>
  <c r="O1450" i="5"/>
  <c r="O1451" i="5"/>
  <c r="O1452" i="5"/>
  <c r="O1453" i="5"/>
  <c r="O1454" i="5"/>
  <c r="O1455" i="5"/>
  <c r="O1456" i="5"/>
  <c r="O1457" i="5"/>
  <c r="O1458" i="5"/>
  <c r="O1459" i="5"/>
  <c r="O1460" i="5"/>
  <c r="O1461" i="5"/>
  <c r="O1462" i="5"/>
  <c r="O1463" i="5"/>
  <c r="O1464" i="5"/>
  <c r="O1465" i="5"/>
  <c r="O1466" i="5"/>
  <c r="O1467" i="5"/>
  <c r="O1468" i="5"/>
  <c r="O1469" i="5"/>
  <c r="O1470" i="5"/>
  <c r="O1471" i="5"/>
  <c r="O1472" i="5"/>
  <c r="O1473" i="5"/>
  <c r="O1474" i="5"/>
  <c r="O1475" i="5"/>
  <c r="O1476" i="5"/>
  <c r="O1477" i="5"/>
  <c r="O1478" i="5"/>
  <c r="O1479" i="5"/>
  <c r="O1480" i="5"/>
  <c r="O1481" i="5"/>
  <c r="O1482" i="5"/>
  <c r="O1483" i="5"/>
  <c r="O1484" i="5"/>
  <c r="O1485" i="5"/>
  <c r="O1486" i="5"/>
  <c r="O1487" i="5"/>
  <c r="O1488" i="5"/>
  <c r="O1489" i="5"/>
  <c r="O1490" i="5"/>
  <c r="O1491" i="5"/>
  <c r="O1492" i="5"/>
  <c r="O1493" i="5"/>
  <c r="O1494" i="5"/>
  <c r="O1495" i="5"/>
  <c r="O1496" i="5"/>
  <c r="O1497" i="5"/>
  <c r="O1498" i="5"/>
  <c r="O1499" i="5"/>
  <c r="O1500" i="5"/>
  <c r="O1501" i="5"/>
  <c r="O1502" i="5"/>
  <c r="O1503" i="5"/>
  <c r="O1504" i="5"/>
  <c r="O1505" i="5"/>
  <c r="O1506" i="5"/>
  <c r="O1507" i="5"/>
  <c r="O1508" i="5"/>
  <c r="O1509" i="5"/>
  <c r="O1510" i="5"/>
  <c r="O1511" i="5"/>
  <c r="O1512" i="5"/>
  <c r="O1513" i="5"/>
  <c r="O1514" i="5"/>
  <c r="O1515" i="5"/>
  <c r="O1516" i="5"/>
  <c r="O1517" i="5"/>
  <c r="O1518" i="5"/>
  <c r="O1519" i="5"/>
  <c r="O1520" i="5"/>
  <c r="O1521" i="5"/>
  <c r="O1522" i="5"/>
  <c r="O1523" i="5"/>
  <c r="O1524" i="5"/>
  <c r="O1525" i="5"/>
  <c r="O1526" i="5"/>
  <c r="O1527" i="5"/>
  <c r="O1528" i="5"/>
  <c r="O1529" i="5"/>
  <c r="O1530" i="5"/>
  <c r="O1531" i="5"/>
  <c r="O1532" i="5"/>
  <c r="O1533" i="5"/>
  <c r="O1534" i="5"/>
  <c r="O1535" i="5"/>
  <c r="O1536" i="5"/>
  <c r="O1537" i="5"/>
  <c r="O1538" i="5"/>
  <c r="O1539" i="5"/>
  <c r="O1540" i="5"/>
  <c r="O1541" i="5"/>
  <c r="O1542" i="5"/>
  <c r="O1543" i="5"/>
  <c r="O1544" i="5"/>
  <c r="O1545" i="5"/>
  <c r="O1546" i="5"/>
  <c r="O1547" i="5"/>
  <c r="O1548" i="5"/>
  <c r="O1549" i="5"/>
  <c r="O1550" i="5"/>
  <c r="O1551" i="5"/>
  <c r="O1552" i="5"/>
  <c r="O1553" i="5"/>
  <c r="O1554" i="5"/>
  <c r="O1555" i="5"/>
  <c r="O1556" i="5"/>
  <c r="O1557" i="5"/>
  <c r="O1558" i="5"/>
  <c r="O1559" i="5"/>
  <c r="O1560" i="5"/>
  <c r="O1561" i="5"/>
  <c r="O1562" i="5"/>
  <c r="O1563" i="5"/>
  <c r="O1564" i="5"/>
  <c r="O1565" i="5"/>
  <c r="O1566" i="5"/>
  <c r="O1567" i="5"/>
  <c r="O1568" i="5"/>
  <c r="O1569" i="5"/>
  <c r="O1570" i="5"/>
  <c r="O1571" i="5"/>
  <c r="O1572" i="5"/>
  <c r="O1573" i="5"/>
  <c r="O1574" i="5"/>
  <c r="O1575" i="5"/>
  <c r="O1576" i="5"/>
  <c r="O1577" i="5"/>
  <c r="O1578" i="5"/>
  <c r="O1579" i="5"/>
  <c r="O1580" i="5"/>
  <c r="O1581" i="5"/>
  <c r="O1582" i="5"/>
  <c r="O1583" i="5"/>
  <c r="O1584" i="5"/>
  <c r="O1585" i="5"/>
  <c r="O1586" i="5"/>
  <c r="O1587" i="5"/>
  <c r="O1588" i="5"/>
  <c r="O1589" i="5"/>
  <c r="O1590" i="5"/>
  <c r="O1591" i="5"/>
  <c r="O1592" i="5"/>
  <c r="O1593" i="5"/>
  <c r="O1594" i="5"/>
  <c r="O1595" i="5"/>
  <c r="O1596" i="5"/>
  <c r="O1597" i="5"/>
  <c r="O1598" i="5"/>
  <c r="O1599" i="5"/>
  <c r="O1600" i="5"/>
  <c r="O1601" i="5"/>
  <c r="O1602" i="5"/>
  <c r="O1603" i="5"/>
  <c r="O1604" i="5"/>
  <c r="O1605" i="5"/>
  <c r="O1606" i="5"/>
  <c r="O1607" i="5"/>
  <c r="O1608" i="5"/>
  <c r="O1609" i="5"/>
  <c r="O1610" i="5"/>
  <c r="O1611" i="5"/>
  <c r="O1612" i="5"/>
  <c r="O1613" i="5"/>
  <c r="O1614" i="5"/>
  <c r="O1615" i="5"/>
  <c r="O1616" i="5"/>
  <c r="O1617" i="5"/>
  <c r="O1618" i="5"/>
  <c r="O1619" i="5"/>
  <c r="O1620" i="5"/>
  <c r="O1621" i="5"/>
  <c r="O1622" i="5"/>
  <c r="O1623" i="5"/>
  <c r="O1624" i="5"/>
  <c r="O1625" i="5"/>
  <c r="O1626" i="5"/>
  <c r="O1627" i="5"/>
  <c r="O1628" i="5"/>
  <c r="O1629" i="5"/>
  <c r="O1630" i="5"/>
  <c r="O1631" i="5"/>
  <c r="O1632" i="5"/>
  <c r="O1633" i="5"/>
  <c r="O1634" i="5"/>
  <c r="O1635" i="5"/>
  <c r="O1636" i="5"/>
  <c r="O1637" i="5"/>
  <c r="O1638" i="5"/>
  <c r="O1639" i="5"/>
  <c r="O1640" i="5"/>
  <c r="O1641" i="5"/>
  <c r="O1642" i="5"/>
  <c r="O1643" i="5"/>
  <c r="O1644" i="5"/>
  <c r="O1645" i="5"/>
  <c r="O1646" i="5"/>
  <c r="O1647" i="5"/>
  <c r="O1648" i="5"/>
  <c r="O1649" i="5"/>
  <c r="O1650" i="5"/>
  <c r="O1651" i="5"/>
  <c r="O1652" i="5"/>
  <c r="O1653" i="5"/>
  <c r="O1654" i="5"/>
  <c r="O1655" i="5"/>
  <c r="O1656" i="5"/>
  <c r="O1657" i="5"/>
  <c r="O1658" i="5"/>
  <c r="O1659" i="5"/>
  <c r="O1660" i="5"/>
  <c r="O1661" i="5"/>
  <c r="O1662" i="5"/>
  <c r="O1663" i="5"/>
  <c r="O1664" i="5"/>
  <c r="O1665" i="5"/>
  <c r="O1666" i="5"/>
  <c r="O1667" i="5"/>
  <c r="O1668" i="5"/>
  <c r="O1669" i="5"/>
  <c r="O1670" i="5"/>
  <c r="O1671" i="5"/>
  <c r="O1672" i="5"/>
  <c r="O1673" i="5"/>
  <c r="O1674" i="5"/>
  <c r="O1675" i="5"/>
  <c r="O1676" i="5"/>
  <c r="O1677" i="5"/>
  <c r="O1678" i="5"/>
  <c r="O1679" i="5"/>
  <c r="O1680" i="5"/>
  <c r="O1681" i="5"/>
  <c r="O1682" i="5"/>
  <c r="O1683" i="5"/>
  <c r="O1684" i="5"/>
  <c r="O1685" i="5"/>
  <c r="O1686" i="5"/>
  <c r="O1687" i="5"/>
  <c r="O1688" i="5"/>
  <c r="O1689" i="5"/>
  <c r="O1690" i="5"/>
  <c r="O1691" i="5"/>
  <c r="O1692" i="5"/>
  <c r="O1693" i="5"/>
  <c r="O1694" i="5"/>
  <c r="O1695" i="5"/>
  <c r="O1696" i="5"/>
  <c r="O1697" i="5"/>
  <c r="O1698" i="5"/>
  <c r="O1699" i="5"/>
  <c r="O1700" i="5"/>
  <c r="O1701" i="5"/>
  <c r="O1702" i="5"/>
  <c r="O1703" i="5"/>
  <c r="O1704" i="5"/>
  <c r="O1705" i="5"/>
  <c r="O1706" i="5"/>
  <c r="O1707" i="5"/>
  <c r="O1708" i="5"/>
  <c r="O1709" i="5"/>
  <c r="O1710" i="5"/>
  <c r="O1711" i="5"/>
  <c r="O1712" i="5"/>
  <c r="O1713" i="5"/>
  <c r="O1714" i="5"/>
  <c r="O1715" i="5"/>
  <c r="O1716" i="5"/>
  <c r="O1717" i="5"/>
  <c r="O1718" i="5"/>
  <c r="O1719" i="5"/>
  <c r="O1720" i="5"/>
  <c r="O1721" i="5"/>
  <c r="O1722" i="5"/>
  <c r="O1723" i="5"/>
  <c r="O1724" i="5"/>
  <c r="O1725" i="5"/>
  <c r="O1726" i="5"/>
  <c r="O1727" i="5"/>
  <c r="O1728" i="5"/>
  <c r="O1729" i="5"/>
  <c r="O1730" i="5"/>
  <c r="O1731" i="5"/>
  <c r="O1732" i="5"/>
  <c r="O1733" i="5"/>
  <c r="O1734" i="5"/>
  <c r="O1735" i="5"/>
  <c r="O1736" i="5"/>
  <c r="O1737" i="5"/>
  <c r="O1738" i="5"/>
  <c r="O1739" i="5"/>
  <c r="O1740" i="5"/>
  <c r="O1741" i="5"/>
  <c r="O1742" i="5"/>
  <c r="O1743" i="5"/>
  <c r="O1744" i="5"/>
  <c r="O1745" i="5"/>
  <c r="O1746" i="5"/>
  <c r="O1747" i="5"/>
  <c r="O1748" i="5"/>
  <c r="O1749" i="5"/>
  <c r="O1750" i="5"/>
  <c r="O1751" i="5"/>
  <c r="O1752" i="5"/>
  <c r="O1753" i="5"/>
  <c r="O1754" i="5"/>
  <c r="O1755" i="5"/>
  <c r="O1756" i="5"/>
  <c r="O1757" i="5"/>
  <c r="O1758" i="5"/>
  <c r="O1759" i="5"/>
  <c r="O1760" i="5"/>
  <c r="O1761" i="5"/>
  <c r="O1762" i="5"/>
  <c r="O1763" i="5"/>
  <c r="O1764" i="5"/>
  <c r="O1765" i="5"/>
  <c r="O1766" i="5"/>
  <c r="O1767" i="5"/>
  <c r="O1768" i="5"/>
  <c r="O1769" i="5"/>
  <c r="O1770" i="5"/>
  <c r="O1771" i="5"/>
  <c r="O1772" i="5"/>
  <c r="O1773" i="5"/>
  <c r="O1774" i="5"/>
  <c r="O1775" i="5"/>
  <c r="O1776" i="5"/>
  <c r="O1777" i="5"/>
  <c r="O1778" i="5"/>
  <c r="O1779" i="5"/>
  <c r="O1780" i="5"/>
  <c r="O1781" i="5"/>
  <c r="O1782" i="5"/>
  <c r="O1783" i="5"/>
  <c r="O1784" i="5"/>
  <c r="O1785" i="5"/>
  <c r="O1786" i="5"/>
  <c r="O1787" i="5"/>
  <c r="O1788" i="5"/>
  <c r="O1789" i="5"/>
  <c r="O1790" i="5"/>
  <c r="O1791" i="5"/>
  <c r="O1792" i="5"/>
  <c r="O1793" i="5"/>
  <c r="O1794" i="5"/>
  <c r="O1795" i="5"/>
  <c r="O1796" i="5"/>
  <c r="O1797" i="5"/>
  <c r="O1798" i="5"/>
  <c r="O1799" i="5"/>
  <c r="O1800" i="5"/>
  <c r="O1801" i="5"/>
  <c r="O1802" i="5"/>
  <c r="O1803" i="5"/>
  <c r="O1804" i="5"/>
  <c r="O1805" i="5"/>
  <c r="O1806" i="5"/>
  <c r="O1807" i="5"/>
  <c r="O1808" i="5"/>
  <c r="O1809" i="5"/>
  <c r="O1810" i="5"/>
  <c r="O1811" i="5"/>
  <c r="O1812" i="5"/>
  <c r="O1813" i="5"/>
  <c r="O1814" i="5"/>
  <c r="O1815" i="5"/>
  <c r="O1816" i="5"/>
  <c r="O1817" i="5"/>
  <c r="O1818" i="5"/>
  <c r="O1819" i="5"/>
  <c r="O1820" i="5"/>
  <c r="O1821" i="5"/>
  <c r="O1822" i="5"/>
  <c r="O1823" i="5"/>
  <c r="O1824" i="5"/>
  <c r="O1825" i="5"/>
  <c r="O1826" i="5"/>
  <c r="O1827" i="5"/>
  <c r="O1828" i="5"/>
  <c r="O1829" i="5"/>
  <c r="O1830" i="5"/>
  <c r="O1831" i="5"/>
  <c r="O1832" i="5"/>
  <c r="O1833" i="5"/>
  <c r="O1834" i="5"/>
  <c r="O1835" i="5"/>
  <c r="O1836" i="5"/>
  <c r="O1837" i="5"/>
  <c r="O1838" i="5"/>
  <c r="O1839" i="5"/>
  <c r="O1840" i="5"/>
  <c r="O1841" i="5"/>
  <c r="O1842" i="5"/>
  <c r="O1843" i="5"/>
  <c r="O1844" i="5"/>
  <c r="O1845" i="5"/>
  <c r="O1846" i="5"/>
  <c r="O1847" i="5"/>
  <c r="O1848" i="5"/>
  <c r="O1849" i="5"/>
  <c r="O1850" i="5"/>
  <c r="O1851" i="5"/>
  <c r="O1852" i="5"/>
  <c r="O1853" i="5"/>
  <c r="O1854" i="5"/>
  <c r="O1855" i="5"/>
  <c r="O1856" i="5"/>
  <c r="O1857" i="5"/>
  <c r="O1858" i="5"/>
  <c r="O1859" i="5"/>
  <c r="O1860" i="5"/>
  <c r="O1861" i="5"/>
  <c r="O1862" i="5"/>
  <c r="O1863" i="5"/>
  <c r="O1864" i="5"/>
  <c r="O1865" i="5"/>
  <c r="O1866" i="5"/>
  <c r="O1867" i="5"/>
  <c r="O1868" i="5"/>
  <c r="O1869" i="5"/>
  <c r="O1870" i="5"/>
  <c r="O1871" i="5"/>
  <c r="O1872" i="5"/>
  <c r="O1873" i="5"/>
  <c r="O1874" i="5"/>
  <c r="O1875" i="5"/>
  <c r="O1876" i="5"/>
  <c r="O1877" i="5"/>
  <c r="O1878" i="5"/>
  <c r="O1879" i="5"/>
  <c r="O1880" i="5"/>
  <c r="O1881" i="5"/>
  <c r="O1882" i="5"/>
  <c r="O1883" i="5"/>
  <c r="O1884" i="5"/>
  <c r="O1885" i="5"/>
  <c r="O1886" i="5"/>
  <c r="O1887" i="5"/>
  <c r="O1888" i="5"/>
  <c r="O1889" i="5"/>
  <c r="O1890" i="5"/>
  <c r="O1891" i="5"/>
  <c r="O1892" i="5"/>
  <c r="O1893" i="5"/>
  <c r="O1894" i="5"/>
  <c r="O1895" i="5"/>
  <c r="O1896" i="5"/>
  <c r="O1897" i="5"/>
  <c r="O1898" i="5"/>
  <c r="O1899" i="5"/>
  <c r="O1900" i="5"/>
  <c r="O1901" i="5"/>
  <c r="O1902" i="5"/>
  <c r="O1903" i="5"/>
  <c r="O1904" i="5"/>
  <c r="O1905" i="5"/>
  <c r="O1906" i="5"/>
  <c r="O1907" i="5"/>
  <c r="O1908" i="5"/>
  <c r="O1909" i="5"/>
  <c r="O1910" i="5"/>
  <c r="O1911" i="5"/>
  <c r="O1912" i="5"/>
  <c r="O1913" i="5"/>
  <c r="O1914" i="5"/>
  <c r="O1915" i="5"/>
  <c r="O1916" i="5"/>
  <c r="O1917" i="5"/>
  <c r="O1918" i="5"/>
  <c r="O1919" i="5"/>
  <c r="O1920" i="5"/>
  <c r="O1921" i="5"/>
  <c r="O1922" i="5"/>
  <c r="O1923" i="5"/>
  <c r="O1924" i="5"/>
  <c r="O1925" i="5"/>
  <c r="O1926" i="5"/>
  <c r="O1927" i="5"/>
  <c r="O1928" i="5"/>
  <c r="O1929" i="5"/>
  <c r="O1930" i="5"/>
  <c r="O1931" i="5"/>
  <c r="O1932" i="5"/>
  <c r="O1933" i="5"/>
  <c r="O1934" i="5"/>
  <c r="O1935" i="5"/>
  <c r="O1936" i="5"/>
  <c r="O1937" i="5"/>
  <c r="O1938" i="5"/>
  <c r="O1939" i="5"/>
  <c r="O1940" i="5"/>
  <c r="O1941" i="5"/>
  <c r="O1942" i="5"/>
  <c r="O1943" i="5"/>
  <c r="O1944" i="5"/>
  <c r="O1945" i="5"/>
  <c r="O1946" i="5"/>
  <c r="O1947" i="5"/>
  <c r="O1948" i="5"/>
  <c r="O1949" i="5"/>
  <c r="O1950" i="5"/>
  <c r="O1951" i="5"/>
  <c r="O1952" i="5"/>
  <c r="O1953" i="5"/>
  <c r="O1954" i="5"/>
  <c r="O1955" i="5"/>
  <c r="O1956" i="5"/>
  <c r="O1957" i="5"/>
  <c r="O1958" i="5"/>
  <c r="O1959" i="5"/>
  <c r="O1960" i="5"/>
  <c r="O1961" i="5"/>
  <c r="O1962" i="5"/>
  <c r="O1963" i="5"/>
  <c r="O1964" i="5"/>
  <c r="O1965" i="5"/>
  <c r="O1966" i="5"/>
  <c r="O1967" i="5"/>
  <c r="O1968" i="5"/>
  <c r="O1969" i="5"/>
  <c r="O1970" i="5"/>
  <c r="O1971" i="5"/>
  <c r="O1972" i="5"/>
  <c r="O1973" i="5"/>
  <c r="O1974" i="5"/>
  <c r="O1975" i="5"/>
  <c r="O1976" i="5"/>
  <c r="O1977" i="5"/>
  <c r="O1978" i="5"/>
  <c r="O1979" i="5"/>
  <c r="O1980" i="5"/>
  <c r="O1981" i="5"/>
  <c r="O1982" i="5"/>
  <c r="O1983" i="5"/>
  <c r="O1984" i="5"/>
  <c r="O1985" i="5"/>
  <c r="O1986" i="5"/>
  <c r="O1987" i="5"/>
  <c r="O1988" i="5"/>
  <c r="O1989" i="5"/>
  <c r="O1990" i="5"/>
  <c r="O1991" i="5"/>
  <c r="O1992" i="5"/>
  <c r="O1993" i="5"/>
  <c r="O1994" i="5"/>
  <c r="O1995" i="5"/>
  <c r="O1996" i="5"/>
  <c r="O1997" i="5"/>
  <c r="O1998" i="5"/>
  <c r="O1999" i="5"/>
  <c r="O2000" i="5"/>
  <c r="O2001" i="5"/>
  <c r="O2002" i="5"/>
  <c r="O2003" i="5"/>
  <c r="O2004" i="5"/>
  <c r="O2005" i="5"/>
  <c r="O2006" i="5"/>
  <c r="O2007" i="5"/>
  <c r="O2008" i="5"/>
  <c r="O2009" i="5"/>
  <c r="O2010" i="5"/>
  <c r="O2011" i="5"/>
  <c r="O2012" i="5"/>
  <c r="O2013" i="5"/>
  <c r="O2014" i="5"/>
  <c r="O2015" i="5"/>
  <c r="O2016" i="5"/>
  <c r="O2017" i="5"/>
  <c r="O2018" i="5"/>
  <c r="O2019" i="5"/>
  <c r="O2020" i="5"/>
  <c r="O2021" i="5"/>
  <c r="O2022" i="5"/>
  <c r="O2023" i="5"/>
  <c r="O2024" i="5"/>
  <c r="O2025" i="5"/>
  <c r="O2026" i="5"/>
  <c r="O2027" i="5"/>
  <c r="O2028" i="5"/>
  <c r="O2029" i="5"/>
  <c r="O2030" i="5"/>
  <c r="O2031" i="5"/>
  <c r="O2032" i="5"/>
  <c r="O2033" i="5"/>
  <c r="O2034" i="5"/>
  <c r="O2035" i="5"/>
  <c r="O2036" i="5"/>
  <c r="O2037" i="5"/>
  <c r="O2038" i="5"/>
  <c r="O2039" i="5"/>
  <c r="O2040" i="5"/>
  <c r="O2041" i="5"/>
  <c r="O2042" i="5"/>
  <c r="O2043" i="5"/>
  <c r="O2044" i="5"/>
  <c r="O2045" i="5"/>
  <c r="O2046" i="5"/>
  <c r="O2047" i="5"/>
  <c r="O2048" i="5"/>
  <c r="O2049" i="5"/>
  <c r="O2050" i="5"/>
  <c r="O2051" i="5"/>
  <c r="O2052" i="5"/>
  <c r="O2053" i="5"/>
  <c r="O2054" i="5"/>
  <c r="O2055" i="5"/>
  <c r="O2056" i="5"/>
  <c r="O2057" i="5"/>
  <c r="O2058" i="5"/>
  <c r="O2059" i="5"/>
  <c r="O2060" i="5"/>
  <c r="O2061" i="5"/>
  <c r="O2062" i="5"/>
  <c r="O2063" i="5"/>
  <c r="O2064" i="5"/>
  <c r="O2065" i="5"/>
  <c r="O2066" i="5"/>
  <c r="O2067" i="5"/>
  <c r="O2068" i="5"/>
  <c r="O2069" i="5"/>
  <c r="O2070" i="5"/>
  <c r="O2071" i="5"/>
  <c r="O2072" i="5"/>
  <c r="O2073" i="5"/>
  <c r="O2074" i="5"/>
  <c r="O2075" i="5"/>
  <c r="O2076" i="5"/>
  <c r="O2077" i="5"/>
  <c r="O2078" i="5"/>
  <c r="O2079" i="5"/>
  <c r="O2080" i="5"/>
  <c r="O2081" i="5"/>
  <c r="O2082" i="5"/>
  <c r="O2083" i="5"/>
  <c r="O2084" i="5"/>
  <c r="O2085" i="5"/>
  <c r="O2086" i="5"/>
  <c r="O2087" i="5"/>
  <c r="O2088" i="5"/>
  <c r="O2089" i="5"/>
  <c r="O2090" i="5"/>
  <c r="O2091" i="5"/>
  <c r="O2092" i="5"/>
  <c r="O2093" i="5"/>
  <c r="O2094" i="5"/>
  <c r="O2095" i="5"/>
  <c r="O2096" i="5"/>
  <c r="O2097" i="5"/>
  <c r="O2098" i="5"/>
  <c r="O2099" i="5"/>
  <c r="O2100" i="5"/>
  <c r="O2101" i="5"/>
  <c r="O2102" i="5"/>
  <c r="O2103" i="5"/>
  <c r="O2104" i="5"/>
  <c r="O2105" i="5"/>
  <c r="O2106" i="5"/>
  <c r="O2107" i="5"/>
  <c r="O2108" i="5"/>
  <c r="O2109" i="5"/>
  <c r="O2110" i="5"/>
  <c r="O2111" i="5"/>
  <c r="O2112" i="5"/>
  <c r="O2113" i="5"/>
  <c r="O2114" i="5"/>
  <c r="O2115" i="5"/>
  <c r="O2116" i="5"/>
  <c r="O2117" i="5"/>
  <c r="O2118" i="5"/>
  <c r="O2119" i="5"/>
  <c r="O2120" i="5"/>
  <c r="O2121" i="5"/>
  <c r="O2122" i="5"/>
  <c r="O2123" i="5"/>
  <c r="O2124" i="5"/>
  <c r="O2125" i="5"/>
  <c r="O2126" i="5"/>
  <c r="O2127" i="5"/>
  <c r="O2128" i="5"/>
  <c r="O2129" i="5"/>
  <c r="O2130" i="5"/>
  <c r="O2131" i="5"/>
  <c r="O2132" i="5"/>
  <c r="O2133" i="5"/>
  <c r="O2134" i="5"/>
  <c r="O2135" i="5"/>
  <c r="O2136" i="5"/>
  <c r="O2137" i="5"/>
  <c r="O2138" i="5"/>
  <c r="O2139" i="5"/>
  <c r="O2140" i="5"/>
  <c r="O2141" i="5"/>
  <c r="O2142" i="5"/>
  <c r="O2143" i="5"/>
  <c r="O2144" i="5"/>
  <c r="O2145" i="5"/>
  <c r="O2146" i="5"/>
  <c r="O2147" i="5"/>
  <c r="O2148" i="5"/>
  <c r="O2149" i="5"/>
  <c r="O2150" i="5"/>
  <c r="O2151" i="5"/>
  <c r="O2152" i="5"/>
  <c r="O2153" i="5"/>
  <c r="O2154" i="5"/>
  <c r="O2155" i="5"/>
  <c r="O2156" i="5"/>
  <c r="O2157" i="5"/>
  <c r="O2158" i="5"/>
  <c r="O2159" i="5"/>
  <c r="O2160" i="5"/>
  <c r="O2161" i="5"/>
  <c r="O2162" i="5"/>
  <c r="O2163" i="5"/>
  <c r="O2164" i="5"/>
  <c r="O2165" i="5"/>
  <c r="O2166" i="5"/>
  <c r="O2167" i="5"/>
  <c r="O2168" i="5"/>
  <c r="O2169" i="5"/>
  <c r="O2170" i="5"/>
  <c r="O2171" i="5"/>
  <c r="O2172" i="5"/>
  <c r="O2173" i="5"/>
  <c r="O2174" i="5"/>
  <c r="O2175" i="5"/>
  <c r="O2176" i="5"/>
  <c r="O2177" i="5"/>
  <c r="O2178" i="5"/>
  <c r="O2179" i="5"/>
  <c r="O2180" i="5"/>
  <c r="O2181" i="5"/>
  <c r="O2182" i="5"/>
  <c r="O2183" i="5"/>
  <c r="O2184" i="5"/>
  <c r="O2185" i="5"/>
  <c r="O2186" i="5"/>
  <c r="O2187" i="5"/>
  <c r="O2188" i="5"/>
  <c r="O2189" i="5"/>
  <c r="O2190" i="5"/>
  <c r="O2191" i="5"/>
  <c r="O2192" i="5"/>
  <c r="O2193" i="5"/>
  <c r="O2194" i="5"/>
  <c r="O2195" i="5"/>
  <c r="O2196" i="5"/>
  <c r="O2197" i="5"/>
  <c r="O2198" i="5"/>
  <c r="O2199" i="5"/>
  <c r="O2200" i="5"/>
  <c r="O2201" i="5"/>
  <c r="O2202" i="5"/>
  <c r="O2203" i="5"/>
  <c r="O2204" i="5"/>
  <c r="O2205" i="5"/>
  <c r="O2206" i="5"/>
  <c r="O2207" i="5"/>
  <c r="O2208" i="5"/>
  <c r="O2209" i="5"/>
  <c r="O2210" i="5"/>
  <c r="O2211" i="5"/>
  <c r="O2212" i="5"/>
  <c r="O2213" i="5"/>
  <c r="O2214" i="5"/>
  <c r="O2215" i="5"/>
  <c r="O2216" i="5"/>
  <c r="O2217" i="5"/>
  <c r="O2218" i="5"/>
  <c r="O2219" i="5"/>
  <c r="O2220" i="5"/>
  <c r="O2221" i="5"/>
  <c r="O2222" i="5"/>
  <c r="O2223" i="5"/>
  <c r="O2224" i="5"/>
  <c r="O2225" i="5"/>
  <c r="O2226" i="5"/>
  <c r="O2227" i="5"/>
  <c r="O2228" i="5"/>
  <c r="O2229" i="5"/>
  <c r="O2230" i="5"/>
  <c r="O2231" i="5"/>
  <c r="O2232" i="5"/>
  <c r="O2233" i="5"/>
  <c r="O2234" i="5"/>
  <c r="O2235" i="5"/>
  <c r="O2236" i="5"/>
  <c r="O2237" i="5"/>
  <c r="O2238" i="5"/>
  <c r="O2239" i="5"/>
  <c r="O2240" i="5"/>
  <c r="O2241" i="5"/>
  <c r="O2242" i="5"/>
  <c r="O2243" i="5"/>
  <c r="O2244" i="5"/>
  <c r="O2245" i="5"/>
  <c r="O2246" i="5"/>
  <c r="O2247" i="5"/>
  <c r="O2248" i="5"/>
  <c r="O2249" i="5"/>
  <c r="O2250" i="5"/>
  <c r="O2251" i="5"/>
  <c r="O2252" i="5"/>
  <c r="O2253" i="5"/>
  <c r="O2254" i="5"/>
  <c r="O2255" i="5"/>
  <c r="O2256" i="5"/>
  <c r="O2257" i="5"/>
  <c r="O2258" i="5"/>
  <c r="O2259" i="5"/>
  <c r="O2260" i="5"/>
  <c r="O2261" i="5"/>
  <c r="O2262" i="5"/>
  <c r="O2263" i="5"/>
  <c r="O2264" i="5"/>
  <c r="O2265" i="5"/>
  <c r="O2266" i="5"/>
  <c r="O2267" i="5"/>
  <c r="O2268" i="5"/>
  <c r="O2269" i="5"/>
  <c r="O2270" i="5"/>
  <c r="O2271" i="5"/>
  <c r="O2272" i="5"/>
  <c r="O2273" i="5"/>
  <c r="O2274" i="5"/>
  <c r="O2275" i="5"/>
  <c r="O2276" i="5"/>
  <c r="O2277" i="5"/>
  <c r="O2278" i="5"/>
  <c r="O2279" i="5"/>
  <c r="O2280" i="5"/>
  <c r="O2281" i="5"/>
  <c r="O2282" i="5"/>
  <c r="O2283" i="5"/>
  <c r="O2284" i="5"/>
  <c r="O2285" i="5"/>
  <c r="O2286" i="5"/>
  <c r="O2287" i="5"/>
  <c r="O2288" i="5"/>
  <c r="O2289" i="5"/>
  <c r="O2290" i="5"/>
  <c r="O2291" i="5"/>
  <c r="O2292" i="5"/>
  <c r="O2293" i="5"/>
  <c r="O2294" i="5"/>
  <c r="O2295" i="5"/>
  <c r="O2296" i="5"/>
  <c r="O2297" i="5"/>
  <c r="O2298" i="5"/>
  <c r="O2299" i="5"/>
  <c r="O2300" i="5"/>
  <c r="O2301" i="5"/>
  <c r="O2302" i="5"/>
  <c r="O2303" i="5"/>
  <c r="O2304" i="5"/>
  <c r="O2305" i="5"/>
  <c r="O2306" i="5"/>
  <c r="O2307" i="5"/>
  <c r="O2308" i="5"/>
  <c r="O2309" i="5"/>
  <c r="O2310" i="5"/>
  <c r="O2311" i="5"/>
  <c r="O2312" i="5"/>
  <c r="O2313" i="5"/>
  <c r="O2314" i="5"/>
  <c r="O2315" i="5"/>
  <c r="O2316" i="5"/>
  <c r="O2317" i="5"/>
  <c r="O2318" i="5"/>
  <c r="O2319" i="5"/>
  <c r="O2320" i="5"/>
  <c r="O2321" i="5"/>
  <c r="O2322" i="5"/>
  <c r="O2323" i="5"/>
  <c r="O2324" i="5"/>
  <c r="O2325" i="5"/>
  <c r="O2326" i="5"/>
  <c r="O2327" i="5"/>
  <c r="O2328" i="5"/>
  <c r="O2329" i="5"/>
  <c r="O2330" i="5"/>
  <c r="O2331" i="5"/>
  <c r="O2332" i="5"/>
  <c r="O2333" i="5"/>
  <c r="O2334" i="5"/>
  <c r="O2335" i="5"/>
  <c r="O2336" i="5"/>
  <c r="O2337" i="5"/>
  <c r="O2338" i="5"/>
  <c r="O2339" i="5"/>
  <c r="O2340" i="5"/>
  <c r="O2341" i="5"/>
  <c r="O2342" i="5"/>
  <c r="O2343" i="5"/>
  <c r="O2344" i="5"/>
  <c r="O2345" i="5"/>
  <c r="O2346" i="5"/>
  <c r="O2347" i="5"/>
  <c r="O2348" i="5"/>
  <c r="O2349" i="5"/>
  <c r="O2350" i="5"/>
  <c r="O2351" i="5"/>
  <c r="O2352" i="5"/>
  <c r="O2353" i="5"/>
  <c r="O2354" i="5"/>
  <c r="O2355" i="5"/>
  <c r="O2356" i="5"/>
  <c r="O2357" i="5"/>
  <c r="O2358" i="5"/>
  <c r="O2359" i="5"/>
  <c r="O2360" i="5"/>
  <c r="O2361" i="5"/>
  <c r="O2362" i="5"/>
  <c r="O2363" i="5"/>
  <c r="O2364" i="5"/>
  <c r="O2365" i="5"/>
  <c r="O2366" i="5"/>
  <c r="O2367" i="5"/>
  <c r="O2368" i="5"/>
  <c r="O2369" i="5"/>
  <c r="O2370" i="5"/>
  <c r="O2371" i="5"/>
  <c r="O2372" i="5"/>
  <c r="O2373" i="5"/>
  <c r="O2374" i="5"/>
  <c r="O2375" i="5"/>
  <c r="O2376" i="5"/>
  <c r="O2377" i="5"/>
  <c r="O2378" i="5"/>
  <c r="O2379" i="5"/>
  <c r="O2380" i="5"/>
  <c r="O2381" i="5"/>
  <c r="O2382" i="5"/>
  <c r="O2383" i="5"/>
  <c r="O2384" i="5"/>
  <c r="O2385" i="5"/>
  <c r="O2386" i="5"/>
  <c r="O2387" i="5"/>
  <c r="O2388" i="5"/>
  <c r="O2389" i="5"/>
  <c r="O2390" i="5"/>
  <c r="O2391" i="5"/>
  <c r="O2392" i="5"/>
  <c r="O2393" i="5"/>
  <c r="O2394" i="5"/>
  <c r="O2395" i="5"/>
  <c r="O2396" i="5"/>
  <c r="O2397" i="5"/>
  <c r="O2398" i="5"/>
  <c r="O2399" i="5"/>
  <c r="O2400" i="5"/>
  <c r="O2401" i="5"/>
  <c r="O2402" i="5"/>
  <c r="O2403" i="5"/>
  <c r="O2404" i="5"/>
  <c r="O2405" i="5"/>
  <c r="O2406" i="5"/>
  <c r="O2407" i="5"/>
  <c r="O2408" i="5"/>
  <c r="O2409" i="5"/>
  <c r="O2410" i="5"/>
  <c r="O2411" i="5"/>
  <c r="O2412" i="5"/>
  <c r="O2413" i="5"/>
  <c r="O2414" i="5"/>
  <c r="O2415" i="5"/>
  <c r="O2416" i="5"/>
  <c r="O2417" i="5"/>
  <c r="O2418" i="5"/>
  <c r="O2419" i="5"/>
  <c r="O2420" i="5"/>
  <c r="O2421" i="5"/>
  <c r="O2422" i="5"/>
  <c r="O2423" i="5"/>
  <c r="O2424" i="5"/>
  <c r="O2425" i="5"/>
  <c r="O2426" i="5"/>
  <c r="O2427" i="5"/>
  <c r="O2428" i="5"/>
  <c r="O2429" i="5"/>
  <c r="O2430" i="5"/>
  <c r="O2431" i="5"/>
  <c r="O2432" i="5"/>
  <c r="O2433" i="5"/>
  <c r="O2434" i="5"/>
  <c r="O2435" i="5"/>
  <c r="O2436" i="5"/>
  <c r="O2437" i="5"/>
  <c r="O2438" i="5"/>
  <c r="O2439" i="5"/>
  <c r="O2440" i="5"/>
  <c r="O2441" i="5"/>
  <c r="O2442" i="5"/>
  <c r="O2443" i="5"/>
  <c r="O2444" i="5"/>
  <c r="O2445" i="5"/>
  <c r="O2446" i="5"/>
  <c r="O2447" i="5"/>
  <c r="O2448" i="5"/>
  <c r="O2449" i="5"/>
  <c r="O2450" i="5"/>
  <c r="O2451" i="5"/>
  <c r="O2452" i="5"/>
  <c r="O2453" i="5"/>
  <c r="O2454" i="5"/>
  <c r="O2455" i="5"/>
  <c r="O2456" i="5"/>
  <c r="O2457" i="5"/>
  <c r="O2458" i="5"/>
  <c r="O2459" i="5"/>
  <c r="O2460" i="5"/>
  <c r="O2461" i="5"/>
  <c r="O2462" i="5"/>
  <c r="O2463" i="5"/>
  <c r="O2464" i="5"/>
  <c r="O2465" i="5"/>
  <c r="O2466" i="5"/>
  <c r="O2467" i="5"/>
  <c r="O2468" i="5"/>
  <c r="O2469" i="5"/>
  <c r="O2470" i="5"/>
  <c r="O2471" i="5"/>
  <c r="O2472" i="5"/>
  <c r="O2473" i="5"/>
  <c r="O2474" i="5"/>
  <c r="O2475" i="5"/>
  <c r="O2476" i="5"/>
  <c r="O2477" i="5"/>
  <c r="O2478" i="5"/>
  <c r="O2479" i="5"/>
  <c r="O2480" i="5"/>
  <c r="O2481" i="5"/>
  <c r="O2482" i="5"/>
  <c r="O2483" i="5"/>
  <c r="O2484" i="5"/>
  <c r="O2485" i="5"/>
  <c r="O2486" i="5"/>
  <c r="O2487" i="5"/>
  <c r="O2488" i="5"/>
  <c r="O2489" i="5"/>
  <c r="O2490" i="5"/>
  <c r="O2491" i="5"/>
  <c r="O2492" i="5"/>
  <c r="O2493" i="5"/>
  <c r="O2494" i="5"/>
  <c r="O2495" i="5"/>
  <c r="O2496" i="5"/>
  <c r="O2497" i="5"/>
  <c r="O2498" i="5"/>
  <c r="O2499" i="5"/>
  <c r="O2500" i="5"/>
  <c r="O2501" i="5"/>
  <c r="O2502" i="5"/>
  <c r="O2503" i="5"/>
  <c r="O2504" i="5"/>
  <c r="O2505" i="5"/>
  <c r="O2506" i="5"/>
  <c r="O2507" i="5"/>
  <c r="O2508" i="5"/>
  <c r="O2509" i="5"/>
  <c r="O2510" i="5"/>
  <c r="O2511" i="5"/>
  <c r="O2512" i="5"/>
  <c r="O2513" i="5"/>
  <c r="O2514" i="5"/>
  <c r="O2515" i="5"/>
  <c r="O2516" i="5"/>
  <c r="O2517" i="5"/>
  <c r="O2518" i="5"/>
  <c r="O2519" i="5"/>
  <c r="O2520" i="5"/>
  <c r="O2521" i="5"/>
  <c r="O2522" i="5"/>
  <c r="O2523" i="5"/>
  <c r="O2524" i="5"/>
  <c r="O2525" i="5"/>
  <c r="O2526" i="5"/>
  <c r="O2527" i="5"/>
  <c r="O2528" i="5"/>
  <c r="O2529" i="5"/>
  <c r="O2530" i="5"/>
  <c r="O2531" i="5"/>
  <c r="O2532" i="5"/>
  <c r="O2533" i="5"/>
  <c r="O2534" i="5"/>
  <c r="O2535" i="5"/>
  <c r="O2536" i="5"/>
  <c r="O2537" i="5"/>
  <c r="O2538" i="5"/>
  <c r="O2539" i="5"/>
  <c r="O2540" i="5"/>
  <c r="O2541" i="5"/>
  <c r="O2542" i="5"/>
  <c r="O2543" i="5"/>
  <c r="O2544" i="5"/>
  <c r="O2545" i="5"/>
  <c r="O2546" i="5"/>
  <c r="O2547" i="5"/>
  <c r="O2548" i="5"/>
  <c r="O2549" i="5"/>
  <c r="O2550" i="5"/>
  <c r="O2551" i="5"/>
  <c r="O2552" i="5"/>
  <c r="O2553" i="5"/>
  <c r="O2554" i="5"/>
  <c r="O2555" i="5"/>
  <c r="O2556" i="5"/>
  <c r="O2557" i="5"/>
  <c r="O2558" i="5"/>
  <c r="O2559" i="5"/>
  <c r="O2560" i="5"/>
  <c r="O2561" i="5"/>
  <c r="O2562" i="5"/>
  <c r="O2563" i="5"/>
  <c r="O2564" i="5"/>
  <c r="O2565" i="5"/>
  <c r="O2566" i="5"/>
  <c r="O2567" i="5"/>
  <c r="O2568" i="5"/>
  <c r="O2569" i="5"/>
  <c r="O2570" i="5"/>
  <c r="O2571" i="5"/>
  <c r="O2572" i="5"/>
  <c r="O2573" i="5"/>
  <c r="O2574" i="5"/>
  <c r="O2575" i="5"/>
  <c r="O2576" i="5"/>
  <c r="O2577" i="5"/>
  <c r="O2578" i="5"/>
  <c r="O2579" i="5"/>
  <c r="O2580" i="5"/>
  <c r="O2581" i="5"/>
  <c r="O2582" i="5"/>
  <c r="O2583" i="5"/>
  <c r="O2584" i="5"/>
  <c r="O2585" i="5"/>
  <c r="O2586" i="5"/>
  <c r="O2587" i="5"/>
  <c r="O2588" i="5"/>
  <c r="O2589" i="5"/>
  <c r="O2590" i="5"/>
  <c r="O2591" i="5"/>
  <c r="O2592" i="5"/>
  <c r="O2593" i="5"/>
  <c r="O2594" i="5"/>
  <c r="O2595" i="5"/>
  <c r="O2596" i="5"/>
  <c r="O2597" i="5"/>
  <c r="O2598" i="5"/>
  <c r="O2599" i="5"/>
  <c r="O2600" i="5"/>
  <c r="O2601" i="5"/>
  <c r="O2602" i="5"/>
  <c r="O2603" i="5"/>
  <c r="O2604" i="5"/>
  <c r="O2605" i="5"/>
  <c r="O2606" i="5"/>
  <c r="O2607" i="5"/>
  <c r="O2608" i="5"/>
  <c r="O2609" i="5"/>
  <c r="O2610" i="5"/>
  <c r="O2611" i="5"/>
  <c r="O2612" i="5"/>
  <c r="O2613" i="5"/>
  <c r="O2614" i="5"/>
  <c r="O2615" i="5"/>
  <c r="O2616" i="5"/>
  <c r="O2617" i="5"/>
  <c r="O2618" i="5"/>
  <c r="O2619" i="5"/>
  <c r="O2620" i="5"/>
  <c r="O2621" i="5"/>
  <c r="O2622" i="5"/>
  <c r="O2623" i="5"/>
  <c r="O2624" i="5"/>
  <c r="O2625" i="5"/>
  <c r="O2626" i="5"/>
  <c r="O2627" i="5"/>
  <c r="O2628" i="5"/>
  <c r="O2629" i="5"/>
  <c r="O2630" i="5"/>
  <c r="O2631" i="5"/>
  <c r="O2632" i="5"/>
  <c r="O2633" i="5"/>
  <c r="O2634" i="5"/>
  <c r="O2635" i="5"/>
  <c r="O2636" i="5"/>
  <c r="O2637" i="5"/>
  <c r="O2638" i="5"/>
  <c r="O2639" i="5"/>
  <c r="O2640" i="5"/>
  <c r="O2641" i="5"/>
  <c r="O2642" i="5"/>
  <c r="O2643" i="5"/>
  <c r="O2644" i="5"/>
  <c r="O2645" i="5"/>
  <c r="O2646" i="5"/>
  <c r="O2647" i="5"/>
  <c r="O2648" i="5"/>
  <c r="O2649" i="5"/>
  <c r="O2650" i="5"/>
  <c r="O2651" i="5"/>
  <c r="O2652" i="5"/>
  <c r="O2653" i="5"/>
  <c r="O2654" i="5"/>
  <c r="O2655" i="5"/>
  <c r="O2656" i="5"/>
  <c r="O2657" i="5"/>
  <c r="O2658" i="5"/>
  <c r="O2659" i="5"/>
  <c r="O2660" i="5"/>
  <c r="O2661" i="5"/>
  <c r="O2662" i="5"/>
  <c r="O2663" i="5"/>
  <c r="O2664" i="5"/>
  <c r="O2665" i="5"/>
  <c r="O2666" i="5"/>
  <c r="O2667" i="5"/>
  <c r="O2668" i="5"/>
  <c r="O2669" i="5"/>
  <c r="O2670" i="5"/>
  <c r="O2671" i="5"/>
  <c r="O2672" i="5"/>
  <c r="O2673" i="5"/>
  <c r="O2674" i="5"/>
  <c r="O2675" i="5"/>
  <c r="O2676" i="5"/>
  <c r="O2677" i="5"/>
  <c r="O2678" i="5"/>
  <c r="O2679" i="5"/>
  <c r="O2680" i="5"/>
  <c r="O2681" i="5"/>
  <c r="O2682" i="5"/>
  <c r="O2683" i="5"/>
  <c r="O2684" i="5"/>
  <c r="O2685" i="5"/>
  <c r="O2686" i="5"/>
  <c r="O2687" i="5"/>
  <c r="O2688" i="5"/>
  <c r="O2689" i="5"/>
  <c r="O2690" i="5"/>
  <c r="O2691" i="5"/>
  <c r="O2692" i="5"/>
  <c r="O2693" i="5"/>
  <c r="O2694" i="5"/>
  <c r="O2695" i="5"/>
  <c r="O2696" i="5"/>
  <c r="O2697" i="5"/>
  <c r="O2698" i="5"/>
  <c r="O2699" i="5"/>
  <c r="O2700" i="5"/>
  <c r="O2701" i="5"/>
  <c r="O2702" i="5"/>
  <c r="O2703" i="5"/>
  <c r="O2704" i="5"/>
  <c r="O2705" i="5"/>
  <c r="O2706" i="5"/>
  <c r="O2707" i="5"/>
  <c r="O2708" i="5"/>
  <c r="O2709" i="5"/>
  <c r="O2710" i="5"/>
  <c r="O2711" i="5"/>
  <c r="O2712" i="5"/>
  <c r="O2713" i="5"/>
  <c r="O2714" i="5"/>
  <c r="O2715" i="5"/>
  <c r="O2716" i="5"/>
  <c r="O2717" i="5"/>
  <c r="O2718" i="5"/>
  <c r="O2719" i="5"/>
  <c r="O2720" i="5"/>
  <c r="O2721" i="5"/>
  <c r="O2722" i="5"/>
  <c r="O2723" i="5"/>
  <c r="O2724" i="5"/>
  <c r="O2725" i="5"/>
  <c r="O2726" i="5"/>
  <c r="O2727" i="5"/>
  <c r="O2728" i="5"/>
  <c r="O2729" i="5"/>
  <c r="O2730" i="5"/>
  <c r="O2731" i="5"/>
  <c r="O2732" i="5"/>
  <c r="O2733" i="5"/>
  <c r="O2734" i="5"/>
  <c r="O2735" i="5"/>
  <c r="O2736" i="5"/>
  <c r="O2737" i="5"/>
  <c r="O2738" i="5"/>
  <c r="O2739" i="5"/>
  <c r="O2740" i="5"/>
  <c r="O2741" i="5"/>
  <c r="O2742" i="5"/>
  <c r="O2743" i="5"/>
  <c r="O2744" i="5"/>
  <c r="O2745" i="5"/>
  <c r="O2746" i="5"/>
  <c r="O2747" i="5"/>
  <c r="O2748" i="5"/>
  <c r="O2749" i="5"/>
  <c r="O2750" i="5"/>
  <c r="O2751" i="5"/>
  <c r="O2752" i="5"/>
  <c r="O2753" i="5"/>
  <c r="O2754" i="5"/>
  <c r="O2755" i="5"/>
  <c r="O2756" i="5"/>
  <c r="O2757" i="5"/>
  <c r="O2758" i="5"/>
  <c r="O2759" i="5"/>
  <c r="O2760" i="5"/>
  <c r="O2761" i="5"/>
  <c r="O2762" i="5"/>
  <c r="O2763" i="5"/>
  <c r="O2764" i="5"/>
  <c r="O2765" i="5"/>
  <c r="O2766" i="5"/>
  <c r="O2767" i="5"/>
  <c r="O2768" i="5"/>
  <c r="O2769" i="5"/>
  <c r="O2770" i="5"/>
  <c r="O2771" i="5"/>
  <c r="O2772" i="5"/>
  <c r="O2773" i="5"/>
  <c r="O2774" i="5"/>
  <c r="O2775" i="5"/>
  <c r="O2776" i="5"/>
  <c r="O2777" i="5"/>
  <c r="O2778" i="5"/>
  <c r="O2779" i="5"/>
  <c r="O2780" i="5"/>
  <c r="O2781" i="5"/>
  <c r="O2782" i="5"/>
  <c r="O2783" i="5"/>
  <c r="O2784" i="5"/>
  <c r="O2785" i="5"/>
  <c r="O2786" i="5"/>
  <c r="O2787" i="5"/>
  <c r="O2788" i="5"/>
  <c r="O2789" i="5"/>
  <c r="O2790" i="5"/>
  <c r="O2791" i="5"/>
  <c r="O2792" i="5"/>
  <c r="O2793" i="5"/>
  <c r="O2794" i="5"/>
  <c r="O2795" i="5"/>
  <c r="O2796" i="5"/>
  <c r="O2797" i="5"/>
  <c r="O2798" i="5"/>
  <c r="O2799" i="5"/>
  <c r="O2800" i="5"/>
  <c r="O2801" i="5"/>
  <c r="O2802" i="5"/>
  <c r="O2803" i="5"/>
  <c r="O2804" i="5"/>
  <c r="O2805" i="5"/>
  <c r="O2806" i="5"/>
  <c r="O2807" i="5"/>
  <c r="O2808" i="5"/>
  <c r="O2809" i="5"/>
  <c r="O2810" i="5"/>
  <c r="O2811" i="5"/>
  <c r="O2812" i="5"/>
  <c r="O2813" i="5"/>
  <c r="O2814" i="5"/>
  <c r="O2815" i="5"/>
  <c r="O2816" i="5"/>
  <c r="O2817" i="5"/>
  <c r="O2818" i="5"/>
  <c r="O2819" i="5"/>
  <c r="O2820" i="5"/>
  <c r="O2821" i="5"/>
  <c r="O2822" i="5"/>
  <c r="O2823" i="5"/>
  <c r="O2824" i="5"/>
  <c r="O2825" i="5"/>
  <c r="O2826" i="5"/>
  <c r="O2827" i="5"/>
  <c r="O2828" i="5"/>
  <c r="O2829" i="5"/>
  <c r="O2830" i="5"/>
  <c r="O2831" i="5"/>
  <c r="O2832" i="5"/>
  <c r="O2833" i="5"/>
  <c r="O2834" i="5"/>
  <c r="O2835" i="5"/>
  <c r="O2836" i="5"/>
  <c r="O2837" i="5"/>
  <c r="O2838" i="5"/>
  <c r="O2839" i="5"/>
  <c r="O2840" i="5"/>
  <c r="O2841" i="5"/>
  <c r="O2842" i="5"/>
  <c r="O2843" i="5"/>
  <c r="O2844" i="5"/>
  <c r="O2845" i="5"/>
  <c r="O2846" i="5"/>
  <c r="O2847" i="5"/>
  <c r="O2848" i="5"/>
  <c r="O2849" i="5"/>
  <c r="O2850" i="5"/>
  <c r="O2851" i="5"/>
  <c r="O2852" i="5"/>
  <c r="O2853" i="5"/>
  <c r="O2854" i="5"/>
  <c r="O2855" i="5"/>
  <c r="O2856" i="5"/>
  <c r="O2857" i="5"/>
  <c r="O2858" i="5"/>
  <c r="O2859" i="5"/>
  <c r="O2860" i="5"/>
  <c r="O2861" i="5"/>
  <c r="O2862" i="5"/>
  <c r="O2863" i="5"/>
  <c r="O2864" i="5"/>
  <c r="O2865" i="5"/>
  <c r="O2866" i="5"/>
  <c r="O2867" i="5"/>
  <c r="O2868" i="5"/>
  <c r="O2869" i="5"/>
  <c r="O2870" i="5"/>
  <c r="O2871" i="5"/>
  <c r="O2872" i="5"/>
  <c r="O2873" i="5"/>
  <c r="O2874" i="5"/>
  <c r="O2875" i="5"/>
  <c r="O2876" i="5"/>
  <c r="O2877" i="5"/>
  <c r="O2878" i="5"/>
  <c r="O2879" i="5"/>
  <c r="O2880" i="5"/>
  <c r="O2881" i="5"/>
  <c r="O2882" i="5"/>
  <c r="O2883" i="5"/>
  <c r="O2884" i="5"/>
  <c r="O2885" i="5"/>
  <c r="O2886" i="5"/>
  <c r="O2887" i="5"/>
  <c r="O2888" i="5"/>
  <c r="O2889" i="5"/>
  <c r="O2890" i="5"/>
  <c r="O2891" i="5"/>
  <c r="O2892" i="5"/>
  <c r="O2893" i="5"/>
  <c r="O2894" i="5"/>
  <c r="O2895" i="5"/>
  <c r="O2896" i="5"/>
  <c r="O2897" i="5"/>
  <c r="O2898" i="5"/>
  <c r="O2899" i="5"/>
  <c r="O2900" i="5"/>
  <c r="O2901" i="5"/>
  <c r="O2902" i="5"/>
  <c r="O2903" i="5"/>
  <c r="O2904" i="5"/>
  <c r="O2905" i="5"/>
  <c r="O2906" i="5"/>
  <c r="O2907" i="5"/>
  <c r="O2908" i="5"/>
  <c r="O2909" i="5"/>
  <c r="O2910" i="5"/>
  <c r="O2911" i="5"/>
  <c r="O2912" i="5"/>
  <c r="O2913" i="5"/>
  <c r="O2914" i="5"/>
  <c r="O2915" i="5"/>
  <c r="O2916" i="5"/>
  <c r="O2917" i="5"/>
  <c r="O2918" i="5"/>
  <c r="O2919" i="5"/>
  <c r="O2920" i="5"/>
  <c r="O2921" i="5"/>
  <c r="O2922" i="5"/>
  <c r="O2923" i="5"/>
  <c r="O2924" i="5"/>
  <c r="O2925" i="5"/>
  <c r="O2926" i="5"/>
  <c r="O2927" i="5"/>
  <c r="O2928" i="5"/>
  <c r="O2929" i="5"/>
  <c r="O2930" i="5"/>
  <c r="O2931" i="5"/>
  <c r="O2932" i="5"/>
  <c r="O2933" i="5"/>
  <c r="O2934" i="5"/>
  <c r="O2935" i="5"/>
  <c r="O2936" i="5"/>
  <c r="O2937" i="5"/>
  <c r="O2938" i="5"/>
  <c r="O2939" i="5"/>
  <c r="O2940" i="5"/>
  <c r="O2941" i="5"/>
  <c r="O2942" i="5"/>
  <c r="O2943" i="5"/>
  <c r="O2944" i="5"/>
  <c r="O2945" i="5"/>
  <c r="O2946" i="5"/>
  <c r="O2947" i="5"/>
  <c r="O2948" i="5"/>
  <c r="O2949" i="5"/>
  <c r="O2950" i="5"/>
  <c r="O2951" i="5"/>
  <c r="O2952" i="5"/>
  <c r="O2953" i="5"/>
  <c r="O2954" i="5"/>
  <c r="O2955" i="5"/>
  <c r="O2956" i="5"/>
  <c r="O2957" i="5"/>
  <c r="O2958" i="5"/>
  <c r="O2959" i="5"/>
  <c r="O2960" i="5"/>
  <c r="O2961" i="5"/>
  <c r="O2962" i="5"/>
  <c r="O2963" i="5"/>
  <c r="O2964" i="5"/>
  <c r="O2965" i="5"/>
  <c r="O2966" i="5"/>
  <c r="O2967" i="5"/>
  <c r="O2968" i="5"/>
  <c r="O2969" i="5"/>
  <c r="O2970" i="5"/>
  <c r="O2971" i="5"/>
  <c r="O2972" i="5"/>
  <c r="O2973" i="5"/>
  <c r="O2974" i="5"/>
  <c r="O2975" i="5"/>
  <c r="O2976" i="5"/>
  <c r="O2977" i="5"/>
  <c r="O2978" i="5"/>
  <c r="O2979" i="5"/>
  <c r="O2980" i="5"/>
  <c r="O2981" i="5"/>
  <c r="O2982" i="5"/>
  <c r="O2983" i="5"/>
  <c r="O2984" i="5"/>
  <c r="O2985" i="5"/>
  <c r="O2986" i="5"/>
  <c r="O2987" i="5"/>
  <c r="O2988" i="5"/>
  <c r="O2989" i="5"/>
  <c r="O2990" i="5"/>
  <c r="O2991" i="5"/>
  <c r="O2992" i="5"/>
  <c r="O2993" i="5"/>
  <c r="O2994" i="5"/>
  <c r="O2995" i="5"/>
  <c r="O2996" i="5"/>
  <c r="O2997" i="5"/>
  <c r="O2998" i="5"/>
  <c r="O2999" i="5"/>
  <c r="O3000" i="5"/>
  <c r="O3001" i="5"/>
  <c r="O3002" i="5"/>
  <c r="O3003" i="5"/>
  <c r="O3004" i="5"/>
  <c r="O3005" i="5"/>
  <c r="O3006" i="5"/>
  <c r="O3007" i="5"/>
  <c r="O3008" i="5"/>
  <c r="O3009" i="5"/>
  <c r="O3010" i="5"/>
  <c r="O3011" i="5"/>
  <c r="O3012" i="5"/>
  <c r="O3013" i="5"/>
  <c r="O3014" i="5"/>
  <c r="O3015" i="5"/>
  <c r="O3016" i="5"/>
  <c r="O3017" i="5"/>
  <c r="O3018" i="5"/>
  <c r="O3019" i="5"/>
  <c r="O3020" i="5"/>
  <c r="O3021" i="5"/>
  <c r="O3022" i="5"/>
  <c r="O3023" i="5"/>
  <c r="O3024" i="5"/>
  <c r="O3025" i="5"/>
  <c r="O3026" i="5"/>
  <c r="O3027" i="5"/>
  <c r="O3028" i="5"/>
  <c r="O3029" i="5"/>
  <c r="O3030" i="5"/>
  <c r="O3031" i="5"/>
  <c r="O3032" i="5"/>
  <c r="O3033" i="5"/>
  <c r="O3034" i="5"/>
  <c r="O3035" i="5"/>
  <c r="O3036" i="5"/>
  <c r="O3037" i="5"/>
  <c r="O3038" i="5"/>
  <c r="O3039" i="5"/>
  <c r="O3040" i="5"/>
  <c r="O3041" i="5"/>
  <c r="O3042" i="5"/>
  <c r="O3043" i="5"/>
  <c r="O3044" i="5"/>
  <c r="O3045" i="5"/>
  <c r="O3046" i="5"/>
  <c r="O3047" i="5"/>
  <c r="O3048" i="5"/>
  <c r="O3049" i="5"/>
  <c r="O3050" i="5"/>
  <c r="O3051" i="5"/>
  <c r="O3052" i="5"/>
  <c r="O3053" i="5"/>
  <c r="O3054" i="5"/>
  <c r="O3055" i="5"/>
  <c r="O3056" i="5"/>
  <c r="O3057" i="5"/>
  <c r="O3058" i="5"/>
  <c r="O3059" i="5"/>
  <c r="O3060" i="5"/>
  <c r="O3061" i="5"/>
  <c r="O3062" i="5"/>
  <c r="O3063" i="5"/>
  <c r="O3064" i="5"/>
  <c r="O3065" i="5"/>
  <c r="O3066" i="5"/>
  <c r="O3067" i="5"/>
  <c r="O3068" i="5"/>
  <c r="O3069" i="5"/>
  <c r="O3070" i="5"/>
  <c r="O3071" i="5"/>
  <c r="O3072" i="5"/>
  <c r="O3073" i="5"/>
  <c r="O3074" i="5"/>
  <c r="O3075" i="5"/>
  <c r="O3076" i="5"/>
  <c r="O3077" i="5"/>
  <c r="O3078" i="5"/>
  <c r="O3079" i="5"/>
  <c r="O3080" i="5"/>
  <c r="O3081" i="5"/>
  <c r="O3082" i="5"/>
  <c r="O3083" i="5"/>
  <c r="O3084" i="5"/>
  <c r="O3085" i="5"/>
  <c r="O3086" i="5"/>
  <c r="O3087" i="5"/>
  <c r="O3088" i="5"/>
  <c r="O3089" i="5"/>
  <c r="O3090" i="5"/>
  <c r="O3091" i="5"/>
  <c r="O3092" i="5"/>
  <c r="O3093" i="5"/>
  <c r="O3094" i="5"/>
  <c r="O3095" i="5"/>
  <c r="O3096" i="5"/>
  <c r="O3097" i="5"/>
  <c r="O3098" i="5"/>
  <c r="O3099" i="5"/>
  <c r="O3100" i="5"/>
  <c r="O3101" i="5"/>
  <c r="O3102" i="5"/>
  <c r="O3103" i="5"/>
  <c r="O3104" i="5"/>
  <c r="O3105" i="5"/>
  <c r="O3106" i="5"/>
  <c r="O3107" i="5"/>
  <c r="O3108" i="5"/>
  <c r="O3109" i="5"/>
  <c r="O3110" i="5"/>
  <c r="O3111" i="5"/>
  <c r="O3112" i="5"/>
  <c r="O3113" i="5"/>
  <c r="O3114" i="5"/>
  <c r="O3115" i="5"/>
  <c r="O3116" i="5"/>
  <c r="O3117" i="5"/>
  <c r="O3118" i="5"/>
  <c r="O3119" i="5"/>
  <c r="O3120" i="5"/>
  <c r="O3121" i="5"/>
  <c r="O3122" i="5"/>
  <c r="O3123" i="5"/>
  <c r="O3124" i="5"/>
  <c r="O3125" i="5"/>
  <c r="O3126" i="5"/>
  <c r="O3127" i="5"/>
  <c r="O3128" i="5"/>
  <c r="O3129" i="5"/>
  <c r="O3130" i="5"/>
  <c r="O3131" i="5"/>
  <c r="O3132" i="5"/>
  <c r="O3133" i="5"/>
  <c r="O3134" i="5"/>
  <c r="O3135" i="5"/>
  <c r="O3136" i="5"/>
  <c r="O3137" i="5"/>
  <c r="O3138" i="5"/>
  <c r="O3139" i="5"/>
  <c r="O3140" i="5"/>
  <c r="O3141" i="5"/>
  <c r="O3142" i="5"/>
  <c r="O3143" i="5"/>
  <c r="O3144" i="5"/>
  <c r="O3145" i="5"/>
  <c r="O3146" i="5"/>
  <c r="O3147" i="5"/>
  <c r="O3148" i="5"/>
  <c r="O3149" i="5"/>
  <c r="O3150" i="5"/>
  <c r="O3151" i="5"/>
  <c r="O3152" i="5"/>
  <c r="O3153" i="5"/>
  <c r="O3154" i="5"/>
  <c r="O3155" i="5"/>
  <c r="O3156" i="5"/>
  <c r="O3157" i="5"/>
  <c r="O3158" i="5"/>
  <c r="O3159" i="5"/>
  <c r="O3160" i="5"/>
  <c r="O3161" i="5"/>
  <c r="O3162" i="5"/>
  <c r="O3163" i="5"/>
  <c r="O3164" i="5"/>
  <c r="O3165" i="5"/>
  <c r="O3166" i="5"/>
  <c r="O3167" i="5"/>
  <c r="O3168" i="5"/>
  <c r="O3169" i="5"/>
  <c r="O3170" i="5"/>
  <c r="O3171" i="5"/>
  <c r="O3172" i="5"/>
  <c r="O3173" i="5"/>
  <c r="O3174" i="5"/>
  <c r="O3175" i="5"/>
  <c r="O3176" i="5"/>
  <c r="O3177" i="5"/>
  <c r="O3178" i="5"/>
  <c r="O3179" i="5"/>
  <c r="O3180" i="5"/>
  <c r="O3181" i="5"/>
  <c r="O3182" i="5"/>
  <c r="O3183" i="5"/>
  <c r="O3184" i="5"/>
  <c r="O3185" i="5"/>
  <c r="O3186" i="5"/>
  <c r="O3187" i="5"/>
  <c r="O3188" i="5"/>
  <c r="O3189" i="5"/>
  <c r="O3190" i="5"/>
  <c r="O3191" i="5"/>
  <c r="O3192" i="5"/>
  <c r="O3193" i="5"/>
  <c r="O3194" i="5"/>
  <c r="O3195" i="5"/>
  <c r="O3196" i="5"/>
  <c r="O3197" i="5"/>
  <c r="O3198" i="5"/>
  <c r="O3199" i="5"/>
  <c r="O3200" i="5"/>
  <c r="O3201" i="5"/>
  <c r="O3202" i="5"/>
  <c r="O3203" i="5"/>
  <c r="O3204" i="5"/>
  <c r="O3205" i="5"/>
  <c r="O3206" i="5"/>
  <c r="O3207" i="5"/>
  <c r="O3208" i="5"/>
  <c r="O3209" i="5"/>
  <c r="O3210" i="5"/>
  <c r="O3211" i="5"/>
  <c r="O3212" i="5"/>
  <c r="O3213" i="5"/>
  <c r="O3214" i="5"/>
  <c r="O3215" i="5"/>
  <c r="O3216" i="5"/>
  <c r="O3217" i="5"/>
  <c r="O3218" i="5"/>
  <c r="O3219" i="5"/>
  <c r="O3220" i="5"/>
  <c r="O3221" i="5"/>
  <c r="O3222" i="5"/>
  <c r="O3223" i="5"/>
  <c r="O3224" i="5"/>
  <c r="O3225" i="5"/>
  <c r="O3226" i="5"/>
  <c r="O3227" i="5"/>
  <c r="O3228" i="5"/>
  <c r="O3229" i="5"/>
  <c r="O3230" i="5"/>
  <c r="O3231" i="5"/>
  <c r="O3232" i="5"/>
  <c r="O3233" i="5"/>
  <c r="O3234" i="5"/>
  <c r="O3235" i="5"/>
  <c r="O3236" i="5"/>
  <c r="O3237" i="5"/>
  <c r="O3238" i="5"/>
  <c r="O3239" i="5"/>
  <c r="O3240" i="5"/>
  <c r="O3241" i="5"/>
  <c r="O3242" i="5"/>
  <c r="O3243" i="5"/>
  <c r="O3244" i="5"/>
  <c r="O3245" i="5"/>
  <c r="O3246" i="5"/>
  <c r="O3247" i="5"/>
  <c r="O3248" i="5"/>
  <c r="O3249" i="5"/>
  <c r="O3250" i="5"/>
  <c r="O3251" i="5"/>
  <c r="O3252" i="5"/>
  <c r="O3253" i="5"/>
  <c r="O3254" i="5"/>
  <c r="O3255" i="5"/>
  <c r="O3256" i="5"/>
  <c r="O3257" i="5"/>
  <c r="O3258" i="5"/>
  <c r="O3259" i="5"/>
  <c r="O3260" i="5"/>
  <c r="O3261" i="5"/>
  <c r="O3262" i="5"/>
  <c r="O3263" i="5"/>
  <c r="O3264" i="5"/>
  <c r="O3265" i="5"/>
  <c r="O3266" i="5"/>
  <c r="O3267" i="5"/>
  <c r="O3268" i="5"/>
  <c r="O3269" i="5"/>
  <c r="O3270" i="5"/>
  <c r="O3271" i="5"/>
  <c r="O3272" i="5"/>
  <c r="O3273" i="5"/>
  <c r="O3274" i="5"/>
  <c r="O3275" i="5"/>
  <c r="O3276" i="5"/>
  <c r="O3277" i="5"/>
  <c r="O3278" i="5"/>
  <c r="O3279" i="5"/>
  <c r="O3280" i="5"/>
  <c r="O3281" i="5"/>
  <c r="O3282" i="5"/>
  <c r="O3283" i="5"/>
  <c r="O3284" i="5"/>
  <c r="O3285" i="5"/>
  <c r="O3286" i="5"/>
  <c r="O3287" i="5"/>
  <c r="O3288" i="5"/>
  <c r="O3289" i="5"/>
  <c r="O3290" i="5"/>
  <c r="O3291" i="5"/>
  <c r="O3292" i="5"/>
  <c r="O3293" i="5"/>
  <c r="O3294" i="5"/>
  <c r="O3295" i="5"/>
  <c r="O3296" i="5"/>
  <c r="O3297" i="5"/>
  <c r="O3298" i="5"/>
  <c r="O3299" i="5"/>
  <c r="O3300" i="5"/>
  <c r="O3301" i="5"/>
  <c r="O3302" i="5"/>
  <c r="O3303" i="5"/>
  <c r="O3304" i="5"/>
  <c r="O3305" i="5"/>
  <c r="O3306" i="5"/>
  <c r="O3307" i="5"/>
  <c r="O3308" i="5"/>
  <c r="O3309" i="5"/>
  <c r="O3310" i="5"/>
  <c r="O3311" i="5"/>
  <c r="O3312" i="5"/>
  <c r="O3313" i="5"/>
  <c r="O3314" i="5"/>
  <c r="O3315" i="5"/>
  <c r="O3316" i="5"/>
  <c r="O3317" i="5"/>
  <c r="O3318" i="5"/>
  <c r="O3319" i="5"/>
  <c r="O3320" i="5"/>
  <c r="O3321" i="5"/>
  <c r="O3322" i="5"/>
  <c r="O3323" i="5"/>
  <c r="O3324" i="5"/>
  <c r="O3325" i="5"/>
  <c r="O3326" i="5"/>
  <c r="O3327" i="5"/>
  <c r="O3328" i="5"/>
  <c r="O3329" i="5"/>
  <c r="O3330" i="5"/>
  <c r="O3331" i="5"/>
  <c r="O3332" i="5"/>
  <c r="O3333" i="5"/>
  <c r="O3334" i="5"/>
  <c r="O3335" i="5"/>
  <c r="O3336" i="5"/>
  <c r="O3337" i="5"/>
  <c r="O3338" i="5"/>
  <c r="O3339" i="5"/>
  <c r="O3340" i="5"/>
  <c r="O3341" i="5"/>
  <c r="O3342" i="5"/>
  <c r="O3343" i="5"/>
  <c r="O3344" i="5"/>
  <c r="O3345" i="5"/>
  <c r="O3346" i="5"/>
  <c r="O3347" i="5"/>
  <c r="O3348" i="5"/>
  <c r="O3349" i="5"/>
  <c r="O3350" i="5"/>
  <c r="O3351" i="5"/>
  <c r="O3352" i="5"/>
  <c r="O3353" i="5"/>
  <c r="O3354" i="5"/>
  <c r="O3355" i="5"/>
  <c r="O3356" i="5"/>
  <c r="O3357" i="5"/>
  <c r="O3358" i="5"/>
  <c r="O3359" i="5"/>
  <c r="O3360" i="5"/>
  <c r="O3361" i="5"/>
  <c r="O3362" i="5"/>
  <c r="O3363" i="5"/>
  <c r="O3364" i="5"/>
  <c r="O3365" i="5"/>
  <c r="O3366" i="5"/>
  <c r="O3367" i="5"/>
  <c r="O3368" i="5"/>
  <c r="O3369" i="5"/>
  <c r="O3370" i="5"/>
  <c r="O3371" i="5"/>
  <c r="O3372" i="5"/>
  <c r="O3373" i="5"/>
  <c r="O3374" i="5"/>
  <c r="O3375" i="5"/>
  <c r="O3376" i="5"/>
  <c r="O3377" i="5"/>
  <c r="O3378" i="5"/>
  <c r="O3379" i="5"/>
  <c r="O3380" i="5"/>
  <c r="O3381" i="5"/>
  <c r="O3382" i="5"/>
  <c r="O3383" i="5"/>
  <c r="O3384" i="5"/>
  <c r="O3385" i="5"/>
  <c r="O3386" i="5"/>
  <c r="O3387" i="5"/>
  <c r="O3388" i="5"/>
  <c r="O3389" i="5"/>
  <c r="O3390" i="5"/>
  <c r="O3391" i="5"/>
  <c r="O3392" i="5"/>
  <c r="O3393" i="5"/>
  <c r="O3394" i="5"/>
  <c r="O3395" i="5"/>
  <c r="O3396" i="5"/>
  <c r="O3397" i="5"/>
  <c r="O3398" i="5"/>
  <c r="O3399" i="5"/>
  <c r="O3400" i="5"/>
  <c r="O3401" i="5"/>
  <c r="O3402" i="5"/>
  <c r="O3403" i="5"/>
  <c r="O3404" i="5"/>
  <c r="O3405" i="5"/>
  <c r="O3406" i="5"/>
  <c r="O3407" i="5"/>
  <c r="O3408" i="5"/>
  <c r="O3409" i="5"/>
  <c r="O3410" i="5"/>
  <c r="O3411" i="5"/>
  <c r="O3412" i="5"/>
  <c r="O3413" i="5"/>
  <c r="O3414" i="5"/>
  <c r="O3415" i="5"/>
  <c r="O3416" i="5"/>
  <c r="O3417" i="5"/>
  <c r="O3418" i="5"/>
  <c r="O3419" i="5"/>
  <c r="O3420" i="5"/>
  <c r="O3421" i="5"/>
  <c r="O3422" i="5"/>
  <c r="O3423" i="5"/>
  <c r="O3424" i="5"/>
  <c r="O3425" i="5"/>
  <c r="O3426" i="5"/>
  <c r="O3427" i="5"/>
  <c r="O3428" i="5"/>
  <c r="O3429" i="5"/>
  <c r="O3430" i="5"/>
  <c r="O3431" i="5"/>
  <c r="O3432" i="5"/>
  <c r="O3433" i="5"/>
  <c r="O3434" i="5"/>
  <c r="O3435" i="5"/>
  <c r="O3436" i="5"/>
  <c r="O3437" i="5"/>
  <c r="O3438" i="5"/>
  <c r="O3439" i="5"/>
  <c r="O3440" i="5"/>
  <c r="O3441" i="5"/>
  <c r="O3442" i="5"/>
  <c r="O3443" i="5"/>
  <c r="O3444" i="5"/>
  <c r="O3445" i="5"/>
  <c r="O3446" i="5"/>
  <c r="O3447" i="5"/>
  <c r="O3448" i="5"/>
  <c r="O3449" i="5"/>
  <c r="O3450" i="5"/>
  <c r="O3451" i="5"/>
  <c r="O3452" i="5"/>
  <c r="O3453" i="5"/>
  <c r="O3454" i="5"/>
  <c r="O3455" i="5"/>
  <c r="O3456" i="5"/>
  <c r="O3457" i="5"/>
  <c r="O3458" i="5"/>
  <c r="O3459" i="5"/>
  <c r="O3460" i="5"/>
  <c r="O3461" i="5"/>
  <c r="O3462" i="5"/>
  <c r="O3463" i="5"/>
  <c r="O3464" i="5"/>
  <c r="O3465" i="5"/>
  <c r="O3466" i="5"/>
  <c r="O3467" i="5"/>
  <c r="O3468" i="5"/>
  <c r="O3469" i="5"/>
  <c r="O3470" i="5"/>
  <c r="O3471" i="5"/>
  <c r="O3472" i="5"/>
  <c r="O3473" i="5"/>
  <c r="O3474" i="5"/>
  <c r="O3475" i="5"/>
  <c r="O3476" i="5"/>
  <c r="O3477" i="5"/>
  <c r="O3478" i="5"/>
  <c r="O3479" i="5"/>
  <c r="O3480" i="5"/>
  <c r="O3481" i="5"/>
  <c r="O3482" i="5"/>
  <c r="O3483" i="5"/>
  <c r="O3484" i="5"/>
  <c r="O3485" i="5"/>
  <c r="O3486" i="5"/>
  <c r="O3487" i="5"/>
  <c r="O3488" i="5"/>
  <c r="O3489" i="5"/>
  <c r="O3490" i="5"/>
  <c r="O3491" i="5"/>
  <c r="O3492" i="5"/>
  <c r="O3493" i="5"/>
  <c r="O3494" i="5"/>
  <c r="O3495" i="5"/>
  <c r="O3496" i="5"/>
  <c r="O3497" i="5"/>
  <c r="O3498" i="5"/>
  <c r="O3499" i="5"/>
  <c r="O3500" i="5"/>
  <c r="O3501" i="5"/>
  <c r="O3502" i="5"/>
  <c r="O3503" i="5"/>
  <c r="O3504" i="5"/>
  <c r="O3505" i="5"/>
  <c r="O3506" i="5"/>
  <c r="O3507" i="5"/>
  <c r="O3508" i="5"/>
  <c r="O3509" i="5"/>
  <c r="O3510" i="5"/>
  <c r="O3511" i="5"/>
  <c r="O3512" i="5"/>
  <c r="O3513" i="5"/>
  <c r="O3514" i="5"/>
  <c r="O3515" i="5"/>
  <c r="O3516" i="5"/>
  <c r="O3517" i="5"/>
  <c r="O3518" i="5"/>
  <c r="O3519" i="5"/>
  <c r="O3520" i="5"/>
  <c r="O3521" i="5"/>
  <c r="O3522" i="5"/>
  <c r="O3523" i="5"/>
  <c r="O3524" i="5"/>
  <c r="O3525" i="5"/>
  <c r="O3526" i="5"/>
  <c r="O3527" i="5"/>
  <c r="O3528" i="5"/>
  <c r="O3529" i="5"/>
  <c r="O3530" i="5"/>
  <c r="O3531" i="5"/>
  <c r="O3532" i="5"/>
  <c r="O3533" i="5"/>
  <c r="O3534" i="5"/>
  <c r="O3535" i="5"/>
  <c r="O3536" i="5"/>
  <c r="O3537" i="5"/>
  <c r="O3538" i="5"/>
  <c r="O3539" i="5"/>
  <c r="O3540" i="5"/>
  <c r="O3541" i="5"/>
  <c r="O3542" i="5"/>
  <c r="O3543" i="5"/>
  <c r="O3544" i="5"/>
  <c r="O3545" i="5"/>
  <c r="O3546" i="5"/>
  <c r="O3547" i="5"/>
  <c r="O3548" i="5"/>
  <c r="O3549" i="5"/>
  <c r="O3550" i="5"/>
  <c r="O3551" i="5"/>
  <c r="O3552" i="5"/>
  <c r="O3553" i="5"/>
  <c r="O3554" i="5"/>
  <c r="O3555" i="5"/>
  <c r="O3556" i="5"/>
  <c r="O3557" i="5"/>
  <c r="O3558" i="5"/>
  <c r="O3559" i="5"/>
  <c r="O3560" i="5"/>
  <c r="O3561" i="5"/>
  <c r="O3562" i="5"/>
  <c r="O3563" i="5"/>
  <c r="O3564" i="5"/>
  <c r="O3565" i="5"/>
  <c r="O3566" i="5"/>
  <c r="O3567" i="5"/>
  <c r="O3568" i="5"/>
  <c r="O3569" i="5"/>
  <c r="O3570" i="5"/>
  <c r="O3571" i="5"/>
  <c r="O3572" i="5"/>
  <c r="O3573" i="5"/>
  <c r="O3574" i="5"/>
  <c r="O3575" i="5"/>
  <c r="O3576" i="5"/>
  <c r="O3577" i="5"/>
  <c r="O3578" i="5"/>
  <c r="O3579" i="5"/>
  <c r="O3580" i="5"/>
  <c r="O3581" i="5"/>
  <c r="O3582" i="5"/>
  <c r="O3583" i="5"/>
  <c r="O3584" i="5"/>
  <c r="O3585" i="5"/>
  <c r="O3586" i="5"/>
  <c r="O3587" i="5"/>
  <c r="O3588" i="5"/>
  <c r="O3589" i="5"/>
  <c r="O3590" i="5"/>
  <c r="O3591" i="5"/>
  <c r="O3592" i="5"/>
  <c r="O3593" i="5"/>
  <c r="O3594" i="5"/>
  <c r="O3595" i="5"/>
  <c r="O3596" i="5"/>
  <c r="O3597" i="5"/>
  <c r="O3598" i="5"/>
  <c r="O3599" i="5"/>
  <c r="O3600" i="5"/>
  <c r="O3601" i="5"/>
  <c r="O3602" i="5"/>
  <c r="O3603" i="5"/>
  <c r="O3604" i="5"/>
  <c r="O3605" i="5"/>
  <c r="O3606" i="5"/>
  <c r="O3607" i="5"/>
  <c r="O3608" i="5"/>
  <c r="O3609" i="5"/>
  <c r="O3610" i="5"/>
  <c r="O3611" i="5"/>
  <c r="O3612" i="5"/>
  <c r="O3613" i="5"/>
  <c r="O3614" i="5"/>
  <c r="O3615" i="5"/>
  <c r="O3616" i="5"/>
  <c r="O3617" i="5"/>
  <c r="O3618" i="5"/>
  <c r="O3619" i="5"/>
  <c r="O3620" i="5"/>
  <c r="O3621" i="5"/>
  <c r="O3622" i="5"/>
  <c r="O3623" i="5"/>
  <c r="O3624" i="5"/>
  <c r="O3625" i="5"/>
  <c r="O3626" i="5"/>
  <c r="O3627" i="5"/>
  <c r="O3628" i="5"/>
  <c r="O3629" i="5"/>
  <c r="O3630" i="5"/>
  <c r="O3631" i="5"/>
  <c r="O3632" i="5"/>
  <c r="O3633" i="5"/>
  <c r="O3634" i="5"/>
  <c r="O3635" i="5"/>
  <c r="O3636" i="5"/>
  <c r="O3637" i="5"/>
  <c r="O3638" i="5"/>
  <c r="O3639" i="5"/>
  <c r="O3640" i="5"/>
  <c r="O3641" i="5"/>
  <c r="O3642" i="5"/>
  <c r="O3643" i="5"/>
  <c r="O3644" i="5"/>
  <c r="O3645" i="5"/>
  <c r="O3646" i="5"/>
  <c r="O3647" i="5"/>
  <c r="O3648" i="5"/>
  <c r="O3649" i="5"/>
  <c r="O3650" i="5"/>
  <c r="O3651" i="5"/>
  <c r="O3652" i="5"/>
  <c r="O3653" i="5"/>
  <c r="O3654" i="5"/>
  <c r="O3655" i="5"/>
  <c r="O3656" i="5"/>
  <c r="O3657" i="5"/>
  <c r="O3658" i="5"/>
  <c r="O3659" i="5"/>
  <c r="O3660" i="5"/>
  <c r="O3661" i="5"/>
  <c r="O3662" i="5"/>
  <c r="O3663" i="5"/>
  <c r="O3664" i="5"/>
  <c r="O3665" i="5"/>
  <c r="O3666" i="5"/>
  <c r="O3667" i="5"/>
  <c r="O3668" i="5"/>
  <c r="O3669" i="5"/>
  <c r="O3670" i="5"/>
  <c r="O3671" i="5"/>
  <c r="O3672" i="5"/>
  <c r="O3673" i="5"/>
  <c r="O3674" i="5"/>
  <c r="O3675" i="5"/>
  <c r="O3676" i="5"/>
  <c r="O3677" i="5"/>
  <c r="O3678" i="5"/>
  <c r="O3679" i="5"/>
  <c r="O3680" i="5"/>
  <c r="O3681" i="5"/>
  <c r="O3682" i="5"/>
  <c r="O3683" i="5"/>
  <c r="O3684" i="5"/>
  <c r="O3685" i="5"/>
  <c r="O3686" i="5"/>
  <c r="O3687" i="5"/>
  <c r="O3688" i="5"/>
  <c r="O3689" i="5"/>
  <c r="O3690" i="5"/>
  <c r="O3691" i="5"/>
  <c r="O3692" i="5"/>
  <c r="O3693" i="5"/>
  <c r="O3694" i="5"/>
  <c r="O3695" i="5"/>
  <c r="O3696" i="5"/>
  <c r="O3697" i="5"/>
  <c r="O3698" i="5"/>
  <c r="O3699" i="5"/>
  <c r="O3700" i="5"/>
  <c r="O3701" i="5"/>
  <c r="O3702" i="5"/>
  <c r="O3703" i="5"/>
  <c r="O3704" i="5"/>
  <c r="O3705" i="5"/>
  <c r="O3706" i="5"/>
  <c r="O3707" i="5"/>
  <c r="O3708" i="5"/>
  <c r="O3709" i="5"/>
  <c r="O3710" i="5"/>
  <c r="O3711" i="5"/>
  <c r="O3712" i="5"/>
  <c r="O3713" i="5"/>
  <c r="O3714" i="5"/>
  <c r="O3715" i="5"/>
  <c r="O3716" i="5"/>
  <c r="O3717" i="5"/>
  <c r="O3718" i="5"/>
  <c r="O3719" i="5"/>
  <c r="O3720" i="5"/>
  <c r="O3721" i="5"/>
  <c r="O3722" i="5"/>
  <c r="O3723" i="5"/>
  <c r="O3724" i="5"/>
  <c r="O3725" i="5"/>
  <c r="O3726" i="5"/>
  <c r="O3727" i="5"/>
  <c r="O3728" i="5"/>
  <c r="O3729" i="5"/>
  <c r="O3730" i="5"/>
  <c r="O3731" i="5"/>
  <c r="O3732" i="5"/>
  <c r="O3733" i="5"/>
  <c r="O3734" i="5"/>
  <c r="O3735" i="5"/>
  <c r="O3736" i="5"/>
  <c r="O3737" i="5"/>
  <c r="O3738" i="5"/>
  <c r="O3739" i="5"/>
  <c r="O3740" i="5"/>
  <c r="O3741" i="5"/>
  <c r="O3742" i="5"/>
  <c r="O3743" i="5"/>
  <c r="O3744" i="5"/>
  <c r="O3745" i="5"/>
  <c r="O3746" i="5"/>
  <c r="O3747" i="5"/>
  <c r="O3748" i="5"/>
  <c r="O3749" i="5"/>
  <c r="O3750" i="5"/>
  <c r="O3751" i="5"/>
  <c r="O3752" i="5"/>
  <c r="O3753" i="5"/>
  <c r="O3754" i="5"/>
  <c r="O3755" i="5"/>
  <c r="O3756" i="5"/>
  <c r="O3757" i="5"/>
  <c r="O3758" i="5"/>
  <c r="O3759" i="5"/>
  <c r="O3760" i="5"/>
  <c r="O3761" i="5"/>
  <c r="O3762" i="5"/>
  <c r="O3763" i="5"/>
  <c r="O3764" i="5"/>
  <c r="O3765" i="5"/>
  <c r="O3766" i="5"/>
  <c r="O3767" i="5"/>
  <c r="O3768" i="5"/>
  <c r="O3769" i="5"/>
  <c r="O3770" i="5"/>
  <c r="O3771" i="5"/>
  <c r="O3772" i="5"/>
  <c r="O3773" i="5"/>
  <c r="O3774" i="5"/>
  <c r="O3775" i="5"/>
  <c r="O3776" i="5"/>
  <c r="O3777" i="5"/>
  <c r="O3778" i="5"/>
  <c r="O3779" i="5"/>
  <c r="O3780" i="5"/>
  <c r="O3781" i="5"/>
  <c r="O3782" i="5"/>
  <c r="O3783" i="5"/>
  <c r="O3784" i="5"/>
  <c r="O3785" i="5"/>
  <c r="O3786" i="5"/>
  <c r="O3787" i="5"/>
  <c r="O3788" i="5"/>
  <c r="O3789" i="5"/>
  <c r="O3790" i="5"/>
  <c r="O3791" i="5"/>
  <c r="O3792" i="5"/>
  <c r="O3793" i="5"/>
  <c r="O3794" i="5"/>
  <c r="O3795" i="5"/>
  <c r="O3796" i="5"/>
  <c r="O3797" i="5"/>
  <c r="O3798" i="5"/>
  <c r="O3799" i="5"/>
  <c r="O3800" i="5"/>
  <c r="O3801" i="5"/>
  <c r="O3802" i="5"/>
  <c r="O3803" i="5"/>
  <c r="O3804" i="5"/>
  <c r="O3805" i="5"/>
  <c r="O3806" i="5"/>
  <c r="O3807" i="5"/>
  <c r="O3808" i="5"/>
  <c r="O3809" i="5"/>
  <c r="O3810" i="5"/>
  <c r="O3811" i="5"/>
  <c r="O3812" i="5"/>
  <c r="O3813" i="5"/>
  <c r="O3814" i="5"/>
  <c r="O3815" i="5"/>
  <c r="O3816" i="5"/>
  <c r="O3817" i="5"/>
  <c r="O3818" i="5"/>
  <c r="O3819" i="5"/>
  <c r="O3820" i="5"/>
  <c r="O3821" i="5"/>
  <c r="O3822" i="5"/>
  <c r="O3823" i="5"/>
  <c r="O3824" i="5"/>
  <c r="O3825" i="5"/>
  <c r="O3826" i="5"/>
  <c r="O3827" i="5"/>
  <c r="O3828" i="5"/>
  <c r="O3829" i="5"/>
  <c r="O3830" i="5"/>
  <c r="O3831" i="5"/>
  <c r="O3832" i="5"/>
  <c r="O3833" i="5"/>
  <c r="O3834" i="5"/>
  <c r="O3835" i="5"/>
  <c r="O3836" i="5"/>
  <c r="O3837" i="5"/>
  <c r="O3838" i="5"/>
  <c r="O3839" i="5"/>
  <c r="O3840" i="5"/>
  <c r="O3841" i="5"/>
  <c r="O3842" i="5"/>
  <c r="O3843" i="5"/>
  <c r="O3844" i="5"/>
  <c r="O3845" i="5"/>
  <c r="O3846" i="5"/>
  <c r="O3847" i="5"/>
  <c r="O3848" i="5"/>
  <c r="O3849" i="5"/>
  <c r="O3850" i="5"/>
  <c r="O3851" i="5"/>
  <c r="O3852" i="5"/>
  <c r="O3853" i="5"/>
  <c r="O3854" i="5"/>
  <c r="O3855" i="5"/>
  <c r="O3856" i="5"/>
  <c r="O3857" i="5"/>
  <c r="O3858" i="5"/>
  <c r="O3859" i="5"/>
  <c r="O3860" i="5"/>
  <c r="O3861" i="5"/>
  <c r="O3862" i="5"/>
  <c r="O3863" i="5"/>
  <c r="O3864" i="5"/>
  <c r="O3865" i="5"/>
  <c r="O3866" i="5"/>
  <c r="O3867" i="5"/>
  <c r="O3868" i="5"/>
  <c r="O3869" i="5"/>
  <c r="O3870" i="5"/>
  <c r="O3871" i="5"/>
  <c r="O3872" i="5"/>
  <c r="O3873" i="5"/>
  <c r="O3874" i="5"/>
  <c r="O3875" i="5"/>
  <c r="O3876" i="5"/>
  <c r="O3877" i="5"/>
  <c r="O3878" i="5"/>
  <c r="O3879" i="5"/>
  <c r="O3880" i="5"/>
  <c r="O3881" i="5"/>
  <c r="O3882" i="5"/>
  <c r="O3883" i="5"/>
  <c r="O3884" i="5"/>
  <c r="O3885" i="5"/>
  <c r="O3886" i="5"/>
  <c r="O3887" i="5"/>
  <c r="O3888" i="5"/>
  <c r="O3889" i="5"/>
  <c r="O3890" i="5"/>
  <c r="O3891" i="5"/>
  <c r="O3892" i="5"/>
  <c r="O3893" i="5"/>
  <c r="O3894" i="5"/>
  <c r="O3895" i="5"/>
  <c r="O3896" i="5"/>
  <c r="O3897" i="5"/>
  <c r="O3898" i="5"/>
  <c r="O3899" i="5"/>
  <c r="O3900" i="5"/>
  <c r="O3901" i="5"/>
  <c r="O3902" i="5"/>
  <c r="O3903" i="5"/>
  <c r="O3904" i="5"/>
  <c r="O3905" i="5"/>
  <c r="O3906" i="5"/>
  <c r="O3907" i="5"/>
  <c r="O3908" i="5"/>
  <c r="O3909" i="5"/>
  <c r="O3910" i="5"/>
  <c r="O3911" i="5"/>
  <c r="O3912" i="5"/>
  <c r="O3913" i="5"/>
  <c r="O3914" i="5"/>
  <c r="O3915" i="5"/>
  <c r="O3916" i="5"/>
  <c r="O3917" i="5"/>
  <c r="O3918" i="5"/>
  <c r="O3919" i="5"/>
  <c r="O3920" i="5"/>
  <c r="O3921" i="5"/>
  <c r="O3922" i="5"/>
  <c r="O3923" i="5"/>
  <c r="O3924" i="5"/>
  <c r="O3925" i="5"/>
  <c r="O3926" i="5"/>
  <c r="O3927" i="5"/>
  <c r="O3928" i="5"/>
  <c r="O3929" i="5"/>
  <c r="O3930" i="5"/>
  <c r="O3931" i="5"/>
  <c r="O3932" i="5"/>
  <c r="O3933" i="5"/>
  <c r="O3934" i="5"/>
  <c r="O3935" i="5"/>
  <c r="O3936" i="5"/>
  <c r="O3937" i="5"/>
  <c r="O3938" i="5"/>
  <c r="O3939" i="5"/>
  <c r="O3940" i="5"/>
  <c r="O3941" i="5"/>
  <c r="O3942" i="5"/>
  <c r="O3943" i="5"/>
  <c r="O3944" i="5"/>
  <c r="O3945" i="5"/>
  <c r="O3946" i="5"/>
  <c r="O3947" i="5"/>
  <c r="O3948" i="5"/>
  <c r="O3949" i="5"/>
  <c r="O3950" i="5"/>
  <c r="O3951" i="5"/>
  <c r="O3952" i="5"/>
  <c r="O3953" i="5"/>
  <c r="O3954" i="5"/>
  <c r="O3955" i="5"/>
  <c r="O3956" i="5"/>
  <c r="O3957" i="5"/>
  <c r="O3958" i="5"/>
  <c r="O3959" i="5"/>
  <c r="O3960" i="5"/>
  <c r="O3961" i="5"/>
  <c r="O3962" i="5"/>
  <c r="O3963" i="5"/>
  <c r="O3964" i="5"/>
  <c r="O3965" i="5"/>
  <c r="O3966" i="5"/>
  <c r="O3967" i="5"/>
  <c r="O3968" i="5"/>
  <c r="O3969" i="5"/>
  <c r="O3970" i="5"/>
  <c r="O3971" i="5"/>
  <c r="O3972" i="5"/>
  <c r="O3973" i="5"/>
  <c r="O3974" i="5"/>
  <c r="O3975" i="5"/>
  <c r="O3976" i="5"/>
  <c r="O3977" i="5"/>
  <c r="O3978" i="5"/>
  <c r="O3979" i="5"/>
  <c r="O3980" i="5"/>
  <c r="O3981" i="5"/>
  <c r="O3982" i="5"/>
  <c r="O3983" i="5"/>
  <c r="O3984" i="5"/>
  <c r="O3985" i="5"/>
  <c r="O3986" i="5"/>
  <c r="O3987" i="5"/>
  <c r="O3988" i="5"/>
  <c r="O3989" i="5"/>
  <c r="O3990" i="5"/>
  <c r="O3991" i="5"/>
  <c r="O3992" i="5"/>
  <c r="O3993" i="5"/>
  <c r="O3994" i="5"/>
  <c r="O3995" i="5"/>
  <c r="O3996" i="5"/>
  <c r="O3997" i="5"/>
  <c r="O3998" i="5"/>
  <c r="O3999" i="5"/>
  <c r="O4000" i="5"/>
  <c r="O4001" i="5"/>
  <c r="O4002" i="5"/>
  <c r="O4003" i="5"/>
  <c r="O4004" i="5"/>
  <c r="O4005" i="5"/>
  <c r="O4006" i="5"/>
  <c r="O4007" i="5"/>
  <c r="O4008" i="5"/>
  <c r="O4009" i="5"/>
  <c r="O4010" i="5"/>
  <c r="O4011" i="5"/>
  <c r="O4012" i="5"/>
  <c r="O4013" i="5"/>
  <c r="O4014" i="5"/>
  <c r="O4015" i="5"/>
  <c r="O4016" i="5"/>
  <c r="O4017" i="5"/>
  <c r="O4018" i="5"/>
  <c r="O4019" i="5"/>
  <c r="O4020" i="5"/>
  <c r="O4021" i="5"/>
  <c r="O4022" i="5"/>
  <c r="O4023" i="5"/>
  <c r="O4024" i="5"/>
  <c r="O4025" i="5"/>
  <c r="O4026" i="5"/>
  <c r="O4027" i="5"/>
  <c r="O4028" i="5"/>
  <c r="O4029" i="5"/>
  <c r="O4030" i="5"/>
  <c r="O4031" i="5"/>
  <c r="O4032" i="5"/>
  <c r="O4033" i="5"/>
  <c r="O4034" i="5"/>
  <c r="O4035" i="5"/>
  <c r="O4036" i="5"/>
  <c r="O4037" i="5"/>
  <c r="O4038" i="5"/>
  <c r="O4039" i="5"/>
  <c r="O4040" i="5"/>
  <c r="O4041" i="5"/>
  <c r="O4042" i="5"/>
  <c r="O4043" i="5"/>
  <c r="O4044" i="5"/>
  <c r="O4045" i="5"/>
  <c r="O4046" i="5"/>
  <c r="O4047" i="5"/>
  <c r="O4048" i="5"/>
  <c r="O4049" i="5"/>
  <c r="O4050" i="5"/>
  <c r="O4051" i="5"/>
  <c r="O4052" i="5"/>
  <c r="O4053" i="5"/>
  <c r="O4054" i="5"/>
  <c r="O4055" i="5"/>
  <c r="O4056" i="5"/>
  <c r="O4057" i="5"/>
  <c r="O4058" i="5"/>
  <c r="O4059" i="5"/>
  <c r="O4060" i="5"/>
  <c r="O4061" i="5"/>
  <c r="O4062" i="5"/>
  <c r="O4063" i="5"/>
  <c r="O4064" i="5"/>
  <c r="O4065" i="5"/>
  <c r="O4066" i="5"/>
  <c r="O4067" i="5"/>
  <c r="O4068" i="5"/>
  <c r="O4069" i="5"/>
  <c r="O4070" i="5"/>
  <c r="O4071" i="5"/>
  <c r="O4072" i="5"/>
  <c r="O4073" i="5"/>
  <c r="O4074" i="5"/>
  <c r="O4075" i="5"/>
  <c r="O4076" i="5"/>
  <c r="O4077" i="5"/>
  <c r="O4078" i="5"/>
  <c r="O4079" i="5"/>
  <c r="O4080" i="5"/>
  <c r="O4081" i="5"/>
  <c r="O4082" i="5"/>
  <c r="O4083" i="5"/>
  <c r="O4084" i="5"/>
  <c r="O4085" i="5"/>
  <c r="O4086" i="5"/>
  <c r="O4087" i="5"/>
  <c r="O4088" i="5"/>
  <c r="O4089" i="5"/>
  <c r="O4090" i="5"/>
  <c r="O4091" i="5"/>
  <c r="O4092" i="5"/>
  <c r="O4093" i="5"/>
  <c r="O4094" i="5"/>
  <c r="O4095" i="5"/>
  <c r="O4096" i="5"/>
  <c r="O4097" i="5"/>
  <c r="O4098" i="5"/>
  <c r="O4099" i="5"/>
  <c r="O4100" i="5"/>
  <c r="O4101" i="5"/>
  <c r="O4102" i="5"/>
  <c r="O4103" i="5"/>
  <c r="O4104" i="5"/>
  <c r="O4105" i="5"/>
  <c r="O4106" i="5"/>
  <c r="O4107" i="5"/>
  <c r="O4108" i="5"/>
  <c r="O4109" i="5"/>
  <c r="O4110" i="5"/>
  <c r="O4111" i="5"/>
  <c r="O4112" i="5"/>
  <c r="O4113" i="5"/>
  <c r="O4114" i="5"/>
  <c r="O4115" i="5"/>
  <c r="O4116" i="5"/>
  <c r="O4117" i="5"/>
  <c r="O4118" i="5"/>
  <c r="O4119" i="5"/>
  <c r="O4120" i="5"/>
  <c r="O4121" i="5"/>
  <c r="O4122" i="5"/>
  <c r="O4123" i="5"/>
  <c r="O4124" i="5"/>
  <c r="O4125" i="5"/>
  <c r="O4126" i="5"/>
  <c r="O4127" i="5"/>
  <c r="O4128" i="5"/>
  <c r="O4129" i="5"/>
  <c r="O4130" i="5"/>
  <c r="O4131" i="5"/>
  <c r="O4132" i="5"/>
  <c r="O4133" i="5"/>
  <c r="O4134" i="5"/>
  <c r="O4135" i="5"/>
  <c r="O4136" i="5"/>
  <c r="O4137" i="5"/>
  <c r="O4138" i="5"/>
  <c r="O4139" i="5"/>
  <c r="O4140" i="5"/>
  <c r="O4141" i="5"/>
  <c r="O4142" i="5"/>
  <c r="O4143" i="5"/>
  <c r="O4144" i="5"/>
  <c r="O4145" i="5"/>
  <c r="O4146" i="5"/>
  <c r="O4147" i="5"/>
  <c r="O4148" i="5"/>
  <c r="O4149" i="5"/>
  <c r="O4150" i="5"/>
  <c r="O4151" i="5"/>
  <c r="O4152" i="5"/>
  <c r="O4153" i="5"/>
  <c r="O4154" i="5"/>
  <c r="O4155" i="5"/>
  <c r="O4156" i="5"/>
  <c r="O4157" i="5"/>
  <c r="O4158" i="5"/>
  <c r="O4159" i="5"/>
  <c r="O4160" i="5"/>
  <c r="O4161" i="5"/>
  <c r="O4162" i="5"/>
  <c r="O4163" i="5"/>
  <c r="O4164" i="5"/>
  <c r="O4165" i="5"/>
  <c r="O4166" i="5"/>
  <c r="O4167" i="5"/>
  <c r="O4168" i="5"/>
  <c r="O4169" i="5"/>
  <c r="O4170" i="5"/>
  <c r="O4171" i="5"/>
  <c r="O4172" i="5"/>
  <c r="O4173" i="5"/>
  <c r="O4174" i="5"/>
  <c r="O4175" i="5"/>
  <c r="O4176" i="5"/>
  <c r="O4177" i="5"/>
  <c r="O4178" i="5"/>
  <c r="O4179" i="5"/>
  <c r="O4180" i="5"/>
  <c r="O4181" i="5"/>
  <c r="O4182" i="5"/>
  <c r="O4183" i="5"/>
  <c r="O4184" i="5"/>
  <c r="O4185" i="5"/>
  <c r="O4186" i="5"/>
  <c r="O4187" i="5"/>
  <c r="O4188" i="5"/>
  <c r="O4189" i="5"/>
  <c r="O4190" i="5"/>
  <c r="O4191" i="5"/>
  <c r="O4192" i="5"/>
  <c r="O4193" i="5"/>
  <c r="O4194" i="5"/>
  <c r="O4195" i="5"/>
  <c r="O4196" i="5"/>
  <c r="O4197" i="5"/>
  <c r="O4198" i="5"/>
  <c r="O4199" i="5"/>
  <c r="O4200" i="5"/>
  <c r="O4201" i="5"/>
  <c r="O4202" i="5"/>
  <c r="O4203" i="5"/>
  <c r="O4204" i="5"/>
  <c r="O4205" i="5"/>
  <c r="O4206" i="5"/>
  <c r="O4207" i="5"/>
  <c r="O4208" i="5"/>
  <c r="O4209" i="5"/>
  <c r="O4210" i="5"/>
  <c r="O4211" i="5"/>
  <c r="O4212" i="5"/>
  <c r="O4213" i="5"/>
  <c r="O4214" i="5"/>
  <c r="O4215" i="5"/>
  <c r="O4216" i="5"/>
  <c r="O4217" i="5"/>
  <c r="O4218" i="5"/>
  <c r="O4219" i="5"/>
  <c r="O4220" i="5"/>
  <c r="O4221" i="5"/>
  <c r="O4222" i="5"/>
  <c r="O4223" i="5"/>
  <c r="O4224" i="5"/>
  <c r="O4225" i="5"/>
  <c r="O4226" i="5"/>
  <c r="O4227" i="5"/>
  <c r="O4228" i="5"/>
  <c r="O4229" i="5"/>
  <c r="O4230" i="5"/>
  <c r="O4231" i="5"/>
  <c r="O4232" i="5"/>
  <c r="O4233" i="5"/>
  <c r="O4234" i="5"/>
  <c r="O4235" i="5"/>
  <c r="O4236" i="5"/>
  <c r="O4237" i="5"/>
  <c r="O4238" i="5"/>
  <c r="O4239" i="5"/>
  <c r="O4240" i="5"/>
  <c r="O4241" i="5"/>
  <c r="O4242" i="5"/>
  <c r="O4243" i="5"/>
  <c r="O4244" i="5"/>
  <c r="O4245" i="5"/>
  <c r="O4246" i="5"/>
  <c r="O4247" i="5"/>
  <c r="C7" i="3"/>
  <c r="O2" i="5"/>
  <c r="O4248" i="5" s="1"/>
  <c r="B7" i="3"/>
  <c r="H4" i="3"/>
  <c r="C6" i="3"/>
  <c r="B6" i="3"/>
  <c r="N54" i="4"/>
  <c r="N55" i="4"/>
  <c r="N56" i="4"/>
  <c r="N57" i="4"/>
  <c r="N58" i="4"/>
  <c r="N59" i="4"/>
  <c r="N60" i="4"/>
  <c r="N61" i="4"/>
  <c r="N62" i="4"/>
  <c r="N63" i="4"/>
  <c r="N64" i="4"/>
  <c r="N65" i="4"/>
  <c r="N78" i="4"/>
  <c r="N79" i="4"/>
  <c r="N80" i="4"/>
  <c r="N81" i="4"/>
  <c r="N82" i="4"/>
  <c r="N83" i="4"/>
  <c r="N84" i="4"/>
  <c r="N85" i="4"/>
  <c r="N86" i="4"/>
  <c r="N87" i="4"/>
  <c r="N88" i="4"/>
  <c r="N211" i="4"/>
  <c r="N212" i="4"/>
  <c r="N213" i="4"/>
  <c r="N214" i="4"/>
  <c r="N215" i="4"/>
  <c r="N216" i="4"/>
  <c r="N217" i="4"/>
  <c r="N218" i="4"/>
  <c r="N219" i="4"/>
  <c r="N220" i="4"/>
  <c r="N221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348" i="4"/>
  <c r="N349" i="4"/>
  <c r="N350" i="4"/>
  <c r="N351" i="4"/>
  <c r="N352" i="4"/>
  <c r="N353" i="4"/>
  <c r="N354" i="4"/>
  <c r="N355" i="4"/>
  <c r="N356" i="4"/>
  <c r="N357" i="4"/>
  <c r="N358" i="4"/>
  <c r="N359" i="4"/>
  <c r="N372" i="4"/>
  <c r="N373" i="4"/>
  <c r="N374" i="4"/>
  <c r="N375" i="4"/>
  <c r="N376" i="4"/>
  <c r="N377" i="4"/>
  <c r="N378" i="4"/>
  <c r="N379" i="4"/>
  <c r="N380" i="4"/>
  <c r="N381" i="4"/>
  <c r="N382" i="4"/>
  <c r="N518" i="4"/>
  <c r="N519" i="4"/>
  <c r="N520" i="4"/>
  <c r="N521" i="4"/>
  <c r="N522" i="4"/>
  <c r="N523" i="4"/>
  <c r="N524" i="4"/>
  <c r="N525" i="4"/>
  <c r="N526" i="4"/>
  <c r="N527" i="4"/>
  <c r="N528" i="4"/>
  <c r="N529" i="4"/>
  <c r="N532" i="4"/>
  <c r="N533" i="4"/>
  <c r="N534" i="4"/>
  <c r="N535" i="4"/>
  <c r="N536" i="4"/>
  <c r="N537" i="4"/>
  <c r="N538" i="4"/>
  <c r="N539" i="4"/>
  <c r="N540" i="4"/>
  <c r="N541" i="4"/>
  <c r="N542" i="4"/>
  <c r="N666" i="4"/>
  <c r="N667" i="4"/>
  <c r="N668" i="4"/>
  <c r="N669" i="4"/>
  <c r="N670" i="4"/>
  <c r="N671" i="4"/>
  <c r="N672" i="4"/>
  <c r="N673" i="4"/>
  <c r="N674" i="4"/>
  <c r="N675" i="4"/>
  <c r="N676" i="4"/>
  <c r="N677" i="4"/>
  <c r="N678" i="4"/>
  <c r="N679" i="4"/>
  <c r="N680" i="4"/>
  <c r="N681" i="4"/>
  <c r="N682" i="4"/>
  <c r="N683" i="4"/>
  <c r="N684" i="4"/>
  <c r="N685" i="4"/>
  <c r="N686" i="4"/>
  <c r="N687" i="4"/>
  <c r="N688" i="4"/>
  <c r="N689" i="4"/>
  <c r="N690" i="4"/>
  <c r="N691" i="4"/>
  <c r="N692" i="4"/>
  <c r="N693" i="4"/>
  <c r="N694" i="4"/>
  <c r="N695" i="4"/>
  <c r="N696" i="4"/>
  <c r="N697" i="4"/>
  <c r="N698" i="4"/>
  <c r="N699" i="4"/>
  <c r="N700" i="4"/>
  <c r="N818" i="4"/>
  <c r="N819" i="4"/>
  <c r="N820" i="4"/>
  <c r="N821" i="4"/>
  <c r="N822" i="4"/>
  <c r="N823" i="4"/>
  <c r="N824" i="4"/>
  <c r="N825" i="4"/>
  <c r="N826" i="4"/>
  <c r="N827" i="4"/>
  <c r="N828" i="4"/>
  <c r="N889" i="4"/>
  <c r="N890" i="4"/>
  <c r="N891" i="4"/>
  <c r="N892" i="4"/>
  <c r="N893" i="4"/>
  <c r="N894" i="4"/>
  <c r="N895" i="4"/>
  <c r="N896" i="4"/>
  <c r="N897" i="4"/>
  <c r="N898" i="4"/>
  <c r="N899" i="4"/>
  <c r="N1056" i="4"/>
  <c r="N1057" i="4"/>
  <c r="N1058" i="4"/>
  <c r="N1059" i="4"/>
  <c r="N1060" i="4"/>
  <c r="N1061" i="4"/>
  <c r="N1062" i="4"/>
  <c r="N1063" i="4"/>
  <c r="N1064" i="4"/>
  <c r="N1065" i="4"/>
  <c r="N1066" i="4"/>
  <c r="N1067" i="4"/>
  <c r="N1080" i="4"/>
  <c r="N1081" i="4"/>
  <c r="N1082" i="4"/>
  <c r="N1083" i="4"/>
  <c r="N1084" i="4"/>
  <c r="N1085" i="4"/>
  <c r="N1086" i="4"/>
  <c r="N1087" i="4"/>
  <c r="N1088" i="4"/>
  <c r="N1089" i="4"/>
  <c r="N1090" i="4"/>
  <c r="N1193" i="4"/>
  <c r="N1194" i="4"/>
  <c r="N1195" i="4"/>
  <c r="N1196" i="4"/>
  <c r="N1197" i="4"/>
  <c r="N1198" i="4"/>
  <c r="N1199" i="4"/>
  <c r="N1200" i="4"/>
  <c r="N1201" i="4"/>
  <c r="N1202" i="4"/>
  <c r="N1203" i="4"/>
  <c r="N1216" i="4"/>
  <c r="N1217" i="4"/>
  <c r="N1218" i="4"/>
  <c r="N1219" i="4"/>
  <c r="N1220" i="4"/>
  <c r="N1221" i="4"/>
  <c r="N1222" i="4"/>
  <c r="N1223" i="4"/>
  <c r="N1224" i="4"/>
  <c r="N1225" i="4"/>
  <c r="N1226" i="4"/>
  <c r="N1227" i="4"/>
  <c r="N1228" i="4"/>
  <c r="N1229" i="4"/>
  <c r="N1230" i="4"/>
  <c r="N1231" i="4"/>
  <c r="N1232" i="4"/>
  <c r="N1233" i="4"/>
  <c r="N1234" i="4"/>
  <c r="N1235" i="4"/>
  <c r="N1236" i="4"/>
  <c r="N1237" i="4"/>
  <c r="N1238" i="4"/>
  <c r="N1239" i="4"/>
  <c r="N1240" i="4"/>
  <c r="N1241" i="4"/>
  <c r="N1324" i="4"/>
  <c r="N1325" i="4"/>
  <c r="N1326" i="4"/>
  <c r="N1327" i="4"/>
  <c r="N1328" i="4"/>
  <c r="N1329" i="4"/>
  <c r="N1330" i="4"/>
  <c r="N1331" i="4"/>
  <c r="N1332" i="4"/>
  <c r="N1333" i="4"/>
  <c r="N1334" i="4"/>
  <c r="N1335" i="4"/>
  <c r="N1336" i="4"/>
  <c r="N1337" i="4"/>
  <c r="N1338" i="4"/>
  <c r="N1339" i="4"/>
  <c r="N1340" i="4"/>
  <c r="N1341" i="4"/>
  <c r="N1342" i="4"/>
  <c r="N1343" i="4"/>
  <c r="N1344" i="4"/>
  <c r="N1345" i="4"/>
  <c r="N1346" i="4"/>
  <c r="N1347" i="4"/>
  <c r="N1408" i="4"/>
  <c r="N1409" i="4"/>
  <c r="N1410" i="4"/>
  <c r="N1411" i="4"/>
  <c r="N1412" i="4"/>
  <c r="N1413" i="4"/>
  <c r="N1414" i="4"/>
  <c r="N1415" i="4"/>
  <c r="N1416" i="4"/>
  <c r="N1417" i="4"/>
  <c r="N1418" i="4"/>
  <c r="N1419" i="4"/>
  <c r="N1420" i="4"/>
  <c r="N1421" i="4"/>
  <c r="N1422" i="4"/>
  <c r="N1423" i="4"/>
  <c r="N1424" i="4"/>
  <c r="N1425" i="4"/>
  <c r="N1426" i="4"/>
  <c r="N1427" i="4"/>
  <c r="N1428" i="4"/>
  <c r="N1429" i="4"/>
  <c r="N1430" i="4"/>
  <c r="N1543" i="4"/>
  <c r="N1544" i="4"/>
  <c r="N1545" i="4"/>
  <c r="N1546" i="4"/>
  <c r="N1547" i="4"/>
  <c r="N1548" i="4"/>
  <c r="N1549" i="4"/>
  <c r="N1550" i="4"/>
  <c r="N1551" i="4"/>
  <c r="N1552" i="4"/>
  <c r="N1553" i="4"/>
  <c r="N1554" i="4"/>
  <c r="N1567" i="4"/>
  <c r="N1568" i="4"/>
  <c r="N1569" i="4"/>
  <c r="N1570" i="4"/>
  <c r="N1571" i="4"/>
  <c r="N1572" i="4"/>
  <c r="N1573" i="4"/>
  <c r="N1574" i="4"/>
  <c r="N1575" i="4"/>
  <c r="N1576" i="4"/>
  <c r="N1577" i="4"/>
  <c r="N1590" i="4"/>
  <c r="N1591" i="4"/>
  <c r="N1592" i="4"/>
  <c r="N1593" i="4"/>
  <c r="N1594" i="4"/>
  <c r="N1595" i="4"/>
  <c r="N1596" i="4"/>
  <c r="N1597" i="4"/>
  <c r="N1598" i="4"/>
  <c r="N1599" i="4"/>
  <c r="N1600" i="4"/>
  <c r="N1601" i="4"/>
  <c r="N1678" i="4"/>
  <c r="N1679" i="4"/>
  <c r="N1680" i="4"/>
  <c r="N1681" i="4"/>
  <c r="N1682" i="4"/>
  <c r="N1683" i="4"/>
  <c r="N1684" i="4"/>
  <c r="N1685" i="4"/>
  <c r="N1686" i="4"/>
  <c r="N1687" i="4"/>
  <c r="N1688" i="4"/>
  <c r="N1689" i="4"/>
  <c r="N1826" i="4"/>
  <c r="N1827" i="4"/>
  <c r="N1828" i="4"/>
  <c r="N1829" i="4"/>
  <c r="N1830" i="4"/>
  <c r="N1831" i="4"/>
  <c r="N1832" i="4"/>
  <c r="N1833" i="4"/>
  <c r="N1834" i="4"/>
  <c r="N1835" i="4"/>
  <c r="N1836" i="4"/>
  <c r="N1837" i="4"/>
  <c r="N1850" i="4"/>
  <c r="N1851" i="4"/>
  <c r="N1852" i="4"/>
  <c r="N1853" i="4"/>
  <c r="N1854" i="4"/>
  <c r="N1855" i="4"/>
  <c r="N1856" i="4"/>
  <c r="N1857" i="4"/>
  <c r="N1858" i="4"/>
  <c r="N1859" i="4"/>
  <c r="N1860" i="4"/>
  <c r="N1937" i="4"/>
  <c r="N1938" i="4"/>
  <c r="N1939" i="4"/>
  <c r="N1940" i="4"/>
  <c r="N1941" i="4"/>
  <c r="N1942" i="4"/>
  <c r="N1943" i="4"/>
  <c r="N1944" i="4"/>
  <c r="N1945" i="4"/>
  <c r="N1946" i="4"/>
  <c r="N1947" i="4"/>
  <c r="N1948" i="4"/>
  <c r="N1949" i="4"/>
  <c r="N1950" i="4"/>
  <c r="N1951" i="4"/>
  <c r="N1952" i="4"/>
  <c r="N1953" i="4"/>
  <c r="N1954" i="4"/>
  <c r="N1955" i="4"/>
  <c r="N1956" i="4"/>
  <c r="N1957" i="4"/>
  <c r="N1958" i="4"/>
  <c r="N1959" i="4"/>
  <c r="N2088" i="4"/>
  <c r="N2089" i="4"/>
  <c r="N2090" i="4"/>
  <c r="N2091" i="4"/>
  <c r="N2092" i="4"/>
  <c r="N2093" i="4"/>
  <c r="N2094" i="4"/>
  <c r="N2095" i="4"/>
  <c r="N2096" i="4"/>
  <c r="N2097" i="4"/>
  <c r="N2098" i="4"/>
  <c r="N2099" i="4"/>
  <c r="N2100" i="4"/>
  <c r="N2101" i="4"/>
  <c r="N2102" i="4"/>
  <c r="N2103" i="4"/>
  <c r="N2104" i="4"/>
  <c r="N2105" i="4"/>
  <c r="N2106" i="4"/>
  <c r="N2107" i="4"/>
  <c r="N2108" i="4"/>
  <c r="N2109" i="4"/>
  <c r="N2110" i="4"/>
  <c r="N2145" i="4"/>
  <c r="N2146" i="4"/>
  <c r="N2147" i="4"/>
  <c r="N2148" i="4"/>
  <c r="N2149" i="4"/>
  <c r="N2150" i="4"/>
  <c r="N2151" i="4"/>
  <c r="N2152" i="4"/>
  <c r="N2153" i="4"/>
  <c r="N2154" i="4"/>
  <c r="N2155" i="4"/>
  <c r="N2156" i="4"/>
  <c r="N2157" i="4"/>
  <c r="N2158" i="4"/>
  <c r="N2159" i="4"/>
  <c r="N2160" i="4"/>
  <c r="N2161" i="4"/>
  <c r="N2162" i="4"/>
  <c r="N2163" i="4"/>
  <c r="N2164" i="4"/>
  <c r="N2165" i="4"/>
  <c r="N2166" i="4"/>
  <c r="N2167" i="4"/>
  <c r="N2168" i="4"/>
  <c r="N2169" i="4"/>
  <c r="N2170" i="4"/>
  <c r="N2249" i="4"/>
  <c r="N2250" i="4"/>
  <c r="N2251" i="4"/>
  <c r="N2252" i="4"/>
  <c r="N2253" i="4"/>
  <c r="N2254" i="4"/>
  <c r="N2255" i="4"/>
  <c r="N2256" i="4"/>
  <c r="N2257" i="4"/>
  <c r="N2258" i="4"/>
  <c r="N2259" i="4"/>
  <c r="N2260" i="4"/>
  <c r="N2261" i="4"/>
  <c r="N2262" i="4"/>
  <c r="N2263" i="4"/>
  <c r="N2264" i="4"/>
  <c r="N2265" i="4"/>
  <c r="N2266" i="4"/>
  <c r="N2267" i="4"/>
  <c r="N2268" i="4"/>
  <c r="N2269" i="4"/>
  <c r="N2270" i="4"/>
  <c r="N2271" i="4"/>
  <c r="N2272" i="4"/>
  <c r="N2273" i="4"/>
  <c r="N2371" i="4"/>
  <c r="N2372" i="4"/>
  <c r="N2373" i="4"/>
  <c r="N2374" i="4"/>
  <c r="N2375" i="4"/>
  <c r="N2376" i="4"/>
  <c r="N2377" i="4"/>
  <c r="N2378" i="4"/>
  <c r="N2379" i="4"/>
  <c r="N2380" i="4"/>
  <c r="N2381" i="4"/>
  <c r="N2382" i="4"/>
  <c r="N2383" i="4"/>
  <c r="N2384" i="4"/>
  <c r="N2385" i="4"/>
  <c r="N2386" i="4"/>
  <c r="N2387" i="4"/>
  <c r="N2388" i="4"/>
  <c r="N2389" i="4"/>
  <c r="N2390" i="4"/>
  <c r="N2391" i="4"/>
  <c r="N2392" i="4"/>
  <c r="N2493" i="4"/>
  <c r="N2494" i="4"/>
  <c r="N2495" i="4"/>
  <c r="N2496" i="4"/>
  <c r="N2497" i="4"/>
  <c r="N2498" i="4"/>
  <c r="N2499" i="4"/>
  <c r="N2500" i="4"/>
  <c r="N2501" i="4"/>
  <c r="N2502" i="4"/>
  <c r="N2503" i="4"/>
  <c r="N2504" i="4"/>
  <c r="N2517" i="4"/>
  <c r="N2518" i="4"/>
  <c r="N2519" i="4"/>
  <c r="N2520" i="4"/>
  <c r="N2521" i="4"/>
  <c r="N2522" i="4"/>
  <c r="N2523" i="4"/>
  <c r="N2524" i="4"/>
  <c r="N2525" i="4"/>
  <c r="N2526" i="4"/>
  <c r="N2527" i="4"/>
  <c r="N2540" i="4"/>
  <c r="N2541" i="4"/>
  <c r="N2542" i="4"/>
  <c r="N2543" i="4"/>
  <c r="N2544" i="4"/>
  <c r="N2545" i="4"/>
  <c r="N2546" i="4"/>
  <c r="N2547" i="4"/>
  <c r="N2548" i="4"/>
  <c r="N2549" i="4"/>
  <c r="N2550" i="4"/>
  <c r="N2551" i="4"/>
  <c r="N2664" i="4"/>
  <c r="N2665" i="4"/>
  <c r="N2666" i="4"/>
  <c r="N2667" i="4"/>
  <c r="N2668" i="4"/>
  <c r="N2669" i="4"/>
  <c r="N2670" i="4"/>
  <c r="N2671" i="4"/>
  <c r="N2672" i="4"/>
  <c r="N2673" i="4"/>
  <c r="N2674" i="4"/>
  <c r="N2775" i="4"/>
  <c r="N2776" i="4"/>
  <c r="N2777" i="4"/>
  <c r="N2778" i="4"/>
  <c r="N2779" i="4"/>
  <c r="N2780" i="4"/>
  <c r="N2781" i="4"/>
  <c r="N2782" i="4"/>
  <c r="N2783" i="4"/>
  <c r="N2784" i="4"/>
  <c r="N2785" i="4"/>
  <c r="N2786" i="4"/>
  <c r="N2799" i="4"/>
  <c r="N2800" i="4"/>
  <c r="N2801" i="4"/>
  <c r="N2802" i="4"/>
  <c r="N2803" i="4"/>
  <c r="N2804" i="4"/>
  <c r="N2805" i="4"/>
  <c r="N2806" i="4"/>
  <c r="N2807" i="4"/>
  <c r="N2808" i="4"/>
  <c r="N2809" i="4"/>
  <c r="N2909" i="4"/>
  <c r="N2910" i="4"/>
  <c r="N2911" i="4"/>
  <c r="N2912" i="4"/>
  <c r="N2913" i="4"/>
  <c r="N2914" i="4"/>
  <c r="N2915" i="4"/>
  <c r="N2916" i="4"/>
  <c r="N2917" i="4"/>
  <c r="N2918" i="4"/>
  <c r="N2919" i="4"/>
  <c r="N2920" i="4"/>
  <c r="N2931" i="4"/>
  <c r="N2932" i="4"/>
  <c r="N2933" i="4"/>
  <c r="N2934" i="4"/>
  <c r="N2935" i="4"/>
  <c r="N2936" i="4"/>
  <c r="N2937" i="4"/>
  <c r="N2938" i="4"/>
  <c r="N2939" i="4"/>
  <c r="N2940" i="4"/>
  <c r="N2941" i="4"/>
  <c r="N3067" i="4"/>
  <c r="N3068" i="4"/>
  <c r="N3069" i="4"/>
  <c r="N3070" i="4"/>
  <c r="N3071" i="4"/>
  <c r="N3072" i="4"/>
  <c r="N3073" i="4"/>
  <c r="N3074" i="4"/>
  <c r="N3075" i="4"/>
  <c r="N3076" i="4"/>
  <c r="N3077" i="4"/>
  <c r="N3078" i="4"/>
  <c r="N3079" i="4"/>
  <c r="N3080" i="4"/>
  <c r="N3081" i="4"/>
  <c r="N3082" i="4"/>
  <c r="N3083" i="4"/>
  <c r="N3084" i="4"/>
  <c r="N3085" i="4"/>
  <c r="N3086" i="4"/>
  <c r="N3087" i="4"/>
  <c r="N3088" i="4"/>
  <c r="N3089" i="4"/>
  <c r="N3180" i="4"/>
  <c r="N3181" i="4"/>
  <c r="N3182" i="4"/>
  <c r="N3183" i="4"/>
  <c r="N3184" i="4"/>
  <c r="N3185" i="4"/>
  <c r="N3186" i="4"/>
  <c r="N3187" i="4"/>
  <c r="N3188" i="4"/>
  <c r="N3189" i="4"/>
  <c r="N3190" i="4"/>
  <c r="N3191" i="4"/>
  <c r="N3192" i="4"/>
  <c r="N3193" i="4"/>
  <c r="N3194" i="4"/>
  <c r="N3195" i="4"/>
  <c r="N3196" i="4"/>
  <c r="N3197" i="4"/>
  <c r="N3198" i="4"/>
  <c r="N3199" i="4"/>
  <c r="N3200" i="4"/>
  <c r="N3201" i="4"/>
  <c r="N3202" i="4"/>
  <c r="N3203" i="4"/>
  <c r="N3204" i="4"/>
  <c r="N3205" i="4"/>
  <c r="N3206" i="4"/>
  <c r="N3207" i="4"/>
  <c r="N3208" i="4"/>
  <c r="N3209" i="4"/>
  <c r="N3210" i="4"/>
  <c r="N3211" i="4"/>
  <c r="N3212" i="4"/>
  <c r="N3213" i="4"/>
  <c r="N3214" i="4"/>
  <c r="N3215" i="4"/>
  <c r="N3216" i="4"/>
  <c r="N3228" i="4"/>
  <c r="N3229" i="4"/>
  <c r="N3230" i="4"/>
  <c r="N3231" i="4"/>
  <c r="N3232" i="4"/>
  <c r="N3233" i="4"/>
  <c r="N3234" i="4"/>
  <c r="N3235" i="4"/>
  <c r="N3236" i="4"/>
  <c r="N3237" i="4"/>
  <c r="N3238" i="4"/>
  <c r="N3239" i="4"/>
  <c r="N3240" i="4"/>
  <c r="N3241" i="4"/>
  <c r="N3328" i="4"/>
  <c r="N3329" i="4"/>
  <c r="N3330" i="4"/>
  <c r="N3331" i="4"/>
  <c r="N3332" i="4"/>
  <c r="N3333" i="4"/>
  <c r="N3334" i="4"/>
  <c r="N3335" i="4"/>
  <c r="N3336" i="4"/>
  <c r="N3337" i="4"/>
  <c r="N3338" i="4"/>
  <c r="N3339" i="4"/>
  <c r="N3340" i="4"/>
  <c r="N3341" i="4"/>
  <c r="N3342" i="4"/>
  <c r="N3343" i="4"/>
  <c r="N3344" i="4"/>
  <c r="N3345" i="4"/>
  <c r="N3346" i="4"/>
  <c r="N3347" i="4"/>
  <c r="N3348" i="4"/>
  <c r="N3349" i="4"/>
  <c r="N3350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37" i="4"/>
  <c r="N138" i="4"/>
  <c r="N139" i="4"/>
  <c r="N140" i="4"/>
  <c r="N141" i="4"/>
  <c r="N142" i="4"/>
  <c r="N143" i="4"/>
  <c r="N144" i="4"/>
  <c r="N145" i="4"/>
  <c r="N146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84" i="4"/>
  <c r="N285" i="4"/>
  <c r="N286" i="4"/>
  <c r="N287" i="4"/>
  <c r="N288" i="4"/>
  <c r="N289" i="4"/>
  <c r="N290" i="4"/>
  <c r="N291" i="4"/>
  <c r="N292" i="4"/>
  <c r="N293" i="4"/>
  <c r="N294" i="4"/>
  <c r="N295" i="4"/>
  <c r="N308" i="4"/>
  <c r="N309" i="4"/>
  <c r="N310" i="4"/>
  <c r="N311" i="4"/>
  <c r="N312" i="4"/>
  <c r="N313" i="4"/>
  <c r="N314" i="4"/>
  <c r="N315" i="4"/>
  <c r="N316" i="4"/>
  <c r="N317" i="4"/>
  <c r="N318" i="4"/>
  <c r="N319" i="4"/>
  <c r="N320" i="4"/>
  <c r="N321" i="4"/>
  <c r="N322" i="4"/>
  <c r="N323" i="4"/>
  <c r="N324" i="4"/>
  <c r="N325" i="4"/>
  <c r="N326" i="4"/>
  <c r="N327" i="4"/>
  <c r="N328" i="4"/>
  <c r="N329" i="4"/>
  <c r="N330" i="4"/>
  <c r="N331" i="4"/>
  <c r="N332" i="4"/>
  <c r="N333" i="4"/>
  <c r="N334" i="4"/>
  <c r="N335" i="4"/>
  <c r="N336" i="4"/>
  <c r="N337" i="4"/>
  <c r="N338" i="4"/>
  <c r="N339" i="4"/>
  <c r="N340" i="4"/>
  <c r="N341" i="4"/>
  <c r="N342" i="4"/>
  <c r="N343" i="4"/>
  <c r="N344" i="4"/>
  <c r="N345" i="4"/>
  <c r="N346" i="4"/>
  <c r="N347" i="4"/>
  <c r="N431" i="4"/>
  <c r="N432" i="4"/>
  <c r="N433" i="4"/>
  <c r="N434" i="4"/>
  <c r="N435" i="4"/>
  <c r="N436" i="4"/>
  <c r="N437" i="4"/>
  <c r="N438" i="4"/>
  <c r="N439" i="4"/>
  <c r="N440" i="4"/>
  <c r="N441" i="4"/>
  <c r="N442" i="4"/>
  <c r="N455" i="4"/>
  <c r="N456" i="4"/>
  <c r="N457" i="4"/>
  <c r="N458" i="4"/>
  <c r="N459" i="4"/>
  <c r="N460" i="4"/>
  <c r="N461" i="4"/>
  <c r="N462" i="4"/>
  <c r="N463" i="4"/>
  <c r="N464" i="4"/>
  <c r="N465" i="4"/>
  <c r="N466" i="4"/>
  <c r="N479" i="4"/>
  <c r="N480" i="4"/>
  <c r="N481" i="4"/>
  <c r="N482" i="4"/>
  <c r="N483" i="4"/>
  <c r="N484" i="4"/>
  <c r="N485" i="4"/>
  <c r="N486" i="4"/>
  <c r="N487" i="4"/>
  <c r="N488" i="4"/>
  <c r="N489" i="4"/>
  <c r="N490" i="4"/>
  <c r="N491" i="4"/>
  <c r="N492" i="4"/>
  <c r="N493" i="4"/>
  <c r="N494" i="4"/>
  <c r="N495" i="4"/>
  <c r="N496" i="4"/>
  <c r="N497" i="4"/>
  <c r="N498" i="4"/>
  <c r="N499" i="4"/>
  <c r="N500" i="4"/>
  <c r="N501" i="4"/>
  <c r="N502" i="4"/>
  <c r="N503" i="4"/>
  <c r="N504" i="4"/>
  <c r="N505" i="4"/>
  <c r="N565" i="4"/>
  <c r="N566" i="4"/>
  <c r="N567" i="4"/>
  <c r="N568" i="4"/>
  <c r="N569" i="4"/>
  <c r="N570" i="4"/>
  <c r="N571" i="4"/>
  <c r="N572" i="4"/>
  <c r="N573" i="4"/>
  <c r="N574" i="4"/>
  <c r="N575" i="4"/>
  <c r="N576" i="4"/>
  <c r="N577" i="4"/>
  <c r="N578" i="4"/>
  <c r="N591" i="4"/>
  <c r="N592" i="4"/>
  <c r="N593" i="4"/>
  <c r="N594" i="4"/>
  <c r="N595" i="4"/>
  <c r="N596" i="4"/>
  <c r="N597" i="4"/>
  <c r="N598" i="4"/>
  <c r="N599" i="4"/>
  <c r="N600" i="4"/>
  <c r="N601" i="4"/>
  <c r="N602" i="4"/>
  <c r="N603" i="4"/>
  <c r="N604" i="4"/>
  <c r="N605" i="4"/>
  <c r="N606" i="4"/>
  <c r="N607" i="4"/>
  <c r="N608" i="4"/>
  <c r="N609" i="4"/>
  <c r="N610" i="4"/>
  <c r="N611" i="4"/>
  <c r="N612" i="4"/>
  <c r="N613" i="4"/>
  <c r="N614" i="4"/>
  <c r="N627" i="4"/>
  <c r="N628" i="4"/>
  <c r="N629" i="4"/>
  <c r="N630" i="4"/>
  <c r="N631" i="4"/>
  <c r="N632" i="4"/>
  <c r="N633" i="4"/>
  <c r="N634" i="4"/>
  <c r="N635" i="4"/>
  <c r="N636" i="4"/>
  <c r="N637" i="4"/>
  <c r="N638" i="4"/>
  <c r="N639" i="4"/>
  <c r="N640" i="4"/>
  <c r="N641" i="4"/>
  <c r="N642" i="4"/>
  <c r="N643" i="4"/>
  <c r="N644" i="4"/>
  <c r="N645" i="4"/>
  <c r="N646" i="4"/>
  <c r="N647" i="4"/>
  <c r="N648" i="4"/>
  <c r="N649" i="4"/>
  <c r="N650" i="4"/>
  <c r="N651" i="4"/>
  <c r="N652" i="4"/>
  <c r="N653" i="4"/>
  <c r="N713" i="4"/>
  <c r="N714" i="4"/>
  <c r="N715" i="4"/>
  <c r="N716" i="4"/>
  <c r="N717" i="4"/>
  <c r="N718" i="4"/>
  <c r="N719" i="4"/>
  <c r="N720" i="4"/>
  <c r="N721" i="4"/>
  <c r="N722" i="4"/>
  <c r="N723" i="4"/>
  <c r="N724" i="4"/>
  <c r="N725" i="4"/>
  <c r="N726" i="4"/>
  <c r="N727" i="4"/>
  <c r="N728" i="4"/>
  <c r="N729" i="4"/>
  <c r="N730" i="4"/>
  <c r="N731" i="4"/>
  <c r="N732" i="4"/>
  <c r="N733" i="4"/>
  <c r="N734" i="4"/>
  <c r="N735" i="4"/>
  <c r="N736" i="4"/>
  <c r="N737" i="4"/>
  <c r="N738" i="4"/>
  <c r="N739" i="4"/>
  <c r="N740" i="4"/>
  <c r="N741" i="4"/>
  <c r="N742" i="4"/>
  <c r="N743" i="4"/>
  <c r="N744" i="4"/>
  <c r="N745" i="4"/>
  <c r="N746" i="4"/>
  <c r="N747" i="4"/>
  <c r="N748" i="4"/>
  <c r="N749" i="4"/>
  <c r="N750" i="4"/>
  <c r="N765" i="4"/>
  <c r="N766" i="4"/>
  <c r="N767" i="4"/>
  <c r="N768" i="4"/>
  <c r="N769" i="4"/>
  <c r="N770" i="4"/>
  <c r="N771" i="4"/>
  <c r="N772" i="4"/>
  <c r="N773" i="4"/>
  <c r="N774" i="4"/>
  <c r="N775" i="4"/>
  <c r="N776" i="4"/>
  <c r="N777" i="4"/>
  <c r="N778" i="4"/>
  <c r="N779" i="4"/>
  <c r="N780" i="4"/>
  <c r="N781" i="4"/>
  <c r="N782" i="4"/>
  <c r="N783" i="4"/>
  <c r="N784" i="4"/>
  <c r="N785" i="4"/>
  <c r="N786" i="4"/>
  <c r="N787" i="4"/>
  <c r="N788" i="4"/>
  <c r="N789" i="4"/>
  <c r="N790" i="4"/>
  <c r="N791" i="4"/>
  <c r="N792" i="4"/>
  <c r="N806" i="4"/>
  <c r="N807" i="4"/>
  <c r="N808" i="4"/>
  <c r="N809" i="4"/>
  <c r="N810" i="4"/>
  <c r="N811" i="4"/>
  <c r="N812" i="4"/>
  <c r="N813" i="4"/>
  <c r="N814" i="4"/>
  <c r="N815" i="4"/>
  <c r="N816" i="4"/>
  <c r="N817" i="4"/>
  <c r="N829" i="4"/>
  <c r="N830" i="4"/>
  <c r="N831" i="4"/>
  <c r="N832" i="4"/>
  <c r="N833" i="4"/>
  <c r="N834" i="4"/>
  <c r="N835" i="4"/>
  <c r="N836" i="4"/>
  <c r="N837" i="4"/>
  <c r="N838" i="4"/>
  <c r="N839" i="4"/>
  <c r="N851" i="4"/>
  <c r="N852" i="4"/>
  <c r="N853" i="4"/>
  <c r="N854" i="4"/>
  <c r="N855" i="4"/>
  <c r="N856" i="4"/>
  <c r="N857" i="4"/>
  <c r="N858" i="4"/>
  <c r="N859" i="4"/>
  <c r="N860" i="4"/>
  <c r="N861" i="4"/>
  <c r="N862" i="4"/>
  <c r="N875" i="4"/>
  <c r="N876" i="4"/>
  <c r="N877" i="4"/>
  <c r="N878" i="4"/>
  <c r="N879" i="4"/>
  <c r="N880" i="4"/>
  <c r="N881" i="4"/>
  <c r="N882" i="4"/>
  <c r="N883" i="4"/>
  <c r="N884" i="4"/>
  <c r="N885" i="4"/>
  <c r="N886" i="4"/>
  <c r="N887" i="4"/>
  <c r="N888" i="4"/>
  <c r="N924" i="4"/>
  <c r="N925" i="4"/>
  <c r="N926" i="4"/>
  <c r="N927" i="4"/>
  <c r="N928" i="4"/>
  <c r="N929" i="4"/>
  <c r="N930" i="4"/>
  <c r="N931" i="4"/>
  <c r="N932" i="4"/>
  <c r="N933" i="4"/>
  <c r="N934" i="4"/>
  <c r="N935" i="4"/>
  <c r="N945" i="4"/>
  <c r="N946" i="4"/>
  <c r="N947" i="4"/>
  <c r="N948" i="4"/>
  <c r="N949" i="4"/>
  <c r="N950" i="4"/>
  <c r="N951" i="4"/>
  <c r="N952" i="4"/>
  <c r="N953" i="4"/>
  <c r="N954" i="4"/>
  <c r="N965" i="4"/>
  <c r="N966" i="4"/>
  <c r="N967" i="4"/>
  <c r="N968" i="4"/>
  <c r="N969" i="4"/>
  <c r="N970" i="4"/>
  <c r="N971" i="4"/>
  <c r="N972" i="4"/>
  <c r="N973" i="4"/>
  <c r="N974" i="4"/>
  <c r="N975" i="4"/>
  <c r="N976" i="4"/>
  <c r="N989" i="4"/>
  <c r="N990" i="4"/>
  <c r="N991" i="4"/>
  <c r="N992" i="4"/>
  <c r="N1004" i="4"/>
  <c r="N1005" i="4"/>
  <c r="N1006" i="4"/>
  <c r="N1007" i="4"/>
  <c r="N1008" i="4"/>
  <c r="N1009" i="4"/>
  <c r="N1010" i="4"/>
  <c r="N1042" i="4"/>
  <c r="N1043" i="4"/>
  <c r="N1044" i="4"/>
  <c r="N1045" i="4"/>
  <c r="N1046" i="4"/>
  <c r="N1047" i="4"/>
  <c r="N1048" i="4"/>
  <c r="N1049" i="4"/>
  <c r="N1050" i="4"/>
  <c r="N1051" i="4"/>
  <c r="N1052" i="4"/>
  <c r="N1053" i="4"/>
  <c r="N1054" i="4"/>
  <c r="N1055" i="4"/>
  <c r="N1102" i="4"/>
  <c r="N1103" i="4"/>
  <c r="N1104" i="4"/>
  <c r="N1105" i="4"/>
  <c r="N1106" i="4"/>
  <c r="N1107" i="4"/>
  <c r="N1108" i="4"/>
  <c r="N1109" i="4"/>
  <c r="N1110" i="4"/>
  <c r="N1111" i="4"/>
  <c r="N1112" i="4"/>
  <c r="N1113" i="4"/>
  <c r="N1114" i="4"/>
  <c r="N1115" i="4"/>
  <c r="N1128" i="4"/>
  <c r="N1129" i="4"/>
  <c r="N1130" i="4"/>
  <c r="N1131" i="4"/>
  <c r="N1132" i="4"/>
  <c r="N1133" i="4"/>
  <c r="N1134" i="4"/>
  <c r="N1135" i="4"/>
  <c r="N1136" i="4"/>
  <c r="N1137" i="4"/>
  <c r="N1138" i="4"/>
  <c r="N1139" i="4"/>
  <c r="N1140" i="4"/>
  <c r="N1141" i="4"/>
  <c r="N1154" i="4"/>
  <c r="N1155" i="4"/>
  <c r="N1156" i="4"/>
  <c r="N1157" i="4"/>
  <c r="N1158" i="4"/>
  <c r="N1159" i="4"/>
  <c r="N1160" i="4"/>
  <c r="N1161" i="4"/>
  <c r="N1162" i="4"/>
  <c r="N1163" i="4"/>
  <c r="N1164" i="4"/>
  <c r="N1165" i="4"/>
  <c r="N1166" i="4"/>
  <c r="N1167" i="4"/>
  <c r="N1168" i="4"/>
  <c r="N1169" i="4"/>
  <c r="N1170" i="4"/>
  <c r="N1171" i="4"/>
  <c r="N1172" i="4"/>
  <c r="N1173" i="4"/>
  <c r="N1174" i="4"/>
  <c r="N1175" i="4"/>
  <c r="N1176" i="4"/>
  <c r="N1177" i="4"/>
  <c r="N1178" i="4"/>
  <c r="N1179" i="4"/>
  <c r="N1180" i="4"/>
  <c r="N1181" i="4"/>
  <c r="N1242" i="4"/>
  <c r="N1243" i="4"/>
  <c r="N1244" i="4"/>
  <c r="N1245" i="4"/>
  <c r="N1246" i="4"/>
  <c r="N1247" i="4"/>
  <c r="N1248" i="4"/>
  <c r="N1249" i="4"/>
  <c r="N1250" i="4"/>
  <c r="N1251" i="4"/>
  <c r="N1266" i="4"/>
  <c r="N1267" i="4"/>
  <c r="N1268" i="4"/>
  <c r="N1269" i="4"/>
  <c r="N1270" i="4"/>
  <c r="N1271" i="4"/>
  <c r="N1272" i="4"/>
  <c r="N1273" i="4"/>
  <c r="N1274" i="4"/>
  <c r="N1275" i="4"/>
  <c r="N1276" i="4"/>
  <c r="N1277" i="4"/>
  <c r="N1278" i="4"/>
  <c r="N1279" i="4"/>
  <c r="N1280" i="4"/>
  <c r="N1281" i="4"/>
  <c r="N1282" i="4"/>
  <c r="N1283" i="4"/>
  <c r="N1284" i="4"/>
  <c r="N1285" i="4"/>
  <c r="N1286" i="4"/>
  <c r="N1287" i="4"/>
  <c r="N1288" i="4"/>
  <c r="N1289" i="4"/>
  <c r="N1290" i="4"/>
  <c r="N1291" i="4"/>
  <c r="N1292" i="4"/>
  <c r="N1293" i="4"/>
  <c r="N1308" i="4"/>
  <c r="N1309" i="4"/>
  <c r="N1310" i="4"/>
  <c r="N1311" i="4"/>
  <c r="N1312" i="4"/>
  <c r="N1313" i="4"/>
  <c r="N1314" i="4"/>
  <c r="N1315" i="4"/>
  <c r="N1316" i="4"/>
  <c r="N1317" i="4"/>
  <c r="N1318" i="4"/>
  <c r="N1319" i="4"/>
  <c r="N1320" i="4"/>
  <c r="N1321" i="4"/>
  <c r="N1322" i="4"/>
  <c r="N1323" i="4"/>
  <c r="N1348" i="4"/>
  <c r="N1349" i="4"/>
  <c r="N1350" i="4"/>
  <c r="N1351" i="4"/>
  <c r="N1352" i="4"/>
  <c r="N1353" i="4"/>
  <c r="N1354" i="4"/>
  <c r="N1355" i="4"/>
  <c r="N1356" i="4"/>
  <c r="N1357" i="4"/>
  <c r="N1358" i="4"/>
  <c r="N1359" i="4"/>
  <c r="N1372" i="4"/>
  <c r="N1373" i="4"/>
  <c r="N1374" i="4"/>
  <c r="N1375" i="4"/>
  <c r="N1376" i="4"/>
  <c r="N1377" i="4"/>
  <c r="N1378" i="4"/>
  <c r="N1379" i="4"/>
  <c r="N1380" i="4"/>
  <c r="N1381" i="4"/>
  <c r="N1382" i="4"/>
  <c r="N1383" i="4"/>
  <c r="N1455" i="4"/>
  <c r="N1456" i="4"/>
  <c r="N1457" i="4"/>
  <c r="N1458" i="4"/>
  <c r="N1459" i="4"/>
  <c r="N1460" i="4"/>
  <c r="N1461" i="4"/>
  <c r="N1462" i="4"/>
  <c r="N1463" i="4"/>
  <c r="N1464" i="4"/>
  <c r="N1465" i="4"/>
  <c r="N1466" i="4"/>
  <c r="N1479" i="4"/>
  <c r="N1480" i="4"/>
  <c r="N1481" i="4"/>
  <c r="N1482" i="4"/>
  <c r="N1483" i="4"/>
  <c r="N1484" i="4"/>
  <c r="N1485" i="4"/>
  <c r="N1486" i="4"/>
  <c r="N1487" i="4"/>
  <c r="N1488" i="4"/>
  <c r="N1489" i="4"/>
  <c r="N1490" i="4"/>
  <c r="N1503" i="4"/>
  <c r="N1504" i="4"/>
  <c r="N1505" i="4"/>
  <c r="N1506" i="4"/>
  <c r="N1507" i="4"/>
  <c r="N1508" i="4"/>
  <c r="N1509" i="4"/>
  <c r="N1510" i="4"/>
  <c r="N1511" i="4"/>
  <c r="N1512" i="4"/>
  <c r="N1513" i="4"/>
  <c r="N1514" i="4"/>
  <c r="N1515" i="4"/>
  <c r="N1516" i="4"/>
  <c r="N1517" i="4"/>
  <c r="N1518" i="4"/>
  <c r="N1519" i="4"/>
  <c r="N1520" i="4"/>
  <c r="N1521" i="4"/>
  <c r="N1522" i="4"/>
  <c r="N1523" i="4"/>
  <c r="N1524" i="4"/>
  <c r="N1525" i="4"/>
  <c r="N1526" i="4"/>
  <c r="N1527" i="4"/>
  <c r="N1528" i="4"/>
  <c r="N1529" i="4"/>
  <c r="N1530" i="4"/>
  <c r="N1614" i="4"/>
  <c r="N1615" i="4"/>
  <c r="N1616" i="4"/>
  <c r="N1617" i="4"/>
  <c r="N1618" i="4"/>
  <c r="N1619" i="4"/>
  <c r="N1620" i="4"/>
  <c r="N1621" i="4"/>
  <c r="N1622" i="4"/>
  <c r="N1623" i="4"/>
  <c r="N1624" i="4"/>
  <c r="N1625" i="4"/>
  <c r="N1626" i="4"/>
  <c r="N1627" i="4"/>
  <c r="N1628" i="4"/>
  <c r="N1629" i="4"/>
  <c r="N1630" i="4"/>
  <c r="N1631" i="4"/>
  <c r="N1632" i="4"/>
  <c r="N1633" i="4"/>
  <c r="N1634" i="4"/>
  <c r="N1635" i="4"/>
  <c r="N1636" i="4"/>
  <c r="N1637" i="4"/>
  <c r="N1638" i="4"/>
  <c r="N1639" i="4"/>
  <c r="N1640" i="4"/>
  <c r="N1641" i="4"/>
  <c r="N1642" i="4"/>
  <c r="N1643" i="4"/>
  <c r="N1644" i="4"/>
  <c r="N1645" i="4"/>
  <c r="N1646" i="4"/>
  <c r="N1647" i="4"/>
  <c r="N1648" i="4"/>
  <c r="N1649" i="4"/>
  <c r="N1650" i="4"/>
  <c r="N1651" i="4"/>
  <c r="N1664" i="4"/>
  <c r="N1665" i="4"/>
  <c r="N1666" i="4"/>
  <c r="N1667" i="4"/>
  <c r="N1668" i="4"/>
  <c r="N1669" i="4"/>
  <c r="N1670" i="4"/>
  <c r="N1671" i="4"/>
  <c r="N1672" i="4"/>
  <c r="N1673" i="4"/>
  <c r="N1674" i="4"/>
  <c r="N1675" i="4"/>
  <c r="N1676" i="4"/>
  <c r="N1677" i="4"/>
  <c r="N1716" i="4"/>
  <c r="N1717" i="4"/>
  <c r="N1718" i="4"/>
  <c r="N1719" i="4"/>
  <c r="N1720" i="4"/>
  <c r="N1721" i="4"/>
  <c r="N1722" i="4"/>
  <c r="N1723" i="4"/>
  <c r="N1724" i="4"/>
  <c r="N1725" i="4"/>
  <c r="N1726" i="4"/>
  <c r="N1727" i="4"/>
  <c r="N1728" i="4"/>
  <c r="N1729" i="4"/>
  <c r="N1730" i="4"/>
  <c r="N1731" i="4"/>
  <c r="N1732" i="4"/>
  <c r="N1733" i="4"/>
  <c r="N1734" i="4"/>
  <c r="N1735" i="4"/>
  <c r="N1736" i="4"/>
  <c r="N1737" i="4"/>
  <c r="N1750" i="4"/>
  <c r="N1751" i="4"/>
  <c r="N1752" i="4"/>
  <c r="N1753" i="4"/>
  <c r="N1754" i="4"/>
  <c r="N1755" i="4"/>
  <c r="N1756" i="4"/>
  <c r="N1757" i="4"/>
  <c r="N1758" i="4"/>
  <c r="N1759" i="4"/>
  <c r="N1760" i="4"/>
  <c r="N1761" i="4"/>
  <c r="N1786" i="4"/>
  <c r="N1787" i="4"/>
  <c r="N1788" i="4"/>
  <c r="N1789" i="4"/>
  <c r="N1790" i="4"/>
  <c r="N1791" i="4"/>
  <c r="N1792" i="4"/>
  <c r="N1793" i="4"/>
  <c r="N1794" i="4"/>
  <c r="N1795" i="4"/>
  <c r="N1796" i="4"/>
  <c r="N1797" i="4"/>
  <c r="N1798" i="4"/>
  <c r="N1799" i="4"/>
  <c r="N1800" i="4"/>
  <c r="N1801" i="4"/>
  <c r="N1802" i="4"/>
  <c r="N1803" i="4"/>
  <c r="N1804" i="4"/>
  <c r="N1805" i="4"/>
  <c r="N1806" i="4"/>
  <c r="N1807" i="4"/>
  <c r="N1808" i="4"/>
  <c r="N1809" i="4"/>
  <c r="N1810" i="4"/>
  <c r="N1811" i="4"/>
  <c r="N1812" i="4"/>
  <c r="N1813" i="4"/>
  <c r="N1873" i="4"/>
  <c r="N1874" i="4"/>
  <c r="N1875" i="4"/>
  <c r="N1876" i="4"/>
  <c r="N1877" i="4"/>
  <c r="N1878" i="4"/>
  <c r="N1879" i="4"/>
  <c r="N1880" i="4"/>
  <c r="N1881" i="4"/>
  <c r="N1882" i="4"/>
  <c r="N1883" i="4"/>
  <c r="N1884" i="4"/>
  <c r="N1897" i="4"/>
  <c r="N1898" i="4"/>
  <c r="N1899" i="4"/>
  <c r="N1900" i="4"/>
  <c r="N1901" i="4"/>
  <c r="N1902" i="4"/>
  <c r="N1903" i="4"/>
  <c r="N1904" i="4"/>
  <c r="N1905" i="4"/>
  <c r="N1906" i="4"/>
  <c r="N1907" i="4"/>
  <c r="N1908" i="4"/>
  <c r="N1909" i="4"/>
  <c r="N1910" i="4"/>
  <c r="N1911" i="4"/>
  <c r="N1912" i="4"/>
  <c r="N1913" i="4"/>
  <c r="N1914" i="4"/>
  <c r="N1915" i="4"/>
  <c r="N1916" i="4"/>
  <c r="N1917" i="4"/>
  <c r="N1918" i="4"/>
  <c r="N1919" i="4"/>
  <c r="N1920" i="4"/>
  <c r="N1921" i="4"/>
  <c r="N1922" i="4"/>
  <c r="N1923" i="4"/>
  <c r="N1924" i="4"/>
  <c r="N1984" i="4"/>
  <c r="N1985" i="4"/>
  <c r="N1986" i="4"/>
  <c r="N1987" i="4"/>
  <c r="N1988" i="4"/>
  <c r="N1989" i="4"/>
  <c r="N1990" i="4"/>
  <c r="N1991" i="4"/>
  <c r="N1992" i="4"/>
  <c r="N1993" i="4"/>
  <c r="N1994" i="4"/>
  <c r="N1995" i="4"/>
  <c r="N2008" i="4"/>
  <c r="N2009" i="4"/>
  <c r="N2010" i="4"/>
  <c r="N2011" i="4"/>
  <c r="N2012" i="4"/>
  <c r="N2013" i="4"/>
  <c r="N2014" i="4"/>
  <c r="N2015" i="4"/>
  <c r="N2016" i="4"/>
  <c r="N2017" i="4"/>
  <c r="N2018" i="4"/>
  <c r="N2019" i="4"/>
  <c r="N2020" i="4"/>
  <c r="N2021" i="4"/>
  <c r="N2022" i="4"/>
  <c r="N2023" i="4"/>
  <c r="N2024" i="4"/>
  <c r="N2025" i="4"/>
  <c r="N2026" i="4"/>
  <c r="N2027" i="4"/>
  <c r="N2028" i="4"/>
  <c r="N2029" i="4"/>
  <c r="N2030" i="4"/>
  <c r="N2031" i="4"/>
  <c r="N2032" i="4"/>
  <c r="N2033" i="4"/>
  <c r="N2034" i="4"/>
  <c r="N2035" i="4"/>
  <c r="N2048" i="4"/>
  <c r="N2049" i="4"/>
  <c r="N2050" i="4"/>
  <c r="N2051" i="4"/>
  <c r="N2052" i="4"/>
  <c r="N2053" i="4"/>
  <c r="N2054" i="4"/>
  <c r="N2055" i="4"/>
  <c r="N2056" i="4"/>
  <c r="N2057" i="4"/>
  <c r="N2058" i="4"/>
  <c r="N2059" i="4"/>
  <c r="N2060" i="4"/>
  <c r="N2061" i="4"/>
  <c r="N2062" i="4"/>
  <c r="N2063" i="4"/>
  <c r="N2064" i="4"/>
  <c r="N2065" i="4"/>
  <c r="N2066" i="4"/>
  <c r="N2067" i="4"/>
  <c r="N2068" i="4"/>
  <c r="N2069" i="4"/>
  <c r="N2070" i="4"/>
  <c r="N2071" i="4"/>
  <c r="N2072" i="4"/>
  <c r="N2073" i="4"/>
  <c r="N2074" i="4"/>
  <c r="N2075" i="4"/>
  <c r="N2123" i="4"/>
  <c r="N2124" i="4"/>
  <c r="N2125" i="4"/>
  <c r="N2126" i="4"/>
  <c r="N2127" i="4"/>
  <c r="N2128" i="4"/>
  <c r="N2129" i="4"/>
  <c r="N2130" i="4"/>
  <c r="N2131" i="4"/>
  <c r="N2132" i="4"/>
  <c r="N2171" i="4"/>
  <c r="N2172" i="4"/>
  <c r="N2173" i="4"/>
  <c r="N2174" i="4"/>
  <c r="N2175" i="4"/>
  <c r="N2176" i="4"/>
  <c r="N2177" i="4"/>
  <c r="N2178" i="4"/>
  <c r="N2179" i="4"/>
  <c r="N2180" i="4"/>
  <c r="N2195" i="4"/>
  <c r="N2196" i="4"/>
  <c r="N2197" i="4"/>
  <c r="N2198" i="4"/>
  <c r="N2199" i="4"/>
  <c r="N2200" i="4"/>
  <c r="N2201" i="4"/>
  <c r="N2202" i="4"/>
  <c r="N2203" i="4"/>
  <c r="N2204" i="4"/>
  <c r="N2205" i="4"/>
  <c r="N2206" i="4"/>
  <c r="N2207" i="4"/>
  <c r="N2208" i="4"/>
  <c r="N2209" i="4"/>
  <c r="N2210" i="4"/>
  <c r="N2211" i="4"/>
  <c r="N2212" i="4"/>
  <c r="N2213" i="4"/>
  <c r="N2214" i="4"/>
  <c r="N2215" i="4"/>
  <c r="N2216" i="4"/>
  <c r="N2217" i="4"/>
  <c r="N2218" i="4"/>
  <c r="N2219" i="4"/>
  <c r="N2220" i="4"/>
  <c r="N2221" i="4"/>
  <c r="N2222" i="4"/>
  <c r="N2237" i="4"/>
  <c r="N2238" i="4"/>
  <c r="N2239" i="4"/>
  <c r="N2240" i="4"/>
  <c r="N2241" i="4"/>
  <c r="N2242" i="4"/>
  <c r="N2243" i="4"/>
  <c r="N2244" i="4"/>
  <c r="N2245" i="4"/>
  <c r="N2246" i="4"/>
  <c r="N2247" i="4"/>
  <c r="N2248" i="4"/>
  <c r="N2274" i="4"/>
  <c r="N2275" i="4"/>
  <c r="N2276" i="4"/>
  <c r="N2277" i="4"/>
  <c r="N2278" i="4"/>
  <c r="N2279" i="4"/>
  <c r="N2280" i="4"/>
  <c r="N2281" i="4"/>
  <c r="N2282" i="4"/>
  <c r="N2283" i="4"/>
  <c r="N2284" i="4"/>
  <c r="N2297" i="4"/>
  <c r="N2298" i="4"/>
  <c r="N2299" i="4"/>
  <c r="N2300" i="4"/>
  <c r="N2301" i="4"/>
  <c r="N2302" i="4"/>
  <c r="N2303" i="4"/>
  <c r="N2304" i="4"/>
  <c r="N2305" i="4"/>
  <c r="N2306" i="4"/>
  <c r="N2307" i="4"/>
  <c r="N2308" i="4"/>
  <c r="N2321" i="4"/>
  <c r="N2322" i="4"/>
  <c r="N2323" i="4"/>
  <c r="N2324" i="4"/>
  <c r="N2325" i="4"/>
  <c r="N2326" i="4"/>
  <c r="N2327" i="4"/>
  <c r="N2328" i="4"/>
  <c r="N2329" i="4"/>
  <c r="N2330" i="4"/>
  <c r="N2331" i="4"/>
  <c r="N2332" i="4"/>
  <c r="N2345" i="4"/>
  <c r="N2346" i="4"/>
  <c r="N2347" i="4"/>
  <c r="N2348" i="4"/>
  <c r="N2349" i="4"/>
  <c r="N2350" i="4"/>
  <c r="N2351" i="4"/>
  <c r="N2352" i="4"/>
  <c r="N2353" i="4"/>
  <c r="N2354" i="4"/>
  <c r="N2355" i="4"/>
  <c r="N2356" i="4"/>
  <c r="N2357" i="4"/>
  <c r="N2358" i="4"/>
  <c r="N2405" i="4"/>
  <c r="N2406" i="4"/>
  <c r="N2407" i="4"/>
  <c r="N2408" i="4"/>
  <c r="N2409" i="4"/>
  <c r="N2410" i="4"/>
  <c r="N2411" i="4"/>
  <c r="N2412" i="4"/>
  <c r="N2413" i="4"/>
  <c r="N2414" i="4"/>
  <c r="N2415" i="4"/>
  <c r="N2416" i="4"/>
  <c r="N2429" i="4"/>
  <c r="N2430" i="4"/>
  <c r="N2431" i="4"/>
  <c r="N2432" i="4"/>
  <c r="N2433" i="4"/>
  <c r="N2434" i="4"/>
  <c r="N2435" i="4"/>
  <c r="N2436" i="4"/>
  <c r="N2437" i="4"/>
  <c r="N2438" i="4"/>
  <c r="N2439" i="4"/>
  <c r="N2440" i="4"/>
  <c r="N2453" i="4"/>
  <c r="N2454" i="4"/>
  <c r="N2455" i="4"/>
  <c r="N2456" i="4"/>
  <c r="N2457" i="4"/>
  <c r="N2458" i="4"/>
  <c r="N2459" i="4"/>
  <c r="N2460" i="4"/>
  <c r="N2461" i="4"/>
  <c r="N2462" i="4"/>
  <c r="N2463" i="4"/>
  <c r="N2464" i="4"/>
  <c r="N2465" i="4"/>
  <c r="N2466" i="4"/>
  <c r="N2467" i="4"/>
  <c r="N2468" i="4"/>
  <c r="N2469" i="4"/>
  <c r="N2470" i="4"/>
  <c r="N2471" i="4"/>
  <c r="N2472" i="4"/>
  <c r="N2473" i="4"/>
  <c r="N2474" i="4"/>
  <c r="N2475" i="4"/>
  <c r="N2476" i="4"/>
  <c r="N2477" i="4"/>
  <c r="N2478" i="4"/>
  <c r="N2479" i="4"/>
  <c r="N2480" i="4"/>
  <c r="N2564" i="4"/>
  <c r="N2565" i="4"/>
  <c r="N2566" i="4"/>
  <c r="N2567" i="4"/>
  <c r="N2568" i="4"/>
  <c r="N2569" i="4"/>
  <c r="N2570" i="4"/>
  <c r="N2571" i="4"/>
  <c r="N2572" i="4"/>
  <c r="N2573" i="4"/>
  <c r="N2574" i="4"/>
  <c r="N2575" i="4"/>
  <c r="N2576" i="4"/>
  <c r="N2577" i="4"/>
  <c r="N2578" i="4"/>
  <c r="N2579" i="4"/>
  <c r="N2580" i="4"/>
  <c r="N2581" i="4"/>
  <c r="N2582" i="4"/>
  <c r="N2583" i="4"/>
  <c r="N2584" i="4"/>
  <c r="N2585" i="4"/>
  <c r="N2586" i="4"/>
  <c r="N2587" i="4"/>
  <c r="N2600" i="4"/>
  <c r="N2601" i="4"/>
  <c r="N2602" i="4"/>
  <c r="N2603" i="4"/>
  <c r="N2604" i="4"/>
  <c r="N2605" i="4"/>
  <c r="N2606" i="4"/>
  <c r="N2607" i="4"/>
  <c r="N2608" i="4"/>
  <c r="N2609" i="4"/>
  <c r="N2610" i="4"/>
  <c r="N2611" i="4"/>
  <c r="N2612" i="4"/>
  <c r="N2613" i="4"/>
  <c r="N2640" i="4"/>
  <c r="N2641" i="4"/>
  <c r="N2642" i="4"/>
  <c r="N2643" i="4"/>
  <c r="N2644" i="4"/>
  <c r="N2645" i="4"/>
  <c r="N2646" i="4"/>
  <c r="N2647" i="4"/>
  <c r="N2648" i="4"/>
  <c r="N2649" i="4"/>
  <c r="N2650" i="4"/>
  <c r="N2651" i="4"/>
  <c r="N2652" i="4"/>
  <c r="N2653" i="4"/>
  <c r="N2654" i="4"/>
  <c r="N2655" i="4"/>
  <c r="N2656" i="4"/>
  <c r="N2657" i="4"/>
  <c r="N2658" i="4"/>
  <c r="N2659" i="4"/>
  <c r="N2660" i="4"/>
  <c r="N2661" i="4"/>
  <c r="N2662" i="4"/>
  <c r="N2663" i="4"/>
  <c r="N2687" i="4"/>
  <c r="N2688" i="4"/>
  <c r="N2689" i="4"/>
  <c r="N2690" i="4"/>
  <c r="N2691" i="4"/>
  <c r="N2692" i="4"/>
  <c r="N2693" i="4"/>
  <c r="N2694" i="4"/>
  <c r="N2695" i="4"/>
  <c r="N2696" i="4"/>
  <c r="N2697" i="4"/>
  <c r="N2698" i="4"/>
  <c r="N2711" i="4"/>
  <c r="N2712" i="4"/>
  <c r="N2713" i="4"/>
  <c r="N2714" i="4"/>
  <c r="N2715" i="4"/>
  <c r="N2716" i="4"/>
  <c r="N2717" i="4"/>
  <c r="N2718" i="4"/>
  <c r="N2719" i="4"/>
  <c r="N2720" i="4"/>
  <c r="N2721" i="4"/>
  <c r="N2722" i="4"/>
  <c r="N2735" i="4"/>
  <c r="N2736" i="4"/>
  <c r="N2737" i="4"/>
  <c r="N2738" i="4"/>
  <c r="N2739" i="4"/>
  <c r="N2740" i="4"/>
  <c r="N2741" i="4"/>
  <c r="N2742" i="4"/>
  <c r="N2743" i="4"/>
  <c r="N2744" i="4"/>
  <c r="N2745" i="4"/>
  <c r="N2746" i="4"/>
  <c r="N2747" i="4"/>
  <c r="N2748" i="4"/>
  <c r="N2749" i="4"/>
  <c r="N2750" i="4"/>
  <c r="N2751" i="4"/>
  <c r="N2752" i="4"/>
  <c r="N2753" i="4"/>
  <c r="N2754" i="4"/>
  <c r="N2755" i="4"/>
  <c r="N2756" i="4"/>
  <c r="N2757" i="4"/>
  <c r="N2758" i="4"/>
  <c r="N2759" i="4"/>
  <c r="N2760" i="4"/>
  <c r="N2761" i="4"/>
  <c r="N2762" i="4"/>
  <c r="N2822" i="4"/>
  <c r="N2823" i="4"/>
  <c r="N2824" i="4"/>
  <c r="N2825" i="4"/>
  <c r="N2826" i="4"/>
  <c r="N2827" i="4"/>
  <c r="N2828" i="4"/>
  <c r="N2829" i="4"/>
  <c r="N2830" i="4"/>
  <c r="N2831" i="4"/>
  <c r="N2832" i="4"/>
  <c r="N2833" i="4"/>
  <c r="N2845" i="4"/>
  <c r="N2846" i="4"/>
  <c r="N2847" i="4"/>
  <c r="N2848" i="4"/>
  <c r="N2849" i="4"/>
  <c r="N2850" i="4"/>
  <c r="N2851" i="4"/>
  <c r="N2852" i="4"/>
  <c r="N2853" i="4"/>
  <c r="N2854" i="4"/>
  <c r="N2855" i="4"/>
  <c r="N2856" i="4"/>
  <c r="N2869" i="4"/>
  <c r="N2870" i="4"/>
  <c r="N2871" i="4"/>
  <c r="N2872" i="4"/>
  <c r="N2873" i="4"/>
  <c r="N2874" i="4"/>
  <c r="N2875" i="4"/>
  <c r="N2876" i="4"/>
  <c r="N2877" i="4"/>
  <c r="N2878" i="4"/>
  <c r="N2879" i="4"/>
  <c r="N2880" i="4"/>
  <c r="N2881" i="4"/>
  <c r="N2882" i="4"/>
  <c r="N2883" i="4"/>
  <c r="N2884" i="4"/>
  <c r="N2885" i="4"/>
  <c r="N2886" i="4"/>
  <c r="N2887" i="4"/>
  <c r="N2888" i="4"/>
  <c r="N2889" i="4"/>
  <c r="N2890" i="4"/>
  <c r="N2891" i="4"/>
  <c r="N2892" i="4"/>
  <c r="N2893" i="4"/>
  <c r="N2894" i="4"/>
  <c r="N2895" i="4"/>
  <c r="N2896" i="4"/>
  <c r="N2965" i="4"/>
  <c r="N2966" i="4"/>
  <c r="N2967" i="4"/>
  <c r="N2968" i="4"/>
  <c r="N2969" i="4"/>
  <c r="N2970" i="4"/>
  <c r="N2971" i="4"/>
  <c r="N2972" i="4"/>
  <c r="N2973" i="4"/>
  <c r="N2974" i="4"/>
  <c r="N2987" i="4"/>
  <c r="N2988" i="4"/>
  <c r="N2989" i="4"/>
  <c r="N2990" i="4"/>
  <c r="N2991" i="4"/>
  <c r="N2992" i="4"/>
  <c r="N2993" i="4"/>
  <c r="N2994" i="4"/>
  <c r="N2995" i="4"/>
  <c r="N2996" i="4"/>
  <c r="N2997" i="4"/>
  <c r="N2998" i="4"/>
  <c r="N2999" i="4"/>
  <c r="N3000" i="4"/>
  <c r="N3001" i="4"/>
  <c r="N3002" i="4"/>
  <c r="N3003" i="4"/>
  <c r="N3004" i="4"/>
  <c r="N3005" i="4"/>
  <c r="N3006" i="4"/>
  <c r="N3007" i="4"/>
  <c r="N3008" i="4"/>
  <c r="N3009" i="4"/>
  <c r="N3010" i="4"/>
  <c r="N3011" i="4"/>
  <c r="N3012" i="4"/>
  <c r="N3013" i="4"/>
  <c r="N3014" i="4"/>
  <c r="N3027" i="4"/>
  <c r="N3028" i="4"/>
  <c r="N3029" i="4"/>
  <c r="N3030" i="4"/>
  <c r="N3031" i="4"/>
  <c r="N3032" i="4"/>
  <c r="N3033" i="4"/>
  <c r="N3034" i="4"/>
  <c r="N3035" i="4"/>
  <c r="N3036" i="4"/>
  <c r="N3037" i="4"/>
  <c r="N3038" i="4"/>
  <c r="N3039" i="4"/>
  <c r="N3040" i="4"/>
  <c r="N3041" i="4"/>
  <c r="N3042" i="4"/>
  <c r="N3043" i="4"/>
  <c r="N3044" i="4"/>
  <c r="N3045" i="4"/>
  <c r="N3046" i="4"/>
  <c r="N3047" i="4"/>
  <c r="N3048" i="4"/>
  <c r="N3049" i="4"/>
  <c r="N3050" i="4"/>
  <c r="N3051" i="4"/>
  <c r="N3052" i="4"/>
  <c r="N3053" i="4"/>
  <c r="N3054" i="4"/>
  <c r="N3102" i="4"/>
  <c r="N3103" i="4"/>
  <c r="N3104" i="4"/>
  <c r="N3105" i="4"/>
  <c r="N3106" i="4"/>
  <c r="N3107" i="4"/>
  <c r="N3108" i="4"/>
  <c r="N3109" i="4"/>
  <c r="N3110" i="4"/>
  <c r="N3111" i="4"/>
  <c r="N3126" i="4"/>
  <c r="N3127" i="4"/>
  <c r="N3128" i="4"/>
  <c r="N3129" i="4"/>
  <c r="N3130" i="4"/>
  <c r="N3131" i="4"/>
  <c r="N3132" i="4"/>
  <c r="N3133" i="4"/>
  <c r="N3134" i="4"/>
  <c r="N3135" i="4"/>
  <c r="N3136" i="4"/>
  <c r="N3137" i="4"/>
  <c r="N3138" i="4"/>
  <c r="N3139" i="4"/>
  <c r="N3140" i="4"/>
  <c r="N3141" i="4"/>
  <c r="N3142" i="4"/>
  <c r="N3143" i="4"/>
  <c r="N3144" i="4"/>
  <c r="N3145" i="4"/>
  <c r="N3146" i="4"/>
  <c r="N3147" i="4"/>
  <c r="N3148" i="4"/>
  <c r="N3149" i="4"/>
  <c r="N3150" i="4"/>
  <c r="N3151" i="4"/>
  <c r="N3152" i="4"/>
  <c r="N3153" i="4"/>
  <c r="N3168" i="4"/>
  <c r="N3169" i="4"/>
  <c r="N3170" i="4"/>
  <c r="N3171" i="4"/>
  <c r="N3172" i="4"/>
  <c r="N3173" i="4"/>
  <c r="N3174" i="4"/>
  <c r="N3175" i="4"/>
  <c r="N3176" i="4"/>
  <c r="N3177" i="4"/>
  <c r="N3178" i="4"/>
  <c r="N3179" i="4"/>
  <c r="N3217" i="4"/>
  <c r="N3218" i="4"/>
  <c r="N3219" i="4"/>
  <c r="N3220" i="4"/>
  <c r="N3221" i="4"/>
  <c r="N3222" i="4"/>
  <c r="N3223" i="4"/>
  <c r="N3224" i="4"/>
  <c r="N3225" i="4"/>
  <c r="N3226" i="4"/>
  <c r="N3227" i="4"/>
  <c r="N3254" i="4"/>
  <c r="N3255" i="4"/>
  <c r="N3256" i="4"/>
  <c r="N3257" i="4"/>
  <c r="N3258" i="4"/>
  <c r="N3259" i="4"/>
  <c r="N3260" i="4"/>
  <c r="N3261" i="4"/>
  <c r="N3262" i="4"/>
  <c r="N3263" i="4"/>
  <c r="N3264" i="4"/>
  <c r="N3265" i="4"/>
  <c r="N3278" i="4"/>
  <c r="N3279" i="4"/>
  <c r="N3280" i="4"/>
  <c r="N3281" i="4"/>
  <c r="N3282" i="4"/>
  <c r="N3283" i="4"/>
  <c r="N3284" i="4"/>
  <c r="N3285" i="4"/>
  <c r="N3286" i="4"/>
  <c r="N3287" i="4"/>
  <c r="N3288" i="4"/>
  <c r="N3289" i="4"/>
  <c r="N3302" i="4"/>
  <c r="N3303" i="4"/>
  <c r="N3304" i="4"/>
  <c r="N3305" i="4"/>
  <c r="N3306" i="4"/>
  <c r="N3307" i="4"/>
  <c r="N3308" i="4"/>
  <c r="N3309" i="4"/>
  <c r="N3310" i="4"/>
  <c r="N3311" i="4"/>
  <c r="N3312" i="4"/>
  <c r="N3313" i="4"/>
  <c r="N3314" i="4"/>
  <c r="N3315" i="4"/>
  <c r="N407" i="4"/>
  <c r="N408" i="4"/>
  <c r="N409" i="4"/>
  <c r="N410" i="4"/>
  <c r="N411" i="4"/>
  <c r="N412" i="4"/>
  <c r="N413" i="4"/>
  <c r="N414" i="4"/>
  <c r="N415" i="4"/>
  <c r="N416" i="4"/>
  <c r="N417" i="4"/>
  <c r="N418" i="4"/>
  <c r="N506" i="4"/>
  <c r="N507" i="4"/>
  <c r="N508" i="4"/>
  <c r="N509" i="4"/>
  <c r="N510" i="4"/>
  <c r="N511" i="4"/>
  <c r="N512" i="4"/>
  <c r="N513" i="4"/>
  <c r="N514" i="4"/>
  <c r="N515" i="4"/>
  <c r="N516" i="4"/>
  <c r="N517" i="4"/>
  <c r="N793" i="4"/>
  <c r="N794" i="4"/>
  <c r="N795" i="4"/>
  <c r="N796" i="4"/>
  <c r="N797" i="4"/>
  <c r="N798" i="4"/>
  <c r="N799" i="4"/>
  <c r="N800" i="4"/>
  <c r="N801" i="4"/>
  <c r="N802" i="4"/>
  <c r="N803" i="4"/>
  <c r="N804" i="4"/>
  <c r="N805" i="4"/>
  <c r="N900" i="4"/>
  <c r="N901" i="4"/>
  <c r="N902" i="4"/>
  <c r="N903" i="4"/>
  <c r="N904" i="4"/>
  <c r="N905" i="4"/>
  <c r="N906" i="4"/>
  <c r="N907" i="4"/>
  <c r="N908" i="4"/>
  <c r="N909" i="4"/>
  <c r="N910" i="4"/>
  <c r="N911" i="4"/>
  <c r="N1068" i="4"/>
  <c r="N1069" i="4"/>
  <c r="N1070" i="4"/>
  <c r="N1071" i="4"/>
  <c r="N1072" i="4"/>
  <c r="N1073" i="4"/>
  <c r="N1074" i="4"/>
  <c r="N1075" i="4"/>
  <c r="N1076" i="4"/>
  <c r="N1077" i="4"/>
  <c r="N1078" i="4"/>
  <c r="N1079" i="4"/>
  <c r="N1182" i="4"/>
  <c r="N1183" i="4"/>
  <c r="N1184" i="4"/>
  <c r="N1185" i="4"/>
  <c r="N1186" i="4"/>
  <c r="N1187" i="4"/>
  <c r="N1188" i="4"/>
  <c r="N1189" i="4"/>
  <c r="N1190" i="4"/>
  <c r="N1191" i="4"/>
  <c r="N1192" i="4"/>
  <c r="N1294" i="4"/>
  <c r="N1295" i="4"/>
  <c r="N1296" i="4"/>
  <c r="N1297" i="4"/>
  <c r="N1298" i="4"/>
  <c r="N1299" i="4"/>
  <c r="N1300" i="4"/>
  <c r="N1301" i="4"/>
  <c r="N1302" i="4"/>
  <c r="N1303" i="4"/>
  <c r="N1304" i="4"/>
  <c r="N1305" i="4"/>
  <c r="N1306" i="4"/>
  <c r="N1307" i="4"/>
  <c r="N1431" i="4"/>
  <c r="N1432" i="4"/>
  <c r="N1433" i="4"/>
  <c r="N1434" i="4"/>
  <c r="N1435" i="4"/>
  <c r="N1436" i="4"/>
  <c r="N1437" i="4"/>
  <c r="N1438" i="4"/>
  <c r="N1439" i="4"/>
  <c r="N1440" i="4"/>
  <c r="N1441" i="4"/>
  <c r="N1442" i="4"/>
  <c r="N1702" i="4"/>
  <c r="N1703" i="4"/>
  <c r="N1704" i="4"/>
  <c r="N1705" i="4"/>
  <c r="N1706" i="4"/>
  <c r="N1707" i="4"/>
  <c r="N1708" i="4"/>
  <c r="N1709" i="4"/>
  <c r="N1710" i="4"/>
  <c r="N1711" i="4"/>
  <c r="N1712" i="4"/>
  <c r="N1713" i="4"/>
  <c r="N1714" i="4"/>
  <c r="N1715" i="4"/>
  <c r="N1814" i="4"/>
  <c r="N1815" i="4"/>
  <c r="N1816" i="4"/>
  <c r="N1817" i="4"/>
  <c r="N1818" i="4"/>
  <c r="N1819" i="4"/>
  <c r="N1820" i="4"/>
  <c r="N1821" i="4"/>
  <c r="N1822" i="4"/>
  <c r="N1823" i="4"/>
  <c r="N1824" i="4"/>
  <c r="N1825" i="4"/>
  <c r="N1925" i="4"/>
  <c r="N1926" i="4"/>
  <c r="N1927" i="4"/>
  <c r="N1928" i="4"/>
  <c r="N1929" i="4"/>
  <c r="N1930" i="4"/>
  <c r="N1931" i="4"/>
  <c r="N1932" i="4"/>
  <c r="N1933" i="4"/>
  <c r="N1934" i="4"/>
  <c r="N1935" i="4"/>
  <c r="N1936" i="4"/>
  <c r="N2076" i="4"/>
  <c r="N2077" i="4"/>
  <c r="N2078" i="4"/>
  <c r="N2079" i="4"/>
  <c r="N2080" i="4"/>
  <c r="N2081" i="4"/>
  <c r="N2082" i="4"/>
  <c r="N2083" i="4"/>
  <c r="N2084" i="4"/>
  <c r="N2085" i="4"/>
  <c r="N2086" i="4"/>
  <c r="N2087" i="4"/>
  <c r="N2223" i="4"/>
  <c r="N2224" i="4"/>
  <c r="N2225" i="4"/>
  <c r="N2226" i="4"/>
  <c r="N2227" i="4"/>
  <c r="N2228" i="4"/>
  <c r="N2229" i="4"/>
  <c r="N2230" i="4"/>
  <c r="N2231" i="4"/>
  <c r="N2232" i="4"/>
  <c r="N2233" i="4"/>
  <c r="N2234" i="4"/>
  <c r="N2235" i="4"/>
  <c r="N2236" i="4"/>
  <c r="N2359" i="4"/>
  <c r="N2360" i="4"/>
  <c r="N2361" i="4"/>
  <c r="N2362" i="4"/>
  <c r="N2363" i="4"/>
  <c r="N2364" i="4"/>
  <c r="N2365" i="4"/>
  <c r="N2366" i="4"/>
  <c r="N2367" i="4"/>
  <c r="N2368" i="4"/>
  <c r="N2369" i="4"/>
  <c r="N2370" i="4"/>
  <c r="N2481" i="4"/>
  <c r="N2482" i="4"/>
  <c r="N2483" i="4"/>
  <c r="N2484" i="4"/>
  <c r="N2485" i="4"/>
  <c r="N2486" i="4"/>
  <c r="N2487" i="4"/>
  <c r="N2488" i="4"/>
  <c r="N2489" i="4"/>
  <c r="N2490" i="4"/>
  <c r="N2491" i="4"/>
  <c r="N2492" i="4"/>
  <c r="N2626" i="4"/>
  <c r="N2627" i="4"/>
  <c r="N2628" i="4"/>
  <c r="N2629" i="4"/>
  <c r="N2630" i="4"/>
  <c r="N2631" i="4"/>
  <c r="N2632" i="4"/>
  <c r="N2633" i="4"/>
  <c r="N2634" i="4"/>
  <c r="N2635" i="4"/>
  <c r="N2636" i="4"/>
  <c r="N2637" i="4"/>
  <c r="N2638" i="4"/>
  <c r="N2639" i="4"/>
  <c r="N2763" i="4"/>
  <c r="N2764" i="4"/>
  <c r="N2765" i="4"/>
  <c r="N2766" i="4"/>
  <c r="N2767" i="4"/>
  <c r="N2768" i="4"/>
  <c r="N2769" i="4"/>
  <c r="N2770" i="4"/>
  <c r="N2771" i="4"/>
  <c r="N2772" i="4"/>
  <c r="N2773" i="4"/>
  <c r="N2774" i="4"/>
  <c r="N2897" i="4"/>
  <c r="N2898" i="4"/>
  <c r="N2899" i="4"/>
  <c r="N2900" i="4"/>
  <c r="N2901" i="4"/>
  <c r="N2902" i="4"/>
  <c r="N2903" i="4"/>
  <c r="N2904" i="4"/>
  <c r="N2905" i="4"/>
  <c r="N2906" i="4"/>
  <c r="N2907" i="4"/>
  <c r="N2908" i="4"/>
  <c r="N3055" i="4"/>
  <c r="N3056" i="4"/>
  <c r="N3057" i="4"/>
  <c r="N3058" i="4"/>
  <c r="N3059" i="4"/>
  <c r="N3060" i="4"/>
  <c r="N3061" i="4"/>
  <c r="N3062" i="4"/>
  <c r="N3063" i="4"/>
  <c r="N3064" i="4"/>
  <c r="N3065" i="4"/>
  <c r="N3066" i="4"/>
  <c r="N3154" i="4"/>
  <c r="N3155" i="4"/>
  <c r="N3156" i="4"/>
  <c r="N3157" i="4"/>
  <c r="N3158" i="4"/>
  <c r="N3159" i="4"/>
  <c r="N3160" i="4"/>
  <c r="N3161" i="4"/>
  <c r="N3162" i="4"/>
  <c r="N3163" i="4"/>
  <c r="N3164" i="4"/>
  <c r="N3165" i="4"/>
  <c r="N3166" i="4"/>
  <c r="N3167" i="4"/>
  <c r="N3316" i="4"/>
  <c r="N3317" i="4"/>
  <c r="N3318" i="4"/>
  <c r="N3319" i="4"/>
  <c r="N3320" i="4"/>
  <c r="N3321" i="4"/>
  <c r="N3322" i="4"/>
  <c r="N3323" i="4"/>
  <c r="N3324" i="4"/>
  <c r="N3325" i="4"/>
  <c r="N3326" i="4"/>
  <c r="N3327" i="4"/>
  <c r="N2" i="4"/>
  <c r="N3" i="4"/>
  <c r="N4" i="4"/>
  <c r="N5" i="4"/>
  <c r="I6" i="3" s="1"/>
  <c r="N6" i="4"/>
  <c r="N7" i="4"/>
  <c r="N8" i="4"/>
  <c r="N9" i="4"/>
  <c r="N10" i="4"/>
  <c r="N11" i="4"/>
  <c r="N12" i="4"/>
  <c r="N13" i="4"/>
  <c r="N66" i="4"/>
  <c r="N67" i="4"/>
  <c r="N68" i="4"/>
  <c r="N69" i="4"/>
  <c r="N70" i="4"/>
  <c r="N71" i="4"/>
  <c r="N72" i="4"/>
  <c r="N73" i="4"/>
  <c r="N74" i="4"/>
  <c r="N75" i="4"/>
  <c r="N76" i="4"/>
  <c r="N77" i="4"/>
  <c r="N89" i="4"/>
  <c r="N90" i="4"/>
  <c r="N91" i="4"/>
  <c r="N92" i="4"/>
  <c r="N93" i="4"/>
  <c r="N94" i="4"/>
  <c r="N95" i="4"/>
  <c r="N96" i="4"/>
  <c r="N97" i="4"/>
  <c r="N98" i="4"/>
  <c r="N99" i="4"/>
  <c r="N100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60" i="4"/>
  <c r="N261" i="4"/>
  <c r="N262" i="4"/>
  <c r="N263" i="4"/>
  <c r="N264" i="4"/>
  <c r="N265" i="4"/>
  <c r="N266" i="4"/>
  <c r="N267" i="4"/>
  <c r="N268" i="4"/>
  <c r="N269" i="4"/>
  <c r="N270" i="4"/>
  <c r="N271" i="4"/>
  <c r="N272" i="4"/>
  <c r="N273" i="4"/>
  <c r="N274" i="4"/>
  <c r="N275" i="4"/>
  <c r="N276" i="4"/>
  <c r="N277" i="4"/>
  <c r="N278" i="4"/>
  <c r="N279" i="4"/>
  <c r="N280" i="4"/>
  <c r="N281" i="4"/>
  <c r="N282" i="4"/>
  <c r="N283" i="4"/>
  <c r="N296" i="4"/>
  <c r="N297" i="4"/>
  <c r="N298" i="4"/>
  <c r="N299" i="4"/>
  <c r="N300" i="4"/>
  <c r="N301" i="4"/>
  <c r="N302" i="4"/>
  <c r="N303" i="4"/>
  <c r="N304" i="4"/>
  <c r="N305" i="4"/>
  <c r="N306" i="4"/>
  <c r="N307" i="4"/>
  <c r="N360" i="4"/>
  <c r="N361" i="4"/>
  <c r="N362" i="4"/>
  <c r="N363" i="4"/>
  <c r="N364" i="4"/>
  <c r="N365" i="4"/>
  <c r="N366" i="4"/>
  <c r="N367" i="4"/>
  <c r="N368" i="4"/>
  <c r="N369" i="4"/>
  <c r="N370" i="4"/>
  <c r="N371" i="4"/>
  <c r="N383" i="4"/>
  <c r="N384" i="4"/>
  <c r="N385" i="4"/>
  <c r="N386" i="4"/>
  <c r="N387" i="4"/>
  <c r="N388" i="4"/>
  <c r="N389" i="4"/>
  <c r="N390" i="4"/>
  <c r="N391" i="4"/>
  <c r="N392" i="4"/>
  <c r="N393" i="4"/>
  <c r="N394" i="4"/>
  <c r="N395" i="4"/>
  <c r="N396" i="4"/>
  <c r="N397" i="4"/>
  <c r="N398" i="4"/>
  <c r="N399" i="4"/>
  <c r="N400" i="4"/>
  <c r="N401" i="4"/>
  <c r="N402" i="4"/>
  <c r="N403" i="4"/>
  <c r="N404" i="4"/>
  <c r="N405" i="4"/>
  <c r="N406" i="4"/>
  <c r="N419" i="4"/>
  <c r="N420" i="4"/>
  <c r="N421" i="4"/>
  <c r="N422" i="4"/>
  <c r="N423" i="4"/>
  <c r="N424" i="4"/>
  <c r="N425" i="4"/>
  <c r="N426" i="4"/>
  <c r="N427" i="4"/>
  <c r="N428" i="4"/>
  <c r="N429" i="4"/>
  <c r="N430" i="4"/>
  <c r="N443" i="4"/>
  <c r="N444" i="4"/>
  <c r="N445" i="4"/>
  <c r="N446" i="4"/>
  <c r="N447" i="4"/>
  <c r="N448" i="4"/>
  <c r="N449" i="4"/>
  <c r="N450" i="4"/>
  <c r="N451" i="4"/>
  <c r="N452" i="4"/>
  <c r="N453" i="4"/>
  <c r="N454" i="4"/>
  <c r="N467" i="4"/>
  <c r="N468" i="4"/>
  <c r="N469" i="4"/>
  <c r="N470" i="4"/>
  <c r="N471" i="4"/>
  <c r="N472" i="4"/>
  <c r="N473" i="4"/>
  <c r="N474" i="4"/>
  <c r="N475" i="4"/>
  <c r="N476" i="4"/>
  <c r="N477" i="4"/>
  <c r="N478" i="4"/>
  <c r="N530" i="4"/>
  <c r="N531" i="4"/>
  <c r="N543" i="4"/>
  <c r="N544" i="4"/>
  <c r="N545" i="4"/>
  <c r="N546" i="4"/>
  <c r="N547" i="4"/>
  <c r="N548" i="4"/>
  <c r="N549" i="4"/>
  <c r="N550" i="4"/>
  <c r="N551" i="4"/>
  <c r="N552" i="4"/>
  <c r="N553" i="4"/>
  <c r="N554" i="4"/>
  <c r="N555" i="4"/>
  <c r="N556" i="4"/>
  <c r="N557" i="4"/>
  <c r="N558" i="4"/>
  <c r="N559" i="4"/>
  <c r="N560" i="4"/>
  <c r="N561" i="4"/>
  <c r="N562" i="4"/>
  <c r="N563" i="4"/>
  <c r="N564" i="4"/>
  <c r="N579" i="4"/>
  <c r="N580" i="4"/>
  <c r="N581" i="4"/>
  <c r="N582" i="4"/>
  <c r="N583" i="4"/>
  <c r="N584" i="4"/>
  <c r="N585" i="4"/>
  <c r="N586" i="4"/>
  <c r="N587" i="4"/>
  <c r="N588" i="4"/>
  <c r="N589" i="4"/>
  <c r="N590" i="4"/>
  <c r="N615" i="4"/>
  <c r="N616" i="4"/>
  <c r="N617" i="4"/>
  <c r="N618" i="4"/>
  <c r="N619" i="4"/>
  <c r="N620" i="4"/>
  <c r="N621" i="4"/>
  <c r="N622" i="4"/>
  <c r="N623" i="4"/>
  <c r="N624" i="4"/>
  <c r="N625" i="4"/>
  <c r="N626" i="4"/>
  <c r="N654" i="4"/>
  <c r="N655" i="4"/>
  <c r="N656" i="4"/>
  <c r="N657" i="4"/>
  <c r="N658" i="4"/>
  <c r="N659" i="4"/>
  <c r="N660" i="4"/>
  <c r="N661" i="4"/>
  <c r="N662" i="4"/>
  <c r="N663" i="4"/>
  <c r="N664" i="4"/>
  <c r="N665" i="4"/>
  <c r="N701" i="4"/>
  <c r="N702" i="4"/>
  <c r="N703" i="4"/>
  <c r="N704" i="4"/>
  <c r="N705" i="4"/>
  <c r="N706" i="4"/>
  <c r="N707" i="4"/>
  <c r="N708" i="4"/>
  <c r="N709" i="4"/>
  <c r="N710" i="4"/>
  <c r="N711" i="4"/>
  <c r="N712" i="4"/>
  <c r="N751" i="4"/>
  <c r="N752" i="4"/>
  <c r="N753" i="4"/>
  <c r="N754" i="4"/>
  <c r="N755" i="4"/>
  <c r="N756" i="4"/>
  <c r="N757" i="4"/>
  <c r="N758" i="4"/>
  <c r="N759" i="4"/>
  <c r="N760" i="4"/>
  <c r="N761" i="4"/>
  <c r="N762" i="4"/>
  <c r="N763" i="4"/>
  <c r="N764" i="4"/>
  <c r="N840" i="4"/>
  <c r="N841" i="4"/>
  <c r="N842" i="4"/>
  <c r="N843" i="4"/>
  <c r="N844" i="4"/>
  <c r="N845" i="4"/>
  <c r="N846" i="4"/>
  <c r="N847" i="4"/>
  <c r="N848" i="4"/>
  <c r="N849" i="4"/>
  <c r="N850" i="4"/>
  <c r="N863" i="4"/>
  <c r="N864" i="4"/>
  <c r="N865" i="4"/>
  <c r="N866" i="4"/>
  <c r="N867" i="4"/>
  <c r="N868" i="4"/>
  <c r="N869" i="4"/>
  <c r="N870" i="4"/>
  <c r="N871" i="4"/>
  <c r="N872" i="4"/>
  <c r="N873" i="4"/>
  <c r="N874" i="4"/>
  <c r="N912" i="4"/>
  <c r="N913" i="4"/>
  <c r="N914" i="4"/>
  <c r="N915" i="4"/>
  <c r="N916" i="4"/>
  <c r="N917" i="4"/>
  <c r="N918" i="4"/>
  <c r="N919" i="4"/>
  <c r="N920" i="4"/>
  <c r="N921" i="4"/>
  <c r="N922" i="4"/>
  <c r="N923" i="4"/>
  <c r="N936" i="4"/>
  <c r="N937" i="4"/>
  <c r="N938" i="4"/>
  <c r="N939" i="4"/>
  <c r="N940" i="4"/>
  <c r="N941" i="4"/>
  <c r="N942" i="4"/>
  <c r="N943" i="4"/>
  <c r="N944" i="4"/>
  <c r="N955" i="4"/>
  <c r="N956" i="4"/>
  <c r="N957" i="4"/>
  <c r="N958" i="4"/>
  <c r="N959" i="4"/>
  <c r="N960" i="4"/>
  <c r="N961" i="4"/>
  <c r="N962" i="4"/>
  <c r="N963" i="4"/>
  <c r="N964" i="4"/>
  <c r="N977" i="4"/>
  <c r="N978" i="4"/>
  <c r="N979" i="4"/>
  <c r="N980" i="4"/>
  <c r="N981" i="4"/>
  <c r="N982" i="4"/>
  <c r="N983" i="4"/>
  <c r="N984" i="4"/>
  <c r="N985" i="4"/>
  <c r="N986" i="4"/>
  <c r="N987" i="4"/>
  <c r="N988" i="4"/>
  <c r="N993" i="4"/>
  <c r="N994" i="4"/>
  <c r="N995" i="4"/>
  <c r="N996" i="4"/>
  <c r="N997" i="4"/>
  <c r="N998" i="4"/>
  <c r="N999" i="4"/>
  <c r="N1000" i="4"/>
  <c r="N1001" i="4"/>
  <c r="N1002" i="4"/>
  <c r="N1003" i="4"/>
  <c r="N1011" i="4"/>
  <c r="N1012" i="4"/>
  <c r="N1013" i="4"/>
  <c r="N1014" i="4"/>
  <c r="N1015" i="4"/>
  <c r="N1016" i="4"/>
  <c r="N1017" i="4"/>
  <c r="N1018" i="4"/>
  <c r="N1019" i="4"/>
  <c r="N1020" i="4"/>
  <c r="N1021" i="4"/>
  <c r="N1022" i="4"/>
  <c r="N1023" i="4"/>
  <c r="N1024" i="4"/>
  <c r="N1025" i="4"/>
  <c r="N1026" i="4"/>
  <c r="N1027" i="4"/>
  <c r="N1028" i="4"/>
  <c r="N1029" i="4"/>
  <c r="N1030" i="4"/>
  <c r="N1031" i="4"/>
  <c r="N1032" i="4"/>
  <c r="N1033" i="4"/>
  <c r="N1034" i="4"/>
  <c r="N1035" i="4"/>
  <c r="N1036" i="4"/>
  <c r="N1037" i="4"/>
  <c r="N1038" i="4"/>
  <c r="N1039" i="4"/>
  <c r="N1040" i="4"/>
  <c r="N1041" i="4"/>
  <c r="N1091" i="4"/>
  <c r="N1092" i="4"/>
  <c r="N1093" i="4"/>
  <c r="N1094" i="4"/>
  <c r="N1095" i="4"/>
  <c r="N1096" i="4"/>
  <c r="N1097" i="4"/>
  <c r="N1098" i="4"/>
  <c r="N1099" i="4"/>
  <c r="N1100" i="4"/>
  <c r="N1101" i="4"/>
  <c r="N1116" i="4"/>
  <c r="N1117" i="4"/>
  <c r="N1118" i="4"/>
  <c r="N1119" i="4"/>
  <c r="N1120" i="4"/>
  <c r="N1121" i="4"/>
  <c r="N1122" i="4"/>
  <c r="N1123" i="4"/>
  <c r="N1124" i="4"/>
  <c r="N1125" i="4"/>
  <c r="N1126" i="4"/>
  <c r="N1127" i="4"/>
  <c r="N1142" i="4"/>
  <c r="N1143" i="4"/>
  <c r="N1144" i="4"/>
  <c r="N1145" i="4"/>
  <c r="N1146" i="4"/>
  <c r="N1147" i="4"/>
  <c r="N1148" i="4"/>
  <c r="N1149" i="4"/>
  <c r="N1150" i="4"/>
  <c r="N1151" i="4"/>
  <c r="N1152" i="4"/>
  <c r="N1153" i="4"/>
  <c r="N1204" i="4"/>
  <c r="N1205" i="4"/>
  <c r="N1206" i="4"/>
  <c r="N1207" i="4"/>
  <c r="N1208" i="4"/>
  <c r="N1209" i="4"/>
  <c r="N1210" i="4"/>
  <c r="N1211" i="4"/>
  <c r="N1212" i="4"/>
  <c r="N1213" i="4"/>
  <c r="N1214" i="4"/>
  <c r="N1215" i="4"/>
  <c r="N1252" i="4"/>
  <c r="N1253" i="4"/>
  <c r="N1254" i="4"/>
  <c r="N1255" i="4"/>
  <c r="N1256" i="4"/>
  <c r="N1257" i="4"/>
  <c r="N1258" i="4"/>
  <c r="N1259" i="4"/>
  <c r="N1260" i="4"/>
  <c r="N1261" i="4"/>
  <c r="N1262" i="4"/>
  <c r="N1263" i="4"/>
  <c r="N1264" i="4"/>
  <c r="N1265" i="4"/>
  <c r="N1360" i="4"/>
  <c r="N1361" i="4"/>
  <c r="N1362" i="4"/>
  <c r="N1363" i="4"/>
  <c r="N1364" i="4"/>
  <c r="N1365" i="4"/>
  <c r="N1366" i="4"/>
  <c r="N1367" i="4"/>
  <c r="N1368" i="4"/>
  <c r="N1369" i="4"/>
  <c r="N1370" i="4"/>
  <c r="N1371" i="4"/>
  <c r="N1384" i="4"/>
  <c r="N1385" i="4"/>
  <c r="N1386" i="4"/>
  <c r="N1387" i="4"/>
  <c r="N1388" i="4"/>
  <c r="N1389" i="4"/>
  <c r="N1390" i="4"/>
  <c r="N1391" i="4"/>
  <c r="N1392" i="4"/>
  <c r="N1393" i="4"/>
  <c r="N1394" i="4"/>
  <c r="N1395" i="4"/>
  <c r="N1396" i="4"/>
  <c r="N1397" i="4"/>
  <c r="N1398" i="4"/>
  <c r="N1399" i="4"/>
  <c r="N1400" i="4"/>
  <c r="N1401" i="4"/>
  <c r="N1402" i="4"/>
  <c r="N1403" i="4"/>
  <c r="N1404" i="4"/>
  <c r="N1405" i="4"/>
  <c r="N1406" i="4"/>
  <c r="N1407" i="4"/>
  <c r="N1443" i="4"/>
  <c r="N1444" i="4"/>
  <c r="N1445" i="4"/>
  <c r="N1446" i="4"/>
  <c r="N1447" i="4"/>
  <c r="N1448" i="4"/>
  <c r="N1449" i="4"/>
  <c r="N1450" i="4"/>
  <c r="N1451" i="4"/>
  <c r="N1452" i="4"/>
  <c r="N1453" i="4"/>
  <c r="N1454" i="4"/>
  <c r="N1467" i="4"/>
  <c r="N1468" i="4"/>
  <c r="N1469" i="4"/>
  <c r="N1470" i="4"/>
  <c r="N1471" i="4"/>
  <c r="N1472" i="4"/>
  <c r="N1473" i="4"/>
  <c r="N1474" i="4"/>
  <c r="N1475" i="4"/>
  <c r="N1476" i="4"/>
  <c r="N1477" i="4"/>
  <c r="N1478" i="4"/>
  <c r="N1491" i="4"/>
  <c r="N1492" i="4"/>
  <c r="N1493" i="4"/>
  <c r="N1494" i="4"/>
  <c r="N1495" i="4"/>
  <c r="N1496" i="4"/>
  <c r="N1497" i="4"/>
  <c r="N1498" i="4"/>
  <c r="N1499" i="4"/>
  <c r="N1500" i="4"/>
  <c r="N1501" i="4"/>
  <c r="N1502" i="4"/>
  <c r="N1531" i="4"/>
  <c r="N1532" i="4"/>
  <c r="N1533" i="4"/>
  <c r="N1534" i="4"/>
  <c r="N1535" i="4"/>
  <c r="N1536" i="4"/>
  <c r="N1537" i="4"/>
  <c r="N1538" i="4"/>
  <c r="N1539" i="4"/>
  <c r="N1540" i="4"/>
  <c r="N1541" i="4"/>
  <c r="N1542" i="4"/>
  <c r="N1555" i="4"/>
  <c r="N1556" i="4"/>
  <c r="N1557" i="4"/>
  <c r="N1558" i="4"/>
  <c r="N1559" i="4"/>
  <c r="N1560" i="4"/>
  <c r="N1561" i="4"/>
  <c r="N1562" i="4"/>
  <c r="N1563" i="4"/>
  <c r="N1564" i="4"/>
  <c r="N1565" i="4"/>
  <c r="N1566" i="4"/>
  <c r="N1578" i="4"/>
  <c r="N1579" i="4"/>
  <c r="N1580" i="4"/>
  <c r="N1581" i="4"/>
  <c r="N1582" i="4"/>
  <c r="N1583" i="4"/>
  <c r="N1584" i="4"/>
  <c r="N1585" i="4"/>
  <c r="N1586" i="4"/>
  <c r="N1587" i="4"/>
  <c r="N1588" i="4"/>
  <c r="N1589" i="4"/>
  <c r="N1602" i="4"/>
  <c r="N1603" i="4"/>
  <c r="N1604" i="4"/>
  <c r="N1605" i="4"/>
  <c r="N1606" i="4"/>
  <c r="N1607" i="4"/>
  <c r="N1608" i="4"/>
  <c r="N1609" i="4"/>
  <c r="N1610" i="4"/>
  <c r="N1611" i="4"/>
  <c r="N1612" i="4"/>
  <c r="N1613" i="4"/>
  <c r="N1652" i="4"/>
  <c r="N1653" i="4"/>
  <c r="N1654" i="4"/>
  <c r="N1655" i="4"/>
  <c r="N1656" i="4"/>
  <c r="N1657" i="4"/>
  <c r="N1658" i="4"/>
  <c r="N1659" i="4"/>
  <c r="N1660" i="4"/>
  <c r="N1661" i="4"/>
  <c r="N1662" i="4"/>
  <c r="N1663" i="4"/>
  <c r="N1690" i="4"/>
  <c r="N1691" i="4"/>
  <c r="N1692" i="4"/>
  <c r="N1693" i="4"/>
  <c r="N1694" i="4"/>
  <c r="N1695" i="4"/>
  <c r="N1696" i="4"/>
  <c r="N1697" i="4"/>
  <c r="N1698" i="4"/>
  <c r="N1699" i="4"/>
  <c r="N1700" i="4"/>
  <c r="N1701" i="4"/>
  <c r="N1738" i="4"/>
  <c r="N1739" i="4"/>
  <c r="N1740" i="4"/>
  <c r="N1741" i="4"/>
  <c r="N1742" i="4"/>
  <c r="N1743" i="4"/>
  <c r="N1744" i="4"/>
  <c r="N1745" i="4"/>
  <c r="N1746" i="4"/>
  <c r="N1747" i="4"/>
  <c r="N1748" i="4"/>
  <c r="N1749" i="4"/>
  <c r="N1762" i="4"/>
  <c r="N1763" i="4"/>
  <c r="N1764" i="4"/>
  <c r="N1765" i="4"/>
  <c r="N1766" i="4"/>
  <c r="N1767" i="4"/>
  <c r="N1768" i="4"/>
  <c r="N1769" i="4"/>
  <c r="N1770" i="4"/>
  <c r="N1771" i="4"/>
  <c r="N1772" i="4"/>
  <c r="N1773" i="4"/>
  <c r="N1774" i="4"/>
  <c r="N1775" i="4"/>
  <c r="N1776" i="4"/>
  <c r="N1777" i="4"/>
  <c r="N1778" i="4"/>
  <c r="N1779" i="4"/>
  <c r="N1780" i="4"/>
  <c r="N1781" i="4"/>
  <c r="N1782" i="4"/>
  <c r="N1783" i="4"/>
  <c r="N1784" i="4"/>
  <c r="N1785" i="4"/>
  <c r="N1838" i="4"/>
  <c r="N1839" i="4"/>
  <c r="N1840" i="4"/>
  <c r="N1841" i="4"/>
  <c r="N1842" i="4"/>
  <c r="N1843" i="4"/>
  <c r="N1844" i="4"/>
  <c r="N1845" i="4"/>
  <c r="N1846" i="4"/>
  <c r="N1847" i="4"/>
  <c r="N1848" i="4"/>
  <c r="N1849" i="4"/>
  <c r="N1861" i="4"/>
  <c r="N1862" i="4"/>
  <c r="N1863" i="4"/>
  <c r="N1864" i="4"/>
  <c r="N1865" i="4"/>
  <c r="N1866" i="4"/>
  <c r="N1867" i="4"/>
  <c r="N1868" i="4"/>
  <c r="N1869" i="4"/>
  <c r="N1870" i="4"/>
  <c r="N1871" i="4"/>
  <c r="N1872" i="4"/>
  <c r="N1885" i="4"/>
  <c r="N1886" i="4"/>
  <c r="N1887" i="4"/>
  <c r="N1888" i="4"/>
  <c r="N1889" i="4"/>
  <c r="N1890" i="4"/>
  <c r="N1891" i="4"/>
  <c r="N1892" i="4"/>
  <c r="N1893" i="4"/>
  <c r="N1894" i="4"/>
  <c r="N1895" i="4"/>
  <c r="N1896" i="4"/>
  <c r="N1960" i="4"/>
  <c r="N1961" i="4"/>
  <c r="N1962" i="4"/>
  <c r="N1963" i="4"/>
  <c r="N1964" i="4"/>
  <c r="N1965" i="4"/>
  <c r="N1966" i="4"/>
  <c r="N1967" i="4"/>
  <c r="N1968" i="4"/>
  <c r="N1969" i="4"/>
  <c r="N1970" i="4"/>
  <c r="N1971" i="4"/>
  <c r="N1972" i="4"/>
  <c r="N1973" i="4"/>
  <c r="N1974" i="4"/>
  <c r="N1975" i="4"/>
  <c r="N1976" i="4"/>
  <c r="N1977" i="4"/>
  <c r="N1978" i="4"/>
  <c r="N1979" i="4"/>
  <c r="N1980" i="4"/>
  <c r="N1981" i="4"/>
  <c r="N1982" i="4"/>
  <c r="N1983" i="4"/>
  <c r="N1996" i="4"/>
  <c r="N1997" i="4"/>
  <c r="N1998" i="4"/>
  <c r="N1999" i="4"/>
  <c r="N2000" i="4"/>
  <c r="N2001" i="4"/>
  <c r="N2002" i="4"/>
  <c r="N2003" i="4"/>
  <c r="N2004" i="4"/>
  <c r="N2005" i="4"/>
  <c r="N2006" i="4"/>
  <c r="N2007" i="4"/>
  <c r="N2036" i="4"/>
  <c r="N2037" i="4"/>
  <c r="N2038" i="4"/>
  <c r="N2039" i="4"/>
  <c r="N2040" i="4"/>
  <c r="N2041" i="4"/>
  <c r="N2042" i="4"/>
  <c r="N2043" i="4"/>
  <c r="N2044" i="4"/>
  <c r="N2045" i="4"/>
  <c r="N2046" i="4"/>
  <c r="N2047" i="4"/>
  <c r="N2111" i="4"/>
  <c r="N2112" i="4"/>
  <c r="N2113" i="4"/>
  <c r="N2114" i="4"/>
  <c r="N2115" i="4"/>
  <c r="N2116" i="4"/>
  <c r="N2117" i="4"/>
  <c r="N2118" i="4"/>
  <c r="N2119" i="4"/>
  <c r="N2120" i="4"/>
  <c r="N2121" i="4"/>
  <c r="N2122" i="4"/>
  <c r="N2133" i="4"/>
  <c r="N2134" i="4"/>
  <c r="N2135" i="4"/>
  <c r="N2136" i="4"/>
  <c r="N2137" i="4"/>
  <c r="N2138" i="4"/>
  <c r="N2139" i="4"/>
  <c r="N2140" i="4"/>
  <c r="N2141" i="4"/>
  <c r="N2142" i="4"/>
  <c r="N2143" i="4"/>
  <c r="N2144" i="4"/>
  <c r="N2181" i="4"/>
  <c r="N2182" i="4"/>
  <c r="N2183" i="4"/>
  <c r="N2184" i="4"/>
  <c r="N2185" i="4"/>
  <c r="N2186" i="4"/>
  <c r="N2187" i="4"/>
  <c r="N2188" i="4"/>
  <c r="N2189" i="4"/>
  <c r="N2190" i="4"/>
  <c r="N2191" i="4"/>
  <c r="N2192" i="4"/>
  <c r="N2193" i="4"/>
  <c r="N2194" i="4"/>
  <c r="N2285" i="4"/>
  <c r="N2286" i="4"/>
  <c r="N2287" i="4"/>
  <c r="N2288" i="4"/>
  <c r="N2289" i="4"/>
  <c r="N2290" i="4"/>
  <c r="N2291" i="4"/>
  <c r="N2292" i="4"/>
  <c r="N2293" i="4"/>
  <c r="N2294" i="4"/>
  <c r="N2295" i="4"/>
  <c r="N2296" i="4"/>
  <c r="N2309" i="4"/>
  <c r="N2310" i="4"/>
  <c r="N2311" i="4"/>
  <c r="N2312" i="4"/>
  <c r="N2313" i="4"/>
  <c r="N2314" i="4"/>
  <c r="N2315" i="4"/>
  <c r="N2316" i="4"/>
  <c r="N2317" i="4"/>
  <c r="N2318" i="4"/>
  <c r="N2319" i="4"/>
  <c r="N2320" i="4"/>
  <c r="N2333" i="4"/>
  <c r="N2334" i="4"/>
  <c r="N2335" i="4"/>
  <c r="N2336" i="4"/>
  <c r="N2337" i="4"/>
  <c r="N2338" i="4"/>
  <c r="N2339" i="4"/>
  <c r="N2340" i="4"/>
  <c r="N2341" i="4"/>
  <c r="N2342" i="4"/>
  <c r="N2343" i="4"/>
  <c r="N2344" i="4"/>
  <c r="N2393" i="4"/>
  <c r="N2394" i="4"/>
  <c r="N2395" i="4"/>
  <c r="N2396" i="4"/>
  <c r="N2397" i="4"/>
  <c r="N2398" i="4"/>
  <c r="N2399" i="4"/>
  <c r="N2400" i="4"/>
  <c r="N2401" i="4"/>
  <c r="N2402" i="4"/>
  <c r="N2403" i="4"/>
  <c r="N2404" i="4"/>
  <c r="N2417" i="4"/>
  <c r="N2418" i="4"/>
  <c r="N2419" i="4"/>
  <c r="N2420" i="4"/>
  <c r="N2421" i="4"/>
  <c r="N2422" i="4"/>
  <c r="N2423" i="4"/>
  <c r="N2424" i="4"/>
  <c r="N2425" i="4"/>
  <c r="N2426" i="4"/>
  <c r="N2427" i="4"/>
  <c r="N2428" i="4"/>
  <c r="N2441" i="4"/>
  <c r="N2442" i="4"/>
  <c r="N2443" i="4"/>
  <c r="N2444" i="4"/>
  <c r="N2445" i="4"/>
  <c r="N2446" i="4"/>
  <c r="N2447" i="4"/>
  <c r="N2448" i="4"/>
  <c r="N2449" i="4"/>
  <c r="N2450" i="4"/>
  <c r="N2451" i="4"/>
  <c r="N2452" i="4"/>
  <c r="N2505" i="4"/>
  <c r="N2506" i="4"/>
  <c r="N2507" i="4"/>
  <c r="N2508" i="4"/>
  <c r="N2509" i="4"/>
  <c r="N2510" i="4"/>
  <c r="N2511" i="4"/>
  <c r="N2512" i="4"/>
  <c r="N2513" i="4"/>
  <c r="N2514" i="4"/>
  <c r="N2515" i="4"/>
  <c r="N2516" i="4"/>
  <c r="N2528" i="4"/>
  <c r="N2529" i="4"/>
  <c r="N2530" i="4"/>
  <c r="N2531" i="4"/>
  <c r="N2532" i="4"/>
  <c r="N2533" i="4"/>
  <c r="N2534" i="4"/>
  <c r="N2535" i="4"/>
  <c r="N2536" i="4"/>
  <c r="N2537" i="4"/>
  <c r="N2538" i="4"/>
  <c r="N2539" i="4"/>
  <c r="N2552" i="4"/>
  <c r="N2553" i="4"/>
  <c r="N2554" i="4"/>
  <c r="N2555" i="4"/>
  <c r="N2556" i="4"/>
  <c r="N2557" i="4"/>
  <c r="N2558" i="4"/>
  <c r="N2559" i="4"/>
  <c r="N2560" i="4"/>
  <c r="N2561" i="4"/>
  <c r="N2562" i="4"/>
  <c r="N2563" i="4"/>
  <c r="N2588" i="4"/>
  <c r="N2589" i="4"/>
  <c r="N2590" i="4"/>
  <c r="N2591" i="4"/>
  <c r="N2592" i="4"/>
  <c r="N2593" i="4"/>
  <c r="N2594" i="4"/>
  <c r="N2595" i="4"/>
  <c r="N2596" i="4"/>
  <c r="N2597" i="4"/>
  <c r="N2598" i="4"/>
  <c r="N2599" i="4"/>
  <c r="N2614" i="4"/>
  <c r="N2615" i="4"/>
  <c r="N2616" i="4"/>
  <c r="N2617" i="4"/>
  <c r="N2618" i="4"/>
  <c r="N2619" i="4"/>
  <c r="N2620" i="4"/>
  <c r="N2621" i="4"/>
  <c r="N2622" i="4"/>
  <c r="N2623" i="4"/>
  <c r="N2624" i="4"/>
  <c r="N2625" i="4"/>
  <c r="N2675" i="4"/>
  <c r="N2676" i="4"/>
  <c r="N2677" i="4"/>
  <c r="N2678" i="4"/>
  <c r="N2679" i="4"/>
  <c r="N2680" i="4"/>
  <c r="N2681" i="4"/>
  <c r="N2682" i="4"/>
  <c r="N2683" i="4"/>
  <c r="N2684" i="4"/>
  <c r="N2685" i="4"/>
  <c r="N2686" i="4"/>
  <c r="N2699" i="4"/>
  <c r="N2700" i="4"/>
  <c r="N2701" i="4"/>
  <c r="N2702" i="4"/>
  <c r="N2703" i="4"/>
  <c r="N2704" i="4"/>
  <c r="N2705" i="4"/>
  <c r="N2706" i="4"/>
  <c r="N2707" i="4"/>
  <c r="N2708" i="4"/>
  <c r="N2709" i="4"/>
  <c r="N2710" i="4"/>
  <c r="N2723" i="4"/>
  <c r="N2724" i="4"/>
  <c r="N2725" i="4"/>
  <c r="N2726" i="4"/>
  <c r="N2727" i="4"/>
  <c r="N2728" i="4"/>
  <c r="N2729" i="4"/>
  <c r="N2730" i="4"/>
  <c r="N2731" i="4"/>
  <c r="N2732" i="4"/>
  <c r="N2733" i="4"/>
  <c r="N2734" i="4"/>
  <c r="N2787" i="4"/>
  <c r="N2788" i="4"/>
  <c r="N2789" i="4"/>
  <c r="N2790" i="4"/>
  <c r="N2791" i="4"/>
  <c r="N2792" i="4"/>
  <c r="N2793" i="4"/>
  <c r="N2794" i="4"/>
  <c r="N2795" i="4"/>
  <c r="N2796" i="4"/>
  <c r="N2797" i="4"/>
  <c r="N2798" i="4"/>
  <c r="N2810" i="4"/>
  <c r="N2811" i="4"/>
  <c r="N2812" i="4"/>
  <c r="N2813" i="4"/>
  <c r="N2814" i="4"/>
  <c r="N2815" i="4"/>
  <c r="N2816" i="4"/>
  <c r="N2817" i="4"/>
  <c r="N2818" i="4"/>
  <c r="N2819" i="4"/>
  <c r="N2820" i="4"/>
  <c r="N2821" i="4"/>
  <c r="N2834" i="4"/>
  <c r="N2835" i="4"/>
  <c r="N2836" i="4"/>
  <c r="N2837" i="4"/>
  <c r="N2838" i="4"/>
  <c r="N2839" i="4"/>
  <c r="N2840" i="4"/>
  <c r="N2841" i="4"/>
  <c r="N2842" i="4"/>
  <c r="N2843" i="4"/>
  <c r="N2844" i="4"/>
  <c r="N2857" i="4"/>
  <c r="N2858" i="4"/>
  <c r="N2859" i="4"/>
  <c r="N2860" i="4"/>
  <c r="N2861" i="4"/>
  <c r="N2862" i="4"/>
  <c r="N2863" i="4"/>
  <c r="N2864" i="4"/>
  <c r="N2865" i="4"/>
  <c r="N2866" i="4"/>
  <c r="N2867" i="4"/>
  <c r="N2868" i="4"/>
  <c r="N2921" i="4"/>
  <c r="N2922" i="4"/>
  <c r="N2923" i="4"/>
  <c r="N2924" i="4"/>
  <c r="N2925" i="4"/>
  <c r="N2926" i="4"/>
  <c r="N2927" i="4"/>
  <c r="N2928" i="4"/>
  <c r="N2929" i="4"/>
  <c r="N2930" i="4"/>
  <c r="N2942" i="4"/>
  <c r="N2943" i="4"/>
  <c r="N2944" i="4"/>
  <c r="N2945" i="4"/>
  <c r="N2946" i="4"/>
  <c r="N2947" i="4"/>
  <c r="N2948" i="4"/>
  <c r="N2949" i="4"/>
  <c r="N2950" i="4"/>
  <c r="N2951" i="4"/>
  <c r="N2952" i="4"/>
  <c r="N2953" i="4"/>
  <c r="N2954" i="4"/>
  <c r="N2955" i="4"/>
  <c r="N2956" i="4"/>
  <c r="N2957" i="4"/>
  <c r="N2958" i="4"/>
  <c r="N2959" i="4"/>
  <c r="N2960" i="4"/>
  <c r="N2961" i="4"/>
  <c r="N2962" i="4"/>
  <c r="N2963" i="4"/>
  <c r="N2964" i="4"/>
  <c r="N2975" i="4"/>
  <c r="N2976" i="4"/>
  <c r="N2977" i="4"/>
  <c r="N2978" i="4"/>
  <c r="N2979" i="4"/>
  <c r="N2980" i="4"/>
  <c r="N2981" i="4"/>
  <c r="N2982" i="4"/>
  <c r="N2983" i="4"/>
  <c r="N2984" i="4"/>
  <c r="N2985" i="4"/>
  <c r="N2986" i="4"/>
  <c r="N3015" i="4"/>
  <c r="N3016" i="4"/>
  <c r="N3017" i="4"/>
  <c r="N3018" i="4"/>
  <c r="N3019" i="4"/>
  <c r="N3020" i="4"/>
  <c r="N3021" i="4"/>
  <c r="N3022" i="4"/>
  <c r="N3023" i="4"/>
  <c r="N3024" i="4"/>
  <c r="N3025" i="4"/>
  <c r="N3026" i="4"/>
  <c r="N3090" i="4"/>
  <c r="N3091" i="4"/>
  <c r="N3092" i="4"/>
  <c r="N3093" i="4"/>
  <c r="N3094" i="4"/>
  <c r="N3095" i="4"/>
  <c r="N3096" i="4"/>
  <c r="N3097" i="4"/>
  <c r="N3098" i="4"/>
  <c r="N3099" i="4"/>
  <c r="N3100" i="4"/>
  <c r="N3101" i="4"/>
  <c r="N3112" i="4"/>
  <c r="N3113" i="4"/>
  <c r="N3114" i="4"/>
  <c r="N3115" i="4"/>
  <c r="N3116" i="4"/>
  <c r="N3117" i="4"/>
  <c r="N3118" i="4"/>
  <c r="N3119" i="4"/>
  <c r="N3120" i="4"/>
  <c r="N3121" i="4"/>
  <c r="N3122" i="4"/>
  <c r="N3123" i="4"/>
  <c r="N3124" i="4"/>
  <c r="N3125" i="4"/>
  <c r="N3242" i="4"/>
  <c r="N3243" i="4"/>
  <c r="N3244" i="4"/>
  <c r="N3245" i="4"/>
  <c r="N3246" i="4"/>
  <c r="N3247" i="4"/>
  <c r="N3248" i="4"/>
  <c r="N3249" i="4"/>
  <c r="N3250" i="4"/>
  <c r="N3251" i="4"/>
  <c r="N3252" i="4"/>
  <c r="N3253" i="4"/>
  <c r="N3266" i="4"/>
  <c r="N3267" i="4"/>
  <c r="N3268" i="4"/>
  <c r="N3269" i="4"/>
  <c r="N3270" i="4"/>
  <c r="N3271" i="4"/>
  <c r="N3272" i="4"/>
  <c r="N3273" i="4"/>
  <c r="N3274" i="4"/>
  <c r="N3275" i="4"/>
  <c r="N3276" i="4"/>
  <c r="N3277" i="4"/>
  <c r="N3290" i="4"/>
  <c r="N3291" i="4"/>
  <c r="N3292" i="4"/>
  <c r="N3293" i="4"/>
  <c r="N3294" i="4"/>
  <c r="N3295" i="4"/>
  <c r="N3296" i="4"/>
  <c r="N3297" i="4"/>
  <c r="N3298" i="4"/>
  <c r="N3299" i="4"/>
  <c r="N3300" i="4"/>
  <c r="N3301" i="4"/>
  <c r="G4" i="3"/>
  <c r="F4" i="3"/>
  <c r="O2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63" i="1"/>
  <c r="O664" i="1"/>
  <c r="O665" i="1"/>
  <c r="O666" i="1"/>
  <c r="O667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87" i="1"/>
  <c r="O688" i="1"/>
  <c r="O689" i="1"/>
  <c r="O690" i="1"/>
  <c r="O691" i="1"/>
  <c r="O692" i="1"/>
  <c r="O693" i="1"/>
  <c r="O694" i="1"/>
  <c r="O695" i="1"/>
  <c r="O696" i="1"/>
  <c r="O697" i="1"/>
  <c r="O698" i="1"/>
  <c r="O699" i="1"/>
  <c r="O700" i="1"/>
  <c r="O701" i="1"/>
  <c r="O702" i="1"/>
  <c r="O703" i="1"/>
  <c r="O704" i="1"/>
  <c r="O705" i="1"/>
  <c r="O706" i="1"/>
  <c r="O707" i="1"/>
  <c r="O708" i="1"/>
  <c r="O709" i="1"/>
  <c r="O710" i="1"/>
  <c r="O711" i="1"/>
  <c r="O712" i="1"/>
  <c r="O713" i="1"/>
  <c r="O714" i="1"/>
  <c r="O715" i="1"/>
  <c r="O716" i="1"/>
  <c r="O717" i="1"/>
  <c r="O718" i="1"/>
  <c r="O719" i="1"/>
  <c r="O720" i="1"/>
  <c r="O721" i="1"/>
  <c r="O722" i="1"/>
  <c r="O723" i="1"/>
  <c r="O724" i="1"/>
  <c r="O725" i="1"/>
  <c r="O726" i="1"/>
  <c r="O727" i="1"/>
  <c r="O728" i="1"/>
  <c r="O729" i="1"/>
  <c r="O730" i="1"/>
  <c r="O731" i="1"/>
  <c r="O732" i="1"/>
  <c r="O733" i="1"/>
  <c r="O734" i="1"/>
  <c r="O735" i="1"/>
  <c r="O736" i="1"/>
  <c r="O737" i="1"/>
  <c r="O738" i="1"/>
  <c r="O739" i="1"/>
  <c r="O740" i="1"/>
  <c r="O741" i="1"/>
  <c r="O742" i="1"/>
  <c r="O743" i="1"/>
  <c r="O744" i="1"/>
  <c r="O745" i="1"/>
  <c r="O746" i="1"/>
  <c r="O747" i="1"/>
  <c r="O748" i="1"/>
  <c r="O749" i="1"/>
  <c r="O750" i="1"/>
  <c r="O751" i="1"/>
  <c r="O752" i="1"/>
  <c r="O753" i="1"/>
  <c r="O754" i="1"/>
  <c r="O755" i="1"/>
  <c r="O756" i="1"/>
  <c r="O757" i="1"/>
  <c r="O758" i="1"/>
  <c r="O759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2" i="1"/>
  <c r="O773" i="1"/>
  <c r="O774" i="1"/>
  <c r="O775" i="1"/>
  <c r="O776" i="1"/>
  <c r="O777" i="1"/>
  <c r="O778" i="1"/>
  <c r="O779" i="1"/>
  <c r="O780" i="1"/>
  <c r="O781" i="1"/>
  <c r="O782" i="1"/>
  <c r="O783" i="1"/>
  <c r="O784" i="1"/>
  <c r="O785" i="1"/>
  <c r="O786" i="1"/>
  <c r="O787" i="1"/>
  <c r="O788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03" i="1"/>
  <c r="O804" i="1"/>
  <c r="O805" i="1"/>
  <c r="O806" i="1"/>
  <c r="O807" i="1"/>
  <c r="O808" i="1"/>
  <c r="O809" i="1"/>
  <c r="O810" i="1"/>
  <c r="O811" i="1"/>
  <c r="O812" i="1"/>
  <c r="O813" i="1"/>
  <c r="O814" i="1"/>
  <c r="O815" i="1"/>
  <c r="O816" i="1"/>
  <c r="O817" i="1"/>
  <c r="O818" i="1"/>
  <c r="O819" i="1"/>
  <c r="O820" i="1"/>
  <c r="O821" i="1"/>
  <c r="O822" i="1"/>
  <c r="O823" i="1"/>
  <c r="O824" i="1"/>
  <c r="O825" i="1"/>
  <c r="O826" i="1"/>
  <c r="O827" i="1"/>
  <c r="O828" i="1"/>
  <c r="O829" i="1"/>
  <c r="O830" i="1"/>
  <c r="O831" i="1"/>
  <c r="O832" i="1"/>
  <c r="O833" i="1"/>
  <c r="O834" i="1"/>
  <c r="O835" i="1"/>
  <c r="O836" i="1"/>
  <c r="O837" i="1"/>
  <c r="O838" i="1"/>
  <c r="O839" i="1"/>
  <c r="O840" i="1"/>
  <c r="O841" i="1"/>
  <c r="O842" i="1"/>
  <c r="O843" i="1"/>
  <c r="O844" i="1"/>
  <c r="O845" i="1"/>
  <c r="O846" i="1"/>
  <c r="O847" i="1"/>
  <c r="O848" i="1"/>
  <c r="O849" i="1"/>
  <c r="O850" i="1"/>
  <c r="O851" i="1"/>
  <c r="O852" i="1"/>
  <c r="O853" i="1"/>
  <c r="O854" i="1"/>
  <c r="O855" i="1"/>
  <c r="O856" i="1"/>
  <c r="O857" i="1"/>
  <c r="O858" i="1"/>
  <c r="O859" i="1"/>
  <c r="O860" i="1"/>
  <c r="O861" i="1"/>
  <c r="O862" i="1"/>
  <c r="O863" i="1"/>
  <c r="O864" i="1"/>
  <c r="O865" i="1"/>
  <c r="O866" i="1"/>
  <c r="O867" i="1"/>
  <c r="O868" i="1"/>
  <c r="O869" i="1"/>
  <c r="O870" i="1"/>
  <c r="O871" i="1"/>
  <c r="O872" i="1"/>
  <c r="O873" i="1"/>
  <c r="O874" i="1"/>
  <c r="O875" i="1"/>
  <c r="O876" i="1"/>
  <c r="O877" i="1"/>
  <c r="O878" i="1"/>
  <c r="O879" i="1"/>
  <c r="O880" i="1"/>
  <c r="O881" i="1"/>
  <c r="O882" i="1"/>
  <c r="O883" i="1"/>
  <c r="O884" i="1"/>
  <c r="O885" i="1"/>
  <c r="O886" i="1"/>
  <c r="O887" i="1"/>
  <c r="O888" i="1"/>
  <c r="O889" i="1"/>
  <c r="O890" i="1"/>
  <c r="O891" i="1"/>
  <c r="O892" i="1"/>
  <c r="O893" i="1"/>
  <c r="O894" i="1"/>
  <c r="O895" i="1"/>
  <c r="O896" i="1"/>
  <c r="O897" i="1"/>
  <c r="O898" i="1"/>
  <c r="O899" i="1"/>
  <c r="O900" i="1"/>
  <c r="O901" i="1"/>
  <c r="O902" i="1"/>
  <c r="O903" i="1"/>
  <c r="O904" i="1"/>
  <c r="O905" i="1"/>
  <c r="O906" i="1"/>
  <c r="O907" i="1"/>
  <c r="O908" i="1"/>
  <c r="O909" i="1"/>
  <c r="O910" i="1"/>
  <c r="O911" i="1"/>
  <c r="O912" i="1"/>
  <c r="O913" i="1"/>
  <c r="O914" i="1"/>
  <c r="O915" i="1"/>
  <c r="O916" i="1"/>
  <c r="O917" i="1"/>
  <c r="O918" i="1"/>
  <c r="O919" i="1"/>
  <c r="O920" i="1"/>
  <c r="O921" i="1"/>
  <c r="O922" i="1"/>
  <c r="O923" i="1"/>
  <c r="O924" i="1"/>
  <c r="O925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40" i="1"/>
  <c r="O941" i="1"/>
  <c r="O942" i="1"/>
  <c r="O943" i="1"/>
  <c r="O944" i="1"/>
  <c r="O945" i="1"/>
  <c r="O946" i="1"/>
  <c r="O947" i="1"/>
  <c r="O948" i="1"/>
  <c r="O949" i="1"/>
  <c r="O950" i="1"/>
  <c r="O951" i="1"/>
  <c r="O952" i="1"/>
  <c r="O953" i="1"/>
  <c r="O954" i="1"/>
  <c r="O955" i="1"/>
  <c r="O956" i="1"/>
  <c r="O957" i="1"/>
  <c r="O958" i="1"/>
  <c r="O959" i="1"/>
  <c r="O960" i="1"/>
  <c r="O961" i="1"/>
  <c r="O962" i="1"/>
  <c r="O963" i="1"/>
  <c r="O964" i="1"/>
  <c r="O965" i="1"/>
  <c r="O966" i="1"/>
  <c r="O967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0" i="1"/>
  <c r="O981" i="1"/>
  <c r="O982" i="1"/>
  <c r="O983" i="1"/>
  <c r="O984" i="1"/>
  <c r="O985" i="1"/>
  <c r="O986" i="1"/>
  <c r="O987" i="1"/>
  <c r="O988" i="1"/>
  <c r="O989" i="1"/>
  <c r="O990" i="1"/>
  <c r="O991" i="1"/>
  <c r="O992" i="1"/>
  <c r="O993" i="1"/>
  <c r="O994" i="1"/>
  <c r="O995" i="1"/>
  <c r="O996" i="1"/>
  <c r="O997" i="1"/>
  <c r="O998" i="1"/>
  <c r="O999" i="1"/>
  <c r="O1000" i="1"/>
  <c r="O1001" i="1"/>
  <c r="O1002" i="1"/>
  <c r="O1003" i="1"/>
  <c r="O1004" i="1"/>
  <c r="O1005" i="1"/>
  <c r="O1006" i="1"/>
  <c r="O1007" i="1"/>
  <c r="O1008" i="1"/>
  <c r="O1009" i="1"/>
  <c r="O1010" i="1"/>
  <c r="O1011" i="1"/>
  <c r="O1012" i="1"/>
  <c r="O1013" i="1"/>
  <c r="O1014" i="1"/>
  <c r="O1015" i="1"/>
  <c r="O1016" i="1"/>
  <c r="O1017" i="1"/>
  <c r="O1018" i="1"/>
  <c r="O1019" i="1"/>
  <c r="O1020" i="1"/>
  <c r="O1021" i="1"/>
  <c r="O1022" i="1"/>
  <c r="O1023" i="1"/>
  <c r="O1024" i="1"/>
  <c r="O1025" i="1"/>
  <c r="O1026" i="1"/>
  <c r="O1027" i="1"/>
  <c r="O1028" i="1"/>
  <c r="O1029" i="1"/>
  <c r="O1030" i="1"/>
  <c r="O1031" i="1"/>
  <c r="O1032" i="1"/>
  <c r="O1033" i="1"/>
  <c r="O1034" i="1"/>
  <c r="O1035" i="1"/>
  <c r="O1036" i="1"/>
  <c r="O1037" i="1"/>
  <c r="O1038" i="1"/>
  <c r="O1039" i="1"/>
  <c r="O1040" i="1"/>
  <c r="O1041" i="1"/>
  <c r="O1042" i="1"/>
  <c r="O1043" i="1"/>
  <c r="O1044" i="1"/>
  <c r="O1045" i="1"/>
  <c r="O1046" i="1"/>
  <c r="O1047" i="1"/>
  <c r="O1048" i="1"/>
  <c r="O1049" i="1"/>
  <c r="O1050" i="1"/>
  <c r="O1051" i="1"/>
  <c r="O1052" i="1"/>
  <c r="O1053" i="1"/>
  <c r="O1054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74" i="1"/>
  <c r="O1075" i="1"/>
  <c r="O1076" i="1"/>
  <c r="O1077" i="1"/>
  <c r="O1078" i="1"/>
  <c r="O1079" i="1"/>
  <c r="O1080" i="1"/>
  <c r="O1081" i="1"/>
  <c r="O1082" i="1"/>
  <c r="O1083" i="1"/>
  <c r="O1084" i="1"/>
  <c r="O1085" i="1"/>
  <c r="O1086" i="1"/>
  <c r="O1087" i="1"/>
  <c r="O1088" i="1"/>
  <c r="O1089" i="1"/>
  <c r="O1090" i="1"/>
  <c r="O1091" i="1"/>
  <c r="O1092" i="1"/>
  <c r="O1093" i="1"/>
  <c r="O1094" i="1"/>
  <c r="O1095" i="1"/>
  <c r="O1096" i="1"/>
  <c r="O1097" i="1"/>
  <c r="O1098" i="1"/>
  <c r="O1099" i="1"/>
  <c r="O1100" i="1"/>
  <c r="O1101" i="1"/>
  <c r="O1102" i="1"/>
  <c r="O1103" i="1"/>
  <c r="O1104" i="1"/>
  <c r="O1105" i="1"/>
  <c r="O1106" i="1"/>
  <c r="O1107" i="1"/>
  <c r="O1108" i="1"/>
  <c r="O1109" i="1"/>
  <c r="O1110" i="1"/>
  <c r="O1111" i="1"/>
  <c r="O1112" i="1"/>
  <c r="O1113" i="1"/>
  <c r="O1114" i="1"/>
  <c r="O1115" i="1"/>
  <c r="O1116" i="1"/>
  <c r="O1117" i="1"/>
  <c r="O1118" i="1"/>
  <c r="O1119" i="1"/>
  <c r="O1120" i="1"/>
  <c r="O1121" i="1"/>
  <c r="O1122" i="1"/>
  <c r="O1123" i="1"/>
  <c r="O1124" i="1"/>
  <c r="O1125" i="1"/>
  <c r="O1126" i="1"/>
  <c r="O1127" i="1"/>
  <c r="O1128" i="1"/>
  <c r="O1129" i="1"/>
  <c r="O1130" i="1"/>
  <c r="O1131" i="1"/>
  <c r="O1132" i="1"/>
  <c r="O1133" i="1"/>
  <c r="O1134" i="1"/>
  <c r="O1135" i="1"/>
  <c r="O1136" i="1"/>
  <c r="O1137" i="1"/>
  <c r="O1138" i="1"/>
  <c r="O1139" i="1"/>
  <c r="O1140" i="1"/>
  <c r="O1141" i="1"/>
  <c r="O1142" i="1"/>
  <c r="O1143" i="1"/>
  <c r="O1144" i="1"/>
  <c r="O1145" i="1"/>
  <c r="O1146" i="1"/>
  <c r="O1147" i="1"/>
  <c r="O1148" i="1"/>
  <c r="O1149" i="1"/>
  <c r="O1150" i="1"/>
  <c r="O1151" i="1"/>
  <c r="O1152" i="1"/>
  <c r="O1153" i="1"/>
  <c r="O1154" i="1"/>
  <c r="O1155" i="1"/>
  <c r="O1156" i="1"/>
  <c r="O1157" i="1"/>
  <c r="O1158" i="1"/>
  <c r="O1159" i="1"/>
  <c r="O1160" i="1"/>
  <c r="O1161" i="1"/>
  <c r="O1162" i="1"/>
  <c r="O1163" i="1"/>
  <c r="O1164" i="1"/>
  <c r="O1165" i="1"/>
  <c r="O1166" i="1"/>
  <c r="O1167" i="1"/>
  <c r="O1168" i="1"/>
  <c r="O1169" i="1"/>
  <c r="O1170" i="1"/>
  <c r="O1171" i="1"/>
  <c r="O1172" i="1"/>
  <c r="O1173" i="1"/>
  <c r="O1174" i="1"/>
  <c r="O1175" i="1"/>
  <c r="O1176" i="1"/>
  <c r="O1177" i="1"/>
  <c r="O1178" i="1"/>
  <c r="O1179" i="1"/>
  <c r="O1180" i="1"/>
  <c r="O1181" i="1"/>
  <c r="O1182" i="1"/>
  <c r="O1183" i="1"/>
  <c r="O1184" i="1"/>
  <c r="O1185" i="1"/>
  <c r="O1186" i="1"/>
  <c r="O1187" i="1"/>
  <c r="O1188" i="1"/>
  <c r="O1189" i="1"/>
  <c r="O1190" i="1"/>
  <c r="O1191" i="1"/>
  <c r="O1192" i="1"/>
  <c r="O1193" i="1"/>
  <c r="O1194" i="1"/>
  <c r="O1195" i="1"/>
  <c r="O1196" i="1"/>
  <c r="O1197" i="1"/>
  <c r="O1198" i="1"/>
  <c r="O1199" i="1"/>
  <c r="O1200" i="1"/>
  <c r="O1201" i="1"/>
  <c r="O1202" i="1"/>
  <c r="O1203" i="1"/>
  <c r="O1204" i="1"/>
  <c r="O1205" i="1"/>
  <c r="O1206" i="1"/>
  <c r="O1207" i="1"/>
  <c r="O1208" i="1"/>
  <c r="O1209" i="1"/>
  <c r="O1210" i="1"/>
  <c r="O1211" i="1"/>
  <c r="O1212" i="1"/>
  <c r="O1213" i="1"/>
  <c r="O1214" i="1"/>
  <c r="O1215" i="1"/>
  <c r="O1216" i="1"/>
  <c r="O1217" i="1"/>
  <c r="O1218" i="1"/>
  <c r="O1219" i="1"/>
  <c r="O1220" i="1"/>
  <c r="O1221" i="1"/>
  <c r="O1222" i="1"/>
  <c r="O1223" i="1"/>
  <c r="O1224" i="1"/>
  <c r="O1225" i="1"/>
  <c r="O1226" i="1"/>
  <c r="O1227" i="1"/>
  <c r="O1228" i="1"/>
  <c r="O1229" i="1"/>
  <c r="O1230" i="1"/>
  <c r="O1231" i="1"/>
  <c r="O1232" i="1"/>
  <c r="O1233" i="1"/>
  <c r="O1234" i="1"/>
  <c r="O1235" i="1"/>
  <c r="O1236" i="1"/>
  <c r="O1237" i="1"/>
  <c r="O1238" i="1"/>
  <c r="O1239" i="1"/>
  <c r="O1240" i="1"/>
  <c r="O1241" i="1"/>
  <c r="O1242" i="1"/>
  <c r="O1243" i="1"/>
  <c r="O1244" i="1"/>
  <c r="O1245" i="1"/>
  <c r="O1246" i="1"/>
  <c r="O1247" i="1"/>
  <c r="O1248" i="1"/>
  <c r="O1249" i="1"/>
  <c r="O1250" i="1"/>
  <c r="O1251" i="1"/>
  <c r="O1252" i="1"/>
  <c r="O1253" i="1"/>
  <c r="O1254" i="1"/>
  <c r="O1255" i="1"/>
  <c r="O1256" i="1"/>
  <c r="O1257" i="1"/>
  <c r="O1258" i="1"/>
  <c r="O1259" i="1"/>
  <c r="O1260" i="1"/>
  <c r="O1261" i="1"/>
  <c r="O1262" i="1"/>
  <c r="O1263" i="1"/>
  <c r="O1264" i="1"/>
  <c r="O1265" i="1"/>
  <c r="O1266" i="1"/>
  <c r="O1267" i="1"/>
  <c r="O1268" i="1"/>
  <c r="O1269" i="1"/>
  <c r="O1270" i="1"/>
  <c r="O1271" i="1"/>
  <c r="O1272" i="1"/>
  <c r="O1273" i="1"/>
  <c r="O1274" i="1"/>
  <c r="O1275" i="1"/>
  <c r="O1276" i="1"/>
  <c r="O1277" i="1"/>
  <c r="O1278" i="1"/>
  <c r="O1279" i="1"/>
  <c r="O1280" i="1"/>
  <c r="O1281" i="1"/>
  <c r="O1282" i="1"/>
  <c r="O1283" i="1"/>
  <c r="O1284" i="1"/>
  <c r="O1285" i="1"/>
  <c r="O1286" i="1"/>
  <c r="O1287" i="1"/>
  <c r="O1288" i="1"/>
  <c r="O1289" i="1"/>
  <c r="O1290" i="1"/>
  <c r="O1291" i="1"/>
  <c r="O1292" i="1"/>
  <c r="O1293" i="1"/>
  <c r="O1294" i="1"/>
  <c r="O1295" i="1"/>
  <c r="O1296" i="1"/>
  <c r="O1297" i="1"/>
  <c r="O1298" i="1"/>
  <c r="O1299" i="1"/>
  <c r="O1300" i="1"/>
  <c r="O1301" i="1"/>
  <c r="O1302" i="1"/>
  <c r="O1303" i="1"/>
  <c r="O1304" i="1"/>
  <c r="O1305" i="1"/>
  <c r="O1306" i="1"/>
  <c r="O1307" i="1"/>
  <c r="O1308" i="1"/>
  <c r="O1309" i="1"/>
  <c r="O1310" i="1"/>
  <c r="O1311" i="1"/>
  <c r="O1312" i="1"/>
  <c r="O1313" i="1"/>
  <c r="O1314" i="1"/>
  <c r="O1315" i="1"/>
  <c r="O1316" i="1"/>
  <c r="O1317" i="1"/>
  <c r="O1318" i="1"/>
  <c r="O1319" i="1"/>
  <c r="O1320" i="1"/>
  <c r="O1321" i="1"/>
  <c r="O1322" i="1"/>
  <c r="O1323" i="1"/>
  <c r="O1324" i="1"/>
  <c r="O1325" i="1"/>
  <c r="O1326" i="1"/>
  <c r="O1327" i="1"/>
  <c r="O1328" i="1"/>
  <c r="O1329" i="1"/>
  <c r="O1330" i="1"/>
  <c r="O1331" i="1"/>
  <c r="O1332" i="1"/>
  <c r="O1333" i="1"/>
  <c r="O1334" i="1"/>
  <c r="O1335" i="1"/>
  <c r="O1336" i="1"/>
  <c r="O1337" i="1"/>
  <c r="O1338" i="1"/>
  <c r="O1339" i="1"/>
  <c r="O1340" i="1"/>
  <c r="O1341" i="1"/>
  <c r="O1342" i="1"/>
  <c r="O1343" i="1"/>
  <c r="O1344" i="1"/>
  <c r="O1345" i="1"/>
  <c r="O1346" i="1"/>
  <c r="O1347" i="1"/>
  <c r="O1348" i="1"/>
  <c r="O1349" i="1"/>
  <c r="O1350" i="1"/>
  <c r="O1351" i="1"/>
  <c r="O1352" i="1"/>
  <c r="O1353" i="1"/>
  <c r="O1354" i="1"/>
  <c r="O1355" i="1"/>
  <c r="O1356" i="1"/>
  <c r="O1357" i="1"/>
  <c r="O1358" i="1"/>
  <c r="O1359" i="1"/>
  <c r="O1360" i="1"/>
  <c r="O1361" i="1"/>
  <c r="O1362" i="1"/>
  <c r="O1363" i="1"/>
  <c r="O1364" i="1"/>
  <c r="O1365" i="1"/>
  <c r="O1366" i="1"/>
  <c r="O1367" i="1"/>
  <c r="O1368" i="1"/>
  <c r="O1369" i="1"/>
  <c r="O1370" i="1"/>
  <c r="O1371" i="1"/>
  <c r="O1372" i="1"/>
  <c r="O1373" i="1"/>
  <c r="O1374" i="1"/>
  <c r="O1375" i="1"/>
  <c r="O1376" i="1"/>
  <c r="O1377" i="1"/>
  <c r="O1378" i="1"/>
  <c r="O1379" i="1"/>
  <c r="O1380" i="1"/>
  <c r="O1381" i="1"/>
  <c r="O1382" i="1"/>
  <c r="O1383" i="1"/>
  <c r="O1384" i="1"/>
  <c r="O1385" i="1"/>
  <c r="O1386" i="1"/>
  <c r="O1387" i="1"/>
  <c r="O1388" i="1"/>
  <c r="O1389" i="1"/>
  <c r="O1390" i="1"/>
  <c r="O1391" i="1"/>
  <c r="O1392" i="1"/>
  <c r="O1393" i="1"/>
  <c r="O1394" i="1"/>
  <c r="O1395" i="1"/>
  <c r="O1396" i="1"/>
  <c r="O1397" i="1"/>
  <c r="O1398" i="1"/>
  <c r="O1399" i="1"/>
  <c r="O1400" i="1"/>
  <c r="O1401" i="1"/>
  <c r="O1402" i="1"/>
  <c r="O1403" i="1"/>
  <c r="O1404" i="1"/>
  <c r="O1405" i="1"/>
  <c r="O1406" i="1"/>
  <c r="O1407" i="1"/>
  <c r="O1408" i="1"/>
  <c r="O1409" i="1"/>
  <c r="O1410" i="1"/>
  <c r="O1411" i="1"/>
  <c r="O1412" i="1"/>
  <c r="O1413" i="1"/>
  <c r="O1414" i="1"/>
  <c r="O1415" i="1"/>
  <c r="O1416" i="1"/>
  <c r="O1417" i="1"/>
  <c r="O1418" i="1"/>
  <c r="O1419" i="1"/>
  <c r="O1420" i="1"/>
  <c r="O1421" i="1"/>
  <c r="O1422" i="1"/>
  <c r="O1423" i="1"/>
  <c r="O1424" i="1"/>
  <c r="O1425" i="1"/>
  <c r="O1426" i="1"/>
  <c r="O1427" i="1"/>
  <c r="O1428" i="1"/>
  <c r="O1429" i="1"/>
  <c r="O1430" i="1"/>
  <c r="O1431" i="1"/>
  <c r="O1432" i="1"/>
  <c r="O1433" i="1"/>
  <c r="O1434" i="1"/>
  <c r="O1435" i="1"/>
  <c r="O1436" i="1"/>
  <c r="O1437" i="1"/>
  <c r="O1438" i="1"/>
  <c r="O1439" i="1"/>
  <c r="O1440" i="1"/>
  <c r="O1441" i="1"/>
  <c r="O1442" i="1"/>
  <c r="O1443" i="1"/>
  <c r="O1444" i="1"/>
  <c r="O1445" i="1"/>
  <c r="O1446" i="1"/>
  <c r="O1447" i="1"/>
  <c r="O1448" i="1"/>
  <c r="O1449" i="1"/>
  <c r="O1450" i="1"/>
  <c r="O1451" i="1"/>
  <c r="O1452" i="1"/>
  <c r="O1453" i="1"/>
  <c r="O1454" i="1"/>
  <c r="O1455" i="1"/>
  <c r="O1456" i="1"/>
  <c r="O1457" i="1"/>
  <c r="O1458" i="1"/>
  <c r="O1459" i="1"/>
  <c r="O1460" i="1"/>
  <c r="O1461" i="1"/>
  <c r="O1462" i="1"/>
  <c r="O1463" i="1"/>
  <c r="O1464" i="1"/>
  <c r="O1465" i="1"/>
  <c r="O1466" i="1"/>
  <c r="O1467" i="1"/>
  <c r="O1468" i="1"/>
  <c r="O1469" i="1"/>
  <c r="O1470" i="1"/>
  <c r="O1471" i="1"/>
  <c r="O1472" i="1"/>
  <c r="O1473" i="1"/>
  <c r="O1474" i="1"/>
  <c r="O1475" i="1"/>
  <c r="O1476" i="1"/>
  <c r="O1477" i="1"/>
  <c r="O1478" i="1"/>
  <c r="O1479" i="1"/>
  <c r="O1480" i="1"/>
  <c r="O1481" i="1"/>
  <c r="O1482" i="1"/>
  <c r="O1483" i="1"/>
  <c r="O1484" i="1"/>
  <c r="O1485" i="1"/>
  <c r="O1486" i="1"/>
  <c r="O1487" i="1"/>
  <c r="O1488" i="1"/>
  <c r="O1489" i="1"/>
  <c r="O1490" i="1"/>
  <c r="O1491" i="1"/>
  <c r="O1492" i="1"/>
  <c r="O1493" i="1"/>
  <c r="O1494" i="1"/>
  <c r="O1495" i="1"/>
  <c r="O1496" i="1"/>
  <c r="O1497" i="1"/>
  <c r="O1498" i="1"/>
  <c r="O1499" i="1"/>
  <c r="O1500" i="1"/>
  <c r="O1501" i="1"/>
  <c r="O1502" i="1"/>
  <c r="O1503" i="1"/>
  <c r="O1504" i="1"/>
  <c r="O1505" i="1"/>
  <c r="O1506" i="1"/>
  <c r="O1507" i="1"/>
  <c r="O1508" i="1"/>
  <c r="O1509" i="1"/>
  <c r="O1510" i="1"/>
  <c r="O1511" i="1"/>
  <c r="O1512" i="1"/>
  <c r="O1513" i="1"/>
  <c r="O1514" i="1"/>
  <c r="O1515" i="1"/>
  <c r="O1516" i="1"/>
  <c r="O1517" i="1"/>
  <c r="O1518" i="1"/>
  <c r="O1519" i="1"/>
  <c r="O1520" i="1"/>
  <c r="O1521" i="1"/>
  <c r="O1522" i="1"/>
  <c r="O1523" i="1"/>
  <c r="O1524" i="1"/>
  <c r="O1525" i="1"/>
  <c r="O1526" i="1"/>
  <c r="O1527" i="1"/>
  <c r="O1528" i="1"/>
  <c r="O1529" i="1"/>
  <c r="O1530" i="1"/>
  <c r="O1531" i="1"/>
  <c r="O1532" i="1"/>
  <c r="O1533" i="1"/>
  <c r="O1534" i="1"/>
  <c r="O1535" i="1"/>
  <c r="O1536" i="1"/>
  <c r="O1537" i="1"/>
  <c r="O1538" i="1"/>
  <c r="O1539" i="1"/>
  <c r="O1540" i="1"/>
  <c r="O1541" i="1"/>
  <c r="O1542" i="1"/>
  <c r="O1543" i="1"/>
  <c r="O1544" i="1"/>
  <c r="O1545" i="1"/>
  <c r="O1546" i="1"/>
  <c r="O1547" i="1"/>
  <c r="O1548" i="1"/>
  <c r="O1549" i="1"/>
  <c r="O1550" i="1"/>
  <c r="O1551" i="1"/>
  <c r="O1552" i="1"/>
  <c r="O1553" i="1"/>
  <c r="O1554" i="1"/>
  <c r="O1555" i="1"/>
  <c r="O1556" i="1"/>
  <c r="O1557" i="1"/>
  <c r="O1558" i="1"/>
  <c r="O1559" i="1"/>
  <c r="O1560" i="1"/>
  <c r="O1561" i="1"/>
  <c r="O1562" i="1"/>
  <c r="O1563" i="1"/>
  <c r="O1564" i="1"/>
  <c r="O1565" i="1"/>
  <c r="O1566" i="1"/>
  <c r="O1567" i="1"/>
  <c r="O1568" i="1"/>
  <c r="O1569" i="1"/>
  <c r="O1570" i="1"/>
  <c r="O1571" i="1"/>
  <c r="O1572" i="1"/>
  <c r="O1573" i="1"/>
  <c r="O1574" i="1"/>
  <c r="O1575" i="1"/>
  <c r="O1576" i="1"/>
  <c r="O1577" i="1"/>
  <c r="O1578" i="1"/>
  <c r="O1579" i="1"/>
  <c r="O1580" i="1"/>
  <c r="O1581" i="1"/>
  <c r="O1582" i="1"/>
  <c r="O1583" i="1"/>
  <c r="O1584" i="1"/>
  <c r="O1585" i="1"/>
  <c r="O1586" i="1"/>
  <c r="O1587" i="1"/>
  <c r="O1588" i="1"/>
  <c r="O1589" i="1"/>
  <c r="O1590" i="1"/>
  <c r="O1591" i="1"/>
  <c r="O1592" i="1"/>
  <c r="O1593" i="1"/>
  <c r="O1594" i="1"/>
  <c r="O1595" i="1"/>
  <c r="O1596" i="1"/>
  <c r="O1597" i="1"/>
  <c r="O1598" i="1"/>
  <c r="O1599" i="1"/>
  <c r="O1600" i="1"/>
  <c r="O1601" i="1"/>
  <c r="O1602" i="1"/>
  <c r="O1603" i="1"/>
  <c r="O1604" i="1"/>
  <c r="O1605" i="1"/>
  <c r="O1606" i="1"/>
  <c r="O1607" i="1"/>
  <c r="O1608" i="1"/>
  <c r="O1609" i="1"/>
  <c r="O1610" i="1"/>
  <c r="O1611" i="1"/>
  <c r="O1612" i="1"/>
  <c r="O1613" i="1"/>
  <c r="O1614" i="1"/>
  <c r="O1615" i="1"/>
  <c r="O1616" i="1"/>
  <c r="O1617" i="1"/>
  <c r="O1618" i="1"/>
  <c r="O1619" i="1"/>
  <c r="O1620" i="1"/>
  <c r="O1621" i="1"/>
  <c r="O1622" i="1"/>
  <c r="O1623" i="1"/>
  <c r="O1624" i="1"/>
  <c r="O1625" i="1"/>
  <c r="O1626" i="1"/>
  <c r="O1627" i="1"/>
  <c r="O1628" i="1"/>
  <c r="O1629" i="1"/>
  <c r="O1630" i="1"/>
  <c r="O1631" i="1"/>
  <c r="O1632" i="1"/>
  <c r="O1633" i="1"/>
  <c r="O1634" i="1"/>
  <c r="O1635" i="1"/>
  <c r="O1636" i="1"/>
  <c r="O1637" i="1"/>
  <c r="O1638" i="1"/>
  <c r="O1639" i="1"/>
  <c r="O1640" i="1"/>
  <c r="O1641" i="1"/>
  <c r="O1642" i="1"/>
  <c r="O1643" i="1"/>
  <c r="O1644" i="1"/>
  <c r="O1645" i="1"/>
  <c r="O1646" i="1"/>
  <c r="O1647" i="1"/>
  <c r="O1648" i="1"/>
  <c r="O1649" i="1"/>
  <c r="O1650" i="1"/>
  <c r="O1651" i="1"/>
  <c r="O1652" i="1"/>
  <c r="O1653" i="1"/>
  <c r="O1654" i="1"/>
  <c r="O1655" i="1"/>
  <c r="O1656" i="1"/>
  <c r="O1657" i="1"/>
  <c r="O1658" i="1"/>
  <c r="O1659" i="1"/>
  <c r="O1660" i="1"/>
  <c r="O1661" i="1"/>
  <c r="O1662" i="1"/>
  <c r="O1663" i="1"/>
  <c r="O1664" i="1"/>
  <c r="O1665" i="1"/>
  <c r="O1666" i="1"/>
  <c r="O1667" i="1"/>
  <c r="O1668" i="1"/>
  <c r="O1669" i="1"/>
  <c r="O1670" i="1"/>
  <c r="O1671" i="1"/>
  <c r="O1672" i="1"/>
  <c r="O1673" i="1"/>
  <c r="O1674" i="1"/>
  <c r="O1675" i="1"/>
  <c r="O1676" i="1"/>
  <c r="O1677" i="1"/>
  <c r="O1678" i="1"/>
  <c r="O1679" i="1"/>
  <c r="O1680" i="1"/>
  <c r="O1681" i="1"/>
  <c r="O1682" i="1"/>
  <c r="O1683" i="1"/>
  <c r="O1684" i="1"/>
  <c r="O1685" i="1"/>
  <c r="O1686" i="1"/>
  <c r="O1687" i="1"/>
  <c r="O1688" i="1"/>
  <c r="O1689" i="1"/>
  <c r="O1690" i="1"/>
  <c r="O1691" i="1"/>
  <c r="O1692" i="1"/>
  <c r="O1693" i="1"/>
  <c r="O1694" i="1"/>
  <c r="O1695" i="1"/>
  <c r="O1696" i="1"/>
  <c r="O1697" i="1"/>
  <c r="O1698" i="1"/>
  <c r="O1699" i="1"/>
  <c r="O1700" i="1"/>
  <c r="O1701" i="1"/>
  <c r="O1702" i="1"/>
  <c r="O1703" i="1"/>
  <c r="O1704" i="1"/>
  <c r="O1705" i="1"/>
  <c r="O1706" i="1"/>
  <c r="O1707" i="1"/>
  <c r="O1708" i="1"/>
  <c r="O1709" i="1"/>
  <c r="O1710" i="1"/>
  <c r="O1711" i="1"/>
  <c r="O1712" i="1"/>
  <c r="O1713" i="1"/>
  <c r="O1714" i="1"/>
  <c r="O1715" i="1"/>
  <c r="O1716" i="1"/>
  <c r="O1717" i="1"/>
  <c r="O1718" i="1"/>
  <c r="O1719" i="1"/>
  <c r="O1720" i="1"/>
  <c r="O1721" i="1"/>
  <c r="O1722" i="1"/>
  <c r="O1723" i="1"/>
  <c r="O1724" i="1"/>
  <c r="O1725" i="1"/>
  <c r="O1726" i="1"/>
  <c r="O1727" i="1"/>
  <c r="O1728" i="1"/>
  <c r="O1729" i="1"/>
  <c r="O1730" i="1"/>
  <c r="O1731" i="1"/>
  <c r="O1732" i="1"/>
  <c r="O1733" i="1"/>
  <c r="O1734" i="1"/>
  <c r="O1735" i="1"/>
  <c r="O1736" i="1"/>
  <c r="O1737" i="1"/>
  <c r="O1738" i="1"/>
  <c r="O1739" i="1"/>
  <c r="O1740" i="1"/>
  <c r="O1741" i="1"/>
  <c r="O1742" i="1"/>
  <c r="O1743" i="1"/>
  <c r="O1744" i="1"/>
  <c r="O1745" i="1"/>
  <c r="O1746" i="1"/>
  <c r="O1747" i="1"/>
  <c r="O1748" i="1"/>
  <c r="O1749" i="1"/>
  <c r="O1750" i="1"/>
  <c r="O1751" i="1"/>
  <c r="O1752" i="1"/>
  <c r="O1753" i="1"/>
  <c r="O1754" i="1"/>
  <c r="O1755" i="1"/>
  <c r="O1756" i="1"/>
  <c r="O1757" i="1"/>
  <c r="O1758" i="1"/>
  <c r="O1759" i="1"/>
  <c r="O1760" i="1"/>
  <c r="O1761" i="1"/>
  <c r="O1762" i="1"/>
  <c r="O1763" i="1"/>
  <c r="O1764" i="1"/>
  <c r="O1765" i="1"/>
  <c r="O1766" i="1"/>
  <c r="O1767" i="1"/>
  <c r="O1768" i="1"/>
  <c r="O1769" i="1"/>
  <c r="O1770" i="1"/>
  <c r="O1771" i="1"/>
  <c r="O1772" i="1"/>
  <c r="O1773" i="1"/>
  <c r="O1774" i="1"/>
  <c r="O1775" i="1"/>
  <c r="O1776" i="1"/>
  <c r="O1777" i="1"/>
  <c r="O1778" i="1"/>
  <c r="O1779" i="1"/>
  <c r="O1780" i="1"/>
  <c r="O1781" i="1"/>
  <c r="O1782" i="1"/>
  <c r="O1783" i="1"/>
  <c r="O1784" i="1"/>
  <c r="O1785" i="1"/>
  <c r="O1786" i="1"/>
  <c r="O1787" i="1"/>
  <c r="O1788" i="1"/>
  <c r="O1789" i="1"/>
  <c r="O1790" i="1"/>
  <c r="O1791" i="1"/>
  <c r="O1792" i="1"/>
  <c r="O1793" i="1"/>
  <c r="O1794" i="1"/>
  <c r="O1795" i="1"/>
  <c r="O1796" i="1"/>
  <c r="O1797" i="1"/>
  <c r="O1798" i="1"/>
  <c r="O1799" i="1"/>
  <c r="O1800" i="1"/>
  <c r="O1801" i="1"/>
  <c r="O1802" i="1"/>
  <c r="O1803" i="1"/>
  <c r="O1804" i="1"/>
  <c r="O1805" i="1"/>
  <c r="O1806" i="1"/>
  <c r="O1807" i="1"/>
  <c r="O1808" i="1"/>
  <c r="O1809" i="1"/>
  <c r="O1810" i="1"/>
  <c r="O1811" i="1"/>
  <c r="O1812" i="1"/>
  <c r="O1813" i="1"/>
  <c r="O1814" i="1"/>
  <c r="O1815" i="1"/>
  <c r="O1816" i="1"/>
  <c r="O1817" i="1"/>
  <c r="O1818" i="1"/>
  <c r="O1819" i="1"/>
  <c r="O1820" i="1"/>
  <c r="O1821" i="1"/>
  <c r="O1822" i="1"/>
  <c r="O1823" i="1"/>
  <c r="O1824" i="1"/>
  <c r="O1825" i="1"/>
  <c r="O1826" i="1"/>
  <c r="O1827" i="1"/>
  <c r="O1828" i="1"/>
  <c r="O1829" i="1"/>
  <c r="O1830" i="1"/>
  <c r="O1831" i="1"/>
  <c r="O1832" i="1"/>
  <c r="O1833" i="1"/>
  <c r="O1834" i="1"/>
  <c r="O1835" i="1"/>
  <c r="O1836" i="1"/>
  <c r="O1837" i="1"/>
  <c r="O1838" i="1"/>
  <c r="O1839" i="1"/>
  <c r="O1840" i="1"/>
  <c r="O1841" i="1"/>
  <c r="O1842" i="1"/>
  <c r="O1843" i="1"/>
  <c r="O1844" i="1"/>
  <c r="O1845" i="1"/>
  <c r="O1846" i="1"/>
  <c r="O1847" i="1"/>
  <c r="O1848" i="1"/>
  <c r="O1849" i="1"/>
  <c r="O1850" i="1"/>
  <c r="O1851" i="1"/>
  <c r="O1852" i="1"/>
  <c r="O1853" i="1"/>
  <c r="O1854" i="1"/>
  <c r="O1855" i="1"/>
  <c r="O1856" i="1"/>
  <c r="O1857" i="1"/>
  <c r="O1858" i="1"/>
  <c r="O1859" i="1"/>
  <c r="O1860" i="1"/>
  <c r="O1861" i="1"/>
  <c r="O1862" i="1"/>
  <c r="O1863" i="1"/>
  <c r="O1864" i="1"/>
  <c r="O1865" i="1"/>
  <c r="O1866" i="1"/>
  <c r="O1867" i="1"/>
  <c r="O1868" i="1"/>
  <c r="O1869" i="1"/>
  <c r="O1870" i="1"/>
  <c r="O1871" i="1"/>
  <c r="O1872" i="1"/>
  <c r="O1873" i="1"/>
  <c r="O1874" i="1"/>
  <c r="O1875" i="1"/>
  <c r="O1876" i="1"/>
  <c r="O1877" i="1"/>
  <c r="O1878" i="1"/>
  <c r="O1879" i="1"/>
  <c r="O1880" i="1"/>
  <c r="O1881" i="1"/>
  <c r="O1882" i="1"/>
  <c r="O1883" i="1"/>
  <c r="O1884" i="1"/>
  <c r="O1885" i="1"/>
  <c r="O1886" i="1"/>
  <c r="O1887" i="1"/>
  <c r="O1888" i="1"/>
  <c r="O1889" i="1"/>
  <c r="O1890" i="1"/>
  <c r="O1891" i="1"/>
  <c r="O1892" i="1"/>
  <c r="O1893" i="1"/>
  <c r="O1894" i="1"/>
  <c r="O1895" i="1"/>
  <c r="O1896" i="1"/>
  <c r="O1897" i="1"/>
  <c r="O1898" i="1"/>
  <c r="O1899" i="1"/>
  <c r="O1900" i="1"/>
  <c r="O1901" i="1"/>
  <c r="O1902" i="1"/>
  <c r="O1903" i="1"/>
  <c r="O1904" i="1"/>
  <c r="O1905" i="1"/>
  <c r="O1906" i="1"/>
  <c r="O1907" i="1"/>
  <c r="O1908" i="1"/>
  <c r="O1909" i="1"/>
  <c r="O1910" i="1"/>
  <c r="O1911" i="1"/>
  <c r="O1912" i="1"/>
  <c r="O1913" i="1"/>
  <c r="O1914" i="1"/>
  <c r="O1915" i="1"/>
  <c r="O1916" i="1"/>
  <c r="O1917" i="1"/>
  <c r="O1918" i="1"/>
  <c r="O1919" i="1"/>
  <c r="O1920" i="1"/>
  <c r="O1921" i="1"/>
  <c r="O1922" i="1"/>
  <c r="O1923" i="1"/>
  <c r="O1924" i="1"/>
  <c r="O1925" i="1"/>
  <c r="O1926" i="1"/>
  <c r="O1927" i="1"/>
  <c r="O1928" i="1"/>
  <c r="O1929" i="1"/>
  <c r="O1930" i="1"/>
  <c r="O1931" i="1"/>
  <c r="O1932" i="1"/>
  <c r="O1933" i="1"/>
  <c r="O1934" i="1"/>
  <c r="O1935" i="1"/>
  <c r="O1936" i="1"/>
  <c r="O1937" i="1"/>
  <c r="O1938" i="1"/>
  <c r="O1939" i="1"/>
  <c r="O1940" i="1"/>
  <c r="O1941" i="1"/>
  <c r="O1942" i="1"/>
  <c r="O1943" i="1"/>
  <c r="O1944" i="1"/>
  <c r="O1945" i="1"/>
  <c r="O1946" i="1"/>
  <c r="O1947" i="1"/>
  <c r="O1948" i="1"/>
  <c r="O1949" i="1"/>
  <c r="O1950" i="1"/>
  <c r="O1951" i="1"/>
  <c r="O1952" i="1"/>
  <c r="O1953" i="1"/>
  <c r="O1954" i="1"/>
  <c r="O1955" i="1"/>
  <c r="O1956" i="1"/>
  <c r="O1957" i="1"/>
  <c r="O1958" i="1"/>
  <c r="O1959" i="1"/>
  <c r="O1960" i="1"/>
  <c r="O1961" i="1"/>
  <c r="O1962" i="1"/>
  <c r="O1963" i="1"/>
  <c r="O1964" i="1"/>
  <c r="O1965" i="1"/>
  <c r="O1966" i="1"/>
  <c r="O1967" i="1"/>
  <c r="O1968" i="1"/>
  <c r="O1969" i="1"/>
  <c r="O1970" i="1"/>
  <c r="O1971" i="1"/>
  <c r="O1972" i="1"/>
  <c r="O1973" i="1"/>
  <c r="O1974" i="1"/>
  <c r="O1975" i="1"/>
  <c r="O1976" i="1"/>
  <c r="O1977" i="1"/>
  <c r="O1978" i="1"/>
  <c r="O1979" i="1"/>
  <c r="O1980" i="1"/>
  <c r="O1981" i="1"/>
  <c r="O1982" i="1"/>
  <c r="O1983" i="1"/>
  <c r="O1984" i="1"/>
  <c r="O1985" i="1"/>
  <c r="O1986" i="1"/>
  <c r="O1987" i="1"/>
  <c r="O1988" i="1"/>
  <c r="O1989" i="1"/>
  <c r="O1990" i="1"/>
  <c r="O1991" i="1"/>
  <c r="O1992" i="1"/>
  <c r="O1993" i="1"/>
  <c r="O1994" i="1"/>
  <c r="O1995" i="1"/>
  <c r="O1996" i="1"/>
  <c r="O1997" i="1"/>
  <c r="O1998" i="1"/>
  <c r="O1999" i="1"/>
  <c r="O2000" i="1"/>
  <c r="O2001" i="1"/>
  <c r="O2002" i="1"/>
  <c r="O2003" i="1"/>
  <c r="O2004" i="1"/>
  <c r="O2005" i="1"/>
  <c r="O2006" i="1"/>
  <c r="O2007" i="1"/>
  <c r="O2008" i="1"/>
  <c r="O2009" i="1"/>
  <c r="O2010" i="1"/>
  <c r="O2011" i="1"/>
  <c r="O2012" i="1"/>
  <c r="O2013" i="1"/>
  <c r="O2014" i="1"/>
  <c r="O2015" i="1"/>
  <c r="O2016" i="1"/>
  <c r="O2017" i="1"/>
  <c r="O2018" i="1"/>
  <c r="O2019" i="1"/>
  <c r="O2020" i="1"/>
  <c r="O2021" i="1"/>
  <c r="O2022" i="1"/>
  <c r="O2023" i="1"/>
  <c r="O2024" i="1"/>
  <c r="O2025" i="1"/>
  <c r="O2026" i="1"/>
  <c r="O2027" i="1"/>
  <c r="O2028" i="1"/>
  <c r="O2029" i="1"/>
  <c r="O2030" i="1"/>
  <c r="O2031" i="1"/>
  <c r="O2032" i="1"/>
  <c r="O2033" i="1"/>
  <c r="O2034" i="1"/>
  <c r="O2035" i="1"/>
  <c r="O2036" i="1"/>
  <c r="O2037" i="1"/>
  <c r="O2038" i="1"/>
  <c r="O2039" i="1"/>
  <c r="O2040" i="1"/>
  <c r="O2041" i="1"/>
  <c r="O2042" i="1"/>
  <c r="O2043" i="1"/>
  <c r="O2044" i="1"/>
  <c r="O2045" i="1"/>
  <c r="O2046" i="1"/>
  <c r="O2047" i="1"/>
  <c r="O2048" i="1"/>
  <c r="O2049" i="1"/>
  <c r="O2050" i="1"/>
  <c r="O2051" i="1"/>
  <c r="O2052" i="1"/>
  <c r="O2053" i="1"/>
  <c r="O2054" i="1"/>
  <c r="O2055" i="1"/>
  <c r="O2056" i="1"/>
  <c r="O2057" i="1"/>
  <c r="O2058" i="1"/>
  <c r="O2059" i="1"/>
  <c r="O2060" i="1"/>
  <c r="O2061" i="1"/>
  <c r="O2062" i="1"/>
  <c r="O2063" i="1"/>
  <c r="O2064" i="1"/>
  <c r="O2065" i="1"/>
  <c r="O2066" i="1"/>
  <c r="O2067" i="1"/>
  <c r="O2068" i="1"/>
  <c r="O2069" i="1"/>
  <c r="O2070" i="1"/>
  <c r="O2071" i="1"/>
  <c r="O2072" i="1"/>
  <c r="O2073" i="1"/>
  <c r="O2074" i="1"/>
  <c r="O2075" i="1"/>
  <c r="O2076" i="1"/>
  <c r="O2077" i="1"/>
  <c r="O2078" i="1"/>
  <c r="O2079" i="1"/>
  <c r="O2080" i="1"/>
  <c r="O2081" i="1"/>
  <c r="O2082" i="1"/>
  <c r="O2083" i="1"/>
  <c r="O2084" i="1"/>
  <c r="O2085" i="1"/>
  <c r="O2086" i="1"/>
  <c r="O2087" i="1"/>
  <c r="O2088" i="1"/>
  <c r="O2089" i="1"/>
  <c r="O2090" i="1"/>
  <c r="O2091" i="1"/>
  <c r="O2092" i="1"/>
  <c r="O2093" i="1"/>
  <c r="O2094" i="1"/>
  <c r="O2095" i="1"/>
  <c r="O2096" i="1"/>
  <c r="O2097" i="1"/>
  <c r="O2098" i="1"/>
  <c r="O2099" i="1"/>
  <c r="O2100" i="1"/>
  <c r="O2101" i="1"/>
  <c r="O2102" i="1"/>
  <c r="O2103" i="1"/>
  <c r="O2104" i="1"/>
  <c r="O2105" i="1"/>
  <c r="O2106" i="1"/>
  <c r="O2107" i="1"/>
  <c r="O2108" i="1"/>
  <c r="O2109" i="1"/>
  <c r="O2110" i="1"/>
  <c r="O2111" i="1"/>
  <c r="O2112" i="1"/>
  <c r="O2113" i="1"/>
  <c r="O2114" i="1"/>
  <c r="O2115" i="1"/>
  <c r="O2116" i="1"/>
  <c r="O2117" i="1"/>
  <c r="O2118" i="1"/>
  <c r="O2119" i="1"/>
  <c r="O2120" i="1"/>
  <c r="O2121" i="1"/>
  <c r="O2122" i="1"/>
  <c r="O2123" i="1"/>
  <c r="O2124" i="1"/>
  <c r="O2125" i="1"/>
  <c r="O2126" i="1"/>
  <c r="O2127" i="1"/>
  <c r="O2128" i="1"/>
  <c r="O2129" i="1"/>
  <c r="O2130" i="1"/>
  <c r="O2131" i="1"/>
  <c r="O2132" i="1"/>
  <c r="O2133" i="1"/>
  <c r="O2134" i="1"/>
  <c r="O2135" i="1"/>
  <c r="O2136" i="1"/>
  <c r="O2137" i="1"/>
  <c r="O2138" i="1"/>
  <c r="O2139" i="1"/>
  <c r="O2140" i="1"/>
  <c r="O2141" i="1"/>
  <c r="O2142" i="1"/>
  <c r="O2143" i="1"/>
  <c r="O2144" i="1"/>
  <c r="O2145" i="1"/>
  <c r="O2146" i="1"/>
  <c r="O2147" i="1"/>
  <c r="O2148" i="1"/>
  <c r="O2149" i="1"/>
  <c r="O2150" i="1"/>
  <c r="O2151" i="1"/>
  <c r="O2152" i="1"/>
  <c r="O2153" i="1"/>
  <c r="O2154" i="1"/>
  <c r="O2155" i="1"/>
  <c r="O2156" i="1"/>
  <c r="O2157" i="1"/>
  <c r="O2158" i="1"/>
  <c r="O2159" i="1"/>
  <c r="O2160" i="1"/>
  <c r="O2161" i="1"/>
  <c r="O2162" i="1"/>
  <c r="O2163" i="1"/>
  <c r="O2164" i="1"/>
  <c r="O2165" i="1"/>
  <c r="O2166" i="1"/>
  <c r="O2167" i="1"/>
  <c r="O2168" i="1"/>
  <c r="O2169" i="1"/>
  <c r="O2170" i="1"/>
  <c r="O2171" i="1"/>
  <c r="O2172" i="1"/>
  <c r="O2173" i="1"/>
  <c r="O2174" i="1"/>
  <c r="O2175" i="1"/>
  <c r="O2176" i="1"/>
  <c r="O2177" i="1"/>
  <c r="O2178" i="1"/>
  <c r="O2179" i="1"/>
  <c r="O2180" i="1"/>
  <c r="O2181" i="1"/>
  <c r="O2182" i="1"/>
  <c r="O2183" i="1"/>
  <c r="O2184" i="1"/>
  <c r="O2185" i="1"/>
  <c r="O2186" i="1"/>
  <c r="O2187" i="1"/>
  <c r="O2188" i="1"/>
  <c r="O2189" i="1"/>
  <c r="O2190" i="1"/>
  <c r="O2191" i="1"/>
  <c r="O2192" i="1"/>
  <c r="O2193" i="1"/>
  <c r="O2194" i="1"/>
  <c r="O2195" i="1"/>
  <c r="O2196" i="1"/>
  <c r="O2197" i="1"/>
  <c r="O2198" i="1"/>
  <c r="O2199" i="1"/>
  <c r="O2200" i="1"/>
  <c r="O2201" i="1"/>
  <c r="O2202" i="1"/>
  <c r="O2203" i="1"/>
  <c r="O2204" i="1"/>
  <c r="O2205" i="1"/>
  <c r="O2206" i="1"/>
  <c r="O2207" i="1"/>
  <c r="O2208" i="1"/>
  <c r="O2209" i="1"/>
  <c r="O2210" i="1"/>
  <c r="O2211" i="1"/>
  <c r="O2212" i="1"/>
  <c r="O2213" i="1"/>
  <c r="O2214" i="1"/>
  <c r="O2215" i="1"/>
  <c r="O2216" i="1"/>
  <c r="O2217" i="1"/>
  <c r="O2218" i="1"/>
  <c r="O2219" i="1"/>
  <c r="O2220" i="1"/>
  <c r="O2221" i="1"/>
  <c r="O2222" i="1"/>
  <c r="O2223" i="1"/>
  <c r="O2224" i="1"/>
  <c r="O2225" i="1"/>
  <c r="O2226" i="1"/>
  <c r="O2227" i="1"/>
  <c r="O2228" i="1"/>
  <c r="O2229" i="1"/>
  <c r="O2230" i="1"/>
  <c r="O2231" i="1"/>
  <c r="O2232" i="1"/>
  <c r="O2233" i="1"/>
  <c r="O2234" i="1"/>
  <c r="O2235" i="1"/>
  <c r="O2236" i="1"/>
  <c r="O2237" i="1"/>
  <c r="O2238" i="1"/>
  <c r="O2239" i="1"/>
  <c r="O2240" i="1"/>
  <c r="O2241" i="1"/>
  <c r="O2242" i="1"/>
  <c r="O2243" i="1"/>
  <c r="O2244" i="1"/>
  <c r="O2245" i="1"/>
  <c r="O2246" i="1"/>
  <c r="O2247" i="1"/>
  <c r="O2248" i="1"/>
  <c r="O2249" i="1"/>
  <c r="O2250" i="1"/>
  <c r="O2251" i="1"/>
  <c r="O2252" i="1"/>
  <c r="O2253" i="1"/>
  <c r="O2254" i="1"/>
  <c r="O2255" i="1"/>
  <c r="O2256" i="1"/>
  <c r="O2257" i="1"/>
  <c r="O2258" i="1"/>
  <c r="O2259" i="1"/>
  <c r="O2260" i="1"/>
  <c r="O2261" i="1"/>
  <c r="O2262" i="1"/>
  <c r="O2263" i="1"/>
  <c r="O2264" i="1"/>
  <c r="O2265" i="1"/>
  <c r="O2266" i="1"/>
  <c r="O2267" i="1"/>
  <c r="O2268" i="1"/>
  <c r="O2269" i="1"/>
  <c r="O2270" i="1"/>
  <c r="O2271" i="1"/>
  <c r="O2272" i="1"/>
  <c r="O2273" i="1"/>
  <c r="O2274" i="1"/>
  <c r="O2275" i="1"/>
  <c r="O2276" i="1"/>
  <c r="O2277" i="1"/>
  <c r="O2278" i="1"/>
  <c r="O2279" i="1"/>
  <c r="O2280" i="1"/>
  <c r="O2281" i="1"/>
  <c r="O2282" i="1"/>
  <c r="O2283" i="1"/>
  <c r="O2284" i="1"/>
  <c r="O2285" i="1"/>
  <c r="O2286" i="1"/>
  <c r="O2287" i="1"/>
  <c r="O2288" i="1"/>
  <c r="O2289" i="1"/>
  <c r="O2290" i="1"/>
  <c r="O2291" i="1"/>
  <c r="O2292" i="1"/>
  <c r="O2293" i="1"/>
  <c r="O2294" i="1"/>
  <c r="O2295" i="1"/>
  <c r="O2296" i="1"/>
  <c r="O2297" i="1"/>
  <c r="O2298" i="1"/>
  <c r="O2299" i="1"/>
  <c r="O2300" i="1"/>
  <c r="O2301" i="1"/>
  <c r="O2302" i="1"/>
  <c r="O2303" i="1"/>
  <c r="O2304" i="1"/>
  <c r="O2305" i="1"/>
  <c r="O2306" i="1"/>
  <c r="O2307" i="1"/>
  <c r="O2308" i="1"/>
  <c r="O2309" i="1"/>
  <c r="O2310" i="1"/>
  <c r="O2311" i="1"/>
  <c r="O2312" i="1"/>
  <c r="O2313" i="1"/>
  <c r="O2314" i="1"/>
  <c r="O2315" i="1"/>
  <c r="O2316" i="1"/>
  <c r="O2317" i="1"/>
  <c r="O2318" i="1"/>
  <c r="O2319" i="1"/>
  <c r="O2320" i="1"/>
  <c r="O2321" i="1"/>
  <c r="O2322" i="1"/>
  <c r="O2323" i="1"/>
  <c r="O2324" i="1"/>
  <c r="O2325" i="1"/>
  <c r="O2326" i="1"/>
  <c r="O2327" i="1"/>
  <c r="O2328" i="1"/>
  <c r="O2329" i="1"/>
  <c r="O2330" i="1"/>
  <c r="O2331" i="1"/>
  <c r="O2332" i="1"/>
  <c r="O2333" i="1"/>
  <c r="O2334" i="1"/>
  <c r="O2335" i="1"/>
  <c r="O2336" i="1"/>
  <c r="O2337" i="1"/>
  <c r="O2338" i="1"/>
  <c r="O2339" i="1"/>
  <c r="O2340" i="1"/>
  <c r="O2341" i="1"/>
  <c r="O2342" i="1"/>
  <c r="O2343" i="1"/>
  <c r="O2344" i="1"/>
  <c r="O2345" i="1"/>
  <c r="O2346" i="1"/>
  <c r="O2347" i="1"/>
  <c r="O2348" i="1"/>
  <c r="O2349" i="1"/>
  <c r="O2350" i="1"/>
  <c r="O2351" i="1"/>
  <c r="O2352" i="1"/>
  <c r="O2353" i="1"/>
  <c r="O2354" i="1"/>
  <c r="O2355" i="1"/>
  <c r="O2356" i="1"/>
  <c r="O2357" i="1"/>
  <c r="O2358" i="1"/>
  <c r="O2359" i="1"/>
  <c r="O2360" i="1"/>
  <c r="O2361" i="1"/>
  <c r="O2362" i="1"/>
  <c r="O2363" i="1"/>
  <c r="O2364" i="1"/>
  <c r="O2365" i="1"/>
  <c r="O2366" i="1"/>
  <c r="O2367" i="1"/>
  <c r="O2368" i="1"/>
  <c r="O2369" i="1"/>
  <c r="O2370" i="1"/>
  <c r="O2371" i="1"/>
  <c r="O2372" i="1"/>
  <c r="O2373" i="1"/>
  <c r="O2374" i="1"/>
  <c r="O2375" i="1"/>
  <c r="O2376" i="1"/>
  <c r="O2377" i="1"/>
  <c r="O2378" i="1"/>
  <c r="O2379" i="1"/>
  <c r="O2380" i="1"/>
  <c r="O2381" i="1"/>
  <c r="O2382" i="1"/>
  <c r="O2383" i="1"/>
  <c r="O2384" i="1"/>
  <c r="O2385" i="1"/>
  <c r="O2386" i="1"/>
  <c r="O2387" i="1"/>
  <c r="O2388" i="1"/>
  <c r="O2389" i="1"/>
  <c r="O2390" i="1"/>
  <c r="O2391" i="1"/>
  <c r="O2392" i="1"/>
  <c r="O2393" i="1"/>
  <c r="O2394" i="1"/>
  <c r="O2395" i="1"/>
  <c r="O2396" i="1"/>
  <c r="O2397" i="1"/>
  <c r="O2398" i="1"/>
  <c r="O2399" i="1"/>
  <c r="O2400" i="1"/>
  <c r="O2401" i="1"/>
  <c r="O2402" i="1"/>
  <c r="O2403" i="1"/>
  <c r="O2404" i="1"/>
  <c r="O2405" i="1"/>
  <c r="O2406" i="1"/>
  <c r="O2407" i="1"/>
  <c r="O2408" i="1"/>
  <c r="O2409" i="1"/>
  <c r="O2410" i="1"/>
  <c r="O2411" i="1"/>
  <c r="O2412" i="1"/>
  <c r="O2413" i="1"/>
  <c r="O2414" i="1"/>
  <c r="O2415" i="1"/>
  <c r="O2416" i="1"/>
  <c r="O2417" i="1"/>
  <c r="O2418" i="1"/>
  <c r="O2419" i="1"/>
  <c r="O2420" i="1"/>
  <c r="O2421" i="1"/>
  <c r="O2422" i="1"/>
  <c r="O2423" i="1"/>
  <c r="O2424" i="1"/>
  <c r="O2425" i="1"/>
  <c r="O2426" i="1"/>
  <c r="O2427" i="1"/>
  <c r="O2428" i="1"/>
  <c r="O2429" i="1"/>
  <c r="O2430" i="1"/>
  <c r="O2431" i="1"/>
  <c r="O2432" i="1"/>
  <c r="O2433" i="1"/>
  <c r="O2434" i="1"/>
  <c r="O2435" i="1"/>
  <c r="O2436" i="1"/>
  <c r="O2437" i="1"/>
  <c r="O2438" i="1"/>
  <c r="O2439" i="1"/>
  <c r="O2440" i="1"/>
  <c r="O2441" i="1"/>
  <c r="O2442" i="1"/>
  <c r="O2443" i="1"/>
  <c r="O2444" i="1"/>
  <c r="O2445" i="1"/>
  <c r="O2446" i="1"/>
  <c r="O2447" i="1"/>
  <c r="O2448" i="1"/>
  <c r="O2449" i="1"/>
  <c r="O2450" i="1"/>
  <c r="O2451" i="1"/>
  <c r="O2452" i="1"/>
  <c r="O2453" i="1"/>
  <c r="O2454" i="1"/>
  <c r="O2455" i="1"/>
  <c r="O2456" i="1"/>
  <c r="O2457" i="1"/>
  <c r="O2458" i="1"/>
  <c r="O2459" i="1"/>
  <c r="O2460" i="1"/>
  <c r="O2461" i="1"/>
  <c r="O2462" i="1"/>
  <c r="O2463" i="1"/>
  <c r="O2464" i="1"/>
  <c r="O2465" i="1"/>
  <c r="O2466" i="1"/>
  <c r="O2467" i="1"/>
  <c r="O2468" i="1"/>
  <c r="O2469" i="1"/>
  <c r="O2470" i="1"/>
  <c r="O2471" i="1"/>
  <c r="O2472" i="1"/>
  <c r="O2473" i="1"/>
  <c r="O2474" i="1"/>
  <c r="O2475" i="1"/>
  <c r="O2476" i="1"/>
  <c r="O2477" i="1"/>
  <c r="O2478" i="1"/>
  <c r="O2479" i="1"/>
  <c r="O2480" i="1"/>
  <c r="O2481" i="1"/>
  <c r="O2482" i="1"/>
  <c r="O2483" i="1"/>
  <c r="O2484" i="1"/>
  <c r="O2485" i="1"/>
  <c r="O2486" i="1"/>
  <c r="O2487" i="1"/>
  <c r="O2488" i="1"/>
  <c r="O2489" i="1"/>
  <c r="O2490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5" i="1"/>
  <c r="O2506" i="1"/>
  <c r="O2507" i="1"/>
  <c r="O2508" i="1"/>
  <c r="O2509" i="1"/>
  <c r="O2510" i="1"/>
  <c r="O2511" i="1"/>
  <c r="O2512" i="1"/>
  <c r="O2513" i="1"/>
  <c r="O2514" i="1"/>
  <c r="O2515" i="1"/>
  <c r="O2516" i="1"/>
  <c r="O2517" i="1"/>
  <c r="O2518" i="1"/>
  <c r="O2519" i="1"/>
  <c r="O2520" i="1"/>
  <c r="O2521" i="1"/>
  <c r="O2522" i="1"/>
  <c r="O2523" i="1"/>
  <c r="O2524" i="1"/>
  <c r="O2525" i="1"/>
  <c r="O2526" i="1"/>
  <c r="O2527" i="1"/>
  <c r="O2528" i="1"/>
  <c r="O2529" i="1"/>
  <c r="O2530" i="1"/>
  <c r="O2531" i="1"/>
  <c r="O2532" i="1"/>
  <c r="O2533" i="1"/>
  <c r="O2534" i="1"/>
  <c r="O2535" i="1"/>
  <c r="O2536" i="1"/>
  <c r="O2537" i="1"/>
  <c r="O2538" i="1"/>
  <c r="O2539" i="1"/>
  <c r="O2540" i="1"/>
  <c r="O2541" i="1"/>
  <c r="O2542" i="1"/>
  <c r="O2543" i="1"/>
  <c r="O2544" i="1"/>
  <c r="O2545" i="1"/>
  <c r="O2546" i="1"/>
  <c r="O2547" i="1"/>
  <c r="O2548" i="1"/>
  <c r="O2549" i="1"/>
  <c r="O2550" i="1"/>
  <c r="O2551" i="1"/>
  <c r="O2552" i="1"/>
  <c r="O2553" i="1"/>
  <c r="O2554" i="1"/>
  <c r="O2555" i="1"/>
  <c r="O2556" i="1"/>
  <c r="O2557" i="1"/>
  <c r="O2558" i="1"/>
  <c r="O2559" i="1"/>
  <c r="O2560" i="1"/>
  <c r="O2561" i="1"/>
  <c r="O2562" i="1"/>
  <c r="O2563" i="1"/>
  <c r="O2564" i="1"/>
  <c r="O2565" i="1"/>
  <c r="O2566" i="1"/>
  <c r="O2567" i="1"/>
  <c r="O2568" i="1"/>
  <c r="O2569" i="1"/>
  <c r="O2570" i="1"/>
  <c r="O2571" i="1"/>
  <c r="O2572" i="1"/>
  <c r="O2573" i="1"/>
  <c r="O2574" i="1"/>
  <c r="O2575" i="1"/>
  <c r="O2576" i="1"/>
  <c r="O2577" i="1"/>
  <c r="O2578" i="1"/>
  <c r="O2579" i="1"/>
  <c r="O2580" i="1"/>
  <c r="O2581" i="1"/>
  <c r="O2582" i="1"/>
  <c r="O2583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0" i="1"/>
  <c r="O2601" i="1"/>
  <c r="O2602" i="1"/>
  <c r="O2603" i="1"/>
  <c r="O2604" i="1"/>
  <c r="O2605" i="1"/>
  <c r="O2606" i="1"/>
  <c r="O2607" i="1"/>
  <c r="O2608" i="1"/>
  <c r="O2609" i="1"/>
  <c r="O2610" i="1"/>
  <c r="O2611" i="1"/>
  <c r="O2612" i="1"/>
  <c r="O2613" i="1"/>
  <c r="O2614" i="1"/>
  <c r="O2615" i="1"/>
  <c r="O2616" i="1"/>
  <c r="O2617" i="1"/>
  <c r="O2618" i="1"/>
  <c r="O2619" i="1"/>
  <c r="O2620" i="1"/>
  <c r="O2621" i="1"/>
  <c r="O2622" i="1"/>
  <c r="O2623" i="1"/>
  <c r="O2624" i="1"/>
  <c r="O2625" i="1"/>
  <c r="O2626" i="1"/>
  <c r="O2627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66" i="1"/>
  <c r="O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84" i="1"/>
  <c r="O2685" i="1"/>
  <c r="O2686" i="1"/>
  <c r="O2687" i="1"/>
  <c r="O2688" i="1"/>
  <c r="O2689" i="1"/>
  <c r="O2690" i="1"/>
  <c r="O2691" i="1"/>
  <c r="O2692" i="1"/>
  <c r="O2693" i="1"/>
  <c r="O2694" i="1"/>
  <c r="O2695" i="1"/>
  <c r="O2696" i="1"/>
  <c r="O2697" i="1"/>
  <c r="O2698" i="1"/>
  <c r="O2699" i="1"/>
  <c r="O2700" i="1"/>
  <c r="O2701" i="1"/>
  <c r="O2702" i="1"/>
  <c r="O2703" i="1"/>
  <c r="O2704" i="1"/>
  <c r="O2705" i="1"/>
  <c r="O2706" i="1"/>
  <c r="O2707" i="1"/>
  <c r="O2708" i="1"/>
  <c r="O2709" i="1"/>
  <c r="O2710" i="1"/>
  <c r="O2711" i="1"/>
  <c r="O2712" i="1"/>
  <c r="O2713" i="1"/>
  <c r="O2714" i="1"/>
  <c r="O2715" i="1"/>
  <c r="O2716" i="1"/>
  <c r="O2717" i="1"/>
  <c r="O2718" i="1"/>
  <c r="O2719" i="1"/>
  <c r="O2720" i="1"/>
  <c r="O2721" i="1"/>
  <c r="O2722" i="1"/>
  <c r="O2723" i="1"/>
  <c r="O2724" i="1"/>
  <c r="O2725" i="1"/>
  <c r="O2726" i="1"/>
  <c r="O2727" i="1"/>
  <c r="O2728" i="1"/>
  <c r="O2729" i="1"/>
  <c r="O2730" i="1"/>
  <c r="O2731" i="1"/>
  <c r="O2732" i="1"/>
  <c r="O2733" i="1"/>
  <c r="O2734" i="1"/>
  <c r="O2735" i="1"/>
  <c r="O2736" i="1"/>
  <c r="O2737" i="1"/>
  <c r="O2738" i="1"/>
  <c r="O2739" i="1"/>
  <c r="O2740" i="1"/>
  <c r="O2741" i="1"/>
  <c r="O2742" i="1"/>
  <c r="O2743" i="1"/>
  <c r="O2744" i="1"/>
  <c r="O2745" i="1"/>
  <c r="O2746" i="1"/>
  <c r="O2747" i="1"/>
  <c r="O2748" i="1"/>
  <c r="O2749" i="1"/>
  <c r="O2750" i="1"/>
  <c r="O2751" i="1"/>
  <c r="O2752" i="1"/>
  <c r="O2753" i="1"/>
  <c r="O2754" i="1"/>
  <c r="O2755" i="1"/>
  <c r="O2756" i="1"/>
  <c r="O2757" i="1"/>
  <c r="O2758" i="1"/>
  <c r="O2759" i="1"/>
  <c r="O2760" i="1"/>
  <c r="O2761" i="1"/>
  <c r="O2762" i="1"/>
  <c r="O2763" i="1"/>
  <c r="O2764" i="1"/>
  <c r="O2765" i="1"/>
  <c r="O2766" i="1"/>
  <c r="O2767" i="1"/>
  <c r="O2768" i="1"/>
  <c r="O2769" i="1"/>
  <c r="O2770" i="1"/>
  <c r="O2771" i="1"/>
  <c r="O2772" i="1"/>
  <c r="O2773" i="1"/>
  <c r="O2774" i="1"/>
  <c r="O2775" i="1"/>
  <c r="O2776" i="1"/>
  <c r="O2777" i="1"/>
  <c r="O2778" i="1"/>
  <c r="O2779" i="1"/>
  <c r="O2780" i="1"/>
  <c r="O2781" i="1"/>
  <c r="O2782" i="1"/>
  <c r="O2783" i="1"/>
  <c r="O2784" i="1"/>
  <c r="O2785" i="1"/>
  <c r="O2786" i="1"/>
  <c r="O2787" i="1"/>
  <c r="O2788" i="1"/>
  <c r="O2789" i="1"/>
  <c r="O2790" i="1"/>
  <c r="O2791" i="1"/>
  <c r="O2792" i="1"/>
  <c r="O2793" i="1"/>
  <c r="O2794" i="1"/>
  <c r="O2795" i="1"/>
  <c r="O2796" i="1"/>
  <c r="O2797" i="1"/>
  <c r="O2798" i="1"/>
  <c r="O2799" i="1"/>
  <c r="O2800" i="1"/>
  <c r="O2801" i="1"/>
  <c r="O2802" i="1"/>
  <c r="O2803" i="1"/>
  <c r="O2804" i="1"/>
  <c r="O2805" i="1"/>
  <c r="O2806" i="1"/>
  <c r="O2807" i="1"/>
  <c r="O2808" i="1"/>
  <c r="O2809" i="1"/>
  <c r="O2810" i="1"/>
  <c r="O2811" i="1"/>
  <c r="O2812" i="1"/>
  <c r="O2813" i="1"/>
  <c r="O2814" i="1"/>
  <c r="O2815" i="1"/>
  <c r="O2816" i="1"/>
  <c r="O2817" i="1"/>
  <c r="O2818" i="1"/>
  <c r="O2819" i="1"/>
  <c r="O2820" i="1"/>
  <c r="O2821" i="1"/>
  <c r="O2822" i="1"/>
  <c r="O2823" i="1"/>
  <c r="O2824" i="1"/>
  <c r="O2825" i="1"/>
  <c r="O2826" i="1"/>
  <c r="O2827" i="1"/>
  <c r="O2828" i="1"/>
  <c r="O2829" i="1"/>
  <c r="O2830" i="1"/>
  <c r="O2831" i="1"/>
  <c r="O2832" i="1"/>
  <c r="O2833" i="1"/>
  <c r="O2834" i="1"/>
  <c r="O2835" i="1"/>
  <c r="O2836" i="1"/>
  <c r="O2837" i="1"/>
  <c r="O2838" i="1"/>
  <c r="O2839" i="1"/>
  <c r="O2840" i="1"/>
  <c r="O2841" i="1"/>
  <c r="O2842" i="1"/>
  <c r="O2843" i="1"/>
  <c r="O2844" i="1"/>
  <c r="O2845" i="1"/>
  <c r="O2846" i="1"/>
  <c r="O2847" i="1"/>
  <c r="O2848" i="1"/>
  <c r="O2849" i="1"/>
  <c r="O2850" i="1"/>
  <c r="O2851" i="1"/>
  <c r="O2852" i="1"/>
  <c r="O2853" i="1"/>
  <c r="O2854" i="1"/>
  <c r="O2855" i="1"/>
  <c r="O2856" i="1"/>
  <c r="O2857" i="1"/>
  <c r="O2858" i="1"/>
  <c r="O2859" i="1"/>
  <c r="O2860" i="1"/>
  <c r="O2861" i="1"/>
  <c r="O2862" i="1"/>
  <c r="O2863" i="1"/>
  <c r="O2864" i="1"/>
  <c r="O2865" i="1"/>
  <c r="O2866" i="1"/>
  <c r="O2867" i="1"/>
  <c r="O2868" i="1"/>
  <c r="O2869" i="1"/>
  <c r="O2870" i="1"/>
  <c r="O2871" i="1"/>
  <c r="O2872" i="1"/>
  <c r="O2873" i="1"/>
  <c r="O2874" i="1"/>
  <c r="O2875" i="1"/>
  <c r="O2876" i="1"/>
  <c r="O2877" i="1"/>
  <c r="O2878" i="1"/>
  <c r="O2879" i="1"/>
  <c r="O2880" i="1"/>
  <c r="O2881" i="1"/>
  <c r="O2882" i="1"/>
  <c r="O2883" i="1"/>
  <c r="O2884" i="1"/>
  <c r="O2885" i="1"/>
  <c r="O2886" i="1"/>
  <c r="O2887" i="1"/>
  <c r="O2888" i="1"/>
  <c r="O2889" i="1"/>
  <c r="O2890" i="1"/>
  <c r="O2891" i="1"/>
  <c r="O2892" i="1"/>
  <c r="O2893" i="1"/>
  <c r="O2894" i="1"/>
  <c r="O2895" i="1"/>
  <c r="O2896" i="1"/>
  <c r="O2897" i="1"/>
  <c r="O2898" i="1"/>
  <c r="O2899" i="1"/>
  <c r="O2900" i="1"/>
  <c r="O2901" i="1"/>
  <c r="O2902" i="1"/>
  <c r="O2903" i="1"/>
  <c r="O2904" i="1"/>
  <c r="O2905" i="1"/>
  <c r="O2906" i="1"/>
  <c r="O2907" i="1"/>
  <c r="O2908" i="1"/>
  <c r="O2909" i="1"/>
  <c r="O2910" i="1"/>
  <c r="O2911" i="1"/>
  <c r="O2912" i="1"/>
  <c r="O2913" i="1"/>
  <c r="O2914" i="1"/>
  <c r="O2915" i="1"/>
  <c r="O2916" i="1"/>
  <c r="O2917" i="1"/>
  <c r="O2918" i="1"/>
  <c r="O2919" i="1"/>
  <c r="O2920" i="1"/>
  <c r="O2921" i="1"/>
  <c r="O2922" i="1"/>
  <c r="O2923" i="1"/>
  <c r="O2924" i="1"/>
  <c r="O2925" i="1"/>
  <c r="O2926" i="1"/>
  <c r="O2927" i="1"/>
  <c r="O2928" i="1"/>
  <c r="O2929" i="1"/>
  <c r="O2930" i="1"/>
  <c r="O2931" i="1"/>
  <c r="O2932" i="1"/>
  <c r="O2933" i="1"/>
  <c r="O2934" i="1"/>
  <c r="O2935" i="1"/>
  <c r="O2936" i="1"/>
  <c r="O2937" i="1"/>
  <c r="O2938" i="1"/>
  <c r="O2939" i="1"/>
  <c r="O2940" i="1"/>
  <c r="O2941" i="1"/>
  <c r="O2942" i="1"/>
  <c r="O2943" i="1"/>
  <c r="O2944" i="1"/>
  <c r="O2945" i="1"/>
  <c r="O2946" i="1"/>
  <c r="O2947" i="1"/>
  <c r="O2948" i="1"/>
  <c r="O2949" i="1"/>
  <c r="O2950" i="1"/>
  <c r="O2951" i="1"/>
  <c r="O2952" i="1"/>
  <c r="O2953" i="1"/>
  <c r="O2954" i="1"/>
  <c r="O2955" i="1"/>
  <c r="O2956" i="1"/>
  <c r="O2957" i="1"/>
  <c r="O2958" i="1"/>
  <c r="O2959" i="1"/>
  <c r="O2960" i="1"/>
  <c r="O2961" i="1"/>
  <c r="O2962" i="1"/>
  <c r="O2963" i="1"/>
  <c r="O2964" i="1"/>
  <c r="O2965" i="1"/>
  <c r="O2966" i="1"/>
  <c r="O2967" i="1"/>
  <c r="O2968" i="1"/>
  <c r="O2969" i="1"/>
  <c r="O2970" i="1"/>
  <c r="O2971" i="1"/>
  <c r="O2972" i="1"/>
  <c r="O2973" i="1"/>
  <c r="O2974" i="1"/>
  <c r="O2975" i="1"/>
  <c r="O2976" i="1"/>
  <c r="O2977" i="1"/>
  <c r="O2978" i="1"/>
  <c r="O2979" i="1"/>
  <c r="O2980" i="1"/>
  <c r="O2981" i="1"/>
  <c r="O2982" i="1"/>
  <c r="O2983" i="1"/>
  <c r="O2984" i="1"/>
  <c r="O2985" i="1"/>
  <c r="O2986" i="1"/>
  <c r="O2987" i="1"/>
  <c r="O2988" i="1"/>
  <c r="O2989" i="1"/>
  <c r="O2990" i="1"/>
  <c r="O2991" i="1"/>
  <c r="O2992" i="1"/>
  <c r="O2993" i="1"/>
  <c r="O2994" i="1"/>
  <c r="O2995" i="1"/>
  <c r="O2996" i="1"/>
  <c r="O2997" i="1"/>
  <c r="O2998" i="1"/>
  <c r="O2999" i="1"/>
  <c r="O3000" i="1"/>
  <c r="O3001" i="1"/>
  <c r="O3002" i="1"/>
  <c r="O3003" i="1"/>
  <c r="O3004" i="1"/>
  <c r="O3005" i="1"/>
  <c r="O3006" i="1"/>
  <c r="O3007" i="1"/>
  <c r="O3008" i="1"/>
  <c r="O3009" i="1"/>
  <c r="O3010" i="1"/>
  <c r="O3011" i="1"/>
  <c r="O3012" i="1"/>
  <c r="O3013" i="1"/>
  <c r="O3014" i="1"/>
  <c r="O3015" i="1"/>
  <c r="O3016" i="1"/>
  <c r="O3017" i="1"/>
  <c r="O3018" i="1"/>
  <c r="O3019" i="1"/>
  <c r="O3020" i="1"/>
  <c r="O3021" i="1"/>
  <c r="O3022" i="1"/>
  <c r="O3023" i="1"/>
  <c r="O3024" i="1"/>
  <c r="O3025" i="1"/>
  <c r="O3026" i="1"/>
  <c r="O3027" i="1"/>
  <c r="O3028" i="1"/>
  <c r="O3029" i="1"/>
  <c r="O3030" i="1"/>
  <c r="O3031" i="1"/>
  <c r="O3032" i="1"/>
  <c r="O3033" i="1"/>
  <c r="O3034" i="1"/>
  <c r="O3035" i="1"/>
  <c r="O3036" i="1"/>
  <c r="O3037" i="1"/>
  <c r="O3038" i="1"/>
  <c r="O3039" i="1"/>
  <c r="O3040" i="1"/>
  <c r="O3041" i="1"/>
  <c r="O3042" i="1"/>
  <c r="O3043" i="1"/>
  <c r="O3044" i="1"/>
  <c r="O3045" i="1"/>
  <c r="O3046" i="1"/>
  <c r="O3047" i="1"/>
  <c r="O3048" i="1"/>
  <c r="O3049" i="1"/>
  <c r="O3050" i="1"/>
  <c r="O3051" i="1"/>
  <c r="O3052" i="1"/>
  <c r="O3053" i="1"/>
  <c r="O3054" i="1"/>
  <c r="O3055" i="1"/>
  <c r="O3056" i="1"/>
  <c r="O3057" i="1"/>
  <c r="O3058" i="1"/>
  <c r="O3059" i="1"/>
  <c r="O3060" i="1"/>
  <c r="O3061" i="1"/>
  <c r="O3062" i="1"/>
  <c r="O3063" i="1"/>
  <c r="O3064" i="1"/>
  <c r="O3065" i="1"/>
  <c r="O3066" i="1"/>
  <c r="O3067" i="1"/>
  <c r="O3068" i="1"/>
  <c r="O3069" i="1"/>
  <c r="O3070" i="1"/>
  <c r="O3071" i="1"/>
  <c r="O3072" i="1"/>
  <c r="O3073" i="1"/>
  <c r="O3074" i="1"/>
  <c r="O3075" i="1"/>
  <c r="O3076" i="1"/>
  <c r="O3077" i="1"/>
  <c r="O3078" i="1"/>
  <c r="O3079" i="1"/>
  <c r="O3080" i="1"/>
  <c r="O3081" i="1"/>
  <c r="O3082" i="1"/>
  <c r="O3083" i="1"/>
  <c r="O3084" i="1"/>
  <c r="O3085" i="1"/>
  <c r="O3086" i="1"/>
  <c r="O3087" i="1"/>
  <c r="O3088" i="1"/>
  <c r="O3089" i="1"/>
  <c r="O3090" i="1"/>
  <c r="O3091" i="1"/>
  <c r="O3092" i="1"/>
  <c r="O3093" i="1"/>
  <c r="O3094" i="1"/>
  <c r="O3095" i="1"/>
  <c r="O3096" i="1"/>
  <c r="O3097" i="1"/>
  <c r="O3098" i="1"/>
  <c r="O3099" i="1"/>
  <c r="O3100" i="1"/>
  <c r="O3101" i="1"/>
  <c r="O3102" i="1"/>
  <c r="O3103" i="1"/>
  <c r="O3104" i="1"/>
  <c r="O3105" i="1"/>
  <c r="O3106" i="1"/>
  <c r="O3107" i="1"/>
  <c r="O3108" i="1"/>
  <c r="O3109" i="1"/>
  <c r="O3110" i="1"/>
  <c r="O3111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8" i="1"/>
  <c r="O3129" i="1"/>
  <c r="O3130" i="1"/>
  <c r="O3131" i="1"/>
  <c r="O3132" i="1"/>
  <c r="O3133" i="1"/>
  <c r="O3134" i="1"/>
  <c r="O3135" i="1"/>
  <c r="O3136" i="1"/>
  <c r="O3137" i="1"/>
  <c r="O3138" i="1"/>
  <c r="O3139" i="1"/>
  <c r="O3140" i="1"/>
  <c r="O3141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54" i="1"/>
  <c r="O3155" i="1"/>
  <c r="O3156" i="1"/>
  <c r="O3157" i="1"/>
  <c r="O3158" i="1"/>
  <c r="O3159" i="1"/>
  <c r="O3160" i="1"/>
  <c r="O3161" i="1"/>
  <c r="O3162" i="1"/>
  <c r="O3163" i="1"/>
  <c r="O3164" i="1"/>
  <c r="O3165" i="1"/>
  <c r="O3166" i="1"/>
  <c r="O3167" i="1"/>
  <c r="O3168" i="1"/>
  <c r="O3169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3" i="1"/>
  <c r="O3184" i="1"/>
  <c r="O3185" i="1"/>
  <c r="O3186" i="1"/>
  <c r="O3187" i="1"/>
  <c r="O3188" i="1"/>
  <c r="O3189" i="1"/>
  <c r="O3190" i="1"/>
  <c r="O3191" i="1"/>
  <c r="O3192" i="1"/>
  <c r="O3193" i="1"/>
  <c r="O3194" i="1"/>
  <c r="O3195" i="1"/>
  <c r="O3196" i="1"/>
  <c r="O3197" i="1"/>
  <c r="O3198" i="1"/>
  <c r="O3199" i="1"/>
  <c r="O3200" i="1"/>
  <c r="O3201" i="1"/>
  <c r="O3202" i="1"/>
  <c r="O3203" i="1"/>
  <c r="O3204" i="1"/>
  <c r="O3205" i="1"/>
  <c r="O3206" i="1"/>
  <c r="O3207" i="1"/>
  <c r="O3208" i="1"/>
  <c r="O3209" i="1"/>
  <c r="O3210" i="1"/>
  <c r="O3211" i="1"/>
  <c r="O3212" i="1"/>
  <c r="O3213" i="1"/>
  <c r="O3214" i="1"/>
  <c r="O3215" i="1"/>
  <c r="O3216" i="1"/>
  <c r="O3217" i="1"/>
  <c r="O3218" i="1"/>
  <c r="O3219" i="1"/>
  <c r="O3220" i="1"/>
  <c r="O3221" i="1"/>
  <c r="O3222" i="1"/>
  <c r="O3223" i="1"/>
  <c r="O3224" i="1"/>
  <c r="O3225" i="1"/>
  <c r="O3226" i="1"/>
  <c r="O3227" i="1"/>
  <c r="O3228" i="1"/>
  <c r="O3229" i="1"/>
  <c r="O3230" i="1"/>
  <c r="O3231" i="1"/>
  <c r="O3232" i="1"/>
  <c r="O3233" i="1"/>
  <c r="O3234" i="1"/>
  <c r="O3235" i="1"/>
  <c r="O3236" i="1"/>
  <c r="O3237" i="1"/>
  <c r="O3238" i="1"/>
  <c r="O3239" i="1"/>
  <c r="O3240" i="1"/>
  <c r="O3241" i="1"/>
  <c r="O3242" i="1"/>
  <c r="O3243" i="1"/>
  <c r="O3244" i="1"/>
  <c r="O3245" i="1"/>
  <c r="O3246" i="1"/>
  <c r="O3247" i="1"/>
  <c r="O3248" i="1"/>
  <c r="O3249" i="1"/>
  <c r="O3250" i="1"/>
  <c r="O3251" i="1"/>
  <c r="O3252" i="1"/>
  <c r="O3253" i="1"/>
  <c r="O3254" i="1"/>
  <c r="O3255" i="1"/>
  <c r="O3256" i="1"/>
  <c r="O3257" i="1"/>
  <c r="O3258" i="1"/>
  <c r="O3259" i="1"/>
  <c r="O3260" i="1"/>
  <c r="O3261" i="1"/>
  <c r="O3262" i="1"/>
  <c r="O3263" i="1"/>
  <c r="O3264" i="1"/>
  <c r="O3265" i="1"/>
  <c r="O3266" i="1"/>
  <c r="O3267" i="1"/>
  <c r="O3268" i="1"/>
  <c r="O3269" i="1"/>
  <c r="O3270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5" i="1"/>
  <c r="O3286" i="1"/>
  <c r="O3287" i="1"/>
  <c r="O3288" i="1"/>
  <c r="O3289" i="1"/>
  <c r="O3290" i="1"/>
  <c r="O3291" i="1"/>
  <c r="O3292" i="1"/>
  <c r="O3293" i="1"/>
  <c r="O3294" i="1"/>
  <c r="O3295" i="1"/>
  <c r="O3296" i="1"/>
  <c r="O3297" i="1"/>
  <c r="O3298" i="1"/>
  <c r="O3299" i="1"/>
  <c r="O3300" i="1"/>
  <c r="O3301" i="1"/>
  <c r="O3302" i="1"/>
  <c r="O3303" i="1"/>
  <c r="O3304" i="1"/>
  <c r="O3305" i="1"/>
  <c r="O3306" i="1"/>
  <c r="O3307" i="1"/>
  <c r="O3308" i="1"/>
  <c r="O3309" i="1"/>
  <c r="O3310" i="1"/>
  <c r="O3311" i="1"/>
  <c r="O3312" i="1"/>
  <c r="O3313" i="1"/>
  <c r="O3314" i="1"/>
  <c r="O3315" i="1"/>
  <c r="O3316" i="1"/>
  <c r="O3317" i="1"/>
  <c r="O3318" i="1"/>
  <c r="O3319" i="1"/>
  <c r="O3320" i="1"/>
  <c r="O3321" i="1"/>
  <c r="O3322" i="1"/>
  <c r="O3323" i="1"/>
  <c r="O3324" i="1"/>
  <c r="O3325" i="1"/>
  <c r="O3326" i="1"/>
  <c r="O3327" i="1"/>
  <c r="O3328" i="1"/>
  <c r="O3329" i="1"/>
  <c r="O3330" i="1"/>
  <c r="O3331" i="1"/>
  <c r="O3332" i="1"/>
  <c r="O3333" i="1"/>
  <c r="O3334" i="1"/>
  <c r="O3335" i="1"/>
  <c r="O3336" i="1"/>
  <c r="O3337" i="1"/>
  <c r="O3338" i="1"/>
  <c r="O3339" i="1"/>
  <c r="O3340" i="1"/>
  <c r="O3341" i="1"/>
  <c r="O3342" i="1"/>
  <c r="O3343" i="1"/>
  <c r="O3344" i="1"/>
  <c r="O3345" i="1"/>
  <c r="O3346" i="1"/>
  <c r="O3347" i="1"/>
  <c r="O3348" i="1"/>
  <c r="O3349" i="1"/>
  <c r="O3350" i="1"/>
  <c r="O3351" i="1"/>
  <c r="O3352" i="1"/>
  <c r="O3353" i="1"/>
  <c r="O3354" i="1"/>
  <c r="O3355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8" i="1"/>
  <c r="O3369" i="1"/>
  <c r="O3370" i="1"/>
  <c r="O3371" i="1"/>
  <c r="O3372" i="1"/>
  <c r="O3373" i="1"/>
  <c r="O3374" i="1"/>
  <c r="O3375" i="1"/>
  <c r="O3376" i="1"/>
  <c r="O3377" i="1"/>
  <c r="O3378" i="1"/>
  <c r="O3379" i="1"/>
  <c r="O3380" i="1"/>
  <c r="O3381" i="1"/>
  <c r="O3382" i="1"/>
  <c r="O3383" i="1"/>
  <c r="O3384" i="1"/>
  <c r="O3385" i="1"/>
  <c r="O3386" i="1"/>
  <c r="O3387" i="1"/>
  <c r="O3388" i="1"/>
  <c r="O3389" i="1"/>
  <c r="O3390" i="1"/>
  <c r="O3391" i="1"/>
  <c r="O3392" i="1"/>
  <c r="O3393" i="1"/>
  <c r="O3394" i="1"/>
  <c r="O3395" i="1"/>
  <c r="O3396" i="1"/>
  <c r="O3397" i="1"/>
  <c r="O3398" i="1"/>
  <c r="O3399" i="1"/>
  <c r="O3400" i="1"/>
  <c r="O3401" i="1"/>
  <c r="O3402" i="1"/>
  <c r="O3403" i="1"/>
  <c r="O3404" i="1"/>
  <c r="O3405" i="1"/>
  <c r="O3406" i="1"/>
  <c r="O3407" i="1"/>
  <c r="O3408" i="1"/>
  <c r="O3409" i="1"/>
  <c r="O3410" i="1"/>
  <c r="O3411" i="1"/>
  <c r="O3412" i="1"/>
  <c r="O3413" i="1"/>
  <c r="O3414" i="1"/>
  <c r="O3415" i="1"/>
  <c r="O3416" i="1"/>
  <c r="O3417" i="1"/>
  <c r="O3418" i="1"/>
  <c r="O3419" i="1"/>
  <c r="O3420" i="1"/>
  <c r="O3421" i="1"/>
  <c r="O3422" i="1"/>
  <c r="O3423" i="1"/>
  <c r="O3424" i="1"/>
  <c r="O3425" i="1"/>
  <c r="O3426" i="1"/>
  <c r="O3427" i="1"/>
  <c r="O3428" i="1"/>
  <c r="O3429" i="1"/>
  <c r="O3430" i="1"/>
  <c r="O3431" i="1"/>
  <c r="O3432" i="1"/>
  <c r="O3433" i="1"/>
  <c r="O3434" i="1"/>
  <c r="O3435" i="1"/>
  <c r="O3436" i="1"/>
  <c r="O3437" i="1"/>
  <c r="O3438" i="1"/>
  <c r="O3439" i="1"/>
  <c r="O3440" i="1"/>
  <c r="O3441" i="1"/>
  <c r="O3442" i="1"/>
  <c r="O3443" i="1"/>
  <c r="O3444" i="1"/>
  <c r="O3445" i="1"/>
  <c r="O3446" i="1"/>
  <c r="O3447" i="1"/>
  <c r="O3448" i="1"/>
  <c r="O3449" i="1"/>
  <c r="O3450" i="1"/>
  <c r="O3451" i="1"/>
  <c r="O3452" i="1"/>
  <c r="O3453" i="1"/>
  <c r="O3454" i="1"/>
  <c r="O3455" i="1"/>
  <c r="O3456" i="1"/>
  <c r="O3457" i="1"/>
  <c r="O3458" i="1"/>
  <c r="O3459" i="1"/>
  <c r="O3460" i="1"/>
  <c r="O3461" i="1"/>
  <c r="O3462" i="1"/>
  <c r="O3463" i="1"/>
  <c r="O3464" i="1"/>
  <c r="O3465" i="1"/>
  <c r="O3466" i="1"/>
  <c r="O3467" i="1"/>
  <c r="O3468" i="1"/>
  <c r="O3469" i="1"/>
  <c r="O3470" i="1"/>
  <c r="O3471" i="1"/>
  <c r="O3472" i="1"/>
  <c r="O3473" i="1"/>
  <c r="O3474" i="1"/>
  <c r="O3475" i="1"/>
  <c r="O3476" i="1"/>
  <c r="O3477" i="1"/>
  <c r="O3478" i="1"/>
  <c r="O3479" i="1"/>
  <c r="O3480" i="1"/>
  <c r="O3481" i="1"/>
  <c r="O3482" i="1"/>
  <c r="O3483" i="1"/>
  <c r="O3484" i="1"/>
  <c r="O3485" i="1"/>
  <c r="O3486" i="1"/>
  <c r="O3487" i="1"/>
  <c r="O3488" i="1"/>
  <c r="O3489" i="1"/>
  <c r="O3490" i="1"/>
  <c r="O3491" i="1"/>
  <c r="O3492" i="1"/>
  <c r="O3493" i="1"/>
  <c r="O3494" i="1"/>
  <c r="O3495" i="1"/>
  <c r="O3496" i="1"/>
  <c r="O3497" i="1"/>
  <c r="O3498" i="1"/>
  <c r="O3499" i="1"/>
  <c r="O3500" i="1"/>
  <c r="O3501" i="1"/>
  <c r="O3502" i="1"/>
  <c r="O3503" i="1"/>
  <c r="O3504" i="1"/>
  <c r="O3505" i="1"/>
  <c r="O3506" i="1"/>
  <c r="O3507" i="1"/>
  <c r="O3508" i="1"/>
  <c r="O3509" i="1"/>
  <c r="O3510" i="1"/>
  <c r="O3511" i="1"/>
  <c r="O3512" i="1"/>
  <c r="O3513" i="1"/>
  <c r="O3514" i="1"/>
  <c r="O3515" i="1"/>
  <c r="O3516" i="1"/>
  <c r="O3517" i="1"/>
  <c r="O3518" i="1"/>
  <c r="O3519" i="1"/>
  <c r="O3520" i="1"/>
  <c r="O3521" i="1"/>
  <c r="O3522" i="1"/>
  <c r="O3523" i="1"/>
  <c r="O3524" i="1"/>
  <c r="O3525" i="1"/>
  <c r="O3526" i="1"/>
  <c r="O3527" i="1"/>
  <c r="O3528" i="1"/>
  <c r="O3529" i="1"/>
  <c r="O3530" i="1"/>
  <c r="O3531" i="1"/>
  <c r="O3532" i="1"/>
  <c r="O3533" i="1"/>
  <c r="O3534" i="1"/>
  <c r="O3535" i="1"/>
  <c r="O3536" i="1"/>
  <c r="O3537" i="1"/>
  <c r="O3538" i="1"/>
  <c r="O3539" i="1"/>
  <c r="O3540" i="1"/>
  <c r="O3541" i="1"/>
  <c r="O3542" i="1"/>
  <c r="O3543" i="1"/>
  <c r="O3544" i="1"/>
  <c r="O3545" i="1"/>
  <c r="O3546" i="1"/>
  <c r="O3547" i="1"/>
  <c r="O3548" i="1"/>
  <c r="O3549" i="1"/>
  <c r="O3550" i="1"/>
  <c r="O3551" i="1"/>
  <c r="O3552" i="1"/>
  <c r="O3553" i="1"/>
  <c r="O3554" i="1"/>
  <c r="O3555" i="1"/>
  <c r="O3556" i="1"/>
  <c r="O3557" i="1"/>
  <c r="O3558" i="1"/>
  <c r="O3559" i="1"/>
  <c r="O3560" i="1"/>
  <c r="O3561" i="1"/>
  <c r="O3562" i="1"/>
  <c r="O3563" i="1"/>
  <c r="O3564" i="1"/>
  <c r="O3565" i="1"/>
  <c r="O3566" i="1"/>
  <c r="O3567" i="1"/>
  <c r="O3568" i="1"/>
  <c r="O3569" i="1"/>
  <c r="O3570" i="1"/>
  <c r="O3571" i="1"/>
  <c r="O3572" i="1"/>
  <c r="O3573" i="1"/>
  <c r="O3574" i="1"/>
  <c r="O3575" i="1"/>
  <c r="O3576" i="1"/>
  <c r="O3577" i="1"/>
  <c r="O3578" i="1"/>
  <c r="O3579" i="1"/>
  <c r="O3580" i="1"/>
  <c r="O3581" i="1"/>
  <c r="O3582" i="1"/>
  <c r="O3583" i="1"/>
  <c r="O3584" i="1"/>
  <c r="O3585" i="1"/>
  <c r="O3586" i="1"/>
  <c r="O3587" i="1"/>
  <c r="O3588" i="1"/>
  <c r="O3589" i="1"/>
  <c r="O3590" i="1"/>
  <c r="O3591" i="1"/>
  <c r="O3592" i="1"/>
  <c r="O3593" i="1"/>
  <c r="O3594" i="1"/>
  <c r="O3595" i="1"/>
  <c r="O3596" i="1"/>
  <c r="O3597" i="1"/>
  <c r="O3598" i="1"/>
  <c r="O3599" i="1"/>
  <c r="O3600" i="1"/>
  <c r="O3601" i="1"/>
  <c r="O3602" i="1"/>
  <c r="O3603" i="1"/>
  <c r="O3604" i="1"/>
  <c r="O3605" i="1"/>
  <c r="O3606" i="1"/>
  <c r="O3607" i="1"/>
  <c r="O3608" i="1"/>
  <c r="O3609" i="1"/>
  <c r="O3610" i="1"/>
  <c r="O3611" i="1"/>
  <c r="O3612" i="1"/>
  <c r="O3613" i="1"/>
  <c r="O3614" i="1"/>
  <c r="O3615" i="1"/>
  <c r="O3616" i="1"/>
  <c r="O3617" i="1"/>
  <c r="O3618" i="1"/>
  <c r="O3619" i="1"/>
  <c r="O3620" i="1"/>
  <c r="O3621" i="1"/>
  <c r="O3622" i="1"/>
  <c r="O3623" i="1"/>
  <c r="O3624" i="1"/>
  <c r="O3625" i="1"/>
  <c r="O3626" i="1"/>
  <c r="O3627" i="1"/>
  <c r="O3628" i="1"/>
  <c r="O3629" i="1"/>
  <c r="O3630" i="1"/>
  <c r="O3631" i="1"/>
  <c r="O3632" i="1"/>
  <c r="O3633" i="1"/>
  <c r="O3634" i="1"/>
  <c r="O3635" i="1"/>
  <c r="O3636" i="1"/>
  <c r="O3637" i="1"/>
  <c r="O3638" i="1"/>
  <c r="O3639" i="1"/>
  <c r="O3640" i="1"/>
  <c r="O3641" i="1"/>
  <c r="O3642" i="1"/>
  <c r="O3643" i="1"/>
  <c r="O3644" i="1"/>
  <c r="O3645" i="1"/>
  <c r="O3646" i="1"/>
  <c r="O3647" i="1"/>
  <c r="O3648" i="1"/>
  <c r="O3649" i="1"/>
  <c r="O3650" i="1"/>
  <c r="O3651" i="1"/>
  <c r="O3652" i="1"/>
  <c r="O3653" i="1"/>
  <c r="O3654" i="1"/>
  <c r="O3655" i="1"/>
  <c r="O3656" i="1"/>
  <c r="O3657" i="1"/>
  <c r="O3658" i="1"/>
  <c r="O3659" i="1"/>
  <c r="O3660" i="1"/>
  <c r="O3661" i="1"/>
  <c r="O3662" i="1"/>
  <c r="O3663" i="1"/>
  <c r="O3664" i="1"/>
  <c r="O3665" i="1"/>
  <c r="O3666" i="1"/>
  <c r="O3667" i="1"/>
  <c r="O3668" i="1"/>
  <c r="O3669" i="1"/>
  <c r="O3670" i="1"/>
  <c r="O3671" i="1"/>
  <c r="O3672" i="1"/>
  <c r="O3673" i="1"/>
  <c r="O3674" i="1"/>
  <c r="O3675" i="1"/>
  <c r="O3676" i="1"/>
  <c r="O3677" i="1"/>
  <c r="O3678" i="1"/>
  <c r="O3679" i="1"/>
  <c r="O3680" i="1"/>
  <c r="O3681" i="1"/>
  <c r="O3682" i="1"/>
  <c r="O3683" i="1"/>
  <c r="O3684" i="1"/>
  <c r="O3685" i="1"/>
  <c r="O3686" i="1"/>
  <c r="O3687" i="1"/>
  <c r="O3688" i="1"/>
  <c r="O3689" i="1"/>
  <c r="O3690" i="1"/>
  <c r="O3691" i="1"/>
  <c r="O3692" i="1"/>
  <c r="O3693" i="1"/>
  <c r="O3694" i="1"/>
  <c r="O3695" i="1"/>
  <c r="O3696" i="1"/>
  <c r="O3697" i="1"/>
  <c r="O3698" i="1"/>
  <c r="O3699" i="1"/>
  <c r="O3700" i="1"/>
  <c r="O3701" i="1"/>
  <c r="O3702" i="1"/>
  <c r="O3703" i="1"/>
  <c r="O3704" i="1"/>
  <c r="O3705" i="1"/>
  <c r="O3706" i="1"/>
  <c r="O3707" i="1"/>
  <c r="O3708" i="1"/>
  <c r="O3709" i="1"/>
  <c r="O3710" i="1"/>
  <c r="O3711" i="1"/>
  <c r="O3712" i="1"/>
  <c r="O3713" i="1"/>
  <c r="O3714" i="1"/>
  <c r="O3715" i="1"/>
  <c r="O3716" i="1"/>
  <c r="O3717" i="1"/>
  <c r="O3718" i="1"/>
  <c r="O3719" i="1"/>
  <c r="O3720" i="1"/>
  <c r="O3721" i="1"/>
  <c r="O3722" i="1"/>
  <c r="O3723" i="1"/>
  <c r="O3724" i="1"/>
  <c r="O3725" i="1"/>
  <c r="O3726" i="1"/>
  <c r="O3727" i="1"/>
  <c r="O3728" i="1"/>
  <c r="O3729" i="1"/>
  <c r="O3730" i="1"/>
  <c r="O3731" i="1"/>
  <c r="O3732" i="1"/>
  <c r="O3733" i="1"/>
  <c r="O3734" i="1"/>
  <c r="O3735" i="1"/>
  <c r="O3736" i="1"/>
  <c r="O3737" i="1"/>
  <c r="O3738" i="1"/>
  <c r="O3739" i="1"/>
  <c r="O3740" i="1"/>
  <c r="O3741" i="1"/>
  <c r="O3742" i="1"/>
  <c r="O3743" i="1"/>
  <c r="O3744" i="1"/>
  <c r="O3745" i="1"/>
  <c r="O3746" i="1"/>
  <c r="O3747" i="1"/>
  <c r="O3748" i="1"/>
  <c r="O3749" i="1"/>
  <c r="O3750" i="1"/>
  <c r="O3751" i="1"/>
  <c r="O3752" i="1"/>
  <c r="O3753" i="1"/>
  <c r="O3754" i="1"/>
  <c r="O3755" i="1"/>
  <c r="O3756" i="1"/>
  <c r="O3757" i="1"/>
  <c r="O3758" i="1"/>
  <c r="O3759" i="1"/>
  <c r="O3760" i="1"/>
  <c r="O3761" i="1"/>
  <c r="O3762" i="1"/>
  <c r="O3763" i="1"/>
  <c r="O3764" i="1"/>
  <c r="O3765" i="1"/>
  <c r="O3766" i="1"/>
  <c r="O3767" i="1"/>
  <c r="O3768" i="1"/>
  <c r="O3769" i="1"/>
  <c r="O3770" i="1"/>
  <c r="O3771" i="1"/>
  <c r="O3772" i="1"/>
  <c r="O3773" i="1"/>
  <c r="O3774" i="1"/>
  <c r="O3775" i="1"/>
  <c r="O3776" i="1"/>
  <c r="O3777" i="1"/>
  <c r="O3778" i="1"/>
  <c r="O3779" i="1"/>
  <c r="O3780" i="1"/>
  <c r="O3781" i="1"/>
  <c r="O3782" i="1"/>
  <c r="O3783" i="1"/>
  <c r="O3784" i="1"/>
  <c r="O3785" i="1"/>
  <c r="O3786" i="1"/>
  <c r="O3787" i="1"/>
  <c r="O3788" i="1"/>
  <c r="O3789" i="1"/>
  <c r="O3790" i="1"/>
  <c r="O3791" i="1"/>
  <c r="O3792" i="1"/>
  <c r="O3793" i="1"/>
  <c r="O3794" i="1"/>
  <c r="O3795" i="1"/>
  <c r="O3796" i="1"/>
  <c r="O3797" i="1"/>
  <c r="O3798" i="1"/>
  <c r="O3799" i="1"/>
  <c r="O3800" i="1"/>
  <c r="O3801" i="1"/>
  <c r="O3802" i="1"/>
  <c r="O3803" i="1"/>
  <c r="O3804" i="1"/>
  <c r="O3805" i="1"/>
  <c r="O3806" i="1"/>
  <c r="O3807" i="1"/>
  <c r="O3808" i="1"/>
  <c r="O3809" i="1"/>
  <c r="O3810" i="1"/>
  <c r="O3811" i="1"/>
  <c r="O3812" i="1"/>
  <c r="O3813" i="1"/>
  <c r="O3814" i="1"/>
  <c r="O3815" i="1"/>
  <c r="O3816" i="1"/>
  <c r="O3817" i="1"/>
  <c r="O3818" i="1"/>
  <c r="O3819" i="1"/>
  <c r="O3820" i="1"/>
  <c r="O3821" i="1"/>
  <c r="O3822" i="1"/>
  <c r="O3823" i="1"/>
  <c r="O3824" i="1"/>
  <c r="O3825" i="1"/>
  <c r="O3826" i="1"/>
  <c r="O3827" i="1"/>
  <c r="O3828" i="1"/>
  <c r="O3829" i="1"/>
  <c r="O3830" i="1"/>
  <c r="O3831" i="1"/>
  <c r="O3832" i="1"/>
  <c r="O3833" i="1"/>
  <c r="O3834" i="1"/>
  <c r="O3835" i="1"/>
  <c r="O3836" i="1"/>
  <c r="O3837" i="1"/>
  <c r="O3838" i="1"/>
  <c r="O3839" i="1"/>
  <c r="O3840" i="1"/>
  <c r="O3841" i="1"/>
  <c r="O3842" i="1"/>
  <c r="O3843" i="1"/>
  <c r="O3844" i="1"/>
  <c r="O3845" i="1"/>
  <c r="O3846" i="1"/>
  <c r="O3847" i="1"/>
  <c r="O3848" i="1"/>
  <c r="O3849" i="1"/>
  <c r="O3850" i="1"/>
  <c r="O3851" i="1"/>
  <c r="O3852" i="1"/>
  <c r="O3853" i="1"/>
  <c r="O3854" i="1"/>
  <c r="O3855" i="1"/>
  <c r="O3856" i="1"/>
  <c r="O3857" i="1"/>
  <c r="O3858" i="1"/>
  <c r="O3859" i="1"/>
  <c r="O3860" i="1"/>
  <c r="O3861" i="1"/>
  <c r="O3862" i="1"/>
  <c r="O3863" i="1"/>
  <c r="O3864" i="1"/>
  <c r="O3865" i="1"/>
  <c r="O3866" i="1"/>
  <c r="O3867" i="1"/>
  <c r="O3868" i="1"/>
  <c r="O3869" i="1"/>
  <c r="O3870" i="1"/>
  <c r="O3871" i="1"/>
  <c r="O3872" i="1"/>
  <c r="O3873" i="1"/>
  <c r="O3874" i="1"/>
  <c r="O3875" i="1"/>
  <c r="O3876" i="1"/>
  <c r="O3877" i="1"/>
  <c r="O3878" i="1"/>
  <c r="O3879" i="1"/>
  <c r="O3880" i="1"/>
  <c r="O3881" i="1"/>
  <c r="O3882" i="1"/>
  <c r="O3883" i="1"/>
  <c r="O3884" i="1"/>
  <c r="O3885" i="1"/>
  <c r="O3886" i="1"/>
  <c r="O3887" i="1"/>
  <c r="O3888" i="1"/>
  <c r="O3889" i="1"/>
  <c r="O3890" i="1"/>
  <c r="O3891" i="1"/>
  <c r="O3892" i="1"/>
  <c r="O3893" i="1"/>
  <c r="O3894" i="1"/>
  <c r="O3895" i="1"/>
  <c r="O3896" i="1"/>
  <c r="O3897" i="1"/>
  <c r="O3898" i="1"/>
  <c r="O3899" i="1"/>
  <c r="O3900" i="1"/>
  <c r="O3901" i="1"/>
  <c r="O3902" i="1"/>
  <c r="O3903" i="1"/>
  <c r="O3904" i="1"/>
  <c r="O3905" i="1"/>
  <c r="O3906" i="1"/>
  <c r="O3907" i="1"/>
  <c r="O3908" i="1"/>
  <c r="O3909" i="1"/>
  <c r="O3910" i="1"/>
  <c r="O3911" i="1"/>
  <c r="O3912" i="1"/>
  <c r="O3913" i="1"/>
  <c r="O3914" i="1"/>
  <c r="O3915" i="1"/>
  <c r="O3916" i="1"/>
  <c r="O3917" i="1"/>
  <c r="O3918" i="1"/>
  <c r="O3919" i="1"/>
  <c r="O3920" i="1"/>
  <c r="O3921" i="1"/>
  <c r="O3922" i="1"/>
  <c r="O3923" i="1"/>
  <c r="O3924" i="1"/>
  <c r="O3925" i="1"/>
  <c r="O3926" i="1"/>
  <c r="O3927" i="1"/>
  <c r="O3928" i="1"/>
  <c r="O3929" i="1"/>
  <c r="O3930" i="1"/>
  <c r="O3931" i="1"/>
  <c r="O3932" i="1"/>
  <c r="O3933" i="1"/>
  <c r="O3934" i="1"/>
  <c r="O3935" i="1"/>
  <c r="O3936" i="1"/>
  <c r="O3937" i="1"/>
  <c r="O3938" i="1"/>
  <c r="O3939" i="1"/>
  <c r="O3940" i="1"/>
  <c r="O3941" i="1"/>
  <c r="O3942" i="1"/>
  <c r="O3943" i="1"/>
  <c r="O3944" i="1"/>
  <c r="O3945" i="1"/>
  <c r="O3946" i="1"/>
  <c r="O3947" i="1"/>
  <c r="O3948" i="1"/>
  <c r="O3949" i="1"/>
  <c r="O3950" i="1"/>
  <c r="O3951" i="1"/>
  <c r="O3952" i="1"/>
  <c r="O3953" i="1"/>
  <c r="O3954" i="1"/>
  <c r="O3955" i="1"/>
  <c r="O3956" i="1"/>
  <c r="O3957" i="1"/>
  <c r="O3958" i="1"/>
  <c r="O3959" i="1"/>
  <c r="O3960" i="1"/>
  <c r="O3961" i="1"/>
  <c r="O3962" i="1"/>
  <c r="O3963" i="1"/>
  <c r="O3964" i="1"/>
  <c r="O3965" i="1"/>
  <c r="O3966" i="1"/>
  <c r="O3967" i="1"/>
  <c r="O3968" i="1"/>
  <c r="O3969" i="1"/>
  <c r="O3970" i="1"/>
  <c r="O3971" i="1"/>
  <c r="O3972" i="1"/>
  <c r="O3973" i="1"/>
  <c r="O3974" i="1"/>
  <c r="O3975" i="1"/>
  <c r="O3976" i="1"/>
  <c r="O3977" i="1"/>
  <c r="O3978" i="1"/>
  <c r="O3979" i="1"/>
  <c r="O3980" i="1"/>
  <c r="O3981" i="1"/>
  <c r="O3982" i="1"/>
  <c r="O3983" i="1"/>
  <c r="O3984" i="1"/>
  <c r="C5" i="3"/>
  <c r="B5" i="3"/>
  <c r="I4" i="3"/>
  <c r="G6" i="3" l="1"/>
  <c r="F6" i="3"/>
  <c r="H5" i="3"/>
  <c r="H6" i="3"/>
  <c r="G7" i="3"/>
  <c r="I7" i="3"/>
  <c r="E7" i="3"/>
  <c r="H7" i="3"/>
  <c r="O7" i="3" s="1"/>
  <c r="F7" i="3"/>
  <c r="G5" i="3"/>
  <c r="O6" i="3" s="1"/>
  <c r="I5" i="3"/>
  <c r="N3351" i="4"/>
  <c r="E6" i="3" s="1"/>
  <c r="D7" i="3"/>
  <c r="D6" i="3"/>
  <c r="D5" i="3"/>
  <c r="O3985" i="1"/>
  <c r="E5" i="3" s="1"/>
  <c r="F5" i="3"/>
  <c r="O8" i="3" l="1"/>
  <c r="O3" i="3"/>
  <c r="O5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C8210FD-2071-4837-A412-AFB3D500856A}" keepAlive="1" name="Query - Errors in March greyhound files 2021" description="Connection to the 'Errors in March greyhound files 2021' query in the workbook." type="5" refreshedVersion="0" background="1">
    <dbPr connection="Provider=Microsoft.Mashup.OleDb.1;Data Source=$Workbook$;Location=&quot;Errors in March greyhound files 2021&quot;;Extended Properties=&quot;&quot;" command="SELECT * FROM [Errors in March greyhound files 2021]"/>
  </connection>
  <connection id="2" xr16:uid="{B66C749E-1CCA-49AE-9C49-FA57741212BC}" keepAlive="1" name="Query - Feb Greyhound files 2021" description="Connection to the 'Feb Greyhound files 2021' query in the workbook." type="5" refreshedVersion="7" background="1" saveData="1">
    <dbPr connection="Provider=Microsoft.Mashup.OleDb.1;Data Source=$Workbook$;Location=&quot;Feb Greyhound files 2021&quot;;Extended Properties=&quot;&quot;" command="SELECT * FROM [Feb Greyhound files 2021]"/>
  </connection>
  <connection id="3" xr16:uid="{3B65051E-C200-4C1E-BCCC-FE86CF696466}" keepAlive="1" name="Query - January Greyhound files 2021" description="Connection to the 'January Greyhound files 2021' query in the workbook." type="5" refreshedVersion="7" background="1" saveData="1">
    <dbPr connection="Provider=Microsoft.Mashup.OleDb.1;Data Source=$Workbook$;Location=&quot;January Greyhound files 2021&quot;;Extended Properties=&quot;&quot;" command="SELECT * FROM [January Greyhound files 2021]"/>
  </connection>
  <connection id="4" xr16:uid="{96450E4E-CD60-476B-BC1F-2C84714DD47E}" keepAlive="1" name="Query - March greyhound files 2021" description="Connection to the 'March greyhound files 2021' query in the workbook." type="5" refreshedVersion="7" background="1" saveData="1">
    <dbPr connection="Provider=Microsoft.Mashup.OleDb.1;Data Source=$Workbook$;Location=&quot;March greyhound files 2021&quot;;Extended Properties=&quot;&quot;" command="SELECT * FROM [March greyhound files 2021]"/>
  </connection>
  <connection id="5" xr16:uid="{8E4E55B9-486B-4772-8C0D-E105471F29AC}" keepAlive="1" name="Query - Parameter1" description="Connection to the 'Parameter1' query in the workbook." type="5" refreshedVersion="0" background="1">
    <dbPr connection="Provider=Microsoft.Mashup.OleDb.1;Data Source=$Workbook$;Location=Parameter1;Extended Properties=&quot;&quot;" command="SELECT * FROM [Parameter1]"/>
  </connection>
  <connection id="6" xr16:uid="{BCB421DE-DA74-4385-81DF-C9885E877824}" keepAlive="1" name="Query - Parameter2" description="Connection to the 'Parameter2' query in the workbook." type="5" refreshedVersion="0" background="1">
    <dbPr connection="Provider=Microsoft.Mashup.OleDb.1;Data Source=$Workbook$;Location=Parameter2;Extended Properties=&quot;&quot;" command="SELECT * FROM [Parameter2]"/>
  </connection>
  <connection id="7" xr16:uid="{AE96D266-1E02-4D99-B666-5397E623CB08}" keepAlive="1" name="Query - Parameter3" description="Connection to the 'Parameter3' query in the workbook." type="5" refreshedVersion="0" background="1">
    <dbPr connection="Provider=Microsoft.Mashup.OleDb.1;Data Source=$Workbook$;Location=Parameter3;Extended Properties=&quot;&quot;" command="SELECT * FROM [Parameter3]"/>
  </connection>
  <connection id="8" xr16:uid="{DE69A695-B1F3-47B5-B165-3C3BFCD5F460}" keepAlive="1" name="Query - Sample File" description="Connection to the 'Sample File' query in the workbook." type="5" refreshedVersion="0" background="1">
    <dbPr connection="Provider=Microsoft.Mashup.OleDb.1;Data Source=$Workbook$;Location=&quot;Sample File&quot;;Extended Properties=&quot;&quot;" command="SELECT * FROM [Sample File]"/>
  </connection>
  <connection id="9" xr16:uid="{6424960A-35A3-4B24-BE42-579CF337E7E3}" keepAlive="1" name="Query - Sample File (2)" description="Connection to the 'Sample File (2)' query in the workbook." type="5" refreshedVersion="0" background="1">
    <dbPr connection="Provider=Microsoft.Mashup.OleDb.1;Data Source=$Workbook$;Location=&quot;Sample File (2)&quot;;Extended Properties=&quot;&quot;" command="SELECT * FROM [Sample File (2)]"/>
  </connection>
  <connection id="10" xr16:uid="{322532C0-2582-46AF-A190-63551CD0C707}" keepAlive="1" name="Query - Sample File (3)" description="Connection to the 'Sample File (3)' query in the workbook." type="5" refreshedVersion="0" background="1">
    <dbPr connection="Provider=Microsoft.Mashup.OleDb.1;Data Source=$Workbook$;Location=&quot;Sample File (3)&quot;;Extended Properties=&quot;&quot;" command="SELECT * FROM [Sample File (3)]"/>
  </connection>
  <connection id="11" xr16:uid="{44C33E24-884E-4239-B1DA-EB01E4F90469}" keepAlive="1" name="Query - Transform File" description="Connection to the 'Transform File' query in the workbook." type="5" refreshedVersion="0" background="1">
    <dbPr connection="Provider=Microsoft.Mashup.OleDb.1;Data Source=$Workbook$;Location=&quot;Transform File&quot;;Extended Properties=&quot;&quot;" command="SELECT * FROM [Transform File]"/>
  </connection>
  <connection id="12" xr16:uid="{6047F175-9E3D-4669-92C5-9C2318692662}" keepAlive="1" name="Query - Transform File (2)" description="Connection to the 'Transform File (2)' query in the workbook." type="5" refreshedVersion="0" background="1">
    <dbPr connection="Provider=Microsoft.Mashup.OleDb.1;Data Source=$Workbook$;Location=&quot;Transform File (2)&quot;;Extended Properties=&quot;&quot;" command="SELECT * FROM [Transform File (2)]"/>
  </connection>
  <connection id="13" xr16:uid="{2C6C2A57-94D3-44A8-96D5-08AA4332FCEA}" keepAlive="1" name="Query - Transform File (3)" description="Connection to the 'Transform File (3)' query in the workbook." type="5" refreshedVersion="0" background="1">
    <dbPr connection="Provider=Microsoft.Mashup.OleDb.1;Data Source=$Workbook$;Location=&quot;Transform File (3)&quot;;Extended Properties=&quot;&quot;" command="SELECT * FROM [Transform File (3)]"/>
  </connection>
  <connection id="14" xr16:uid="{31EA95B7-C8FA-4701-ACB0-76DBD04AB563}" keepAlive="1" name="Query - Transform Sample File" description="Connection to the 'Transform Sample File' query in the workbook." type="5" refreshedVersion="0" background="1">
    <dbPr connection="Provider=Microsoft.Mashup.OleDb.1;Data Source=$Workbook$;Location=&quot;Transform Sample File&quot;;Extended Properties=&quot;&quot;" command="SELECT * FROM [Transform Sample File]"/>
  </connection>
  <connection id="15" xr16:uid="{5AF13E37-6413-494A-AD99-94F9F50CE6CD}" keepAlive="1" name="Query - Transform Sample File (2)" description="Connection to the 'Transform Sample File (2)' query in the workbook." type="5" refreshedVersion="0" background="1">
    <dbPr connection="Provider=Microsoft.Mashup.OleDb.1;Data Source=$Workbook$;Location=&quot;Transform Sample File (2)&quot;;Extended Properties=&quot;&quot;" command="SELECT * FROM [Transform Sample File (2)]"/>
  </connection>
  <connection id="16" xr16:uid="{9C45D851-BEB8-4332-9E94-D99A1E04711C}" keepAlive="1" name="Query - Transform Sample File (3)" description="Connection to the 'Transform Sample File (3)' query in the workbook." type="5" refreshedVersion="0" background="1">
    <dbPr connection="Provider=Microsoft.Mashup.OleDb.1;Data Source=$Workbook$;Location=&quot;Transform Sample File (3)&quot;;Extended Properties=&quot;&quot;" command="SELECT * FROM [Transform Sample File (3)]"/>
  </connection>
</connections>
</file>

<file path=xl/sharedStrings.xml><?xml version="1.0" encoding="utf-8"?>
<sst xmlns="http://schemas.openxmlformats.org/spreadsheetml/2006/main" count="69653" uniqueCount="7062">
  <si>
    <t>EVENT_ID</t>
  </si>
  <si>
    <t>MENU_HINT.1</t>
  </si>
  <si>
    <t>Track</t>
  </si>
  <si>
    <t>MENU_HINT.2.2.2</t>
  </si>
  <si>
    <t>Race Class</t>
  </si>
  <si>
    <t>Distance</t>
  </si>
  <si>
    <t>Race Date</t>
  </si>
  <si>
    <t>Race Time</t>
  </si>
  <si>
    <t>Dog ID</t>
  </si>
  <si>
    <t>Trap Number</t>
  </si>
  <si>
    <t>Dog Name</t>
  </si>
  <si>
    <t>BSP</t>
  </si>
  <si>
    <t>Amount traded before the off</t>
  </si>
  <si>
    <t>400m</t>
  </si>
  <si>
    <t>R10</t>
  </si>
  <si>
    <t>630m</t>
  </si>
  <si>
    <t xml:space="preserve">RPGTV </t>
  </si>
  <si>
    <t>OR</t>
  </si>
  <si>
    <t>642m</t>
  </si>
  <si>
    <t xml:space="preserve">TRP </t>
  </si>
  <si>
    <t>A1</t>
  </si>
  <si>
    <t>435m</t>
  </si>
  <si>
    <t xml:space="preserve"> Jaguar Fury</t>
  </si>
  <si>
    <t xml:space="preserve">SIS </t>
  </si>
  <si>
    <t>A7</t>
  </si>
  <si>
    <t>415m</t>
  </si>
  <si>
    <t xml:space="preserve"> Decoy Sonny</t>
  </si>
  <si>
    <t>D2</t>
  </si>
  <si>
    <t>238m</t>
  </si>
  <si>
    <t xml:space="preserve"> Darver Kitty</t>
  </si>
  <si>
    <t>A8</t>
  </si>
  <si>
    <t>460m</t>
  </si>
  <si>
    <t>A2</t>
  </si>
  <si>
    <t>483m</t>
  </si>
  <si>
    <t>B6</t>
  </si>
  <si>
    <t>450m</t>
  </si>
  <si>
    <t>462m</t>
  </si>
  <si>
    <t>A10</t>
  </si>
  <si>
    <t xml:space="preserve"> Swift Ebony</t>
  </si>
  <si>
    <t>A6</t>
  </si>
  <si>
    <t xml:space="preserve"> Mama Genoa</t>
  </si>
  <si>
    <t>A5</t>
  </si>
  <si>
    <t>476m</t>
  </si>
  <si>
    <t>A4</t>
  </si>
  <si>
    <t>500m</t>
  </si>
  <si>
    <t>D1</t>
  </si>
  <si>
    <t>265m</t>
  </si>
  <si>
    <t>A3</t>
  </si>
  <si>
    <t>HC</t>
  </si>
  <si>
    <t>D3</t>
  </si>
  <si>
    <t>275m</t>
  </si>
  <si>
    <t xml:space="preserve"> Mise Conor</t>
  </si>
  <si>
    <t>268m</t>
  </si>
  <si>
    <t xml:space="preserve"> Stouke Mia</t>
  </si>
  <si>
    <t>480m</t>
  </si>
  <si>
    <t>B2</t>
  </si>
  <si>
    <t>649m</t>
  </si>
  <si>
    <t xml:space="preserve"> Magik Mather</t>
  </si>
  <si>
    <t>270m</t>
  </si>
  <si>
    <t xml:space="preserve"> Witton Magic</t>
  </si>
  <si>
    <t>S2</t>
  </si>
  <si>
    <t>592m</t>
  </si>
  <si>
    <t>261m</t>
  </si>
  <si>
    <t xml:space="preserve"> Pity Me Tiger</t>
  </si>
  <si>
    <t>B3</t>
  </si>
  <si>
    <t>A9</t>
  </si>
  <si>
    <t>650m</t>
  </si>
  <si>
    <t xml:space="preserve"> Rhythmic Swing</t>
  </si>
  <si>
    <t xml:space="preserve"> Indigo Duncan</t>
  </si>
  <si>
    <t xml:space="preserve"> Titanic Tip</t>
  </si>
  <si>
    <t xml:space="preserve"> Guncase</t>
  </si>
  <si>
    <t xml:space="preserve"> Barnside Sanchez</t>
  </si>
  <si>
    <t xml:space="preserve"> Trickster</t>
  </si>
  <si>
    <t xml:space="preserve"> Yahoo Sonia</t>
  </si>
  <si>
    <t xml:space="preserve"> Ragsys Ghost</t>
  </si>
  <si>
    <t>D4</t>
  </si>
  <si>
    <t xml:space="preserve"> Rafan Benz</t>
  </si>
  <si>
    <t xml:space="preserve"> Hather Georgia</t>
  </si>
  <si>
    <t>305m</t>
  </si>
  <si>
    <t xml:space="preserve"> Titanium Ciara</t>
  </si>
  <si>
    <t xml:space="preserve"> Coconut Bay</t>
  </si>
  <si>
    <t xml:space="preserve"> Snaffi Jax</t>
  </si>
  <si>
    <t xml:space="preserve"> Tree Top Jet</t>
  </si>
  <si>
    <t xml:space="preserve"> Dapper Man</t>
  </si>
  <si>
    <t xml:space="preserve"> Dapper Bob</t>
  </si>
  <si>
    <t xml:space="preserve"> Take A Chance</t>
  </si>
  <si>
    <t xml:space="preserve"> Iconic Jones</t>
  </si>
  <si>
    <t xml:space="preserve"> Wigwam Whisper</t>
  </si>
  <si>
    <t xml:space="preserve"> Night Time Taxi</t>
  </si>
  <si>
    <t xml:space="preserve"> Corrig Ivy</t>
  </si>
  <si>
    <t xml:space="preserve"> Gypsy Nipper</t>
  </si>
  <si>
    <t xml:space="preserve"> Seomra Breeze</t>
  </si>
  <si>
    <t xml:space="preserve"> Tuckeys Magic</t>
  </si>
  <si>
    <t xml:space="preserve"> Shyforty</t>
  </si>
  <si>
    <t xml:space="preserve"> Moss Row Gem</t>
  </si>
  <si>
    <t xml:space="preserve"> Award Winner</t>
  </si>
  <si>
    <t xml:space="preserve"> King Cooper</t>
  </si>
  <si>
    <t xml:space="preserve"> Droopys Gasp</t>
  </si>
  <si>
    <t xml:space="preserve"> Smurfs Machine</t>
  </si>
  <si>
    <t xml:space="preserve"> Wingman</t>
  </si>
  <si>
    <t xml:space="preserve"> Mustang Snapper</t>
  </si>
  <si>
    <t>A11</t>
  </si>
  <si>
    <t xml:space="preserve"> Droopys Paragon</t>
  </si>
  <si>
    <t xml:space="preserve"> Freddie</t>
  </si>
  <si>
    <t xml:space="preserve"> Sazerac</t>
  </si>
  <si>
    <t xml:space="preserve"> Knotmor Diva</t>
  </si>
  <si>
    <t xml:space="preserve"> Jayjay Daboss</t>
  </si>
  <si>
    <t xml:space="preserve"> Shaneboy Mimi</t>
  </si>
  <si>
    <t xml:space="preserve"> Riverside Heart</t>
  </si>
  <si>
    <t xml:space="preserve"> White Ice Katie</t>
  </si>
  <si>
    <t xml:space="preserve"> Tuftys Tony</t>
  </si>
  <si>
    <t xml:space="preserve"> Rafan Angie</t>
  </si>
  <si>
    <t xml:space="preserve"> Savana Victor</t>
  </si>
  <si>
    <t xml:space="preserve"> Emers Jacko</t>
  </si>
  <si>
    <t xml:space="preserve"> Oakgrove Serena</t>
  </si>
  <si>
    <t xml:space="preserve"> Gavins Roddick</t>
  </si>
  <si>
    <t xml:space="preserve"> Coyote Bud</t>
  </si>
  <si>
    <t xml:space="preserve"> Westmead Cory</t>
  </si>
  <si>
    <t xml:space="preserve"> Masonspeedymac</t>
  </si>
  <si>
    <t xml:space="preserve"> Bit View Dash</t>
  </si>
  <si>
    <t xml:space="preserve"> Westforth Chacha</t>
  </si>
  <si>
    <t xml:space="preserve"> Dunham Skippy</t>
  </si>
  <si>
    <t xml:space="preserve"> Fridays Cantona</t>
  </si>
  <si>
    <t xml:space="preserve"> Butterbridge Ma</t>
  </si>
  <si>
    <t xml:space="preserve"> Jetstream Cotton</t>
  </si>
  <si>
    <t xml:space="preserve"> Avonside Bert</t>
  </si>
  <si>
    <t xml:space="preserve"> Vigorous Joy</t>
  </si>
  <si>
    <t xml:space="preserve"> Up State Yank</t>
  </si>
  <si>
    <t xml:space="preserve"> Boherash Agnes</t>
  </si>
  <si>
    <t xml:space="preserve"> Tiermana Rye</t>
  </si>
  <si>
    <t xml:space="preserve"> Pintos Boy</t>
  </si>
  <si>
    <t xml:space="preserve"> Tap Or Insert</t>
  </si>
  <si>
    <t xml:space="preserve"> Shady Marvin</t>
  </si>
  <si>
    <t xml:space="preserve"> Makeit Jonfinger</t>
  </si>
  <si>
    <t xml:space="preserve"> Swift Opposition</t>
  </si>
  <si>
    <t xml:space="preserve"> Savana Sundown</t>
  </si>
  <si>
    <t xml:space="preserve"> Rockmount Archie</t>
  </si>
  <si>
    <t xml:space="preserve"> Superior Sprout</t>
  </si>
  <si>
    <t xml:space="preserve"> Handy Chap</t>
  </si>
  <si>
    <t xml:space="preserve"> Aughrim Perenara</t>
  </si>
  <si>
    <t xml:space="preserve"> Hittin Or Huggin</t>
  </si>
  <si>
    <t xml:space="preserve"> Dash Bert</t>
  </si>
  <si>
    <t xml:space="preserve"> With A Passion</t>
  </si>
  <si>
    <t xml:space="preserve"> Da Back Nine</t>
  </si>
  <si>
    <t xml:space="preserve"> Signet Ace</t>
  </si>
  <si>
    <t xml:space="preserve"> Ten Ina Row</t>
  </si>
  <si>
    <t xml:space="preserve"> Thekeanestprice</t>
  </si>
  <si>
    <t xml:space="preserve"> Rockmount Rocco</t>
  </si>
  <si>
    <t xml:space="preserve"> Shady Oscar</t>
  </si>
  <si>
    <t xml:space="preserve"> Nans Ravan</t>
  </si>
  <si>
    <t xml:space="preserve"> Road Rage</t>
  </si>
  <si>
    <t xml:space="preserve"> Aunt Audie</t>
  </si>
  <si>
    <t xml:space="preserve"> Crossbarry Boy</t>
  </si>
  <si>
    <t xml:space="preserve"> Savana Tom</t>
  </si>
  <si>
    <t xml:space="preserve"> Stranger Things</t>
  </si>
  <si>
    <t xml:space="preserve"> Wor Nathan</t>
  </si>
  <si>
    <t xml:space="preserve"> Superior Boss</t>
  </si>
  <si>
    <t xml:space="preserve"> Borna Ash</t>
  </si>
  <si>
    <t xml:space="preserve"> Custodian</t>
  </si>
  <si>
    <t xml:space="preserve"> Riada Spike</t>
  </si>
  <si>
    <t xml:space="preserve"> Arthur Biscuit</t>
  </si>
  <si>
    <t xml:space="preserve"> Short Term</t>
  </si>
  <si>
    <t xml:space="preserve"> Mums Fancy</t>
  </si>
  <si>
    <t xml:space="preserve"> Trionas Dream</t>
  </si>
  <si>
    <t xml:space="preserve"> Great Buzz</t>
  </si>
  <si>
    <t xml:space="preserve"> Jaguar Prince</t>
  </si>
  <si>
    <t xml:space="preserve"> Russanda Ricky</t>
  </si>
  <si>
    <t>Hove</t>
  </si>
  <si>
    <t>380m</t>
  </si>
  <si>
    <t xml:space="preserve"> Savana Maestro</t>
  </si>
  <si>
    <t xml:space="preserve"> Debs Moment</t>
  </si>
  <si>
    <t>695m</t>
  </si>
  <si>
    <t xml:space="preserve"> Droopys Baton</t>
  </si>
  <si>
    <t xml:space="preserve"> Indigo Major</t>
  </si>
  <si>
    <t xml:space="preserve"> Miss Sapphire</t>
  </si>
  <si>
    <t xml:space="preserve"> Smash Hit</t>
  </si>
  <si>
    <t>428m</t>
  </si>
  <si>
    <t xml:space="preserve"> Maureen Star</t>
  </si>
  <si>
    <t>H2</t>
  </si>
  <si>
    <t>277m</t>
  </si>
  <si>
    <t xml:space="preserve"> Savana Mick</t>
  </si>
  <si>
    <t xml:space="preserve"> Betting On Red</t>
  </si>
  <si>
    <t xml:space="preserve"> Jet Carranna</t>
  </si>
  <si>
    <t xml:space="preserve"> Zenas Rosie</t>
  </si>
  <si>
    <t xml:space="preserve"> Chi Chi</t>
  </si>
  <si>
    <t xml:space="preserve"> Furys Choice</t>
  </si>
  <si>
    <t>285m</t>
  </si>
  <si>
    <t xml:space="preserve"> Hiya Chap</t>
  </si>
  <si>
    <t>264m</t>
  </si>
  <si>
    <t xml:space="preserve"> Nice As Ice</t>
  </si>
  <si>
    <t xml:space="preserve"> Never Been Court</t>
  </si>
  <si>
    <t xml:space="preserve"> Bombai Ginny</t>
  </si>
  <si>
    <t xml:space="preserve"> Droopys Taste</t>
  </si>
  <si>
    <t>S5</t>
  </si>
  <si>
    <t>540m</t>
  </si>
  <si>
    <t xml:space="preserve"> Jetts Brae</t>
  </si>
  <si>
    <t xml:space="preserve"> Swift Arianna</t>
  </si>
  <si>
    <t xml:space="preserve"> Spot The Fantasy</t>
  </si>
  <si>
    <t xml:space="preserve"> Oscars Prince</t>
  </si>
  <si>
    <t xml:space="preserve"> Swithins Sky</t>
  </si>
  <si>
    <t xml:space="preserve"> Steves Highway</t>
  </si>
  <si>
    <t xml:space="preserve"> Feora Mossie</t>
  </si>
  <si>
    <t xml:space="preserve"> Moaning Monroe</t>
  </si>
  <si>
    <t xml:space="preserve"> Cactus Wren</t>
  </si>
  <si>
    <t xml:space="preserve"> Tiger Jack</t>
  </si>
  <si>
    <t xml:space="preserve"> Star Bawn</t>
  </si>
  <si>
    <t xml:space="preserve"> Mini Mane Mo</t>
  </si>
  <si>
    <t xml:space="preserve"> Mustang Focus</t>
  </si>
  <si>
    <t>S7</t>
  </si>
  <si>
    <t xml:space="preserve"> Dundrum Frankie</t>
  </si>
  <si>
    <t xml:space="preserve"> Bundee Paddy Aki</t>
  </si>
  <si>
    <t xml:space="preserve"> Whats Macie Upto</t>
  </si>
  <si>
    <t xml:space="preserve"> Punk Rock Poet</t>
  </si>
  <si>
    <t xml:space="preserve"> Image Kuruma</t>
  </si>
  <si>
    <t xml:space="preserve"> Hedera Ivy</t>
  </si>
  <si>
    <t xml:space="preserve"> Hather Stout</t>
  </si>
  <si>
    <t xml:space="preserve"> Snaffi Rumba</t>
  </si>
  <si>
    <t xml:space="preserve"> Fastfinger Kev</t>
  </si>
  <si>
    <t xml:space="preserve"> Headford Anna</t>
  </si>
  <si>
    <t xml:space="preserve"> Kippers Duchess</t>
  </si>
  <si>
    <t xml:space="preserve"> Moaning Shakira</t>
  </si>
  <si>
    <t xml:space="preserve"> Piemans Tornado</t>
  </si>
  <si>
    <t xml:space="preserve"> Yacht Penny</t>
  </si>
  <si>
    <t xml:space="preserve"> Get On Cupid</t>
  </si>
  <si>
    <t xml:space="preserve"> Snaffi Diva</t>
  </si>
  <si>
    <t xml:space="preserve"> Stroke For Duke</t>
  </si>
  <si>
    <t xml:space="preserve"> Bronx</t>
  </si>
  <si>
    <t xml:space="preserve"> Finish It</t>
  </si>
  <si>
    <t xml:space="preserve"> Music Man</t>
  </si>
  <si>
    <t xml:space="preserve"> Savana Moment</t>
  </si>
  <si>
    <t xml:space="preserve"> White Horse Too</t>
  </si>
  <si>
    <t xml:space="preserve"> Medicin Man</t>
  </si>
  <si>
    <t xml:space="preserve"> Crohane Bertie</t>
  </si>
  <si>
    <t xml:space="preserve"> Stop That Ziggy</t>
  </si>
  <si>
    <t xml:space="preserve"> Chubbys Ban</t>
  </si>
  <si>
    <t xml:space="preserve"> Taputti</t>
  </si>
  <si>
    <t xml:space="preserve"> Canny Cara</t>
  </si>
  <si>
    <t xml:space="preserve"> Ask Andy</t>
  </si>
  <si>
    <t xml:space="preserve"> Diggers Bandit</t>
  </si>
  <si>
    <t xml:space="preserve"> Ryder Izzy</t>
  </si>
  <si>
    <t xml:space="preserve"> Randr Ruby</t>
  </si>
  <si>
    <t xml:space="preserve"> Aero Jake</t>
  </si>
  <si>
    <t xml:space="preserve"> Deacon Shifty</t>
  </si>
  <si>
    <t xml:space="preserve"> Ashway Freddy</t>
  </si>
  <si>
    <t xml:space="preserve"> Megz Mohican</t>
  </si>
  <si>
    <t xml:space="preserve"> Mai Tai</t>
  </si>
  <si>
    <t xml:space="preserve"> Ki Mand Jara</t>
  </si>
  <si>
    <t xml:space="preserve"> Border Dancer</t>
  </si>
  <si>
    <t xml:space="preserve"> Abbots Park</t>
  </si>
  <si>
    <t xml:space="preserve"> Hardwood Jef</t>
  </si>
  <si>
    <t xml:space="preserve"> Woodcocks Amira</t>
  </si>
  <si>
    <t xml:space="preserve"> Our China Mike</t>
  </si>
  <si>
    <t xml:space="preserve"> Monfin Rose</t>
  </si>
  <si>
    <t xml:space="preserve"> Insane Sienna</t>
  </si>
  <si>
    <t xml:space="preserve"> Camp Best</t>
  </si>
  <si>
    <t xml:space="preserve"> Music Master</t>
  </si>
  <si>
    <t xml:space="preserve"> Tommys Abbie</t>
  </si>
  <si>
    <t xml:space="preserve"> Im Justa Mazing</t>
  </si>
  <si>
    <t xml:space="preserve"> Nutty Suzie</t>
  </si>
  <si>
    <t xml:space="preserve"> Mad Martha</t>
  </si>
  <si>
    <t xml:space="preserve"> Whoops Adam</t>
  </si>
  <si>
    <t xml:space="preserve"> Tommy Koweys Car</t>
  </si>
  <si>
    <t xml:space="preserve"> O Maras Man</t>
  </si>
  <si>
    <t xml:space="preserve"> Drovers Ash</t>
  </si>
  <si>
    <t xml:space="preserve"> Chaotic Buick</t>
  </si>
  <si>
    <t xml:space="preserve"> Droopys Kirk</t>
  </si>
  <si>
    <t xml:space="preserve"> Rockmount Mint</t>
  </si>
  <si>
    <t xml:space="preserve"> Droopys Famous</t>
  </si>
  <si>
    <t xml:space="preserve"> Sheriffs Magic</t>
  </si>
  <si>
    <t xml:space="preserve"> Carrigeen Honey</t>
  </si>
  <si>
    <t xml:space="preserve"> Some Profit</t>
  </si>
  <si>
    <t xml:space="preserve"> Drovers Rodney</t>
  </si>
  <si>
    <t xml:space="preserve"> Bags Of Room</t>
  </si>
  <si>
    <t xml:space="preserve"> Jays Swift</t>
  </si>
  <si>
    <t xml:space="preserve"> Insane Cornsue</t>
  </si>
  <si>
    <t xml:space="preserve"> Supreme Cain</t>
  </si>
  <si>
    <t xml:space="preserve"> Bishopswood King</t>
  </si>
  <si>
    <t xml:space="preserve"> Princess</t>
  </si>
  <si>
    <t xml:space="preserve"> Crokers Moon</t>
  </si>
  <si>
    <t xml:space="preserve"> Say That Again</t>
  </si>
  <si>
    <t xml:space="preserve"> Poor Betty</t>
  </si>
  <si>
    <t xml:space="preserve"> Stonepark Hannah</t>
  </si>
  <si>
    <t xml:space="preserve"> Newmarket Charm</t>
  </si>
  <si>
    <t xml:space="preserve"> Freedom Shandy</t>
  </si>
  <si>
    <t xml:space="preserve"> Shaunas Brea</t>
  </si>
  <si>
    <t xml:space="preserve"> Emers Max</t>
  </si>
  <si>
    <t xml:space="preserve"> Catunda Jay</t>
  </si>
  <si>
    <t>S4</t>
  </si>
  <si>
    <t xml:space="preserve"> Mask Of Zorro</t>
  </si>
  <si>
    <t>S1</t>
  </si>
  <si>
    <t>550m</t>
  </si>
  <si>
    <t xml:space="preserve"> Frankies Ten</t>
  </si>
  <si>
    <t xml:space="preserve"> Ha Ha Dnata</t>
  </si>
  <si>
    <t xml:space="preserve"> Hi Im Dory</t>
  </si>
  <si>
    <t xml:space="preserve"> Savana Boston</t>
  </si>
  <si>
    <t xml:space="preserve"> Springside Niamh</t>
  </si>
  <si>
    <t xml:space="preserve"> Supreme Ayr</t>
  </si>
  <si>
    <t xml:space="preserve"> Treanmanagh Boss</t>
  </si>
  <si>
    <t xml:space="preserve"> Aero Turner</t>
  </si>
  <si>
    <t xml:space="preserve"> Doorus Jet</t>
  </si>
  <si>
    <t>E2</t>
  </si>
  <si>
    <t>714m</t>
  </si>
  <si>
    <t xml:space="preserve"> Droopys Arya</t>
  </si>
  <si>
    <t xml:space="preserve"> Maysons Hawk</t>
  </si>
  <si>
    <t xml:space="preserve"> Smithy Stardawg</t>
  </si>
  <si>
    <t>280m</t>
  </si>
  <si>
    <t>B1</t>
  </si>
  <si>
    <t xml:space="preserve"> Drovers Ann</t>
  </si>
  <si>
    <t>B7</t>
  </si>
  <si>
    <t>575m</t>
  </si>
  <si>
    <t xml:space="preserve"> Confey Joy</t>
  </si>
  <si>
    <t>S6</t>
  </si>
  <si>
    <t>E1</t>
  </si>
  <si>
    <t xml:space="preserve"> Wednesday Addams</t>
  </si>
  <si>
    <t>S3</t>
  </si>
  <si>
    <t xml:space="preserve"> Moanteen Sandy</t>
  </si>
  <si>
    <t>H1</t>
  </si>
  <si>
    <t xml:space="preserve"> Dirty Dancer</t>
  </si>
  <si>
    <t xml:space="preserve"> Droopys Wizard</t>
  </si>
  <si>
    <t xml:space="preserve"> Baby Guinness</t>
  </si>
  <si>
    <t xml:space="preserve"> Garrys Gift</t>
  </si>
  <si>
    <t xml:space="preserve"> Sweet Pear</t>
  </si>
  <si>
    <t xml:space="preserve"> Woodcocks Fury</t>
  </si>
  <si>
    <t xml:space="preserve"> Moss Turbo</t>
  </si>
  <si>
    <t xml:space="preserve"> Thorntree Meadow</t>
  </si>
  <si>
    <t xml:space="preserve"> Deanridge Psycho</t>
  </si>
  <si>
    <t xml:space="preserve"> Peekaboo Dab</t>
  </si>
  <si>
    <t xml:space="preserve"> Headford Duke</t>
  </si>
  <si>
    <t>B5</t>
  </si>
  <si>
    <t xml:space="preserve"> Brockys Beauty</t>
  </si>
  <si>
    <t xml:space="preserve"> Tiger Trend</t>
  </si>
  <si>
    <t xml:space="preserve"> Teaboy Bruno</t>
  </si>
  <si>
    <t xml:space="preserve"> John Wick</t>
  </si>
  <si>
    <t xml:space="preserve"> Abbots Cross</t>
  </si>
  <si>
    <t xml:space="preserve"> Reggies Boy</t>
  </si>
  <si>
    <t xml:space="preserve"> Savana Towcester</t>
  </si>
  <si>
    <t xml:space="preserve"> Fionntra Wave</t>
  </si>
  <si>
    <t xml:space="preserve"> Mayses Maeve</t>
  </si>
  <si>
    <t xml:space="preserve"> Badminton Robert</t>
  </si>
  <si>
    <t xml:space="preserve"> Joe The Ghost</t>
  </si>
  <si>
    <t xml:space="preserve"> Makeit Shadow</t>
  </si>
  <si>
    <t xml:space="preserve"> Farran Cheque</t>
  </si>
  <si>
    <t xml:space="preserve"> Anmima Biddy</t>
  </si>
  <si>
    <t xml:space="preserve"> Maysons Maid</t>
  </si>
  <si>
    <t xml:space="preserve"> Mohort Bob</t>
  </si>
  <si>
    <t xml:space="preserve"> Baunaniska Rose</t>
  </si>
  <si>
    <t>B4</t>
  </si>
  <si>
    <t xml:space="preserve"> Marwood Sue</t>
  </si>
  <si>
    <t xml:space="preserve"> Russanda Perry</t>
  </si>
  <si>
    <t xml:space="preserve"> Deeteedee Mavrik</t>
  </si>
  <si>
    <t xml:space="preserve"> Kurtas Carranna</t>
  </si>
  <si>
    <t xml:space="preserve"> Gas Man</t>
  </si>
  <si>
    <t xml:space="preserve"> Chase The Money</t>
  </si>
  <si>
    <t xml:space="preserve"> Brosna Misty</t>
  </si>
  <si>
    <t xml:space="preserve"> Not A Vegan</t>
  </si>
  <si>
    <t xml:space="preserve"> Sims Pride</t>
  </si>
  <si>
    <t xml:space="preserve"> Secondtimearound</t>
  </si>
  <si>
    <t xml:space="preserve"> Catunda Kai</t>
  </si>
  <si>
    <t xml:space="preserve"> Macnish</t>
  </si>
  <si>
    <t xml:space="preserve"> Itsur Buddy</t>
  </si>
  <si>
    <t xml:space="preserve"> Droopys Coffee</t>
  </si>
  <si>
    <t xml:space="preserve"> Get On Beckie</t>
  </si>
  <si>
    <t xml:space="preserve"> Jasons Tas</t>
  </si>
  <si>
    <t xml:space="preserve"> Moyar Rose</t>
  </si>
  <si>
    <t xml:space="preserve"> Jonkay</t>
  </si>
  <si>
    <t xml:space="preserve"> Acton Sam</t>
  </si>
  <si>
    <t xml:space="preserve"> Ronnies Sky</t>
  </si>
  <si>
    <t>660m</t>
  </si>
  <si>
    <t xml:space="preserve"> Catherines Jet</t>
  </si>
  <si>
    <t xml:space="preserve"> Towstar Oreo</t>
  </si>
  <si>
    <t xml:space="preserve"> Emmas Maisie</t>
  </si>
  <si>
    <t xml:space="preserve"> Wicky Mike</t>
  </si>
  <si>
    <t xml:space="preserve"> Supreme Odin</t>
  </si>
  <si>
    <t xml:space="preserve"> Roca Roma</t>
  </si>
  <si>
    <t xml:space="preserve"> Swift Woof</t>
  </si>
  <si>
    <t xml:space="preserve"> Mohers Maisie</t>
  </si>
  <si>
    <t xml:space="preserve"> Mickys Roofer</t>
  </si>
  <si>
    <t xml:space="preserve"> Jumeirah Drama</t>
  </si>
  <si>
    <t xml:space="preserve"> Droopys Toast</t>
  </si>
  <si>
    <t xml:space="preserve"> Cupmoretea</t>
  </si>
  <si>
    <t xml:space="preserve"> Vics Charm</t>
  </si>
  <si>
    <t xml:space="preserve"> Sandside Apache</t>
  </si>
  <si>
    <t xml:space="preserve"> Canny Bamm Bamm</t>
  </si>
  <si>
    <t xml:space="preserve"> Deanridge Awesom</t>
  </si>
  <si>
    <t xml:space="preserve"> Droopys Paddy</t>
  </si>
  <si>
    <t xml:space="preserve"> Manassas</t>
  </si>
  <si>
    <t xml:space="preserve"> View Finish</t>
  </si>
  <si>
    <t xml:space="preserve"> Eske Jet</t>
  </si>
  <si>
    <t xml:space="preserve"> Pure Preston</t>
  </si>
  <si>
    <t xml:space="preserve"> Pumpkin Roxy</t>
  </si>
  <si>
    <t xml:space="preserve"> Punk Rock Ramone</t>
  </si>
  <si>
    <t xml:space="preserve"> Pennys Arbutus</t>
  </si>
  <si>
    <t xml:space="preserve"> Quivers Rocco</t>
  </si>
  <si>
    <t xml:space="preserve"> Stonepark Mo</t>
  </si>
  <si>
    <t xml:space="preserve"> The Other Sunset</t>
  </si>
  <si>
    <t xml:space="preserve"> Bridies Dancer</t>
  </si>
  <si>
    <t xml:space="preserve"> Onyx Penny</t>
  </si>
  <si>
    <t xml:space="preserve"> Fourpenny Mist</t>
  </si>
  <si>
    <t xml:space="preserve"> Masontigermac</t>
  </si>
  <si>
    <t xml:space="preserve"> Getheupperhand</t>
  </si>
  <si>
    <t xml:space="preserve"> Fix Eight</t>
  </si>
  <si>
    <t xml:space="preserve"> Kata Kia</t>
  </si>
  <si>
    <t xml:space="preserve"> Waikiki Dave</t>
  </si>
  <si>
    <t xml:space="preserve"> Seven Of Nine</t>
  </si>
  <si>
    <t xml:space="preserve"> Minnies Vnukovo</t>
  </si>
  <si>
    <t xml:space="preserve"> Makeit Judy</t>
  </si>
  <si>
    <t xml:space="preserve"> Stateoftheunion</t>
  </si>
  <si>
    <t xml:space="preserve"> Catfish</t>
  </si>
  <si>
    <t xml:space="preserve"> Dark Crusader</t>
  </si>
  <si>
    <t xml:space="preserve"> Student Prince</t>
  </si>
  <si>
    <t xml:space="preserve"> Whats Tasha Upto</t>
  </si>
  <si>
    <t xml:space="preserve"> Giovanni Jack</t>
  </si>
  <si>
    <t xml:space="preserve"> Kendog</t>
  </si>
  <si>
    <t xml:space="preserve"> Madabout Jade</t>
  </si>
  <si>
    <t xml:space="preserve"> Hather Teddy</t>
  </si>
  <si>
    <t xml:space="preserve"> Host</t>
  </si>
  <si>
    <t xml:space="preserve"> Turbine Trooper</t>
  </si>
  <si>
    <t xml:space="preserve"> Scroggy Hattie</t>
  </si>
  <si>
    <t xml:space="preserve"> Havana Estate</t>
  </si>
  <si>
    <t xml:space="preserve"> Eastview Honcho</t>
  </si>
  <si>
    <t xml:space="preserve"> Ciara</t>
  </si>
  <si>
    <t xml:space="preserve"> Beaming Bernyee</t>
  </si>
  <si>
    <t xml:space="preserve"> Mr Jones</t>
  </si>
  <si>
    <t xml:space="preserve"> Dods Rossie</t>
  </si>
  <si>
    <t xml:space="preserve"> Rybrook Rocco</t>
  </si>
  <si>
    <t xml:space="preserve"> Easy Endeavour</t>
  </si>
  <si>
    <t xml:space="preserve"> Inca Roxy</t>
  </si>
  <si>
    <t xml:space="preserve"> Ping King</t>
  </si>
  <si>
    <t xml:space="preserve"> Geordie Jay</t>
  </si>
  <si>
    <t xml:space="preserve"> Spy A Chick</t>
  </si>
  <si>
    <t xml:space="preserve"> Da Vinci Pixi</t>
  </si>
  <si>
    <t xml:space="preserve"> Maui Sunshine</t>
  </si>
  <si>
    <t xml:space="preserve"> Russanda Moon</t>
  </si>
  <si>
    <t xml:space="preserve"> Burkos Dream</t>
  </si>
  <si>
    <t xml:space="preserve"> Westwind Zebra</t>
  </si>
  <si>
    <t xml:space="preserve"> Rough Darcy</t>
  </si>
  <si>
    <t xml:space="preserve"> Tyrap Jio</t>
  </si>
  <si>
    <t xml:space="preserve"> Hotshot Maggie</t>
  </si>
  <si>
    <t xml:space="preserve"> Jeopardy Cooper</t>
  </si>
  <si>
    <t xml:space="preserve"> Savana Morning</t>
  </si>
  <si>
    <t xml:space="preserve"> Wee Sydney</t>
  </si>
  <si>
    <t xml:space="preserve"> Easy Eyes</t>
  </si>
  <si>
    <t xml:space="preserve"> Kanturk Satin</t>
  </si>
  <si>
    <t xml:space="preserve"> Racecourse Breze</t>
  </si>
  <si>
    <t xml:space="preserve"> Gypsy Boy</t>
  </si>
  <si>
    <t xml:space="preserve"> Foxy Thing</t>
  </si>
  <si>
    <t xml:space="preserve"> Rosden Creep</t>
  </si>
  <si>
    <t xml:space="preserve"> Kohinoor Chooch</t>
  </si>
  <si>
    <t xml:space="preserve"> Nightbird</t>
  </si>
  <si>
    <t xml:space="preserve"> Aero Rackitup</t>
  </si>
  <si>
    <t xml:space="preserve"> Caseys Sami</t>
  </si>
  <si>
    <t xml:space="preserve"> Pointy Shoes</t>
  </si>
  <si>
    <t xml:space="preserve"> Shot Of Brandy</t>
  </si>
  <si>
    <t xml:space="preserve"> Deeandgee</t>
  </si>
  <si>
    <t xml:space="preserve"> Rise Above</t>
  </si>
  <si>
    <t xml:space="preserve"> Skiproe Sam</t>
  </si>
  <si>
    <t xml:space="preserve"> Greencroft Hawk</t>
  </si>
  <si>
    <t xml:space="preserve"> Fayes Jet</t>
  </si>
  <si>
    <t xml:space="preserve"> Pivoine Eminent</t>
  </si>
  <si>
    <t xml:space="preserve"> You Never Change</t>
  </si>
  <si>
    <t xml:space="preserve"> Savana Marno</t>
  </si>
  <si>
    <t xml:space="preserve"> Shiraz</t>
  </si>
  <si>
    <t xml:space="preserve"> Moaning Amy</t>
  </si>
  <si>
    <t xml:space="preserve"> Such A Beauty</t>
  </si>
  <si>
    <t xml:space="preserve"> Indigenous</t>
  </si>
  <si>
    <t xml:space="preserve"> Waikiki Boy</t>
  </si>
  <si>
    <t xml:space="preserve"> Fayes Daisy</t>
  </si>
  <si>
    <t xml:space="preserve"> Too Many Men</t>
  </si>
  <si>
    <t xml:space="preserve"> Nice To Meet Ya</t>
  </si>
  <si>
    <t xml:space="preserve"> Micon Niamh</t>
  </si>
  <si>
    <t xml:space="preserve"> Fiona</t>
  </si>
  <si>
    <t xml:space="preserve"> Fire Cracker</t>
  </si>
  <si>
    <t xml:space="preserve"> Barnside Mata</t>
  </si>
  <si>
    <t>388m</t>
  </si>
  <si>
    <t xml:space="preserve"> Agincourt Iris</t>
  </si>
  <si>
    <t xml:space="preserve"> Scart Shiraz</t>
  </si>
  <si>
    <t xml:space="preserve"> Jet Stream Jimmy</t>
  </si>
  <si>
    <t xml:space="preserve"> Pretty Mystery</t>
  </si>
  <si>
    <t xml:space="preserve"> Baran Neptune</t>
  </si>
  <si>
    <t xml:space="preserve"> Eden Hermes</t>
  </si>
  <si>
    <t xml:space="preserve"> Up The Ante</t>
  </si>
  <si>
    <t xml:space="preserve"> Caher Sive</t>
  </si>
  <si>
    <t xml:space="preserve"> Jemmas Cain</t>
  </si>
  <si>
    <t xml:space="preserve"> Pronto Jim</t>
  </si>
  <si>
    <t xml:space="preserve"> Signet Storm</t>
  </si>
  <si>
    <t xml:space="preserve"> Vicarage Humbug</t>
  </si>
  <si>
    <t xml:space="preserve"> Jet Stream Ivy</t>
  </si>
  <si>
    <t xml:space="preserve"> Whizzy Diamond</t>
  </si>
  <si>
    <t xml:space="preserve"> Knockduff She</t>
  </si>
  <si>
    <t xml:space="preserve"> Camp Catherine</t>
  </si>
  <si>
    <t xml:space="preserve"> Wee Brookey</t>
  </si>
  <si>
    <t xml:space="preserve"> Fiornobreagach</t>
  </si>
  <si>
    <t xml:space="preserve"> Droopys Rex</t>
  </si>
  <si>
    <t xml:space="preserve"> Fane Bjork</t>
  </si>
  <si>
    <t xml:space="preserve"> Warcraft</t>
  </si>
  <si>
    <t xml:space="preserve"> Abbys Dot Com</t>
  </si>
  <si>
    <t xml:space="preserve"> Essovius</t>
  </si>
  <si>
    <t xml:space="preserve"> Monbeg Messi</t>
  </si>
  <si>
    <t xml:space="preserve"> Barnagrane Kay</t>
  </si>
  <si>
    <t xml:space="preserve"> Tenerife Sunset</t>
  </si>
  <si>
    <t xml:space="preserve"> Pookies Chicago</t>
  </si>
  <si>
    <t xml:space="preserve"> So Swift Jessica</t>
  </si>
  <si>
    <t xml:space="preserve"> Bitofabeever</t>
  </si>
  <si>
    <t xml:space="preserve"> Zaha</t>
  </si>
  <si>
    <t xml:space="preserve"> Posh Nosh</t>
  </si>
  <si>
    <t xml:space="preserve"> Mustang Benjy</t>
  </si>
  <si>
    <t xml:space="preserve"> Feora Eoin</t>
  </si>
  <si>
    <t xml:space="preserve"> Indigo Sandy</t>
  </si>
  <si>
    <t xml:space="preserve"> Rafas Diamond</t>
  </si>
  <si>
    <t xml:space="preserve"> Retro Kipper</t>
  </si>
  <si>
    <t xml:space="preserve"> Savana Prosecco</t>
  </si>
  <si>
    <t xml:space="preserve"> Sweet Revenge</t>
  </si>
  <si>
    <t xml:space="preserve"> Skyscape</t>
  </si>
  <si>
    <t xml:space="preserve"> Maireads Jumbo</t>
  </si>
  <si>
    <t xml:space="preserve"> Forest Jodie</t>
  </si>
  <si>
    <t xml:space="preserve"> Miss Dru Jaxxon</t>
  </si>
  <si>
    <t xml:space="preserve"> Two Of Us</t>
  </si>
  <si>
    <t xml:space="preserve"> Cash Me Out</t>
  </si>
  <si>
    <t xml:space="preserve"> Backup Dream</t>
  </si>
  <si>
    <t xml:space="preserve"> Jamaica Jinger</t>
  </si>
  <si>
    <t xml:space="preserve"> Murfinator</t>
  </si>
  <si>
    <t xml:space="preserve"> Finance</t>
  </si>
  <si>
    <t xml:space="preserve"> Makeit A Dream</t>
  </si>
  <si>
    <t xml:space="preserve"> Pennys Styx</t>
  </si>
  <si>
    <t xml:space="preserve"> Decisive Becks</t>
  </si>
  <si>
    <t xml:space="preserve"> Zoos Jet</t>
  </si>
  <si>
    <t xml:space="preserve"> Peads Ranger</t>
  </si>
  <si>
    <t xml:space="preserve"> Indigo Jean</t>
  </si>
  <si>
    <t xml:space="preserve"> Tree Top Dottie</t>
  </si>
  <si>
    <t xml:space="preserve"> Christopper</t>
  </si>
  <si>
    <t xml:space="preserve"> Francos Caz</t>
  </si>
  <si>
    <t xml:space="preserve"> Decisive Dancer</t>
  </si>
  <si>
    <t xml:space="preserve"> Witton Rose</t>
  </si>
  <si>
    <t xml:space="preserve"> Ashway Ruby</t>
  </si>
  <si>
    <t xml:space="preserve"> Yaya Giggsy</t>
  </si>
  <si>
    <t xml:space="preserve"> Sunday At Agusta</t>
  </si>
  <si>
    <t xml:space="preserve"> Rockmount Dandy</t>
  </si>
  <si>
    <t xml:space="preserve"> Fantasy Moon</t>
  </si>
  <si>
    <t xml:space="preserve"> Cricket Game</t>
  </si>
  <si>
    <t xml:space="preserve"> Haven Havana</t>
  </si>
  <si>
    <t xml:space="preserve"> Jim Scapha</t>
  </si>
  <si>
    <t xml:space="preserve"> Aghaburren Charm</t>
  </si>
  <si>
    <t xml:space="preserve"> Gracie</t>
  </si>
  <si>
    <t xml:space="preserve"> Superior Turbo</t>
  </si>
  <si>
    <t xml:space="preserve"> George</t>
  </si>
  <si>
    <t xml:space="preserve"> Parish Adeus</t>
  </si>
  <si>
    <t xml:space="preserve"> Vicarageassassin</t>
  </si>
  <si>
    <t xml:space="preserve"> Darbystown Duke</t>
  </si>
  <si>
    <t xml:space="preserve"> Best Dressed</t>
  </si>
  <si>
    <t xml:space="preserve"> Mohawk Maggie</t>
  </si>
  <si>
    <t xml:space="preserve"> Tycoon Viking</t>
  </si>
  <si>
    <t xml:space="preserve"> Moors Sharkey</t>
  </si>
  <si>
    <t xml:space="preserve"> Rosies Trixi</t>
  </si>
  <si>
    <t xml:space="preserve"> Madabout Briony</t>
  </si>
  <si>
    <t xml:space="preserve"> Annadown Cain</t>
  </si>
  <si>
    <t xml:space="preserve"> Sahara Sydney</t>
  </si>
  <si>
    <t xml:space="preserve"> Eamos Sophie</t>
  </si>
  <si>
    <t xml:space="preserve"> Chasing Highs</t>
  </si>
  <si>
    <t xml:space="preserve"> Dodgers Duran</t>
  </si>
  <si>
    <t xml:space="preserve"> Some Rosie</t>
  </si>
  <si>
    <t>659m</t>
  </si>
  <si>
    <t xml:space="preserve"> Foxy Daisy</t>
  </si>
  <si>
    <t xml:space="preserve"> Droopys Serenity</t>
  </si>
  <si>
    <t xml:space="preserve"> Dream In Sydney</t>
  </si>
  <si>
    <t xml:space="preserve"> Distant Dream</t>
  </si>
  <si>
    <t xml:space="preserve"> Andgofromthere</t>
  </si>
  <si>
    <t xml:space="preserve"> Onyergofreddie</t>
  </si>
  <si>
    <t xml:space="preserve"> Kitmins Maggie</t>
  </si>
  <si>
    <t xml:space="preserve"> Daithis Vic</t>
  </si>
  <si>
    <t xml:space="preserve"> Sims John</t>
  </si>
  <si>
    <t xml:space="preserve"> Right Direction</t>
  </si>
  <si>
    <t xml:space="preserve"> Baran Taurus</t>
  </si>
  <si>
    <t xml:space="preserve"> Adachi Snoopdogg</t>
  </si>
  <si>
    <t xml:space="preserve"> Tornaroy Tigg</t>
  </si>
  <si>
    <t xml:space="preserve"> Treaty Jet</t>
  </si>
  <si>
    <t xml:space="preserve"> Boynepark Fran</t>
  </si>
  <si>
    <t xml:space="preserve"> Chopchop Doris</t>
  </si>
  <si>
    <t xml:space="preserve"> Kingdom Diva</t>
  </si>
  <si>
    <t xml:space="preserve"> Adamant Trooper</t>
  </si>
  <si>
    <t xml:space="preserve"> Goeasyonme</t>
  </si>
  <si>
    <t xml:space="preserve"> Our Bobby Cash</t>
  </si>
  <si>
    <t xml:space="preserve"> Roddicksmedaddy</t>
  </si>
  <si>
    <t xml:space="preserve"> Drumcrow Jetson</t>
  </si>
  <si>
    <t>D5</t>
  </si>
  <si>
    <t xml:space="preserve"> Our Unique Joe</t>
  </si>
  <si>
    <t xml:space="preserve"> Ring Miss Finn</t>
  </si>
  <si>
    <t xml:space="preserve"> Kereight Chaser</t>
  </si>
  <si>
    <t xml:space="preserve"> Sawpit Smokey</t>
  </si>
  <si>
    <t xml:space="preserve"> Scrahane Boss</t>
  </si>
  <si>
    <t xml:space="preserve"> Fawkham Queen</t>
  </si>
  <si>
    <t xml:space="preserve"> To Tone Kat</t>
  </si>
  <si>
    <t xml:space="preserve"> Jet Stream News</t>
  </si>
  <si>
    <t xml:space="preserve"> Harping Guy</t>
  </si>
  <si>
    <t xml:space="preserve"> Fizz</t>
  </si>
  <si>
    <t xml:space="preserve"> Ben Hur</t>
  </si>
  <si>
    <t xml:space="preserve"> Ive Got Gears</t>
  </si>
  <si>
    <t xml:space="preserve"> Heavens Rocket</t>
  </si>
  <si>
    <t xml:space="preserve"> Sheriff Star</t>
  </si>
  <si>
    <t xml:space="preserve"> Weston Boo Boo</t>
  </si>
  <si>
    <t xml:space="preserve"> Riviera Rose</t>
  </si>
  <si>
    <t xml:space="preserve"> Sad Eyes</t>
  </si>
  <si>
    <t xml:space="preserve"> Keady Wonder</t>
  </si>
  <si>
    <t xml:space="preserve"> Amys Pinky</t>
  </si>
  <si>
    <t xml:space="preserve"> Bermondsey Bess</t>
  </si>
  <si>
    <t xml:space="preserve"> Springside Jade</t>
  </si>
  <si>
    <t xml:space="preserve"> Moaning Merrick</t>
  </si>
  <si>
    <t xml:space="preserve"> Eighty And Three</t>
  </si>
  <si>
    <t xml:space="preserve"> Dust Maker</t>
  </si>
  <si>
    <t xml:space="preserve"> Mysterious Mane</t>
  </si>
  <si>
    <t xml:space="preserve"> Roisins Meabh</t>
  </si>
  <si>
    <t xml:space="preserve"> Dominika</t>
  </si>
  <si>
    <t xml:space="preserve"> Bitofathing</t>
  </si>
  <si>
    <t xml:space="preserve"> Moors Bronco</t>
  </si>
  <si>
    <t xml:space="preserve"> Mosheen</t>
  </si>
  <si>
    <t xml:space="preserve"> Headford Quay</t>
  </si>
  <si>
    <t xml:space="preserve"> Mo Cara Dante</t>
  </si>
  <si>
    <t xml:space="preserve"> Riverside Sammy</t>
  </si>
  <si>
    <t xml:space="preserve"> Underground Aero</t>
  </si>
  <si>
    <t xml:space="preserve"> Vicarage Zara</t>
  </si>
  <si>
    <t xml:space="preserve"> Kingdom Fire</t>
  </si>
  <si>
    <t xml:space="preserve"> Miss White Socks</t>
  </si>
  <si>
    <t xml:space="preserve"> Titchy Ron</t>
  </si>
  <si>
    <t xml:space="preserve"> Pandas Patch</t>
  </si>
  <si>
    <t xml:space="preserve"> Zero Wood</t>
  </si>
  <si>
    <t xml:space="preserve"> Swift Princess</t>
  </si>
  <si>
    <t xml:space="preserve"> Zero O Nine</t>
  </si>
  <si>
    <t xml:space="preserve"> Honeygar Bud</t>
  </si>
  <si>
    <t xml:space="preserve"> Ruff Pursuit</t>
  </si>
  <si>
    <t xml:space="preserve"> Tip Ex</t>
  </si>
  <si>
    <t xml:space="preserve"> Bromwich Trev</t>
  </si>
  <si>
    <t xml:space="preserve"> Bangon Mucka</t>
  </si>
  <si>
    <t xml:space="preserve"> Arterbury Sam</t>
  </si>
  <si>
    <t xml:space="preserve"> Catriona</t>
  </si>
  <si>
    <t xml:space="preserve"> Hartwood Fury</t>
  </si>
  <si>
    <t xml:space="preserve"> Ryves Spencer</t>
  </si>
  <si>
    <t xml:space="preserve"> Rockmount Maid</t>
  </si>
  <si>
    <t xml:space="preserve"> Reagrove Gina</t>
  </si>
  <si>
    <t xml:space="preserve"> Im In Motion</t>
  </si>
  <si>
    <t xml:space="preserve"> Moorstown Maria</t>
  </si>
  <si>
    <t xml:space="preserve"> Stonepark Turbo</t>
  </si>
  <si>
    <t xml:space="preserve"> Eves Fairy</t>
  </si>
  <si>
    <t xml:space="preserve"> Drahbeg Django</t>
  </si>
  <si>
    <t xml:space="preserve"> In The Paws</t>
  </si>
  <si>
    <t xml:space="preserve"> Saffrons Tiger</t>
  </si>
  <si>
    <t xml:space="preserve"> One For Joanie</t>
  </si>
  <si>
    <t xml:space="preserve"> Honour Zenyatta</t>
  </si>
  <si>
    <t xml:space="preserve"> Germania Jaxx</t>
  </si>
  <si>
    <t xml:space="preserve"> Barrack Brave</t>
  </si>
  <si>
    <t xml:space="preserve"> No Name Mave</t>
  </si>
  <si>
    <t xml:space="preserve"> Catunda Taya</t>
  </si>
  <si>
    <t xml:space="preserve"> Madabout Max</t>
  </si>
  <si>
    <t xml:space="preserve"> Sporty Cain</t>
  </si>
  <si>
    <t xml:space="preserve"> Trade Pippy</t>
  </si>
  <si>
    <t xml:space="preserve"> Roydon Rocket</t>
  </si>
  <si>
    <t xml:space="preserve"> Bing Sky</t>
  </si>
  <si>
    <t xml:space="preserve"> Thorney Bush</t>
  </si>
  <si>
    <t xml:space="preserve"> Stepaside Speedo</t>
  </si>
  <si>
    <t xml:space="preserve"> Westwind Smokey</t>
  </si>
  <si>
    <t xml:space="preserve"> Da Hurricane</t>
  </si>
  <si>
    <t xml:space="preserve"> North Dakota</t>
  </si>
  <si>
    <t xml:space="preserve"> Moors Warrior</t>
  </si>
  <si>
    <t xml:space="preserve"> Bobs Boy</t>
  </si>
  <si>
    <t xml:space="preserve"> Joes Jet</t>
  </si>
  <si>
    <t xml:space="preserve"> Basvegas Dave</t>
  </si>
  <si>
    <t xml:space="preserve"> Swift Broom</t>
  </si>
  <si>
    <t xml:space="preserve"> Night Time Champ</t>
  </si>
  <si>
    <t xml:space="preserve"> Camp Timmy</t>
  </si>
  <si>
    <t xml:space="preserve"> Savana Josie</t>
  </si>
  <si>
    <t xml:space="preserve"> Canya Treetop</t>
  </si>
  <si>
    <t xml:space="preserve"> Sup Jim</t>
  </si>
  <si>
    <t xml:space="preserve"> Roxys Kid</t>
  </si>
  <si>
    <t xml:space="preserve"> Georgie Mae</t>
  </si>
  <si>
    <t xml:space="preserve"> Sporting Nancy</t>
  </si>
  <si>
    <t xml:space="preserve"> Savana Tonic</t>
  </si>
  <si>
    <t xml:space="preserve"> Gorway Pride</t>
  </si>
  <si>
    <t xml:space="preserve"> Bevs Daisy Mae</t>
  </si>
  <si>
    <t xml:space="preserve"> Geneva Tee Jay</t>
  </si>
  <si>
    <t xml:space="preserve"> Dardis Jack</t>
  </si>
  <si>
    <t xml:space="preserve"> Drumcrow Finton</t>
  </si>
  <si>
    <t xml:space="preserve"> War Whisper</t>
  </si>
  <si>
    <t xml:space="preserve"> Parkers Frank</t>
  </si>
  <si>
    <t xml:space="preserve"> Shays Gift</t>
  </si>
  <si>
    <t xml:space="preserve"> Jura Kazura</t>
  </si>
  <si>
    <t xml:space="preserve"> Moss Row Chris</t>
  </si>
  <si>
    <t xml:space="preserve"> Ashway Daisy</t>
  </si>
  <si>
    <t xml:space="preserve"> Springwood Diaz (res)</t>
  </si>
  <si>
    <t xml:space="preserve"> Wee Rocco</t>
  </si>
  <si>
    <t xml:space="preserve"> Moss Row Jet</t>
  </si>
  <si>
    <t xml:space="preserve"> Active Diva</t>
  </si>
  <si>
    <t xml:space="preserve"> Rhodencopenhagen</t>
  </si>
  <si>
    <t xml:space="preserve"> No Diggeddy</t>
  </si>
  <si>
    <t xml:space="preserve"> Satteo</t>
  </si>
  <si>
    <t xml:space="preserve"> Hungry Horace</t>
  </si>
  <si>
    <t xml:space="preserve"> Pukka Anytime</t>
  </si>
  <si>
    <t xml:space="preserve"> Drumdoit Denver</t>
  </si>
  <si>
    <t xml:space="preserve"> Josies Sara</t>
  </si>
  <si>
    <t xml:space="preserve"> Snowdon Jay</t>
  </si>
  <si>
    <t xml:space="preserve"> Bitofamiss (res)</t>
  </si>
  <si>
    <t xml:space="preserve"> Tombstone</t>
  </si>
  <si>
    <t xml:space="preserve"> Piemans Troy</t>
  </si>
  <si>
    <t xml:space="preserve"> Skiproe Barney</t>
  </si>
  <si>
    <t xml:space="preserve"> Princess Noir</t>
  </si>
  <si>
    <t xml:space="preserve"> Nippys Spirit</t>
  </si>
  <si>
    <t xml:space="preserve"> Sandwood Jet</t>
  </si>
  <si>
    <t xml:space="preserve"> Waikiki Mystic</t>
  </si>
  <si>
    <t xml:space="preserve"> Carraig Martha</t>
  </si>
  <si>
    <t xml:space="preserve"> Drumcrow Meg</t>
  </si>
  <si>
    <t xml:space="preserve"> Enchanted Wish</t>
  </si>
  <si>
    <t xml:space="preserve"> Unkind Hands</t>
  </si>
  <si>
    <t xml:space="preserve"> Sweet Honey</t>
  </si>
  <si>
    <t xml:space="preserve"> Airmount Vic</t>
  </si>
  <si>
    <t xml:space="preserve"> Da Pinto Kid</t>
  </si>
  <si>
    <t xml:space="preserve"> Bitofabeauty</t>
  </si>
  <si>
    <t xml:space="preserve"> Biddies Pet</t>
  </si>
  <si>
    <t xml:space="preserve"> Count Muga</t>
  </si>
  <si>
    <t xml:space="preserve"> Dinner Eftokia</t>
  </si>
  <si>
    <t xml:space="preserve"> Beepers Bud</t>
  </si>
  <si>
    <t xml:space="preserve"> Piemans Typhoon</t>
  </si>
  <si>
    <t xml:space="preserve"> Bridies Spirit</t>
  </si>
  <si>
    <t xml:space="preserve"> Miss Una</t>
  </si>
  <si>
    <t xml:space="preserve"> Waikiki Tik</t>
  </si>
  <si>
    <t xml:space="preserve"> Beatties Dorothy</t>
  </si>
  <si>
    <t xml:space="preserve"> Energize Bingo</t>
  </si>
  <si>
    <t xml:space="preserve"> Oakfront Santa</t>
  </si>
  <si>
    <t xml:space="preserve"> Fox On The Run</t>
  </si>
  <si>
    <t xml:space="preserve"> Awayday Jane</t>
  </si>
  <si>
    <t xml:space="preserve"> Newtown Debbie</t>
  </si>
  <si>
    <t xml:space="preserve"> Spangenberg</t>
  </si>
  <si>
    <t xml:space="preserve"> Airmount Jet</t>
  </si>
  <si>
    <t xml:space="preserve"> Sues Boy</t>
  </si>
  <si>
    <t xml:space="preserve"> Gerrys Sky</t>
  </si>
  <si>
    <t xml:space="preserve"> Dream To Night</t>
  </si>
  <si>
    <t xml:space="preserve"> Haggswood River</t>
  </si>
  <si>
    <t xml:space="preserve"> Skys Eds</t>
  </si>
  <si>
    <t xml:space="preserve"> Snowdon Doreen</t>
  </si>
  <si>
    <t xml:space="preserve"> Yankee Beta</t>
  </si>
  <si>
    <t xml:space="preserve"> Crouchs Diva</t>
  </si>
  <si>
    <t xml:space="preserve"> Miss Midnight</t>
  </si>
  <si>
    <t xml:space="preserve"> Sunray Minor</t>
  </si>
  <si>
    <t xml:space="preserve"> Chopchop Magic</t>
  </si>
  <si>
    <t xml:space="preserve"> Dundrum West</t>
  </si>
  <si>
    <t xml:space="preserve"> Cheers Harry</t>
  </si>
  <si>
    <t xml:space="preserve"> Carters Chase</t>
  </si>
  <si>
    <t xml:space="preserve"> Buckos Princess</t>
  </si>
  <si>
    <t xml:space="preserve"> Nevaeh</t>
  </si>
  <si>
    <t xml:space="preserve"> Towstar Murph</t>
  </si>
  <si>
    <t xml:space="preserve"> Geordie Skye</t>
  </si>
  <si>
    <t xml:space="preserve"> Vivaro Ace</t>
  </si>
  <si>
    <t xml:space="preserve"> Decisive Ariana</t>
  </si>
  <si>
    <t xml:space="preserve"> Daisy Joe</t>
  </si>
  <si>
    <t xml:space="preserve"> Noirs Una</t>
  </si>
  <si>
    <t xml:space="preserve"> Sacred Act</t>
  </si>
  <si>
    <t xml:space="preserve"> Easy Sinner</t>
  </si>
  <si>
    <t xml:space="preserve"> Spartazoom</t>
  </si>
  <si>
    <t xml:space="preserve"> Rising Quest</t>
  </si>
  <si>
    <t xml:space="preserve"> Amadan Dubh</t>
  </si>
  <si>
    <t xml:space="preserve"> Sparta Cream</t>
  </si>
  <si>
    <t xml:space="preserve"> Superior</t>
  </si>
  <si>
    <t xml:space="preserve"> Jeds Boy</t>
  </si>
  <si>
    <t xml:space="preserve"> Rogue Gangster</t>
  </si>
  <si>
    <t xml:space="preserve"> A Bit Of Red</t>
  </si>
  <si>
    <t xml:space="preserve"> Dunaghy Panda</t>
  </si>
  <si>
    <t xml:space="preserve"> Boxer Murf</t>
  </si>
  <si>
    <t xml:space="preserve"> Bertsmonkeymagic</t>
  </si>
  <si>
    <t xml:space="preserve"> Renegade Shush</t>
  </si>
  <si>
    <t xml:space="preserve"> Fane Aiseydaisey</t>
  </si>
  <si>
    <t xml:space="preserve"> Dundrum Story</t>
  </si>
  <si>
    <t xml:space="preserve"> Swift Benedict</t>
  </si>
  <si>
    <t xml:space="preserve"> Good Miss</t>
  </si>
  <si>
    <t xml:space="preserve"> Southdowns Gypsy</t>
  </si>
  <si>
    <t xml:space="preserve"> Skys Rubes</t>
  </si>
  <si>
    <t xml:space="preserve"> Savana Dynamite</t>
  </si>
  <si>
    <t xml:space="preserve"> Brynoffa Bert</t>
  </si>
  <si>
    <t xml:space="preserve"> Gan Ainm</t>
  </si>
  <si>
    <t xml:space="preserve"> Exciting Coco</t>
  </si>
  <si>
    <t xml:space="preserve"> Catunda Teddy</t>
  </si>
  <si>
    <t xml:space="preserve"> Savana Bazza</t>
  </si>
  <si>
    <t xml:space="preserve"> Droopys Pick</t>
  </si>
  <si>
    <t xml:space="preserve"> Zenas Diana</t>
  </si>
  <si>
    <t xml:space="preserve"> Huron</t>
  </si>
  <si>
    <t xml:space="preserve"> Skeard Tess</t>
  </si>
  <si>
    <t xml:space="preserve"> Brave Star</t>
  </si>
  <si>
    <t xml:space="preserve"> Ross Tadhg</t>
  </si>
  <si>
    <t xml:space="preserve"> Mightbeastar</t>
  </si>
  <si>
    <t xml:space="preserve"> Jakes Avatar</t>
  </si>
  <si>
    <t xml:space="preserve"> Honour Aphrodite</t>
  </si>
  <si>
    <t xml:space="preserve"> Kenedy</t>
  </si>
  <si>
    <t xml:space="preserve"> Miss Spent</t>
  </si>
  <si>
    <t xml:space="preserve"> Thanks Norma</t>
  </si>
  <si>
    <t xml:space="preserve"> Droopys Mateo</t>
  </si>
  <si>
    <t xml:space="preserve"> Wychwood Jake</t>
  </si>
  <si>
    <t xml:space="preserve"> Bogger Trigger</t>
  </si>
  <si>
    <t xml:space="preserve"> Kingdom Comet</t>
  </si>
  <si>
    <t xml:space="preserve"> Vancouver Var</t>
  </si>
  <si>
    <t xml:space="preserve"> Makeit Darcy</t>
  </si>
  <si>
    <t xml:space="preserve"> Strategic Stevie</t>
  </si>
  <si>
    <t xml:space="preserve"> Burghead Franby</t>
  </si>
  <si>
    <t xml:space="preserve"> Avonside Jim</t>
  </si>
  <si>
    <t xml:space="preserve"> Siennas Bing</t>
  </si>
  <si>
    <t xml:space="preserve"> Greencroft Zorro</t>
  </si>
  <si>
    <t xml:space="preserve"> Westmead Jazz</t>
  </si>
  <si>
    <t xml:space="preserve"> Swift Jude</t>
  </si>
  <si>
    <t xml:space="preserve"> Droopys Manor</t>
  </si>
  <si>
    <t xml:space="preserve"> Insane Misfit</t>
  </si>
  <si>
    <t xml:space="preserve"> Avas Fancy</t>
  </si>
  <si>
    <t xml:space="preserve"> Autumn Epona</t>
  </si>
  <si>
    <t xml:space="preserve"> Styamra Duke</t>
  </si>
  <si>
    <t xml:space="preserve"> Matt The Man</t>
  </si>
  <si>
    <t xml:space="preserve"> Tiermana Rock</t>
  </si>
  <si>
    <t xml:space="preserve"> Vatican Jack</t>
  </si>
  <si>
    <t xml:space="preserve"> Rashers Honey</t>
  </si>
  <si>
    <t xml:space="preserve"> Diamond Sarah</t>
  </si>
  <si>
    <t xml:space="preserve"> Fionns Dream</t>
  </si>
  <si>
    <t xml:space="preserve"> Pass The Gin</t>
  </si>
  <si>
    <t xml:space="preserve"> Our Pit Pony</t>
  </si>
  <si>
    <t xml:space="preserve"> Pintown Cuckoo</t>
  </si>
  <si>
    <t xml:space="preserve"> Anynewswithyou</t>
  </si>
  <si>
    <t xml:space="preserve"> Bockos Rory</t>
  </si>
  <si>
    <t xml:space="preserve"> Inniskeen Annie</t>
  </si>
  <si>
    <t xml:space="preserve"> Get On Sophie</t>
  </si>
  <si>
    <t xml:space="preserve"> Swift Genetics</t>
  </si>
  <si>
    <t xml:space="preserve"> Comeragh Magpie</t>
  </si>
  <si>
    <t xml:space="preserve"> Expensive Times</t>
  </si>
  <si>
    <t xml:space="preserve"> Akute</t>
  </si>
  <si>
    <t xml:space="preserve"> Dobbys Free</t>
  </si>
  <si>
    <t xml:space="preserve"> Rarity</t>
  </si>
  <si>
    <t xml:space="preserve"> Stormy Cruiser</t>
  </si>
  <si>
    <t xml:space="preserve"> Pick It Out</t>
  </si>
  <si>
    <t xml:space="preserve"> Farran Receipt</t>
  </si>
  <si>
    <t xml:space="preserve"> Towstar Peroni</t>
  </si>
  <si>
    <t xml:space="preserve"> Savana Roma</t>
  </si>
  <si>
    <t xml:space="preserve"> Tommy Bigears</t>
  </si>
  <si>
    <t xml:space="preserve"> Private Owner</t>
  </si>
  <si>
    <t xml:space="preserve"> Noans First</t>
  </si>
  <si>
    <t xml:space="preserve"> No More Mondays</t>
  </si>
  <si>
    <t xml:space="preserve"> Dockers Friend</t>
  </si>
  <si>
    <t xml:space="preserve"> Geordie Enda</t>
  </si>
  <si>
    <t xml:space="preserve"> Trending Trooper</t>
  </si>
  <si>
    <t xml:space="preserve"> Ace Of Spades</t>
  </si>
  <si>
    <t xml:space="preserve"> Sheriff Master</t>
  </si>
  <si>
    <t xml:space="preserve"> Tip Top Maya</t>
  </si>
  <si>
    <t xml:space="preserve"> Move Over Mindy</t>
  </si>
  <si>
    <t xml:space="preserve"> Power Diva</t>
  </si>
  <si>
    <t xml:space="preserve"> Shegoestofinos</t>
  </si>
  <si>
    <t xml:space="preserve"> James Choice</t>
  </si>
  <si>
    <t xml:space="preserve"> Sporting Ruth</t>
  </si>
  <si>
    <t xml:space="preserve"> Skinny Cheese</t>
  </si>
  <si>
    <t xml:space="preserve"> Badminton Pyro</t>
  </si>
  <si>
    <t xml:space="preserve"> Deecees Mars</t>
  </si>
  <si>
    <t xml:space="preserve"> Chess</t>
  </si>
  <si>
    <t xml:space="preserve"> Dream On Bob</t>
  </si>
  <si>
    <t xml:space="preserve"> Chanceme Messi</t>
  </si>
  <si>
    <t xml:space="preserve"> Gunboat Iceman</t>
  </si>
  <si>
    <t xml:space="preserve"> Inky Tinky</t>
  </si>
  <si>
    <t xml:space="preserve"> Posh Eske</t>
  </si>
  <si>
    <t xml:space="preserve"> Dior Baby</t>
  </si>
  <si>
    <t xml:space="preserve"> Barnora Benn</t>
  </si>
  <si>
    <t xml:space="preserve"> Enjays Diva</t>
  </si>
  <si>
    <t xml:space="preserve"> Hometown Hero</t>
  </si>
  <si>
    <t xml:space="preserve"> Gneeves Mags</t>
  </si>
  <si>
    <t xml:space="preserve"> Woodsgift Pride</t>
  </si>
  <si>
    <t xml:space="preserve"> Moaning Madonna</t>
  </si>
  <si>
    <t xml:space="preserve"> Parsnip Dobbie</t>
  </si>
  <si>
    <t xml:space="preserve"> Borna Twig</t>
  </si>
  <si>
    <t xml:space="preserve"> Some Stuff</t>
  </si>
  <si>
    <t xml:space="preserve"> Waikiki Tom</t>
  </si>
  <si>
    <t xml:space="preserve"> Beaming Mix Up</t>
  </si>
  <si>
    <t xml:space="preserve"> Front Society</t>
  </si>
  <si>
    <t xml:space="preserve"> Dece Green</t>
  </si>
  <si>
    <t xml:space="preserve"> Offyougo</t>
  </si>
  <si>
    <t xml:space="preserve"> Night Of Dreams</t>
  </si>
  <si>
    <t xml:space="preserve"> Pennys Unicorn</t>
  </si>
  <si>
    <t xml:space="preserve"> Sparty</t>
  </si>
  <si>
    <t xml:space="preserve"> Congress Sharon</t>
  </si>
  <si>
    <t xml:space="preserve"> Teenyweeny Bear</t>
  </si>
  <si>
    <t xml:space="preserve"> Montrose</t>
  </si>
  <si>
    <t xml:space="preserve"> Remain Green</t>
  </si>
  <si>
    <t xml:space="preserve"> Sporting Squire</t>
  </si>
  <si>
    <t xml:space="preserve"> Moaning Jet</t>
  </si>
  <si>
    <t xml:space="preserve"> Wish For Casey</t>
  </si>
  <si>
    <t xml:space="preserve"> Straidnahanajim</t>
  </si>
  <si>
    <t xml:space="preserve"> Stormy Waters</t>
  </si>
  <si>
    <t xml:space="preserve"> Sayyousayme</t>
  </si>
  <si>
    <t xml:space="preserve"> Oscars Panther</t>
  </si>
  <si>
    <t xml:space="preserve"> Knoctoo Niamh</t>
  </si>
  <si>
    <t xml:space="preserve"> Kitty Frisk</t>
  </si>
  <si>
    <t xml:space="preserve"> Diamond Marie</t>
  </si>
  <si>
    <t xml:space="preserve"> Moanteen Magic</t>
  </si>
  <si>
    <t xml:space="preserve"> Vigorous Butch</t>
  </si>
  <si>
    <t xml:space="preserve"> Mustang Snosocks</t>
  </si>
  <si>
    <t xml:space="preserve"> Caught On Camera</t>
  </si>
  <si>
    <t xml:space="preserve"> Annies Bandit</t>
  </si>
  <si>
    <t xml:space="preserve"> Kinematic Katie</t>
  </si>
  <si>
    <t xml:space="preserve"> Bronze Bomber</t>
  </si>
  <si>
    <t xml:space="preserve"> Our Boy Jack</t>
  </si>
  <si>
    <t xml:space="preserve"> Fearsome Orchid</t>
  </si>
  <si>
    <t xml:space="preserve"> Bit View Shona</t>
  </si>
  <si>
    <t xml:space="preserve"> Summer Savvy</t>
  </si>
  <si>
    <t xml:space="preserve"> Jays Whisp</t>
  </si>
  <si>
    <t xml:space="preserve"> Kay Tee Deed</t>
  </si>
  <si>
    <t xml:space="preserve"> Rev Smurph</t>
  </si>
  <si>
    <t xml:space="preserve"> Partofthepride</t>
  </si>
  <si>
    <t xml:space="preserve"> Mohort Rosie</t>
  </si>
  <si>
    <t xml:space="preserve"> Deran Spark</t>
  </si>
  <si>
    <t xml:space="preserve"> Snaffi Dude</t>
  </si>
  <si>
    <t xml:space="preserve"> Front Edge</t>
  </si>
  <si>
    <t xml:space="preserve"> Surprise Astra</t>
  </si>
  <si>
    <t xml:space="preserve"> Smokestack Stan</t>
  </si>
  <si>
    <t xml:space="preserve"> Jayms Sabbath</t>
  </si>
  <si>
    <t xml:space="preserve"> Minding</t>
  </si>
  <si>
    <t xml:space="preserve"> Emers Princess</t>
  </si>
  <si>
    <t xml:space="preserve"> Gaga Sunset</t>
  </si>
  <si>
    <t xml:space="preserve"> Indian Trump</t>
  </si>
  <si>
    <t xml:space="preserve"> Ryder Sunset</t>
  </si>
  <si>
    <t xml:space="preserve"> Echo Tiger</t>
  </si>
  <si>
    <t xml:space="preserve"> Baran Jupiter</t>
  </si>
  <si>
    <t xml:space="preserve"> Ringsend Ruby</t>
  </si>
  <si>
    <t xml:space="preserve"> Gator Park</t>
  </si>
  <si>
    <t xml:space="preserve"> Sad Gang</t>
  </si>
  <si>
    <t xml:space="preserve"> Riu Chuck</t>
  </si>
  <si>
    <t xml:space="preserve"> Andys Heather</t>
  </si>
  <si>
    <t xml:space="preserve"> Skeard Brandy</t>
  </si>
  <si>
    <t xml:space="preserve"> Front Runner</t>
  </si>
  <si>
    <t xml:space="preserve"> Shoe Shiner</t>
  </si>
  <si>
    <t xml:space="preserve"> Camp Nora</t>
  </si>
  <si>
    <t xml:space="preserve"> Annas Secret</t>
  </si>
  <si>
    <t xml:space="preserve"> Geordie Porsha</t>
  </si>
  <si>
    <t xml:space="preserve"> Music At Redrose</t>
  </si>
  <si>
    <t xml:space="preserve"> Ferryforth Aoife</t>
  </si>
  <si>
    <t xml:space="preserve"> Search Party</t>
  </si>
  <si>
    <t xml:space="preserve"> Amazing Prince</t>
  </si>
  <si>
    <t xml:space="preserve"> Meggie Moon</t>
  </si>
  <si>
    <t xml:space="preserve"> Wraysbury Magic</t>
  </si>
  <si>
    <t xml:space="preserve"> Ardera Jade</t>
  </si>
  <si>
    <t xml:space="preserve"> Now Were Here</t>
  </si>
  <si>
    <t xml:space="preserve"> Cathys Robbie</t>
  </si>
  <si>
    <t xml:space="preserve"> Odhrans Hawk</t>
  </si>
  <si>
    <t xml:space="preserve"> Right Jack</t>
  </si>
  <si>
    <t xml:space="preserve"> Monbeg Andy</t>
  </si>
  <si>
    <t xml:space="preserve"> Riviera Romeo</t>
  </si>
  <si>
    <t xml:space="preserve"> Droopys Beatrice</t>
  </si>
  <si>
    <t xml:space="preserve"> Ide Poady</t>
  </si>
  <si>
    <t xml:space="preserve"> Witton Zarkava</t>
  </si>
  <si>
    <t xml:space="preserve"> Power Customer</t>
  </si>
  <si>
    <t xml:space="preserve"> Hartwood Bandit</t>
  </si>
  <si>
    <t xml:space="preserve"> Airmount Roddick</t>
  </si>
  <si>
    <t xml:space="preserve"> Emers Cruze</t>
  </si>
  <si>
    <t xml:space="preserve"> Iko Iko</t>
  </si>
  <si>
    <t xml:space="preserve"> Nowhere Boys</t>
  </si>
  <si>
    <t xml:space="preserve"> Karens Star</t>
  </si>
  <si>
    <t xml:space="preserve"> Aghaburren Nidge</t>
  </si>
  <si>
    <t xml:space="preserve"> Joey Zar Zar</t>
  </si>
  <si>
    <t xml:space="preserve"> Swift Husky</t>
  </si>
  <si>
    <t xml:space="preserve"> Jim Joe</t>
  </si>
  <si>
    <t xml:space="preserve"> Tyrap Seamus</t>
  </si>
  <si>
    <t xml:space="preserve"> Entrepreneur</t>
  </si>
  <si>
    <t xml:space="preserve"> Jaguar Macie</t>
  </si>
  <si>
    <t xml:space="preserve"> Arcadian</t>
  </si>
  <si>
    <t xml:space="preserve"> Opening Mischief</t>
  </si>
  <si>
    <t xml:space="preserve"> Tickity Tia</t>
  </si>
  <si>
    <t>640m</t>
  </si>
  <si>
    <t>290m</t>
  </si>
  <si>
    <t xml:space="preserve"> Micro Kid</t>
  </si>
  <si>
    <t xml:space="preserve"> Ouruniquespencer</t>
  </si>
  <si>
    <t xml:space="preserve"> Frankies Jet</t>
  </si>
  <si>
    <t xml:space="preserve"> Sunshine Brae</t>
  </si>
  <si>
    <t xml:space="preserve"> Geno</t>
  </si>
  <si>
    <t xml:space="preserve"> Going Through</t>
  </si>
  <si>
    <t xml:space="preserve"> Breakndish</t>
  </si>
  <si>
    <t xml:space="preserve"> Yassoo Patrick</t>
  </si>
  <si>
    <t xml:space="preserve"> Never In Doubt</t>
  </si>
  <si>
    <t xml:space="preserve"> Knockmant Pippa</t>
  </si>
  <si>
    <t xml:space="preserve"> Swift Kiwi</t>
  </si>
  <si>
    <t xml:space="preserve"> Headford Diva</t>
  </si>
  <si>
    <t xml:space="preserve"> Tommys Winky</t>
  </si>
  <si>
    <t xml:space="preserve"> Haggswood Tank</t>
  </si>
  <si>
    <t xml:space="preserve"> Mongys Daisy</t>
  </si>
  <si>
    <t xml:space="preserve"> Romantic Rhonda</t>
  </si>
  <si>
    <t xml:space="preserve"> Sonic Ruby</t>
  </si>
  <si>
    <t xml:space="preserve"> Moyar Hero</t>
  </si>
  <si>
    <t xml:space="preserve"> Over The Bonnet</t>
  </si>
  <si>
    <t xml:space="preserve"> Dece Indigo</t>
  </si>
  <si>
    <t xml:space="preserve"> Derrytagh Boris</t>
  </si>
  <si>
    <t xml:space="preserve"> Signet Mafia</t>
  </si>
  <si>
    <t xml:space="preserve"> Ice Of Diamonds</t>
  </si>
  <si>
    <t xml:space="preserve"> Brer Puma</t>
  </si>
  <si>
    <t xml:space="preserve"> Haggswood Wren</t>
  </si>
  <si>
    <t xml:space="preserve"> Tucos Abbey</t>
  </si>
  <si>
    <t xml:space="preserve"> Hong Kong Foxey</t>
  </si>
  <si>
    <t xml:space="preserve"> Acomb Fatima</t>
  </si>
  <si>
    <t xml:space="preserve"> Cosy Up</t>
  </si>
  <si>
    <t xml:space="preserve"> Bower Jet</t>
  </si>
  <si>
    <t xml:space="preserve"> Cricket Post</t>
  </si>
  <si>
    <t xml:space="preserve"> Haggswood Esme</t>
  </si>
  <si>
    <t xml:space="preserve"> Aintree Phoenix</t>
  </si>
  <si>
    <t xml:space="preserve"> Jet Stream Socks</t>
  </si>
  <si>
    <t xml:space="preserve"> At The Ranch</t>
  </si>
  <si>
    <t xml:space="preserve"> Thatchershoudini</t>
  </si>
  <si>
    <t xml:space="preserve"> Jessicas Hope</t>
  </si>
  <si>
    <t xml:space="preserve"> Insane Tyson</t>
  </si>
  <si>
    <t xml:space="preserve"> Sycamore Boy</t>
  </si>
  <si>
    <t xml:space="preserve"> Moyar Jet</t>
  </si>
  <si>
    <t xml:space="preserve"> Weston Aurora</t>
  </si>
  <si>
    <t xml:space="preserve"> Kirbys Cove</t>
  </si>
  <si>
    <t xml:space="preserve"> Neamstown Aoife</t>
  </si>
  <si>
    <t xml:space="preserve"> Autumn Iris</t>
  </si>
  <si>
    <t xml:space="preserve"> Vivacious</t>
  </si>
  <si>
    <t xml:space="preserve"> Riveting</t>
  </si>
  <si>
    <t xml:space="preserve"> Swift Mya</t>
  </si>
  <si>
    <t xml:space="preserve"> Newtack Tom</t>
  </si>
  <si>
    <t xml:space="preserve"> Gunboat Hawkeye</t>
  </si>
  <si>
    <t xml:space="preserve"> Pukka Potter</t>
  </si>
  <si>
    <t xml:space="preserve"> Ramor Swift</t>
  </si>
  <si>
    <t xml:space="preserve"> Fancy Trend</t>
  </si>
  <si>
    <t xml:space="preserve"> Shrewd Boe</t>
  </si>
  <si>
    <t xml:space="preserve"> Whats Agnes Upto</t>
  </si>
  <si>
    <t xml:space="preserve"> Droopys Mom</t>
  </si>
  <si>
    <t xml:space="preserve"> Churchtown Japan</t>
  </si>
  <si>
    <t xml:space="preserve"> Mish Mash</t>
  </si>
  <si>
    <t xml:space="preserve"> Indigo Diamond</t>
  </si>
  <si>
    <t xml:space="preserve"> Topstar Nidge</t>
  </si>
  <si>
    <t xml:space="preserve"> Jet Stream Indie</t>
  </si>
  <si>
    <t xml:space="preserve"> Two Teds</t>
  </si>
  <si>
    <t xml:space="preserve"> Sportsmans Roxy</t>
  </si>
  <si>
    <t xml:space="preserve"> Inky Time</t>
  </si>
  <si>
    <t xml:space="preserve"> Tickity Gucci</t>
  </si>
  <si>
    <t xml:space="preserve"> Aquaman</t>
  </si>
  <si>
    <t xml:space="preserve"> Jaguar Jet</t>
  </si>
  <si>
    <t xml:space="preserve"> Moanteen Sweep</t>
  </si>
  <si>
    <t xml:space="preserve"> Savana Medusa</t>
  </si>
  <si>
    <t xml:space="preserve"> Emmas Ace</t>
  </si>
  <si>
    <t xml:space="preserve"> Damiens Becks</t>
  </si>
  <si>
    <t xml:space="preserve"> Droopys Carter</t>
  </si>
  <si>
    <t xml:space="preserve"> Dettori Day</t>
  </si>
  <si>
    <t xml:space="preserve"> Roaming Mystery</t>
  </si>
  <si>
    <t xml:space="preserve"> Touchdown Zak</t>
  </si>
  <si>
    <t xml:space="preserve"> Pennys Fiadh</t>
  </si>
  <si>
    <t xml:space="preserve"> Toems Star</t>
  </si>
  <si>
    <t xml:space="preserve"> Sunshine Fairy</t>
  </si>
  <si>
    <t xml:space="preserve"> Camps Quivers</t>
  </si>
  <si>
    <t>680m</t>
  </si>
  <si>
    <t xml:space="preserve"> Insane Mrs</t>
  </si>
  <si>
    <t xml:space="preserve"> Waki Racer</t>
  </si>
  <si>
    <t xml:space="preserve"> Mohican Freddie</t>
  </si>
  <si>
    <t xml:space="preserve"> Droopys Aubrey</t>
  </si>
  <si>
    <t xml:space="preserve"> Stradeen Azzurro</t>
  </si>
  <si>
    <t xml:space="preserve"> Knockduff Taxi</t>
  </si>
  <si>
    <t xml:space="preserve"> Antigua Romeo</t>
  </si>
  <si>
    <t xml:space="preserve"> Stans Memory</t>
  </si>
  <si>
    <t xml:space="preserve"> Sporting Gemma</t>
  </si>
  <si>
    <t>750m</t>
  </si>
  <si>
    <t xml:space="preserve"> Outdoor Honey</t>
  </si>
  <si>
    <t xml:space="preserve"> Moreton Shadow</t>
  </si>
  <si>
    <t xml:space="preserve"> Hot Summer</t>
  </si>
  <si>
    <t xml:space="preserve"> Miranda</t>
  </si>
  <si>
    <t xml:space="preserve"> Drumcrow Vince</t>
  </si>
  <si>
    <t xml:space="preserve"> Spot On Joe Said</t>
  </si>
  <si>
    <t xml:space="preserve"> Antigua Boy</t>
  </si>
  <si>
    <t xml:space="preserve"> Petrify</t>
  </si>
  <si>
    <t xml:space="preserve"> Burrow Marge</t>
  </si>
  <si>
    <t xml:space="preserve"> Booze Cruiser</t>
  </si>
  <si>
    <t xml:space="preserve"> Brad</t>
  </si>
  <si>
    <t xml:space="preserve"> Cassandra</t>
  </si>
  <si>
    <t xml:space="preserve"> Newinn Daisy</t>
  </si>
  <si>
    <t xml:space="preserve"> Supreme Freya</t>
  </si>
  <si>
    <t xml:space="preserve"> Do Your Job</t>
  </si>
  <si>
    <t xml:space="preserve"> Savana Gift</t>
  </si>
  <si>
    <t xml:space="preserve"> Thor</t>
  </si>
  <si>
    <t xml:space="preserve"> Coyote Breeze</t>
  </si>
  <si>
    <t xml:space="preserve"> Sparta Master</t>
  </si>
  <si>
    <t xml:space="preserve"> Swift Fiachra</t>
  </si>
  <si>
    <t xml:space="preserve"> Fagans Bridget</t>
  </si>
  <si>
    <t xml:space="preserve"> Swift Frederick</t>
  </si>
  <si>
    <t xml:space="preserve"> Droopys Aoife</t>
  </si>
  <si>
    <t xml:space="preserve"> Our Mister Mack</t>
  </si>
  <si>
    <t xml:space="preserve"> Gemini Sky</t>
  </si>
  <si>
    <t xml:space="preserve"> Antigua Rum</t>
  </si>
  <si>
    <t xml:space="preserve"> Moaning De Niro</t>
  </si>
  <si>
    <t xml:space="preserve"> Fantasy Boss</t>
  </si>
  <si>
    <t xml:space="preserve"> Tickity Barney</t>
  </si>
  <si>
    <t xml:space="preserve"> Tickity Fizz</t>
  </si>
  <si>
    <t xml:space="preserve"> Sonny</t>
  </si>
  <si>
    <t xml:space="preserve"> Westwind Mac</t>
  </si>
  <si>
    <t xml:space="preserve"> Cappagh Revision</t>
  </si>
  <si>
    <t xml:space="preserve"> Bebbanburg</t>
  </si>
  <si>
    <t xml:space="preserve"> Jaxx Jurassic</t>
  </si>
  <si>
    <t xml:space="preserve"> Gringos Happy</t>
  </si>
  <si>
    <t xml:space="preserve"> Crooks Tyson</t>
  </si>
  <si>
    <t xml:space="preserve"> Towstar Forest</t>
  </si>
  <si>
    <t xml:space="preserve"> Burgess Paddy</t>
  </si>
  <si>
    <t xml:space="preserve"> Droopys Find</t>
  </si>
  <si>
    <t xml:space="preserve"> Maui Aphrodite</t>
  </si>
  <si>
    <t xml:space="preserve"> Sophies Ace</t>
  </si>
  <si>
    <t xml:space="preserve"> Fearmore Aidan</t>
  </si>
  <si>
    <t xml:space="preserve"> Piemans Tom</t>
  </si>
  <si>
    <t xml:space="preserve"> Port West Star</t>
  </si>
  <si>
    <t xml:space="preserve"> Change Of Heart</t>
  </si>
  <si>
    <t xml:space="preserve"> Wanadoo</t>
  </si>
  <si>
    <t xml:space="preserve"> Desperado Dan</t>
  </si>
  <si>
    <t xml:space="preserve"> Ragtime Arthur</t>
  </si>
  <si>
    <t xml:space="preserve"> Savana Kirk</t>
  </si>
  <si>
    <t xml:space="preserve"> Anhid News</t>
  </si>
  <si>
    <t>S8</t>
  </si>
  <si>
    <t xml:space="preserve"> Fancy Kerry</t>
  </si>
  <si>
    <t xml:space="preserve"> Spirit Rose Bud</t>
  </si>
  <si>
    <t xml:space="preserve"> Whizzing Jenny</t>
  </si>
  <si>
    <t xml:space="preserve"> Catunda Tom</t>
  </si>
  <si>
    <t xml:space="preserve"> Brahman</t>
  </si>
  <si>
    <t xml:space="preserve"> Moaning Dicaprio</t>
  </si>
  <si>
    <t xml:space="preserve"> Rough Conman</t>
  </si>
  <si>
    <t xml:space="preserve"> Affane Hero</t>
  </si>
  <si>
    <t xml:space="preserve"> Oh Oh Nan</t>
  </si>
  <si>
    <t xml:space="preserve"> Waikiki Donna</t>
  </si>
  <si>
    <t xml:space="preserve"> Xperia Tommy</t>
  </si>
  <si>
    <t xml:space="preserve"> Dods Tiger</t>
  </si>
  <si>
    <t xml:space="preserve"> Smokehouse</t>
  </si>
  <si>
    <t xml:space="preserve"> Mayses Minnie Me</t>
  </si>
  <si>
    <t xml:space="preserve"> Zebedee</t>
  </si>
  <si>
    <t xml:space="preserve"> Over It Now</t>
  </si>
  <si>
    <t xml:space="preserve"> Redbrick Josh</t>
  </si>
  <si>
    <t xml:space="preserve"> Dece Gem</t>
  </si>
  <si>
    <t xml:space="preserve"> Droopys Dime</t>
  </si>
  <si>
    <t xml:space="preserve"> Busy Boy</t>
  </si>
  <si>
    <t xml:space="preserve"> Penguinscandance</t>
  </si>
  <si>
    <t xml:space="preserve"> Westmead Mo</t>
  </si>
  <si>
    <t xml:space="preserve"> Newtown Freda</t>
  </si>
  <si>
    <t xml:space="preserve"> Buster Moon</t>
  </si>
  <si>
    <t xml:space="preserve"> Beatties Jet</t>
  </si>
  <si>
    <t xml:space="preserve"> Pyewacket</t>
  </si>
  <si>
    <t xml:space="preserve"> Moaning Minogue</t>
  </si>
  <si>
    <t xml:space="preserve"> Jofra</t>
  </si>
  <si>
    <t xml:space="preserve"> Easy Edge</t>
  </si>
  <si>
    <t xml:space="preserve"> Xperia Dream</t>
  </si>
  <si>
    <t xml:space="preserve"> Mustang Birdie</t>
  </si>
  <si>
    <t xml:space="preserve"> Sharp Teddy</t>
  </si>
  <si>
    <t xml:space="preserve"> Foxrock Brae</t>
  </si>
  <si>
    <t xml:space="preserve"> Tommys Cody</t>
  </si>
  <si>
    <t xml:space="preserve"> Swift Inas</t>
  </si>
  <si>
    <t xml:space="preserve"> Tromora Pat</t>
  </si>
  <si>
    <t xml:space="preserve"> Forgivemasins</t>
  </si>
  <si>
    <t xml:space="preserve"> Crossword</t>
  </si>
  <si>
    <t xml:space="preserve"> Dream Trend</t>
  </si>
  <si>
    <t xml:space="preserve"> Waikiki Mystery</t>
  </si>
  <si>
    <t xml:space="preserve"> Coney Kuccini</t>
  </si>
  <si>
    <t xml:space="preserve"> Quivers Winks</t>
  </si>
  <si>
    <t xml:space="preserve"> Barntick Ruby</t>
  </si>
  <si>
    <t xml:space="preserve"> Tyrap Burgos</t>
  </si>
  <si>
    <t xml:space="preserve"> Oioi Freddy</t>
  </si>
  <si>
    <t xml:space="preserve"> Bungee</t>
  </si>
  <si>
    <t xml:space="preserve"> Mud Honey</t>
  </si>
  <si>
    <t xml:space="preserve"> Agincourt Xpert</t>
  </si>
  <si>
    <t xml:space="preserve"> Moaning Beyonce</t>
  </si>
  <si>
    <t xml:space="preserve"> Pantone Quest</t>
  </si>
  <si>
    <t xml:space="preserve"> Sophies Jet</t>
  </si>
  <si>
    <t xml:space="preserve"> Easy Odin</t>
  </si>
  <si>
    <t xml:space="preserve"> Stonepark Diva</t>
  </si>
  <si>
    <t xml:space="preserve"> Cash Grab</t>
  </si>
  <si>
    <t xml:space="preserve"> Swift Jaguar</t>
  </si>
  <si>
    <t xml:space="preserve"> Art Of Speed</t>
  </si>
  <si>
    <t xml:space="preserve"> Weeping Sky</t>
  </si>
  <si>
    <t xml:space="preserve"> Brendans Pet</t>
  </si>
  <si>
    <t xml:space="preserve"> Fast Gun</t>
  </si>
  <si>
    <t xml:space="preserve"> Pop The Cork</t>
  </si>
  <si>
    <t xml:space="preserve"> Astonish</t>
  </si>
  <si>
    <t xml:space="preserve"> Jays Apache</t>
  </si>
  <si>
    <t xml:space="preserve"> Amuse The Droop</t>
  </si>
  <si>
    <t xml:space="preserve"> Fawkham Prince</t>
  </si>
  <si>
    <t xml:space="preserve"> Pity Me Spider</t>
  </si>
  <si>
    <t xml:space="preserve"> Rararasputin</t>
  </si>
  <si>
    <t xml:space="preserve"> Toems Storm</t>
  </si>
  <si>
    <t xml:space="preserve"> Makeit Posh</t>
  </si>
  <si>
    <t xml:space="preserve"> Racecourse Court</t>
  </si>
  <si>
    <t xml:space="preserve"> Daft Agent</t>
  </si>
  <si>
    <t xml:space="preserve"> Yarmouth Bound</t>
  </si>
  <si>
    <t xml:space="preserve"> Makeit Hugo</t>
  </si>
  <si>
    <t xml:space="preserve"> Crokers Fizz</t>
  </si>
  <si>
    <t xml:space="preserve"> Dundee Jack</t>
  </si>
  <si>
    <t xml:space="preserve"> Remus</t>
  </si>
  <si>
    <t xml:space="preserve"> Sherry Baby</t>
  </si>
  <si>
    <t xml:space="preserve"> Fast Fit Joy</t>
  </si>
  <si>
    <t xml:space="preserve"> Steadyfreddiego</t>
  </si>
  <si>
    <t xml:space="preserve"> Knock Knock</t>
  </si>
  <si>
    <t xml:space="preserve"> Mancity Mick</t>
  </si>
  <si>
    <t xml:space="preserve"> Courts Ad Shiek</t>
  </si>
  <si>
    <t xml:space="preserve"> Tamna Oreo</t>
  </si>
  <si>
    <t xml:space="preserve"> Pity Me Grace</t>
  </si>
  <si>
    <t xml:space="preserve"> Ringtown Queen</t>
  </si>
  <si>
    <t xml:space="preserve"> Massive Ego</t>
  </si>
  <si>
    <t xml:space="preserve"> Droopys Emmy</t>
  </si>
  <si>
    <t xml:space="preserve"> Courts Ad Trump</t>
  </si>
  <si>
    <t xml:space="preserve"> Barnagrane Vic</t>
  </si>
  <si>
    <t xml:space="preserve"> Jeopardy News</t>
  </si>
  <si>
    <t xml:space="preserve"> Camp Anna</t>
  </si>
  <si>
    <t xml:space="preserve"> Siennas Secret</t>
  </si>
  <si>
    <t xml:space="preserve"> Mr Roo</t>
  </si>
  <si>
    <t xml:space="preserve"> Category One</t>
  </si>
  <si>
    <t xml:space="preserve"> Shesagoodthing</t>
  </si>
  <si>
    <t xml:space="preserve"> Fiftyshadesofcon</t>
  </si>
  <si>
    <t xml:space="preserve"> Big Cigar</t>
  </si>
  <si>
    <t xml:space="preserve"> Riu Abbey</t>
  </si>
  <si>
    <t xml:space="preserve"> Hather Grace</t>
  </si>
  <si>
    <t xml:space="preserve"> Proper Peasant</t>
  </si>
  <si>
    <t xml:space="preserve"> Decks Pharoh</t>
  </si>
  <si>
    <t xml:space="preserve"> Digit</t>
  </si>
  <si>
    <t xml:space="preserve"> Mays Eva</t>
  </si>
  <si>
    <t xml:space="preserve"> Droopys Junior</t>
  </si>
  <si>
    <t xml:space="preserve"> Mustang Memory</t>
  </si>
  <si>
    <t xml:space="preserve"> Courts Ad Ted</t>
  </si>
  <si>
    <t xml:space="preserve"> Arthur Bean</t>
  </si>
  <si>
    <t xml:space="preserve"> Strides Farran</t>
  </si>
  <si>
    <t xml:space="preserve"> Some Gear Boy</t>
  </si>
  <si>
    <t xml:space="preserve"> Bright Storm</t>
  </si>
  <si>
    <t xml:space="preserve"> Coyote Sting</t>
  </si>
  <si>
    <t xml:space="preserve"> Bit View Jean</t>
  </si>
  <si>
    <t xml:space="preserve"> Tewmax Esther</t>
  </si>
  <si>
    <t xml:space="preserve"> Trade Woz</t>
  </si>
  <si>
    <t xml:space="preserve"> Aero Trigger</t>
  </si>
  <si>
    <t xml:space="preserve"> Doire Man</t>
  </si>
  <si>
    <t xml:space="preserve"> Reagrove Spur</t>
  </si>
  <si>
    <t xml:space="preserve"> Burnfoot Duke</t>
  </si>
  <si>
    <t xml:space="preserve"> Somersham Daisy</t>
  </si>
  <si>
    <t xml:space="preserve"> Darcis Nia</t>
  </si>
  <si>
    <t xml:space="preserve"> Hugh Adventure</t>
  </si>
  <si>
    <t xml:space="preserve"> Bainy Boy</t>
  </si>
  <si>
    <t xml:space="preserve"> Dippy Irena</t>
  </si>
  <si>
    <t xml:space="preserve"> Shesontheway</t>
  </si>
  <si>
    <t xml:space="preserve"> Hector Me Daddy</t>
  </si>
  <si>
    <t xml:space="preserve"> Beaming Messiah</t>
  </si>
  <si>
    <t xml:space="preserve"> Spin Tothe Bog</t>
  </si>
  <si>
    <t xml:space="preserve"> Trusttheprocess</t>
  </si>
  <si>
    <t xml:space="preserve"> Havana Estate (Res)</t>
  </si>
  <si>
    <t xml:space="preserve"> Badminton Conor</t>
  </si>
  <si>
    <t xml:space="preserve"> Honour Bowie</t>
  </si>
  <si>
    <t xml:space="preserve"> Binksy Bruce</t>
  </si>
  <si>
    <t xml:space="preserve"> Dannid</t>
  </si>
  <si>
    <t xml:space="preserve"> Ascot Emer</t>
  </si>
  <si>
    <t xml:space="preserve"> Geordie Roar</t>
  </si>
  <si>
    <t xml:space="preserve"> The Spot</t>
  </si>
  <si>
    <t xml:space="preserve"> Get On Tommy</t>
  </si>
  <si>
    <t xml:space="preserve"> Precious Return</t>
  </si>
  <si>
    <t xml:space="preserve"> Robbies Zeds</t>
  </si>
  <si>
    <t xml:space="preserve"> Thanks Jeanette</t>
  </si>
  <si>
    <t xml:space="preserve"> Run On Titan</t>
  </si>
  <si>
    <t xml:space="preserve"> St James Jet</t>
  </si>
  <si>
    <t xml:space="preserve"> Newry View</t>
  </si>
  <si>
    <t xml:space="preserve"> Hoxa Boom</t>
  </si>
  <si>
    <t xml:space="preserve"> Coyote Storm</t>
  </si>
  <si>
    <t xml:space="preserve"> Burrow Queen</t>
  </si>
  <si>
    <t xml:space="preserve"> Haydeezhawk</t>
  </si>
  <si>
    <t xml:space="preserve"> Destination</t>
  </si>
  <si>
    <t xml:space="preserve"> Pongos Cookie</t>
  </si>
  <si>
    <t xml:space="preserve"> Jeopardy Bob</t>
  </si>
  <si>
    <t xml:space="preserve"> Agent Harvey</t>
  </si>
  <si>
    <t xml:space="preserve"> Optimise</t>
  </si>
  <si>
    <t xml:space="preserve"> Tromora Dasher</t>
  </si>
  <si>
    <t xml:space="preserve"> Springberry June</t>
  </si>
  <si>
    <t xml:space="preserve"> Our Hero</t>
  </si>
  <si>
    <t xml:space="preserve"> Desert Charm</t>
  </si>
  <si>
    <t xml:space="preserve"> Borna Buck</t>
  </si>
  <si>
    <t xml:space="preserve"> Corner Power</t>
  </si>
  <si>
    <t xml:space="preserve"> Swift Sunset</t>
  </si>
  <si>
    <t xml:space="preserve"> Dark Odyssey</t>
  </si>
  <si>
    <t xml:space="preserve"> Yacht Panda</t>
  </si>
  <si>
    <t xml:space="preserve"> Maireads Jane</t>
  </si>
  <si>
    <t xml:space="preserve"> Burgess Matt</t>
  </si>
  <si>
    <t xml:space="preserve"> Fighter Gun</t>
  </si>
  <si>
    <t xml:space="preserve"> Rafferty</t>
  </si>
  <si>
    <t xml:space="preserve"> Distant Buzz</t>
  </si>
  <si>
    <t xml:space="preserve"> Notorious Pippy</t>
  </si>
  <si>
    <t xml:space="preserve"> Feed The Pain</t>
  </si>
  <si>
    <t xml:space="preserve"> Favourite Trick</t>
  </si>
  <si>
    <t xml:space="preserve"> On Tip Toes</t>
  </si>
  <si>
    <t xml:space="preserve"> Sharp Sam</t>
  </si>
  <si>
    <t xml:space="preserve"> Micks Goose</t>
  </si>
  <si>
    <t xml:space="preserve"> Fahy Cain</t>
  </si>
  <si>
    <t xml:space="preserve"> Distant Terry</t>
  </si>
  <si>
    <t xml:space="preserve"> Rivet Gun</t>
  </si>
  <si>
    <t xml:space="preserve">Sky Sports Racing </t>
  </si>
  <si>
    <t xml:space="preserve"> Annagh Mike</t>
  </si>
  <si>
    <t xml:space="preserve"> Jokey Smoe</t>
  </si>
  <si>
    <t xml:space="preserve"> Swift Intro</t>
  </si>
  <si>
    <t xml:space="preserve"> Montys Epatante</t>
  </si>
  <si>
    <t xml:space="preserve"> Dig For Africa</t>
  </si>
  <si>
    <t xml:space="preserve"> Purdy</t>
  </si>
  <si>
    <t xml:space="preserve"> Robbies Pup</t>
  </si>
  <si>
    <t xml:space="preserve"> Waikiki Tommy</t>
  </si>
  <si>
    <t xml:space="preserve"> Jets Shift</t>
  </si>
  <si>
    <t xml:space="preserve"> Affane Buzz</t>
  </si>
  <si>
    <t xml:space="preserve"> Easy Kid</t>
  </si>
  <si>
    <t xml:space="preserve"> Band Of Honour</t>
  </si>
  <si>
    <t xml:space="preserve"> Iron Brew</t>
  </si>
  <si>
    <t xml:space="preserve"> Diggers John</t>
  </si>
  <si>
    <t xml:space="preserve"> Droopys Enya</t>
  </si>
  <si>
    <t xml:space="preserve"> Knockboy Pep</t>
  </si>
  <si>
    <t xml:space="preserve"> Brennans Diamond</t>
  </si>
  <si>
    <t xml:space="preserve"> Seany Five O</t>
  </si>
  <si>
    <t xml:space="preserve"> Pocket Boo Boo</t>
  </si>
  <si>
    <t xml:space="preserve"> Mayses Marauder</t>
  </si>
  <si>
    <t xml:space="preserve"> Tickity Kara</t>
  </si>
  <si>
    <t xml:space="preserve"> She Who Hares</t>
  </si>
  <si>
    <t xml:space="preserve"> Coney Kamakaze</t>
  </si>
  <si>
    <t xml:space="preserve"> Pitch And Toss</t>
  </si>
  <si>
    <t xml:space="preserve"> Shaneboy Angie</t>
  </si>
  <si>
    <t xml:space="preserve"> Grays Cup Winner</t>
  </si>
  <si>
    <t xml:space="preserve"> Dians Jazzer</t>
  </si>
  <si>
    <t xml:space="preserve"> Riverside Boom</t>
  </si>
  <si>
    <t xml:space="preserve"> Signature Jack</t>
  </si>
  <si>
    <t xml:space="preserve"> Topstar Rose</t>
  </si>
  <si>
    <t xml:space="preserve"> Moaning Feena</t>
  </si>
  <si>
    <t xml:space="preserve"> Bewitched</t>
  </si>
  <si>
    <t>P6</t>
  </si>
  <si>
    <t xml:space="preserve"> Quivers Janika</t>
  </si>
  <si>
    <t xml:space="preserve"> Fancy A Pint</t>
  </si>
  <si>
    <t xml:space="preserve"> Droopys Guru</t>
  </si>
  <si>
    <t xml:space="preserve"> Rocket Man</t>
  </si>
  <si>
    <t xml:space="preserve"> Easy Scooby</t>
  </si>
  <si>
    <t xml:space="preserve"> Guiri Steve</t>
  </si>
  <si>
    <t xml:space="preserve"> Night Time Becks</t>
  </si>
  <si>
    <t xml:space="preserve"> Mitchs Maverick</t>
  </si>
  <si>
    <t xml:space="preserve"> Pennys Draiocht</t>
  </si>
  <si>
    <t xml:space="preserve"> Newinn Banger</t>
  </si>
  <si>
    <t xml:space="preserve"> Mazzy Star</t>
  </si>
  <si>
    <t xml:space="preserve"> Pro Ava</t>
  </si>
  <si>
    <t xml:space="preserve"> Peachstreet Hero</t>
  </si>
  <si>
    <t xml:space="preserve"> Not That Fussie</t>
  </si>
  <si>
    <t xml:space="preserve"> Brannew Sonny</t>
  </si>
  <si>
    <t xml:space="preserve"> Affane News</t>
  </si>
  <si>
    <t xml:space="preserve"> Toms Hero</t>
  </si>
  <si>
    <t xml:space="preserve"> Sweet Mimi</t>
  </si>
  <si>
    <t xml:space="preserve"> Baran Mars</t>
  </si>
  <si>
    <t xml:space="preserve"> Miss Brentford</t>
  </si>
  <si>
    <t xml:space="preserve"> Wedding Cake</t>
  </si>
  <si>
    <t xml:space="preserve"> Craan Maggie</t>
  </si>
  <si>
    <t xml:space="preserve"> Nans Tom</t>
  </si>
  <si>
    <t xml:space="preserve"> Roisins Brexit</t>
  </si>
  <si>
    <t xml:space="preserve"> Droopys Nod</t>
  </si>
  <si>
    <t xml:space="preserve"> Moddey Dhoo</t>
  </si>
  <si>
    <t xml:space="preserve"> Whiskey Mac</t>
  </si>
  <si>
    <t xml:space="preserve"> Madabout Power</t>
  </si>
  <si>
    <t xml:space="preserve"> Quivers Gin</t>
  </si>
  <si>
    <t xml:space="preserve"> Bakers Baby</t>
  </si>
  <si>
    <t xml:space="preserve"> Cavan Chief</t>
  </si>
  <si>
    <t xml:space="preserve"> Towstar Boris</t>
  </si>
  <si>
    <t xml:space="preserve"> Catunda Thor</t>
  </si>
  <si>
    <t xml:space="preserve"> Go Happy Go</t>
  </si>
  <si>
    <t xml:space="preserve"> Speak Out Aida</t>
  </si>
  <si>
    <t xml:space="preserve"> Rushmoor Rusty</t>
  </si>
  <si>
    <t xml:space="preserve"> Maximum Security</t>
  </si>
  <si>
    <t xml:space="preserve"> Nostringattached</t>
  </si>
  <si>
    <t xml:space="preserve"> Swift Radium</t>
  </si>
  <si>
    <t xml:space="preserve"> Handy Forward</t>
  </si>
  <si>
    <t xml:space="preserve"> Mohican Chad</t>
  </si>
  <si>
    <t xml:space="preserve"> Dance Mata</t>
  </si>
  <si>
    <t xml:space="preserve"> Winsome Katie</t>
  </si>
  <si>
    <t xml:space="preserve"> Sharpys Storm</t>
  </si>
  <si>
    <t xml:space="preserve"> Market Backstop</t>
  </si>
  <si>
    <t xml:space="preserve"> Fight The Power</t>
  </si>
  <si>
    <t xml:space="preserve"> Burgess Sonia</t>
  </si>
  <si>
    <t xml:space="preserve"> Headford Ruby</t>
  </si>
  <si>
    <t xml:space="preserve"> Optic Hecz</t>
  </si>
  <si>
    <t xml:space="preserve"> Spot On Wyoming</t>
  </si>
  <si>
    <t xml:space="preserve"> Adamant Taurus</t>
  </si>
  <si>
    <t>874m</t>
  </si>
  <si>
    <t xml:space="preserve"> Magna Boss</t>
  </si>
  <si>
    <t xml:space="preserve"> Braesboy</t>
  </si>
  <si>
    <t xml:space="preserve"> Chieftain Snow</t>
  </si>
  <si>
    <t xml:space="preserve"> Droopys Verity</t>
  </si>
  <si>
    <t xml:space="preserve"> Redzer Renae</t>
  </si>
  <si>
    <t xml:space="preserve"> Kirstens Star</t>
  </si>
  <si>
    <t/>
  </si>
  <si>
    <t xml:space="preserve"> Brer Puma (res)</t>
  </si>
  <si>
    <t xml:space="preserve"> Smithy Big Dog</t>
  </si>
  <si>
    <t xml:space="preserve"> Roxys Mohawk</t>
  </si>
  <si>
    <t xml:space="preserve"> Magna Norris</t>
  </si>
  <si>
    <t xml:space="preserve"> Benjies Best</t>
  </si>
  <si>
    <t xml:space="preserve"> Jumeirah Event</t>
  </si>
  <si>
    <t xml:space="preserve"> Pinkyponk</t>
  </si>
  <si>
    <t xml:space="preserve"> Ramat One</t>
  </si>
  <si>
    <t xml:space="preserve"> Prince Of Troy</t>
  </si>
  <si>
    <t xml:space="preserve"> Jemma Withajay</t>
  </si>
  <si>
    <t xml:space="preserve"> Retro Kipper (res)</t>
  </si>
  <si>
    <t xml:space="preserve"> Moaning Matrix</t>
  </si>
  <si>
    <t xml:space="preserve"> Gurtnacrehy Guru</t>
  </si>
  <si>
    <t xml:space="preserve"> Insane Pam</t>
  </si>
  <si>
    <t xml:space="preserve"> Sophies Man</t>
  </si>
  <si>
    <t xml:space="preserve"> Swift Pinch</t>
  </si>
  <si>
    <t xml:space="preserve"> Cronody Zero</t>
  </si>
  <si>
    <t xml:space="preserve"> Forward Thinking</t>
  </si>
  <si>
    <t xml:space="preserve"> Tiermana Diva</t>
  </si>
  <si>
    <t xml:space="preserve"> Confey Joy (res)</t>
  </si>
  <si>
    <t xml:space="preserve"> Droopys Ritz</t>
  </si>
  <si>
    <t xml:space="preserve"> Queen Jessiej</t>
  </si>
  <si>
    <t xml:space="preserve"> Knocknaseed Gem</t>
  </si>
  <si>
    <t xml:space="preserve"> Puff The Tiger</t>
  </si>
  <si>
    <t xml:space="preserve"> Bockos Jon Jo</t>
  </si>
  <si>
    <t>Race Cass</t>
  </si>
  <si>
    <t>WIN_OSE</t>
  </si>
  <si>
    <t xml:space="preserve"> Miroad Wishes</t>
  </si>
  <si>
    <t xml:space="preserve"> Kiara Conan</t>
  </si>
  <si>
    <t xml:space="preserve"> Ur My Ange</t>
  </si>
  <si>
    <t xml:space="preserve"> Sweet Moy</t>
  </si>
  <si>
    <t xml:space="preserve"> Baymac Pia</t>
  </si>
  <si>
    <t xml:space="preserve"> Grumpy Staney</t>
  </si>
  <si>
    <t xml:space="preserve"> Keseys Foy</t>
  </si>
  <si>
    <t xml:space="preserve"> isheen Rafa</t>
  </si>
  <si>
    <t xml:space="preserve"> Soway Spirit</t>
  </si>
  <si>
    <t xml:space="preserve"> Miss Eeanor</t>
  </si>
  <si>
    <t xml:space="preserve"> Jacobs We</t>
  </si>
  <si>
    <t xml:space="preserve"> Yasoo ucy</t>
  </si>
  <si>
    <t xml:space="preserve"> Taktomenow</t>
  </si>
  <si>
    <t xml:space="preserve"> oughea Dora</t>
  </si>
  <si>
    <t xml:space="preserve"> Knockaree Buet</t>
  </si>
  <si>
    <t xml:space="preserve"> Swift Rega</t>
  </si>
  <si>
    <t xml:space="preserve"> Border Fatwhee</t>
  </si>
  <si>
    <t xml:space="preserve"> Burnpark Kyie</t>
  </si>
  <si>
    <t xml:space="preserve"> Punkrock Pisto</t>
  </si>
  <si>
    <t xml:space="preserve"> Torrent Mier</t>
  </si>
  <si>
    <t xml:space="preserve"> Sippy Kobe</t>
  </si>
  <si>
    <t xml:space="preserve"> Kereight ady</t>
  </si>
  <si>
    <t xml:space="preserve"> Paddys Skywaker</t>
  </si>
  <si>
    <t xml:space="preserve"> Feora Pau</t>
  </si>
  <si>
    <t xml:space="preserve"> Pocket oa</t>
  </si>
  <si>
    <t xml:space="preserve"> Swift Bicyce</t>
  </si>
  <si>
    <t xml:space="preserve"> Moaning Medrew</t>
  </si>
  <si>
    <t xml:space="preserve"> Brian The Bot</t>
  </si>
  <si>
    <t xml:space="preserve"> Sytherin</t>
  </si>
  <si>
    <t xml:space="preserve"> Suspicious ady</t>
  </si>
  <si>
    <t xml:space="preserve"> Darver Schiaci</t>
  </si>
  <si>
    <t xml:space="preserve"> Saems Soumate</t>
  </si>
  <si>
    <t xml:space="preserve"> Knockroe uck</t>
  </si>
  <si>
    <t xml:space="preserve"> Saems Virginia</t>
  </si>
  <si>
    <t xml:space="preserve"> Hoywood Ace</t>
  </si>
  <si>
    <t xml:space="preserve"> Paradise Vida</t>
  </si>
  <si>
    <t xml:space="preserve"> Westminster ive</t>
  </si>
  <si>
    <t xml:space="preserve"> Caste Dave</t>
  </si>
  <si>
    <t xml:space="preserve"> Moaning iy</t>
  </si>
  <si>
    <t xml:space="preserve"> Bag ady Shauna</t>
  </si>
  <si>
    <t xml:space="preserve"> Hoywood Piot</t>
  </si>
  <si>
    <t xml:space="preserve"> Aughavas ass</t>
  </si>
  <si>
    <t xml:space="preserve"> Cartwhee</t>
  </si>
  <si>
    <t xml:space="preserve"> Betsys Baiey</t>
  </si>
  <si>
    <t xml:space="preserve"> China Missie</t>
  </si>
  <si>
    <t xml:space="preserve"> Hoiday Fairy</t>
  </si>
  <si>
    <t xml:space="preserve"> Chucke Minstre</t>
  </si>
  <si>
    <t xml:space="preserve"> Burgess Camia</t>
  </si>
  <si>
    <t xml:space="preserve"> Baymac Demi</t>
  </si>
  <si>
    <t xml:space="preserve"> Footfied Ronnie</t>
  </si>
  <si>
    <t xml:space="preserve"> Master Baiey</t>
  </si>
  <si>
    <t xml:space="preserve"> Coyne Caves</t>
  </si>
  <si>
    <t xml:space="preserve"> Baingry oya</t>
  </si>
  <si>
    <t xml:space="preserve"> Kiieford Gen</t>
  </si>
  <si>
    <t xml:space="preserve"> Coiery Shearer</t>
  </si>
  <si>
    <t xml:space="preserve"> Popper Dae</t>
  </si>
  <si>
    <t xml:space="preserve"> Abitofa Mistra</t>
  </si>
  <si>
    <t xml:space="preserve"> Moneek Mier</t>
  </si>
  <si>
    <t xml:space="preserve"> Droopys Dazzer</t>
  </si>
  <si>
    <t xml:space="preserve"> Cooavanny Bani</t>
  </si>
  <si>
    <t xml:space="preserve"> Wraysbury Gir</t>
  </si>
  <si>
    <t xml:space="preserve"> Backhousethomas</t>
  </si>
  <si>
    <t xml:space="preserve"> Pennys Iex</t>
  </si>
  <si>
    <t xml:space="preserve"> Geordie Veocity</t>
  </si>
  <si>
    <t xml:space="preserve"> Anwick Cass</t>
  </si>
  <si>
    <t xml:space="preserve"> Russmur och</t>
  </si>
  <si>
    <t xml:space="preserve"> Highcere Zeus</t>
  </si>
  <si>
    <t xml:space="preserve"> Josies God</t>
  </si>
  <si>
    <t xml:space="preserve"> Cooside Opheia</t>
  </si>
  <si>
    <t xml:space="preserve"> Sowane Queen</t>
  </si>
  <si>
    <t xml:space="preserve"> Uneashthehope</t>
  </si>
  <si>
    <t xml:space="preserve"> Kiduff Georgie</t>
  </si>
  <si>
    <t xml:space="preserve"> Totay Charmed</t>
  </si>
  <si>
    <t xml:space="preserve"> Keva Wiiams</t>
  </si>
  <si>
    <t xml:space="preserve"> Tip Top Siver</t>
  </si>
  <si>
    <t xml:space="preserve"> Magica Tara</t>
  </si>
  <si>
    <t xml:space="preserve"> imerick Jet</t>
  </si>
  <si>
    <t xml:space="preserve"> Bayverry Spark</t>
  </si>
  <si>
    <t xml:space="preserve"> Pesky Oie</t>
  </si>
  <si>
    <t xml:space="preserve"> Gen Pops</t>
  </si>
  <si>
    <t xml:space="preserve"> Rahae Ted</t>
  </si>
  <si>
    <t xml:space="preserve"> Croaghi Moy</t>
  </si>
  <si>
    <t xml:space="preserve"> Aisings Faroe</t>
  </si>
  <si>
    <t xml:space="preserve"> Mabay Meena</t>
  </si>
  <si>
    <t xml:space="preserve"> Moorstown Denze</t>
  </si>
  <si>
    <t xml:space="preserve"> Skipaong Monty</t>
  </si>
  <si>
    <t xml:space="preserve"> Tuymurry Peta</t>
  </si>
  <si>
    <t xml:space="preserve"> Bit View Poy</t>
  </si>
  <si>
    <t xml:space="preserve"> Do It Neie</t>
  </si>
  <si>
    <t xml:space="preserve"> Antigua Pear</t>
  </si>
  <si>
    <t xml:space="preserve"> Moys Twinke</t>
  </si>
  <si>
    <t xml:space="preserve"> Cooaderry Best</t>
  </si>
  <si>
    <t xml:space="preserve"> Biys Machine</t>
  </si>
  <si>
    <t xml:space="preserve"> Rushmoor Wiow</t>
  </si>
  <si>
    <t xml:space="preserve"> Bue Machine</t>
  </si>
  <si>
    <t xml:space="preserve"> Dropdown ucky</t>
  </si>
  <si>
    <t xml:space="preserve"> Dropdown ovey</t>
  </si>
  <si>
    <t xml:space="preserve"> Mohican Aya</t>
  </si>
  <si>
    <t xml:space="preserve"> Summerfied Hope</t>
  </si>
  <si>
    <t xml:space="preserve"> Feece Em Jim</t>
  </si>
  <si>
    <t xml:space="preserve"> Native Bee</t>
  </si>
  <si>
    <t xml:space="preserve"> ady Red Moon</t>
  </si>
  <si>
    <t xml:space="preserve"> Genpadden Spike</t>
  </si>
  <si>
    <t xml:space="preserve"> Shae Mcmurphy</t>
  </si>
  <si>
    <t xml:space="preserve"> Edermine Aert</t>
  </si>
  <si>
    <t xml:space="preserve"> Baybough Ser</t>
  </si>
  <si>
    <t xml:space="preserve"> oughea Storm</t>
  </si>
  <si>
    <t xml:space="preserve"> Springwe Poy</t>
  </si>
  <si>
    <t xml:space="preserve"> Ferndae imo</t>
  </si>
  <si>
    <t xml:space="preserve"> Aong Came Poy</t>
  </si>
  <si>
    <t xml:space="preserve"> Geeo Dee Dee</t>
  </si>
  <si>
    <t xml:space="preserve"> Forest uu</t>
  </si>
  <si>
    <t xml:space="preserve"> Hittheids Annie</t>
  </si>
  <si>
    <t xml:space="preserve"> Crossfied Tara</t>
  </si>
  <si>
    <t xml:space="preserve"> Roeshi Daisy</t>
  </si>
  <si>
    <t xml:space="preserve"> Aughaboy Ange</t>
  </si>
  <si>
    <t xml:space="preserve"> Baymac Forsive</t>
  </si>
  <si>
    <t xml:space="preserve"> oca Broker</t>
  </si>
  <si>
    <t xml:space="preserve"> Chasin Tai</t>
  </si>
  <si>
    <t xml:space="preserve"> Southfied Tubby</t>
  </si>
  <si>
    <t xml:space="preserve"> Pennys Anus</t>
  </si>
  <si>
    <t xml:space="preserve"> Discreet Poy</t>
  </si>
  <si>
    <t xml:space="preserve"> Bjorndaen ad</t>
  </si>
  <si>
    <t xml:space="preserve"> Charottes Rose</t>
  </si>
  <si>
    <t xml:space="preserve"> Woodcocks Ameia</t>
  </si>
  <si>
    <t xml:space="preserve"> You Never earn</t>
  </si>
  <si>
    <t xml:space="preserve"> Baymac Janice</t>
  </si>
  <si>
    <t xml:space="preserve"> Deanridge Afie</t>
  </si>
  <si>
    <t xml:space="preserve"> Knowing Gance</t>
  </si>
  <si>
    <t xml:space="preserve"> Odavys ady</t>
  </si>
  <si>
    <t xml:space="preserve"> Dece Vioet</t>
  </si>
  <si>
    <t xml:space="preserve"> Bubby Bonanza</t>
  </si>
  <si>
    <t xml:space="preserve"> ambstown Breeze</t>
  </si>
  <si>
    <t xml:space="preserve"> Bayard Hiary</t>
  </si>
  <si>
    <t xml:space="preserve"> Kincora For Rea</t>
  </si>
  <si>
    <t xml:space="preserve"> Mitown Rocky</t>
  </si>
  <si>
    <t xml:space="preserve"> Kingdom Gazee</t>
  </si>
  <si>
    <t xml:space="preserve"> Mayses Maring</t>
  </si>
  <si>
    <t xml:space="preserve"> ady Macbeth</t>
  </si>
  <si>
    <t xml:space="preserve"> Aero Woves</t>
  </si>
  <si>
    <t xml:space="preserve"> Jasons God</t>
  </si>
  <si>
    <t xml:space="preserve"> Whiteys Podark</t>
  </si>
  <si>
    <t xml:space="preserve"> Anfied Storm</t>
  </si>
  <si>
    <t xml:space="preserve"> Young ord</t>
  </si>
  <si>
    <t xml:space="preserve"> Chopchop egend</t>
  </si>
  <si>
    <t xml:space="preserve"> Deady Dynamo</t>
  </si>
  <si>
    <t xml:space="preserve"> Bayard Frankie</t>
  </si>
  <si>
    <t xml:space="preserve"> Brickfied Rebe</t>
  </si>
  <si>
    <t xml:space="preserve"> To Tone Fo</t>
  </si>
  <si>
    <t xml:space="preserve"> Ramat Coraie</t>
  </si>
  <si>
    <t xml:space="preserve"> Keeperhi Gemma</t>
  </si>
  <si>
    <t xml:space="preserve"> emon Joan</t>
  </si>
  <si>
    <t xml:space="preserve"> Ghetto yra</t>
  </si>
  <si>
    <t xml:space="preserve"> Steathescene</t>
  </si>
  <si>
    <t xml:space="preserve"> Baynabee Candy</t>
  </si>
  <si>
    <t xml:space="preserve"> Beautifu Baze</t>
  </si>
  <si>
    <t xml:space="preserve"> Marveous Baze</t>
  </si>
  <si>
    <t xml:space="preserve"> Adrigoe Hawk</t>
  </si>
  <si>
    <t xml:space="preserve"> ockdown Kate</t>
  </si>
  <si>
    <t xml:space="preserve"> Moneyga Hawk</t>
  </si>
  <si>
    <t xml:space="preserve"> Erri Rose</t>
  </si>
  <si>
    <t xml:space="preserve"> Quicky Does It</t>
  </si>
  <si>
    <t xml:space="preserve"> Pick Meup Paua</t>
  </si>
  <si>
    <t xml:space="preserve"> Headford Deight</t>
  </si>
  <si>
    <t xml:space="preserve"> Backrose Ruth</t>
  </si>
  <si>
    <t xml:space="preserve"> Roman Minstre</t>
  </si>
  <si>
    <t xml:space="preserve"> Westand Maeve</t>
  </si>
  <si>
    <t xml:space="preserve"> Watermi eah</t>
  </si>
  <si>
    <t xml:space="preserve"> Anwick Jet</t>
  </si>
  <si>
    <t xml:space="preserve"> Coiery Biy</t>
  </si>
  <si>
    <t xml:space="preserve"> ightfoot Sharyn</t>
  </si>
  <si>
    <t xml:space="preserve"> Rosevie Gene</t>
  </si>
  <si>
    <t xml:space="preserve"> ong Vixen</t>
  </si>
  <si>
    <t xml:space="preserve"> Canny Wima</t>
  </si>
  <si>
    <t xml:space="preserve"> aughi Toby</t>
  </si>
  <si>
    <t xml:space="preserve"> Bens ast Chance</t>
  </si>
  <si>
    <t xml:space="preserve"> Bainoe Speed</t>
  </si>
  <si>
    <t xml:space="preserve"> ightfoot Jetta</t>
  </si>
  <si>
    <t xml:space="preserve"> Genvae Barry</t>
  </si>
  <si>
    <t xml:space="preserve"> Anwick Mecca</t>
  </si>
  <si>
    <t xml:space="preserve"> Anwick Cracker</t>
  </si>
  <si>
    <t xml:space="preserve"> Faroe Autumn</t>
  </si>
  <si>
    <t xml:space="preserve"> Dos Destiny</t>
  </si>
  <si>
    <t xml:space="preserve"> Aisings Azza</t>
  </si>
  <si>
    <t xml:space="preserve"> Matts ucy (res)</t>
  </si>
  <si>
    <t xml:space="preserve"> Anwick Zoom</t>
  </si>
  <si>
    <t xml:space="preserve"> Tent Fapping</t>
  </si>
  <si>
    <t xml:space="preserve"> Easy Artice</t>
  </si>
  <si>
    <t xml:space="preserve"> Baymac Sirocco</t>
  </si>
  <si>
    <t xml:space="preserve"> Beagio Bauer</t>
  </si>
  <si>
    <t xml:space="preserve"> Baymac Evan</t>
  </si>
  <si>
    <t xml:space="preserve"> Baymac Cino</t>
  </si>
  <si>
    <t xml:space="preserve"> Paradise Mciroy</t>
  </si>
  <si>
    <t xml:space="preserve"> Baymac en</t>
  </si>
  <si>
    <t xml:space="preserve"> Barnfied Quest</t>
  </si>
  <si>
    <t xml:space="preserve"> Castehae Riey</t>
  </si>
  <si>
    <t xml:space="preserve"> Our Coette</t>
  </si>
  <si>
    <t xml:space="preserve"> Fina Sate</t>
  </si>
  <si>
    <t xml:space="preserve"> Pigita</t>
  </si>
  <si>
    <t xml:space="preserve"> uttons Vanessa</t>
  </si>
  <si>
    <t xml:space="preserve"> Microft Mervin</t>
  </si>
  <si>
    <t xml:space="preserve"> Toberga Jet</t>
  </si>
  <si>
    <t xml:space="preserve"> Baymac Bijoe</t>
  </si>
  <si>
    <t xml:space="preserve"> Foukscourt Ea</t>
  </si>
  <si>
    <t xml:space="preserve"> Bit ike Mysef</t>
  </si>
  <si>
    <t xml:space="preserve"> Scaa God</t>
  </si>
  <si>
    <t xml:space="preserve"> Kiara Hager</t>
  </si>
  <si>
    <t xml:space="preserve"> Baymac Doye</t>
  </si>
  <si>
    <t xml:space="preserve"> Beagio Bond</t>
  </si>
  <si>
    <t xml:space="preserve"> ady Mystica</t>
  </si>
  <si>
    <t xml:space="preserve"> uttons Miie</t>
  </si>
  <si>
    <t xml:space="preserve"> Gamorousabiity</t>
  </si>
  <si>
    <t xml:space="preserve"> Forme Jet</t>
  </si>
  <si>
    <t xml:space="preserve"> Makeit Sonofen</t>
  </si>
  <si>
    <t xml:space="preserve"> Unikey Sticks</t>
  </si>
  <si>
    <t xml:space="preserve"> Far Froman Ange</t>
  </si>
  <si>
    <t xml:space="preserve"> Jaxx Purpe</t>
  </si>
  <si>
    <t xml:space="preserve"> Shady Diese</t>
  </si>
  <si>
    <t xml:space="preserve"> ost Without You</t>
  </si>
  <si>
    <t xml:space="preserve"> owgate Court</t>
  </si>
  <si>
    <t xml:space="preserve"> Gassmoss inda</t>
  </si>
  <si>
    <t xml:space="preserve"> ightfoot Keay</t>
  </si>
  <si>
    <t xml:space="preserve"> Savana Facon</t>
  </si>
  <si>
    <t xml:space="preserve"> Mister Eventfu</t>
  </si>
  <si>
    <t xml:space="preserve"> Concunny Mike</t>
  </si>
  <si>
    <t xml:space="preserve"> Ems Bee</t>
  </si>
  <si>
    <t xml:space="preserve"> No Fase Aarm</t>
  </si>
  <si>
    <t xml:space="preserve"> ongrange Pat</t>
  </si>
  <si>
    <t xml:space="preserve"> Sonora ad</t>
  </si>
  <si>
    <t xml:space="preserve"> Baymac Minky</t>
  </si>
  <si>
    <t xml:space="preserve"> Crai Mick</t>
  </si>
  <si>
    <t xml:space="preserve"> Smiing Charie</t>
  </si>
  <si>
    <t xml:space="preserve"> Revio Jo</t>
  </si>
  <si>
    <t xml:space="preserve"> ockys ucky</t>
  </si>
  <si>
    <t xml:space="preserve"> Ooaar Who Ese</t>
  </si>
  <si>
    <t xml:space="preserve"> Gypsy Buebond</t>
  </si>
  <si>
    <t xml:space="preserve"> Itsaadream</t>
  </si>
  <si>
    <t xml:space="preserve"> Magica Bumbe</t>
  </si>
  <si>
    <t xml:space="preserve"> Distant Miie</t>
  </si>
  <si>
    <t xml:space="preserve"> Joyfu Jake</t>
  </si>
  <si>
    <t xml:space="preserve"> Head Iton Juie</t>
  </si>
  <si>
    <t xml:space="preserve"> Tirey Bonnygir</t>
  </si>
  <si>
    <t xml:space="preserve"> Tommys Fash</t>
  </si>
  <si>
    <t xml:space="preserve"> Da God Mie</t>
  </si>
  <si>
    <t xml:space="preserve"> Topstar assie</t>
  </si>
  <si>
    <t xml:space="preserve"> Woodcocks Aina</t>
  </si>
  <si>
    <t xml:space="preserve"> Burnpark Shirey</t>
  </si>
  <si>
    <t xml:space="preserve"> Uneashthestorm</t>
  </si>
  <si>
    <t xml:space="preserve"> Genvae Juiet</t>
  </si>
  <si>
    <t xml:space="preserve"> Joyces Gen</t>
  </si>
  <si>
    <t xml:space="preserve"> Coski Aine</t>
  </si>
  <si>
    <t xml:space="preserve"> Joy Joker</t>
  </si>
  <si>
    <t xml:space="preserve"> Southfied Arie</t>
  </si>
  <si>
    <t xml:space="preserve"> Baymac Benny</t>
  </si>
  <si>
    <t xml:space="preserve"> Baymac ucifer</t>
  </si>
  <si>
    <t xml:space="preserve"> Fineys Joshua</t>
  </si>
  <si>
    <t xml:space="preserve"> avay Pirate</t>
  </si>
  <si>
    <t xml:space="preserve"> Seepy Kevin</t>
  </si>
  <si>
    <t xml:space="preserve"> Absoute Eiei</t>
  </si>
  <si>
    <t xml:space="preserve"> Siy O Cock</t>
  </si>
  <si>
    <t xml:space="preserve"> Woodcocks Ariea</t>
  </si>
  <si>
    <t xml:space="preserve"> Pemberey</t>
  </si>
  <si>
    <t xml:space="preserve"> Gravetrap eon</t>
  </si>
  <si>
    <t xml:space="preserve"> Bayfore Paddy</t>
  </si>
  <si>
    <t xml:space="preserve"> Baymac Yoyo</t>
  </si>
  <si>
    <t xml:space="preserve"> Droopys Dia</t>
  </si>
  <si>
    <t xml:space="preserve"> A Mothers ove</t>
  </si>
  <si>
    <t xml:space="preserve"> Baymac Haze</t>
  </si>
  <si>
    <t xml:space="preserve"> Didders Diva</t>
  </si>
  <si>
    <t xml:space="preserve"> ightfoot Root</t>
  </si>
  <si>
    <t xml:space="preserve"> Boomtown Bay</t>
  </si>
  <si>
    <t xml:space="preserve"> Nadurra ark</t>
  </si>
  <si>
    <t xml:space="preserve"> Tohuandback</t>
  </si>
  <si>
    <t xml:space="preserve"> Keefi Ora</t>
  </si>
  <si>
    <t xml:space="preserve"> Jaguar Bake</t>
  </si>
  <si>
    <t xml:space="preserve"> yre Ramber</t>
  </si>
  <si>
    <t xml:space="preserve"> Roedhem Twir</t>
  </si>
  <si>
    <t xml:space="preserve"> Tewmax Esie</t>
  </si>
  <si>
    <t xml:space="preserve"> Rockstar Eie</t>
  </si>
  <si>
    <t xml:space="preserve"> Droopys Skyine</t>
  </si>
  <si>
    <t xml:space="preserve"> Anges Spirit</t>
  </si>
  <si>
    <t xml:space="preserve"> ightfoot Jones</t>
  </si>
  <si>
    <t xml:space="preserve"> Tuymurry Samba</t>
  </si>
  <si>
    <t xml:space="preserve"> Gemini Vaentina</t>
  </si>
  <si>
    <t xml:space="preserve"> Mums Fyer</t>
  </si>
  <si>
    <t xml:space="preserve"> Coheena Puma</t>
  </si>
  <si>
    <t xml:space="preserve"> Sippy Eva</t>
  </si>
  <si>
    <t xml:space="preserve"> Meys Majestic</t>
  </si>
  <si>
    <t xml:space="preserve"> Gatches Annie</t>
  </si>
  <si>
    <t xml:space="preserve"> Mineoa Hardy</t>
  </si>
  <si>
    <t xml:space="preserve"> Diegos Bake</t>
  </si>
  <si>
    <t xml:space="preserve"> ad Dog</t>
  </si>
  <si>
    <t xml:space="preserve"> Gengar izzy</t>
  </si>
  <si>
    <t xml:space="preserve"> Gatches Gir</t>
  </si>
  <si>
    <t xml:space="preserve"> Candoim Crusade</t>
  </si>
  <si>
    <t xml:space="preserve"> Skywaker Ciff</t>
  </si>
  <si>
    <t xml:space="preserve"> Faroe Deta</t>
  </si>
  <si>
    <t xml:space="preserve"> Im Justa Dorabe</t>
  </si>
  <si>
    <t xml:space="preserve"> Jinge ane</t>
  </si>
  <si>
    <t xml:space="preserve"> Emers Say</t>
  </si>
  <si>
    <t xml:space="preserve"> Mustang Afie</t>
  </si>
  <si>
    <t xml:space="preserve"> Rushmoor Moy</t>
  </si>
  <si>
    <t xml:space="preserve"> Baymac Mi</t>
  </si>
  <si>
    <t xml:space="preserve"> Ryey Roo</t>
  </si>
  <si>
    <t xml:space="preserve"> Craft Fyer</t>
  </si>
  <si>
    <t xml:space="preserve"> Mavasian</t>
  </si>
  <si>
    <t xml:space="preserve"> Southodge Eden</t>
  </si>
  <si>
    <t xml:space="preserve"> Dhustone Smie</t>
  </si>
  <si>
    <t xml:space="preserve"> Deeteedee Chary</t>
  </si>
  <si>
    <t xml:space="preserve"> Stay ater</t>
  </si>
  <si>
    <t xml:space="preserve"> Skyfa Ruben</t>
  </si>
  <si>
    <t xml:space="preserve"> Fasten Your Bet</t>
  </si>
  <si>
    <t xml:space="preserve"> Scuys Oscar</t>
  </si>
  <si>
    <t xml:space="preserve"> Nightingae ane</t>
  </si>
  <si>
    <t xml:space="preserve"> Deeteedee Merin</t>
  </si>
  <si>
    <t xml:space="preserve"> Trapstye Brae</t>
  </si>
  <si>
    <t xml:space="preserve"> Droopys Shoud</t>
  </si>
  <si>
    <t xml:space="preserve"> Pernera Moie</t>
  </si>
  <si>
    <t xml:space="preserve"> Kincora Eary</t>
  </si>
  <si>
    <t xml:space="preserve"> Bubby Hero</t>
  </si>
  <si>
    <t xml:space="preserve"> To Tone Key</t>
  </si>
  <si>
    <t xml:space="preserve"> Baymac Meo</t>
  </si>
  <si>
    <t xml:space="preserve"> Dromuton Bonnie</t>
  </si>
  <si>
    <t xml:space="preserve"> Keefi Poy</t>
  </si>
  <si>
    <t xml:space="preserve"> Wathamstowtrev</t>
  </si>
  <si>
    <t xml:space="preserve"> Bonvie Ben</t>
  </si>
  <si>
    <t xml:space="preserve"> Mape Patsy</t>
  </si>
  <si>
    <t xml:space="preserve"> Bubby Hannah</t>
  </si>
  <si>
    <t xml:space="preserve"> Pennyane Tiger</t>
  </si>
  <si>
    <t xml:space="preserve"> Darbys Ange</t>
  </si>
  <si>
    <t xml:space="preserve"> Satey Prince</t>
  </si>
  <si>
    <t xml:space="preserve"> Seeing Doube</t>
  </si>
  <si>
    <t xml:space="preserve"> Hodem iffey</t>
  </si>
  <si>
    <t xml:space="preserve"> Conard Fyer</t>
  </si>
  <si>
    <t xml:space="preserve"> Kerryroad Haze</t>
  </si>
  <si>
    <t xml:space="preserve"> Rai ink</t>
  </si>
  <si>
    <t xml:space="preserve"> Westforth Pear</t>
  </si>
  <si>
    <t xml:space="preserve"> Emers ady</t>
  </si>
  <si>
    <t xml:space="preserve"> Evoution Puma</t>
  </si>
  <si>
    <t xml:space="preserve"> Dubinhi Kass</t>
  </si>
  <si>
    <t xml:space="preserve"> Roses Eie</t>
  </si>
  <si>
    <t xml:space="preserve"> Tenerifetropica</t>
  </si>
  <si>
    <t xml:space="preserve"> Sensibe Dream</t>
  </si>
  <si>
    <t xml:space="preserve"> Copeand Danny</t>
  </si>
  <si>
    <t xml:space="preserve"> Kiara Buge</t>
  </si>
  <si>
    <t xml:space="preserve"> Kiara Way</t>
  </si>
  <si>
    <t xml:space="preserve"> Baybunion Bi</t>
  </si>
  <si>
    <t xml:space="preserve"> Baymac Mcgrath</t>
  </si>
  <si>
    <t xml:space="preserve"> Fora Print</t>
  </si>
  <si>
    <t xml:space="preserve"> eading Out</t>
  </si>
  <si>
    <t xml:space="preserve"> Bandicoot Ea</t>
  </si>
  <si>
    <t xml:space="preserve"> Back Hurricane</t>
  </si>
  <si>
    <t xml:space="preserve"> Burnfoot Bakey</t>
  </si>
  <si>
    <t xml:space="preserve"> Baymac Cici</t>
  </si>
  <si>
    <t xml:space="preserve"> Courtough Betty</t>
  </si>
  <si>
    <t xml:space="preserve"> Kingsmi Coyote</t>
  </si>
  <si>
    <t xml:space="preserve"> Paatine Michae</t>
  </si>
  <si>
    <t xml:space="preserve"> Head Iton ennie</t>
  </si>
  <si>
    <t xml:space="preserve"> Nomorenoodes</t>
  </si>
  <si>
    <t xml:space="preserve"> Beech Hi ass</t>
  </si>
  <si>
    <t xml:space="preserve"> Baymac Rockway</t>
  </si>
  <si>
    <t xml:space="preserve"> Cay</t>
  </si>
  <si>
    <t xml:space="preserve"> Bit View eo</t>
  </si>
  <si>
    <t xml:space="preserve"> Mountcashe Jazz</t>
  </si>
  <si>
    <t xml:space="preserve"> Corrin Bot</t>
  </si>
  <si>
    <t xml:space="preserve"> Gain Contro</t>
  </si>
  <si>
    <t xml:space="preserve"> Sneezys Mistra</t>
  </si>
  <si>
    <t xml:space="preserve"> Sizzing Tara</t>
  </si>
  <si>
    <t xml:space="preserve"> Distant Pear</t>
  </si>
  <si>
    <t xml:space="preserve"> You See Charie</t>
  </si>
  <si>
    <t xml:space="preserve"> Mimount Hero</t>
  </si>
  <si>
    <t xml:space="preserve"> Genvae Pride</t>
  </si>
  <si>
    <t xml:space="preserve"> Batovin Chris</t>
  </si>
  <si>
    <t xml:space="preserve"> Neamstown Sa</t>
  </si>
  <si>
    <t xml:space="preserve"> Ashbank Wima</t>
  </si>
  <si>
    <t xml:space="preserve"> Saems Kentucky</t>
  </si>
  <si>
    <t xml:space="preserve"> Mimount Java</t>
  </si>
  <si>
    <t xml:space="preserve"> Peads Biy</t>
  </si>
  <si>
    <t xml:space="preserve"> Mimount Duke</t>
  </si>
  <si>
    <t xml:space="preserve"> Murens Express</t>
  </si>
  <si>
    <t xml:space="preserve"> Opa</t>
  </si>
  <si>
    <t xml:space="preserve"> einster Bot</t>
  </si>
  <si>
    <t xml:space="preserve"> emming Shoni</t>
  </si>
  <si>
    <t xml:space="preserve"> Heo Kaycee</t>
  </si>
  <si>
    <t xml:space="preserve"> Mainstreet Coda</t>
  </si>
  <si>
    <t xml:space="preserve"> Cooanga Storm</t>
  </si>
  <si>
    <t xml:space="preserve"> einster Fare</t>
  </si>
  <si>
    <t xml:space="preserve"> Kirabiy Kira</t>
  </si>
  <si>
    <t xml:space="preserve"> Highview Panet</t>
  </si>
  <si>
    <t xml:space="preserve"> Ro On Jumbo</t>
  </si>
  <si>
    <t xml:space="preserve"> ove Your Work</t>
  </si>
  <si>
    <t xml:space="preserve"> Caros Kaiser</t>
  </si>
  <si>
    <t xml:space="preserve"> Od Fort Orbit</t>
  </si>
  <si>
    <t xml:space="preserve"> Mineoa Addios</t>
  </si>
  <si>
    <t xml:space="preserve"> Someoneyouoved</t>
  </si>
  <si>
    <t xml:space="preserve"> Kyehi Boy</t>
  </si>
  <si>
    <t xml:space="preserve"> Atmore Swift</t>
  </si>
  <si>
    <t xml:space="preserve"> itte Fujairah</t>
  </si>
  <si>
    <t xml:space="preserve"> Corona ady</t>
  </si>
  <si>
    <t xml:space="preserve"> Wa Garden</t>
  </si>
  <si>
    <t xml:space="preserve"> Baymac uanne</t>
  </si>
  <si>
    <t xml:space="preserve"> Brosna Bonde</t>
  </si>
  <si>
    <t xml:space="preserve"> Foxgove Ivy</t>
  </si>
  <si>
    <t xml:space="preserve"> Hazewood Boss</t>
  </si>
  <si>
    <t xml:space="preserve"> Sunfied Ruby</t>
  </si>
  <si>
    <t xml:space="preserve"> Garrygass Roya</t>
  </si>
  <si>
    <t xml:space="preserve"> Unikey Rocket</t>
  </si>
  <si>
    <t xml:space="preserve"> Bartemy Bruno</t>
  </si>
  <si>
    <t xml:space="preserve"> Baycowen Rox</t>
  </si>
  <si>
    <t xml:space="preserve"> Bue Return</t>
  </si>
  <si>
    <t xml:space="preserve"> Tuftys uther</t>
  </si>
  <si>
    <t xml:space="preserve"> Factfie</t>
  </si>
  <si>
    <t xml:space="preserve"> Ice Jubby</t>
  </si>
  <si>
    <t xml:space="preserve"> Hitop Sid</t>
  </si>
  <si>
    <t xml:space="preserve"> Fabuous Amity</t>
  </si>
  <si>
    <t xml:space="preserve"> Divas ucky</t>
  </si>
  <si>
    <t xml:space="preserve"> Hazedene Chip</t>
  </si>
  <si>
    <t xml:space="preserve"> Pennys Gabra</t>
  </si>
  <si>
    <t xml:space="preserve"> ightfoot Boss</t>
  </si>
  <si>
    <t xml:space="preserve"> Catwak Queen</t>
  </si>
  <si>
    <t xml:space="preserve"> Gavin Sonic</t>
  </si>
  <si>
    <t xml:space="preserve"> Hazewood Arrow</t>
  </si>
  <si>
    <t xml:space="preserve"> Dooin Afie</t>
  </si>
  <si>
    <t xml:space="preserve"> Pearnoir</t>
  </si>
  <si>
    <t xml:space="preserve"> Ryane Cever</t>
  </si>
  <si>
    <t xml:space="preserve"> Tuig News</t>
  </si>
  <si>
    <t xml:space="preserve"> Centenarys Choe</t>
  </si>
  <si>
    <t xml:space="preserve"> Bayard Rocky</t>
  </si>
  <si>
    <t xml:space="preserve"> Courts Ad yn</t>
  </si>
  <si>
    <t xml:space="preserve"> Deady Doughnut</t>
  </si>
  <si>
    <t xml:space="preserve"> E Juan</t>
  </si>
  <si>
    <t xml:space="preserve"> Roxhome Diamond</t>
  </si>
  <si>
    <t xml:space="preserve"> avan Bee</t>
  </si>
  <si>
    <t xml:space="preserve"> Stoneyhomebitz</t>
  </si>
  <si>
    <t xml:space="preserve"> Mays Oiver</t>
  </si>
  <si>
    <t xml:space="preserve"> Meodys Cracker</t>
  </si>
  <si>
    <t xml:space="preserve"> Athacca Siver</t>
  </si>
  <si>
    <t xml:space="preserve"> Storys Isand</t>
  </si>
  <si>
    <t xml:space="preserve"> ady Mascara</t>
  </si>
  <si>
    <t xml:space="preserve"> Honeygar orna</t>
  </si>
  <si>
    <t xml:space="preserve"> Fiedview Ruby</t>
  </si>
  <si>
    <t xml:space="preserve"> Gengar Hunter</t>
  </si>
  <si>
    <t xml:space="preserve"> Savana ouie</t>
  </si>
  <si>
    <t xml:space="preserve"> Mongys iy</t>
  </si>
  <si>
    <t xml:space="preserve"> Marcos Fash</t>
  </si>
  <si>
    <t xml:space="preserve"> Backrose Trump</t>
  </si>
  <si>
    <t xml:space="preserve"> ayton egend</t>
  </si>
  <si>
    <t xml:space="preserve"> Cockwork Gir</t>
  </si>
  <si>
    <t xml:space="preserve"> Conda Fyer</t>
  </si>
  <si>
    <t xml:space="preserve"> Kicash Pa</t>
  </si>
  <si>
    <t xml:space="preserve"> Apha</t>
  </si>
  <si>
    <t xml:space="preserve"> Fenview una</t>
  </si>
  <si>
    <t xml:space="preserve"> Footfied Shadow</t>
  </si>
  <si>
    <t xml:space="preserve"> Desnas Diemma</t>
  </si>
  <si>
    <t xml:space="preserve"> Miabbey Oscar</t>
  </si>
  <si>
    <t xml:space="preserve"> Derramore ark</t>
  </si>
  <si>
    <t xml:space="preserve"> Magica Zack</t>
  </si>
  <si>
    <t xml:space="preserve"> Meadowvae Fionn</t>
  </si>
  <si>
    <t xml:space="preserve"> Magica Firebird</t>
  </si>
  <si>
    <t xml:space="preserve"> Mister Mich</t>
  </si>
  <si>
    <t xml:space="preserve"> Dundrum Moy</t>
  </si>
  <si>
    <t xml:space="preserve"> Baymac Unsub</t>
  </si>
  <si>
    <t xml:space="preserve"> Seomra Raz</t>
  </si>
  <si>
    <t xml:space="preserve"> Distant Saior</t>
  </si>
  <si>
    <t xml:space="preserve"> acken Tayor</t>
  </si>
  <si>
    <t xml:space="preserve"> Gaise Barbie</t>
  </si>
  <si>
    <t xml:space="preserve"> Westway Bake</t>
  </si>
  <si>
    <t xml:space="preserve"> Britannia Wi</t>
  </si>
  <si>
    <t xml:space="preserve"> Emotiona</t>
  </si>
  <si>
    <t xml:space="preserve"> Sweet eaf</t>
  </si>
  <si>
    <t xml:space="preserve"> Saneyside Izzy</t>
  </si>
  <si>
    <t xml:space="preserve"> Dundee ottie</t>
  </si>
  <si>
    <t xml:space="preserve"> Bettyvie Bitz</t>
  </si>
  <si>
    <t xml:space="preserve"> Magica Magood</t>
  </si>
  <si>
    <t xml:space="preserve"> Mi Khaeesi</t>
  </si>
  <si>
    <t xml:space="preserve"> Young Bue Eyes</t>
  </si>
  <si>
    <t xml:space="preserve"> imited Option</t>
  </si>
  <si>
    <t xml:space="preserve"> Emkay Fyer</t>
  </si>
  <si>
    <t xml:space="preserve"> Kiwest Secret</t>
  </si>
  <si>
    <t xml:space="preserve"> isnaboy Katie</t>
  </si>
  <si>
    <t xml:space="preserve"> Rockybay Ciff</t>
  </si>
  <si>
    <t xml:space="preserve"> Jeyingard</t>
  </si>
  <si>
    <t xml:space="preserve"> Affane Bue</t>
  </si>
  <si>
    <t xml:space="preserve"> Aghaburren Fyer</t>
  </si>
  <si>
    <t xml:space="preserve"> Carrigoon Miie</t>
  </si>
  <si>
    <t xml:space="preserve"> Coettes Choice</t>
  </si>
  <si>
    <t xml:space="preserve"> Cross Keys Ji</t>
  </si>
  <si>
    <t xml:space="preserve"> Senoritas Gir</t>
  </si>
  <si>
    <t xml:space="preserve"> Hazewood Dart</t>
  </si>
  <si>
    <t xml:space="preserve"> Kigen Twinke</t>
  </si>
  <si>
    <t xml:space="preserve"> Hoyoak Oivia</t>
  </si>
  <si>
    <t xml:space="preserve"> Bayregan Magic</t>
  </si>
  <si>
    <t xml:space="preserve"> Miss Arnod</t>
  </si>
  <si>
    <t xml:space="preserve"> Coo Aising</t>
  </si>
  <si>
    <t xml:space="preserve"> Mucky De</t>
  </si>
  <si>
    <t xml:space="preserve"> Hoyoak Titan</t>
  </si>
  <si>
    <t xml:space="preserve"> Beagors Kabang</t>
  </si>
  <si>
    <t xml:space="preserve"> Sparking ogan</t>
  </si>
  <si>
    <t xml:space="preserve"> Saems Nebraska</t>
  </si>
  <si>
    <t xml:space="preserve"> Sippery iy</t>
  </si>
  <si>
    <t xml:space="preserve"> atch On arry</t>
  </si>
  <si>
    <t xml:space="preserve"> Orange Caoiainn</t>
  </si>
  <si>
    <t xml:space="preserve"> Kier Cain</t>
  </si>
  <si>
    <t xml:space="preserve"> Magica Mape</t>
  </si>
  <si>
    <t xml:space="preserve"> Poy Go ighty</t>
  </si>
  <si>
    <t xml:space="preserve"> Baygibba Sea</t>
  </si>
  <si>
    <t xml:space="preserve"> Gengar Podge</t>
  </si>
  <si>
    <t xml:space="preserve"> Goba Reset</t>
  </si>
  <si>
    <t xml:space="preserve"> Odinn Bueboy</t>
  </si>
  <si>
    <t xml:space="preserve"> eahs Mike</t>
  </si>
  <si>
    <t xml:space="preserve"> Anns ucie</t>
  </si>
  <si>
    <t xml:space="preserve"> Gatches ucky</t>
  </si>
  <si>
    <t xml:space="preserve"> Riverdae Astrio</t>
  </si>
  <si>
    <t xml:space="preserve"> Baymac ogo</t>
  </si>
  <si>
    <t xml:space="preserve"> Hooys Jetts</t>
  </si>
  <si>
    <t xml:space="preserve"> Widcard</t>
  </si>
  <si>
    <t xml:space="preserve"> Greenhi Ga</t>
  </si>
  <si>
    <t xml:space="preserve"> Siverview Caspa</t>
  </si>
  <si>
    <t xml:space="preserve"> Dark Exie</t>
  </si>
  <si>
    <t xml:space="preserve"> Footfied Facon</t>
  </si>
  <si>
    <t xml:space="preserve"> Savanarubichane</t>
  </si>
  <si>
    <t xml:space="preserve"> Footfied Fake</t>
  </si>
  <si>
    <t xml:space="preserve"> Back Buick</t>
  </si>
  <si>
    <t xml:space="preserve"> Mihouse Gir</t>
  </si>
  <si>
    <t xml:space="preserve"> Crickeow Rose</t>
  </si>
  <si>
    <t xml:space="preserve"> Ring The Bes</t>
  </si>
  <si>
    <t xml:space="preserve"> Civis Jasmine</t>
  </si>
  <si>
    <t xml:space="preserve"> Sonora assy</t>
  </si>
  <si>
    <t xml:space="preserve"> Siverview Minni</t>
  </si>
  <si>
    <t xml:space="preserve"> Ripey Guru</t>
  </si>
  <si>
    <t xml:space="preserve"> Kevin Jezabee</t>
  </si>
  <si>
    <t xml:space="preserve"> Savana Michee</t>
  </si>
  <si>
    <t xml:space="preserve"> Oives Daisy</t>
  </si>
  <si>
    <t xml:space="preserve"> Booms Batman</t>
  </si>
  <si>
    <t xml:space="preserve"> Cricket Cub</t>
  </si>
  <si>
    <t xml:space="preserve"> Hather Pear</t>
  </si>
  <si>
    <t xml:space="preserve"> Deady Maestro</t>
  </si>
  <si>
    <t xml:space="preserve"> Mi Candy</t>
  </si>
  <si>
    <t xml:space="preserve"> Back Sparke</t>
  </si>
  <si>
    <t xml:space="preserve"> Staright Wonder</t>
  </si>
  <si>
    <t xml:space="preserve"> Batovin inda</t>
  </si>
  <si>
    <t xml:space="preserve"> Oive Branch</t>
  </si>
  <si>
    <t xml:space="preserve"> Josies Doube</t>
  </si>
  <si>
    <t xml:space="preserve"> Sugarwe Jacko</t>
  </si>
  <si>
    <t xml:space="preserve"> Geeo Tootsie</t>
  </si>
  <si>
    <t xml:space="preserve"> Beaming Emer</t>
  </si>
  <si>
    <t xml:space="preserve"> Gengar Martin</t>
  </si>
  <si>
    <t xml:space="preserve"> Skyfa Paris</t>
  </si>
  <si>
    <t xml:space="preserve"> Peorus</t>
  </si>
  <si>
    <t xml:space="preserve"> Some ucky ady</t>
  </si>
  <si>
    <t xml:space="preserve"> Scuys Secret</t>
  </si>
  <si>
    <t xml:space="preserve"> Beatties Eeanor</t>
  </si>
  <si>
    <t xml:space="preserve"> Fina Wof</t>
  </si>
  <si>
    <t xml:space="preserve"> Roxhi Minea</t>
  </si>
  <si>
    <t xml:space="preserve"> Knocknarea Cass</t>
  </si>
  <si>
    <t xml:space="preserve"> Southodge Aro</t>
  </si>
  <si>
    <t xml:space="preserve"> Kaybee Bossom</t>
  </si>
  <si>
    <t xml:space="preserve"> Skyfa Biko</t>
  </si>
  <si>
    <t xml:space="preserve"> Deboys Guinness</t>
  </si>
  <si>
    <t xml:space="preserve"> Keeperhi Buddy</t>
  </si>
  <si>
    <t xml:space="preserve"> Subime Jack</t>
  </si>
  <si>
    <t xml:space="preserve"> Keeperhi Hanna</t>
  </si>
  <si>
    <t xml:space="preserve"> Boos Josies Ray</t>
  </si>
  <si>
    <t xml:space="preserve"> Smies</t>
  </si>
  <si>
    <t xml:space="preserve"> Abigais Mandy</t>
  </si>
  <si>
    <t xml:space="preserve"> Erri Peg</t>
  </si>
  <si>
    <t xml:space="preserve"> ous Chow</t>
  </si>
  <si>
    <t xml:space="preserve"> Fine ine</t>
  </si>
  <si>
    <t xml:space="preserve"> Paisons Pear</t>
  </si>
  <si>
    <t xml:space="preserve"> Bonvie Bue</t>
  </si>
  <si>
    <t xml:space="preserve"> Nova Baze</t>
  </si>
  <si>
    <t xml:space="preserve"> Kiians Gory</t>
  </si>
  <si>
    <t xml:space="preserve"> Keefi John</t>
  </si>
  <si>
    <t xml:space="preserve"> Kingdom Be</t>
  </si>
  <si>
    <t xml:space="preserve"> Sheia Sipaong</t>
  </si>
  <si>
    <t xml:space="preserve"> Bonvie ipsy</t>
  </si>
  <si>
    <t xml:space="preserve"> Poppys Twiight</t>
  </si>
  <si>
    <t xml:space="preserve"> Bonvie Eske</t>
  </si>
  <si>
    <t xml:space="preserve"> Im Aright Jack</t>
  </si>
  <si>
    <t xml:space="preserve"> Bubby Yoo</t>
  </si>
  <si>
    <t xml:space="preserve"> Awaysandforever</t>
  </si>
  <si>
    <t xml:space="preserve"> Trapstye Fash</t>
  </si>
  <si>
    <t xml:space="preserve"> Droopys Origina</t>
  </si>
  <si>
    <t xml:space="preserve"> Headford Cash</t>
  </si>
  <si>
    <t xml:space="preserve"> Charie Tango</t>
  </si>
  <si>
    <t xml:space="preserve"> Mevie Jasper</t>
  </si>
  <si>
    <t xml:space="preserve"> Saacres Biy</t>
  </si>
  <si>
    <t xml:space="preserve"> Saacres Gypsy</t>
  </si>
  <si>
    <t xml:space="preserve"> Biwin ibra</t>
  </si>
  <si>
    <t xml:space="preserve"> Saacres Greegsy</t>
  </si>
  <si>
    <t xml:space="preserve"> Mooooaba Te</t>
  </si>
  <si>
    <t xml:space="preserve"> Income Reease</t>
  </si>
  <si>
    <t xml:space="preserve"> Hittheids Kay</t>
  </si>
  <si>
    <t xml:space="preserve"> Watham Wonder</t>
  </si>
  <si>
    <t xml:space="preserve"> Kiara och</t>
  </si>
  <si>
    <t xml:space="preserve"> Incredibe ove</t>
  </si>
  <si>
    <t xml:space="preserve"> Hittheids Sa</t>
  </si>
  <si>
    <t xml:space="preserve"> Cross Keys Ste</t>
  </si>
  <si>
    <t xml:space="preserve"> Cabra io</t>
  </si>
  <si>
    <t xml:space="preserve"> Tickity Esa</t>
  </si>
  <si>
    <t xml:space="preserve"> ocnamon Mike</t>
  </si>
  <si>
    <t xml:space="preserve"> Doube Handed</t>
  </si>
  <si>
    <t xml:space="preserve"> Five Hemets</t>
  </si>
  <si>
    <t xml:space="preserve"> Portha Abbie</t>
  </si>
  <si>
    <t xml:space="preserve"> Wanted Choe</t>
  </si>
  <si>
    <t xml:space="preserve"> Bit View A</t>
  </si>
  <si>
    <t xml:space="preserve"> Bogger inden</t>
  </si>
  <si>
    <t xml:space="preserve"> Incredibe Vi</t>
  </si>
  <si>
    <t xml:space="preserve"> Moneyga ad</t>
  </si>
  <si>
    <t xml:space="preserve"> Coheena Boe</t>
  </si>
  <si>
    <t xml:space="preserve"> Feetwood Daisy</t>
  </si>
  <si>
    <t xml:space="preserve"> Gashedy Rock</t>
  </si>
  <si>
    <t xml:space="preserve"> Coatown Becca</t>
  </si>
  <si>
    <t xml:space="preserve"> Ferndae So</t>
  </si>
  <si>
    <t xml:space="preserve"> Banca Rosa</t>
  </si>
  <si>
    <t xml:space="preserve"> Harwe Panda</t>
  </si>
  <si>
    <t xml:space="preserve"> Moonveen Scuy</t>
  </si>
  <si>
    <t xml:space="preserve"> Tuymurry Voice</t>
  </si>
  <si>
    <t xml:space="preserve"> Shes Wid</t>
  </si>
  <si>
    <t xml:space="preserve"> Brickhi Arnod</t>
  </si>
  <si>
    <t xml:space="preserve"> Swaney Duke</t>
  </si>
  <si>
    <t xml:space="preserve"> Chomine Ay</t>
  </si>
  <si>
    <t xml:space="preserve"> Heavens Wiow</t>
  </si>
  <si>
    <t xml:space="preserve"> Aen Diva</t>
  </si>
  <si>
    <t xml:space="preserve"> eathems uigi</t>
  </si>
  <si>
    <t xml:space="preserve"> Saeen ana</t>
  </si>
  <si>
    <t xml:space="preserve"> Pum Pixie</t>
  </si>
  <si>
    <t xml:space="preserve"> Eies Pet</t>
  </si>
  <si>
    <t xml:space="preserve"> Eageview Miie</t>
  </si>
  <si>
    <t xml:space="preserve"> Sippy Watters</t>
  </si>
  <si>
    <t xml:space="preserve"> Carrowkea Aidan</t>
  </si>
  <si>
    <t xml:space="preserve"> Gotoon Shey</t>
  </si>
  <si>
    <t xml:space="preserve"> Bemore Winx</t>
  </si>
  <si>
    <t xml:space="preserve"> Victoria ark</t>
  </si>
  <si>
    <t xml:space="preserve"> Tuycanna Boss</t>
  </si>
  <si>
    <t xml:space="preserve"> Concunny Tara</t>
  </si>
  <si>
    <t xml:space="preserve"> Hazegrove Annie</t>
  </si>
  <si>
    <t xml:space="preserve"> Tuymurry Bake</t>
  </si>
  <si>
    <t xml:space="preserve"> Copeand Bitz</t>
  </si>
  <si>
    <t xml:space="preserve"> Fire eopard</t>
  </si>
  <si>
    <t xml:space="preserve"> Biwin Brandy</t>
  </si>
  <si>
    <t xml:space="preserve"> Backwood Rose</t>
  </si>
  <si>
    <t xml:space="preserve"> Cushie eader</t>
  </si>
  <si>
    <t xml:space="preserve"> Midenberger</t>
  </si>
  <si>
    <t xml:space="preserve"> Maxite Express</t>
  </si>
  <si>
    <t xml:space="preserve"> Erri Muir</t>
  </si>
  <si>
    <t xml:space="preserve"> Baymac Odie</t>
  </si>
  <si>
    <t xml:space="preserve"> Crickeow Betty</t>
  </si>
  <si>
    <t xml:space="preserve"> Hoiday Boom</t>
  </si>
  <si>
    <t xml:space="preserve"> Onyergocaire</t>
  </si>
  <si>
    <t xml:space="preserve"> Vinegarhi John</t>
  </si>
  <si>
    <t xml:space="preserve"> Hoyhi Titan</t>
  </si>
  <si>
    <t xml:space="preserve"> Rea Quiet</t>
  </si>
  <si>
    <t xml:space="preserve"> Footfied Foozy</t>
  </si>
  <si>
    <t xml:space="preserve"> Baymac Aoha</t>
  </si>
  <si>
    <t xml:space="preserve"> Gassmoss Best</t>
  </si>
  <si>
    <t xml:space="preserve"> Baymac Tower</t>
  </si>
  <si>
    <t xml:space="preserve"> Parour Eva</t>
  </si>
  <si>
    <t xml:space="preserve"> Noas Whitesox</t>
  </si>
  <si>
    <t xml:space="preserve"> Swift Faeyn</t>
  </si>
  <si>
    <t xml:space="preserve"> Saacresfunnyman</t>
  </si>
  <si>
    <t xml:space="preserve"> Watham Bue Boy</t>
  </si>
  <si>
    <t xml:space="preserve"> iywhite Sarah</t>
  </si>
  <si>
    <t xml:space="preserve"> Eite Star</t>
  </si>
  <si>
    <t xml:space="preserve"> Honour una</t>
  </si>
  <si>
    <t xml:space="preserve"> Riey Ray</t>
  </si>
  <si>
    <t xml:space="preserve"> Zoom Ange</t>
  </si>
  <si>
    <t xml:space="preserve"> Nidderdae ark</t>
  </si>
  <si>
    <t xml:space="preserve"> Fairways Fyer</t>
  </si>
  <si>
    <t xml:space="preserve"> Honour Godikova</t>
  </si>
  <si>
    <t xml:space="preserve"> Curry Cub</t>
  </si>
  <si>
    <t xml:space="preserve"> Janinda</t>
  </si>
  <si>
    <t xml:space="preserve"> Saacres Bruiser</t>
  </si>
  <si>
    <t xml:space="preserve"> Baybough Wendy</t>
  </si>
  <si>
    <t xml:space="preserve"> Genmore Phantom</t>
  </si>
  <si>
    <t xml:space="preserve"> Cracker Be Sick</t>
  </si>
  <si>
    <t xml:space="preserve"> Saacresprecious</t>
  </si>
  <si>
    <t xml:space="preserve"> Gueen Act</t>
  </si>
  <si>
    <t xml:space="preserve"> Our Bi</t>
  </si>
  <si>
    <t xml:space="preserve"> Bowmers Apha</t>
  </si>
  <si>
    <t xml:space="preserve"> Bunder Buss</t>
  </si>
  <si>
    <t xml:space="preserve"> Miss Sheby</t>
  </si>
  <si>
    <t xml:space="preserve"> Do It Ei</t>
  </si>
  <si>
    <t xml:space="preserve"> Vinegarhitommy</t>
  </si>
  <si>
    <t xml:space="preserve"> Bainuty Story</t>
  </si>
  <si>
    <t xml:space="preserve"> Frankies Miy</t>
  </si>
  <si>
    <t xml:space="preserve"> Exve Aidocious</t>
  </si>
  <si>
    <t xml:space="preserve"> Trapstye Aron</t>
  </si>
  <si>
    <t xml:space="preserve"> Gamonian Marty</t>
  </si>
  <si>
    <t xml:space="preserve"> ynton Hurricane</t>
  </si>
  <si>
    <t xml:space="preserve"> Comeragh Bea</t>
  </si>
  <si>
    <t xml:space="preserve"> Mitown Jack</t>
  </si>
  <si>
    <t xml:space="preserve"> Keefi Grace</t>
  </si>
  <si>
    <t xml:space="preserve"> Hurricane Say</t>
  </si>
  <si>
    <t xml:space="preserve"> Arterbury Bue</t>
  </si>
  <si>
    <t xml:space="preserve"> Rosehi Diva</t>
  </si>
  <si>
    <t xml:space="preserve"> Baymac Facon</t>
  </si>
  <si>
    <t xml:space="preserve"> Gente Hero</t>
  </si>
  <si>
    <t xml:space="preserve"> Hoyoak aura</t>
  </si>
  <si>
    <t xml:space="preserve"> Hoyoak Afie</t>
  </si>
  <si>
    <t xml:space="preserve"> Thanks Doy</t>
  </si>
  <si>
    <t xml:space="preserve"> Jadotvie Pa</t>
  </si>
  <si>
    <t xml:space="preserve"> ooking Out</t>
  </si>
  <si>
    <t xml:space="preserve"> iys Rabbo</t>
  </si>
  <si>
    <t xml:space="preserve"> Kee Queen</t>
  </si>
  <si>
    <t xml:space="preserve"> Backstone Ruby</t>
  </si>
  <si>
    <t xml:space="preserve"> Tuymurry Bart</t>
  </si>
  <si>
    <t xml:space="preserve"> Mitown Mirace</t>
  </si>
  <si>
    <t xml:space="preserve"> Seout Craytur</t>
  </si>
  <si>
    <t xml:space="preserve"> Horseeap Snowie</t>
  </si>
  <si>
    <t xml:space="preserve"> Ardrahan Be</t>
  </si>
  <si>
    <t xml:space="preserve"> Fairhome Sky</t>
  </si>
  <si>
    <t xml:space="preserve"> Aisings Dancer</t>
  </si>
  <si>
    <t xml:space="preserve"> Bue Royae</t>
  </si>
  <si>
    <t xml:space="preserve"> Witton Enabe</t>
  </si>
  <si>
    <t xml:space="preserve"> Copeand ena</t>
  </si>
  <si>
    <t xml:space="preserve"> Abigais Teddy</t>
  </si>
  <si>
    <t xml:space="preserve"> Mingers Mojito</t>
  </si>
  <si>
    <t xml:space="preserve"> Coatown iy</t>
  </si>
  <si>
    <t xml:space="preserve"> Fiedsons Eden</t>
  </si>
  <si>
    <t xml:space="preserve"> Havana Word</t>
  </si>
  <si>
    <t xml:space="preserve"> Bakefied Zoom</t>
  </si>
  <si>
    <t xml:space="preserve"> Itsaaboutmary</t>
  </si>
  <si>
    <t xml:space="preserve"> For Cassicstom</t>
  </si>
  <si>
    <t xml:space="preserve"> Tuig Fidde</t>
  </si>
  <si>
    <t xml:space="preserve"> Wibrook Fidder</t>
  </si>
  <si>
    <t xml:space="preserve"> Thai ady</t>
  </si>
  <si>
    <t xml:space="preserve"> Not A Profit</t>
  </si>
  <si>
    <t xml:space="preserve"> Knockaton Anna</t>
  </si>
  <si>
    <t xml:space="preserve"> Gatches Mikae</t>
  </si>
  <si>
    <t xml:space="preserve"> Boo Boo Bue</t>
  </si>
  <si>
    <t xml:space="preserve"> Cairkeith Cerys</t>
  </si>
  <si>
    <t xml:space="preserve"> Crossfied Nero</t>
  </si>
  <si>
    <t xml:space="preserve"> Sugar Pum Fairy</t>
  </si>
  <si>
    <t xml:space="preserve"> Baboa Postman</t>
  </si>
  <si>
    <t xml:space="preserve"> Buepak</t>
  </si>
  <si>
    <t xml:space="preserve"> Cherry Bue</t>
  </si>
  <si>
    <t xml:space="preserve"> Get On Wiow</t>
  </si>
  <si>
    <t xml:space="preserve"> Kerrs Diemma</t>
  </si>
  <si>
    <t xml:space="preserve"> Baybrien Pogo</t>
  </si>
  <si>
    <t xml:space="preserve"> Heo Juie</t>
  </si>
  <si>
    <t xml:space="preserve"> Punkrock Swinde</t>
  </si>
  <si>
    <t xml:space="preserve"> Pocket uu</t>
  </si>
  <si>
    <t xml:space="preserve"> Caher Ga</t>
  </si>
  <si>
    <t xml:space="preserve"> Seasons Fash</t>
  </si>
  <si>
    <t xml:space="preserve"> Beresford Bue</t>
  </si>
  <si>
    <t xml:space="preserve"> Foukscourt iy</t>
  </si>
  <si>
    <t xml:space="preserve"> Owinn Miie</t>
  </si>
  <si>
    <t xml:space="preserve"> Dhustone Juie</t>
  </si>
  <si>
    <t xml:space="preserve"> Ederberry Simba</t>
  </si>
  <si>
    <t xml:space="preserve"> Skywaker Kenny</t>
  </si>
  <si>
    <t xml:space="preserve"> Roxhi Mystique</t>
  </si>
  <si>
    <t xml:space="preserve"> Gideaway Sean</t>
  </si>
  <si>
    <t xml:space="preserve"> Mineoa Mycat</t>
  </si>
  <si>
    <t xml:space="preserve"> Sma Timmy</t>
  </si>
  <si>
    <t xml:space="preserve"> Miion Dreams</t>
  </si>
  <si>
    <t xml:space="preserve"> Baymac Heidio</t>
  </si>
  <si>
    <t xml:space="preserve"> Tommys Ficka</t>
  </si>
  <si>
    <t xml:space="preserve"> Reentess Chip</t>
  </si>
  <si>
    <t xml:space="preserve"> Triange Nina</t>
  </si>
  <si>
    <t xml:space="preserve"> Coone Paddy</t>
  </si>
  <si>
    <t xml:space="preserve"> Conors Baze</t>
  </si>
  <si>
    <t xml:space="preserve"> Westake Phoebe</t>
  </si>
  <si>
    <t xml:space="preserve"> Angeina</t>
  </si>
  <si>
    <t xml:space="preserve"> Baymac aya</t>
  </si>
  <si>
    <t xml:space="preserve"> Mabay Farrah</t>
  </si>
  <si>
    <t xml:space="preserve"> View Mode (res)</t>
  </si>
  <si>
    <t xml:space="preserve"> Indian Ree</t>
  </si>
  <si>
    <t xml:space="preserve"> Droopys Foio</t>
  </si>
  <si>
    <t xml:space="preserve"> Baymac Ger</t>
  </si>
  <si>
    <t xml:space="preserve"> ow Tide</t>
  </si>
  <si>
    <t xml:space="preserve"> Brambe Jaguar</t>
  </si>
  <si>
    <t xml:space="preserve"> Queensand Mags</t>
  </si>
  <si>
    <t xml:space="preserve"> Faram King</t>
  </si>
  <si>
    <t xml:space="preserve"> Anwick Dominoe</t>
  </si>
  <si>
    <t xml:space="preserve"> isnea Jax</t>
  </si>
  <si>
    <t xml:space="preserve"> A Bit Of ife</t>
  </si>
  <si>
    <t xml:space="preserve"> Gaziy Biy</t>
  </si>
  <si>
    <t xml:space="preserve"> Queensand Pat</t>
  </si>
  <si>
    <t xml:space="preserve"> Nickis Gir</t>
  </si>
  <si>
    <t xml:space="preserve"> For The Faen</t>
  </si>
  <si>
    <t xml:space="preserve"> Anwick Sky</t>
  </si>
  <si>
    <t xml:space="preserve"> Bayhoe Apha</t>
  </si>
  <si>
    <t xml:space="preserve"> Anwick ogan</t>
  </si>
  <si>
    <t xml:space="preserve"> Bayee Tayor</t>
  </si>
  <si>
    <t xml:space="preserve"> Baymac Moxie</t>
  </si>
  <si>
    <t xml:space="preserve"> Troube Maker</t>
  </si>
  <si>
    <t xml:space="preserve"> yre Superstar</t>
  </si>
  <si>
    <t xml:space="preserve"> Castehi Bart</t>
  </si>
  <si>
    <t xml:space="preserve"> Baymac Darasso</t>
  </si>
  <si>
    <t xml:space="preserve"> Spirit Marene</t>
  </si>
  <si>
    <t xml:space="preserve"> Dece Bue</t>
  </si>
  <si>
    <t xml:space="preserve"> Dunquin Joy</t>
  </si>
  <si>
    <t xml:space="preserve"> Baymac Roda</t>
  </si>
  <si>
    <t xml:space="preserve"> oughea Recruit</t>
  </si>
  <si>
    <t xml:space="preserve"> Sathi Romeo</t>
  </si>
  <si>
    <t xml:space="preserve"> Cosmic Outaw</t>
  </si>
  <si>
    <t xml:space="preserve"> Fina Sat</t>
  </si>
  <si>
    <t xml:space="preserve"> emon Boris</t>
  </si>
  <si>
    <t xml:space="preserve"> Hogans Gir</t>
  </si>
  <si>
    <t xml:space="preserve"> Wakaway Joe</t>
  </si>
  <si>
    <t xml:space="preserve"> Sycamore ady</t>
  </si>
  <si>
    <t xml:space="preserve"> ostrigg Vema</t>
  </si>
  <si>
    <t xml:space="preserve"> ightfoot Gaga</t>
  </si>
  <si>
    <t xml:space="preserve"> Coney Cuiacan</t>
  </si>
  <si>
    <t xml:space="preserve"> Meows Kid</t>
  </si>
  <si>
    <t xml:space="preserve"> Sippy Jessica</t>
  </si>
  <si>
    <t xml:space="preserve"> Rhoden Baze</t>
  </si>
  <si>
    <t xml:space="preserve"> Inca Soitaire</t>
  </si>
  <si>
    <t xml:space="preserve"> aughi Simon</t>
  </si>
  <si>
    <t xml:space="preserve"> Financia Burden</t>
  </si>
  <si>
    <t xml:space="preserve"> Yahoo Danie</t>
  </si>
  <si>
    <t xml:space="preserve"> Fiet The Fy</t>
  </si>
  <si>
    <t xml:space="preserve"> Backrose Saah</t>
  </si>
  <si>
    <t xml:space="preserve"> Westmead Poina</t>
  </si>
  <si>
    <t xml:space="preserve"> Backrose Mane</t>
  </si>
  <si>
    <t xml:space="preserve"> Newtown otti</t>
  </si>
  <si>
    <t xml:space="preserve"> ongrange Con</t>
  </si>
  <si>
    <t xml:space="preserve"> A About Brae</t>
  </si>
  <si>
    <t xml:space="preserve"> Innfied Kaci</t>
  </si>
  <si>
    <t xml:space="preserve"> Savana Odio</t>
  </si>
  <si>
    <t xml:space="preserve"> Tricia Jezabee</t>
  </si>
  <si>
    <t xml:space="preserve"> Savana Staright</t>
  </si>
  <si>
    <t xml:space="preserve"> eazes Dominic</t>
  </si>
  <si>
    <t xml:space="preserve"> Tempetuohy King</t>
  </si>
  <si>
    <t xml:space="preserve"> Unikey Hannah</t>
  </si>
  <si>
    <t xml:space="preserve"> ightfoot Trump</t>
  </si>
  <si>
    <t xml:space="preserve"> iypops</t>
  </si>
  <si>
    <t xml:space="preserve"> Drumcrow Neson</t>
  </si>
  <si>
    <t xml:space="preserve"> Foowthe Boooom</t>
  </si>
  <si>
    <t xml:space="preserve"> Ems Two</t>
  </si>
  <si>
    <t xml:space="preserve"> Droopys Pama</t>
  </si>
  <si>
    <t xml:space="preserve"> Bower Pickes</t>
  </si>
  <si>
    <t xml:space="preserve"> Roaway Baiey</t>
  </si>
  <si>
    <t xml:space="preserve"> oughea Ton</t>
  </si>
  <si>
    <t xml:space="preserve"> Bobs Siver</t>
  </si>
  <si>
    <t xml:space="preserve"> Break The Cock</t>
  </si>
  <si>
    <t xml:space="preserve"> Sydneys Famingo</t>
  </si>
  <si>
    <t xml:space="preserve"> Cough Andy</t>
  </si>
  <si>
    <t xml:space="preserve"> Southfied Gump</t>
  </si>
  <si>
    <t xml:space="preserve"> Binny The Bey</t>
  </si>
  <si>
    <t xml:space="preserve"> Shortwood Ee</t>
  </si>
  <si>
    <t xml:space="preserve"> Boeys Fash</t>
  </si>
  <si>
    <t xml:space="preserve"> Hiroad Yara</t>
  </si>
  <si>
    <t xml:space="preserve"> Storys Eaine</t>
  </si>
  <si>
    <t xml:space="preserve"> Cooykereen Aero</t>
  </si>
  <si>
    <t xml:space="preserve"> Geeo Coo</t>
  </si>
  <si>
    <t xml:space="preserve"> Baymac Seamie</t>
  </si>
  <si>
    <t xml:space="preserve"> Westwe Fran</t>
  </si>
  <si>
    <t xml:space="preserve"> Sunset Paces</t>
  </si>
  <si>
    <t xml:space="preserve"> Viage Guitar</t>
  </si>
  <si>
    <t xml:space="preserve"> Baymac Anny</t>
  </si>
  <si>
    <t xml:space="preserve"> Easy Diemma</t>
  </si>
  <si>
    <t xml:space="preserve"> Jovia Aida</t>
  </si>
  <si>
    <t xml:space="preserve"> Popar ady</t>
  </si>
  <si>
    <t xml:space="preserve"> Harrys egend</t>
  </si>
  <si>
    <t xml:space="preserve"> Baymac Wow</t>
  </si>
  <si>
    <t xml:space="preserve"> Seriousygenuine</t>
  </si>
  <si>
    <t xml:space="preserve"> Earyjamwar</t>
  </si>
  <si>
    <t xml:space="preserve"> acken Maeve</t>
  </si>
  <si>
    <t xml:space="preserve"> Sai On Piper</t>
  </si>
  <si>
    <t xml:space="preserve"> Earenque</t>
  </si>
  <si>
    <t xml:space="preserve"> Sparke</t>
  </si>
  <si>
    <t xml:space="preserve"> Francesca oa</t>
  </si>
  <si>
    <t xml:space="preserve"> Carens Poy</t>
  </si>
  <si>
    <t xml:space="preserve"> Besow Pops Ryan</t>
  </si>
  <si>
    <t xml:space="preserve"> Sippy Padraig</t>
  </si>
  <si>
    <t xml:space="preserve"> Rathcrea We</t>
  </si>
  <si>
    <t xml:space="preserve"> Pistovodkapete</t>
  </si>
  <si>
    <t xml:space="preserve"> Kid Bea</t>
  </si>
  <si>
    <t xml:space="preserve"> Kepar ucy</t>
  </si>
  <si>
    <t xml:space="preserve"> Baymoney imit</t>
  </si>
  <si>
    <t xml:space="preserve"> Riverdae Uisce</t>
  </si>
  <si>
    <t xml:space="preserve"> Scaa Baker</t>
  </si>
  <si>
    <t xml:space="preserve"> Wak In The Tide</t>
  </si>
  <si>
    <t xml:space="preserve"> Faroe Moby</t>
  </si>
  <si>
    <t xml:space="preserve"> Emers Baiey</t>
  </si>
  <si>
    <t xml:space="preserve"> Soway Sunshine</t>
  </si>
  <si>
    <t xml:space="preserve"> Swift Unhaowed</t>
  </si>
  <si>
    <t xml:space="preserve"> ightfoot Cheer</t>
  </si>
  <si>
    <t xml:space="preserve"> Bayee Puma</t>
  </si>
  <si>
    <t xml:space="preserve"> Geordie Miey</t>
  </si>
  <si>
    <t xml:space="preserve"> isnea Crafty</t>
  </si>
  <si>
    <t xml:space="preserve"> Cairkeith Tango</t>
  </si>
  <si>
    <t xml:space="preserve"> Senahe Crockett</t>
  </si>
  <si>
    <t xml:space="preserve"> Faroe Maynard</t>
  </si>
  <si>
    <t xml:space="preserve"> Rieys Wish</t>
  </si>
  <si>
    <t xml:space="preserve"> Kieace Afie</t>
  </si>
  <si>
    <t xml:space="preserve"> Mustang Doar</t>
  </si>
  <si>
    <t xml:space="preserve"> Candoim Caper</t>
  </si>
  <si>
    <t xml:space="preserve"> Baymac Iona</t>
  </si>
  <si>
    <t xml:space="preserve"> Boherash Ange</t>
  </si>
  <si>
    <t xml:space="preserve"> Keehers Kick</t>
  </si>
  <si>
    <t xml:space="preserve"> Wak On Virgi</t>
  </si>
  <si>
    <t xml:space="preserve"> Waikiki Bubbes</t>
  </si>
  <si>
    <t xml:space="preserve"> Ratting John Jo</t>
  </si>
  <si>
    <t xml:space="preserve"> Steas Bubba</t>
  </si>
  <si>
    <t xml:space="preserve"> Ederberry Enzo</t>
  </si>
  <si>
    <t xml:space="preserve"> Skyfa Maddison</t>
  </si>
  <si>
    <t xml:space="preserve"> Seing ies</t>
  </si>
  <si>
    <t xml:space="preserve"> Parish Gory</t>
  </si>
  <si>
    <t xml:space="preserve"> Scuys Jack</t>
  </si>
  <si>
    <t xml:space="preserve"> Northwood Fyer</t>
  </si>
  <si>
    <t xml:space="preserve"> Reentess Tank</t>
  </si>
  <si>
    <t xml:space="preserve"> Moveaong Mini</t>
  </si>
  <si>
    <t xml:space="preserve"> Reentess Jack</t>
  </si>
  <si>
    <t xml:space="preserve"> Gencroft Pat</t>
  </si>
  <si>
    <t xml:space="preserve"> Supreme Bot</t>
  </si>
  <si>
    <t xml:space="preserve"> Wee Gir Cick</t>
  </si>
  <si>
    <t xml:space="preserve"> Deboys Cabra</t>
  </si>
  <si>
    <t xml:space="preserve"> Boos Bon Jenks</t>
  </si>
  <si>
    <t xml:space="preserve"> Ganon Gadys</t>
  </si>
  <si>
    <t xml:space="preserve"> Civis Tricia</t>
  </si>
  <si>
    <t xml:space="preserve"> Miwood Susie</t>
  </si>
  <si>
    <t xml:space="preserve"> Sippy Eie</t>
  </si>
  <si>
    <t xml:space="preserve"> Boreen itte</t>
  </si>
  <si>
    <t xml:space="preserve"> Waikiki De</t>
  </si>
  <si>
    <t xml:space="preserve"> Caisean Nidge</t>
  </si>
  <si>
    <t xml:space="preserve"> Morning ight</t>
  </si>
  <si>
    <t xml:space="preserve"> Urney Transink</t>
  </si>
  <si>
    <t xml:space="preserve"> Newinn Biy</t>
  </si>
  <si>
    <t xml:space="preserve"> Sheone Jaguar</t>
  </si>
  <si>
    <t xml:space="preserve"> Ridgedae Wiow</t>
  </si>
  <si>
    <t xml:space="preserve"> A ongong Road</t>
  </si>
  <si>
    <t xml:space="preserve"> Springwood Ede</t>
  </si>
  <si>
    <t xml:space="preserve"> Kiee Court</t>
  </si>
  <si>
    <t xml:space="preserve"> A Wound Up</t>
  </si>
  <si>
    <t xml:space="preserve"> Mustang Baiey</t>
  </si>
  <si>
    <t xml:space="preserve"> Bayregan Bea</t>
  </si>
  <si>
    <t xml:space="preserve"> Pats My Gir</t>
  </si>
  <si>
    <t xml:space="preserve"> Magica</t>
  </si>
  <si>
    <t xml:space="preserve"> Beech Hi Des</t>
  </si>
  <si>
    <t xml:space="preserve"> Microft Chief</t>
  </si>
  <si>
    <t xml:space="preserve"> Moss Miie</t>
  </si>
  <si>
    <t xml:space="preserve"> uttons eya</t>
  </si>
  <si>
    <t xml:space="preserve"> Maxs Buet</t>
  </si>
  <si>
    <t xml:space="preserve"> Coomohan Prince</t>
  </si>
  <si>
    <t xml:space="preserve"> Champagne Ceia</t>
  </si>
  <si>
    <t xml:space="preserve"> Moys Game</t>
  </si>
  <si>
    <t xml:space="preserve"> Saney Icon</t>
  </si>
  <si>
    <t xml:space="preserve"> Groveshi Ava</t>
  </si>
  <si>
    <t xml:space="preserve"> Bowine Cherokee</t>
  </si>
  <si>
    <t xml:space="preserve"> Cadawi</t>
  </si>
  <si>
    <t xml:space="preserve"> Swift Eixir</t>
  </si>
  <si>
    <t xml:space="preserve"> u u My Baby</t>
  </si>
  <si>
    <t xml:space="preserve"> ong ook</t>
  </si>
  <si>
    <t xml:space="preserve"> Ceverman</t>
  </si>
  <si>
    <t xml:space="preserve"> Conard Pear</t>
  </si>
  <si>
    <t xml:space="preserve"> Whoops Nia</t>
  </si>
  <si>
    <t xml:space="preserve"> Baymac Brook</t>
  </si>
  <si>
    <t xml:space="preserve"> Doar Princess</t>
  </si>
  <si>
    <t xml:space="preserve"> Sheone Mio</t>
  </si>
  <si>
    <t xml:space="preserve"> Fabuous Skyar</t>
  </si>
  <si>
    <t xml:space="preserve"> Backrose Fee</t>
  </si>
  <si>
    <t xml:space="preserve"> Shae Sabor</t>
  </si>
  <si>
    <t xml:space="preserve"> Tober Opheia</t>
  </si>
  <si>
    <t xml:space="preserve"> Quadriatera</t>
  </si>
  <si>
    <t xml:space="preserve"> Bayview Opheia</t>
  </si>
  <si>
    <t xml:space="preserve"> Diese Nancy</t>
  </si>
  <si>
    <t xml:space="preserve"> Beagors Pete</t>
  </si>
  <si>
    <t xml:space="preserve"> Forest ydia</t>
  </si>
  <si>
    <t xml:space="preserve"> Up The ep</t>
  </si>
  <si>
    <t xml:space="preserve"> Newtown Oive</t>
  </si>
  <si>
    <t xml:space="preserve"> Bind Stew</t>
  </si>
  <si>
    <t xml:space="preserve"> Hittheids Jack</t>
  </si>
  <si>
    <t xml:space="preserve"> Kiki Do U uv Me</t>
  </si>
  <si>
    <t xml:space="preserve"> Gueen Rosie</t>
  </si>
  <si>
    <t xml:space="preserve"> Incredibe Too</t>
  </si>
  <si>
    <t xml:space="preserve"> Santas Sick</t>
  </si>
  <si>
    <t xml:space="preserve"> Bythe Di</t>
  </si>
  <si>
    <t xml:space="preserve"> ightfoot Megan</t>
  </si>
  <si>
    <t xml:space="preserve"> Baybough Gary</t>
  </si>
  <si>
    <t xml:space="preserve"> Bythe Annie</t>
  </si>
  <si>
    <t xml:space="preserve"> ostock Buebird</t>
  </si>
  <si>
    <t xml:space="preserve"> Saacres Josh</t>
  </si>
  <si>
    <t xml:space="preserve"> atest Gossip</t>
  </si>
  <si>
    <t xml:space="preserve"> itte Jumeira</t>
  </si>
  <si>
    <t xml:space="preserve"> Bakes Cuckoo</t>
  </si>
  <si>
    <t xml:space="preserve"> Saacresbenedict</t>
  </si>
  <si>
    <t xml:space="preserve"> Saacres Sasha</t>
  </si>
  <si>
    <t xml:space="preserve"> Nidderdaeserene</t>
  </si>
  <si>
    <t xml:space="preserve"> Back Gun</t>
  </si>
  <si>
    <t xml:space="preserve"> Bue Ramber</t>
  </si>
  <si>
    <t xml:space="preserve"> Hoyoak Brett</t>
  </si>
  <si>
    <t xml:space="preserve"> Bayhooy Anna</t>
  </si>
  <si>
    <t xml:space="preserve"> Immacuate One</t>
  </si>
  <si>
    <t xml:space="preserve"> Bayhide Jewe</t>
  </si>
  <si>
    <t xml:space="preserve"> Kieace Ricky</t>
  </si>
  <si>
    <t xml:space="preserve"> Horseeap Ciara</t>
  </si>
  <si>
    <t xml:space="preserve"> Senahe Brandy</t>
  </si>
  <si>
    <t xml:space="preserve"> Tenerife Sick</t>
  </si>
  <si>
    <t xml:space="preserve"> Market ane</t>
  </si>
  <si>
    <t xml:space="preserve"> Jaguar Ea</t>
  </si>
  <si>
    <t xml:space="preserve"> Baygien Maid</t>
  </si>
  <si>
    <t xml:space="preserve"> Saeen Finn</t>
  </si>
  <si>
    <t xml:space="preserve"> Max Gir</t>
  </si>
  <si>
    <t xml:space="preserve"> Doar Bi</t>
  </si>
  <si>
    <t xml:space="preserve"> Oivetree Gir</t>
  </si>
  <si>
    <t xml:space="preserve"> Kiara Ze</t>
  </si>
  <si>
    <t xml:space="preserve"> Paybook</t>
  </si>
  <si>
    <t xml:space="preserve"> Savana Sunight</t>
  </si>
  <si>
    <t xml:space="preserve"> Makeit Soo</t>
  </si>
  <si>
    <t xml:space="preserve"> Havana Moonight</t>
  </si>
  <si>
    <t xml:space="preserve"> Deacon Jewe</t>
  </si>
  <si>
    <t xml:space="preserve"> Chucke Ozzy</t>
  </si>
  <si>
    <t xml:space="preserve"> What Todo Oy</t>
  </si>
  <si>
    <t xml:space="preserve"> Firminos Cass</t>
  </si>
  <si>
    <t xml:space="preserve"> Droopys Pus</t>
  </si>
  <si>
    <t xml:space="preserve"> Cycers Sam</t>
  </si>
  <si>
    <t xml:space="preserve"> Cassy Ambition</t>
  </si>
  <si>
    <t xml:space="preserve"> Goodbye Biy</t>
  </si>
  <si>
    <t xml:space="preserve"> Crossfied Kaya</t>
  </si>
  <si>
    <t xml:space="preserve"> Bue Tick Baboa</t>
  </si>
  <si>
    <t xml:space="preserve"> Newawn News</t>
  </si>
  <si>
    <t xml:space="preserve"> Hoyhi Sydney</t>
  </si>
  <si>
    <t xml:space="preserve"> Baymacane Star</t>
  </si>
  <si>
    <t xml:space="preserve"> Newawn Freddie</t>
  </si>
  <si>
    <t xml:space="preserve"> Chomeister</t>
  </si>
  <si>
    <t xml:space="preserve"> Bubby Fair</t>
  </si>
  <si>
    <t xml:space="preserve"> Migan eahpeah</t>
  </si>
  <si>
    <t xml:space="preserve"> Bonvie uu</t>
  </si>
  <si>
    <t xml:space="preserve"> itte Venture</t>
  </si>
  <si>
    <t xml:space="preserve"> Geeo ove</t>
  </si>
  <si>
    <t xml:space="preserve"> Chosen Fame</t>
  </si>
  <si>
    <t xml:space="preserve"> Baymac Pichu</t>
  </si>
  <si>
    <t xml:space="preserve"> Cod As Ice</t>
  </si>
  <si>
    <t xml:space="preserve"> Ice Coo Maiden</t>
  </si>
  <si>
    <t xml:space="preserve"> Sweetheart Dea</t>
  </si>
  <si>
    <t xml:space="preserve"> Ardraa Jim</t>
  </si>
  <si>
    <t xml:space="preserve"> Fadesandbades</t>
  </si>
  <si>
    <t xml:space="preserve"> ook ike Power</t>
  </si>
  <si>
    <t xml:space="preserve"> Baymac Rocker</t>
  </si>
  <si>
    <t xml:space="preserve"> Cooavanny Dyan</t>
  </si>
  <si>
    <t xml:space="preserve"> Geeo Demi</t>
  </si>
  <si>
    <t xml:space="preserve"> Genvae Pat</t>
  </si>
  <si>
    <t xml:space="preserve"> Winetavern Cury</t>
  </si>
  <si>
    <t xml:space="preserve"> Pinpoint Via</t>
  </si>
  <si>
    <t xml:space="preserve"> Shoot The Bot</t>
  </si>
  <si>
    <t xml:space="preserve"> Seasons Myrte</t>
  </si>
  <si>
    <t xml:space="preserve"> Punk Rock Ceii</t>
  </si>
  <si>
    <t xml:space="preserve"> Tommys Puto</t>
  </si>
  <si>
    <t xml:space="preserve"> Godies inekar</t>
  </si>
  <si>
    <t xml:space="preserve"> Cever Trend</t>
  </si>
  <si>
    <t xml:space="preserve"> Southfied Ee</t>
  </si>
  <si>
    <t xml:space="preserve"> Caste Doreen</t>
  </si>
  <si>
    <t xml:space="preserve"> Magica Fox</t>
  </si>
  <si>
    <t xml:space="preserve"> Baymac Kiora</t>
  </si>
  <si>
    <t xml:space="preserve"> Get Up Bee</t>
  </si>
  <si>
    <t xml:space="preserve"> Droopys Coar</t>
  </si>
  <si>
    <t xml:space="preserve"> Native Cobber</t>
  </si>
  <si>
    <t xml:space="preserve"> Brocks Snowfake</t>
  </si>
  <si>
    <t xml:space="preserve"> Scuys Auzzie</t>
  </si>
  <si>
    <t xml:space="preserve"> Bayhoe Breeze</t>
  </si>
  <si>
    <t xml:space="preserve"> Coosane Moy</t>
  </si>
  <si>
    <t xml:space="preserve"> Fina Quattro</t>
  </si>
  <si>
    <t xml:space="preserve"> Feeing Cassy</t>
  </si>
  <si>
    <t xml:space="preserve"> Fina Xafonic</t>
  </si>
  <si>
    <t xml:space="preserve"> Droopys isbon</t>
  </si>
  <si>
    <t xml:space="preserve"> Reentess Dawn</t>
  </si>
  <si>
    <t xml:space="preserve"> Yourdeasweeney</t>
  </si>
  <si>
    <t xml:space="preserve"> Bue akota</t>
  </si>
  <si>
    <t xml:space="preserve"> Highview Parce</t>
  </si>
  <si>
    <t xml:space="preserve"> Baymac Grainne</t>
  </si>
  <si>
    <t xml:space="preserve"> Daves Missie</t>
  </si>
  <si>
    <t xml:space="preserve"> Ritas ittebue</t>
  </si>
  <si>
    <t xml:space="preserve"> Bue Moose</t>
  </si>
  <si>
    <t xml:space="preserve"> Cooy Oyster</t>
  </si>
  <si>
    <t xml:space="preserve"> Freeky Bonde</t>
  </si>
  <si>
    <t xml:space="preserve"> Moss ough</t>
  </si>
  <si>
    <t xml:space="preserve"> Mineoa Messi</t>
  </si>
  <si>
    <t xml:space="preserve"> Pocket ucy</t>
  </si>
  <si>
    <t xml:space="preserve"> Gaeforce Roo</t>
  </si>
  <si>
    <t xml:space="preserve"> Mineoa Titch</t>
  </si>
  <si>
    <t xml:space="preserve"> Yassoo Eiza</t>
  </si>
  <si>
    <t xml:space="preserve"> Connacoo Gem</t>
  </si>
  <si>
    <t xml:space="preserve"> Droopys Gad</t>
  </si>
  <si>
    <t xml:space="preserve"> Brickfied Nobe</t>
  </si>
  <si>
    <t xml:space="preserve"> Crossfied Choe</t>
  </si>
  <si>
    <t xml:space="preserve"> So Deighted</t>
  </si>
  <si>
    <t xml:space="preserve"> Popuar Prince</t>
  </si>
  <si>
    <t xml:space="preserve"> Droopys ucie</t>
  </si>
  <si>
    <t xml:space="preserve"> Insane Keeey</t>
  </si>
  <si>
    <t xml:space="preserve"> isnea Cute</t>
  </si>
  <si>
    <t xml:space="preserve"> Headeys Jumbo</t>
  </si>
  <si>
    <t xml:space="preserve"> Fairhi Corney</t>
  </si>
  <si>
    <t xml:space="preserve"> Geeo Eddy</t>
  </si>
  <si>
    <t xml:space="preserve"> Geeo Charie</t>
  </si>
  <si>
    <t xml:space="preserve"> Crysta Ridge</t>
  </si>
  <si>
    <t xml:space="preserve"> Knocknabou May</t>
  </si>
  <si>
    <t xml:space="preserve"> Magica Verona</t>
  </si>
  <si>
    <t xml:space="preserve"> Heroad Bitzer</t>
  </si>
  <si>
    <t xml:space="preserve"> Dunsaagh Tuco</t>
  </si>
  <si>
    <t xml:space="preserve"> Aborigina Art</t>
  </si>
  <si>
    <t xml:space="preserve"> Bumbebee Brady</t>
  </si>
  <si>
    <t xml:space="preserve"> Bringitaback</t>
  </si>
  <si>
    <t xml:space="preserve"> Mihouse Aan</t>
  </si>
  <si>
    <t xml:space="preserve"> Coverhi King</t>
  </si>
  <si>
    <t xml:space="preserve"> Ode Kiki</t>
  </si>
  <si>
    <t xml:space="preserve"> Gary For God</t>
  </si>
  <si>
    <t xml:space="preserve"> av Swift</t>
  </si>
  <si>
    <t xml:space="preserve"> ong Vehice</t>
  </si>
  <si>
    <t xml:space="preserve"> Kibannon Tuco</t>
  </si>
  <si>
    <t xml:space="preserve"> Conors azarus</t>
  </si>
  <si>
    <t xml:space="preserve"> Sas Magic</t>
  </si>
  <si>
    <t xml:space="preserve"> Sai On Mia</t>
  </si>
  <si>
    <t xml:space="preserve"> Mountcashe Joy</t>
  </si>
  <si>
    <t xml:space="preserve"> Crossfied Saah</t>
  </si>
  <si>
    <t xml:space="preserve"> Afar Darcy</t>
  </si>
  <si>
    <t xml:space="preserve"> Baykett Magic</t>
  </si>
  <si>
    <t xml:space="preserve"> agie Daz</t>
  </si>
  <si>
    <t xml:space="preserve"> Dacash Fury</t>
  </si>
  <si>
    <t xml:space="preserve"> Genbowen Ruby</t>
  </si>
  <si>
    <t xml:space="preserve"> Winterfied Be</t>
  </si>
  <si>
    <t xml:space="preserve"> Gowane Brae</t>
  </si>
  <si>
    <t xml:space="preserve"> Intrepid uke</t>
  </si>
  <si>
    <t xml:space="preserve"> Choctaw usa</t>
  </si>
  <si>
    <t xml:space="preserve"> Woodcocks Bue</t>
  </si>
  <si>
    <t xml:space="preserve"> You A White</t>
  </si>
  <si>
    <t xml:space="preserve"> Minnies Hamack</t>
  </si>
  <si>
    <t xml:space="preserve"> outhcorkmixture</t>
  </si>
  <si>
    <t xml:space="preserve"> Baistic George</t>
  </si>
  <si>
    <t xml:space="preserve"> Tiermore Bizard</t>
  </si>
  <si>
    <t xml:space="preserve"> Kiieford Novo</t>
  </si>
  <si>
    <t xml:space="preserve"> Cas iberty</t>
  </si>
  <si>
    <t xml:space="preserve"> Kiuran Rosie</t>
  </si>
  <si>
    <t xml:space="preserve"> oggies Wanted</t>
  </si>
  <si>
    <t xml:space="preserve"> Coudy Ozzie</t>
  </si>
  <si>
    <t xml:space="preserve"> Ivy Hi Skyhigh</t>
  </si>
  <si>
    <t xml:space="preserve"> Newinn iz</t>
  </si>
  <si>
    <t xml:space="preserve"> Smamead</t>
  </si>
  <si>
    <t xml:space="preserve"> Aayamza exie</t>
  </si>
  <si>
    <t xml:space="preserve"> enson Austin</t>
  </si>
  <si>
    <t xml:space="preserve"> Godies Hodde</t>
  </si>
  <si>
    <t xml:space="preserve"> Signature Caum</t>
  </si>
  <si>
    <t xml:space="preserve"> Baynabee ucky</t>
  </si>
  <si>
    <t xml:space="preserve"> Xperia Harey</t>
  </si>
  <si>
    <t xml:space="preserve"> Gory Kiara</t>
  </si>
  <si>
    <t xml:space="preserve"> Micks itte Gem</t>
  </si>
  <si>
    <t xml:space="preserve"> Beaes On Wheez</t>
  </si>
  <si>
    <t xml:space="preserve"> Honour ightning</t>
  </si>
  <si>
    <t xml:space="preserve"> Saacres Magnier</t>
  </si>
  <si>
    <t xml:space="preserve"> Saacres Susie</t>
  </si>
  <si>
    <t xml:space="preserve"> Coarhouse Daisy</t>
  </si>
  <si>
    <t xml:space="preserve"> Nidderdaenights</t>
  </si>
  <si>
    <t xml:space="preserve"> Bythe Caamity</t>
  </si>
  <si>
    <t xml:space="preserve"> Saacresmatthews</t>
  </si>
  <si>
    <t xml:space="preserve"> Nidderdae Mason</t>
  </si>
  <si>
    <t xml:space="preserve"> Aan Beauty</t>
  </si>
  <si>
    <t xml:space="preserve"> Bigwood Ecipse</t>
  </si>
  <si>
    <t xml:space="preserve"> Watham Star</t>
  </si>
  <si>
    <t xml:space="preserve"> Frainey Hibiy</t>
  </si>
  <si>
    <t xml:space="preserve"> Taking Bu</t>
  </si>
  <si>
    <t xml:space="preserve"> Hidun Aice</t>
  </si>
  <si>
    <t xml:space="preserve"> issan Kes</t>
  </si>
  <si>
    <t xml:space="preserve"> Sip The emon</t>
  </si>
  <si>
    <t xml:space="preserve"> Moonight Fox</t>
  </si>
  <si>
    <t xml:space="preserve"> Vimms Doy</t>
  </si>
  <si>
    <t xml:space="preserve"> Wiggeitgiggeit</t>
  </si>
  <si>
    <t xml:space="preserve"> ongvae Jet</t>
  </si>
  <si>
    <t xml:space="preserve"> Prem Gir</t>
  </si>
  <si>
    <t xml:space="preserve"> Saneyside Annie</t>
  </si>
  <si>
    <t xml:space="preserve"> Hadeys Gir</t>
  </si>
  <si>
    <t xml:space="preserve"> Befast Feaini</t>
  </si>
  <si>
    <t xml:space="preserve"> Cassy exie</t>
  </si>
  <si>
    <t xml:space="preserve"> Vioet Eyes</t>
  </si>
  <si>
    <t xml:space="preserve"> Baymacane Sky</t>
  </si>
  <si>
    <t xml:space="preserve"> Forme Fyer</t>
  </si>
  <si>
    <t xml:space="preserve"> ineys Gir</t>
  </si>
  <si>
    <t xml:space="preserve"> Groveshi Dream</t>
  </si>
  <si>
    <t xml:space="preserve"> Baistic Moy</t>
  </si>
  <si>
    <t xml:space="preserve"> Havinaaugh</t>
  </si>
  <si>
    <t xml:space="preserve"> Coudyandbright</t>
  </si>
  <si>
    <t xml:space="preserve"> Baymac Pepsi</t>
  </si>
  <si>
    <t xml:space="preserve"> Away Baiey</t>
  </si>
  <si>
    <t xml:space="preserve"> Kanturk Gass</t>
  </si>
  <si>
    <t xml:space="preserve"> etter Cain</t>
  </si>
  <si>
    <t xml:space="preserve"> Beagors Ace</t>
  </si>
  <si>
    <t xml:space="preserve"> Baymac Tessa</t>
  </si>
  <si>
    <t xml:space="preserve"> Puckane Tayor</t>
  </si>
  <si>
    <t xml:space="preserve"> Waikiki Aex</t>
  </si>
  <si>
    <t xml:space="preserve"> Unikey Gir</t>
  </si>
  <si>
    <t xml:space="preserve"> oskeran Thief</t>
  </si>
  <si>
    <t xml:space="preserve"> Emoskis Gir</t>
  </si>
  <si>
    <t xml:space="preserve"> Aton Sky</t>
  </si>
  <si>
    <t xml:space="preserve"> Karaka Jon</t>
  </si>
  <si>
    <t xml:space="preserve"> ightfoot Candy</t>
  </si>
  <si>
    <t xml:space="preserve"> Sharpys Puto</t>
  </si>
  <si>
    <t xml:space="preserve"> Sti Dre</t>
  </si>
  <si>
    <t xml:space="preserve"> Saneyside Xpres</t>
  </si>
  <si>
    <t xml:space="preserve"> Kiara Music</t>
  </si>
  <si>
    <t xml:space="preserve"> Stee City Buck</t>
  </si>
  <si>
    <t xml:space="preserve"> aravouta Jess</t>
  </si>
  <si>
    <t xml:space="preserve"> Badmeetsevi</t>
  </si>
  <si>
    <t xml:space="preserve"> Crossfied Jaden</t>
  </si>
  <si>
    <t xml:space="preserve"> Warren Hi</t>
  </si>
  <si>
    <t xml:space="preserve"> Buetproof Af</t>
  </si>
  <si>
    <t xml:space="preserve"> Get On Care</t>
  </si>
  <si>
    <t xml:space="preserve"> Suys Buet</t>
  </si>
  <si>
    <t xml:space="preserve"> Zeda</t>
  </si>
  <si>
    <t xml:space="preserve"> Insane Hoy</t>
  </si>
  <si>
    <t xml:space="preserve"> Dinner Finchey</t>
  </si>
  <si>
    <t xml:space="preserve"> Genhead Ange</t>
  </si>
  <si>
    <t xml:space="preserve"> Magica Otis</t>
  </si>
  <si>
    <t xml:space="preserve"> Fitenwe</t>
  </si>
  <si>
    <t xml:space="preserve"> Biies Tea</t>
  </si>
  <si>
    <t xml:space="preserve"> Magica Feix</t>
  </si>
  <si>
    <t xml:space="preserve"> Drumdoit Beter</t>
  </si>
  <si>
    <t xml:space="preserve"> Fina Supreme</t>
  </si>
  <si>
    <t xml:space="preserve"> Cazaghe Boyo</t>
  </si>
  <si>
    <t xml:space="preserve"> Rathbay Simba</t>
  </si>
  <si>
    <t xml:space="preserve"> Signet Opa</t>
  </si>
  <si>
    <t xml:space="preserve"> Droopys Outook</t>
  </si>
  <si>
    <t xml:space="preserve"> Isand Dream</t>
  </si>
  <si>
    <t xml:space="preserve"> ady Gitters</t>
  </si>
  <si>
    <t xml:space="preserve"> Gibstans Fyer</t>
  </si>
  <si>
    <t xml:space="preserve"> Iveshead Esie</t>
  </si>
  <si>
    <t xml:space="preserve"> Newine ady</t>
  </si>
  <si>
    <t xml:space="preserve"> Owinns Crow</t>
  </si>
  <si>
    <t xml:space="preserve"> eamaneigh Ivy</t>
  </si>
  <si>
    <t xml:space="preserve"> Baydorgan Jess</t>
  </si>
  <si>
    <t xml:space="preserve"> Baydanie Ji</t>
  </si>
  <si>
    <t xml:space="preserve"> Coughtaney Rose</t>
  </si>
  <si>
    <t xml:space="preserve"> Vinegarhikatie</t>
  </si>
  <si>
    <t xml:space="preserve"> Kiara Montjeu</t>
  </si>
  <si>
    <t xml:space="preserve"> Broadand Bonnie</t>
  </si>
  <si>
    <t xml:space="preserve"> Roisins iy</t>
  </si>
  <si>
    <t xml:space="preserve"> Gouane Paddy</t>
  </si>
  <si>
    <t xml:space="preserve"> Maxs Buet (res)</t>
  </si>
  <si>
    <t xml:space="preserve"> uttons Ozzie</t>
  </si>
  <si>
    <t xml:space="preserve"> Unknown Do</t>
  </si>
  <si>
    <t xml:space="preserve"> Barnfied iy</t>
  </si>
  <si>
    <t xml:space="preserve"> Boshoi Betty</t>
  </si>
  <si>
    <t xml:space="preserve"> Phifen Afina</t>
  </si>
  <si>
    <t xml:space="preserve"> Cury Chap</t>
  </si>
  <si>
    <t xml:space="preserve"> Saems Michigan</t>
  </si>
  <si>
    <t xml:space="preserve"> Mimount Jet</t>
  </si>
  <si>
    <t xml:space="preserve"> Dunaghy enson</t>
  </si>
  <si>
    <t xml:space="preserve"> Oympic Boy O</t>
  </si>
  <si>
    <t xml:space="preserve"> Peads Dazzer</t>
  </si>
  <si>
    <t xml:space="preserve"> Miroad Time</t>
  </si>
  <si>
    <t xml:space="preserve"> otus Bucket</t>
  </si>
  <si>
    <t xml:space="preserve"> anody Rosmur</t>
  </si>
  <si>
    <t xml:space="preserve"> Kiacua Storm</t>
  </si>
  <si>
    <t xml:space="preserve"> Skywaker Strike</t>
  </si>
  <si>
    <t xml:space="preserve"> unar Prince</t>
  </si>
  <si>
    <t xml:space="preserve"> ongvae Mai</t>
  </si>
  <si>
    <t xml:space="preserve"> Goden Bid</t>
  </si>
  <si>
    <t xml:space="preserve"> Kie Sparrow</t>
  </si>
  <si>
    <t xml:space="preserve"> Hoffmans ass</t>
  </si>
  <si>
    <t xml:space="preserve"> Bamethevino</t>
  </si>
  <si>
    <t xml:space="preserve"> Vevet Bobby</t>
  </si>
  <si>
    <t xml:space="preserve"> Fooish Ways</t>
  </si>
  <si>
    <t xml:space="preserve"> Kitmins Aexa</t>
  </si>
  <si>
    <t xml:space="preserve"> Kicash Boss</t>
  </si>
  <si>
    <t xml:space="preserve"> enson John</t>
  </si>
  <si>
    <t xml:space="preserve"> ady Diva</t>
  </si>
  <si>
    <t xml:space="preserve"> Beagors Magic</t>
  </si>
  <si>
    <t xml:space="preserve"> Conki Backie</t>
  </si>
  <si>
    <t xml:space="preserve"> asting egend</t>
  </si>
  <si>
    <t xml:space="preserve"> Manic Fash</t>
  </si>
  <si>
    <t xml:space="preserve"> Hoyoak Jason</t>
  </si>
  <si>
    <t xml:space="preserve"> Distant Bot</t>
  </si>
  <si>
    <t xml:space="preserve"> Bue Jig Red</t>
  </si>
  <si>
    <t xml:space="preserve"> eon Nebua</t>
  </si>
  <si>
    <t xml:space="preserve"> Miss Aefwynn</t>
  </si>
  <si>
    <t xml:space="preserve"> ady Broadway</t>
  </si>
  <si>
    <t xml:space="preserve"> ady angford</t>
  </si>
  <si>
    <t xml:space="preserve"> Rockhi Romeo</t>
  </si>
  <si>
    <t xml:space="preserve"> Mountcashe Jet</t>
  </si>
  <si>
    <t xml:space="preserve"> Kimpton Charie</t>
  </si>
  <si>
    <t xml:space="preserve"> Gypsy Gi</t>
  </si>
  <si>
    <t xml:space="preserve"> Topudde Jack</t>
  </si>
  <si>
    <t xml:space="preserve"> Foowthe Beast </t>
  </si>
  <si>
    <t xml:space="preserve"> Gente Touch</t>
  </si>
  <si>
    <t xml:space="preserve"> Sera Jet</t>
  </si>
  <si>
    <t xml:space="preserve"> Jaxeg Eacram</t>
  </si>
  <si>
    <t xml:space="preserve"> Another Deight</t>
  </si>
  <si>
    <t xml:space="preserve"> Bossom Tree</t>
  </si>
  <si>
    <t xml:space="preserve"> Engebert</t>
  </si>
  <si>
    <t xml:space="preserve"> Coodine Andy</t>
  </si>
  <si>
    <t xml:space="preserve"> Stabes Dash</t>
  </si>
  <si>
    <t xml:space="preserve"> Westwe Jenny</t>
  </si>
  <si>
    <t xml:space="preserve"> Bastoff Tyson</t>
  </si>
  <si>
    <t xml:space="preserve"> Gentstown Mi</t>
  </si>
  <si>
    <t xml:space="preserve"> Springwe Buzz</t>
  </si>
  <si>
    <t xml:space="preserve"> Magica Caire</t>
  </si>
  <si>
    <t xml:space="preserve"> Tearaway Phiip</t>
  </si>
  <si>
    <t xml:space="preserve"> Baymac oca</t>
  </si>
  <si>
    <t xml:space="preserve"> Stepaside Esa</t>
  </si>
  <si>
    <t xml:space="preserve"> Tuig Catboy</t>
  </si>
  <si>
    <t xml:space="preserve"> Fernhi iy</t>
  </si>
  <si>
    <t xml:space="preserve"> Hoyake Be</t>
  </si>
  <si>
    <t xml:space="preserve"> Maogs Darcy</t>
  </si>
  <si>
    <t xml:space="preserve"> Bue Thri ad</t>
  </si>
  <si>
    <t xml:space="preserve"> Hiton Hawk</t>
  </si>
  <si>
    <t xml:space="preserve"> Saacres Neeson</t>
  </si>
  <si>
    <t xml:space="preserve"> Kiara Yeats</t>
  </si>
  <si>
    <t xml:space="preserve"> Matts Maibu</t>
  </si>
  <si>
    <t xml:space="preserve"> Panda Bue</t>
  </si>
  <si>
    <t xml:space="preserve"> Geeo God Dust</t>
  </si>
  <si>
    <t xml:space="preserve"> Geeo Coney</t>
  </si>
  <si>
    <t xml:space="preserve"> Geeo Josh</t>
  </si>
  <si>
    <t xml:space="preserve"> Churchi Hoy</t>
  </si>
  <si>
    <t xml:space="preserve"> Hot Mi Tigger</t>
  </si>
  <si>
    <t xml:space="preserve"> Jaguar Backie</t>
  </si>
  <si>
    <t xml:space="preserve"> Sanan Rocco</t>
  </si>
  <si>
    <t xml:space="preserve"> Swift ampoon</t>
  </si>
  <si>
    <t xml:space="preserve"> ord Of Jura</t>
  </si>
  <si>
    <t xml:space="preserve"> Scaa Hannah</t>
  </si>
  <si>
    <t xml:space="preserve"> Forgotten Ange</t>
  </si>
  <si>
    <t xml:space="preserve"> Dark oa</t>
  </si>
  <si>
    <t xml:space="preserve"> Diymore Danny</t>
  </si>
  <si>
    <t xml:space="preserve"> Swift Empoy</t>
  </si>
  <si>
    <t xml:space="preserve"> A About God</t>
  </si>
  <si>
    <t xml:space="preserve"> Duty Cas</t>
  </si>
  <si>
    <t xml:space="preserve"> Beieve It</t>
  </si>
  <si>
    <t xml:space="preserve"> Sophies Sparke</t>
  </si>
  <si>
    <t xml:space="preserve"> evin Wof</t>
  </si>
  <si>
    <t xml:space="preserve"> Backrose Fred</t>
  </si>
  <si>
    <t xml:space="preserve"> Unce Sim</t>
  </si>
  <si>
    <t xml:space="preserve"> Burkos Pear</t>
  </si>
  <si>
    <t xml:space="preserve"> Aban Auntie</t>
  </si>
  <si>
    <t xml:space="preserve"> Pharis Saah</t>
  </si>
  <si>
    <t xml:space="preserve"> Moaning Badrick</t>
  </si>
  <si>
    <t xml:space="preserve"> Highview Poo</t>
  </si>
  <si>
    <t xml:space="preserve"> Mateasers Pet</t>
  </si>
  <si>
    <t xml:space="preserve"> Tubber ane Rose</t>
  </si>
  <si>
    <t xml:space="preserve"> ightfoot Capano</t>
  </si>
  <si>
    <t xml:space="preserve"> Biysgotboot</t>
  </si>
  <si>
    <t xml:space="preserve"> Bonvie Tuisa</t>
  </si>
  <si>
    <t xml:space="preserve"> ift The Roof</t>
  </si>
  <si>
    <t xml:space="preserve"> Moranski Gir</t>
  </si>
  <si>
    <t xml:space="preserve"> Piemans Sheby</t>
  </si>
  <si>
    <t xml:space="preserve"> Moys Rose</t>
  </si>
  <si>
    <t xml:space="preserve"> Back Hi Boy</t>
  </si>
  <si>
    <t xml:space="preserve"> Fire Fie</t>
  </si>
  <si>
    <t xml:space="preserve"> Boomerang Myes</t>
  </si>
  <si>
    <t xml:space="preserve"> imitess Gory</t>
  </si>
  <si>
    <t xml:space="preserve"> Pebbe</t>
  </si>
  <si>
    <t xml:space="preserve"> Westway Donad</t>
  </si>
  <si>
    <t xml:space="preserve"> ughi Frankie</t>
  </si>
  <si>
    <t xml:space="preserve"> Acting Schoo</t>
  </si>
  <si>
    <t xml:space="preserve"> Magass About</t>
  </si>
  <si>
    <t xml:space="preserve"> Moys Diva</t>
  </si>
  <si>
    <t xml:space="preserve"> Droopys Aina</t>
  </si>
  <si>
    <t xml:space="preserve"> Punkndisordery</t>
  </si>
  <si>
    <t xml:space="preserve"> Fina Bake</t>
  </si>
  <si>
    <t xml:space="preserve"> Wak On Dave</t>
  </si>
  <si>
    <t xml:space="preserve"> Kiaharry Bot</t>
  </si>
  <si>
    <t xml:space="preserve"> Towstar es</t>
  </si>
  <si>
    <t xml:space="preserve"> Boos Bon Cherie</t>
  </si>
  <si>
    <t xml:space="preserve"> Mi ori</t>
  </si>
  <si>
    <t xml:space="preserve"> Brambe Mags</t>
  </si>
  <si>
    <t xml:space="preserve"> Mi Ratajkowski</t>
  </si>
  <si>
    <t xml:space="preserve"> Shes Tota Magic</t>
  </si>
  <si>
    <t xml:space="preserve"> Geeo Ceticgod</t>
  </si>
  <si>
    <t xml:space="preserve"> Burney Storm</t>
  </si>
  <si>
    <t xml:space="preserve"> Coney Cayx</t>
  </si>
  <si>
    <t xml:space="preserve"> Pay Smarter</t>
  </si>
  <si>
    <t xml:space="preserve"> Swift Mode</t>
  </si>
  <si>
    <t xml:space="preserve"> Miabbey Frank</t>
  </si>
  <si>
    <t xml:space="preserve"> ostrigg ouie</t>
  </si>
  <si>
    <t xml:space="preserve"> Run The Jewes</t>
  </si>
  <si>
    <t xml:space="preserve"> Sizzing Say</t>
  </si>
  <si>
    <t xml:space="preserve"> Saeen Jake</t>
  </si>
  <si>
    <t xml:space="preserve"> Kowoon Pricey</t>
  </si>
  <si>
    <t xml:space="preserve"> Sharpysightning</t>
  </si>
  <si>
    <t xml:space="preserve"> Aways A Bue</t>
  </si>
  <si>
    <t xml:space="preserve"> Gory Miie</t>
  </si>
  <si>
    <t xml:space="preserve"> Aourtomorrows</t>
  </si>
  <si>
    <t xml:space="preserve"> oki</t>
  </si>
  <si>
    <t xml:space="preserve"> Tuymurry Soda</t>
  </si>
  <si>
    <t xml:space="preserve"> ightfoot Gibbs</t>
  </si>
  <si>
    <t xml:space="preserve"> Baycooe Magic</t>
  </si>
  <si>
    <t xml:space="preserve"> Carin Joe</t>
  </si>
  <si>
    <t xml:space="preserve"> Jogon Bue</t>
  </si>
  <si>
    <t xml:space="preserve"> Norviman</t>
  </si>
  <si>
    <t xml:space="preserve"> Miion Amber</t>
  </si>
  <si>
    <t xml:space="preserve"> Pykehi Crash</t>
  </si>
  <si>
    <t xml:space="preserve"> Diamond Buet</t>
  </si>
  <si>
    <t xml:space="preserve"> Sahara Marowe</t>
  </si>
  <si>
    <t xml:space="preserve"> Joyfu John</t>
  </si>
  <si>
    <t xml:space="preserve"> Teddybear Buey</t>
  </si>
  <si>
    <t xml:space="preserve"> Brickfied Moy</t>
  </si>
  <si>
    <t xml:space="preserve"> Sai On Michaea</t>
  </si>
  <si>
    <t xml:space="preserve"> Annua Sabbath</t>
  </si>
  <si>
    <t xml:space="preserve"> Anwick Terry</t>
  </si>
  <si>
    <t xml:space="preserve"> Droopys Piot</t>
  </si>
  <si>
    <t xml:space="preserve"> Tranwe Staion</t>
  </si>
  <si>
    <t xml:space="preserve"> Backhouse Eric</t>
  </si>
  <si>
    <t xml:space="preserve"> Matts ucy</t>
  </si>
  <si>
    <t xml:space="preserve"> Havana Paytime</t>
  </si>
  <si>
    <t xml:space="preserve"> Mi Aie</t>
  </si>
  <si>
    <t xml:space="preserve"> Paace Mystery</t>
  </si>
  <si>
    <t xml:space="preserve"> ightfoot Gedson</t>
  </si>
  <si>
    <t xml:space="preserve"> Genbeg egend</t>
  </si>
  <si>
    <t xml:space="preserve"> Begrove</t>
  </si>
  <si>
    <t xml:space="preserve"> ove Can Happen</t>
  </si>
  <si>
    <t xml:space="preserve"> Kyegrove Grace</t>
  </si>
  <si>
    <t xml:space="preserve"> Outcough Vicky</t>
  </si>
  <si>
    <t xml:space="preserve"> Tuymurry ynx</t>
  </si>
  <si>
    <t xml:space="preserve"> Kiwest Duchess</t>
  </si>
  <si>
    <t xml:space="preserve"> Wayward Eegance</t>
  </si>
  <si>
    <t xml:space="preserve"> Kanturk eg</t>
  </si>
  <si>
    <t xml:space="preserve"> Kiacoa Dude</t>
  </si>
  <si>
    <t xml:space="preserve"> Rosmut ogan</t>
  </si>
  <si>
    <t xml:space="preserve"> Tamna Juiet</t>
  </si>
  <si>
    <t xml:space="preserve"> Diymore Jack</t>
  </si>
  <si>
    <t xml:space="preserve"> Wardys egend</t>
  </si>
  <si>
    <t xml:space="preserve"> Roxys Forence</t>
  </si>
  <si>
    <t xml:space="preserve"> Fades N Bades</t>
  </si>
  <si>
    <t xml:space="preserve"> Baynabe Tayor</t>
  </si>
  <si>
    <t xml:space="preserve"> Risk Impuse</t>
  </si>
  <si>
    <t xml:space="preserve"> Decoy ouis</t>
  </si>
  <si>
    <t xml:space="preserve"> Benwe Gir</t>
  </si>
  <si>
    <t xml:space="preserve"> Sassy Yet Cassy</t>
  </si>
  <si>
    <t xml:space="preserve"> Wychwood Jues</t>
  </si>
  <si>
    <t xml:space="preserve"> i Rocketman</t>
  </si>
  <si>
    <t xml:space="preserve"> ady Deiah</t>
  </si>
  <si>
    <t xml:space="preserve"> Mandevie una</t>
  </si>
  <si>
    <t xml:space="preserve"> Insane enny</t>
  </si>
  <si>
    <t xml:space="preserve"> Kieace Naomi</t>
  </si>
  <si>
    <t xml:space="preserve"> Cooavanny About</t>
  </si>
  <si>
    <t xml:space="preserve"> Murens Sierra</t>
  </si>
  <si>
    <t xml:space="preserve"> Baymac Coud</t>
  </si>
  <si>
    <t xml:space="preserve"> Tay Ho Freddy</t>
  </si>
  <si>
    <t xml:space="preserve"> Shebys Memory</t>
  </si>
  <si>
    <t xml:space="preserve"> Bayoak Maggie</t>
  </si>
  <si>
    <t xml:space="preserve"> Mibank Ruth (res)</t>
  </si>
  <si>
    <t xml:space="preserve"> Mohican Daton</t>
  </si>
  <si>
    <t xml:space="preserve"> Baymac Action</t>
  </si>
  <si>
    <t xml:space="preserve"> Diese Jack</t>
  </si>
  <si>
    <t xml:space="preserve"> Saems Forida</t>
  </si>
  <si>
    <t xml:space="preserve"> Genbeech Roch</t>
  </si>
  <si>
    <t xml:space="preserve"> Absoute egend</t>
  </si>
  <si>
    <t xml:space="preserve"> Gassmoss ynn</t>
  </si>
  <si>
    <t xml:space="preserve"> Skyfa Ray Ray</t>
  </si>
  <si>
    <t xml:space="preserve"> Footfied Daisy</t>
  </si>
  <si>
    <t xml:space="preserve"> Southfied Biy</t>
  </si>
  <si>
    <t xml:space="preserve"> Sippy Bertie</t>
  </si>
  <si>
    <t xml:space="preserve"> Maton Manor</t>
  </si>
  <si>
    <t xml:space="preserve"> Chii Trend</t>
  </si>
  <si>
    <t xml:space="preserve"> Sippy Mick</t>
  </si>
  <si>
    <t xml:space="preserve"> urriga Ow</t>
  </si>
  <si>
    <t xml:space="preserve"> Wison</t>
  </si>
  <si>
    <t xml:space="preserve"> Rough Widfire</t>
  </si>
  <si>
    <t xml:space="preserve"> emming Berry</t>
  </si>
  <si>
    <t xml:space="preserve"> Anwick Anna</t>
  </si>
  <si>
    <t xml:space="preserve"> ong Time Gone</t>
  </si>
  <si>
    <t xml:space="preserve"> Estea</t>
  </si>
  <si>
    <t xml:space="preserve"> Waikiki imit</t>
  </si>
  <si>
    <t xml:space="preserve"> Avion Bueboy</t>
  </si>
  <si>
    <t xml:space="preserve"> Fernha Roxy</t>
  </si>
  <si>
    <t xml:space="preserve"> Geeo King</t>
  </si>
  <si>
    <t xml:space="preserve"> Backisthecoour</t>
  </si>
  <si>
    <t xml:space="preserve"> Whitte Emmet</t>
  </si>
  <si>
    <t xml:space="preserve"> Greenhi Jack</t>
  </si>
  <si>
    <t xml:space="preserve"> Waikiki Gass</t>
  </si>
  <si>
    <t xml:space="preserve"> Bod Caste</t>
  </si>
  <si>
    <t xml:space="preserve"> Adageo Bue</t>
  </si>
  <si>
    <t xml:space="preserve"> Jumeirah Baze</t>
  </si>
  <si>
    <t xml:space="preserve"> Icecoo Kid</t>
  </si>
  <si>
    <t xml:space="preserve"> uttons Dawn</t>
  </si>
  <si>
    <t xml:space="preserve"> Turntheightoff</t>
  </si>
  <si>
    <t xml:space="preserve"> Word Apart</t>
  </si>
  <si>
    <t xml:space="preserve"> Toberga Honey</t>
  </si>
  <si>
    <t xml:space="preserve"> Baygibba Hope</t>
  </si>
  <si>
    <t xml:space="preserve"> Gengibin iy</t>
  </si>
  <si>
    <t xml:space="preserve"> Gengibin Sweep</t>
  </si>
  <si>
    <t xml:space="preserve"> Seective Hearin</t>
  </si>
  <si>
    <t xml:space="preserve"> Tarryburn ucy</t>
  </si>
  <si>
    <t xml:space="preserve"> Scaa odge</t>
  </si>
  <si>
    <t xml:space="preserve"> Gartcoss Spence</t>
  </si>
  <si>
    <t xml:space="preserve"> Gartcoss Mo</t>
  </si>
  <si>
    <t xml:space="preserve"> Owey Gunner</t>
  </si>
  <si>
    <t xml:space="preserve"> Tarryburn i</t>
  </si>
  <si>
    <t xml:space="preserve"> Brosna Dazzer</t>
  </si>
  <si>
    <t xml:space="preserve"> Confident Vai</t>
  </si>
  <si>
    <t xml:space="preserve"> Gartcoss Diego</t>
  </si>
  <si>
    <t xml:space="preserve"> Jaguar Bot</t>
  </si>
  <si>
    <t xml:space="preserve"> acken Jim Bob</t>
  </si>
  <si>
    <t xml:space="preserve"> Swift ione</t>
  </si>
  <si>
    <t xml:space="preserve"> Widfire Minnie</t>
  </si>
  <si>
    <t xml:space="preserve"> Rosevie egacy</t>
  </si>
  <si>
    <t xml:space="preserve"> Coodine Breeze</t>
  </si>
  <si>
    <t xml:space="preserve"> Storys Goa</t>
  </si>
  <si>
    <t xml:space="preserve"> Aim For Gory</t>
  </si>
  <si>
    <t xml:space="preserve"> Nans Missie</t>
  </si>
  <si>
    <t xml:space="preserve"> Frankies Gory</t>
  </si>
  <si>
    <t xml:space="preserve"> os Angees</t>
  </si>
  <si>
    <t xml:space="preserve"> Adachi Bot</t>
  </si>
  <si>
    <t xml:space="preserve"> Wamey Sarah</t>
  </si>
  <si>
    <t xml:space="preserve"> Cuteys Moy</t>
  </si>
  <si>
    <t xml:space="preserve"> Joyfu Trend</t>
  </si>
  <si>
    <t xml:space="preserve"> Mandys ady</t>
  </si>
  <si>
    <t xml:space="preserve"> Backbird Boy</t>
  </si>
  <si>
    <t xml:space="preserve"> Avion Charie</t>
  </si>
  <si>
    <t xml:space="preserve"> Oakfied Maddie</t>
  </si>
  <si>
    <t xml:space="preserve"> Kier Queen</t>
  </si>
  <si>
    <t xml:space="preserve"> Tuymurry ynn</t>
  </si>
  <si>
    <t xml:space="preserve"> Barracuda Bue</t>
  </si>
  <si>
    <t xml:space="preserve"> Swift acerate</t>
  </si>
  <si>
    <t xml:space="preserve"> Jura Go Zoa</t>
  </si>
  <si>
    <t xml:space="preserve"> Highview Matida</t>
  </si>
  <si>
    <t xml:space="preserve"> Knotmor iie</t>
  </si>
  <si>
    <t xml:space="preserve"> Savana Caudia</t>
  </si>
  <si>
    <t xml:space="preserve"> Paza Beauty</t>
  </si>
  <si>
    <t xml:space="preserve"> Nidderdae Days (res)</t>
  </si>
  <si>
    <t xml:space="preserve"> emming Vera</t>
  </si>
  <si>
    <t xml:space="preserve"> Brownstown Jewe</t>
  </si>
  <si>
    <t xml:space="preserve"> Wibrook Godwin</t>
  </si>
  <si>
    <t xml:space="preserve"> Footfied Simba</t>
  </si>
  <si>
    <t xml:space="preserve"> Daisy Cover</t>
  </si>
  <si>
    <t xml:space="preserve"> Havana Paytime (res)</t>
  </si>
  <si>
    <t xml:space="preserve"> Brennans Appeby</t>
  </si>
  <si>
    <t xml:space="preserve"> Uneashthespirit</t>
  </si>
  <si>
    <t xml:space="preserve"> Doa Rosie</t>
  </si>
  <si>
    <t xml:space="preserve"> Southfied Reno</t>
  </si>
  <si>
    <t xml:space="preserve"> Smiing Sarah</t>
  </si>
  <si>
    <t xml:space="preserve"> Magica Huk</t>
  </si>
  <si>
    <t xml:space="preserve"> Nisses Thunder</t>
  </si>
  <si>
    <t xml:space="preserve"> Manic Finae</t>
  </si>
  <si>
    <t xml:space="preserve"> Back Justice</t>
  </si>
  <si>
    <t xml:space="preserve"> Burgess Kema</t>
  </si>
  <si>
    <t xml:space="preserve"> Gasheen Sydney</t>
  </si>
  <si>
    <t xml:space="preserve"> iosgarbh Saah</t>
  </si>
  <si>
    <t xml:space="preserve"> ockin</t>
  </si>
  <si>
    <t xml:space="preserve"> Deightfu Pet</t>
  </si>
  <si>
    <t xml:space="preserve"> View Mode</t>
  </si>
  <si>
    <t xml:space="preserve"> Kiiney Dano</t>
  </si>
  <si>
    <t xml:space="preserve"> Southdowns ucy</t>
  </si>
  <si>
    <t xml:space="preserve"> Hodem auren</t>
  </si>
  <si>
    <t xml:space="preserve"> Shrewd Ca</t>
  </si>
  <si>
    <t xml:space="preserve"> Creamery God</t>
  </si>
  <si>
    <t xml:space="preserve"> Market Ca</t>
  </si>
  <si>
    <t xml:space="preserve"> Strategic enson</t>
  </si>
  <si>
    <t xml:space="preserve"> Coneen Aba</t>
  </si>
  <si>
    <t xml:space="preserve"> Noirs ottie</t>
  </si>
  <si>
    <t xml:space="preserve"> Marys Moonight</t>
  </si>
  <si>
    <t xml:space="preserve"> Auton Jetta</t>
  </si>
  <si>
    <t xml:space="preserve"> Bravo Bae</t>
  </si>
  <si>
    <t xml:space="preserve"> Bue Enigma</t>
  </si>
  <si>
    <t xml:space="preserve"> Abigais Buddy</t>
  </si>
  <si>
    <t xml:space="preserve"> Jennifers Jewe</t>
  </si>
  <si>
    <t xml:space="preserve"> Bit View aura</t>
  </si>
  <si>
    <t xml:space="preserve"> Cushie Sou</t>
  </si>
  <si>
    <t xml:space="preserve"> Cever Airmount</t>
  </si>
  <si>
    <t xml:space="preserve"> Nomansand Fyer</t>
  </si>
  <si>
    <t xml:space="preserve"> Bo Shine Buet</t>
  </si>
  <si>
    <t xml:space="preserve"> Fenview Picke</t>
  </si>
  <si>
    <t xml:space="preserve"> Droopys oretta</t>
  </si>
  <si>
    <t xml:space="preserve"> Boos Top Diese</t>
  </si>
  <si>
    <t xml:space="preserve"> Antique Ai</t>
  </si>
  <si>
    <t xml:space="preserve"> Racketha Izzy</t>
  </si>
  <si>
    <t xml:space="preserve"> Gaise Ranger</t>
  </si>
  <si>
    <t xml:space="preserve"> Cares Pet</t>
  </si>
  <si>
    <t xml:space="preserve"> Decisive Emiia</t>
  </si>
  <si>
    <t xml:space="preserve"> Tudor Backjack</t>
  </si>
  <si>
    <t xml:space="preserve"> Baybrack Rosie</t>
  </si>
  <si>
    <t xml:space="preserve"> Confey Do</t>
  </si>
  <si>
    <t xml:space="preserve"> Paza ep</t>
  </si>
  <si>
    <t xml:space="preserve"> Sippy Carrie</t>
  </si>
  <si>
    <t xml:space="preserve"> Saacres Event</t>
  </si>
  <si>
    <t xml:space="preserve"> Homestead enson</t>
  </si>
  <si>
    <t xml:space="preserve"> Saneyside Enya</t>
  </si>
  <si>
    <t xml:space="preserve"> Saneyside Rina</t>
  </si>
  <si>
    <t xml:space="preserve"> Midas Coin</t>
  </si>
  <si>
    <t xml:space="preserve"> Go Wid Turbo</t>
  </si>
  <si>
    <t xml:space="preserve"> Moanteen Poy</t>
  </si>
  <si>
    <t xml:space="preserve"> eevaey Ai</t>
  </si>
  <si>
    <t xml:space="preserve"> Sippy Bruno</t>
  </si>
  <si>
    <t xml:space="preserve"> Fearsome Gory</t>
  </si>
  <si>
    <t xml:space="preserve"> Bythe Basi</t>
  </si>
  <si>
    <t xml:space="preserve"> Ardrahan Be (res)</t>
  </si>
  <si>
    <t xml:space="preserve"> Dark Vaey</t>
  </si>
  <si>
    <t xml:space="preserve"> Ragtime Fash</t>
  </si>
  <si>
    <t xml:space="preserve"> Waetbuster Ray</t>
  </si>
  <si>
    <t xml:space="preserve"> Coughtaney Moon</t>
  </si>
  <si>
    <t xml:space="preserve"> Roxhome Biscuit</t>
  </si>
  <si>
    <t xml:space="preserve"> Deady Jordan</t>
  </si>
  <si>
    <t xml:space="preserve"> Bockos Meody</t>
  </si>
  <si>
    <t xml:space="preserve"> Bockos Bey</t>
  </si>
  <si>
    <t xml:space="preserve"> Deady Missie</t>
  </si>
  <si>
    <t xml:space="preserve"> Farey Diva</t>
  </si>
  <si>
    <t xml:space="preserve"> Noas Panda</t>
  </si>
  <si>
    <t xml:space="preserve"> Gaise Babe</t>
  </si>
  <si>
    <t xml:space="preserve"> Gartcoss ucas</t>
  </si>
  <si>
    <t xml:space="preserve"> eathems Turbo (res)</t>
  </si>
  <si>
    <t xml:space="preserve"> Kiara ion</t>
  </si>
  <si>
    <t xml:space="preserve"> Towstar Zeda</t>
  </si>
  <si>
    <t>1stJan</t>
  </si>
  <si>
    <t>fd1stJan</t>
  </si>
  <si>
    <t>fd2ndJan</t>
  </si>
  <si>
    <t>d2ndJan</t>
  </si>
  <si>
    <t>2ndJan</t>
  </si>
  <si>
    <t>r2ndJan</t>
  </si>
  <si>
    <t>f2ndJan</t>
  </si>
  <si>
    <t>3rdJan</t>
  </si>
  <si>
    <t>k3rdJan</t>
  </si>
  <si>
    <t>r4thJan</t>
  </si>
  <si>
    <t>k4thJan</t>
  </si>
  <si>
    <t>4thJan</t>
  </si>
  <si>
    <t>f4thJan</t>
  </si>
  <si>
    <t>d4thJan</t>
  </si>
  <si>
    <t>5thJan</t>
  </si>
  <si>
    <t>d5thJan</t>
  </si>
  <si>
    <t>k5thJan</t>
  </si>
  <si>
    <t>fd5thJan</t>
  </si>
  <si>
    <t>f5thJan</t>
  </si>
  <si>
    <t>r6thJan</t>
  </si>
  <si>
    <t>6thJan</t>
  </si>
  <si>
    <t>fd6thJan</t>
  </si>
  <si>
    <t>7thJan</t>
  </si>
  <si>
    <t>k7thJan</t>
  </si>
  <si>
    <t>fd7thJan</t>
  </si>
  <si>
    <t>d7thJan</t>
  </si>
  <si>
    <t>r7thJan</t>
  </si>
  <si>
    <t>8thJan</t>
  </si>
  <si>
    <t>fd8thJan</t>
  </si>
  <si>
    <t>k8thJan</t>
  </si>
  <si>
    <t>d8thJan</t>
  </si>
  <si>
    <t>r9thJan</t>
  </si>
  <si>
    <t>fd9thJan</t>
  </si>
  <si>
    <t>d9thJan</t>
  </si>
  <si>
    <t>9thJan</t>
  </si>
  <si>
    <t>f9thJan</t>
  </si>
  <si>
    <t>10thJan</t>
  </si>
  <si>
    <t>k10thJan</t>
  </si>
  <si>
    <t>r11thJan</t>
  </si>
  <si>
    <t>k11thJan</t>
  </si>
  <si>
    <t>11thJan</t>
  </si>
  <si>
    <t>f11thJan</t>
  </si>
  <si>
    <t>d11thJan</t>
  </si>
  <si>
    <t>12thJan</t>
  </si>
  <si>
    <t>d12thJan</t>
  </si>
  <si>
    <t>k12thJan</t>
  </si>
  <si>
    <t>fd12thJan</t>
  </si>
  <si>
    <t>f12thJan</t>
  </si>
  <si>
    <t>r13thJan</t>
  </si>
  <si>
    <t>k13thJan</t>
  </si>
  <si>
    <t>13thJan</t>
  </si>
  <si>
    <t>fd13thJan</t>
  </si>
  <si>
    <t>14thJan</t>
  </si>
  <si>
    <t>fd14thJan</t>
  </si>
  <si>
    <t>d14thJan</t>
  </si>
  <si>
    <t>r14thJan</t>
  </si>
  <si>
    <t>15thJan</t>
  </si>
  <si>
    <t>fd15thJan</t>
  </si>
  <si>
    <t>k15thJan</t>
  </si>
  <si>
    <t>d15thJan</t>
  </si>
  <si>
    <t>r16thJan</t>
  </si>
  <si>
    <t>fd16thJan</t>
  </si>
  <si>
    <t>d16thJan</t>
  </si>
  <si>
    <t>16thJan</t>
  </si>
  <si>
    <t>f16thJan</t>
  </si>
  <si>
    <t>17thJan</t>
  </si>
  <si>
    <t>n17thJan</t>
  </si>
  <si>
    <t>k17thJan</t>
  </si>
  <si>
    <t>r18thJan</t>
  </si>
  <si>
    <t>k18thJan</t>
  </si>
  <si>
    <t>18thJan</t>
  </si>
  <si>
    <t>f18thJan</t>
  </si>
  <si>
    <t>d18thJan</t>
  </si>
  <si>
    <t>19thJan</t>
  </si>
  <si>
    <t>d19thJan</t>
  </si>
  <si>
    <t>k19thJan</t>
  </si>
  <si>
    <t>fd19thJan</t>
  </si>
  <si>
    <t>f19thJan</t>
  </si>
  <si>
    <t>r20thJan</t>
  </si>
  <si>
    <t>k20thJan</t>
  </si>
  <si>
    <t>20thJan</t>
  </si>
  <si>
    <t>fd20thJan</t>
  </si>
  <si>
    <t>21stJan</t>
  </si>
  <si>
    <t>k21stJan</t>
  </si>
  <si>
    <t>f21stJan</t>
  </si>
  <si>
    <t>fd21stJan</t>
  </si>
  <si>
    <t>d21stJan</t>
  </si>
  <si>
    <t>r21stJan</t>
  </si>
  <si>
    <t>22ndJan</t>
  </si>
  <si>
    <t>fd22ndJan</t>
  </si>
  <si>
    <t>k22ndJan</t>
  </si>
  <si>
    <t>d22ndJan</t>
  </si>
  <si>
    <t>r23rdJan</t>
  </si>
  <si>
    <t>fd23rdJan</t>
  </si>
  <si>
    <t>d23rdJan</t>
  </si>
  <si>
    <t>23rdJan</t>
  </si>
  <si>
    <t>f23rdJan</t>
  </si>
  <si>
    <t>24thJan</t>
  </si>
  <si>
    <t>n24thJan</t>
  </si>
  <si>
    <t>k24thJan</t>
  </si>
  <si>
    <t>k25thJan</t>
  </si>
  <si>
    <t>25thJan</t>
  </si>
  <si>
    <t>f25thJan</t>
  </si>
  <si>
    <t>d25thJan</t>
  </si>
  <si>
    <t>26thJan</t>
  </si>
  <si>
    <t>d26thJan</t>
  </si>
  <si>
    <t>k26thJan</t>
  </si>
  <si>
    <t>fd26thJan</t>
  </si>
  <si>
    <t>f26thJan</t>
  </si>
  <si>
    <t>r27thJan</t>
  </si>
  <si>
    <t>k27thJan</t>
  </si>
  <si>
    <t>27thJan</t>
  </si>
  <si>
    <t>fd27thJan</t>
  </si>
  <si>
    <t>28thJan</t>
  </si>
  <si>
    <t>k28thJan</t>
  </si>
  <si>
    <t>f28thJan</t>
  </si>
  <si>
    <t>fd28thJan</t>
  </si>
  <si>
    <t>d28thJan</t>
  </si>
  <si>
    <t>r28thJan</t>
  </si>
  <si>
    <t>29thJan</t>
  </si>
  <si>
    <t>fd29thJan</t>
  </si>
  <si>
    <t>k29thJan</t>
  </si>
  <si>
    <t>d29thJan</t>
  </si>
  <si>
    <t>r30thJan</t>
  </si>
  <si>
    <t>fd30thJan</t>
  </si>
  <si>
    <t>d30thJan</t>
  </si>
  <si>
    <t>30thJan</t>
  </si>
  <si>
    <t>f30thJan</t>
  </si>
  <si>
    <t>31stJan</t>
  </si>
  <si>
    <t>n31stJan</t>
  </si>
  <si>
    <t>k31stJan</t>
  </si>
  <si>
    <t>Kinsley</t>
  </si>
  <si>
    <t>Harlow</t>
  </si>
  <si>
    <t>Henlow</t>
  </si>
  <si>
    <t xml:space="preserve"> Newtack Henlowry</t>
  </si>
  <si>
    <t xml:space="preserve"> Skyfa Henlowry</t>
  </si>
  <si>
    <t xml:space="preserve"> CasHenlow Bubbe</t>
  </si>
  <si>
    <t xml:space="preserve"> Cazaghe CasHenlow</t>
  </si>
  <si>
    <t xml:space="preserve"> SHenlowzi</t>
  </si>
  <si>
    <t xml:space="preserve"> Nah THenlow Bea</t>
  </si>
  <si>
    <t xml:space="preserve"> SaHenlowy Snowy</t>
  </si>
  <si>
    <t xml:space="preserve"> SparkintHenlowight</t>
  </si>
  <si>
    <t>Newcastle</t>
  </si>
  <si>
    <t>Crayford</t>
  </si>
  <si>
    <t>Monmouth</t>
  </si>
  <si>
    <t>Swindon</t>
  </si>
  <si>
    <t>Romford</t>
  </si>
  <si>
    <t>Doncaster</t>
  </si>
  <si>
    <t>PerryBarr</t>
  </si>
  <si>
    <t>Sheffield</t>
  </si>
  <si>
    <t>Sunderland</t>
  </si>
  <si>
    <t>Towcester</t>
  </si>
  <si>
    <t>Centralpark</t>
  </si>
  <si>
    <t>Nottingham</t>
  </si>
  <si>
    <t>Yarmouth</t>
  </si>
  <si>
    <t>Pelawgrange</t>
  </si>
  <si>
    <t>Laying The Fave Summaries</t>
  </si>
  <si>
    <t>Month</t>
  </si>
  <si>
    <t>January</t>
  </si>
  <si>
    <t>Number of Races</t>
  </si>
  <si>
    <t>Winning Favs</t>
  </si>
  <si>
    <t>% of favs winning</t>
  </si>
  <si>
    <t>P/L</t>
  </si>
  <si>
    <t xml:space="preserve">Enter your lay stake </t>
  </si>
  <si>
    <t>Trap</t>
  </si>
  <si>
    <t>February</t>
  </si>
  <si>
    <t>28th Feb</t>
  </si>
  <si>
    <t xml:space="preserve"> Dunaghy Lenson</t>
  </si>
  <si>
    <t xml:space="preserve"> Lynnway Joyce</t>
  </si>
  <si>
    <t xml:space="preserve"> Mildenberger</t>
  </si>
  <si>
    <t xml:space="preserve"> Signet Angel</t>
  </si>
  <si>
    <t xml:space="preserve"> Meenagh Maverick</t>
  </si>
  <si>
    <t xml:space="preserve"> Knockglass Vixen</t>
  </si>
  <si>
    <t xml:space="preserve"> Lightfoot Elyse</t>
  </si>
  <si>
    <t xml:space="preserve"> Darragh Jake</t>
  </si>
  <si>
    <t xml:space="preserve"> Burkos Pearl</t>
  </si>
  <si>
    <t xml:space="preserve"> Jumeirah Storm</t>
  </si>
  <si>
    <t xml:space="preserve"> Fairholme Sky</t>
  </si>
  <si>
    <t xml:space="preserve"> Deacon Jewel</t>
  </si>
  <si>
    <t xml:space="preserve"> Lynhouse Officer</t>
  </si>
  <si>
    <t xml:space="preserve"> Lakeview Taylors</t>
  </si>
  <si>
    <t xml:space="preserve"> Jeds Reaction</t>
  </si>
  <si>
    <t xml:space="preserve"> Millabbey Oscar</t>
  </si>
  <si>
    <t xml:space="preserve"> Coaltown Lily</t>
  </si>
  <si>
    <t xml:space="preserve"> Floral Print</t>
  </si>
  <si>
    <t xml:space="preserve"> Glengiblin Sweep</t>
  </si>
  <si>
    <t xml:space="preserve"> Dalton Soprano</t>
  </si>
  <si>
    <t xml:space="preserve"> Future Lily</t>
  </si>
  <si>
    <t xml:space="preserve"> Fairhillthirteen</t>
  </si>
  <si>
    <t xml:space="preserve"> Outdoor Mo</t>
  </si>
  <si>
    <t xml:space="preserve"> Knockmant Verve</t>
  </si>
  <si>
    <t xml:space="preserve"> Rodrick Rules</t>
  </si>
  <si>
    <t xml:space="preserve"> Ballymac Billjoe</t>
  </si>
  <si>
    <t xml:space="preserve"> Magical</t>
  </si>
  <si>
    <t xml:space="preserve"> Ashway Pearl</t>
  </si>
  <si>
    <t xml:space="preserve"> Rylane Clever</t>
  </si>
  <si>
    <t xml:space="preserve"> Lemon Reuben</t>
  </si>
  <si>
    <t xml:space="preserve"> Ricky Jezabelle</t>
  </si>
  <si>
    <t xml:space="preserve"> Ballymurry Leon</t>
  </si>
  <si>
    <t xml:space="preserve"> Salems Nashville</t>
  </si>
  <si>
    <t xml:space="preserve"> Swift Eldest</t>
  </si>
  <si>
    <t xml:space="preserve"> Arthur Parsnip</t>
  </si>
  <si>
    <t xml:space="preserve"> Peaky Newsboy</t>
  </si>
  <si>
    <t xml:space="preserve"> Robbies Reward</t>
  </si>
  <si>
    <t xml:space="preserve"> Dingys Noah</t>
  </si>
  <si>
    <t xml:space="preserve"> Quivers Guess</t>
  </si>
  <si>
    <t xml:space="preserve"> Leinster Flare</t>
  </si>
  <si>
    <t xml:space="preserve"> Matts Spree</t>
  </si>
  <si>
    <t xml:space="preserve"> Highview Lunar</t>
  </si>
  <si>
    <t xml:space="preserve"> Solway Spirit</t>
  </si>
  <si>
    <t xml:space="preserve"> Ballymac Pia</t>
  </si>
  <si>
    <t xml:space="preserve"> Kelseys Millie</t>
  </si>
  <si>
    <t xml:space="preserve"> Bitofamagpie</t>
  </si>
  <si>
    <t xml:space="preserve"> Athboy Diva</t>
  </si>
  <si>
    <t xml:space="preserve"> Cragbrien Storm</t>
  </si>
  <si>
    <t xml:space="preserve"> Easy Be Strong</t>
  </si>
  <si>
    <t xml:space="preserve"> Owley Gunner</t>
  </si>
  <si>
    <t xml:space="preserve"> Pennylane Tiger</t>
  </si>
  <si>
    <t xml:space="preserve"> Simply Susan</t>
  </si>
  <si>
    <t xml:space="preserve"> Six Times Baby</t>
  </si>
  <si>
    <t xml:space="preserve"> Jet Stream Elite</t>
  </si>
  <si>
    <t xml:space="preserve"> Young Henry</t>
  </si>
  <si>
    <t xml:space="preserve"> Spitting Fire</t>
  </si>
  <si>
    <t xml:space="preserve"> Magical Silas</t>
  </si>
  <si>
    <t xml:space="preserve"> Luttons Millie</t>
  </si>
  <si>
    <t xml:space="preserve"> Killisky Duke</t>
  </si>
  <si>
    <t xml:space="preserve"> Ballymac Legacy</t>
  </si>
  <si>
    <t xml:space="preserve"> Newinn Billy</t>
  </si>
  <si>
    <t xml:space="preserve"> Mucho Macho Adel</t>
  </si>
  <si>
    <t xml:space="preserve"> Savana Michelle</t>
  </si>
  <si>
    <t xml:space="preserve"> Salems Sabbath</t>
  </si>
  <si>
    <t xml:space="preserve"> Pykehill Crash</t>
  </si>
  <si>
    <t xml:space="preserve"> Pink Flamingo</t>
  </si>
  <si>
    <t xml:space="preserve"> Longvale Mai</t>
  </si>
  <si>
    <t xml:space="preserve"> Uncle Sim</t>
  </si>
  <si>
    <t xml:space="preserve"> Fire Leopard</t>
  </si>
  <si>
    <t xml:space="preserve"> Drumcrow Milo</t>
  </si>
  <si>
    <t xml:space="preserve"> Ashwood Elsie</t>
  </si>
  <si>
    <t xml:space="preserve"> Nutts Corner</t>
  </si>
  <si>
    <t xml:space="preserve"> Heaven Help</t>
  </si>
  <si>
    <t xml:space="preserve"> Ballymac Logo</t>
  </si>
  <si>
    <t xml:space="preserve"> Renegade Mist</t>
  </si>
  <si>
    <t xml:space="preserve"> Black Illusion</t>
  </si>
  <si>
    <t xml:space="preserve"> Footfield Simba</t>
  </si>
  <si>
    <t xml:space="preserve"> Distant Bolt</t>
  </si>
  <si>
    <t xml:space="preserve"> Racecourse Roo</t>
  </si>
  <si>
    <t xml:space="preserve"> Derrytagh Razzy</t>
  </si>
  <si>
    <t xml:space="preserve"> Dalton Banjo</t>
  </si>
  <si>
    <t xml:space="preserve"> Cornforth Reaper</t>
  </si>
  <si>
    <t xml:space="preserve"> Madabout Scolari</t>
  </si>
  <si>
    <t xml:space="preserve"> Ballygibba Times</t>
  </si>
  <si>
    <t xml:space="preserve"> Pointless Priti</t>
  </si>
  <si>
    <t xml:space="preserve"> Panda Tops</t>
  </si>
  <si>
    <t xml:space="preserve"> Pure Prokofiev</t>
  </si>
  <si>
    <t xml:space="preserve"> Kirabilly Kathy</t>
  </si>
  <si>
    <t xml:space="preserve"> Far Froman Angel</t>
  </si>
  <si>
    <t xml:space="preserve"> Comon Irene</t>
  </si>
  <si>
    <t xml:space="preserve"> Alberta Rose</t>
  </si>
  <si>
    <t xml:space="preserve"> Jetts Razl</t>
  </si>
  <si>
    <t xml:space="preserve"> Barnfield Quest</t>
  </si>
  <si>
    <t xml:space="preserve"> Glaise Ranger</t>
  </si>
  <si>
    <t xml:space="preserve"> Footfield Daisy</t>
  </si>
  <si>
    <t xml:space="preserve"> Glasheen Sydney</t>
  </si>
  <si>
    <t xml:space="preserve"> Chosen By Desire</t>
  </si>
  <si>
    <t xml:space="preserve"> Jaguar Woo Hoo</t>
  </si>
  <si>
    <t xml:space="preserve"> Strictly Candy</t>
  </si>
  <si>
    <t xml:space="preserve"> Million Amber</t>
  </si>
  <si>
    <t xml:space="preserve"> Electricity Bolt</t>
  </si>
  <si>
    <t xml:space="preserve"> Knotmor Mia</t>
  </si>
  <si>
    <t xml:space="preserve"> Cricket Match</t>
  </si>
  <si>
    <t xml:space="preserve"> Yahoo Jennifer</t>
  </si>
  <si>
    <t xml:space="preserve"> Jet In</t>
  </si>
  <si>
    <t xml:space="preserve"> Swanson Lyla</t>
  </si>
  <si>
    <t xml:space="preserve"> Uncle Rainbow</t>
  </si>
  <si>
    <t xml:space="preserve"> Footfield Falcon</t>
  </si>
  <si>
    <t xml:space="preserve"> Rattling Socks</t>
  </si>
  <si>
    <t xml:space="preserve"> Gartcloss Diego</t>
  </si>
  <si>
    <t xml:space="preserve"> Rail Mccoy</t>
  </si>
  <si>
    <t xml:space="preserve"> Night Time Pride</t>
  </si>
  <si>
    <t xml:space="preserve"> Saffrons Smash</t>
  </si>
  <si>
    <t xml:space="preserve"> Layton Legend</t>
  </si>
  <si>
    <t xml:space="preserve"> Salems Florida</t>
  </si>
  <si>
    <t xml:space="preserve"> Ashway Billy</t>
  </si>
  <si>
    <t xml:space="preserve"> Ferndale Limo</t>
  </si>
  <si>
    <t xml:space="preserve"> Kilara Bugle</t>
  </si>
  <si>
    <t xml:space="preserve"> Darbys Bullet</t>
  </si>
  <si>
    <t xml:space="preserve"> Gartcloss Lucas</t>
  </si>
  <si>
    <t xml:space="preserve"> Abrakebabra June</t>
  </si>
  <si>
    <t xml:space="preserve"> Serengeti Ranger</t>
  </si>
  <si>
    <t xml:space="preserve"> Fiadhs Grace</t>
  </si>
  <si>
    <t xml:space="preserve"> No Mystery Me</t>
  </si>
  <si>
    <t xml:space="preserve"> Hilldun Jet</t>
  </si>
  <si>
    <t xml:space="preserve"> Paper Straw</t>
  </si>
  <si>
    <t xml:space="preserve"> Nippy Pippy</t>
  </si>
  <si>
    <t xml:space="preserve"> Universal Jet</t>
  </si>
  <si>
    <t xml:space="preserve"> Duffry Gate Sky</t>
  </si>
  <si>
    <t xml:space="preserve"> Lotus Bucket</t>
  </si>
  <si>
    <t xml:space="preserve"> Ballymac Wow</t>
  </si>
  <si>
    <t xml:space="preserve"> Magical Hulk</t>
  </si>
  <si>
    <t xml:space="preserve"> Newinn Abby</t>
  </si>
  <si>
    <t xml:space="preserve"> Solway Moonlight</t>
  </si>
  <si>
    <t xml:space="preserve"> Hillend Hulk</t>
  </si>
  <si>
    <t xml:space="preserve"> Concord One</t>
  </si>
  <si>
    <t xml:space="preserve"> Droopys Boss</t>
  </si>
  <si>
    <t xml:space="preserve"> Darver Chungus</t>
  </si>
  <si>
    <t xml:space="preserve"> Honey Sasha</t>
  </si>
  <si>
    <t xml:space="preserve"> Romantic Rebecca</t>
  </si>
  <si>
    <t xml:space="preserve"> Arthur Sprout</t>
  </si>
  <si>
    <t xml:space="preserve"> Coonough Speed</t>
  </si>
  <si>
    <t xml:space="preserve"> Toolmaker Daddy</t>
  </si>
  <si>
    <t xml:space="preserve"> Overall</t>
  </si>
  <si>
    <t xml:space="preserve"> Canvas Jet</t>
  </si>
  <si>
    <t xml:space="preserve"> Unlikely Jet</t>
  </si>
  <si>
    <t xml:space="preserve"> Gymstar Minstrel</t>
  </si>
  <si>
    <t xml:space="preserve"> Witton Elguerouj</t>
  </si>
  <si>
    <t xml:space="preserve"> Miss Hulk</t>
  </si>
  <si>
    <t xml:space="preserve"> Pure Pestova</t>
  </si>
  <si>
    <t xml:space="preserve"> Errill Rose</t>
  </si>
  <si>
    <t xml:space="preserve"> Malbay Macy</t>
  </si>
  <si>
    <t xml:space="preserve"> Glengiblin Lilly</t>
  </si>
  <si>
    <t xml:space="preserve"> Scala Lodge</t>
  </si>
  <si>
    <t xml:space="preserve"> Honesty</t>
  </si>
  <si>
    <t xml:space="preserve"> Blackwood Rose</t>
  </si>
  <si>
    <t xml:space="preserve"> Tolpuddle Betty</t>
  </si>
  <si>
    <t xml:space="preserve"> Little Fujairah</t>
  </si>
  <si>
    <t xml:space="preserve"> Newinn Bonner</t>
  </si>
  <si>
    <t xml:space="preserve"> Toast Of France</t>
  </si>
  <si>
    <t xml:space="preserve"> Roses Eile</t>
  </si>
  <si>
    <t xml:space="preserve"> Ballymac Ino</t>
  </si>
  <si>
    <t xml:space="preserve"> Confey Taylor</t>
  </si>
  <si>
    <t xml:space="preserve"> Magical Magood</t>
  </si>
  <si>
    <t xml:space="preserve"> Magale Blue</t>
  </si>
  <si>
    <t xml:space="preserve"> Alchemist Duke</t>
  </si>
  <si>
    <t xml:space="preserve"> Fantasy Tom</t>
  </si>
  <si>
    <t xml:space="preserve"> Sunset Places</t>
  </si>
  <si>
    <t xml:space="preserve"> Peckham Boy</t>
  </si>
  <si>
    <t xml:space="preserve"> Brosna Dazzler</t>
  </si>
  <si>
    <t xml:space="preserve"> Our Bella</t>
  </si>
  <si>
    <t xml:space="preserve"> Blistering Lily</t>
  </si>
  <si>
    <t xml:space="preserve"> Billis Bouncer</t>
  </si>
  <si>
    <t xml:space="preserve"> Lurriga Lowry</t>
  </si>
  <si>
    <t xml:space="preserve"> Gotoon Shelly</t>
  </si>
  <si>
    <t xml:space="preserve"> Conors Cloda</t>
  </si>
  <si>
    <t xml:space="preserve"> Love Your Work</t>
  </si>
  <si>
    <t xml:space="preserve"> Charlie Em Alan</t>
  </si>
  <si>
    <t xml:space="preserve"> Hather Pearl</t>
  </si>
  <si>
    <t xml:space="preserve"> Evolution Tiara</t>
  </si>
  <si>
    <t xml:space="preserve"> Ballymac Love</t>
  </si>
  <si>
    <t xml:space="preserve"> Bogger Linden</t>
  </si>
  <si>
    <t xml:space="preserve"> Turnthelightoff</t>
  </si>
  <si>
    <t xml:space="preserve"> Elsewhere</t>
  </si>
  <si>
    <t xml:space="preserve"> Boozed Drama</t>
  </si>
  <si>
    <t xml:space="preserve"> Jetset Holly</t>
  </si>
  <si>
    <t xml:space="preserve"> Millmount Java</t>
  </si>
  <si>
    <t xml:space="preserve"> College Desire</t>
  </si>
  <si>
    <t xml:space="preserve"> Ardrahan Bell</t>
  </si>
  <si>
    <t xml:space="preserve"> Maxlite Express</t>
  </si>
  <si>
    <t xml:space="preserve"> Unite The Clans</t>
  </si>
  <si>
    <t xml:space="preserve"> Amka Rofe</t>
  </si>
  <si>
    <t xml:space="preserve"> Desnas Dilemma</t>
  </si>
  <si>
    <t xml:space="preserve"> Geelo Charlie</t>
  </si>
  <si>
    <t xml:space="preserve"> Free Inside</t>
  </si>
  <si>
    <t xml:space="preserve"> Ballymac Mundi</t>
  </si>
  <si>
    <t xml:space="preserve"> Gartcloss Spence</t>
  </si>
  <si>
    <t>1st Feb</t>
  </si>
  <si>
    <t xml:space="preserve"> Ridgedale Richie</t>
  </si>
  <si>
    <t xml:space="preserve"> Our Jean Genie</t>
  </si>
  <si>
    <t xml:space="preserve"> Rhoden Bonny</t>
  </si>
  <si>
    <t xml:space="preserve"> Deejays Birdie</t>
  </si>
  <si>
    <t xml:space="preserve"> Swift Cope</t>
  </si>
  <si>
    <t xml:space="preserve"> Bobs Queen</t>
  </si>
  <si>
    <t xml:space="preserve"> Spooky Action</t>
  </si>
  <si>
    <t xml:space="preserve"> Lightfoot Rio</t>
  </si>
  <si>
    <t xml:space="preserve"> Fenview Luna</t>
  </si>
  <si>
    <t xml:space="preserve"> Hartwood Dakota</t>
  </si>
  <si>
    <t xml:space="preserve"> Lughill Blitz</t>
  </si>
  <si>
    <t xml:space="preserve"> Keady Queen</t>
  </si>
  <si>
    <t xml:space="preserve"> Harton Hurricane</t>
  </si>
  <si>
    <t xml:space="preserve"> Autumn Momentus</t>
  </si>
  <si>
    <t xml:space="preserve"> Lockdown Deecee</t>
  </si>
  <si>
    <t xml:space="preserve"> Curious Sean</t>
  </si>
  <si>
    <t xml:space="preserve"> Scorched Earth</t>
  </si>
  <si>
    <t xml:space="preserve"> Smiles</t>
  </si>
  <si>
    <t xml:space="preserve"> Waikiki Magic</t>
  </si>
  <si>
    <t xml:space="preserve"> Luttons Vanessa</t>
  </si>
  <si>
    <t xml:space="preserve"> Drumnafern Lad</t>
  </si>
  <si>
    <t xml:space="preserve"> Jenny Delight</t>
  </si>
  <si>
    <t>730m</t>
  </si>
  <si>
    <t xml:space="preserve"> Affirmed</t>
  </si>
  <si>
    <t xml:space="preserve"> Knockdine Brae</t>
  </si>
  <si>
    <t xml:space="preserve"> Decisive Georgia</t>
  </si>
  <si>
    <t xml:space="preserve"> Nans Choice</t>
  </si>
  <si>
    <t xml:space="preserve"> Do It Eli</t>
  </si>
  <si>
    <t xml:space="preserve"> Fawn Warrior</t>
  </si>
  <si>
    <t xml:space="preserve"> Bonville Blue</t>
  </si>
  <si>
    <t xml:space="preserve"> Gringos Dancer</t>
  </si>
  <si>
    <t xml:space="preserve"> Lady Moll</t>
  </si>
  <si>
    <t xml:space="preserve"> Swift Rusty</t>
  </si>
  <si>
    <t xml:space="preserve"> Horgans Magic</t>
  </si>
  <si>
    <t xml:space="preserve"> Lielow Lil</t>
  </si>
  <si>
    <t xml:space="preserve"> Confey Nora</t>
  </si>
  <si>
    <t xml:space="preserve"> Emers Blondie</t>
  </si>
  <si>
    <t xml:space="preserve"> Limerick Leah</t>
  </si>
  <si>
    <t xml:space="preserve"> Bahama Paradise</t>
  </si>
  <si>
    <t xml:space="preserve"> Hyde Park Conan</t>
  </si>
  <si>
    <t xml:space="preserve"> Redeye Melody</t>
  </si>
  <si>
    <t xml:space="preserve"> Boreen Jackie</t>
  </si>
  <si>
    <t xml:space="preserve"> Towstar Les</t>
  </si>
  <si>
    <t xml:space="preserve"> Spend Less</t>
  </si>
  <si>
    <t xml:space="preserve"> Supreme Time</t>
  </si>
  <si>
    <t xml:space="preserve"> Sparta Streak</t>
  </si>
  <si>
    <t xml:space="preserve"> Darbys Ranger</t>
  </si>
  <si>
    <t xml:space="preserve"> Culdaff Roybo</t>
  </si>
  <si>
    <t xml:space="preserve"> Roedhelm Hunter</t>
  </si>
  <si>
    <t xml:space="preserve"> Towstar Paddy</t>
  </si>
  <si>
    <t xml:space="preserve"> Bright Rory</t>
  </si>
  <si>
    <t xml:space="preserve"> Siennas Isabella</t>
  </si>
  <si>
    <t xml:space="preserve"> Fortunate Ocean</t>
  </si>
  <si>
    <t xml:space="preserve"> Fine Gold</t>
  </si>
  <si>
    <t xml:space="preserve"> Waltham Blue Boy</t>
  </si>
  <si>
    <t xml:space="preserve"> Wash Ya Hands</t>
  </si>
  <si>
    <t xml:space="preserve"> Romantic Zara</t>
  </si>
  <si>
    <t xml:space="preserve"> Leahs Genuine</t>
  </si>
  <si>
    <t xml:space="preserve"> Our Mate Vic</t>
  </si>
  <si>
    <t xml:space="preserve"> Pretty Tess</t>
  </si>
  <si>
    <t xml:space="preserve"> Affane Blue</t>
  </si>
  <si>
    <t xml:space="preserve"> Wee Mal</t>
  </si>
  <si>
    <t xml:space="preserve"> Colston Enzo</t>
  </si>
  <si>
    <t xml:space="preserve"> Saleen Emma</t>
  </si>
  <si>
    <t xml:space="preserve"> Northwood Flyer</t>
  </si>
  <si>
    <t xml:space="preserve"> Badger Blue</t>
  </si>
  <si>
    <t xml:space="preserve"> Real Quiet</t>
  </si>
  <si>
    <t xml:space="preserve"> Glenhead King</t>
  </si>
  <si>
    <t xml:space="preserve"> Jupiter</t>
  </si>
  <si>
    <t xml:space="preserve"> Keeperhill Buddy</t>
  </si>
  <si>
    <t xml:space="preserve"> Conans Lass</t>
  </si>
  <si>
    <t xml:space="preserve"> Dropdown Lucky</t>
  </si>
  <si>
    <t xml:space="preserve"> Wilbrook Godwin</t>
  </si>
  <si>
    <t xml:space="preserve"> Sunfire King</t>
  </si>
  <si>
    <t xml:space="preserve"> Savana Willow</t>
  </si>
  <si>
    <t xml:space="preserve"> Zenas Fortuna</t>
  </si>
  <si>
    <t xml:space="preserve"> Black Bob</t>
  </si>
  <si>
    <t xml:space="preserve"> Greencroft Briny</t>
  </si>
  <si>
    <t xml:space="preserve"> Easy Cowboy</t>
  </si>
  <si>
    <t xml:space="preserve"> Chickenrun Dolly</t>
  </si>
  <si>
    <t xml:space="preserve"> Easy To Gamble</t>
  </si>
  <si>
    <t xml:space="preserve"> Summerfield Hope</t>
  </si>
  <si>
    <t xml:space="preserve"> Droopys Bargain</t>
  </si>
  <si>
    <t xml:space="preserve"> Ballymac Rocker</t>
  </si>
  <si>
    <t xml:space="preserve"> Vicarage Spectre</t>
  </si>
  <si>
    <t xml:space="preserve"> Brookside Sting</t>
  </si>
  <si>
    <t xml:space="preserve"> Bayview Ophelia</t>
  </si>
  <si>
    <t xml:space="preserve"> Roxholme Irene</t>
  </si>
  <si>
    <t xml:space="preserve"> Chers A Dazzler</t>
  </si>
  <si>
    <t xml:space="preserve"> Salacres Billy</t>
  </si>
  <si>
    <t xml:space="preserve"> Zenas Saturn</t>
  </si>
  <si>
    <t xml:space="preserve"> Kingsmill Ice</t>
  </si>
  <si>
    <t xml:space="preserve"> Lone Jet</t>
  </si>
  <si>
    <t xml:space="preserve"> Tommy Gudbucka</t>
  </si>
  <si>
    <t xml:space="preserve"> Shes Got Speed</t>
  </si>
  <si>
    <t xml:space="preserve"> Coney Eazeagud</t>
  </si>
  <si>
    <t xml:space="preserve"> Lady Red Moon</t>
  </si>
  <si>
    <t xml:space="preserve"> Darver Schillaci</t>
  </si>
  <si>
    <t xml:space="preserve"> Benwell Girl</t>
  </si>
  <si>
    <t xml:space="preserve"> Ballymac Lenor</t>
  </si>
  <si>
    <t xml:space="preserve"> Confey Hero</t>
  </si>
  <si>
    <t xml:space="preserve"> Frainey Master</t>
  </si>
  <si>
    <t xml:space="preserve"> Swift Employ</t>
  </si>
  <si>
    <t xml:space="preserve"> Buckos Ace</t>
  </si>
  <si>
    <t xml:space="preserve"> Westminster Live</t>
  </si>
  <si>
    <t xml:space="preserve"> Fabulous Belle</t>
  </si>
  <si>
    <t xml:space="preserve"> Velvet Sparkles</t>
  </si>
  <si>
    <t xml:space="preserve"> Final Salt</t>
  </si>
  <si>
    <t xml:space="preserve"> Homestead Lenson</t>
  </si>
  <si>
    <t xml:space="preserve"> Derinasafa Coco</t>
  </si>
  <si>
    <t xml:space="preserve"> Jet Set Eva</t>
  </si>
  <si>
    <t xml:space="preserve"> Glory Kilara</t>
  </si>
  <si>
    <t xml:space="preserve"> Zero O Eight</t>
  </si>
  <si>
    <t xml:space="preserve"> Ballymac Seamie</t>
  </si>
  <si>
    <t xml:space="preserve"> Cantkidakidder</t>
  </si>
  <si>
    <t xml:space="preserve"> Whimzical</t>
  </si>
  <si>
    <t xml:space="preserve"> Crickleowl Rose</t>
  </si>
  <si>
    <t xml:space="preserve"> One For Andy</t>
  </si>
  <si>
    <t xml:space="preserve"> Glenvale Pablo</t>
  </si>
  <si>
    <t xml:space="preserve"> Moors Oreo</t>
  </si>
  <si>
    <t xml:space="preserve"> Salacres Tilly</t>
  </si>
  <si>
    <t xml:space="preserve"> Adeles Duke</t>
  </si>
  <si>
    <t xml:space="preserve"> Bakers Dozen</t>
  </si>
  <si>
    <t xml:space="preserve"> Billys Machine</t>
  </si>
  <si>
    <t xml:space="preserve"> Brownstown Jewel</t>
  </si>
  <si>
    <t xml:space="preserve"> Waste House Izzy</t>
  </si>
  <si>
    <t xml:space="preserve"> Crokers Paddy</t>
  </si>
  <si>
    <t xml:space="preserve"> Twende Kiboko</t>
  </si>
  <si>
    <t xml:space="preserve"> Riley Ray</t>
  </si>
  <si>
    <t xml:space="preserve"> Tirley Bonnygirl</t>
  </si>
  <si>
    <t xml:space="preserve"> Chaddesley Daley</t>
  </si>
  <si>
    <t xml:space="preserve"> Pinewood Dubh</t>
  </si>
  <si>
    <t xml:space="preserve"> Olivetree Girl</t>
  </si>
  <si>
    <t xml:space="preserve"> Ashway Snowy</t>
  </si>
  <si>
    <t xml:space="preserve"> Going For Gold</t>
  </si>
  <si>
    <t xml:space="preserve"> Murlens Xtra</t>
  </si>
  <si>
    <t xml:space="preserve"> Cloudyandbright</t>
  </si>
  <si>
    <t xml:space="preserve"> Satin Alfie</t>
  </si>
  <si>
    <t xml:space="preserve"> Double Handed</t>
  </si>
  <si>
    <t xml:space="preserve"> Loskeran Thief</t>
  </si>
  <si>
    <t xml:space="preserve"> Moaning Victor</t>
  </si>
  <si>
    <t xml:space="preserve"> Sporting Laura</t>
  </si>
  <si>
    <t xml:space="preserve"> Roedhelm Grace</t>
  </si>
  <si>
    <t xml:space="preserve"> Great Discovery</t>
  </si>
  <si>
    <t xml:space="preserve"> Westlake Phoebe</t>
  </si>
  <si>
    <t xml:space="preserve"> Waikiki Bubbles</t>
  </si>
  <si>
    <t xml:space="preserve"> Slippy Con</t>
  </si>
  <si>
    <t xml:space="preserve"> Ferndale Nidge</t>
  </si>
  <si>
    <t xml:space="preserve"> Rabble Rouser</t>
  </si>
  <si>
    <t xml:space="preserve"> Mustang Brady</t>
  </si>
  <si>
    <t xml:space="preserve"> Droopys Collar</t>
  </si>
  <si>
    <t xml:space="preserve"> Glowing Rocky</t>
  </si>
  <si>
    <t xml:space="preserve"> The Way It Is</t>
  </si>
  <si>
    <t xml:space="preserve"> Swift Improvise</t>
  </si>
  <si>
    <t xml:space="preserve"> Millcroft Chief</t>
  </si>
  <si>
    <t xml:space="preserve"> Plaza Beauty</t>
  </si>
  <si>
    <t xml:space="preserve"> Gifted Customer</t>
  </si>
  <si>
    <t xml:space="preserve"> Hot Ice</t>
  </si>
  <si>
    <t xml:space="preserve"> Mitchells Diva</t>
  </si>
  <si>
    <t xml:space="preserve"> Flawless Lady</t>
  </si>
  <si>
    <t xml:space="preserve"> Savana Treacle</t>
  </si>
  <si>
    <t xml:space="preserve"> Milgauss</t>
  </si>
  <si>
    <t xml:space="preserve"> Bills Direction</t>
  </si>
  <si>
    <t xml:space="preserve"> Jura Go Sam</t>
  </si>
  <si>
    <t xml:space="preserve"> Real Rocknrolla</t>
  </si>
  <si>
    <t xml:space="preserve"> Shes My Girl</t>
  </si>
  <si>
    <t xml:space="preserve"> Geelo Josh</t>
  </si>
  <si>
    <t xml:space="preserve"> Kilrush Jake</t>
  </si>
  <si>
    <t xml:space="preserve"> Olivetree Deano</t>
  </si>
  <si>
    <t xml:space="preserve"> Lisatunny Lady</t>
  </si>
  <si>
    <t xml:space="preserve"> Plaza Lep</t>
  </si>
  <si>
    <t xml:space="preserve"> Barnagrane Zoe</t>
  </si>
  <si>
    <t xml:space="preserve"> Saleen Lana</t>
  </si>
  <si>
    <t xml:space="preserve"> Barntick Jackie</t>
  </si>
  <si>
    <t xml:space="preserve"> Teddys Girl</t>
  </si>
  <si>
    <t xml:space="preserve"> Waikiki Alex</t>
  </si>
  <si>
    <t xml:space="preserve"> Bonville Lipsy</t>
  </si>
  <si>
    <t xml:space="preserve"> Skidroes Jane</t>
  </si>
  <si>
    <t xml:space="preserve"> Aghadown Cheryl</t>
  </si>
  <si>
    <t xml:space="preserve"> Tullymurry Lynn</t>
  </si>
  <si>
    <t xml:space="preserve"> Magna Blades</t>
  </si>
  <si>
    <t xml:space="preserve"> Mill Candy</t>
  </si>
  <si>
    <t xml:space="preserve"> Barnfield Orchid</t>
  </si>
  <si>
    <t xml:space="preserve"> Levin Wolf</t>
  </si>
  <si>
    <t xml:space="preserve"> Pats My Girl</t>
  </si>
  <si>
    <t xml:space="preserve"> Smokestack Loco</t>
  </si>
  <si>
    <t xml:space="preserve"> Killnafly</t>
  </si>
  <si>
    <t xml:space="preserve"> Tycoon Eve</t>
  </si>
  <si>
    <t xml:space="preserve"> Fades N Blades</t>
  </si>
  <si>
    <t xml:space="preserve"> Another Matt</t>
  </si>
  <si>
    <t xml:space="preserve"> Rathclough Chloe</t>
  </si>
  <si>
    <t xml:space="preserve"> Annaghdown Vinny</t>
  </si>
  <si>
    <t xml:space="preserve"> Sporting Fortune</t>
  </si>
  <si>
    <t xml:space="preserve"> Dark Exile</t>
  </si>
  <si>
    <t xml:space="preserve"> Mayses Marling</t>
  </si>
  <si>
    <t xml:space="preserve"> Tuckeys Prince</t>
  </si>
  <si>
    <t xml:space="preserve"> Light Treasure</t>
  </si>
  <si>
    <t xml:space="preserve"> Be Brave</t>
  </si>
  <si>
    <t xml:space="preserve"> Keady Candy</t>
  </si>
  <si>
    <t xml:space="preserve"> Bobsleigh Tina</t>
  </si>
  <si>
    <t xml:space="preserve"> Lightfoot Quitly</t>
  </si>
  <si>
    <t xml:space="preserve"> Dooneen Violet</t>
  </si>
  <si>
    <t xml:space="preserve"> Moors Midnight</t>
  </si>
  <si>
    <t xml:space="preserve"> Confident Vinson</t>
  </si>
  <si>
    <t xml:space="preserve"> Dillymore Jack</t>
  </si>
  <si>
    <t xml:space="preserve"> Night Star</t>
  </si>
  <si>
    <t xml:space="preserve"> Her Mastersvoice</t>
  </si>
  <si>
    <t xml:space="preserve"> Sahara Style</t>
  </si>
  <si>
    <t xml:space="preserve"> Tracys Low Low</t>
  </si>
  <si>
    <t xml:space="preserve"> Fourpenny Rebel</t>
  </si>
  <si>
    <t xml:space="preserve"> Cash Gift</t>
  </si>
  <si>
    <t xml:space="preserve"> Grantstowncastle</t>
  </si>
  <si>
    <t xml:space="preserve"> Davys Choice</t>
  </si>
  <si>
    <t xml:space="preserve"> Peachstreet Lady</t>
  </si>
  <si>
    <t xml:space="preserve"> Barnside Betty</t>
  </si>
  <si>
    <t xml:space="preserve"> Dower Tyson</t>
  </si>
  <si>
    <t xml:space="preserve"> Shortwood Lexi</t>
  </si>
  <si>
    <t xml:space="preserve"> Velvet Trish</t>
  </si>
  <si>
    <t xml:space="preserve"> Geelo Eddy</t>
  </si>
  <si>
    <t xml:space="preserve"> Scotchrath Finn</t>
  </si>
  <si>
    <t xml:space="preserve"> Terrys Choice</t>
  </si>
  <si>
    <t xml:space="preserve"> Boosters Maestro</t>
  </si>
  <si>
    <t xml:space="preserve"> Da Bird King</t>
  </si>
  <si>
    <t xml:space="preserve"> Dropdown Lovely</t>
  </si>
  <si>
    <t xml:space="preserve"> Black Gun</t>
  </si>
  <si>
    <t xml:space="preserve"> Swithins Bullet</t>
  </si>
  <si>
    <t xml:space="preserve"> Kitmins Sparkle</t>
  </si>
  <si>
    <t xml:space="preserve"> Kincora Scolari</t>
  </si>
  <si>
    <t xml:space="preserve"> Joella Sydney</t>
  </si>
  <si>
    <t xml:space="preserve"> Glynalan Lad</t>
  </si>
  <si>
    <t xml:space="preserve"> Bregawn Brandy</t>
  </si>
  <si>
    <t xml:space="preserve"> Headford Romeo</t>
  </si>
  <si>
    <t xml:space="preserve"> Dollar Princess</t>
  </si>
  <si>
    <t xml:space="preserve"> Sendinthegold</t>
  </si>
  <si>
    <t xml:space="preserve"> Paradise Amanda</t>
  </si>
  <si>
    <t xml:space="preserve"> Tommys Sneyd</t>
  </si>
  <si>
    <t xml:space="preserve"> Relentless Zulu</t>
  </si>
  <si>
    <t xml:space="preserve"> Derryveen Run On</t>
  </si>
  <si>
    <t>2nd Feb</t>
  </si>
  <si>
    <t xml:space="preserve"> Dhustone Smile</t>
  </si>
  <si>
    <t xml:space="preserve"> Helens Beauty</t>
  </si>
  <si>
    <t xml:space="preserve"> Farran Violin</t>
  </si>
  <si>
    <t xml:space="preserve"> Aislings Farloe</t>
  </si>
  <si>
    <t xml:space="preserve"> Malbay Lucy</t>
  </si>
  <si>
    <t xml:space="preserve"> Swift Jingle</t>
  </si>
  <si>
    <t xml:space="preserve"> Southlodge Arlo</t>
  </si>
  <si>
    <t xml:space="preserve"> Leamaneigh Megan</t>
  </si>
  <si>
    <t xml:space="preserve"> Bonnie Skye</t>
  </si>
  <si>
    <t xml:space="preserve"> Savana Dusty</t>
  </si>
  <si>
    <t xml:space="preserve"> Leos Indiana</t>
  </si>
  <si>
    <t xml:space="preserve"> Lift The Roof</t>
  </si>
  <si>
    <t xml:space="preserve"> Farloe Drogon</t>
  </si>
  <si>
    <t xml:space="preserve"> Fabulous Guest</t>
  </si>
  <si>
    <t xml:space="preserve"> Lavan Belle</t>
  </si>
  <si>
    <t xml:space="preserve"> Slaheny Sandy</t>
  </si>
  <si>
    <t xml:space="preserve"> Makeit Solo</t>
  </si>
  <si>
    <t xml:space="preserve"> Diddlers Diva</t>
  </si>
  <si>
    <t xml:space="preserve"> Gobby Dobby</t>
  </si>
  <si>
    <t xml:space="preserve"> Shoemakers Angel</t>
  </si>
  <si>
    <t xml:space="preserve"> Newlawn Freddie</t>
  </si>
  <si>
    <t xml:space="preserve"> Rosegarland Ron</t>
  </si>
  <si>
    <t xml:space="preserve"> Newtack Henry</t>
  </si>
  <si>
    <t xml:space="preserve"> Tarsna Belle</t>
  </si>
  <si>
    <t xml:space="preserve"> Ballymac Tessa</t>
  </si>
  <si>
    <t xml:space="preserve"> A Bit Of Life</t>
  </si>
  <si>
    <t xml:space="preserve"> Ace Of Aces</t>
  </si>
  <si>
    <t xml:space="preserve"> Olive Branch</t>
  </si>
  <si>
    <t xml:space="preserve"> Boleys Diva</t>
  </si>
  <si>
    <t xml:space="preserve"> Tele Girl</t>
  </si>
  <si>
    <t xml:space="preserve"> Drumdoit Gracie</t>
  </si>
  <si>
    <t xml:space="preserve"> Droopys Alina</t>
  </si>
  <si>
    <t xml:space="preserve"> Darrens Court</t>
  </si>
  <si>
    <t xml:space="preserve"> Jaxx Daniels</t>
  </si>
  <si>
    <t xml:space="preserve"> Kingview Maid</t>
  </si>
  <si>
    <t xml:space="preserve"> Swift Fargone</t>
  </si>
  <si>
    <t xml:space="preserve"> Northorsouth</t>
  </si>
  <si>
    <t xml:space="preserve"> Savana Ronnie</t>
  </si>
  <si>
    <t xml:space="preserve"> Conors Lazarus</t>
  </si>
  <si>
    <t xml:space="preserve"> Financial Burden</t>
  </si>
  <si>
    <t xml:space="preserve"> Peaky Boy</t>
  </si>
  <si>
    <t xml:space="preserve"> Westway Dino</t>
  </si>
  <si>
    <t xml:space="preserve"> Billions</t>
  </si>
  <si>
    <t xml:space="preserve"> No Hay Billy</t>
  </si>
  <si>
    <t xml:space="preserve"> Supreme York</t>
  </si>
  <si>
    <t xml:space="preserve"> Olwinn Millie</t>
  </si>
  <si>
    <t xml:space="preserve"> Rockhill Romeo</t>
  </si>
  <si>
    <t xml:space="preserve"> Newinn Nidge</t>
  </si>
  <si>
    <t xml:space="preserve"> Mickyboyzunited</t>
  </si>
  <si>
    <t xml:space="preserve"> Howya Tom</t>
  </si>
  <si>
    <t xml:space="preserve"> Business Charm</t>
  </si>
  <si>
    <t xml:space="preserve"> Bobby Dazzler</t>
  </si>
  <si>
    <t xml:space="preserve"> Aero Wolves</t>
  </si>
  <si>
    <t xml:space="preserve"> Coney Le Blanc</t>
  </si>
  <si>
    <t xml:space="preserve"> Meeting</t>
  </si>
  <si>
    <t xml:space="preserve"> Moyar Dawn</t>
  </si>
  <si>
    <t xml:space="preserve"> Ardera Aster</t>
  </si>
  <si>
    <t xml:space="preserve"> Ballyfeard Mandy</t>
  </si>
  <si>
    <t xml:space="preserve"> Silk Cut Timmy</t>
  </si>
  <si>
    <t xml:space="preserve"> Roycon Lenny</t>
  </si>
  <si>
    <t xml:space="preserve"> Rough Wildfire</t>
  </si>
  <si>
    <t xml:space="preserve"> Ontario</t>
  </si>
  <si>
    <t xml:space="preserve"> Hazelwood Dart</t>
  </si>
  <si>
    <t xml:space="preserve"> Abigails Wagon</t>
  </si>
  <si>
    <t xml:space="preserve"> Savana Astrid</t>
  </si>
  <si>
    <t xml:space="preserve"> Obsidian Crystal</t>
  </si>
  <si>
    <t xml:space="preserve"> Mineola Addios</t>
  </si>
  <si>
    <t xml:space="preserve"> Slaneyside Daffy</t>
  </si>
  <si>
    <t xml:space="preserve"> Blue Thrill Lad</t>
  </si>
  <si>
    <t xml:space="preserve"> Pennys Betula</t>
  </si>
  <si>
    <t xml:space="preserve"> Ursuline Angel</t>
  </si>
  <si>
    <t xml:space="preserve"> Kereight Gracie</t>
  </si>
  <si>
    <t xml:space="preserve"> Gulleen Act</t>
  </si>
  <si>
    <t xml:space="preserve"> Inca Mischief</t>
  </si>
  <si>
    <t xml:space="preserve"> Lady Glitters</t>
  </si>
  <si>
    <t xml:space="preserve"> Fiftydollarsmore</t>
  </si>
  <si>
    <t xml:space="preserve"> Pearlnoir</t>
  </si>
  <si>
    <t xml:space="preserve"> Kevin Jezabelle</t>
  </si>
  <si>
    <t xml:space="preserve"> Alnwick Jet</t>
  </si>
  <si>
    <t xml:space="preserve"> Curley Freddie</t>
  </si>
  <si>
    <t xml:space="preserve"> Alan Beauty</t>
  </si>
  <si>
    <t xml:space="preserve"> Knocknaboul Jazz</t>
  </si>
  <si>
    <t xml:space="preserve"> So Delighted</t>
  </si>
  <si>
    <t xml:space="preserve"> Rising Wren</t>
  </si>
  <si>
    <t xml:space="preserve"> Smiling Sarah</t>
  </si>
  <si>
    <t xml:space="preserve"> Moanteen Dream</t>
  </si>
  <si>
    <t xml:space="preserve"> Crickleowl Betty</t>
  </si>
  <si>
    <t xml:space="preserve"> Underground Luke</t>
  </si>
  <si>
    <t xml:space="preserve"> Early Report</t>
  </si>
  <si>
    <t xml:space="preserve"> Ballymac Aloha</t>
  </si>
  <si>
    <t xml:space="preserve"> Florican Trend</t>
  </si>
  <si>
    <t xml:space="preserve"> Coney Culiacan</t>
  </si>
  <si>
    <t xml:space="preserve"> Shestheonlyone</t>
  </si>
  <si>
    <t xml:space="preserve"> Droopys Lucy</t>
  </si>
  <si>
    <t xml:space="preserve"> Stylish Queen</t>
  </si>
  <si>
    <t xml:space="preserve"> Civils Tricia</t>
  </si>
  <si>
    <t xml:space="preserve"> Head In Hands</t>
  </si>
  <si>
    <t xml:space="preserve"> Feora Becky</t>
  </si>
  <si>
    <t xml:space="preserve"> Fearsome Scholar</t>
  </si>
  <si>
    <t xml:space="preserve"> Feora Bill</t>
  </si>
  <si>
    <t xml:space="preserve"> Borna Bass</t>
  </si>
  <si>
    <t xml:space="preserve"> Tylough Lady</t>
  </si>
  <si>
    <t xml:space="preserve"> Wreckin Bar</t>
  </si>
  <si>
    <t xml:space="preserve"> Easy Ella</t>
  </si>
  <si>
    <t xml:space="preserve"> Mrs Miniver</t>
  </si>
  <si>
    <t xml:space="preserve"> Arterbury Blue</t>
  </si>
  <si>
    <t xml:space="preserve"> Bluebell Wood</t>
  </si>
  <si>
    <t xml:space="preserve"> Sneezys Hawk</t>
  </si>
  <si>
    <t xml:space="preserve"> Boolabeg Lad</t>
  </si>
  <si>
    <t xml:space="preserve"> Goodbye Billy</t>
  </si>
  <si>
    <t xml:space="preserve"> Causeway Sergie</t>
  </si>
  <si>
    <t xml:space="preserve"> Sandside Galtee</t>
  </si>
  <si>
    <t xml:space="preserve"> Pennys Nathan</t>
  </si>
  <si>
    <t xml:space="preserve"> Ashville Ranger</t>
  </si>
  <si>
    <t xml:space="preserve"> Dear Henry</t>
  </si>
  <si>
    <t xml:space="preserve"> Sparkling Logan</t>
  </si>
  <si>
    <t xml:space="preserve"> Savana Odilo</t>
  </si>
  <si>
    <t xml:space="preserve"> Agincourt</t>
  </si>
  <si>
    <t xml:space="preserve"> Hitthelids Annie</t>
  </si>
  <si>
    <t xml:space="preserve"> Leon Nebula</t>
  </si>
  <si>
    <t xml:space="preserve"> Gemini Shadow</t>
  </si>
  <si>
    <t xml:space="preserve"> Apache Girl</t>
  </si>
  <si>
    <t xml:space="preserve"> Droopys Freya</t>
  </si>
  <si>
    <t xml:space="preserve"> Fieldview Angel</t>
  </si>
  <si>
    <t xml:space="preserve"> Movealong Mini</t>
  </si>
  <si>
    <t xml:space="preserve"> Crossfield Pedro</t>
  </si>
  <si>
    <t xml:space="preserve"> Killians Glory</t>
  </si>
  <si>
    <t xml:space="preserve"> Paradise Duchess</t>
  </si>
  <si>
    <t xml:space="preserve"> Sign Ebony</t>
  </si>
  <si>
    <t xml:space="preserve"> Waltham Star</t>
  </si>
  <si>
    <t xml:space="preserve"> Still Dre</t>
  </si>
  <si>
    <t xml:space="preserve"> Goulane Cruiser</t>
  </si>
  <si>
    <t xml:space="preserve"> Jakey Baby</t>
  </si>
  <si>
    <t xml:space="preserve"> Kilbannon Tuco</t>
  </si>
  <si>
    <t xml:space="preserve"> Million Jack</t>
  </si>
  <si>
    <t xml:space="preserve"> Slaneyside Xpres</t>
  </si>
  <si>
    <t xml:space="preserve"> Salacres Joe</t>
  </si>
  <si>
    <t xml:space="preserve"> Mintbet Bog</t>
  </si>
  <si>
    <t xml:space="preserve"> Kelseys Power</t>
  </si>
  <si>
    <t xml:space="preserve"> Market Lane</t>
  </si>
  <si>
    <t xml:space="preserve"> Caher Gal</t>
  </si>
  <si>
    <t xml:space="preserve"> Turkey Blaze</t>
  </si>
  <si>
    <t xml:space="preserve"> Gosh Owen</t>
  </si>
  <si>
    <t xml:space="preserve"> Swift Gherkin</t>
  </si>
  <si>
    <t xml:space="preserve"> Deelish Rebel</t>
  </si>
  <si>
    <t xml:space="preserve"> Triangle Franco</t>
  </si>
  <si>
    <t xml:space="preserve"> Miss Dee</t>
  </si>
  <si>
    <t xml:space="preserve"> Salacres Beltran</t>
  </si>
  <si>
    <t xml:space="preserve"> Salacres Event</t>
  </si>
  <si>
    <t xml:space="preserve"> Droopys Hooray</t>
  </si>
  <si>
    <t xml:space="preserve"> Killacolla Dude</t>
  </si>
  <si>
    <t xml:space="preserve"> Hurleys Marco</t>
  </si>
  <si>
    <t xml:space="preserve"> Craft Flyer</t>
  </si>
  <si>
    <t xml:space="preserve"> Woodmancote Roxy</t>
  </si>
  <si>
    <t xml:space="preserve"> Tenerifetropical</t>
  </si>
  <si>
    <t xml:space="preserve"> Mineola Mycat</t>
  </si>
  <si>
    <t xml:space="preserve"> Feora Paul</t>
  </si>
  <si>
    <t xml:space="preserve"> Lolas Wish</t>
  </si>
  <si>
    <t xml:space="preserve"> Frosties Girl</t>
  </si>
  <si>
    <t xml:space="preserve"> Cloheena Puma</t>
  </si>
  <si>
    <t xml:space="preserve"> Pure Pindar</t>
  </si>
  <si>
    <t xml:space="preserve"> Pure Palance</t>
  </si>
  <si>
    <t xml:space="preserve"> Kanturk Leg</t>
  </si>
  <si>
    <t xml:space="preserve"> Abrakebabra Kizz</t>
  </si>
  <si>
    <t xml:space="preserve"> Savana Marisa</t>
  </si>
  <si>
    <t xml:space="preserve"> Hollyhill Island</t>
  </si>
  <si>
    <t xml:space="preserve"> Lisacaha Vic</t>
  </si>
  <si>
    <t xml:space="preserve"> Newline Lady</t>
  </si>
  <si>
    <t xml:space="preserve"> Glen Pops</t>
  </si>
  <si>
    <t xml:space="preserve"> Frainey Forever</t>
  </si>
  <si>
    <t xml:space="preserve"> Rockburst Swift</t>
  </si>
  <si>
    <t xml:space="preserve"> Some Lucky Lady</t>
  </si>
  <si>
    <t xml:space="preserve"> Watermill Bufalo</t>
  </si>
  <si>
    <t xml:space="preserve"> Doona Dancer</t>
  </si>
  <si>
    <t xml:space="preserve"> Fabulous Roxy</t>
  </si>
  <si>
    <t xml:space="preserve"> Oakfield Maddie</t>
  </si>
  <si>
    <t xml:space="preserve"> Walk On Virgil</t>
  </si>
  <si>
    <t xml:space="preserve"> Jet Man</t>
  </si>
  <si>
    <t xml:space="preserve"> Talktomenow</t>
  </si>
  <si>
    <t xml:space="preserve"> Alnwick Logan</t>
  </si>
  <si>
    <t xml:space="preserve"> King Tommy</t>
  </si>
  <si>
    <t xml:space="preserve"> Salthill Romeo</t>
  </si>
  <si>
    <t xml:space="preserve"> Ballymac Moxie</t>
  </si>
  <si>
    <t xml:space="preserve"> Druids Mightyman</t>
  </si>
  <si>
    <t xml:space="preserve"> Aughaboy Angel</t>
  </si>
  <si>
    <t xml:space="preserve"> Ferryforth Hanna</t>
  </si>
  <si>
    <t xml:space="preserve"> Katiba</t>
  </si>
  <si>
    <t xml:space="preserve"> Skyfall Bowdrops</t>
  </si>
  <si>
    <t xml:space="preserve"> Killuran Rosie</t>
  </si>
  <si>
    <t xml:space="preserve"> Bodell Lennon</t>
  </si>
  <si>
    <t xml:space="preserve"> Lightfoot Root</t>
  </si>
  <si>
    <t xml:space="preserve"> Crafty Toscano</t>
  </si>
  <si>
    <t xml:space="preserve"> Ki Mand Jet</t>
  </si>
  <si>
    <t xml:space="preserve"> Chilli Flirt</t>
  </si>
  <si>
    <t xml:space="preserve"> Daryanoor Leone</t>
  </si>
  <si>
    <t xml:space="preserve"> The Other Rex</t>
  </si>
  <si>
    <t xml:space="preserve"> Swift Dynamic</t>
  </si>
  <si>
    <t xml:space="preserve"> Ballymac Meo</t>
  </si>
  <si>
    <t xml:space="preserve"> Zacs Bigman</t>
  </si>
  <si>
    <t xml:space="preserve"> Joes Weapon</t>
  </si>
  <si>
    <t xml:space="preserve"> Cooly Woowoo</t>
  </si>
  <si>
    <t xml:space="preserve"> Leevalley Ali</t>
  </si>
  <si>
    <t xml:space="preserve"> Alnwick Doreen</t>
  </si>
  <si>
    <t xml:space="preserve"> Salacres Django</t>
  </si>
  <si>
    <t xml:space="preserve"> All Messed Up</t>
  </si>
  <si>
    <t xml:space="preserve"> Tommys Pluto</t>
  </si>
  <si>
    <t xml:space="preserve"> Rhapsody Angel</t>
  </si>
  <si>
    <t xml:space="preserve"> Slippy Kobe</t>
  </si>
  <si>
    <t xml:space="preserve"> Sheriff Jet</t>
  </si>
  <si>
    <t xml:space="preserve"> Highview Pet</t>
  </si>
  <si>
    <t xml:space="preserve"> Mums Flyer</t>
  </si>
  <si>
    <t xml:space="preserve"> Insane Ally</t>
  </si>
  <si>
    <t xml:space="preserve"> Pocket Lucy</t>
  </si>
  <si>
    <t xml:space="preserve"> Zinedine Zidog</t>
  </si>
  <si>
    <t xml:space="preserve"> Maple Patsy</t>
  </si>
  <si>
    <t xml:space="preserve"> Ballymac Demi</t>
  </si>
  <si>
    <t xml:space="preserve"> Lightfoot Prine</t>
  </si>
  <si>
    <t xml:space="preserve"> Slippy Maire</t>
  </si>
  <si>
    <t xml:space="preserve"> Carbon Neutral</t>
  </si>
  <si>
    <t xml:space="preserve"> Hadleys Girl</t>
  </si>
  <si>
    <t xml:space="preserve"> Alnwick Terry</t>
  </si>
  <si>
    <t xml:space="preserve"> Savana Brankley</t>
  </si>
  <si>
    <t xml:space="preserve"> Empire King</t>
  </si>
  <si>
    <t xml:space="preserve"> Moorstown Victor</t>
  </si>
  <si>
    <t xml:space="preserve"> Salacres Magnier</t>
  </si>
  <si>
    <t xml:space="preserve"> Blacksmith Tim</t>
  </si>
  <si>
    <t xml:space="preserve"> Highview Matilda</t>
  </si>
  <si>
    <t xml:space="preserve"> Storys Island</t>
  </si>
  <si>
    <t xml:space="preserve"> Springside Blake</t>
  </si>
  <si>
    <t xml:space="preserve"> Tysons Trev</t>
  </si>
  <si>
    <t xml:space="preserve"> Galaxyfarfaraway</t>
  </si>
  <si>
    <t xml:space="preserve"> Freffans Cain</t>
  </si>
  <si>
    <t xml:space="preserve"> Steel City Buck</t>
  </si>
  <si>
    <t xml:space="preserve"> Black Lightning</t>
  </si>
  <si>
    <t xml:space="preserve"> Hocus Pocus</t>
  </si>
  <si>
    <t xml:space="preserve"> Awesome Harry</t>
  </si>
  <si>
    <t xml:space="preserve"> Fearsome Grand</t>
  </si>
  <si>
    <t xml:space="preserve"> Bay City Cagney</t>
  </si>
  <si>
    <t xml:space="preserve"> A Bit Of Mayhem</t>
  </si>
  <si>
    <t xml:space="preserve"> Ballyea Storm</t>
  </si>
  <si>
    <t xml:space="preserve"> Solid Sadio</t>
  </si>
  <si>
    <t xml:space="preserve"> Melville Jasper</t>
  </si>
  <si>
    <t xml:space="preserve"> La Bestia</t>
  </si>
  <si>
    <t xml:space="preserve"> Bluestar Master</t>
  </si>
  <si>
    <t xml:space="preserve"> Glasvegas</t>
  </si>
  <si>
    <t xml:space="preserve"> Ballymac Hilton</t>
  </si>
  <si>
    <t xml:space="preserve"> Herecomes Summer</t>
  </si>
  <si>
    <t xml:space="preserve"> Fahee Bandit</t>
  </si>
  <si>
    <t xml:space="preserve"> Hollyoak Dexter</t>
  </si>
  <si>
    <t xml:space="preserve"> Savana Whiskey</t>
  </si>
  <si>
    <t xml:space="preserve"> Torrent Miller</t>
  </si>
  <si>
    <t xml:space="preserve"> Balboa Roxstar</t>
  </si>
  <si>
    <t xml:space="preserve"> Carrys Gold</t>
  </si>
  <si>
    <t xml:space="preserve"> Lady Delilah</t>
  </si>
  <si>
    <t xml:space="preserve"> Jimmy The Snail</t>
  </si>
  <si>
    <t xml:space="preserve"> Westlake Genie</t>
  </si>
  <si>
    <t xml:space="preserve"> Ballinulty Story</t>
  </si>
  <si>
    <t xml:space="preserve"> Chuckle Minstrel</t>
  </si>
  <si>
    <t xml:space="preserve"> Beaming Elmer</t>
  </si>
  <si>
    <t xml:space="preserve"> Urney Translink</t>
  </si>
  <si>
    <t xml:space="preserve"> Fearsome Patriot</t>
  </si>
  <si>
    <t xml:space="preserve"> Grays Delight</t>
  </si>
  <si>
    <t xml:space="preserve"> Salacres Mitchel</t>
  </si>
  <si>
    <t xml:space="preserve"> Sinabhfuilmac</t>
  </si>
  <si>
    <t xml:space="preserve"> Galaxy Jaja Binx</t>
  </si>
  <si>
    <t xml:space="preserve"> Popper Hallie</t>
  </si>
  <si>
    <t xml:space="preserve"> Saleen Jake</t>
  </si>
  <si>
    <t xml:space="preserve"> Fair Suave</t>
  </si>
  <si>
    <t xml:space="preserve"> Slippy Bull</t>
  </si>
  <si>
    <t>3rd Feb</t>
  </si>
  <si>
    <t xml:space="preserve"> Tent Flapping</t>
  </si>
  <si>
    <t xml:space="preserve"> Droopys Magical</t>
  </si>
  <si>
    <t xml:space="preserve"> Spitfire Flash</t>
  </si>
  <si>
    <t xml:space="preserve"> Snowflake Girl</t>
  </si>
  <si>
    <t xml:space="preserve"> Deeteedee Viper</t>
  </si>
  <si>
    <t xml:space="preserve"> Dance Ronnie</t>
  </si>
  <si>
    <t xml:space="preserve"> Xperia Harley</t>
  </si>
  <si>
    <t xml:space="preserve"> Crystal Ridge</t>
  </si>
  <si>
    <t xml:space="preserve"> Listen Jack</t>
  </si>
  <si>
    <t xml:space="preserve"> Matties Tipper</t>
  </si>
  <si>
    <t xml:space="preserve"> Stoneparkwarrior</t>
  </si>
  <si>
    <t xml:space="preserve"> Palace Mystery</t>
  </si>
  <si>
    <t xml:space="preserve"> Hot Sun</t>
  </si>
  <si>
    <t xml:space="preserve"> Matts Lucy</t>
  </si>
  <si>
    <t xml:space="preserve"> Killieford Novo</t>
  </si>
  <si>
    <t xml:space="preserve"> Dundee Lottie</t>
  </si>
  <si>
    <t xml:space="preserve"> Global Reset</t>
  </si>
  <si>
    <t xml:space="preserve"> Lagile Pressie</t>
  </si>
  <si>
    <t xml:space="preserve"> Shale Sabor</t>
  </si>
  <si>
    <t xml:space="preserve"> Sharp Jet</t>
  </si>
  <si>
    <t xml:space="preserve"> Stellas Melody</t>
  </si>
  <si>
    <t xml:space="preserve"> Sirius Lady</t>
  </si>
  <si>
    <t xml:space="preserve"> Mineola Messi</t>
  </si>
  <si>
    <t xml:space="preserve"> Bjorndalen Lad</t>
  </si>
  <si>
    <t xml:space="preserve"> Morning Light</t>
  </si>
  <si>
    <t xml:space="preserve"> Hilltop Boozer</t>
  </si>
  <si>
    <t xml:space="preserve"> Jura Go Zoe</t>
  </si>
  <si>
    <t xml:space="preserve"> Abigails Teddy</t>
  </si>
  <si>
    <t xml:space="preserve"> Colonel Paddy</t>
  </si>
  <si>
    <t xml:space="preserve"> Ardera Shrek</t>
  </si>
  <si>
    <t xml:space="preserve"> Head Iton Lennie</t>
  </si>
  <si>
    <t xml:space="preserve"> Milltown Miracle</t>
  </si>
  <si>
    <t xml:space="preserve"> Comerfords Joy</t>
  </si>
  <si>
    <t xml:space="preserve"> Ballygibba Sea</t>
  </si>
  <si>
    <t xml:space="preserve"> Genuinely</t>
  </si>
  <si>
    <t xml:space="preserve"> Caislean Nidge</t>
  </si>
  <si>
    <t xml:space="preserve"> Mayfield Oreo</t>
  </si>
  <si>
    <t xml:space="preserve"> Kiluran Rastaman</t>
  </si>
  <si>
    <t xml:space="preserve"> Laurens Lillian</t>
  </si>
  <si>
    <t xml:space="preserve"> Possibly</t>
  </si>
  <si>
    <t xml:space="preserve"> Queenies Tommy</t>
  </si>
  <si>
    <t xml:space="preserve"> Queensland Mags</t>
  </si>
  <si>
    <t xml:space="preserve"> Sanctury Prince</t>
  </si>
  <si>
    <t xml:space="preserve"> Movealong Denver</t>
  </si>
  <si>
    <t xml:space="preserve"> Exit Plan</t>
  </si>
  <si>
    <t xml:space="preserve"> Alnwick Glory</t>
  </si>
  <si>
    <t xml:space="preserve"> Millcroft Fred</t>
  </si>
  <si>
    <t xml:space="preserve"> Ulterior Motive</t>
  </si>
  <si>
    <t xml:space="preserve"> Wee Bart</t>
  </si>
  <si>
    <t xml:space="preserve"> Moaning Sabba</t>
  </si>
  <si>
    <t xml:space="preserve"> Balistic Molly</t>
  </si>
  <si>
    <t xml:space="preserve"> Ballymac Minky</t>
  </si>
  <si>
    <t xml:space="preserve"> Droopys Tim</t>
  </si>
  <si>
    <t xml:space="preserve"> Holmrook Lee</t>
  </si>
  <si>
    <t xml:space="preserve"> Duty Calls</t>
  </si>
  <si>
    <t xml:space="preserve"> Westcot Gayle</t>
  </si>
  <si>
    <t xml:space="preserve"> Thanks Dolly</t>
  </si>
  <si>
    <t xml:space="preserve"> Poirot</t>
  </si>
  <si>
    <t xml:space="preserve"> Choctaw Lusa</t>
  </si>
  <si>
    <t xml:space="preserve"> Annual Increase</t>
  </si>
  <si>
    <t xml:space="preserve"> Finleys Joshua</t>
  </si>
  <si>
    <t xml:space="preserve"> Octagon Sulos</t>
  </si>
  <si>
    <t xml:space="preserve"> Headford Delight</t>
  </si>
  <si>
    <t xml:space="preserve"> Salsabil</t>
  </si>
  <si>
    <t xml:space="preserve"> Lisneal Mia</t>
  </si>
  <si>
    <t xml:space="preserve"> Gemini Spirit</t>
  </si>
  <si>
    <t xml:space="preserve"> View Red</t>
  </si>
  <si>
    <t xml:space="preserve"> Kingsmill Coyote</t>
  </si>
  <si>
    <t xml:space="preserve"> Cooladerry Heart</t>
  </si>
  <si>
    <t xml:space="preserve"> Young Blue Eyes</t>
  </si>
  <si>
    <t xml:space="preserve"> Rafas Wee Frisky</t>
  </si>
  <si>
    <t xml:space="preserve"> Vegas Flyer</t>
  </si>
  <si>
    <t xml:space="preserve"> Elegant Flyer</t>
  </si>
  <si>
    <t xml:space="preserve"> Ellies Pet</t>
  </si>
  <si>
    <t xml:space="preserve"> Hasskona Stripe</t>
  </si>
  <si>
    <t xml:space="preserve"> Cnoc Cole</t>
  </si>
  <si>
    <t xml:space="preserve"> Punkrockpreacher</t>
  </si>
  <si>
    <t xml:space="preserve"> Groovy Hannah</t>
  </si>
  <si>
    <t xml:space="preserve"> Casky Beauty</t>
  </si>
  <si>
    <t xml:space="preserve"> Aghaburren Dolly</t>
  </si>
  <si>
    <t xml:space="preserve"> Pumas Diva</t>
  </si>
  <si>
    <t xml:space="preserve"> Aghaburren Jack</t>
  </si>
  <si>
    <t xml:space="preserve"> Ballymac Wizard</t>
  </si>
  <si>
    <t xml:space="preserve"> Max Ridgers</t>
  </si>
  <si>
    <t xml:space="preserve"> Outclough Vicky</t>
  </si>
  <si>
    <t xml:space="preserve"> Misterin Nel</t>
  </si>
  <si>
    <t xml:space="preserve"> Ruttman Dynamo</t>
  </si>
  <si>
    <t xml:space="preserve"> Knockroe Luck</t>
  </si>
  <si>
    <t xml:space="preserve"> Swift Maryam</t>
  </si>
  <si>
    <t xml:space="preserve"> Woodcocks Amelia</t>
  </si>
  <si>
    <t xml:space="preserve"> Wilbrook Freeway</t>
  </si>
  <si>
    <t xml:space="preserve"> Gazilly Creed</t>
  </si>
  <si>
    <t xml:space="preserve"> Wraysbury Girl</t>
  </si>
  <si>
    <t xml:space="preserve"> Geordie Fury</t>
  </si>
  <si>
    <t xml:space="preserve"> Bravo Lima</t>
  </si>
  <si>
    <t xml:space="preserve"> Gemini Valentina</t>
  </si>
  <si>
    <t xml:space="preserve"> Mallogs Angel</t>
  </si>
  <si>
    <t xml:space="preserve"> Queensland Pat</t>
  </si>
  <si>
    <t xml:space="preserve"> Droopys Pilot</t>
  </si>
  <si>
    <t xml:space="preserve"> Droopys Word</t>
  </si>
  <si>
    <t xml:space="preserve"> Swift Ballad</t>
  </si>
  <si>
    <t xml:space="preserve"> Home Zeda</t>
  </si>
  <si>
    <t xml:space="preserve"> Shes Mine</t>
  </si>
  <si>
    <t xml:space="preserve"> Baker Boy</t>
  </si>
  <si>
    <t xml:space="preserve"> Deadly Blue</t>
  </si>
  <si>
    <t xml:space="preserve"> Magical Verona</t>
  </si>
  <si>
    <t xml:space="preserve"> Roeshill Daisy</t>
  </si>
  <si>
    <t xml:space="preserve"> Touchdown Ursula</t>
  </si>
  <si>
    <t xml:space="preserve"> Gemini Tiger</t>
  </si>
  <si>
    <t xml:space="preserve"> Leonidas</t>
  </si>
  <si>
    <t xml:space="preserve"> Coolruss John</t>
  </si>
  <si>
    <t xml:space="preserve"> Gain Control</t>
  </si>
  <si>
    <t xml:space="preserve"> Mollys Man</t>
  </si>
  <si>
    <t xml:space="preserve"> Final Supreme</t>
  </si>
  <si>
    <t xml:space="preserve"> Libra Shar</t>
  </si>
  <si>
    <t xml:space="preserve"> Manic Finale</t>
  </si>
  <si>
    <t xml:space="preserve"> Sparta Coco</t>
  </si>
  <si>
    <t xml:space="preserve"> Easy Catch</t>
  </si>
  <si>
    <t xml:space="preserve"> Taydal Black</t>
  </si>
  <si>
    <t xml:space="preserve"> Heavens Willow</t>
  </si>
  <si>
    <t xml:space="preserve"> Corrig Hero</t>
  </si>
  <si>
    <t xml:space="preserve"> Jaguar Luna</t>
  </si>
  <si>
    <t xml:space="preserve"> Easten Icon</t>
  </si>
  <si>
    <t xml:space="preserve"> Moanteen Kiaran</t>
  </si>
  <si>
    <t xml:space="preserve"> Solway Sunshine</t>
  </si>
  <si>
    <t xml:space="preserve"> Ballybin Rocket</t>
  </si>
  <si>
    <t xml:space="preserve"> Newtown Olive</t>
  </si>
  <si>
    <t xml:space="preserve"> Gypsy Bluebond</t>
  </si>
  <si>
    <t xml:space="preserve"> Etch A Sketch</t>
  </si>
  <si>
    <t xml:space="preserve"> Boherash Gabriel</t>
  </si>
  <si>
    <t xml:space="preserve"> Ballymac Maya</t>
  </si>
  <si>
    <t xml:space="preserve"> Cefn Blackie</t>
  </si>
  <si>
    <t xml:space="preserve"> Lissan Kels</t>
  </si>
  <si>
    <t xml:space="preserve"> Yassoo Laney</t>
  </si>
  <si>
    <t xml:space="preserve"> Seasons Sky</t>
  </si>
  <si>
    <t xml:space="preserve"> Hoffmans Lass</t>
  </si>
  <si>
    <t xml:space="preserve"> Woodcocks Alina</t>
  </si>
  <si>
    <t xml:space="preserve"> Auchen Whiskey</t>
  </si>
  <si>
    <t xml:space="preserve"> Fire File</t>
  </si>
  <si>
    <t xml:space="preserve"> Morpeth Lad</t>
  </si>
  <si>
    <t xml:space="preserve"> Brennans Buick</t>
  </si>
  <si>
    <t xml:space="preserve"> Pennys Kizer</t>
  </si>
  <si>
    <t xml:space="preserve"> Headford Holly</t>
  </si>
  <si>
    <t xml:space="preserve"> Mystical Matt</t>
  </si>
  <si>
    <t xml:space="preserve"> Binny The Belly</t>
  </si>
  <si>
    <t xml:space="preserve"> Wilson</t>
  </si>
  <si>
    <t xml:space="preserve"> Castlehill Ivy</t>
  </si>
  <si>
    <t xml:space="preserve"> Kingsmill Nikko</t>
  </si>
  <si>
    <t xml:space="preserve"> Caireal Tiger</t>
  </si>
  <si>
    <t xml:space="preserve"> Fire Height Lola</t>
  </si>
  <si>
    <t xml:space="preserve"> Swift Fabio</t>
  </si>
  <si>
    <t xml:space="preserve"> Fair Tivy</t>
  </si>
  <si>
    <t xml:space="preserve"> Millcroft Magic</t>
  </si>
  <si>
    <t xml:space="preserve"> Indian Lad</t>
  </si>
  <si>
    <t xml:space="preserve"> Leamaneigh Holly</t>
  </si>
  <si>
    <t xml:space="preserve"> Fahrenheit Storm</t>
  </si>
  <si>
    <t xml:space="preserve"> Jacks Blitz</t>
  </si>
  <si>
    <t xml:space="preserve"> Mona Mark Two</t>
  </si>
  <si>
    <t xml:space="preserve"> Ryder Buddy</t>
  </si>
  <si>
    <t xml:space="preserve"> Humble Jet</t>
  </si>
  <si>
    <t xml:space="preserve"> Auchen Haggis</t>
  </si>
  <si>
    <t xml:space="preserve"> Millcroft Olivia</t>
  </si>
  <si>
    <t xml:space="preserve"> Elarenque</t>
  </si>
  <si>
    <t xml:space="preserve"> Magical Lesley</t>
  </si>
  <si>
    <t xml:space="preserve"> Eastview Salah</t>
  </si>
  <si>
    <t xml:space="preserve"> Dysert Molly</t>
  </si>
  <si>
    <t xml:space="preserve"> Skyfall Henry</t>
  </si>
  <si>
    <t xml:space="preserve"> Riverdale Uisce</t>
  </si>
  <si>
    <t xml:space="preserve"> Tinas Turn</t>
  </si>
  <si>
    <t xml:space="preserve"> Rosmult Logan</t>
  </si>
  <si>
    <t xml:space="preserve"> Waikiki Stephen</t>
  </si>
  <si>
    <t xml:space="preserve"> Skyfall Ruben</t>
  </si>
  <si>
    <t xml:space="preserve"> Magical Felix</t>
  </si>
  <si>
    <t xml:space="preserve"> Coolangatta Lad</t>
  </si>
  <si>
    <t xml:space="preserve"> Lisduff Ella</t>
  </si>
  <si>
    <t xml:space="preserve"> Olwinn Birk</t>
  </si>
  <si>
    <t xml:space="preserve"> Rising Whiskey</t>
  </si>
  <si>
    <t xml:space="preserve"> Satley Prince</t>
  </si>
  <si>
    <t xml:space="preserve"> Blackbird Boy</t>
  </si>
  <si>
    <t xml:space="preserve"> Harwell Panda</t>
  </si>
  <si>
    <t xml:space="preserve"> Ratchies Mofarra</t>
  </si>
  <si>
    <t xml:space="preserve"> Diesel Jack</t>
  </si>
  <si>
    <t xml:space="preserve"> Millwood Susie</t>
  </si>
  <si>
    <t xml:space="preserve"> Oh Yeah</t>
  </si>
  <si>
    <t xml:space="preserve"> A Bit Of Eugene</t>
  </si>
  <si>
    <t xml:space="preserve"> Astra Kizer</t>
  </si>
  <si>
    <t xml:space="preserve"> Slippy Marilyn</t>
  </si>
  <si>
    <t xml:space="preserve"> Clairkeith Tango</t>
  </si>
  <si>
    <t xml:space="preserve"> Bazinga Bruno</t>
  </si>
  <si>
    <t xml:space="preserve"> Cals Liberty</t>
  </si>
  <si>
    <t xml:space="preserve"> Moneygall Bounce</t>
  </si>
  <si>
    <t xml:space="preserve"> Spot On Phoebe</t>
  </si>
  <si>
    <t xml:space="preserve"> Alwaysjacknteddy</t>
  </si>
  <si>
    <t xml:space="preserve"> Ide Russ</t>
  </si>
  <si>
    <t xml:space="preserve"> Alanas Roddick</t>
  </si>
  <si>
    <t xml:space="preserve"> Maglass Jet</t>
  </si>
  <si>
    <t xml:space="preserve"> Bonnie Champ</t>
  </si>
  <si>
    <t xml:space="preserve"> Vincys Jaxxon</t>
  </si>
  <si>
    <t xml:space="preserve"> Hollyoak Laura</t>
  </si>
  <si>
    <t xml:space="preserve"> Champagne Clelia</t>
  </si>
  <si>
    <t xml:space="preserve"> Tullig Pearl</t>
  </si>
  <si>
    <t xml:space="preserve"> Dunbolg Gemini</t>
  </si>
  <si>
    <t xml:space="preserve"> Wee Girl Click</t>
  </si>
  <si>
    <t xml:space="preserve"> Cluendarby Pearl</t>
  </si>
  <si>
    <t xml:space="preserve"> Aghaburren Gent</t>
  </si>
  <si>
    <t xml:space="preserve"> Springwell Fixer</t>
  </si>
  <si>
    <t xml:space="preserve"> Slamannan Days</t>
  </si>
  <si>
    <t xml:space="preserve"> Hartwood Lexi</t>
  </si>
  <si>
    <t xml:space="preserve"> Tusken Raider</t>
  </si>
  <si>
    <t xml:space="preserve"> Bringitallback</t>
  </si>
  <si>
    <t xml:space="preserve"> Handy Number</t>
  </si>
  <si>
    <t xml:space="preserve"> Crooks Notorious</t>
  </si>
  <si>
    <t xml:space="preserve"> Wraysbury Sky</t>
  </si>
  <si>
    <t xml:space="preserve"> Fweshisrefweshed</t>
  </si>
  <si>
    <t xml:space="preserve"> Tower Rose</t>
  </si>
  <si>
    <t xml:space="preserve"> All Hype</t>
  </si>
  <si>
    <t xml:space="preserve"> Steves Wee Sal</t>
  </si>
  <si>
    <t xml:space="preserve"> Setanta</t>
  </si>
  <si>
    <t xml:space="preserve"> Clonkil Jet</t>
  </si>
  <si>
    <t xml:space="preserve"> Punkrock Pistol</t>
  </si>
  <si>
    <t xml:space="preserve"> Lemming Berry</t>
  </si>
  <si>
    <t xml:space="preserve"> Supreme Ripon</t>
  </si>
  <si>
    <t xml:space="preserve"> Keplar Twenty</t>
  </si>
  <si>
    <t xml:space="preserve"> Rise Up Lady</t>
  </si>
  <si>
    <t xml:space="preserve"> Ballybuggy</t>
  </si>
  <si>
    <t xml:space="preserve"> Ideidontbelieve</t>
  </si>
  <si>
    <t xml:space="preserve"> Slanan Rocco</t>
  </si>
  <si>
    <t xml:space="preserve"> Bellmore Winx</t>
  </si>
  <si>
    <t>4th Feb</t>
  </si>
  <si>
    <t xml:space="preserve"> Sporting Bingo</t>
  </si>
  <si>
    <t xml:space="preserve"> Corrig Jetski</t>
  </si>
  <si>
    <t xml:space="preserve"> Havana Party</t>
  </si>
  <si>
    <t xml:space="preserve"> Droopys Loretta</t>
  </si>
  <si>
    <t xml:space="preserve"> Astonishing</t>
  </si>
  <si>
    <t xml:space="preserve"> Tolpuddle Adam</t>
  </si>
  <si>
    <t xml:space="preserve"> Ballybough Ser</t>
  </si>
  <si>
    <t xml:space="preserve"> Deeteedee Charly</t>
  </si>
  <si>
    <t xml:space="preserve"> Wee Story</t>
  </si>
  <si>
    <t xml:space="preserve"> Marys Moonlight</t>
  </si>
  <si>
    <t xml:space="preserve"> Kowloon Pricey</t>
  </si>
  <si>
    <t xml:space="preserve"> Zari Bally</t>
  </si>
  <si>
    <t xml:space="preserve"> Final Quattro</t>
  </si>
  <si>
    <t xml:space="preserve"> Voice Of Hope</t>
  </si>
  <si>
    <t xml:space="preserve"> Magical Tara</t>
  </si>
  <si>
    <t xml:space="preserve"> Fenview Megan</t>
  </si>
  <si>
    <t xml:space="preserve"> Valais Dazl</t>
  </si>
  <si>
    <t xml:space="preserve"> Inca Hawk</t>
  </si>
  <si>
    <t xml:space="preserve"> Pennylane Conor</t>
  </si>
  <si>
    <t xml:space="preserve"> Mad Mash Bullet</t>
  </si>
  <si>
    <t xml:space="preserve"> Delightful Pet</t>
  </si>
  <si>
    <t xml:space="preserve"> Sara Smile</t>
  </si>
  <si>
    <t xml:space="preserve"> Ballinabola Phil</t>
  </si>
  <si>
    <t xml:space="preserve"> To Tone Grace</t>
  </si>
  <si>
    <t xml:space="preserve"> Underground Brae</t>
  </si>
  <si>
    <t xml:space="preserve"> Bit View Nancy</t>
  </si>
  <si>
    <t xml:space="preserve"> Allourtomorrows</t>
  </si>
  <si>
    <t xml:space="preserve"> Up To You</t>
  </si>
  <si>
    <t xml:space="preserve"> Alnwick Mark</t>
  </si>
  <si>
    <t xml:space="preserve"> Bess</t>
  </si>
  <si>
    <t xml:space="preserve"> Tycoon Claire</t>
  </si>
  <si>
    <t xml:space="preserve"> Russellers</t>
  </si>
  <si>
    <t xml:space="preserve"> Los Angeles</t>
  </si>
  <si>
    <t xml:space="preserve"> Totally Charmed</t>
  </si>
  <si>
    <t xml:space="preserve"> Princess Zara</t>
  </si>
  <si>
    <t xml:space="preserve"> Blaines Hero</t>
  </si>
  <si>
    <t xml:space="preserve"> Ferrett Wood</t>
  </si>
  <si>
    <t xml:space="preserve"> Westforth Harley</t>
  </si>
  <si>
    <t xml:space="preserve"> Ryecourt Major</t>
  </si>
  <si>
    <t xml:space="preserve"> Touchdown Sky</t>
  </si>
  <si>
    <t xml:space="preserve"> Zenas Reggie</t>
  </si>
  <si>
    <t xml:space="preserve"> Tommys Flicka</t>
  </si>
  <si>
    <t xml:space="preserve"> Drumdoit Debs</t>
  </si>
  <si>
    <t xml:space="preserve"> Ballymac Ger</t>
  </si>
  <si>
    <t xml:space="preserve"> Ferryforth Alice</t>
  </si>
  <si>
    <t xml:space="preserve"> Tiktok Abby</t>
  </si>
  <si>
    <t xml:space="preserve"> Mucho Macho Leah</t>
  </si>
  <si>
    <t xml:space="preserve"> Amazing Fairy</t>
  </si>
  <si>
    <t xml:space="preserve"> Trapstyle Flash</t>
  </si>
  <si>
    <t xml:space="preserve"> Geelo Nellie</t>
  </si>
  <si>
    <t xml:space="preserve"> Honour Venus</t>
  </si>
  <si>
    <t xml:space="preserve"> Expensive Taste</t>
  </si>
  <si>
    <t xml:space="preserve"> Atrocity</t>
  </si>
  <si>
    <t xml:space="preserve"> Lacken Taylor</t>
  </si>
  <si>
    <t xml:space="preserve"> Elderberry Enzo</t>
  </si>
  <si>
    <t xml:space="preserve"> Kilara Zell</t>
  </si>
  <si>
    <t xml:space="preserve"> Cirque Du Soleil</t>
  </si>
  <si>
    <t xml:space="preserve"> Mayses Matilda</t>
  </si>
  <si>
    <t xml:space="preserve"> Baba Ganush</t>
  </si>
  <si>
    <t xml:space="preserve"> Icaals Brunett</t>
  </si>
  <si>
    <t xml:space="preserve"> Timetochill</t>
  </si>
  <si>
    <t xml:space="preserve"> Mullaca Mayhem</t>
  </si>
  <si>
    <t xml:space="preserve"> Lightfoot Jetta</t>
  </si>
  <si>
    <t xml:space="preserve"> Lightfoot Gigi</t>
  </si>
  <si>
    <t xml:space="preserve"> Highview Buzz</t>
  </si>
  <si>
    <t xml:space="preserve"> Gallarus Fizz</t>
  </si>
  <si>
    <t xml:space="preserve"> Chuckle Ozzy</t>
  </si>
  <si>
    <t xml:space="preserve"> Mustang Dollar</t>
  </si>
  <si>
    <t xml:space="preserve"> Hazelwood Gun</t>
  </si>
  <si>
    <t xml:space="preserve"> Droopys Maker</t>
  </si>
  <si>
    <t xml:space="preserve"> Blackrock King</t>
  </si>
  <si>
    <t xml:space="preserve"> Havana Playtime</t>
  </si>
  <si>
    <t xml:space="preserve"> Mill Lexie</t>
  </si>
  <si>
    <t xml:space="preserve"> Chlomeister</t>
  </si>
  <si>
    <t xml:space="preserve"> Honour Groucho</t>
  </si>
  <si>
    <t xml:space="preserve"> Cabra Lilo</t>
  </si>
  <si>
    <t xml:space="preserve"> Kerryroad Rose</t>
  </si>
  <si>
    <t xml:space="preserve"> Lover Lover</t>
  </si>
  <si>
    <t xml:space="preserve"> Seattle Sam</t>
  </si>
  <si>
    <t xml:space="preserve"> Walkaway Demie</t>
  </si>
  <si>
    <t xml:space="preserve"> Marys Angel</t>
  </si>
  <si>
    <t xml:space="preserve"> Bogger Rose</t>
  </si>
  <si>
    <t xml:space="preserve"> Glenhead Angel</t>
  </si>
  <si>
    <t xml:space="preserve"> Ayrton Bobcat</t>
  </si>
  <si>
    <t xml:space="preserve"> Southfield Billy</t>
  </si>
  <si>
    <t xml:space="preserve"> Waikiki Del</t>
  </si>
  <si>
    <t xml:space="preserve"> Knowing Glance</t>
  </si>
  <si>
    <t xml:space="preserve"> Drive On Sadie</t>
  </si>
  <si>
    <t xml:space="preserve"> Megs Memory</t>
  </si>
  <si>
    <t xml:space="preserve"> Ballyoak Freddie</t>
  </si>
  <si>
    <t xml:space="preserve"> Kahuna Mary</t>
  </si>
  <si>
    <t xml:space="preserve"> Foxwood Boom</t>
  </si>
  <si>
    <t xml:space="preserve"> Bodhis Bullet</t>
  </si>
  <si>
    <t xml:space="preserve"> Salacres Expert</t>
  </si>
  <si>
    <t xml:space="preserve"> Bingo Wings Lad</t>
  </si>
  <si>
    <t xml:space="preserve"> Ballyoak Maggie</t>
  </si>
  <si>
    <t xml:space="preserve"> Adachi Belle</t>
  </si>
  <si>
    <t xml:space="preserve"> Nissels Thunder</t>
  </si>
  <si>
    <t xml:space="preserve"> Haggswood Livvy</t>
  </si>
  <si>
    <t xml:space="preserve"> Nolas Whitesox</t>
  </si>
  <si>
    <t xml:space="preserve"> Millabbey Frank</t>
  </si>
  <si>
    <t xml:space="preserve"> Annual Pass</t>
  </si>
  <si>
    <t xml:space="preserve"> Savana Starlight</t>
  </si>
  <si>
    <t xml:space="preserve"> Unleashthespirit</t>
  </si>
  <si>
    <t xml:space="preserve"> Burgess Kelma</t>
  </si>
  <si>
    <t xml:space="preserve"> Seasons Myrtle</t>
  </si>
  <si>
    <t xml:space="preserve"> Louthcorkmixture</t>
  </si>
  <si>
    <t xml:space="preserve"> Salacres Josh</t>
  </si>
  <si>
    <t xml:space="preserve"> Armando</t>
  </si>
  <si>
    <t xml:space="preserve"> Belles Pearl</t>
  </si>
  <si>
    <t xml:space="preserve"> Hollyoak Titan</t>
  </si>
  <si>
    <t xml:space="preserve"> Touchdown Sid</t>
  </si>
  <si>
    <t xml:space="preserve"> Salacres Hagar</t>
  </si>
  <si>
    <t xml:space="preserve"> Salacresmatthews</t>
  </si>
  <si>
    <t xml:space="preserve"> Nidderdaleflurry</t>
  </si>
  <si>
    <t xml:space="preserve"> Formel Jet</t>
  </si>
  <si>
    <t xml:space="preserve"> Gypsy Island</t>
  </si>
  <si>
    <t xml:space="preserve"> Seconds To Mars</t>
  </si>
  <si>
    <t xml:space="preserve"> El Juan</t>
  </si>
  <si>
    <t xml:space="preserve"> Flyers Slipper</t>
  </si>
  <si>
    <t xml:space="preserve"> Dece Yellow</t>
  </si>
  <si>
    <t xml:space="preserve"> Lilly Red Jade</t>
  </si>
  <si>
    <t xml:space="preserve"> One More Try</t>
  </si>
  <si>
    <t xml:space="preserve"> Max Girl</t>
  </si>
  <si>
    <t xml:space="preserve"> Droopys Lisbon</t>
  </si>
  <si>
    <t xml:space="preserve"> Burgess Dakota</t>
  </si>
  <si>
    <t xml:space="preserve"> Lightfoot Dodd</t>
  </si>
  <si>
    <t xml:space="preserve"> Kuda Gem</t>
  </si>
  <si>
    <t xml:space="preserve"> Miss Shelby</t>
  </si>
  <si>
    <t xml:space="preserve"> Salacres Gypsy</t>
  </si>
  <si>
    <t xml:space="preserve"> Glengar Marykate</t>
  </si>
  <si>
    <t xml:space="preserve"> Courts Ad Tweet</t>
  </si>
  <si>
    <t xml:space="preserve"> Avion Charlie</t>
  </si>
  <si>
    <t xml:space="preserve"> Midfield Belle</t>
  </si>
  <si>
    <t xml:space="preserve"> Tullymurry Dandy</t>
  </si>
  <si>
    <t xml:space="preserve"> Caseysfozyfoster</t>
  </si>
  <si>
    <t xml:space="preserve"> Ashbank Boss</t>
  </si>
  <si>
    <t xml:space="preserve"> Marlfield Penny</t>
  </si>
  <si>
    <t xml:space="preserve"> Harton Tornado</t>
  </si>
  <si>
    <t xml:space="preserve"> Canya Davey</t>
  </si>
  <si>
    <t xml:space="preserve"> Swift Electrical</t>
  </si>
  <si>
    <t xml:space="preserve"> Minstrels Eleven</t>
  </si>
  <si>
    <t xml:space="preserve"> Signet Siren</t>
  </si>
  <si>
    <t xml:space="preserve"> Rockview Jack</t>
  </si>
  <si>
    <t xml:space="preserve"> Kelseys Phoenix</t>
  </si>
  <si>
    <t xml:space="preserve"> Coney Vanilla</t>
  </si>
  <si>
    <t xml:space="preserve"> Woohoo Roxy</t>
  </si>
  <si>
    <t xml:space="preserve"> Sonny Azza Go</t>
  </si>
  <si>
    <t xml:space="preserve"> Woodcocks Alivia</t>
  </si>
  <si>
    <t xml:space="preserve"> Strong Wind</t>
  </si>
  <si>
    <t xml:space="preserve"> Bubbly Gosh</t>
  </si>
  <si>
    <t xml:space="preserve"> Decisive Emilia</t>
  </si>
  <si>
    <t xml:space="preserve"> Fortunate King</t>
  </si>
  <si>
    <t xml:space="preserve"> Aghaburren Joy</t>
  </si>
  <si>
    <t xml:space="preserve"> Evident Sal</t>
  </si>
  <si>
    <t xml:space="preserve"> Shebas Moonlight</t>
  </si>
  <si>
    <t xml:space="preserve"> Woodcocks Joshua</t>
  </si>
  <si>
    <t xml:space="preserve"> Ballymac Pichu</t>
  </si>
  <si>
    <t xml:space="preserve"> Slaneyside Rina</t>
  </si>
  <si>
    <t xml:space="preserve"> Fieldview Remy</t>
  </si>
  <si>
    <t xml:space="preserve"> Pinpoint Villa</t>
  </si>
  <si>
    <t xml:space="preserve"> Aislings Azza</t>
  </si>
  <si>
    <t xml:space="preserve"> Black Hill Boy</t>
  </si>
  <si>
    <t xml:space="preserve"> Tiermore Blizard</t>
  </si>
  <si>
    <t xml:space="preserve"> Shaneboy Masar</t>
  </si>
  <si>
    <t xml:space="preserve"> Our Ken</t>
  </si>
  <si>
    <t xml:space="preserve"> Pacific Poppy</t>
  </si>
  <si>
    <t xml:space="preserve"> Thai Lady</t>
  </si>
  <si>
    <t xml:space="preserve"> Woodmancote Jess</t>
  </si>
  <si>
    <t xml:space="preserve"> Ryley Roo</t>
  </si>
  <si>
    <t xml:space="preserve"> Glaise Tiny</t>
  </si>
  <si>
    <t xml:space="preserve"> Quivers Eibhlin</t>
  </si>
  <si>
    <t xml:space="preserve"> Castlehill Bart</t>
  </si>
  <si>
    <t xml:space="preserve"> Ballymac Swizz</t>
  </si>
  <si>
    <t xml:space="preserve"> To Tone Kelly</t>
  </si>
  <si>
    <t xml:space="preserve"> Newhouse Gloss</t>
  </si>
  <si>
    <t xml:space="preserve"> Havana Fiefdom</t>
  </si>
  <si>
    <t xml:space="preserve"> Ballyfeard Bull</t>
  </si>
  <si>
    <t xml:space="preserve"> Blackisthecolour</t>
  </si>
  <si>
    <t xml:space="preserve"> Billysgotboot</t>
  </si>
  <si>
    <t xml:space="preserve"> Long Goliath</t>
  </si>
  <si>
    <t xml:space="preserve"> Salacres Bruiser</t>
  </si>
  <si>
    <t xml:space="preserve"> Bring The Noise</t>
  </si>
  <si>
    <t xml:space="preserve"> Noelles Kloppo</t>
  </si>
  <si>
    <t xml:space="preserve"> Homeward Bound</t>
  </si>
  <si>
    <t xml:space="preserve"> Scullys Allstar</t>
  </si>
  <si>
    <t xml:space="preserve"> Senahel Matty</t>
  </si>
  <si>
    <t xml:space="preserve"> Vixons Whisper</t>
  </si>
  <si>
    <t xml:space="preserve"> Confey Rocket</t>
  </si>
  <si>
    <t xml:space="preserve"> Lockin</t>
  </si>
  <si>
    <t xml:space="preserve"> Waikiki Bullet</t>
  </si>
  <si>
    <t xml:space="preserve"> Lughill Joy</t>
  </si>
  <si>
    <t xml:space="preserve"> Formel Flyer</t>
  </si>
  <si>
    <t xml:space="preserve"> Flyaway Wink</t>
  </si>
  <si>
    <t xml:space="preserve"> Seasons Tornado</t>
  </si>
  <si>
    <t xml:space="preserve"> Edermine Alert</t>
  </si>
  <si>
    <t xml:space="preserve"> Lemon Wesley</t>
  </si>
  <si>
    <t xml:space="preserve"> Coralboy Duchess</t>
  </si>
  <si>
    <t xml:space="preserve"> Piper Paudie</t>
  </si>
  <si>
    <t xml:space="preserve"> Maireads Ted</t>
  </si>
  <si>
    <t xml:space="preserve"> Nickis Girl</t>
  </si>
  <si>
    <t xml:space="preserve"> Glenbeg Legend</t>
  </si>
  <si>
    <t xml:space="preserve"> Ballymac Onslo</t>
  </si>
  <si>
    <t xml:space="preserve"> Sail On Mia</t>
  </si>
  <si>
    <t xml:space="preserve"> Tasmanian Garry</t>
  </si>
  <si>
    <t xml:space="preserve"> Madar</t>
  </si>
  <si>
    <t xml:space="preserve"> Antigua Bullet</t>
  </si>
  <si>
    <t xml:space="preserve"> Ragtime Darcie</t>
  </si>
  <si>
    <t xml:space="preserve"> Ballybough Gary</t>
  </si>
  <si>
    <t xml:space="preserve"> Piemans Shelby</t>
  </si>
  <si>
    <t xml:space="preserve"> Creamery Gold</t>
  </si>
  <si>
    <t xml:space="preserve"> Moorstown Timmy</t>
  </si>
  <si>
    <t xml:space="preserve"> Geelo Deano</t>
  </si>
  <si>
    <t xml:space="preserve"> Tullymurry Meg</t>
  </si>
  <si>
    <t xml:space="preserve"> Ratchies Hen</t>
  </si>
  <si>
    <t xml:space="preserve"> Bravo Bale</t>
  </si>
  <si>
    <t xml:space="preserve"> Parlour Eva</t>
  </si>
  <si>
    <t xml:space="preserve"> Beans On Toast</t>
  </si>
  <si>
    <t xml:space="preserve"> Slippery Lilly</t>
  </si>
  <si>
    <t xml:space="preserve"> Swift Guard</t>
  </si>
  <si>
    <t>5th Feb</t>
  </si>
  <si>
    <t xml:space="preserve"> Champs Boy</t>
  </si>
  <si>
    <t xml:space="preserve"> Vegas Pat</t>
  </si>
  <si>
    <t xml:space="preserve"> Droopys Epic</t>
  </si>
  <si>
    <t xml:space="preserve"> Russanda Bruce</t>
  </si>
  <si>
    <t xml:space="preserve"> Cloudy Ozzie</t>
  </si>
  <si>
    <t xml:space="preserve"> Da Honey Man</t>
  </si>
  <si>
    <t xml:space="preserve"> Posh Carranna</t>
  </si>
  <si>
    <t xml:space="preserve"> Kilara Sapphire</t>
  </si>
  <si>
    <t xml:space="preserve"> Slippy Marlon</t>
  </si>
  <si>
    <t xml:space="preserve"> Aboriginal Art</t>
  </si>
  <si>
    <t xml:space="preserve"> Kid Bailey</t>
  </si>
  <si>
    <t xml:space="preserve"> Shady Man</t>
  </si>
  <si>
    <t xml:space="preserve"> Mohican Dalton</t>
  </si>
  <si>
    <t xml:space="preserve"> Woodcocks Aliona</t>
  </si>
  <si>
    <t xml:space="preserve"> Minglers Wallnut</t>
  </si>
  <si>
    <t xml:space="preserve"> Apparently</t>
  </si>
  <si>
    <t xml:space="preserve"> Dream Sun</t>
  </si>
  <si>
    <t xml:space="preserve"> At Your Ease</t>
  </si>
  <si>
    <t xml:space="preserve"> Jaydens Runner</t>
  </si>
  <si>
    <t xml:space="preserve"> Ardrahan Arya</t>
  </si>
  <si>
    <t xml:space="preserve"> Hellroad Blitzer</t>
  </si>
  <si>
    <t xml:space="preserve"> Target Slick</t>
  </si>
  <si>
    <t xml:space="preserve"> Munie Blue</t>
  </si>
  <si>
    <t xml:space="preserve"> Rackethall Vicky</t>
  </si>
  <si>
    <t xml:space="preserve"> Footfield Flake</t>
  </si>
  <si>
    <t xml:space="preserve"> Skipalong Nidge</t>
  </si>
  <si>
    <t xml:space="preserve"> Lemming Fly</t>
  </si>
  <si>
    <t xml:space="preserve"> Low Tide</t>
  </si>
  <si>
    <t xml:space="preserve"> Bromwich Queen</t>
  </si>
  <si>
    <t xml:space="preserve"> Haddington Mary</t>
  </si>
  <si>
    <t xml:space="preserve"> Goldies Hoddle</t>
  </si>
  <si>
    <t xml:space="preserve"> Diesel Nancy</t>
  </si>
  <si>
    <t xml:space="preserve"> Killeacle Jake</t>
  </si>
  <si>
    <t xml:space="preserve"> Poolie Nijinsky</t>
  </si>
  <si>
    <t xml:space="preserve"> Westland Maeve</t>
  </si>
  <si>
    <t xml:space="preserve"> Blackwater Swift</t>
  </si>
  <si>
    <t xml:space="preserve"> Blythe Annie</t>
  </si>
  <si>
    <t xml:space="preserve"> Alnwick Matt</t>
  </si>
  <si>
    <t xml:space="preserve"> Million Spy</t>
  </si>
  <si>
    <t xml:space="preserve"> Parish Ace</t>
  </si>
  <si>
    <t xml:space="preserve"> Liosgarbh Duke</t>
  </si>
  <si>
    <t xml:space="preserve"> Coosane Molly</t>
  </si>
  <si>
    <t>225m</t>
  </si>
  <si>
    <t xml:space="preserve"> Nushkas Solo</t>
  </si>
  <si>
    <t xml:space="preserve"> Highview Star</t>
  </si>
  <si>
    <t xml:space="preserve"> Droopys Flight</t>
  </si>
  <si>
    <t xml:space="preserve"> Skyfall Paris</t>
  </si>
  <si>
    <t xml:space="preserve"> Magical Firebird</t>
  </si>
  <si>
    <t xml:space="preserve"> Blue Enigma</t>
  </si>
  <si>
    <t xml:space="preserve"> Channon Snowey</t>
  </si>
  <si>
    <t xml:space="preserve"> Gazilly Kong</t>
  </si>
  <si>
    <t xml:space="preserve"> Swift Cohort</t>
  </si>
  <si>
    <t xml:space="preserve"> Swift Zulu</t>
  </si>
  <si>
    <t xml:space="preserve"> Newinn Master</t>
  </si>
  <si>
    <t xml:space="preserve"> Burnt Oak Blond</t>
  </si>
  <si>
    <t xml:space="preserve"> Carrigeen Min</t>
  </si>
  <si>
    <t xml:space="preserve"> Salacres Turbo</t>
  </si>
  <si>
    <t xml:space="preserve"> Lasting Legend</t>
  </si>
  <si>
    <t xml:space="preserve"> Grumpy Dave</t>
  </si>
  <si>
    <t xml:space="preserve"> Our Poppy</t>
  </si>
  <si>
    <t xml:space="preserve"> Punk Rock King</t>
  </si>
  <si>
    <t xml:space="preserve"> Malton Manor</t>
  </si>
  <si>
    <t xml:space="preserve"> Waltham Wonder</t>
  </si>
  <si>
    <t xml:space="preserve"> Relentless Twirl</t>
  </si>
  <si>
    <t xml:space="preserve"> Ballydoyle Oscar</t>
  </si>
  <si>
    <t xml:space="preserve"> Acton Dani</t>
  </si>
  <si>
    <t xml:space="preserve"> Crooks Fabio</t>
  </si>
  <si>
    <t xml:space="preserve"> Piemans Storm</t>
  </si>
  <si>
    <t xml:space="preserve"> Corner Gain</t>
  </si>
  <si>
    <t xml:space="preserve"> Ballymac Yoyo</t>
  </si>
  <si>
    <t xml:space="preserve"> Hasskona Hawk</t>
  </si>
  <si>
    <t xml:space="preserve"> Alf N Tom</t>
  </si>
  <si>
    <t xml:space="preserve"> Neamstown Sal</t>
  </si>
  <si>
    <t xml:space="preserve"> Never Ending</t>
  </si>
  <si>
    <t xml:space="preserve"> Lightfoot Sam</t>
  </si>
  <si>
    <t xml:space="preserve"> Penniment Milo</t>
  </si>
  <si>
    <t xml:space="preserve"> Kylehill Boy</t>
  </si>
  <si>
    <t xml:space="preserve"> Yahoo William</t>
  </si>
  <si>
    <t xml:space="preserve"> Moaning Pacino</t>
  </si>
  <si>
    <t xml:space="preserve"> Im So Fancy</t>
  </si>
  <si>
    <t xml:space="preserve"> Playbook</t>
  </si>
  <si>
    <t xml:space="preserve"> Blythe Calamity</t>
  </si>
  <si>
    <t xml:space="preserve"> Hartwood Roxi</t>
  </si>
  <si>
    <t xml:space="preserve"> Darling Point</t>
  </si>
  <si>
    <t xml:space="preserve"> Wheelers Girl</t>
  </si>
  <si>
    <t xml:space="preserve"> Abitofa Mistral (Res)</t>
  </si>
  <si>
    <t xml:space="preserve"> Mullaca Storm</t>
  </si>
  <si>
    <t xml:space="preserve"> Fenview Roosta</t>
  </si>
  <si>
    <t xml:space="preserve"> Ballymac Honest</t>
  </si>
  <si>
    <t xml:space="preserve"> Tunnelroad Star</t>
  </si>
  <si>
    <t xml:space="preserve"> Finulagh Lively</t>
  </si>
  <si>
    <t xml:space="preserve"> Ballyard Hilary</t>
  </si>
  <si>
    <t xml:space="preserve"> Rip Van Linkle</t>
  </si>
  <si>
    <t xml:space="preserve"> Black Dapper</t>
  </si>
  <si>
    <t xml:space="preserve"> Honour Coupe</t>
  </si>
  <si>
    <t xml:space="preserve"> Final Ella</t>
  </si>
  <si>
    <t xml:space="preserve"> Glenvale Barry</t>
  </si>
  <si>
    <t xml:space="preserve"> Dear Alsation</t>
  </si>
  <si>
    <t xml:space="preserve"> Bonnie Duke</t>
  </si>
  <si>
    <t xml:space="preserve"> Ghetto Survivor</t>
  </si>
  <si>
    <t xml:space="preserve"> Fenview Pickle</t>
  </si>
  <si>
    <t xml:space="preserve"> Moanteen Mario</t>
  </si>
  <si>
    <t xml:space="preserve"> Horseleap Snowie</t>
  </si>
  <si>
    <t xml:space="preserve"> Havana Moonlight</t>
  </si>
  <si>
    <t xml:space="preserve"> Glassmoss Lynn</t>
  </si>
  <si>
    <t xml:space="preserve"> Laughil Toby</t>
  </si>
  <si>
    <t xml:space="preserve"> Cold Shoulder</t>
  </si>
  <si>
    <t xml:space="preserve"> Mustang Josh</t>
  </si>
  <si>
    <t xml:space="preserve"> Absolute Legend</t>
  </si>
  <si>
    <t xml:space="preserve"> Sassy Yet Classy</t>
  </si>
  <si>
    <t xml:space="preserve"> Fieldview Angeni</t>
  </si>
  <si>
    <t xml:space="preserve"> Blackrose Oily</t>
  </si>
  <si>
    <t xml:space="preserve"> Moaning Diablo</t>
  </si>
  <si>
    <t xml:space="preserve"> Lockdown Traore</t>
  </si>
  <si>
    <t xml:space="preserve"> Ballymac Lusion</t>
  </si>
  <si>
    <t xml:space="preserve"> Seagurl Fly</t>
  </si>
  <si>
    <t xml:space="preserve"> Shaking George</t>
  </si>
  <si>
    <t xml:space="preserve"> Rattling Strike</t>
  </si>
  <si>
    <t xml:space="preserve"> Murlens Blake</t>
  </si>
  <si>
    <t xml:space="preserve"> Kinnego Bay</t>
  </si>
  <si>
    <t xml:space="preserve"> Savana Jimbo</t>
  </si>
  <si>
    <t xml:space="preserve"> Fenagh Blonde</t>
  </si>
  <si>
    <t xml:space="preserve"> Lisneal Jax</t>
  </si>
  <si>
    <t xml:space="preserve"> Cushie Soul</t>
  </si>
  <si>
    <t xml:space="preserve"> Newinn Liz</t>
  </si>
  <si>
    <t xml:space="preserve"> Tober Paddy</t>
  </si>
  <si>
    <t xml:space="preserve"> Angry Granny</t>
  </si>
  <si>
    <t xml:space="preserve"> Frainey Shadow</t>
  </si>
  <si>
    <t xml:space="preserve"> Master Bob</t>
  </si>
  <si>
    <t xml:space="preserve"> Savana Ray</t>
  </si>
  <si>
    <t xml:space="preserve"> Swift Ferdia</t>
  </si>
  <si>
    <t xml:space="preserve"> Colliery Shearer</t>
  </si>
  <si>
    <t xml:space="preserve"> Sharp Judy</t>
  </si>
  <si>
    <t xml:space="preserve"> Feora Sal</t>
  </si>
  <si>
    <t xml:space="preserve"> Rioja Coco</t>
  </si>
  <si>
    <t xml:space="preserve"> Roseville Rocky</t>
  </si>
  <si>
    <t xml:space="preserve"> Gymstar Bliss</t>
  </si>
  <si>
    <t xml:space="preserve"> Deanridge Alfie</t>
  </si>
  <si>
    <t xml:space="preserve"> Killiney Dano</t>
  </si>
  <si>
    <t xml:space="preserve"> Mays Rekindling</t>
  </si>
  <si>
    <t xml:space="preserve"> Roman Minstrel</t>
  </si>
  <si>
    <t xml:space="preserve"> Knotmor Max</t>
  </si>
  <si>
    <t xml:space="preserve"> Tearaway Philip</t>
  </si>
  <si>
    <t xml:space="preserve"> Tullymurry Boss</t>
  </si>
  <si>
    <t xml:space="preserve"> Cillians Game</t>
  </si>
  <si>
    <t xml:space="preserve"> Chopchop Robin</t>
  </si>
  <si>
    <t xml:space="preserve"> Sellout Craytur</t>
  </si>
  <si>
    <t xml:space="preserve"> Knockalton Jenny</t>
  </si>
  <si>
    <t xml:space="preserve"> Itsallaracket</t>
  </si>
  <si>
    <t xml:space="preserve"> Goldstar Lady</t>
  </si>
  <si>
    <t xml:space="preserve"> Old Bill Barley</t>
  </si>
  <si>
    <t xml:space="preserve"> Skywalker Kenny</t>
  </si>
  <si>
    <t xml:space="preserve"> Relentless Dawn</t>
  </si>
  <si>
    <t xml:space="preserve"> Cooladerry Jazz</t>
  </si>
  <si>
    <t xml:space="preserve"> Tickity Elsa</t>
  </si>
  <si>
    <t xml:space="preserve"> Exit To Nowhere</t>
  </si>
  <si>
    <t xml:space="preserve"> Whizzy Rose</t>
  </si>
  <si>
    <t xml:space="preserve"> Alnwick Sky</t>
  </si>
  <si>
    <t xml:space="preserve"> Drumdoit Bolt</t>
  </si>
  <si>
    <t xml:space="preserve"> Billis Starlet</t>
  </si>
  <si>
    <t xml:space="preserve"> Wraysbury Rose</t>
  </si>
  <si>
    <t xml:space="preserve"> Bonville Brae</t>
  </si>
  <si>
    <t xml:space="preserve"> Salems Legend</t>
  </si>
  <si>
    <t xml:space="preserve"> Blue Delta</t>
  </si>
  <si>
    <t xml:space="preserve"> Ballymac Shiskin</t>
  </si>
  <si>
    <t xml:space="preserve"> Holte End Owen</t>
  </si>
  <si>
    <t xml:space="preserve"> Waikiki Danny</t>
  </si>
  <si>
    <t xml:space="preserve"> Ay Up Brook</t>
  </si>
  <si>
    <t xml:space="preserve"> Geelo Stylish</t>
  </si>
  <si>
    <t xml:space="preserve"> Cymbal</t>
  </si>
  <si>
    <t xml:space="preserve"> Holdem Japan</t>
  </si>
  <si>
    <t xml:space="preserve"> Bellagors Kabang</t>
  </si>
  <si>
    <t xml:space="preserve"> Savana Lizzie</t>
  </si>
  <si>
    <t xml:space="preserve"> Janwinn Lady</t>
  </si>
  <si>
    <t xml:space="preserve"> Droopys Prize</t>
  </si>
  <si>
    <t xml:space="preserve"> Bit View Chimes</t>
  </si>
  <si>
    <t xml:space="preserve"> Ryves Queenie</t>
  </si>
  <si>
    <t xml:space="preserve"> Elms Bee</t>
  </si>
  <si>
    <t xml:space="preserve"> Meteoric Rise</t>
  </si>
  <si>
    <t xml:space="preserve"> Lav Yin Yak</t>
  </si>
  <si>
    <t xml:space="preserve"> Ravens Claw</t>
  </si>
  <si>
    <t xml:space="preserve"> Glengar Lizzy</t>
  </si>
  <si>
    <t xml:space="preserve"> Brickfield Grace</t>
  </si>
  <si>
    <t xml:space="preserve"> Droopys Must</t>
  </si>
  <si>
    <t xml:space="preserve"> Sanctury Deal</t>
  </si>
  <si>
    <t xml:space="preserve"> Victor Tree</t>
  </si>
  <si>
    <t xml:space="preserve"> Distant Pirate</t>
  </si>
  <si>
    <t xml:space="preserve"> Blacklabel Annie</t>
  </si>
  <si>
    <t xml:space="preserve"> Ammas Grace</t>
  </si>
  <si>
    <t xml:space="preserve"> Warren Hill</t>
  </si>
  <si>
    <t xml:space="preserve"> Grumpy Stanley</t>
  </si>
  <si>
    <t xml:space="preserve"> Sporting Tamara</t>
  </si>
  <si>
    <t xml:space="preserve"> Crossfield Chloe</t>
  </si>
  <si>
    <t xml:space="preserve"> Coin Toss</t>
  </si>
  <si>
    <t xml:space="preserve"> Easy Dilemma</t>
  </si>
  <si>
    <t xml:space="preserve"> Moreton Magpie</t>
  </si>
  <si>
    <t xml:space="preserve"> Shrewd Call</t>
  </si>
  <si>
    <t xml:space="preserve"> Alnwick Ian</t>
  </si>
  <si>
    <t xml:space="preserve"> Tupenny Bigshot</t>
  </si>
  <si>
    <t xml:space="preserve"> Start Cracking</t>
  </si>
  <si>
    <t xml:space="preserve"> Flyers Ripcord</t>
  </si>
  <si>
    <t xml:space="preserve"> Wraysbury Dream</t>
  </si>
  <si>
    <t xml:space="preserve"> Melodys Cracker</t>
  </si>
  <si>
    <t xml:space="preserve"> Tree Tops</t>
  </si>
  <si>
    <t xml:space="preserve"> Go On My Girl</t>
  </si>
  <si>
    <t xml:space="preserve"> Foxrock Julie</t>
  </si>
  <si>
    <t xml:space="preserve"> Velvet Rosie</t>
  </si>
  <si>
    <t xml:space="preserve"> Droopys Motor</t>
  </si>
  <si>
    <t>6th Feb</t>
  </si>
  <si>
    <t xml:space="preserve"> Freedom Santiago</t>
  </si>
  <si>
    <t xml:space="preserve"> Milltown Jessie</t>
  </si>
  <si>
    <t xml:space="preserve"> Layton Shrek</t>
  </si>
  <si>
    <t xml:space="preserve"> Clever Airmount</t>
  </si>
  <si>
    <t xml:space="preserve"> Shady Diesel</t>
  </si>
  <si>
    <t xml:space="preserve"> Cooly Shadow</t>
  </si>
  <si>
    <t>320m</t>
  </si>
  <si>
    <t xml:space="preserve"> Tenpin</t>
  </si>
  <si>
    <t xml:space="preserve"> Kincora For Real</t>
  </si>
  <si>
    <t xml:space="preserve"> Kanturk Glass</t>
  </si>
  <si>
    <t xml:space="preserve"> Princess Pizza</t>
  </si>
  <si>
    <t xml:space="preserve"> Baby Ann</t>
  </si>
  <si>
    <t xml:space="preserve"> Dalcash Fury</t>
  </si>
  <si>
    <t xml:space="preserve"> Bonniebluebullet</t>
  </si>
  <si>
    <t xml:space="preserve"> Ballyard Dandy</t>
  </si>
  <si>
    <t>503m</t>
  </si>
  <si>
    <t xml:space="preserve"> Catunda Luna</t>
  </si>
  <si>
    <t xml:space="preserve"> Ballinakill Jet</t>
  </si>
  <si>
    <t xml:space="preserve"> Deadly Samuri</t>
  </si>
  <si>
    <t xml:space="preserve"> Barber Edge</t>
  </si>
  <si>
    <t xml:space="preserve"> Clares Pet</t>
  </si>
  <si>
    <t xml:space="preserve"> Tullymurry Min</t>
  </si>
  <si>
    <t xml:space="preserve"> Paradise Kia</t>
  </si>
  <si>
    <t xml:space="preserve"> Bubbly Angel</t>
  </si>
  <si>
    <t xml:space="preserve"> Pontoon</t>
  </si>
  <si>
    <t xml:space="preserve"> Chopchop Legend</t>
  </si>
  <si>
    <t xml:space="preserve"> Boardwalk Sam</t>
  </si>
  <si>
    <t xml:space="preserve"> Cornerhouse Lady</t>
  </si>
  <si>
    <t xml:space="preserve"> Jazz Toes</t>
  </si>
  <si>
    <t xml:space="preserve"> Inca Samson</t>
  </si>
  <si>
    <t xml:space="preserve"> Sharpys Jimmy</t>
  </si>
  <si>
    <t xml:space="preserve"> Toughest Test</t>
  </si>
  <si>
    <t xml:space="preserve"> Nah Then Bella</t>
  </si>
  <si>
    <t xml:space="preserve"> Kilbride Romeo</t>
  </si>
  <si>
    <t xml:space="preserve"> When You Believe</t>
  </si>
  <si>
    <t xml:space="preserve"> Best Wish</t>
  </si>
  <si>
    <t xml:space="preserve"> Punk Rock Doll</t>
  </si>
  <si>
    <t xml:space="preserve"> Tory Marlow</t>
  </si>
  <si>
    <t xml:space="preserve"> Droopys Glad</t>
  </si>
  <si>
    <t xml:space="preserve"> Tranwel Stallion</t>
  </si>
  <si>
    <t xml:space="preserve"> Savana Flower</t>
  </si>
  <si>
    <t xml:space="preserve"> Ballinoe Speed</t>
  </si>
  <si>
    <t xml:space="preserve"> Swift Cardinal</t>
  </si>
  <si>
    <t xml:space="preserve"> Agent Stanley</t>
  </si>
  <si>
    <t>526m</t>
  </si>
  <si>
    <t xml:space="preserve"> Chasing Belfast</t>
  </si>
  <si>
    <t xml:space="preserve"> Knockaree Bullet</t>
  </si>
  <si>
    <t xml:space="preserve"> Factfile</t>
  </si>
  <si>
    <t xml:space="preserve"> Chucker</t>
  </si>
  <si>
    <t xml:space="preserve"> Tullycanna Boss</t>
  </si>
  <si>
    <t xml:space="preserve"> Killimor Camila</t>
  </si>
  <si>
    <t xml:space="preserve"> Ashbank Linda</t>
  </si>
  <si>
    <t xml:space="preserve"> Seaglass Smokey</t>
  </si>
  <si>
    <t xml:space="preserve"> Greenhill Jack</t>
  </si>
  <si>
    <t xml:space="preserve"> Maglass Best</t>
  </si>
  <si>
    <t xml:space="preserve"> Pocket Lola</t>
  </si>
  <si>
    <t xml:space="preserve"> Zero To Flash</t>
  </si>
  <si>
    <t xml:space="preserve"> Sleepy Kevin</t>
  </si>
  <si>
    <t>686m</t>
  </si>
  <si>
    <t xml:space="preserve"> Ballymac Hazel</t>
  </si>
  <si>
    <t xml:space="preserve"> Lightfoot Gibbs</t>
  </si>
  <si>
    <t xml:space="preserve"> Boo Boo Blue</t>
  </si>
  <si>
    <t xml:space="preserve"> Double Top Beau</t>
  </si>
  <si>
    <t xml:space="preserve"> Loughgur Sam</t>
  </si>
  <si>
    <t xml:space="preserve"> Insane Keeley</t>
  </si>
  <si>
    <t xml:space="preserve"> Ballynabee Lucky</t>
  </si>
  <si>
    <t xml:space="preserve"> Getthecash</t>
  </si>
  <si>
    <t xml:space="preserve"> Great Swanky</t>
  </si>
  <si>
    <t xml:space="preserve"> Westmead Ina</t>
  </si>
  <si>
    <t xml:space="preserve"> Swift Unhallowed</t>
  </si>
  <si>
    <t xml:space="preserve"> Ragtime Flash</t>
  </si>
  <si>
    <t xml:space="preserve"> Daisys Gift</t>
  </si>
  <si>
    <t xml:space="preserve"> Auxerre</t>
  </si>
  <si>
    <t xml:space="preserve"> Alnwick Dominoe</t>
  </si>
  <si>
    <t xml:space="preserve"> Over The Road</t>
  </si>
  <si>
    <t xml:space="preserve"> Exiles Rocket</t>
  </si>
  <si>
    <t xml:space="preserve"> Our Bill</t>
  </si>
  <si>
    <t xml:space="preserve"> Mayses Marina</t>
  </si>
  <si>
    <t xml:space="preserve"> Clear Lake</t>
  </si>
  <si>
    <t xml:space="preserve"> Tullig Concord</t>
  </si>
  <si>
    <t xml:space="preserve"> Bubbly Bollinger</t>
  </si>
  <si>
    <t xml:space="preserve"> Droopys Icing</t>
  </si>
  <si>
    <t xml:space="preserve"> Bonville Lulu</t>
  </si>
  <si>
    <t xml:space="preserve"> Priceless Jet</t>
  </si>
  <si>
    <t xml:space="preserve"> Classic Tune</t>
  </si>
  <si>
    <t xml:space="preserve"> Well Funded</t>
  </si>
  <si>
    <t xml:space="preserve"> Dingle Pub</t>
  </si>
  <si>
    <t xml:space="preserve"> Slide Away</t>
  </si>
  <si>
    <t xml:space="preserve"> Amelias Jester</t>
  </si>
  <si>
    <t xml:space="preserve"> Droopys Diamante</t>
  </si>
  <si>
    <t xml:space="preserve"> Final Xafonic</t>
  </si>
  <si>
    <t xml:space="preserve"> Nomansland Flyer</t>
  </si>
  <si>
    <t xml:space="preserve"> Vinegarhill John</t>
  </si>
  <si>
    <t xml:space="preserve"> Lostrigg Louie</t>
  </si>
  <si>
    <t xml:space="preserve"> Rafiki Kaa</t>
  </si>
  <si>
    <t xml:space="preserve"> Coaltown Becca</t>
  </si>
  <si>
    <t xml:space="preserve"> Savana Angel</t>
  </si>
  <si>
    <t xml:space="preserve"> Winetavern Curly</t>
  </si>
  <si>
    <t xml:space="preserve"> Mill Allie</t>
  </si>
  <si>
    <t xml:space="preserve"> Patterdale Eli</t>
  </si>
  <si>
    <t xml:space="preserve"> Mill Ratajkowski</t>
  </si>
  <si>
    <t xml:space="preserve"> Kicking King</t>
  </si>
  <si>
    <t xml:space="preserve"> Sullys Bullet</t>
  </si>
  <si>
    <t xml:space="preserve"> Dark Trend</t>
  </si>
  <si>
    <t xml:space="preserve"> Skeard Beauty</t>
  </si>
  <si>
    <t xml:space="preserve"> Droopys Senorita</t>
  </si>
  <si>
    <t xml:space="preserve"> Savana Cleo</t>
  </si>
  <si>
    <t xml:space="preserve"> Lynton Hurricane</t>
  </si>
  <si>
    <t xml:space="preserve"> Groveshill Dream</t>
  </si>
  <si>
    <t xml:space="preserve"> Southfield Code</t>
  </si>
  <si>
    <t xml:space="preserve"> Hather Regal</t>
  </si>
  <si>
    <t xml:space="preserve"> Clever Trend</t>
  </si>
  <si>
    <t xml:space="preserve"> Sharpys Vinny</t>
  </si>
  <si>
    <t xml:space="preserve"> Mackenzieswillow</t>
  </si>
  <si>
    <t xml:space="preserve"> Bubbly Hero</t>
  </si>
  <si>
    <t xml:space="preserve"> Moss Bonnie</t>
  </si>
  <si>
    <t xml:space="preserve"> Killer Queen</t>
  </si>
  <si>
    <t xml:space="preserve"> Unlikely Hannah</t>
  </si>
  <si>
    <t xml:space="preserve"> Centre Fold</t>
  </si>
  <si>
    <t xml:space="preserve"> Bohemian Bruno</t>
  </si>
  <si>
    <t xml:space="preserve"> Cefn Joey</t>
  </si>
  <si>
    <t xml:space="preserve"> Coney George</t>
  </si>
  <si>
    <t xml:space="preserve"> Deadly Missile</t>
  </si>
  <si>
    <t xml:space="preserve"> Beautiful Blaze</t>
  </si>
  <si>
    <t xml:space="preserve"> Lightfoot Kealy</t>
  </si>
  <si>
    <t xml:space="preserve"> Knocknaboul Syd</t>
  </si>
  <si>
    <t xml:space="preserve"> Rileys Wish</t>
  </si>
  <si>
    <t xml:space="preserve"> Dance Poppy</t>
  </si>
  <si>
    <t xml:space="preserve"> Airmount Pet</t>
  </si>
  <si>
    <t xml:space="preserve"> Punk Rock Ceili</t>
  </si>
  <si>
    <t xml:space="preserve"> Moneygall Lad</t>
  </si>
  <si>
    <t xml:space="preserve"> Ballymac Benny</t>
  </si>
  <si>
    <t xml:space="preserve"> Distant Millie</t>
  </si>
  <si>
    <t xml:space="preserve"> Tanners Matt</t>
  </si>
  <si>
    <t xml:space="preserve"> Betalottie</t>
  </si>
  <si>
    <t xml:space="preserve"> Wilbrook Beans</t>
  </si>
  <si>
    <t xml:space="preserve"> Swift Lethal</t>
  </si>
  <si>
    <t xml:space="preserve"> Crinkill Sean</t>
  </si>
  <si>
    <t xml:space="preserve"> Westway Blake</t>
  </si>
  <si>
    <t xml:space="preserve"> Ballymurry Brian</t>
  </si>
  <si>
    <t xml:space="preserve"> Dooneen Violet (res)</t>
  </si>
  <si>
    <t xml:space="preserve"> Glideaway Blake</t>
  </si>
  <si>
    <t xml:space="preserve"> Droopys Palma</t>
  </si>
  <si>
    <t xml:space="preserve"> Droopys Trapper</t>
  </si>
  <si>
    <t xml:space="preserve"> Swift Loki</t>
  </si>
  <si>
    <t xml:space="preserve"> Smallmead</t>
  </si>
  <si>
    <t xml:space="preserve"> Slaneyside Furey</t>
  </si>
  <si>
    <t xml:space="preserve"> Droopys Original</t>
  </si>
  <si>
    <t xml:space="preserve"> Milltown Rocky</t>
  </si>
  <si>
    <t xml:space="preserve"> Jasons Gold</t>
  </si>
  <si>
    <t xml:space="preserve"> Ashbury Class</t>
  </si>
  <si>
    <t xml:space="preserve"> Boynepark Farloe</t>
  </si>
  <si>
    <t xml:space="preserve"> Jaxx And Jill</t>
  </si>
  <si>
    <t xml:space="preserve"> Lenson Doolin</t>
  </si>
  <si>
    <t xml:space="preserve"> Cactus Squirt</t>
  </si>
  <si>
    <t xml:space="preserve"> Riversidechester</t>
  </si>
  <si>
    <t xml:space="preserve"> Savana Messi</t>
  </si>
  <si>
    <t xml:space="preserve"> Sharpys Rocket</t>
  </si>
  <si>
    <t xml:space="preserve"> Barnagrane Rocky</t>
  </si>
  <si>
    <t xml:space="preserve"> Bramble Mags</t>
  </si>
  <si>
    <t xml:space="preserve"> Clockwork Girl</t>
  </si>
  <si>
    <t xml:space="preserve"> A Bit Of Respect</t>
  </si>
  <si>
    <t xml:space="preserve"> Gurtnacrehy Erza</t>
  </si>
  <si>
    <t xml:space="preserve"> Salacres Pippy</t>
  </si>
  <si>
    <t xml:space="preserve"> Roman Coco</t>
  </si>
  <si>
    <t xml:space="preserve"> Amazing Aidan</t>
  </si>
  <si>
    <t xml:space="preserve"> Walk On Dave</t>
  </si>
  <si>
    <t xml:space="preserve"> Crooks Elchapo</t>
  </si>
  <si>
    <t xml:space="preserve"> Deelish Hero</t>
  </si>
  <si>
    <t xml:space="preserve"> Another Delight</t>
  </si>
  <si>
    <t xml:space="preserve"> Colarhouse Super</t>
  </si>
  <si>
    <t xml:space="preserve"> Battle Cry</t>
  </si>
  <si>
    <t xml:space="preserve"> Mudross Abby</t>
  </si>
  <si>
    <t xml:space="preserve"> Bonne Chance</t>
  </si>
  <si>
    <t xml:space="preserve"> Honey Crystal</t>
  </si>
  <si>
    <t xml:space="preserve"> Saleen Again</t>
  </si>
  <si>
    <t xml:space="preserve"> The Other Rambo</t>
  </si>
  <si>
    <t xml:space="preserve"> Rush Of Blood</t>
  </si>
  <si>
    <t xml:space="preserve"> Churchill Holly</t>
  </si>
  <si>
    <t xml:space="preserve"> Lightfoot Gedson</t>
  </si>
  <si>
    <t xml:space="preserve"> Ballyboss Con</t>
  </si>
  <si>
    <t xml:space="preserve"> Lady Broadway</t>
  </si>
  <si>
    <t xml:space="preserve"> Droopys Eye</t>
  </si>
  <si>
    <t xml:space="preserve"> Zoom Angel</t>
  </si>
  <si>
    <t xml:space="preserve"> Bo Shine Bullet</t>
  </si>
  <si>
    <t xml:space="preserve"> Candy Man</t>
  </si>
  <si>
    <t xml:space="preserve"> Miss Tagg</t>
  </si>
  <si>
    <t xml:space="preserve"> Kennys Vision</t>
  </si>
  <si>
    <t xml:space="preserve"> Caseys Jetsam</t>
  </si>
  <si>
    <t xml:space="preserve"> Justins Blackie</t>
  </si>
  <si>
    <t xml:space="preserve"> Deadly Jordan</t>
  </si>
  <si>
    <t xml:space="preserve"> Always A Blue</t>
  </si>
  <si>
    <t xml:space="preserve"> Manx Kipper</t>
  </si>
  <si>
    <t xml:space="preserve"> Grandmasprincess</t>
  </si>
  <si>
    <t xml:space="preserve"> Slaneyside Clery</t>
  </si>
  <si>
    <t xml:space="preserve"> Micks Little Gem</t>
  </si>
  <si>
    <t xml:space="preserve"> Kind Secret</t>
  </si>
  <si>
    <t xml:space="preserve"> Ballymac Rosino</t>
  </si>
  <si>
    <t xml:space="preserve"> Account Closed</t>
  </si>
  <si>
    <t xml:space="preserve"> Lostrigg King</t>
  </si>
  <si>
    <t xml:space="preserve"> Leahs Joy</t>
  </si>
  <si>
    <t xml:space="preserve"> Chopchop Lashes</t>
  </si>
  <si>
    <t xml:space="preserve"> Aayamza Lexie</t>
  </si>
  <si>
    <t xml:space="preserve"> Noirs Lottie</t>
  </si>
  <si>
    <t xml:space="preserve"> Aldworth Buzzer</t>
  </si>
  <si>
    <t xml:space="preserve"> Clairkeith Nkita</t>
  </si>
  <si>
    <t xml:space="preserve"> Swift Colossus</t>
  </si>
  <si>
    <t xml:space="preserve"> Dark Slayer</t>
  </si>
  <si>
    <t xml:space="preserve"> Blastoff Mason</t>
  </si>
  <si>
    <t xml:space="preserve"> Slippy Mick</t>
  </si>
  <si>
    <t>7th Feb</t>
  </si>
  <si>
    <t xml:space="preserve"> Acomb Hugo</t>
  </si>
  <si>
    <t xml:space="preserve"> Alien Sapphire (res)</t>
  </si>
  <si>
    <t xml:space="preserve"> Farley Diva</t>
  </si>
  <si>
    <t xml:space="preserve"> Bellini Boy</t>
  </si>
  <si>
    <t xml:space="preserve"> Sabrina Mojo</t>
  </si>
  <si>
    <t xml:space="preserve"> Witton Enable</t>
  </si>
  <si>
    <t xml:space="preserve"> Runic Star</t>
  </si>
  <si>
    <t xml:space="preserve"> Corrin Bolt</t>
  </si>
  <si>
    <t xml:space="preserve"> Lisneal Sonic</t>
  </si>
  <si>
    <t xml:space="preserve"> Ballymac Intent</t>
  </si>
  <si>
    <t xml:space="preserve"> Old Fort Orbit</t>
  </si>
  <si>
    <t xml:space="preserve"> Golden Bid</t>
  </si>
  <si>
    <t xml:space="preserve"> Meadowvale Hanna</t>
  </si>
  <si>
    <t xml:space="preserve"> Graigues Wagon</t>
  </si>
  <si>
    <t xml:space="preserve"> Make Since</t>
  </si>
  <si>
    <t xml:space="preserve"> Moneygall Storm</t>
  </si>
  <si>
    <t xml:space="preserve"> Pebble</t>
  </si>
  <si>
    <t xml:space="preserve"> Colarhouse Foxy</t>
  </si>
  <si>
    <t xml:space="preserve"> Barkin Mad Andy</t>
  </si>
  <si>
    <t xml:space="preserve"> Moanteen Angel</t>
  </si>
  <si>
    <t xml:space="preserve"> Blastoff Tyson</t>
  </si>
  <si>
    <t xml:space="preserve"> Midas Drumsna</t>
  </si>
  <si>
    <t xml:space="preserve"> Piano Man</t>
  </si>
  <si>
    <t xml:space="preserve"> Decoy Louis</t>
  </si>
  <si>
    <t xml:space="preserve"> Swift Hadassa</t>
  </si>
  <si>
    <t xml:space="preserve"> La Freya</t>
  </si>
  <si>
    <t xml:space="preserve"> Tenerife Gigante</t>
  </si>
  <si>
    <t xml:space="preserve"> Tolpuddle Jack</t>
  </si>
  <si>
    <t xml:space="preserve"> Jumeirah Rocky</t>
  </si>
  <si>
    <t xml:space="preserve"> Mustang Whisper</t>
  </si>
  <si>
    <t xml:space="preserve"> Shesagem</t>
  </si>
  <si>
    <t xml:space="preserve"> Evolution Puma</t>
  </si>
  <si>
    <t xml:space="preserve"> Bannside Everest</t>
  </si>
  <si>
    <t xml:space="preserve"> Holdem Liffey</t>
  </si>
  <si>
    <t xml:space="preserve"> Killee Court</t>
  </si>
  <si>
    <t xml:space="preserve"> Makeit Gertcha</t>
  </si>
  <si>
    <t xml:space="preserve"> Millhouse Alex</t>
  </si>
  <si>
    <t xml:space="preserve"> Seeing Double</t>
  </si>
  <si>
    <t xml:space="preserve"> Tiffield Beauty</t>
  </si>
  <si>
    <t xml:space="preserve"> Killanin Sophie</t>
  </si>
  <si>
    <t xml:space="preserve"> Kanturk Jim</t>
  </si>
  <si>
    <t xml:space="preserve"> Droopys Secret</t>
  </si>
  <si>
    <t xml:space="preserve"> Jumeirah Master</t>
  </si>
  <si>
    <t xml:space="preserve"> Greatest Showman</t>
  </si>
  <si>
    <t xml:space="preserve"> House Of Magic</t>
  </si>
  <si>
    <t xml:space="preserve"> Slippy Ellie</t>
  </si>
  <si>
    <t xml:space="preserve"> Katies Celeri</t>
  </si>
  <si>
    <t xml:space="preserve"> Theyallfellout</t>
  </si>
  <si>
    <t xml:space="preserve"> Curly Chap</t>
  </si>
  <si>
    <t xml:space="preserve"> Millmount Jet</t>
  </si>
  <si>
    <t xml:space="preserve"> Lockdown Pearl</t>
  </si>
  <si>
    <t xml:space="preserve"> Freyas Secret</t>
  </si>
  <si>
    <t xml:space="preserve"> Lismadine Glor</t>
  </si>
  <si>
    <t xml:space="preserve"> Olympic Boy O</t>
  </si>
  <si>
    <t xml:space="preserve"> Hazelwood Boss</t>
  </si>
  <si>
    <t xml:space="preserve"> Wanted Chloe</t>
  </si>
  <si>
    <t xml:space="preserve"> Longcroft Pete</t>
  </si>
  <si>
    <t xml:space="preserve"> Norvillman</t>
  </si>
  <si>
    <t xml:space="preserve"> Kilcash Boss</t>
  </si>
  <si>
    <t xml:space="preserve"> Springwood Diaz</t>
  </si>
  <si>
    <t xml:space="preserve"> Westforth Harris</t>
  </si>
  <si>
    <t xml:space="preserve"> Wee Bull Brady</t>
  </si>
  <si>
    <t xml:space="preserve"> Harrys Legend</t>
  </si>
  <si>
    <t xml:space="preserve"> Fieldview Borris</t>
  </si>
  <si>
    <t xml:space="preserve"> Fancy Tea</t>
  </si>
  <si>
    <t xml:space="preserve"> Malacca Black</t>
  </si>
  <si>
    <t xml:space="preserve"> Raheena Black</t>
  </si>
  <si>
    <t xml:space="preserve"> Goulane Paddy</t>
  </si>
  <si>
    <t xml:space="preserve"> Smile A Mile</t>
  </si>
  <si>
    <t xml:space="preserve"> View Future</t>
  </si>
  <si>
    <t xml:space="preserve"> Bushack Sweetpea</t>
  </si>
  <si>
    <t xml:space="preserve"> Costa Del Potty</t>
  </si>
  <si>
    <t xml:space="preserve"> Baguio Boy</t>
  </si>
  <si>
    <t xml:space="preserve"> Glaise Barbie</t>
  </si>
  <si>
    <t xml:space="preserve"> Seasons Josey</t>
  </si>
  <si>
    <t xml:space="preserve"> Crinkill Bolt</t>
  </si>
  <si>
    <t xml:space="preserve"> Marinas Romeo</t>
  </si>
  <si>
    <t xml:space="preserve"> Carlin Ash</t>
  </si>
  <si>
    <t xml:space="preserve"> Vicarage Willow</t>
  </si>
  <si>
    <t xml:space="preserve"> Fleetwood Cian</t>
  </si>
  <si>
    <t>9th Feb</t>
  </si>
  <si>
    <t xml:space="preserve"> Ask Gary</t>
  </si>
  <si>
    <t>IT</t>
  </si>
  <si>
    <t xml:space="preserve"> Almond Eye</t>
  </si>
  <si>
    <t xml:space="preserve"> Churchill Duke</t>
  </si>
  <si>
    <t xml:space="preserve"> Salacres Greegsy</t>
  </si>
  <si>
    <t xml:space="preserve"> Tyrur Ariana</t>
  </si>
  <si>
    <t xml:space="preserve"> Darco</t>
  </si>
  <si>
    <t xml:space="preserve"> Swift Trunk</t>
  </si>
  <si>
    <t xml:space="preserve"> Sweet Molly</t>
  </si>
  <si>
    <t xml:space="preserve"> Thurlesbeg Storm</t>
  </si>
  <si>
    <t xml:space="preserve"> Heathlawn Wonder</t>
  </si>
  <si>
    <t xml:space="preserve"> Winter Soldier</t>
  </si>
  <si>
    <t xml:space="preserve"> Craigland Jack</t>
  </si>
  <si>
    <t xml:space="preserve"> Baltovin Chris</t>
  </si>
  <si>
    <t xml:space="preserve"> Milbank Patrick</t>
  </si>
  <si>
    <t xml:space="preserve"> Ferndale Pearl</t>
  </si>
  <si>
    <t xml:space="preserve"> Vale Rose</t>
  </si>
  <si>
    <t xml:space="preserve"> Slippy Babe</t>
  </si>
  <si>
    <t xml:space="preserve"> Blythe Basil</t>
  </si>
  <si>
    <t>10th Feb</t>
  </si>
  <si>
    <t xml:space="preserve"> Annadown Lorna</t>
  </si>
  <si>
    <t xml:space="preserve"> Sporting Nina</t>
  </si>
  <si>
    <t xml:space="preserve"> Takemyhand</t>
  </si>
  <si>
    <t xml:space="preserve"> Shortwood Sanka</t>
  </si>
  <si>
    <t xml:space="preserve"> Crossfield Jaden</t>
  </si>
  <si>
    <t xml:space="preserve"> Droopys Bubbly</t>
  </si>
  <si>
    <t xml:space="preserve"> Ballymac Anny</t>
  </si>
  <si>
    <t xml:space="preserve"> Kereight Lady</t>
  </si>
  <si>
    <t xml:space="preserve"> Fahee Jess (res)</t>
  </si>
  <si>
    <t xml:space="preserve"> Hangman</t>
  </si>
  <si>
    <t xml:space="preserve"> Belles Rocket</t>
  </si>
  <si>
    <t xml:space="preserve"> Clonnacool Gem</t>
  </si>
  <si>
    <t xml:space="preserve"> Ollys Lucy</t>
  </si>
  <si>
    <t xml:space="preserve"> Ballybrack Rosie</t>
  </si>
  <si>
    <t xml:space="preserve"> Blitz Bound</t>
  </si>
  <si>
    <t xml:space="preserve"> Wayward Elegance</t>
  </si>
  <si>
    <t>11th Feb</t>
  </si>
  <si>
    <t xml:space="preserve"> Black Opal</t>
  </si>
  <si>
    <t xml:space="preserve"> Nidderdale Mason</t>
  </si>
  <si>
    <t xml:space="preserve"> Nidderdale Hazel (Res)</t>
  </si>
  <si>
    <t xml:space="preserve"> Allowdale Ruby</t>
  </si>
  <si>
    <t xml:space="preserve"> Tenerife Casa</t>
  </si>
  <si>
    <t xml:space="preserve"> Robbery Road</t>
  </si>
  <si>
    <t xml:space="preserve"> Old Fort Alabama</t>
  </si>
  <si>
    <t xml:space="preserve"> Ballymac Fortune</t>
  </si>
  <si>
    <t xml:space="preserve"> Blackfive Boy</t>
  </si>
  <si>
    <t>915m</t>
  </si>
  <si>
    <t xml:space="preserve"> Feeling Classy</t>
  </si>
  <si>
    <t xml:space="preserve"> Sergeant John</t>
  </si>
  <si>
    <t xml:space="preserve"> What Todo Olly</t>
  </si>
  <si>
    <t xml:space="preserve"> Baggios All Jam</t>
  </si>
  <si>
    <t xml:space="preserve"> Kelva Scion</t>
  </si>
  <si>
    <t xml:space="preserve"> Future Sally</t>
  </si>
  <si>
    <t xml:space="preserve"> Slip The Lemon</t>
  </si>
  <si>
    <t xml:space="preserve"> Afan Hunkster</t>
  </si>
  <si>
    <t xml:space="preserve"> Freedom Whiskey</t>
  </si>
  <si>
    <t xml:space="preserve"> Glencroft Pat</t>
  </si>
  <si>
    <t xml:space="preserve"> Savana Volcano</t>
  </si>
  <si>
    <t xml:space="preserve"> Sneezys Raven</t>
  </si>
  <si>
    <t xml:space="preserve"> Cash Point</t>
  </si>
  <si>
    <t xml:space="preserve"> Bens Last Chance</t>
  </si>
  <si>
    <t xml:space="preserve"> Last Stronghold</t>
  </si>
  <si>
    <t xml:space="preserve"> Castell Stevie</t>
  </si>
  <si>
    <t xml:space="preserve"> Some Display</t>
  </si>
  <si>
    <t xml:space="preserve"> Ballymac Kiora</t>
  </si>
  <si>
    <t xml:space="preserve"> Dolla Wisecrack</t>
  </si>
  <si>
    <t xml:space="preserve"> Coolavanny Dylan</t>
  </si>
  <si>
    <t xml:space="preserve"> Shortwood</t>
  </si>
  <si>
    <t xml:space="preserve"> Toast Of August</t>
  </si>
  <si>
    <t xml:space="preserve"> Ballymac Roda</t>
  </si>
  <si>
    <t xml:space="preserve"> Get Up Belle</t>
  </si>
  <si>
    <t xml:space="preserve"> Foyle Tara</t>
  </si>
  <si>
    <t>12th Feb</t>
  </si>
  <si>
    <t xml:space="preserve"> Beech Hill Maura</t>
  </si>
  <si>
    <t xml:space="preserve"> Crossfield Salah</t>
  </si>
  <si>
    <t xml:space="preserve"> Jonaleens Pal</t>
  </si>
  <si>
    <t xml:space="preserve"> Dundrum Forever</t>
  </si>
  <si>
    <t xml:space="preserve"> Boola Grove</t>
  </si>
  <si>
    <t xml:space="preserve"> Trevors Choice</t>
  </si>
  <si>
    <t xml:space="preserve"> Watermill Mindy</t>
  </si>
  <si>
    <t xml:space="preserve"> Ballymoney Limit</t>
  </si>
  <si>
    <t xml:space="preserve"> Yacht Bay</t>
  </si>
  <si>
    <t xml:space="preserve"> Confey Doll (res)</t>
  </si>
  <si>
    <t xml:space="preserve"> Slim The Judge</t>
  </si>
  <si>
    <t xml:space="preserve"> Slippy Scarlett</t>
  </si>
  <si>
    <t xml:space="preserve"> Aherla Paddy</t>
  </si>
  <si>
    <t xml:space="preserve"> Dark Valley</t>
  </si>
  <si>
    <t xml:space="preserve"> Whats Zoe Upto</t>
  </si>
  <si>
    <t xml:space="preserve"> Luna Tops</t>
  </si>
  <si>
    <t xml:space="preserve"> Gringos Jet</t>
  </si>
  <si>
    <t xml:space="preserve"> Lulus Charm</t>
  </si>
  <si>
    <t xml:space="preserve"> Melton Mossy</t>
  </si>
  <si>
    <t xml:space="preserve"> Love Can Happen</t>
  </si>
  <si>
    <t xml:space="preserve"> Rockys Bottler</t>
  </si>
  <si>
    <t xml:space="preserve"> Kerryroad Fifi</t>
  </si>
  <si>
    <t xml:space="preserve"> Meccas Merci</t>
  </si>
  <si>
    <t xml:space="preserve"> Slippy Rose</t>
  </si>
  <si>
    <t xml:space="preserve"> Colski Aine</t>
  </si>
  <si>
    <t xml:space="preserve"> Distant Pearl</t>
  </si>
  <si>
    <t xml:space="preserve"> Josies Gold</t>
  </si>
  <si>
    <t xml:space="preserve"> Salacres Mafia</t>
  </si>
  <si>
    <t xml:space="preserve"> Slippy Bruno</t>
  </si>
  <si>
    <t xml:space="preserve"> Mineola Elegant</t>
  </si>
  <si>
    <t xml:space="preserve"> Moaning Devito</t>
  </si>
  <si>
    <t xml:space="preserve"> Best Bear</t>
  </si>
  <si>
    <t xml:space="preserve"> Finnans Courage</t>
  </si>
  <si>
    <t xml:space="preserve"> Hollywood Hector</t>
  </si>
  <si>
    <t xml:space="preserve"> Unleashthestorm</t>
  </si>
  <si>
    <t xml:space="preserve"> Spur Jim</t>
  </si>
  <si>
    <t xml:space="preserve"> Dingadong Nanny</t>
  </si>
  <si>
    <t xml:space="preserve"> Rosstemple Chad</t>
  </si>
  <si>
    <t xml:space="preserve"> Corrough Bernard</t>
  </si>
  <si>
    <t xml:space="preserve"> Tobergal Taylor</t>
  </si>
  <si>
    <t xml:space="preserve"> Longvale Prince</t>
  </si>
  <si>
    <t xml:space="preserve"> Lastfortheroad</t>
  </si>
  <si>
    <t xml:space="preserve"> Aislings Dancer</t>
  </si>
  <si>
    <t xml:space="preserve"> Lisneal Tornado</t>
  </si>
  <si>
    <t xml:space="preserve"> King Sam</t>
  </si>
  <si>
    <t xml:space="preserve"> Catalan Heat</t>
  </si>
  <si>
    <t xml:space="preserve"> Native Belle</t>
  </si>
  <si>
    <t xml:space="preserve"> Senahel Split</t>
  </si>
  <si>
    <t>13th Feb</t>
  </si>
  <si>
    <t xml:space="preserve"> On Your Bike</t>
  </si>
  <si>
    <t xml:space="preserve"> Chopchop Lucy</t>
  </si>
  <si>
    <t xml:space="preserve"> Adraville Jet</t>
  </si>
  <si>
    <t xml:space="preserve"> Feheneys Hill</t>
  </si>
  <si>
    <t xml:space="preserve"> Burnfoot Blakey</t>
  </si>
  <si>
    <t xml:space="preserve"> Sonora Lassy</t>
  </si>
  <si>
    <t xml:space="preserve"> Tommys Storm</t>
  </si>
  <si>
    <t xml:space="preserve"> Bellagio Breeze</t>
  </si>
  <si>
    <t xml:space="preserve"> Onyergolilly</t>
  </si>
  <si>
    <t xml:space="preserve"> Our Boy Seamus</t>
  </si>
  <si>
    <t xml:space="preserve"> Broadland Blaze</t>
  </si>
  <si>
    <t xml:space="preserve"> Knockard Evan</t>
  </si>
  <si>
    <t xml:space="preserve"> Dece Blue</t>
  </si>
  <si>
    <t xml:space="preserve"> Droopys Bid</t>
  </si>
  <si>
    <t xml:space="preserve"> Keeperhill Gemma</t>
  </si>
  <si>
    <t xml:space="preserve"> Long Vehicle</t>
  </si>
  <si>
    <t xml:space="preserve"> Get On Willow</t>
  </si>
  <si>
    <t xml:space="preserve"> Sharpyslightning</t>
  </si>
  <si>
    <t xml:space="preserve"> De White Boxer</t>
  </si>
  <si>
    <t xml:space="preserve"> Bluebell Girl</t>
  </si>
  <si>
    <t xml:space="preserve"> Cally</t>
  </si>
  <si>
    <t xml:space="preserve"> Droopys Notable</t>
  </si>
  <si>
    <t xml:space="preserve"> Hitthelids Mick</t>
  </si>
  <si>
    <t xml:space="preserve"> Smearla Vic</t>
  </si>
  <si>
    <t xml:space="preserve"> Hello Julie</t>
  </si>
  <si>
    <t xml:space="preserve"> Innfield Kaci</t>
  </si>
  <si>
    <t xml:space="preserve"> Waikiki Limit</t>
  </si>
  <si>
    <t xml:space="preserve"> Ballymac Cici</t>
  </si>
  <si>
    <t xml:space="preserve"> Mintbet Dotcom</t>
  </si>
  <si>
    <t xml:space="preserve"> Janices Orders</t>
  </si>
  <si>
    <t xml:space="preserve"> Mill Richie</t>
  </si>
  <si>
    <t xml:space="preserve"> Crossfield Kayla</t>
  </si>
  <si>
    <t xml:space="preserve"> Leamaneigh Mist</t>
  </si>
  <si>
    <t xml:space="preserve"> Dapper Lily</t>
  </si>
  <si>
    <t xml:space="preserve"> Mark The Ref</t>
  </si>
  <si>
    <t xml:space="preserve"> Having A Giggle</t>
  </si>
  <si>
    <t xml:space="preserve"> Shendus Best</t>
  </si>
  <si>
    <t xml:space="preserve"> Morella</t>
  </si>
  <si>
    <t xml:space="preserve"> Justins Destiny</t>
  </si>
  <si>
    <t xml:space="preserve"> Watermill Baby</t>
  </si>
  <si>
    <t xml:space="preserve"> Inthebluecorner</t>
  </si>
  <si>
    <t xml:space="preserve"> Kingsmill Jessie</t>
  </si>
  <si>
    <t xml:space="preserve"> Russanda Serina</t>
  </si>
  <si>
    <t xml:space="preserve"> Nashua</t>
  </si>
  <si>
    <t xml:space="preserve"> Rorys Queen</t>
  </si>
  <si>
    <t xml:space="preserve"> Quickly Does It</t>
  </si>
  <si>
    <t xml:space="preserve"> Waikiki Glass</t>
  </si>
  <si>
    <t xml:space="preserve"> Burnfoot Lexi</t>
  </si>
  <si>
    <t xml:space="preserve"> Zenobia</t>
  </si>
  <si>
    <t xml:space="preserve"> Bush House</t>
  </si>
  <si>
    <t xml:space="preserve"> Carindale Black</t>
  </si>
  <si>
    <t>14th Feb</t>
  </si>
  <si>
    <t xml:space="preserve"> Baby Shark</t>
  </si>
  <si>
    <t xml:space="preserve"> Droopys Aspirant</t>
  </si>
  <si>
    <t xml:space="preserve"> Barnfield Lilly</t>
  </si>
  <si>
    <t xml:space="preserve"> Aoifes Romeo</t>
  </si>
  <si>
    <t xml:space="preserve"> Mohican Ayla</t>
  </si>
  <si>
    <t xml:space="preserve"> Millabbey Lara</t>
  </si>
  <si>
    <t xml:space="preserve"> Boca Junior</t>
  </si>
  <si>
    <t xml:space="preserve"> Harena Act (res)</t>
  </si>
  <si>
    <t xml:space="preserve"> Boomin Jet</t>
  </si>
  <si>
    <t xml:space="preserve"> Annaghdown Vic</t>
  </si>
  <si>
    <t xml:space="preserve"> Makeit Honey</t>
  </si>
  <si>
    <t xml:space="preserve"> Ramors Rustic</t>
  </si>
  <si>
    <t xml:space="preserve"> Tullig Hugo</t>
  </si>
  <si>
    <t xml:space="preserve"> Fahrenheit Jimmy</t>
  </si>
  <si>
    <t xml:space="preserve"> Dillymore Danny</t>
  </si>
  <si>
    <t xml:space="preserve"> Ballymac Luanne</t>
  </si>
  <si>
    <t xml:space="preserve"> Hartwood Smokey</t>
  </si>
  <si>
    <t xml:space="preserve"> Maddies Angel</t>
  </si>
  <si>
    <t xml:space="preserve"> Daring Hero</t>
  </si>
  <si>
    <t xml:space="preserve"> Miss Amy</t>
  </si>
  <si>
    <t>15th Feb</t>
  </si>
  <si>
    <t xml:space="preserve"> Goldies Allen</t>
  </si>
  <si>
    <t xml:space="preserve"> Saxon Sean</t>
  </si>
  <si>
    <t xml:space="preserve"> Fane Sisi Sir</t>
  </si>
  <si>
    <t xml:space="preserve"> Abigails Buddy</t>
  </si>
  <si>
    <t xml:space="preserve"> Harton Boris</t>
  </si>
  <si>
    <t xml:space="preserve"> Comeout Sunshine</t>
  </si>
  <si>
    <t xml:space="preserve"> Dungannon Vision</t>
  </si>
  <si>
    <t xml:space="preserve"> Honeygar Lorna</t>
  </si>
  <si>
    <t xml:space="preserve"> Curraghmore Kit</t>
  </si>
  <si>
    <t xml:space="preserve"> Glory Millie</t>
  </si>
  <si>
    <t xml:space="preserve"> Palatine Michael</t>
  </si>
  <si>
    <t xml:space="preserve"> Appleby Queen</t>
  </si>
  <si>
    <t xml:space="preserve"> Knocknaboul Jazz (res)</t>
  </si>
  <si>
    <t xml:space="preserve"> Waikiki Maggie</t>
  </si>
  <si>
    <t xml:space="preserve"> Busters Dream</t>
  </si>
  <si>
    <t xml:space="preserve"> Only One Jota</t>
  </si>
  <si>
    <t xml:space="preserve"> Wanted Stacey</t>
  </si>
  <si>
    <t xml:space="preserve"> Scarty Storm</t>
  </si>
  <si>
    <t xml:space="preserve"> Young Messi</t>
  </si>
  <si>
    <t xml:space="preserve"> Toms Legend</t>
  </si>
  <si>
    <t xml:space="preserve"> Aero Jester</t>
  </si>
  <si>
    <t xml:space="preserve"> Glebe Gal</t>
  </si>
  <si>
    <t xml:space="preserve"> Pennylane Dream</t>
  </si>
  <si>
    <t xml:space="preserve"> Bellagio Boss</t>
  </si>
  <si>
    <t xml:space="preserve"> Piemans Ghost</t>
  </si>
  <si>
    <t xml:space="preserve"> Glenvale Jet</t>
  </si>
  <si>
    <t xml:space="preserve"> Hidden Kyle</t>
  </si>
  <si>
    <t xml:space="preserve"> Malbay Harper</t>
  </si>
  <si>
    <t xml:space="preserve"> Lous Chow</t>
  </si>
  <si>
    <t xml:space="preserve"> Kilwest Duchess</t>
  </si>
  <si>
    <t xml:space="preserve"> Tele Lad</t>
  </si>
  <si>
    <t xml:space="preserve"> Lenson John</t>
  </si>
  <si>
    <t xml:space="preserve"> Lochryan</t>
  </si>
  <si>
    <t xml:space="preserve"> Murdaniel Blake</t>
  </si>
  <si>
    <t xml:space="preserve"> Waikiki Cream</t>
  </si>
  <si>
    <t xml:space="preserve"> Easy Shot</t>
  </si>
  <si>
    <t xml:space="preserve"> Moors Asha</t>
  </si>
  <si>
    <t xml:space="preserve"> Luttons Tracey</t>
  </si>
  <si>
    <t xml:space="preserve"> Raksha</t>
  </si>
  <si>
    <t>16th Feb</t>
  </si>
  <si>
    <t xml:space="preserve"> Blakes Kestrel</t>
  </si>
  <si>
    <t xml:space="preserve"> Black Sparkle</t>
  </si>
  <si>
    <t xml:space="preserve"> Newhouse Matt</t>
  </si>
  <si>
    <t xml:space="preserve"> Kelva Charlotte</t>
  </si>
  <si>
    <t xml:space="preserve"> Joeys My Boy</t>
  </si>
  <si>
    <t xml:space="preserve"> Killieford Tonic</t>
  </si>
  <si>
    <t xml:space="preserve"> View The Rocker</t>
  </si>
  <si>
    <t xml:space="preserve"> Baran Scorpius</t>
  </si>
  <si>
    <t xml:space="preserve"> Bellagors Magic</t>
  </si>
  <si>
    <t xml:space="preserve"> Go On Buddy</t>
  </si>
  <si>
    <t xml:space="preserve"> Coolavanny Kyser</t>
  </si>
  <si>
    <t xml:space="preserve"> Pennylane Noble</t>
  </si>
  <si>
    <t xml:space="preserve"> Pistolvodkapete</t>
  </si>
  <si>
    <t xml:space="preserve"> Old Fort Pinto</t>
  </si>
  <si>
    <t xml:space="preserve"> Go Lovely Rose</t>
  </si>
  <si>
    <t xml:space="preserve"> Drive On Cody</t>
  </si>
  <si>
    <t xml:space="preserve"> Arterbury Anna</t>
  </si>
  <si>
    <t xml:space="preserve"> Swift Taxman</t>
  </si>
  <si>
    <t xml:space="preserve"> Jaxxhappymoments</t>
  </si>
  <si>
    <t xml:space="preserve"> Geelo Celticgold</t>
  </si>
  <si>
    <t xml:space="preserve"> Khufu</t>
  </si>
  <si>
    <t xml:space="preserve"> Levante Queen</t>
  </si>
  <si>
    <t xml:space="preserve"> Bellinter Jet</t>
  </si>
  <si>
    <t xml:space="preserve"> Corona Lady</t>
  </si>
  <si>
    <t xml:space="preserve"> Glassmoss Queen</t>
  </si>
  <si>
    <t xml:space="preserve"> Michigan</t>
  </si>
  <si>
    <t xml:space="preserve"> Ballymac Grainne</t>
  </si>
  <si>
    <t xml:space="preserve"> Lightfoot Ripley</t>
  </si>
  <si>
    <t xml:space="preserve"> Uptospeed</t>
  </si>
  <si>
    <t xml:space="preserve"> Mount Royal Mick</t>
  </si>
  <si>
    <t xml:space="preserve"> Sporting Mondo</t>
  </si>
  <si>
    <t xml:space="preserve"> Bonville Bobby</t>
  </si>
  <si>
    <t xml:space="preserve"> Carlingfordlough</t>
  </si>
  <si>
    <t xml:space="preserve"> Blarney Gold</t>
  </si>
  <si>
    <t xml:space="preserve"> Lostrigg Hughie</t>
  </si>
  <si>
    <t xml:space="preserve"> Burkies Army</t>
  </si>
  <si>
    <t xml:space="preserve"> Wilbrook Fiddler</t>
  </si>
  <si>
    <t xml:space="preserve"> Bockos Belly</t>
  </si>
  <si>
    <t xml:space="preserve"> Newinn Jacko</t>
  </si>
  <si>
    <t xml:space="preserve"> Toomdeely</t>
  </si>
  <si>
    <t xml:space="preserve"> Gatchells Girl</t>
  </si>
  <si>
    <t xml:space="preserve"> Deanridge Banger</t>
  </si>
  <si>
    <t xml:space="preserve"> Sail On Michaela</t>
  </si>
  <si>
    <t xml:space="preserve"> Skittle Ali</t>
  </si>
  <si>
    <t xml:space="preserve"> Knockalton Shay</t>
  </si>
  <si>
    <t xml:space="preserve"> Jet Spree</t>
  </si>
  <si>
    <t xml:space="preserve"> Aero Boas</t>
  </si>
  <si>
    <t xml:space="preserve"> Blakes Swan</t>
  </si>
  <si>
    <t xml:space="preserve"> Waikiki Ross</t>
  </si>
  <si>
    <t xml:space="preserve"> Kilwest Lady</t>
  </si>
  <si>
    <t xml:space="preserve"> Swift Success</t>
  </si>
  <si>
    <t xml:space="preserve"> Kanturk Billy</t>
  </si>
  <si>
    <t xml:space="preserve"> Gymstar Elusive</t>
  </si>
  <si>
    <t xml:space="preserve"> Poppys Pup</t>
  </si>
  <si>
    <t xml:space="preserve"> Springwell Sully</t>
  </si>
  <si>
    <t xml:space="preserve"> Hibee Duncs</t>
  </si>
  <si>
    <t xml:space="preserve"> Magical Arrow</t>
  </si>
  <si>
    <t xml:space="preserve"> Kapalua</t>
  </si>
  <si>
    <t xml:space="preserve"> Darver Mammy</t>
  </si>
  <si>
    <t xml:space="preserve"> Keechforthestars</t>
  </si>
  <si>
    <t xml:space="preserve"> Freedom Editor</t>
  </si>
  <si>
    <t xml:space="preserve"> Plaza Matty</t>
  </si>
  <si>
    <t xml:space="preserve"> Caireal Dasher</t>
  </si>
  <si>
    <t xml:space="preserve"> Slippy Rich</t>
  </si>
  <si>
    <t>17th Feb</t>
  </si>
  <si>
    <t xml:space="preserve"> Agreeable</t>
  </si>
  <si>
    <t xml:space="preserve"> Decoy Woody</t>
  </si>
  <si>
    <t xml:space="preserve"> Goldies Nayim</t>
  </si>
  <si>
    <t xml:space="preserve"> Lagile Jay</t>
  </si>
  <si>
    <t xml:space="preserve"> Almar Ted</t>
  </si>
  <si>
    <t xml:space="preserve"> Lanzo</t>
  </si>
  <si>
    <t xml:space="preserve"> Punkrock Swindle</t>
  </si>
  <si>
    <t xml:space="preserve"> Blackrose Ruth</t>
  </si>
  <si>
    <t xml:space="preserve"> Ballymac Wiseguy</t>
  </si>
  <si>
    <t xml:space="preserve"> Cabriol Parker</t>
  </si>
  <si>
    <t xml:space="preserve"> Diesel Minnie</t>
  </si>
  <si>
    <t xml:space="preserve"> Levante Princess</t>
  </si>
  <si>
    <t xml:space="preserve"> Wanted Tara</t>
  </si>
  <si>
    <t xml:space="preserve"> Blacksmith Tiny</t>
  </si>
  <si>
    <t xml:space="preserve"> Nettys Turbo</t>
  </si>
  <si>
    <t xml:space="preserve"> Lisdhu Gem</t>
  </si>
  <si>
    <t xml:space="preserve"> Chanceme Pancy</t>
  </si>
  <si>
    <t xml:space="preserve"> Springwell Jolly</t>
  </si>
  <si>
    <t xml:space="preserve"> Miss Latitude</t>
  </si>
  <si>
    <t xml:space="preserve"> Rag Doll Alan</t>
  </si>
  <si>
    <t xml:space="preserve"> Roxys Ward</t>
  </si>
  <si>
    <t xml:space="preserve"> Vic Is Cool</t>
  </si>
  <si>
    <t xml:space="preserve"> Keady Cain</t>
  </si>
  <si>
    <t xml:space="preserve"> Avonside Golly</t>
  </si>
  <si>
    <t xml:space="preserve"> Washing Belle</t>
  </si>
  <si>
    <t xml:space="preserve"> Skywalker Iris</t>
  </si>
  <si>
    <t xml:space="preserve"> Bonerea Panda</t>
  </si>
  <si>
    <t xml:space="preserve"> Miss Queen Bee</t>
  </si>
  <si>
    <t xml:space="preserve"> Hollyhill Sadie</t>
  </si>
  <si>
    <t xml:space="preserve"> Blue Romole</t>
  </si>
  <si>
    <t>18th Feb</t>
  </si>
  <si>
    <t xml:space="preserve"> Distant Stream</t>
  </si>
  <si>
    <t xml:space="preserve"> Pieomy</t>
  </si>
  <si>
    <t xml:space="preserve"> Joella Honey</t>
  </si>
  <si>
    <t xml:space="preserve"> Kilbarry Sharper</t>
  </si>
  <si>
    <t xml:space="preserve"> Lisa Lou</t>
  </si>
  <si>
    <t xml:space="preserve"> Le Reve</t>
  </si>
  <si>
    <t xml:space="preserve"> Blue Tick Jenny</t>
  </si>
  <si>
    <t xml:space="preserve"> Tiermana Ivy</t>
  </si>
  <si>
    <t xml:space="preserve"> Bramble Rina</t>
  </si>
  <si>
    <t xml:space="preserve"> Jennifers Jewel</t>
  </si>
  <si>
    <t xml:space="preserve"> Lady Macbeth</t>
  </si>
  <si>
    <t xml:space="preserve"> Twins Jetto</t>
  </si>
  <si>
    <t xml:space="preserve"> Tudor Blackjack</t>
  </si>
  <si>
    <t xml:space="preserve"> Chuckle Barry</t>
  </si>
  <si>
    <t xml:space="preserve"> Miss Wiggles</t>
  </si>
  <si>
    <t xml:space="preserve"> Absolute Dizzy</t>
  </si>
  <si>
    <t xml:space="preserve"> Droopys Catapult</t>
  </si>
  <si>
    <t xml:space="preserve"> Savana Me Daddy</t>
  </si>
  <si>
    <t xml:space="preserve"> Salacres Vienna</t>
  </si>
  <si>
    <t xml:space="preserve"> Tullymurry Elton</t>
  </si>
  <si>
    <t xml:space="preserve"> Himbos Sapphire</t>
  </si>
  <si>
    <t xml:space="preserve"> Kincora Blueboy</t>
  </si>
  <si>
    <t>19th Feb</t>
  </si>
  <si>
    <t xml:space="preserve"> Glenbeech Roch</t>
  </si>
  <si>
    <t xml:space="preserve"> Aghaburren Rock</t>
  </si>
  <si>
    <t xml:space="preserve"> Ratchies Champ</t>
  </si>
  <si>
    <t xml:space="preserve"> Eagleview Millie</t>
  </si>
  <si>
    <t xml:space="preserve"> Insane Virus</t>
  </si>
  <si>
    <t xml:space="preserve"> Hallows Dobbie</t>
  </si>
  <si>
    <t xml:space="preserve"> Shelone Milo</t>
  </si>
  <si>
    <t xml:space="preserve"> Lightfoot Brogan</t>
  </si>
  <si>
    <t xml:space="preserve"> Blind Stew</t>
  </si>
  <si>
    <t xml:space="preserve"> Kerrs Ruby</t>
  </si>
  <si>
    <t xml:space="preserve"> Droopys Addition</t>
  </si>
  <si>
    <t xml:space="preserve"> Ardera Nidge</t>
  </si>
  <si>
    <t xml:space="preserve"> Salacres Vulcan</t>
  </si>
  <si>
    <t xml:space="preserve"> Millrose Dawn</t>
  </si>
  <si>
    <t xml:space="preserve"> Daves Missile</t>
  </si>
  <si>
    <t xml:space="preserve"> Bubbly Rascal</t>
  </si>
  <si>
    <t xml:space="preserve"> Confey Dream</t>
  </si>
  <si>
    <t xml:space="preserve"> Raven Blaze</t>
  </si>
  <si>
    <t xml:space="preserve"> Million News</t>
  </si>
  <si>
    <t xml:space="preserve"> Confey Doll</t>
  </si>
  <si>
    <t xml:space="preserve"> Designer Girl</t>
  </si>
  <si>
    <t xml:space="preserve"> Piemans Wink</t>
  </si>
  <si>
    <t xml:space="preserve"> Cloughtaney Moon</t>
  </si>
  <si>
    <t xml:space="preserve"> Crossfield Tara</t>
  </si>
  <si>
    <t xml:space="preserve"> Antigua Jet</t>
  </si>
  <si>
    <t>20th Feb</t>
  </si>
  <si>
    <t xml:space="preserve"> Dirt Bike</t>
  </si>
  <si>
    <t xml:space="preserve"> Chadwell Havana</t>
  </si>
  <si>
    <t xml:space="preserve"> Marys Roddick</t>
  </si>
  <si>
    <t xml:space="preserve"> Special Glory</t>
  </si>
  <si>
    <t xml:space="preserve"> Catunda Finn</t>
  </si>
  <si>
    <t xml:space="preserve"> Bubbly Dave</t>
  </si>
  <si>
    <t xml:space="preserve"> Geelo Cactus</t>
  </si>
  <si>
    <t>1048m</t>
  </si>
  <si>
    <t xml:space="preserve"> Kilwest Secret</t>
  </si>
  <si>
    <t xml:space="preserve"> Unblinkered</t>
  </si>
  <si>
    <t xml:space="preserve"> Borna Liz</t>
  </si>
  <si>
    <t xml:space="preserve"> Pronto Gem</t>
  </si>
  <si>
    <t xml:space="preserve"> Are You Married</t>
  </si>
  <si>
    <t xml:space="preserve"> Glengar Lucky</t>
  </si>
  <si>
    <t xml:space="preserve"> Ivy Hill Skyhigh</t>
  </si>
  <si>
    <t xml:space="preserve"> Dalcash Verdant</t>
  </si>
  <si>
    <t xml:space="preserve"> Northside Peck</t>
  </si>
  <si>
    <t xml:space="preserve"> Mister Milch</t>
  </si>
  <si>
    <t xml:space="preserve"> Chaddesley Beast</t>
  </si>
  <si>
    <t xml:space="preserve"> Inca Flo Jo</t>
  </si>
  <si>
    <t xml:space="preserve"> Derramore Blake</t>
  </si>
  <si>
    <t xml:space="preserve"> Fredie The Man</t>
  </si>
  <si>
    <t xml:space="preserve"> Baileys Caesar</t>
  </si>
  <si>
    <t xml:space="preserve"> Ballymurry Tina</t>
  </si>
  <si>
    <t xml:space="preserve"> Midas Colin</t>
  </si>
  <si>
    <t xml:space="preserve"> Droopys Abby</t>
  </si>
  <si>
    <t xml:space="preserve"> Portdrine Jill</t>
  </si>
  <si>
    <t xml:space="preserve"> Rising Coco</t>
  </si>
  <si>
    <t>21st Feb</t>
  </si>
  <si>
    <t xml:space="preserve"> Jayjays Sapphire</t>
  </si>
  <si>
    <t xml:space="preserve"> Alarming Winnie</t>
  </si>
  <si>
    <t>712m</t>
  </si>
  <si>
    <t xml:space="preserve"> Citizen Superb</t>
  </si>
  <si>
    <t xml:space="preserve"> Mays Oliver</t>
  </si>
  <si>
    <t xml:space="preserve"> Blue Jig Red</t>
  </si>
  <si>
    <t xml:space="preserve"> Frankies Glory</t>
  </si>
  <si>
    <t xml:space="preserve"> Ponfeigh Hannah</t>
  </si>
  <si>
    <t xml:space="preserve"> Fabulous World</t>
  </si>
  <si>
    <t xml:space="preserve"> Magical Ezra</t>
  </si>
  <si>
    <t xml:space="preserve"> Darver Luke</t>
  </si>
  <si>
    <t xml:space="preserve"> Courtlough Betty</t>
  </si>
  <si>
    <t xml:space="preserve"> Ballymac Lydia</t>
  </si>
  <si>
    <t xml:space="preserve"> Paradise Mcilroy</t>
  </si>
  <si>
    <t xml:space="preserve"> Many Returns</t>
  </si>
  <si>
    <t xml:space="preserve"> Lenson Austin</t>
  </si>
  <si>
    <t xml:space="preserve"> Painted Clouds</t>
  </si>
  <si>
    <t xml:space="preserve"> Tuftys Luther</t>
  </si>
  <si>
    <t>22nd Feb</t>
  </si>
  <si>
    <t xml:space="preserve"> Lenson Whelan</t>
  </si>
  <si>
    <t xml:space="preserve"> Blossom Tree</t>
  </si>
  <si>
    <t xml:space="preserve"> Arthur Mushroom</t>
  </si>
  <si>
    <t xml:space="preserve"> Overdale Twirl</t>
  </si>
  <si>
    <t xml:space="preserve"> Seattle Lord</t>
  </si>
  <si>
    <t xml:space="preserve"> Kilara Lion</t>
  </si>
  <si>
    <t xml:space="preserve"> Alton Boss</t>
  </si>
  <si>
    <t xml:space="preserve"> Sapphire Brae</t>
  </si>
  <si>
    <t xml:space="preserve"> Cloncunny Mike</t>
  </si>
  <si>
    <t xml:space="preserve"> Bockos Boss</t>
  </si>
  <si>
    <t xml:space="preserve"> Keplar Sixteen</t>
  </si>
  <si>
    <t>23rd Feb</t>
  </si>
  <si>
    <t xml:space="preserve"> Watermill Salt</t>
  </si>
  <si>
    <t xml:space="preserve"> Pevensey Sally</t>
  </si>
  <si>
    <t xml:space="preserve"> Go Buddy Boy</t>
  </si>
  <si>
    <t xml:space="preserve"> Fearsome Mint</t>
  </si>
  <si>
    <t xml:space="preserve"> Future Shelby</t>
  </si>
  <si>
    <t xml:space="preserve"> Farloe Prada</t>
  </si>
  <si>
    <t xml:space="preserve"> Freeky Nala</t>
  </si>
  <si>
    <t xml:space="preserve"> Lemming Power</t>
  </si>
  <si>
    <t>24th Feb</t>
  </si>
  <si>
    <t xml:space="preserve"> Little Souk</t>
  </si>
  <si>
    <t xml:space="preserve"> Noels Muffins</t>
  </si>
  <si>
    <t xml:space="preserve"> Smileys Diamond</t>
  </si>
  <si>
    <t xml:space="preserve"> Swift Absolute</t>
  </si>
  <si>
    <t xml:space="preserve"> Deadly Cyclone</t>
  </si>
  <si>
    <t xml:space="preserve"> Im Lovin It</t>
  </si>
  <si>
    <t xml:space="preserve"> Clashduff Spice</t>
  </si>
  <si>
    <t xml:space="preserve"> Stonepark Kevin</t>
  </si>
  <si>
    <t xml:space="preserve"> Droopys Rarest</t>
  </si>
  <si>
    <t xml:space="preserve"> Rahillys Junior</t>
  </si>
  <si>
    <t xml:space="preserve"> Trumpers Chacha</t>
  </si>
  <si>
    <t xml:space="preserve"> Terrific News</t>
  </si>
  <si>
    <t xml:space="preserve"> Emjayjack</t>
  </si>
  <si>
    <t>25th Feb</t>
  </si>
  <si>
    <t xml:space="preserve"> Glavin Tyson</t>
  </si>
  <si>
    <t xml:space="preserve"> Moanteen Lilly</t>
  </si>
  <si>
    <t xml:space="preserve"> Bullseye Bullet</t>
  </si>
  <si>
    <t xml:space="preserve"> Shybairnsgetnowt</t>
  </si>
  <si>
    <t xml:space="preserve"> Man Of Erin</t>
  </si>
  <si>
    <t xml:space="preserve"> Scarsdale Rosie</t>
  </si>
  <si>
    <t xml:space="preserve"> Wyatt Call Me</t>
  </si>
  <si>
    <t xml:space="preserve"> Right Badge</t>
  </si>
  <si>
    <t xml:space="preserve"> Ruffian Missy</t>
  </si>
  <si>
    <t>26th Feb</t>
  </si>
  <si>
    <t xml:space="preserve"> Master Driven (res)</t>
  </si>
  <si>
    <t xml:space="preserve"> Dysert George</t>
  </si>
  <si>
    <t xml:space="preserve"> Myway Issypops</t>
  </si>
  <si>
    <t xml:space="preserve"> Sutton Place</t>
  </si>
  <si>
    <t xml:space="preserve"> Brocks Cleopatra</t>
  </si>
  <si>
    <t xml:space="preserve"> Geelo Gold Dust</t>
  </si>
  <si>
    <t>27th Feb</t>
  </si>
  <si>
    <t>684m</t>
  </si>
  <si>
    <t xml:space="preserve"> Zillah</t>
  </si>
  <si>
    <t xml:space="preserve"> Ballymac Alfred (res)</t>
  </si>
  <si>
    <t xml:space="preserve"> Ballymac Micko</t>
  </si>
  <si>
    <t xml:space="preserve"> Boo Boo Blue (res)</t>
  </si>
  <si>
    <t>900m</t>
  </si>
  <si>
    <t xml:space="preserve"> Mountcashel Babs</t>
  </si>
  <si>
    <t xml:space="preserve"> Aayamza Royale</t>
  </si>
  <si>
    <t xml:space="preserve"> Riley</t>
  </si>
  <si>
    <t xml:space="preserve"> Brendans Gift (res)</t>
  </si>
  <si>
    <t>CentralPark</t>
  </si>
  <si>
    <t>Shelbourne</t>
  </si>
  <si>
    <t>Cork</t>
  </si>
  <si>
    <t>Total P/L for 2021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</si>
  <si>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</si>
  <si>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</si>
  <si>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</si>
  <si>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</si>
  <si>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</si>
  <si>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</si>
  <si>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</si>
  <si>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</si>
  <si>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</si>
  <si>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</si>
  <si>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 Ooaar Who Else</t>
  </si>
  <si>
    <t xml:space="preserve"> Skeard Jet</t>
  </si>
  <si>
    <t xml:space="preserve"> Deebut</t>
  </si>
  <si>
    <t xml:space="preserve"> Lisnaboy Katie</t>
  </si>
  <si>
    <t xml:space="preserve"> Drumcrow Stan</t>
  </si>
  <si>
    <t xml:space="preserve"> Sporting Pacino</t>
  </si>
  <si>
    <t xml:space="preserve"> Garlyn Felix</t>
  </si>
  <si>
    <t xml:space="preserve"> Faydas Light</t>
  </si>
  <si>
    <t xml:space="preserve"> Money Spree</t>
  </si>
  <si>
    <t xml:space="preserve"> Abigails Amigo</t>
  </si>
  <si>
    <t xml:space="preserve"> Coolhand Jake</t>
  </si>
  <si>
    <t xml:space="preserve"> Shrewd Choice</t>
  </si>
  <si>
    <t xml:space="preserve"> Droopys Tara</t>
  </si>
  <si>
    <t xml:space="preserve"> Premier Lady</t>
  </si>
  <si>
    <t xml:space="preserve"> Emkay Sammy</t>
  </si>
  <si>
    <t xml:space="preserve"> Wiggleitgiggleit</t>
  </si>
  <si>
    <t xml:space="preserve"> Lickadoon Tara</t>
  </si>
  <si>
    <t xml:space="preserve"> Westview Saffie</t>
  </si>
  <si>
    <t xml:space="preserve"> Ballymac Skelper</t>
  </si>
  <si>
    <t xml:space="preserve"> Clondouglas Fawn</t>
  </si>
  <si>
    <t xml:space="preserve"> Horseleap Maggie</t>
  </si>
  <si>
    <t xml:space="preserve"> Mollypollyholly</t>
  </si>
  <si>
    <t xml:space="preserve"> Horseleap Molly</t>
  </si>
  <si>
    <t xml:space="preserve"> Roxi Rocks</t>
  </si>
  <si>
    <t xml:space="preserve"> Confey Grace</t>
  </si>
  <si>
    <t xml:space="preserve"> Parsnip Bullet</t>
  </si>
  <si>
    <t xml:space="preserve"> Fawkham Vodka</t>
  </si>
  <si>
    <t xml:space="preserve"> Tullig News</t>
  </si>
  <si>
    <t xml:space="preserve"> Hollyoak Epic</t>
  </si>
  <si>
    <t xml:space="preserve"> Hazelwood Shot</t>
  </si>
  <si>
    <t xml:space="preserve"> Boomerang Jack</t>
  </si>
  <si>
    <t xml:space="preserve"> Southfield Tom</t>
  </si>
  <si>
    <t xml:space="preserve"> Confey Turbo</t>
  </si>
  <si>
    <t xml:space="preserve"> Restless Lass</t>
  </si>
  <si>
    <t xml:space="preserve"> Ironroad Siren</t>
  </si>
  <si>
    <t xml:space="preserve"> Fairy Tale</t>
  </si>
  <si>
    <t xml:space="preserve"> Lightfoot June</t>
  </si>
  <si>
    <t xml:space="preserve"> Virtuoso</t>
  </si>
  <si>
    <t xml:space="preserve"> Rackethall Sonic</t>
  </si>
  <si>
    <t xml:space="preserve"> Arterbury</t>
  </si>
  <si>
    <t xml:space="preserve"> Domino Charm</t>
  </si>
  <si>
    <t xml:space="preserve"> Longacres Mikey</t>
  </si>
  <si>
    <t xml:space="preserve"> Caseys Kelsey</t>
  </si>
  <si>
    <t xml:space="preserve"> Florence</t>
  </si>
  <si>
    <t xml:space="preserve"> Dollar Bill</t>
  </si>
  <si>
    <t xml:space="preserve"> Summer Sateen</t>
  </si>
  <si>
    <t xml:space="preserve"> Garryglass Charm</t>
  </si>
  <si>
    <t xml:space="preserve"> Savana Scamp</t>
  </si>
  <si>
    <t xml:space="preserve"> Muxton Teddy</t>
  </si>
  <si>
    <t xml:space="preserve"> Westmead Ali</t>
  </si>
  <si>
    <t xml:space="preserve"> Burgess Minnie</t>
  </si>
  <si>
    <t xml:space="preserve"> Hello Hammy</t>
  </si>
  <si>
    <t xml:space="preserve"> Coney Orchid</t>
  </si>
  <si>
    <t xml:space="preserve"> Roedhelm Rafiki</t>
  </si>
  <si>
    <t xml:space="preserve"> Minnies Orsk</t>
  </si>
  <si>
    <t xml:space="preserve"> Live Dangerously</t>
  </si>
  <si>
    <t xml:space="preserve"> Tewmax Rob</t>
  </si>
  <si>
    <t xml:space="preserve"> Nonsence Johnson</t>
  </si>
  <si>
    <t xml:space="preserve"> Burgess Mary</t>
  </si>
  <si>
    <t xml:space="preserve"> Valais Recruit</t>
  </si>
  <si>
    <t xml:space="preserve"> Damien Star</t>
  </si>
  <si>
    <t xml:space="preserve"> Keenos</t>
  </si>
  <si>
    <t xml:space="preserve"> Zanzibar Jet</t>
  </si>
  <si>
    <t xml:space="preserve"> Blackrock Sirius</t>
  </si>
  <si>
    <t xml:space="preserve"> Highview Brandy</t>
  </si>
  <si>
    <t xml:space="preserve"> Droopys Blush</t>
  </si>
  <si>
    <t xml:space="preserve"> Alton Spectre</t>
  </si>
  <si>
    <t xml:space="preserve"> Sizzling Belle</t>
  </si>
  <si>
    <t xml:space="preserve"> Thornfield Queen</t>
  </si>
  <si>
    <t xml:space="preserve"> Shawnee</t>
  </si>
  <si>
    <t xml:space="preserve"> Newhouse Star</t>
  </si>
  <si>
    <t xml:space="preserve"> Stellas Zlatan</t>
  </si>
  <si>
    <t xml:space="preserve"> Wishful King</t>
  </si>
  <si>
    <t xml:space="preserve"> Ballymac Heidio</t>
  </si>
  <si>
    <t xml:space="preserve"> Signet Opal</t>
  </si>
  <si>
    <t xml:space="preserve"> Peebee Carranna</t>
  </si>
  <si>
    <t xml:space="preserve"> Tysons Mull</t>
  </si>
  <si>
    <t xml:space="preserve"> Beepee Sophie</t>
  </si>
  <si>
    <t xml:space="preserve"> Scala Brady</t>
  </si>
  <si>
    <t xml:space="preserve"> Ratchies Hunter</t>
  </si>
  <si>
    <t xml:space="preserve"> Skyfall Ranger</t>
  </si>
  <si>
    <t xml:space="preserve"> Westmead Chanel</t>
  </si>
  <si>
    <t xml:space="preserve"> Bloos Dancer</t>
  </si>
  <si>
    <t xml:space="preserve"> Bloos Ally Belly</t>
  </si>
  <si>
    <t xml:space="preserve"> Master Roo</t>
  </si>
  <si>
    <t xml:space="preserve"> Westwell Bale</t>
  </si>
  <si>
    <t xml:space="preserve"> Celtic Diva</t>
  </si>
  <si>
    <t xml:space="preserve"> Knockelly John</t>
  </si>
  <si>
    <t xml:space="preserve"> Moanteen Sutty</t>
  </si>
  <si>
    <t xml:space="preserve"> Scullys Auzzie</t>
  </si>
  <si>
    <t xml:space="preserve"> Scullys Jack</t>
  </si>
  <si>
    <t xml:space="preserve"> Lady Victoria</t>
  </si>
  <si>
    <t xml:space="preserve"> Stellas Daisy</t>
  </si>
  <si>
    <t xml:space="preserve"> Malbay Meena</t>
  </si>
  <si>
    <t xml:space="preserve"> Emilys Wish</t>
  </si>
  <si>
    <t xml:space="preserve"> Icaals Rocco</t>
  </si>
  <si>
    <t xml:space="preserve"> Our Boy Walker</t>
  </si>
  <si>
    <t xml:space="preserve"> Rough Rocket</t>
  </si>
  <si>
    <t xml:space="preserve"> Newlawn News</t>
  </si>
  <si>
    <t xml:space="preserve"> Rusheen Laser</t>
  </si>
  <si>
    <t xml:space="preserve"> Hilton Hawk</t>
  </si>
  <si>
    <t xml:space="preserve"> Skyline Magnum</t>
  </si>
  <si>
    <t xml:space="preserve"> Wisemans Angel</t>
  </si>
  <si>
    <t xml:space="preserve"> Millview Emma</t>
  </si>
  <si>
    <t xml:space="preserve"> Waikiki Blaze</t>
  </si>
  <si>
    <t xml:space="preserve"> Doesnt Time Fly</t>
  </si>
  <si>
    <t xml:space="preserve"> Foinavon</t>
  </si>
  <si>
    <t xml:space="preserve"> Slippy Messi</t>
  </si>
  <si>
    <t xml:space="preserve"> Princess Beauty</t>
  </si>
  <si>
    <t xml:space="preserve"> Bennos Bula</t>
  </si>
  <si>
    <t xml:space="preserve"> Boostersprincess</t>
  </si>
  <si>
    <t xml:space="preserve"> Blunder Buss</t>
  </si>
  <si>
    <t xml:space="preserve"> Atticora</t>
  </si>
  <si>
    <t xml:space="preserve"> Westlake Ben</t>
  </si>
  <si>
    <t xml:space="preserve"> Houdini Lad</t>
  </si>
  <si>
    <t xml:space="preserve"> Bubbly Whisper</t>
  </si>
  <si>
    <t xml:space="preserve"> Highview Peach</t>
  </si>
  <si>
    <t xml:space="preserve"> Charlie Tango</t>
  </si>
  <si>
    <t xml:space="preserve"> Santas Slick</t>
  </si>
  <si>
    <t xml:space="preserve"> Salacres Jet</t>
  </si>
  <si>
    <t xml:space="preserve"> Emotional</t>
  </si>
  <si>
    <t xml:space="preserve"> Barnside Millie</t>
  </si>
  <si>
    <t xml:space="preserve"> Little Venture</t>
  </si>
  <si>
    <t xml:space="preserve"> Ballydoyle Mario</t>
  </si>
  <si>
    <t xml:space="preserve"> Romeo Speedy</t>
  </si>
  <si>
    <t xml:space="preserve"> Pennys Fuinseog</t>
  </si>
  <si>
    <t xml:space="preserve"> Keefill Finn</t>
  </si>
  <si>
    <t>255m</t>
  </si>
  <si>
    <t xml:space="preserve"> Gurtnacrehy Bale</t>
  </si>
  <si>
    <t xml:space="preserve"> Moaning Baldrick</t>
  </si>
  <si>
    <t xml:space="preserve"> Letter Cain</t>
  </si>
  <si>
    <t xml:space="preserve"> Roxholme Sheikh</t>
  </si>
  <si>
    <t xml:space="preserve"> Swift Lampoon</t>
  </si>
  <si>
    <t xml:space="preserve"> Lightfoot Como</t>
  </si>
  <si>
    <t xml:space="preserve"> Mountcashel Sid</t>
  </si>
  <si>
    <t xml:space="preserve"> Jumeirah Grove</t>
  </si>
  <si>
    <t xml:space="preserve"> Bumblebee Poppy</t>
  </si>
  <si>
    <t xml:space="preserve"> Shaneboy Berg</t>
  </si>
  <si>
    <t xml:space="preserve"> Haven Flyer</t>
  </si>
  <si>
    <t xml:space="preserve"> Pats Buddy</t>
  </si>
  <si>
    <t xml:space="preserve"> Laughil Buster</t>
  </si>
  <si>
    <t xml:space="preserve"> Crying Oldeileen</t>
  </si>
  <si>
    <t xml:space="preserve"> Be My Guest</t>
  </si>
  <si>
    <t xml:space="preserve"> Bangalong Nutter</t>
  </si>
  <si>
    <t xml:space="preserve"> Marlfield Berta</t>
  </si>
  <si>
    <t xml:space="preserve"> Leathems Luigi</t>
  </si>
  <si>
    <t xml:space="preserve"> Swanley Duke</t>
  </si>
  <si>
    <t xml:space="preserve"> Moonveen Scully</t>
  </si>
  <si>
    <t xml:space="preserve"> Somersham Beauty</t>
  </si>
  <si>
    <t xml:space="preserve"> Courtown Boy</t>
  </si>
  <si>
    <t xml:space="preserve"> Giant Finish</t>
  </si>
  <si>
    <t xml:space="preserve"> Jaxxon Facebook</t>
  </si>
  <si>
    <t xml:space="preserve"> This One Town</t>
  </si>
  <si>
    <t xml:space="preserve"> Toomuchtoolate</t>
  </si>
  <si>
    <t xml:space="preserve"> Trevets Blue</t>
  </si>
  <si>
    <t xml:space="preserve"> Scullys Sicario</t>
  </si>
  <si>
    <t xml:space="preserve"> Citizen Spy</t>
  </si>
  <si>
    <t xml:space="preserve"> Quiet Man</t>
  </si>
  <si>
    <t xml:space="preserve"> Adamant Rumble</t>
  </si>
  <si>
    <t xml:space="preserve"> Hollywood Bond</t>
  </si>
  <si>
    <t xml:space="preserve"> Slaney Marabella</t>
  </si>
  <si>
    <t xml:space="preserve"> Moaning Meldrew</t>
  </si>
  <si>
    <t xml:space="preserve"> Moors Stevie Gee</t>
  </si>
  <si>
    <t xml:space="preserve"> Annadown Diva</t>
  </si>
  <si>
    <t xml:space="preserve"> Quadrilateral</t>
  </si>
  <si>
    <t xml:space="preserve"> Fagans Margaret</t>
  </si>
  <si>
    <t xml:space="preserve"> Smithy Elizabeth</t>
  </si>
  <si>
    <t xml:space="preserve"> Azzurri Blossom</t>
  </si>
  <si>
    <t xml:space="preserve"> Distant Sue</t>
  </si>
  <si>
    <t xml:space="preserve"> Moors Ice</t>
  </si>
  <si>
    <t xml:space="preserve"> Clasharinka</t>
  </si>
  <si>
    <t xml:space="preserve"> On My Toes</t>
  </si>
  <si>
    <t xml:space="preserve"> Moors Madness</t>
  </si>
  <si>
    <t xml:space="preserve"> Decoy Penelope</t>
  </si>
  <si>
    <t xml:space="preserve"> Seriouslygenuine</t>
  </si>
  <si>
    <t xml:space="preserve"> Caribou Lou</t>
  </si>
  <si>
    <t xml:space="preserve"> Geelo Dee Dee</t>
  </si>
  <si>
    <t xml:space="preserve"> Bubba Jim</t>
  </si>
  <si>
    <t xml:space="preserve"> Lemon Doug</t>
  </si>
  <si>
    <t xml:space="preserve"> Jovial Aida</t>
  </si>
  <si>
    <t xml:space="preserve"> Bonnie Blue</t>
  </si>
  <si>
    <t xml:space="preserve"> Proper Bangor</t>
  </si>
  <si>
    <t xml:space="preserve"> Glenhead Rio</t>
  </si>
  <si>
    <t xml:space="preserve"> Gentstown Mill</t>
  </si>
  <si>
    <t xml:space="preserve"> Wriggle Room</t>
  </si>
  <si>
    <t xml:space="preserve"> Boleys Flash</t>
  </si>
  <si>
    <t xml:space="preserve"> Mustang Dolly</t>
  </si>
  <si>
    <t xml:space="preserve"> Millridge Corrie</t>
  </si>
  <si>
    <t xml:space="preserve"> Cleverman</t>
  </si>
  <si>
    <t xml:space="preserve"> Lockdown Grumpy</t>
  </si>
  <si>
    <t xml:space="preserve"> Arterbury Mandy</t>
  </si>
  <si>
    <t xml:space="preserve"> Valor King</t>
  </si>
  <si>
    <t xml:space="preserve"> High St Billy</t>
  </si>
  <si>
    <t xml:space="preserve"> Savana Claudia</t>
  </si>
  <si>
    <t xml:space="preserve"> Knockdrinna Mike</t>
  </si>
  <si>
    <t xml:space="preserve"> Millhouse Girl</t>
  </si>
  <si>
    <t xml:space="preserve"> Charlie Em Len</t>
  </si>
  <si>
    <t xml:space="preserve"> Emers Charlie</t>
  </si>
  <si>
    <t xml:space="preserve"> Dash Gert</t>
  </si>
  <si>
    <t xml:space="preserve"> Longrange Con</t>
  </si>
  <si>
    <t xml:space="preserve"> Burma Fury</t>
  </si>
  <si>
    <t xml:space="preserve"> Savana Latte</t>
  </si>
  <si>
    <t xml:space="preserve"> Bubbly Freebie</t>
  </si>
  <si>
    <t xml:space="preserve"> Sweet Cheeks</t>
  </si>
  <si>
    <t xml:space="preserve"> Binksy Brave</t>
  </si>
  <si>
    <t xml:space="preserve"> Da Full Package</t>
  </si>
  <si>
    <t xml:space="preserve"> Chopchop Ted</t>
  </si>
  <si>
    <t xml:space="preserve"> Bubbly Pride</t>
  </si>
  <si>
    <t xml:space="preserve"> Kingdom Hill</t>
  </si>
  <si>
    <t xml:space="preserve"> Lismadine Lane</t>
  </si>
  <si>
    <t xml:space="preserve"> Bonville Eske</t>
  </si>
  <si>
    <t xml:space="preserve"> Perrys Power</t>
  </si>
  <si>
    <t xml:space="preserve"> Bubbly Hannah</t>
  </si>
  <si>
    <t xml:space="preserve"> Adorable Emma</t>
  </si>
  <si>
    <t xml:space="preserve"> Chuck Jaeger</t>
  </si>
  <si>
    <t xml:space="preserve"> Teddys Oscar</t>
  </si>
  <si>
    <t xml:space="preserve"> Trapstyle Miami</t>
  </si>
  <si>
    <t xml:space="preserve"> No Respect</t>
  </si>
  <si>
    <t xml:space="preserve"> Bag Of Nails</t>
  </si>
  <si>
    <t xml:space="preserve"> Brickfield Fox</t>
  </si>
  <si>
    <t xml:space="preserve"> Waikiki Granny</t>
  </si>
  <si>
    <t xml:space="preserve"> Swanley Rach</t>
  </si>
  <si>
    <t xml:space="preserve"> Evies Flame</t>
  </si>
  <si>
    <t xml:space="preserve"> Escape Molly</t>
  </si>
  <si>
    <t xml:space="preserve"> Leg It Liam</t>
  </si>
  <si>
    <t xml:space="preserve"> Nans Fox</t>
  </si>
  <si>
    <t xml:space="preserve"> Treanaree Lee</t>
  </si>
  <si>
    <t xml:space="preserve"> Tullymurry Bart</t>
  </si>
  <si>
    <t xml:space="preserve"> Our Unique Cissy</t>
  </si>
  <si>
    <t xml:space="preserve"> Glavin Sonic</t>
  </si>
  <si>
    <t xml:space="preserve"> Hollyoak Megan</t>
  </si>
  <si>
    <t xml:space="preserve"> Notorious One</t>
  </si>
  <si>
    <t xml:space="preserve"> Alberta Al</t>
  </si>
  <si>
    <t xml:space="preserve"> Kitmins Sis</t>
  </si>
  <si>
    <t xml:space="preserve"> Feora Jack</t>
  </si>
  <si>
    <t xml:space="preserve"> Estella</t>
  </si>
  <si>
    <t xml:space="preserve"> Sals Magic</t>
  </si>
  <si>
    <t xml:space="preserve"> Alnwick Zoom</t>
  </si>
  <si>
    <t xml:space="preserve"> Killieford Glen</t>
  </si>
  <si>
    <t xml:space="preserve"> Ascot Danny</t>
  </si>
  <si>
    <t xml:space="preserve"> A Bit Of Farloe</t>
  </si>
  <si>
    <t xml:space="preserve"> Geordie Liam</t>
  </si>
  <si>
    <t xml:space="preserve"> Colarhouse Jenny</t>
  </si>
  <si>
    <t xml:space="preserve"> Gary For Gold</t>
  </si>
  <si>
    <t xml:space="preserve"> Lissatouk Max</t>
  </si>
  <si>
    <t xml:space="preserve"> Alnwick Sal</t>
  </si>
  <si>
    <t xml:space="preserve"> Geordie I Am</t>
  </si>
  <si>
    <t xml:space="preserve"> Droopys Impact</t>
  </si>
  <si>
    <t xml:space="preserve"> Swift Dictator</t>
  </si>
  <si>
    <t xml:space="preserve"> Stalowa Sylwia</t>
  </si>
  <si>
    <t xml:space="preserve"> Ascot Luke</t>
  </si>
  <si>
    <t xml:space="preserve"> Liberty Joy</t>
  </si>
  <si>
    <t xml:space="preserve"> Distant Event</t>
  </si>
  <si>
    <t xml:space="preserve"> Final Heat</t>
  </si>
  <si>
    <t xml:space="preserve"> Agent Moore</t>
  </si>
  <si>
    <t xml:space="preserve"> Rockburst Beauty</t>
  </si>
  <si>
    <t xml:space="preserve"> Rushmoor Molly</t>
  </si>
  <si>
    <t xml:space="preserve"> Scullys Knockout</t>
  </si>
  <si>
    <t xml:space="preserve"> Bloos Top Diesel</t>
  </si>
  <si>
    <t xml:space="preserve"> Ballybeg Satin</t>
  </si>
  <si>
    <t xml:space="preserve"> Rushmoor Pepper</t>
  </si>
  <si>
    <t xml:space="preserve"> Bit View Polly</t>
  </si>
  <si>
    <t xml:space="preserve"> Dubhghlais</t>
  </si>
  <si>
    <t xml:space="preserve"> Roxhill Minella</t>
  </si>
  <si>
    <t xml:space="preserve"> Newtack Oscar</t>
  </si>
  <si>
    <t xml:space="preserve"> Trubbys Sigh</t>
  </si>
  <si>
    <t xml:space="preserve"> Leeview Jack</t>
  </si>
  <si>
    <t xml:space="preserve"> Curly Phoebe</t>
  </si>
  <si>
    <t xml:space="preserve"> Liberty Star</t>
  </si>
  <si>
    <t xml:space="preserve"> Millies Diamond</t>
  </si>
  <si>
    <t xml:space="preserve"> Final Blake</t>
  </si>
  <si>
    <t xml:space="preserve"> Farloe Flash</t>
  </si>
  <si>
    <t xml:space="preserve"> Miss Blake</t>
  </si>
  <si>
    <t xml:space="preserve"> Mollys Diva</t>
  </si>
  <si>
    <t xml:space="preserve"> Our Peggy Sue</t>
  </si>
  <si>
    <t xml:space="preserve"> Clongorey Jack</t>
  </si>
  <si>
    <t xml:space="preserve"> Black Justice</t>
  </si>
  <si>
    <t xml:space="preserve"> Luscious Lucy</t>
  </si>
  <si>
    <t xml:space="preserve"> Batmans Girl</t>
  </si>
  <si>
    <t xml:space="preserve"> Brickfield Whiz</t>
  </si>
  <si>
    <t xml:space="preserve"> Come On Lily</t>
  </si>
  <si>
    <t xml:space="preserve"> Black Edition</t>
  </si>
  <si>
    <t xml:space="preserve"> Vlad The Impaler</t>
  </si>
  <si>
    <t xml:space="preserve"> U Make Me Happy</t>
  </si>
  <si>
    <t xml:space="preserve"> Very Smart</t>
  </si>
  <si>
    <t xml:space="preserve"> Closed Door</t>
  </si>
  <si>
    <t xml:space="preserve"> Indigo Ricky</t>
  </si>
  <si>
    <t xml:space="preserve"> Hiya Blackie</t>
  </si>
  <si>
    <t xml:space="preserve"> Woodcocks Alya</t>
  </si>
  <si>
    <t xml:space="preserve"> Droopys Lantern</t>
  </si>
  <si>
    <t xml:space="preserve"> Phat Freetong</t>
  </si>
  <si>
    <t xml:space="preserve"> Bill N Jack</t>
  </si>
  <si>
    <t xml:space="preserve"> Erins Solange</t>
  </si>
  <si>
    <t xml:space="preserve"> Co Bear</t>
  </si>
  <si>
    <t xml:space="preserve"> Sphere</t>
  </si>
  <si>
    <t xml:space="preserve"> Rathcrea Well</t>
  </si>
  <si>
    <t xml:space="preserve"> Belfast Fellaini</t>
  </si>
  <si>
    <t xml:space="preserve"> Ballyfore Paddy</t>
  </si>
  <si>
    <t xml:space="preserve"> Da Black Lad</t>
  </si>
  <si>
    <t xml:space="preserve"> Meridian Ziggy</t>
  </si>
  <si>
    <t xml:space="preserve"> See That Jim</t>
  </si>
  <si>
    <t xml:space="preserve"> Westside Mary Jo</t>
  </si>
  <si>
    <t xml:space="preserve"> Kilbarry Lion</t>
  </si>
  <si>
    <t xml:space="preserve"> Tullymurry Roxie</t>
  </si>
  <si>
    <t xml:space="preserve"> Glenanore Hero</t>
  </si>
  <si>
    <t xml:space="preserve"> Choctaw Razan</t>
  </si>
  <si>
    <t xml:space="preserve"> Batmann Jaxx</t>
  </si>
  <si>
    <t xml:space="preserve"> Eden Loch</t>
  </si>
  <si>
    <t xml:space="preserve"> Snow Bluebird</t>
  </si>
  <si>
    <t xml:space="preserve"> Annagh Beauty</t>
  </si>
  <si>
    <t xml:space="preserve"> Caislean Madison</t>
  </si>
  <si>
    <t xml:space="preserve"> Dark Lightning</t>
  </si>
  <si>
    <t xml:space="preserve"> Haven Havana (res)</t>
  </si>
  <si>
    <t xml:space="preserve"> Mud Runner</t>
  </si>
  <si>
    <t xml:space="preserve"> Crucial Paddy</t>
  </si>
  <si>
    <t xml:space="preserve"> Crickleowl Ellie</t>
  </si>
  <si>
    <t xml:space="preserve"> Pennys Plumber</t>
  </si>
  <si>
    <t xml:space="preserve"> Skywalker Strike</t>
  </si>
  <si>
    <t xml:space="preserve"> Hather Duke</t>
  </si>
  <si>
    <t xml:space="preserve"> Jogon Blue</t>
  </si>
  <si>
    <t xml:space="preserve"> Baby Bullet</t>
  </si>
  <si>
    <t xml:space="preserve"> Paradise Ava</t>
  </si>
  <si>
    <t xml:space="preserve"> Gunboat Hawkwing</t>
  </si>
  <si>
    <t xml:space="preserve"> Optimism</t>
  </si>
  <si>
    <t xml:space="preserve"> Tommys Fizz</t>
  </si>
  <si>
    <t xml:space="preserve"> Tiffield Maximus</t>
  </si>
  <si>
    <t xml:space="preserve"> Droopys Bird</t>
  </si>
  <si>
    <t xml:space="preserve"> Three Ems</t>
  </si>
  <si>
    <t xml:space="preserve"> Alien Bullet</t>
  </si>
  <si>
    <t xml:space="preserve"> Loggies Inferno</t>
  </si>
  <si>
    <t xml:space="preserve"> Carbis Bay</t>
  </si>
  <si>
    <t xml:space="preserve"> Disco Fever</t>
  </si>
  <si>
    <t xml:space="preserve"> Bettys Book</t>
  </si>
  <si>
    <t xml:space="preserve"> Black Eyed Molly</t>
  </si>
  <si>
    <t xml:space="preserve"> Night Time Baby (res)</t>
  </si>
  <si>
    <t xml:space="preserve"> Westmead Ago</t>
  </si>
  <si>
    <t xml:space="preserve"> Unlikely Rocket</t>
  </si>
  <si>
    <t xml:space="preserve"> Loggies Wanted</t>
  </si>
  <si>
    <t xml:space="preserve"> Savana Jackie</t>
  </si>
  <si>
    <t xml:space="preserve"> Aberama Gold</t>
  </si>
  <si>
    <t xml:space="preserve"> Sharpys Typhoon</t>
  </si>
  <si>
    <t xml:space="preserve"> Inca Penny Black</t>
  </si>
  <si>
    <t>P7</t>
  </si>
  <si>
    <t xml:space="preserve"> Loulou Moon</t>
  </si>
  <si>
    <t xml:space="preserve"> Karakal Jon</t>
  </si>
  <si>
    <t xml:space="preserve"> Coyote Dream</t>
  </si>
  <si>
    <t xml:space="preserve"> Deelish Mags</t>
  </si>
  <si>
    <t xml:space="preserve"> Leevalley Jayden</t>
  </si>
  <si>
    <t xml:space="preserve"> Massive Attack</t>
  </si>
  <si>
    <t xml:space="preserve"> Slaneyside Omear</t>
  </si>
  <si>
    <t xml:space="preserve"> Lady Edith</t>
  </si>
  <si>
    <t xml:space="preserve"> Coney Calyx</t>
  </si>
  <si>
    <t xml:space="preserve"> Boomtown Bally</t>
  </si>
  <si>
    <t xml:space="preserve"> Play Smarter</t>
  </si>
  <si>
    <t xml:space="preserve"> Obedient Boy</t>
  </si>
  <si>
    <t xml:space="preserve"> Right Turn Joe</t>
  </si>
  <si>
    <t xml:space="preserve"> Spartacus Flash</t>
  </si>
  <si>
    <t xml:space="preserve"> Haggswood Yolo</t>
  </si>
  <si>
    <t xml:space="preserve"> Bitter Sweet</t>
  </si>
  <si>
    <t xml:space="preserve"> Pandarama</t>
  </si>
  <si>
    <t xml:space="preserve"> Glenmore Phantom</t>
  </si>
  <si>
    <t xml:space="preserve"> Tele Boy</t>
  </si>
  <si>
    <t xml:space="preserve"> Speed To Burn</t>
  </si>
  <si>
    <t xml:space="preserve"> Dunquin Roddick</t>
  </si>
  <si>
    <t xml:space="preserve"> Act Of Kindness</t>
  </si>
  <si>
    <t xml:space="preserve"> Comeout Prudence</t>
  </si>
  <si>
    <t xml:space="preserve"> Ferndale Boom</t>
  </si>
  <si>
    <t xml:space="preserve"> Cracker Be Slick</t>
  </si>
  <si>
    <t xml:space="preserve"> Goldsmith Teddy</t>
  </si>
  <si>
    <t xml:space="preserve"> Kelseys Duke</t>
  </si>
  <si>
    <t xml:space="preserve"> Nolas Beauty</t>
  </si>
  <si>
    <t xml:space="preserve"> Grandmas Star</t>
  </si>
  <si>
    <t xml:space="preserve"> Nidderdale Hazel</t>
  </si>
  <si>
    <t xml:space="preserve"> Frosties Alex</t>
  </si>
  <si>
    <t xml:space="preserve"> Honour Pharlap</t>
  </si>
  <si>
    <t xml:space="preserve"> Risky Rocco</t>
  </si>
  <si>
    <t xml:space="preserve"> Choice Of What</t>
  </si>
  <si>
    <t xml:space="preserve"> Drifting King</t>
  </si>
  <si>
    <t xml:space="preserve"> Carlos Kaiser</t>
  </si>
  <si>
    <t xml:space="preserve"> Millbank Drake</t>
  </si>
  <si>
    <t xml:space="preserve"> Evas Baby</t>
  </si>
  <si>
    <t xml:space="preserve"> Anhid Charmer</t>
  </si>
  <si>
    <t xml:space="preserve"> Altmore Swift</t>
  </si>
  <si>
    <t xml:space="preserve"> Hasty Harry</t>
  </si>
  <si>
    <t xml:space="preserve"> Eskimo Storm</t>
  </si>
  <si>
    <t xml:space="preserve"> Popular Bowser</t>
  </si>
  <si>
    <t xml:space="preserve"> Tullymurry Reel</t>
  </si>
  <si>
    <t xml:space="preserve"> Cartwheel</t>
  </si>
  <si>
    <t>710m</t>
  </si>
  <si>
    <t xml:space="preserve"> Coolykereen Aero</t>
  </si>
  <si>
    <t xml:space="preserve"> Ya Kutsk</t>
  </si>
  <si>
    <t xml:space="preserve"> Brickfield Fly</t>
  </si>
  <si>
    <t xml:space="preserve"> Bownham Pam</t>
  </si>
  <si>
    <t xml:space="preserve"> Ballymac Unsub</t>
  </si>
  <si>
    <t xml:space="preserve"> Kilcash Timmy</t>
  </si>
  <si>
    <t xml:space="preserve"> Rosstemple Dubh</t>
  </si>
  <si>
    <t xml:space="preserve"> Village Guitar</t>
  </si>
  <si>
    <t xml:space="preserve"> Keepersinthecash</t>
  </si>
  <si>
    <t xml:space="preserve"> Derryfield Dee</t>
  </si>
  <si>
    <t xml:space="preserve"> Deep Intrigue</t>
  </si>
  <si>
    <t xml:space="preserve"> Glengar Podge</t>
  </si>
  <si>
    <t xml:space="preserve"> Riverside Coral</t>
  </si>
  <si>
    <t xml:space="preserve"> Dundrum Blake</t>
  </si>
  <si>
    <t xml:space="preserve"> Dricos Choice</t>
  </si>
  <si>
    <t xml:space="preserve"> Riverdale Astrio</t>
  </si>
  <si>
    <t xml:space="preserve"> Ballymac Mavis</t>
  </si>
  <si>
    <t xml:space="preserve"> Redford Rebel</t>
  </si>
  <si>
    <t xml:space="preserve"> Leeside Marlin</t>
  </si>
  <si>
    <t xml:space="preserve"> Velvet Davy</t>
  </si>
  <si>
    <t xml:space="preserve"> Riseoutofit</t>
  </si>
  <si>
    <t xml:space="preserve"> Nans Daffodil</t>
  </si>
  <si>
    <t xml:space="preserve"> Gypsy Lady</t>
  </si>
  <si>
    <t xml:space="preserve"> Pitcherwits</t>
  </si>
  <si>
    <t xml:space="preserve"> Sheriff Bonus</t>
  </si>
  <si>
    <t xml:space="preserve"> Feora Amber</t>
  </si>
  <si>
    <t xml:space="preserve"> Tiermore Pearl</t>
  </si>
  <si>
    <t xml:space="preserve"> Fire Gun</t>
  </si>
  <si>
    <t xml:space="preserve"> Rach It Up</t>
  </si>
  <si>
    <t xml:space="preserve"> Minnies Ella</t>
  </si>
  <si>
    <t xml:space="preserve"> James Rian</t>
  </si>
  <si>
    <t xml:space="preserve"> Killuran Sue</t>
  </si>
  <si>
    <t xml:space="preserve"> Spot On Arizona</t>
  </si>
  <si>
    <t xml:space="preserve"> Foolish Pride</t>
  </si>
  <si>
    <t xml:space="preserve"> Snakesinthegrass</t>
  </si>
  <si>
    <t xml:space="preserve"> Murlens Annie</t>
  </si>
  <si>
    <t xml:space="preserve"> Waikiki Seat</t>
  </si>
  <si>
    <t xml:space="preserve"> Skywalker Annie</t>
  </si>
  <si>
    <t xml:space="preserve"> Bazontheraz</t>
  </si>
  <si>
    <t xml:space="preserve"> Brave Hulk</t>
  </si>
  <si>
    <t xml:space="preserve"> Murlens Miracle</t>
  </si>
  <si>
    <t xml:space="preserve"> Palatine Magic</t>
  </si>
  <si>
    <t xml:space="preserve"> Tell Us More</t>
  </si>
  <si>
    <t xml:space="preserve"> Moonlight Fox</t>
  </si>
  <si>
    <t xml:space="preserve"> Trendy Breeze</t>
  </si>
  <si>
    <t xml:space="preserve"> Belle Vue Ruth</t>
  </si>
  <si>
    <t xml:space="preserve"> Lurriga Owl</t>
  </si>
  <si>
    <t xml:space="preserve"> Trumpers Ellie</t>
  </si>
  <si>
    <t xml:space="preserve"> Da Arms</t>
  </si>
  <si>
    <t xml:space="preserve"> Stonepark Sky</t>
  </si>
  <si>
    <t xml:space="preserve"> Dough Mor</t>
  </si>
  <si>
    <t xml:space="preserve"> Moanteen Polly</t>
  </si>
  <si>
    <t xml:space="preserve"> Sheriff Sky</t>
  </si>
  <si>
    <t xml:space="preserve"> Lady Order</t>
  </si>
  <si>
    <t xml:space="preserve"> Freyas Dream</t>
  </si>
  <si>
    <t xml:space="preserve"> Blastoff Maud</t>
  </si>
  <si>
    <t xml:space="preserve"> Lyre Superstar</t>
  </si>
  <si>
    <t xml:space="preserve"> Daithis Belle</t>
  </si>
  <si>
    <t xml:space="preserve"> Swift Honest</t>
  </si>
  <si>
    <t xml:space="preserve"> Corrin Sean</t>
  </si>
  <si>
    <t xml:space="preserve"> Ballinakill Gift</t>
  </si>
  <si>
    <t xml:space="preserve"> Raging Storm</t>
  </si>
  <si>
    <t xml:space="preserve"> Southfield Marc</t>
  </si>
  <si>
    <t xml:space="preserve"> Cuddle Closer</t>
  </si>
  <si>
    <t xml:space="preserve"> Dublinhill Klass</t>
  </si>
  <si>
    <t xml:space="preserve"> Scroggy Star</t>
  </si>
  <si>
    <t xml:space="preserve"> Noirs Helen</t>
  </si>
  <si>
    <t xml:space="preserve"> Noelles Brazco</t>
  </si>
  <si>
    <t xml:space="preserve"> Touch The Clouds</t>
  </si>
  <si>
    <t xml:space="preserve"> Gurtnacrehy Whiz</t>
  </si>
  <si>
    <t xml:space="preserve"> Fieldsons Eden</t>
  </si>
  <si>
    <t xml:space="preserve"> Kerryroad Hazel</t>
  </si>
  <si>
    <t xml:space="preserve"> Cleare Here</t>
  </si>
  <si>
    <t xml:space="preserve"> Keen Ruby</t>
  </si>
  <si>
    <t xml:space="preserve"> Boreen Little</t>
  </si>
  <si>
    <t xml:space="preserve"> Brutus Bullet</t>
  </si>
  <si>
    <t xml:space="preserve"> Cynthias Gift</t>
  </si>
  <si>
    <t xml:space="preserve"> Diegos Blake</t>
  </si>
  <si>
    <t xml:space="preserve"> Seasons Reigns</t>
  </si>
  <si>
    <t xml:space="preserve"> Britania Ben</t>
  </si>
  <si>
    <t xml:space="preserve"> Magical Fletch</t>
  </si>
  <si>
    <t xml:space="preserve"> Mikasuki</t>
  </si>
  <si>
    <t xml:space="preserve"> Seasons Blizzard</t>
  </si>
  <si>
    <t xml:space="preserve"> Gemini Aria</t>
  </si>
  <si>
    <t xml:space="preserve"> Yassoo Spike</t>
  </si>
  <si>
    <t xml:space="preserve"> Clongorey Viking</t>
  </si>
  <si>
    <t xml:space="preserve"> Yasoo Cahir</t>
  </si>
  <si>
    <t xml:space="preserve"> Mandeville Luna</t>
  </si>
  <si>
    <t xml:space="preserve"> Lad Dog</t>
  </si>
  <si>
    <t xml:space="preserve"> Gatchells Annie</t>
  </si>
  <si>
    <t xml:space="preserve"> Letthegamesbegin</t>
  </si>
  <si>
    <t xml:space="preserve"> Mineola Hardy</t>
  </si>
  <si>
    <t xml:space="preserve"> Burgess Dargle</t>
  </si>
  <si>
    <t xml:space="preserve"> Aurora Carranna</t>
  </si>
  <si>
    <t xml:space="preserve"> Moanteen Shaun</t>
  </si>
  <si>
    <t xml:space="preserve"> Roots Hall Roar</t>
  </si>
  <si>
    <t xml:space="preserve"> Moorstown Pat</t>
  </si>
  <si>
    <t xml:space="preserve"> Kaybee Blossom</t>
  </si>
  <si>
    <t xml:space="preserve"> Westcot Grace</t>
  </si>
  <si>
    <t xml:space="preserve"> Do It Nellie</t>
  </si>
  <si>
    <t xml:space="preserve"> Deeteedee Jester (res)</t>
  </si>
  <si>
    <t xml:space="preserve"> Ferocious Jet</t>
  </si>
  <si>
    <t xml:space="preserve"> Tonbrie Magic</t>
  </si>
  <si>
    <t xml:space="preserve"> Bubbles Of Gold</t>
  </si>
  <si>
    <t xml:space="preserve"> Random Glory</t>
  </si>
  <si>
    <t xml:space="preserve"> Tommys Maxi</t>
  </si>
  <si>
    <t xml:space="preserve"> Do It Hate</t>
  </si>
  <si>
    <t xml:space="preserve"> Tempting Barra</t>
  </si>
  <si>
    <t xml:space="preserve"> Angelina</t>
  </si>
  <si>
    <t xml:space="preserve"> Final Figure</t>
  </si>
  <si>
    <t xml:space="preserve"> Falling Sky</t>
  </si>
  <si>
    <t xml:space="preserve"> Waikiki Cantona</t>
  </si>
  <si>
    <t xml:space="preserve"> Elisaveta</t>
  </si>
  <si>
    <t xml:space="preserve"> Abrakebabra Kev</t>
  </si>
  <si>
    <t xml:space="preserve"> Awesome Act</t>
  </si>
  <si>
    <t xml:space="preserve"> Tullovin Alfie</t>
  </si>
  <si>
    <t xml:space="preserve"> Fadesandblades</t>
  </si>
  <si>
    <t xml:space="preserve"> Headstorm</t>
  </si>
  <si>
    <t xml:space="preserve"> Gazilly Glow</t>
  </si>
  <si>
    <t xml:space="preserve"> Hitthelids Harry</t>
  </si>
  <si>
    <t xml:space="preserve"> Droopys Rey</t>
  </si>
  <si>
    <t xml:space="preserve"> Colliery Gibbo</t>
  </si>
  <si>
    <t xml:space="preserve"> Curly Rosie</t>
  </si>
  <si>
    <t xml:space="preserve"> Canny Betty</t>
  </si>
  <si>
    <t xml:space="preserve"> Walk In The Tide</t>
  </si>
  <si>
    <t xml:space="preserve"> Do The Floss</t>
  </si>
  <si>
    <t xml:space="preserve"> Murlens Chica</t>
  </si>
  <si>
    <t xml:space="preserve"> Moschino Baby</t>
  </si>
  <si>
    <t xml:space="preserve"> Geordie Thomas</t>
  </si>
  <si>
    <t xml:space="preserve"> Alnwick Cracker</t>
  </si>
  <si>
    <t xml:space="preserve"> Skywalker Bonnie</t>
  </si>
  <si>
    <t xml:space="preserve"> Ballymac Mcgrath</t>
  </si>
  <si>
    <t xml:space="preserve"> Cherokee Chief</t>
  </si>
  <si>
    <t xml:space="preserve"> Titanium</t>
  </si>
  <si>
    <t xml:space="preserve"> Bit View Mia</t>
  </si>
  <si>
    <t xml:space="preserve"> Eden Simba</t>
  </si>
  <si>
    <t xml:space="preserve"> Lady Mystical</t>
  </si>
  <si>
    <t xml:space="preserve"> Ballymac Rita</t>
  </si>
  <si>
    <t xml:space="preserve"> Luttons Matty</t>
  </si>
  <si>
    <t xml:space="preserve"> Thankthebank</t>
  </si>
  <si>
    <t xml:space="preserve"> Holt Mill Tigger</t>
  </si>
  <si>
    <t xml:space="preserve"> Ballymac Schmidt</t>
  </si>
  <si>
    <t xml:space="preserve"> Zari China</t>
  </si>
  <si>
    <t xml:space="preserve"> Slaneyside Tory</t>
  </si>
  <si>
    <t xml:space="preserve"> Charlies Eske</t>
  </si>
  <si>
    <t xml:space="preserve"> Black Hurricane</t>
  </si>
  <si>
    <t xml:space="preserve"> Streaky Bacon</t>
  </si>
  <si>
    <t xml:space="preserve"> Kelseys Ranger</t>
  </si>
  <si>
    <t xml:space="preserve"> Barracuda Blue</t>
  </si>
  <si>
    <t xml:space="preserve"> Me Me Me</t>
  </si>
  <si>
    <t xml:space="preserve"> Forgotten Angel</t>
  </si>
  <si>
    <t xml:space="preserve"> Borna Boy</t>
  </si>
  <si>
    <t xml:space="preserve"> Headford Olly</t>
  </si>
  <si>
    <t xml:space="preserve"> Dominance</t>
  </si>
  <si>
    <t xml:space="preserve"> Airport Storm</t>
  </si>
  <si>
    <t xml:space="preserve"> Enticed</t>
  </si>
  <si>
    <t xml:space="preserve"> Kazmar Mega</t>
  </si>
  <si>
    <t xml:space="preserve"> Universal Boy</t>
  </si>
  <si>
    <t xml:space="preserve"> Nice Dream</t>
  </si>
  <si>
    <t xml:space="preserve"> Rasher Dasher</t>
  </si>
  <si>
    <t xml:space="preserve"> Harwell Reggie</t>
  </si>
  <si>
    <t xml:space="preserve"> Jura Go Walpole</t>
  </si>
  <si>
    <t xml:space="preserve"> Fahrenheit Jojo</t>
  </si>
  <si>
    <t xml:space="preserve"> Fisher Raya</t>
  </si>
  <si>
    <t xml:space="preserve"> Kazmar Boss</t>
  </si>
  <si>
    <t xml:space="preserve"> Saleen Luke</t>
  </si>
  <si>
    <t xml:space="preserve"> Swift Acquit</t>
  </si>
  <si>
    <t xml:space="preserve"> Roxys Florence</t>
  </si>
  <si>
    <t xml:space="preserve"> Stevie Boy</t>
  </si>
  <si>
    <t xml:space="preserve"> Wilsham Maggie</t>
  </si>
  <si>
    <t xml:space="preserve"> Time Up</t>
  </si>
  <si>
    <t xml:space="preserve"> Triangle Bilko</t>
  </si>
  <si>
    <t xml:space="preserve"> Wotwilbewilbe</t>
  </si>
  <si>
    <t xml:space="preserve"> Castlejane Lucy</t>
  </si>
  <si>
    <t xml:space="preserve"> Pyraza</t>
  </si>
  <si>
    <t xml:space="preserve"> Trewmount Ruby</t>
  </si>
  <si>
    <t xml:space="preserve"> Making Waves</t>
  </si>
  <si>
    <t xml:space="preserve"> Lanody Nidge</t>
  </si>
  <si>
    <t xml:space="preserve"> Coonough Sean</t>
  </si>
  <si>
    <t xml:space="preserve"> Comeout Kipper</t>
  </si>
  <si>
    <t xml:space="preserve"> Bolshoi Betty</t>
  </si>
  <si>
    <t xml:space="preserve"> Heathlawnswallow</t>
  </si>
  <si>
    <t xml:space="preserve"> Curragh Puma</t>
  </si>
  <si>
    <t xml:space="preserve"> Slippy Nell</t>
  </si>
  <si>
    <t xml:space="preserve"> Kilara Montjeu</t>
  </si>
  <si>
    <t xml:space="preserve"> Burnpark Tommy</t>
  </si>
  <si>
    <t xml:space="preserve"> Oldinn Dolly</t>
  </si>
  <si>
    <t xml:space="preserve"> Cronody Kathy</t>
  </si>
  <si>
    <t xml:space="preserve"> Confey Doc</t>
  </si>
  <si>
    <t xml:space="preserve"> Tycoon Illusion</t>
  </si>
  <si>
    <t xml:space="preserve"> Ardmore Jet</t>
  </si>
  <si>
    <t xml:space="preserve"> Copeland Danny</t>
  </si>
  <si>
    <t xml:space="preserve"> Fairholme Beauty</t>
  </si>
  <si>
    <t xml:space="preserve"> Ballydaniel Jill</t>
  </si>
  <si>
    <t xml:space="preserve"> Annagh Matt</t>
  </si>
  <si>
    <t xml:space="preserve"> Tenerifesantiago</t>
  </si>
  <si>
    <t xml:space="preserve"> Skyhigh Lily</t>
  </si>
  <si>
    <t xml:space="preserve"> Air Sea Rescue</t>
  </si>
  <si>
    <t xml:space="preserve"> Brackenstone Sea</t>
  </si>
  <si>
    <t xml:space="preserve"> Slaneyside Carly</t>
  </si>
  <si>
    <t xml:space="preserve"> Swift Natania</t>
  </si>
  <si>
    <t xml:space="preserve"> Marcellas Dream</t>
  </si>
  <si>
    <t xml:space="preserve"> Ballybough Wendy</t>
  </si>
  <si>
    <t xml:space="preserve"> Annadown Lola</t>
  </si>
  <si>
    <t xml:space="preserve"> Just Oneof Them</t>
  </si>
  <si>
    <t xml:space="preserve"> Salacres Bussell</t>
  </si>
  <si>
    <t xml:space="preserve"> Cotgraves Lana</t>
  </si>
  <si>
    <t xml:space="preserve"> Honour Fatherted</t>
  </si>
  <si>
    <t xml:space="preserve"> Tipperary</t>
  </si>
  <si>
    <t xml:space="preserve"> Salacresprecious</t>
  </si>
  <si>
    <t xml:space="preserve"> Honour Lightning</t>
  </si>
  <si>
    <t xml:space="preserve"> Moscow Mccrow</t>
  </si>
  <si>
    <t xml:space="preserve"> Nolas Meg</t>
  </si>
  <si>
    <t xml:space="preserve"> Trade Oak</t>
  </si>
  <si>
    <t xml:space="preserve"> Waikiki Juliet</t>
  </si>
  <si>
    <t xml:space="preserve"> Costacurta</t>
  </si>
  <si>
    <t xml:space="preserve"> Alfar Dennis</t>
  </si>
  <si>
    <t xml:space="preserve"> Courts Ad Joseph</t>
  </si>
  <si>
    <t xml:space="preserve"> Roxholme Diamond</t>
  </si>
  <si>
    <t xml:space="preserve"> Balistic Boy</t>
  </si>
  <si>
    <t xml:space="preserve"> Hollyoak Jason</t>
  </si>
  <si>
    <t xml:space="preserve"> Decisive Desire</t>
  </si>
  <si>
    <t xml:space="preserve"> Not At All</t>
  </si>
  <si>
    <t xml:space="preserve"> Blackstone Ruby</t>
  </si>
  <si>
    <t xml:space="preserve"> Horseleap Sally</t>
  </si>
  <si>
    <t xml:space="preserve"> Darcis Chloe</t>
  </si>
  <si>
    <t xml:space="preserve"> Distant Tara</t>
  </si>
  <si>
    <t xml:space="preserve"> Foolish Ways</t>
  </si>
  <si>
    <t xml:space="preserve"> Lostrigg Oscar</t>
  </si>
  <si>
    <t xml:space="preserve"> Sandford Sophia</t>
  </si>
  <si>
    <t xml:space="preserve"> Geelo Boonie</t>
  </si>
  <si>
    <t xml:space="preserve"> Tromora Loch</t>
  </si>
  <si>
    <t xml:space="preserve"> Pattys Dolly</t>
  </si>
  <si>
    <t xml:space="preserve"> Windcriesmary</t>
  </si>
  <si>
    <t xml:space="preserve"> Yahoo Daniel</t>
  </si>
  <si>
    <t xml:space="preserve"> Head Iton Bingo</t>
  </si>
  <si>
    <t xml:space="preserve"> Faros Daughter</t>
  </si>
  <si>
    <t xml:space="preserve"> Go Savvy Go</t>
  </si>
  <si>
    <t xml:space="preserve"> Rockstar Ellie</t>
  </si>
  <si>
    <t xml:space="preserve"> Coney Madison</t>
  </si>
  <si>
    <t xml:space="preserve"> Camp Jen</t>
  </si>
  <si>
    <t xml:space="preserve"> Fearsome Blondie</t>
  </si>
  <si>
    <t xml:space="preserve"> Geelo Steel</t>
  </si>
  <si>
    <t xml:space="preserve"> Glenvale Bojo</t>
  </si>
  <si>
    <t xml:space="preserve"> Roedhelmjellytot</t>
  </si>
  <si>
    <t xml:space="preserve"> Keenos Gem</t>
  </si>
  <si>
    <t xml:space="preserve"> Jaguar Tiger</t>
  </si>
  <si>
    <t xml:space="preserve"> Dunham Dizzy</t>
  </si>
  <si>
    <t xml:space="preserve"> Pennys Bobby</t>
  </si>
  <si>
    <t xml:space="preserve"> Kelva Sky</t>
  </si>
  <si>
    <t xml:space="preserve"> Dunquin Jolly</t>
  </si>
  <si>
    <t xml:space="preserve"> Dunbolg Libra</t>
  </si>
  <si>
    <t xml:space="preserve"> Melbury Minerva</t>
  </si>
  <si>
    <t xml:space="preserve"> I Am Princess</t>
  </si>
  <si>
    <t xml:space="preserve"> Wishful Poppy</t>
  </si>
  <si>
    <t xml:space="preserve"> Absolute Eiei</t>
  </si>
  <si>
    <t xml:space="preserve"> Magical Sky</t>
  </si>
  <si>
    <t xml:space="preserve"> Gills Fancy</t>
  </si>
  <si>
    <t xml:space="preserve"> Ridgemount Letty</t>
  </si>
  <si>
    <t xml:space="preserve"> Pennys Alnus</t>
  </si>
  <si>
    <t xml:space="preserve"> Merry Jester</t>
  </si>
  <si>
    <t xml:space="preserve"> Tight Call</t>
  </si>
  <si>
    <t xml:space="preserve"> Musical Blue</t>
  </si>
  <si>
    <t xml:space="preserve"> Seasons Hilda</t>
  </si>
  <si>
    <t xml:space="preserve"> Unleashtheflame</t>
  </si>
  <si>
    <t xml:space="preserve"> Ferryforth Blake</t>
  </si>
  <si>
    <t xml:space="preserve"> Freffans Ciara</t>
  </si>
  <si>
    <t xml:space="preserve"> Edels Cloda</t>
  </si>
  <si>
    <t xml:space="preserve"> Lacken Maeve</t>
  </si>
  <si>
    <t xml:space="preserve"> Blue Tick Balboa</t>
  </si>
  <si>
    <t xml:space="preserve"> Corrin Alfie</t>
  </si>
  <si>
    <t xml:space="preserve"> Warnham Blue</t>
  </si>
  <si>
    <t xml:space="preserve"> Trapper Ash</t>
  </si>
  <si>
    <t xml:space="preserve"> Mad Fletch</t>
  </si>
  <si>
    <t xml:space="preserve"> Keefill John</t>
  </si>
  <si>
    <t xml:space="preserve"> Ohtherelass</t>
  </si>
  <si>
    <t xml:space="preserve"> Miss Fonz</t>
  </si>
  <si>
    <t xml:space="preserve"> Ohthere Daisy</t>
  </si>
  <si>
    <t xml:space="preserve"> Jeopardy Belle</t>
  </si>
  <si>
    <t xml:space="preserve"> Ameras Topaz</t>
  </si>
  <si>
    <t xml:space="preserve"> Ramat Coralie</t>
  </si>
  <si>
    <t xml:space="preserve"> Madisons Viking</t>
  </si>
  <si>
    <t xml:space="preserve"> Boynepark Garr</t>
  </si>
  <si>
    <t xml:space="preserve"> Comeragh Bella</t>
  </si>
  <si>
    <t xml:space="preserve"> Ballymac Ina</t>
  </si>
  <si>
    <t xml:space="preserve"> Frankies Milly</t>
  </si>
  <si>
    <t xml:space="preserve"> Brickfield Rebel</t>
  </si>
  <si>
    <t xml:space="preserve"> Keefill Grace</t>
  </si>
  <si>
    <t xml:space="preserve"> Huwearsdtrousers</t>
  </si>
  <si>
    <t xml:space="preserve"> Droopys Loughlan</t>
  </si>
  <si>
    <t xml:space="preserve"> Phoenix Lou</t>
  </si>
  <si>
    <t xml:space="preserve"> Bonville Bob</t>
  </si>
  <si>
    <t xml:space="preserve"> Alnwick Mecca</t>
  </si>
  <si>
    <t xml:space="preserve"> Santro Ollie</t>
  </si>
  <si>
    <t xml:space="preserve"> Severiano</t>
  </si>
  <si>
    <t xml:space="preserve"> Pea Pea Rosebud</t>
  </si>
  <si>
    <t xml:space="preserve"> Malacca Cash</t>
  </si>
  <si>
    <t xml:space="preserve"> Blackhouse Isla</t>
  </si>
  <si>
    <t xml:space="preserve"> Swift Image</t>
  </si>
  <si>
    <t xml:space="preserve"> Ashbank Swift</t>
  </si>
  <si>
    <t xml:space="preserve"> Trinity Pearl</t>
  </si>
  <si>
    <t xml:space="preserve"> Cloverhill Scott</t>
  </si>
  <si>
    <t xml:space="preserve"> Geordie Ruben</t>
  </si>
  <si>
    <t xml:space="preserve"> Droopys Boost</t>
  </si>
  <si>
    <t xml:space="preserve"> Alnwick Patsy</t>
  </si>
  <si>
    <t xml:space="preserve"> Swift Beatrice</t>
  </si>
  <si>
    <t xml:space="preserve"> Dinner Finchley</t>
  </si>
  <si>
    <t xml:space="preserve"> Forge Diva</t>
  </si>
  <si>
    <t xml:space="preserve"> Droopys Skylar</t>
  </si>
  <si>
    <t xml:space="preserve"> Insane Mistress</t>
  </si>
  <si>
    <t xml:space="preserve"> Abele Pio</t>
  </si>
  <si>
    <t xml:space="preserve"> Waikiki Sky</t>
  </si>
  <si>
    <t xml:space="preserve"> Clairkeith Bonny</t>
  </si>
  <si>
    <t xml:space="preserve"> Waterpark Dolly</t>
  </si>
  <si>
    <t xml:space="preserve"> Killeacle Amelia</t>
  </si>
  <si>
    <t xml:space="preserve"> Dave On A Rave</t>
  </si>
  <si>
    <t xml:space="preserve"> Zero Space</t>
  </si>
  <si>
    <t xml:space="preserve"> Malbay Willow</t>
  </si>
  <si>
    <t xml:space="preserve"> Bellwood Blue</t>
  </si>
  <si>
    <t xml:space="preserve"> Hardly Normal</t>
  </si>
  <si>
    <t xml:space="preserve"> Mountcashel Jet</t>
  </si>
  <si>
    <t xml:space="preserve"> Magical Lauren</t>
  </si>
  <si>
    <t xml:space="preserve"> Crossfield Ivy</t>
  </si>
  <si>
    <t xml:space="preserve"> Zoomey Val</t>
  </si>
  <si>
    <t xml:space="preserve"> Swift Cockatoo</t>
  </si>
  <si>
    <t xml:space="preserve"> Glenside Sport</t>
  </si>
  <si>
    <t xml:space="preserve"> Latch On Larry</t>
  </si>
  <si>
    <t xml:space="preserve"> Ballymac Pin</t>
  </si>
  <si>
    <t xml:space="preserve"> Coolykereen Tara</t>
  </si>
  <si>
    <t xml:space="preserve"> Jupiter Rising</t>
  </si>
  <si>
    <t xml:space="preserve"> Calzaghe Boyo</t>
  </si>
  <si>
    <t xml:space="preserve"> Archgrove Eve</t>
  </si>
  <si>
    <t xml:space="preserve"> Tommys Turbo</t>
  </si>
  <si>
    <t xml:space="preserve"> Elks Girl</t>
  </si>
  <si>
    <t xml:space="preserve"> Iridessa</t>
  </si>
  <si>
    <t xml:space="preserve"> Bob The Builder</t>
  </si>
  <si>
    <t xml:space="preserve"> Bloos Cappuccino</t>
  </si>
  <si>
    <t xml:space="preserve"> Ballydorgan Mo</t>
  </si>
  <si>
    <t xml:space="preserve"> Bit View Yeats</t>
  </si>
  <si>
    <t xml:space="preserve"> Barnagrane James</t>
  </si>
  <si>
    <t xml:space="preserve"> Daves Gift</t>
  </si>
  <si>
    <t xml:space="preserve"> Skyfall Gregory</t>
  </si>
  <si>
    <t xml:space="preserve"> Strategic Lenson</t>
  </si>
  <si>
    <t xml:space="preserve"> Daddys Prince</t>
  </si>
  <si>
    <t xml:space="preserve"> Jazzers Man</t>
  </si>
  <si>
    <t xml:space="preserve"> Shortwood Brener</t>
  </si>
  <si>
    <t xml:space="preserve"> High St Bono</t>
  </si>
  <si>
    <t xml:space="preserve"> Ballinakill Cain</t>
  </si>
  <si>
    <t xml:space="preserve"> Arctic Assassin</t>
  </si>
  <si>
    <t xml:space="preserve"> Southfield Gump</t>
  </si>
  <si>
    <t xml:space="preserve"> Emkay Flyer</t>
  </si>
  <si>
    <t xml:space="preserve"> Kenyan Rose</t>
  </si>
  <si>
    <t xml:space="preserve"> Azza Diamond</t>
  </si>
  <si>
    <t xml:space="preserve"> Minor Cert</t>
  </si>
  <si>
    <t xml:space="preserve"> Baystreet Nancee</t>
  </si>
  <si>
    <t xml:space="preserve"> Derramore Lass</t>
  </si>
  <si>
    <t xml:space="preserve"> Chaddesley Riely</t>
  </si>
  <si>
    <t xml:space="preserve"> Jericho</t>
  </si>
  <si>
    <t xml:space="preserve"> Honeygar Tara</t>
  </si>
  <si>
    <t xml:space="preserve"> Stage Manager</t>
  </si>
  <si>
    <t xml:space="preserve"> Minnies Arbat</t>
  </si>
  <si>
    <t xml:space="preserve"> Kilcrea Duke</t>
  </si>
  <si>
    <t xml:space="preserve"> Corrin Barney</t>
  </si>
  <si>
    <t xml:space="preserve"> Coolavanny Josh</t>
  </si>
  <si>
    <t xml:space="preserve"> Walmley Sarah</t>
  </si>
  <si>
    <t xml:space="preserve"> Westway Lark</t>
  </si>
  <si>
    <t xml:space="preserve"> Lockdown Anne</t>
  </si>
  <si>
    <t xml:space="preserve"> Savana Sebastian</t>
  </si>
  <si>
    <t xml:space="preserve"> Debbie Jezabelle</t>
  </si>
  <si>
    <t xml:space="preserve"> Shenzi</t>
  </si>
  <si>
    <t xml:space="preserve"> Makeit Nancy</t>
  </si>
  <si>
    <t xml:space="preserve"> Marcos Flash</t>
  </si>
  <si>
    <t xml:space="preserve"> Midas Ricky</t>
  </si>
  <si>
    <t xml:space="preserve"> Albarino Duchess</t>
  </si>
  <si>
    <t xml:space="preserve"> A Definate Berry</t>
  </si>
  <si>
    <t xml:space="preserve"> Megs Berry</t>
  </si>
  <si>
    <t xml:space="preserve"> Knockard Dylan</t>
  </si>
  <si>
    <t xml:space="preserve"> Fieldview Bambam</t>
  </si>
  <si>
    <t xml:space="preserve"> Blackrose Trump</t>
  </si>
  <si>
    <t xml:space="preserve"> Blackrose Salah</t>
  </si>
  <si>
    <t xml:space="preserve"> Ritas Littleblue</t>
  </si>
  <si>
    <t xml:space="preserve"> Avas Court</t>
  </si>
  <si>
    <t xml:space="preserve"> Graceful Spy</t>
  </si>
  <si>
    <t xml:space="preserve"> Crescent Mag</t>
  </si>
  <si>
    <t xml:space="preserve"> A Hardy Act</t>
  </si>
  <si>
    <t xml:space="preserve"> Minglers Raven</t>
  </si>
  <si>
    <t xml:space="preserve"> Highview Pool</t>
  </si>
  <si>
    <t xml:space="preserve"> Kilara Conan</t>
  </si>
  <si>
    <t xml:space="preserve"> Ay Up Heidi</t>
  </si>
  <si>
    <t xml:space="preserve"> Hazelgrove Annie</t>
  </si>
  <si>
    <t xml:space="preserve"> Hazelgrovedakota</t>
  </si>
  <si>
    <t xml:space="preserve"> Savana Roxy</t>
  </si>
  <si>
    <t xml:space="preserve"> Greenhill Gal</t>
  </si>
  <si>
    <t xml:space="preserve"> Aghaburren Lord</t>
  </si>
  <si>
    <t xml:space="preserve"> Mister Eventful</t>
  </si>
  <si>
    <t xml:space="preserve"> Business Sky</t>
  </si>
  <si>
    <t xml:space="preserve"> Leamaneigh Clyde</t>
  </si>
  <si>
    <t xml:space="preserve"> Tumbarumba</t>
  </si>
  <si>
    <t xml:space="preserve"> Savana Eden</t>
  </si>
  <si>
    <t xml:space="preserve"> Trapper Lilly</t>
  </si>
  <si>
    <t xml:space="preserve"> Fourbet Queens</t>
  </si>
  <si>
    <t xml:space="preserve"> Lemon Linda</t>
  </si>
  <si>
    <t xml:space="preserve"> Port West Gale</t>
  </si>
  <si>
    <t xml:space="preserve"> Magical Maple</t>
  </si>
  <si>
    <t xml:space="preserve"> You Say Star</t>
  </si>
  <si>
    <t xml:space="preserve"> Magee</t>
  </si>
  <si>
    <t xml:space="preserve"> Slanan Charm</t>
  </si>
  <si>
    <t xml:space="preserve"> Blue Llama</t>
  </si>
  <si>
    <t xml:space="preserve"> Magical Claire</t>
  </si>
  <si>
    <t xml:space="preserve"> Tiptop Cleopatra</t>
  </si>
  <si>
    <t xml:space="preserve"> Moreton Legacy</t>
  </si>
  <si>
    <t xml:space="preserve"> Ballymac Tango</t>
  </si>
  <si>
    <t xml:space="preserve"> Not Now Tink</t>
  </si>
  <si>
    <t xml:space="preserve"> Bellinter Bob</t>
  </si>
  <si>
    <t xml:space="preserve"> Effernogue Lady</t>
  </si>
  <si>
    <t xml:space="preserve"> Marvellous Blaze</t>
  </si>
  <si>
    <t xml:space="preserve"> Tyrap Costa</t>
  </si>
  <si>
    <t xml:space="preserve"> Salems Texas</t>
  </si>
  <si>
    <t xml:space="preserve"> Sanctury Maid</t>
  </si>
  <si>
    <t xml:space="preserve"> Senahel Pixie</t>
  </si>
  <si>
    <t xml:space="preserve"> Boy From Beeston</t>
  </si>
  <si>
    <t xml:space="preserve"> Met By Moonlight</t>
  </si>
  <si>
    <t xml:space="preserve"> Blue Beauty</t>
  </si>
  <si>
    <t xml:space="preserve"> Duddy Dodger</t>
  </si>
  <si>
    <t xml:space="preserve"> Dunsallagh Tuco</t>
  </si>
  <si>
    <t xml:space="preserve"> Which Way Molly</t>
  </si>
  <si>
    <t xml:space="preserve"> Emmas Grace</t>
  </si>
  <si>
    <t xml:space="preserve"> Blackrose Phase</t>
  </si>
  <si>
    <t xml:space="preserve"> Adamant Sirius</t>
  </si>
  <si>
    <t xml:space="preserve"> Moss Lough</t>
  </si>
  <si>
    <t xml:space="preserve"> Swift Overtime</t>
  </si>
  <si>
    <t xml:space="preserve"> Blackmagic Girl</t>
  </si>
  <si>
    <t xml:space="preserve"> Swift Fifty</t>
  </si>
  <si>
    <t xml:space="preserve"> Crossfield Nero</t>
  </si>
  <si>
    <t xml:space="preserve"> Roaming Blueboy</t>
  </si>
  <si>
    <t xml:space="preserve"> Jiggerypokery</t>
  </si>
  <si>
    <t xml:space="preserve"> Oonahs Keira</t>
  </si>
  <si>
    <t xml:space="preserve"> Ballyregan Socks</t>
  </si>
  <si>
    <t xml:space="preserve"> Rogue Adventure</t>
  </si>
  <si>
    <t xml:space="preserve"> Hakuna Matata</t>
  </si>
  <si>
    <t xml:space="preserve"> Ballintine Smurf</t>
  </si>
  <si>
    <t xml:space="preserve"> Aulton Jetta</t>
  </si>
  <si>
    <t xml:space="preserve"> Insane Wildcat</t>
  </si>
  <si>
    <t xml:space="preserve"> Sasello Rose</t>
  </si>
  <si>
    <t xml:space="preserve"> Sweaty Betty</t>
  </si>
  <si>
    <t xml:space="preserve"> Walkaway Roxi</t>
  </si>
  <si>
    <t xml:space="preserve"> Kereight Ava</t>
  </si>
  <si>
    <t xml:space="preserve"> Brendans Gift</t>
  </si>
  <si>
    <t xml:space="preserve"> Rockfield Belle</t>
  </si>
  <si>
    <t xml:space="preserve"> North View Ted</t>
  </si>
  <si>
    <t xml:space="preserve"> Glasheen Winwan</t>
  </si>
  <si>
    <t xml:space="preserve"> Fourbet Kings</t>
  </si>
  <si>
    <t xml:space="preserve"> Mill Rose</t>
  </si>
  <si>
    <t xml:space="preserve"> Swift Bandana</t>
  </si>
  <si>
    <t xml:space="preserve"> Killieford Vodka</t>
  </si>
  <si>
    <t xml:space="preserve"> For The Fallen</t>
  </si>
  <si>
    <t xml:space="preserve"> Geordie Isaiah</t>
  </si>
  <si>
    <t xml:space="preserve"> Maybea Diva</t>
  </si>
  <si>
    <t xml:space="preserve"> Emers Cali</t>
  </si>
  <si>
    <t xml:space="preserve"> Nicolino</t>
  </si>
  <si>
    <t xml:space="preserve"> Towstar Queenie</t>
  </si>
  <si>
    <t xml:space="preserve"> Merry Milan</t>
  </si>
  <si>
    <t xml:space="preserve"> Beretta Ella</t>
  </si>
  <si>
    <t xml:space="preserve"> Phat Alice</t>
  </si>
  <si>
    <t xml:space="preserve"> Final Venus</t>
  </si>
  <si>
    <t xml:space="preserve"> Droopys Dial</t>
  </si>
  <si>
    <t xml:space="preserve"> Woodcocks Hawk</t>
  </si>
  <si>
    <t xml:space="preserve"> Active Judy</t>
  </si>
  <si>
    <t xml:space="preserve"> Aldworth Jewel</t>
  </si>
  <si>
    <t xml:space="preserve"> Pesky Isla</t>
  </si>
  <si>
    <t xml:space="preserve"> Bugalagrande</t>
  </si>
  <si>
    <t xml:space="preserve"> Riu Jean</t>
  </si>
  <si>
    <t xml:space="preserve"> Wishuponastar</t>
  </si>
  <si>
    <t xml:space="preserve"> Glen Diamond</t>
  </si>
  <si>
    <t xml:space="preserve"> Spirit Breeze Up</t>
  </si>
  <si>
    <t xml:space="preserve"> Ballykett Magic</t>
  </si>
  <si>
    <t xml:space="preserve"> Sophies Great</t>
  </si>
  <si>
    <t xml:space="preserve"> Girlonfire</t>
  </si>
  <si>
    <t xml:space="preserve"> Hoskys Legacy</t>
  </si>
  <si>
    <t xml:space="preserve"> Delboys Bear</t>
  </si>
  <si>
    <t xml:space="preserve"> Pelorus</t>
  </si>
  <si>
    <t xml:space="preserve"> Heavens Spooks</t>
  </si>
  <si>
    <t xml:space="preserve"> Tullymurry Lynx</t>
  </si>
  <si>
    <t xml:space="preserve"> Skyfall Lima</t>
  </si>
  <si>
    <t xml:space="preserve"> Middleton Haze</t>
  </si>
  <si>
    <t xml:space="preserve"> Let Off Steam</t>
  </si>
  <si>
    <t xml:space="preserve"> Rathronan Hero (res)</t>
  </si>
  <si>
    <t xml:space="preserve"> Cooladerry Jig</t>
  </si>
  <si>
    <t xml:space="preserve"> Headleys Breda</t>
  </si>
  <si>
    <t xml:space="preserve"> Aghaburren Magic</t>
  </si>
  <si>
    <t xml:space="preserve"> Bloos Bon Jenks</t>
  </si>
  <si>
    <t xml:space="preserve"> Nineteen Baby</t>
  </si>
  <si>
    <t xml:space="preserve"> Triangle Nina</t>
  </si>
  <si>
    <t xml:space="preserve"> Newinn Lola</t>
  </si>
  <si>
    <t xml:space="preserve"> Mustang Prince</t>
  </si>
  <si>
    <t xml:space="preserve"> Conors Blaze</t>
  </si>
  <si>
    <t xml:space="preserve"> Sporting Carmen</t>
  </si>
  <si>
    <t xml:space="preserve"> Pro Melody</t>
  </si>
  <si>
    <t xml:space="preserve"> Frainey Hilbilly</t>
  </si>
  <si>
    <t xml:space="preserve"> Undercovid Agent</t>
  </si>
  <si>
    <t xml:space="preserve"> Rackethall Lily</t>
  </si>
  <si>
    <t xml:space="preserve"> Kendor Cilic</t>
  </si>
  <si>
    <t xml:space="preserve"> Lightfoot Megan</t>
  </si>
  <si>
    <t xml:space="preserve"> Rorys Jetski</t>
  </si>
  <si>
    <t xml:space="preserve"> Churchill Blaze</t>
  </si>
  <si>
    <t xml:space="preserve"> Cross Keys Stell</t>
  </si>
  <si>
    <t xml:space="preserve"> Panda Blue</t>
  </si>
  <si>
    <t xml:space="preserve"> Churchill Lulu</t>
  </si>
  <si>
    <t xml:space="preserve"> Nidderdale Lark</t>
  </si>
  <si>
    <t xml:space="preserve"> Scullys Ruby</t>
  </si>
  <si>
    <t xml:space="preserve"> Salacresfranklin</t>
  </si>
  <si>
    <t xml:space="preserve"> Nidderdaleherald</t>
  </si>
  <si>
    <t xml:space="preserve"> Salacres Folly</t>
  </si>
  <si>
    <t xml:space="preserve"> Storys Be Lucky</t>
  </si>
  <si>
    <t xml:space="preserve"> Brightside Nick</t>
  </si>
  <si>
    <t xml:space="preserve"> Drumdoit Kel</t>
  </si>
  <si>
    <t xml:space="preserve"> Ballynabee Jet</t>
  </si>
  <si>
    <t xml:space="preserve"> Aero Madrid</t>
  </si>
  <si>
    <t xml:space="preserve"> Atarah King</t>
  </si>
  <si>
    <t xml:space="preserve"> Signature Callum</t>
  </si>
  <si>
    <t xml:space="preserve"> Goldies Linekar</t>
  </si>
  <si>
    <t xml:space="preserve"> Feather Breeze</t>
  </si>
  <si>
    <t xml:space="preserve"> Droopys Mac</t>
  </si>
  <si>
    <t xml:space="preserve"> Crashblingwallop</t>
  </si>
  <si>
    <t xml:space="preserve"> Gypsy Princess</t>
  </si>
  <si>
    <t xml:space="preserve"> Barnora Bubbles</t>
  </si>
  <si>
    <t xml:space="preserve"> Aero Abis</t>
  </si>
  <si>
    <t xml:space="preserve"> Loggies Pandemic</t>
  </si>
  <si>
    <t xml:space="preserve"> Darcis Theo</t>
  </si>
  <si>
    <t xml:space="preserve"> Ballykevin Sarah</t>
  </si>
  <si>
    <t xml:space="preserve"> Teecee Tom</t>
  </si>
  <si>
    <t xml:space="preserve"> The Other Romeo</t>
  </si>
  <si>
    <t xml:space="preserve"> Courtenay Phizz</t>
  </si>
  <si>
    <t xml:space="preserve"> Courts Ad Turk</t>
  </si>
  <si>
    <t xml:space="preserve"> Drumcrow Jody</t>
  </si>
  <si>
    <t xml:space="preserve"> Followthe Bubba</t>
  </si>
  <si>
    <t xml:space="preserve"> Sporting Daniel</t>
  </si>
  <si>
    <t xml:space="preserve"> Bower Pickles</t>
  </si>
  <si>
    <t xml:space="preserve"> Da Last Coconut</t>
  </si>
  <si>
    <t xml:space="preserve"> Archie Boy</t>
  </si>
  <si>
    <t xml:space="preserve"> Totos Harbour</t>
  </si>
  <si>
    <t xml:space="preserve"> Crail Mick</t>
  </si>
  <si>
    <t xml:space="preserve"> Glenvale Pat</t>
  </si>
  <si>
    <t xml:space="preserve"> Bower Turbo</t>
  </si>
  <si>
    <t xml:space="preserve"> Paradise Ally</t>
  </si>
  <si>
    <t xml:space="preserve"> Noels Cookie</t>
  </si>
  <si>
    <t xml:space="preserve"> Dogfather Blues</t>
  </si>
  <si>
    <t xml:space="preserve"> Lightfoot Trump</t>
  </si>
  <si>
    <t xml:space="preserve"> Followthe Buddy</t>
  </si>
  <si>
    <t xml:space="preserve"> Tirley Johnhenry</t>
  </si>
  <si>
    <t xml:space="preserve"> Scarsdale Lily</t>
  </si>
  <si>
    <t xml:space="preserve"> Fourteen Wings</t>
  </si>
  <si>
    <t xml:space="preserve"> Missouri Boris</t>
  </si>
  <si>
    <t xml:space="preserve"> Loughlea Ton</t>
  </si>
  <si>
    <t xml:space="preserve"> Westview Murphy</t>
  </si>
  <si>
    <t xml:space="preserve"> Break The Clock</t>
  </si>
  <si>
    <t xml:space="preserve"> Absolute Faith</t>
  </si>
  <si>
    <t xml:space="preserve"> Cyclers Sam</t>
  </si>
  <si>
    <t xml:space="preserve"> Earlyjamwar</t>
  </si>
  <si>
    <t xml:space="preserve"> Wildfrog Hugo</t>
  </si>
  <si>
    <t xml:space="preserve"> Scala Baker</t>
  </si>
  <si>
    <t xml:space="preserve"> Ballymac Newman</t>
  </si>
  <si>
    <t xml:space="preserve"> Ballyard Vicki</t>
  </si>
  <si>
    <t xml:space="preserve"> Drumcrow Rolo</t>
  </si>
  <si>
    <t xml:space="preserve"> Kelva Ivy</t>
  </si>
  <si>
    <t xml:space="preserve"> Firminos Class</t>
  </si>
  <si>
    <t xml:space="preserve"> Pineview Girl</t>
  </si>
  <si>
    <t xml:space="preserve"> Eske Yassoo</t>
  </si>
  <si>
    <t xml:space="preserve"> Only Maloney</t>
  </si>
  <si>
    <t xml:space="preserve"> Monamolin Mimi</t>
  </si>
  <si>
    <t xml:space="preserve"> Ace Of Adog</t>
  </si>
  <si>
    <t xml:space="preserve"> Droumeragh Ruby</t>
  </si>
  <si>
    <t xml:space="preserve"> Distant Cait</t>
  </si>
  <si>
    <t xml:space="preserve"> Fools Mistress</t>
  </si>
  <si>
    <t xml:space="preserve"> You Little Mikey</t>
  </si>
  <si>
    <t xml:space="preserve"> Ketch Up Lizzy</t>
  </si>
  <si>
    <t xml:space="preserve"> Shanbogh Flyer</t>
  </si>
  <si>
    <t xml:space="preserve"> Risk Impulse</t>
  </si>
  <si>
    <t xml:space="preserve"> Up The Lep</t>
  </si>
  <si>
    <t xml:space="preserve"> Lemon Joan</t>
  </si>
  <si>
    <t xml:space="preserve"> Magicians Tool</t>
  </si>
  <si>
    <t xml:space="preserve"> Pocahontas</t>
  </si>
  <si>
    <t xml:space="preserve"> Long Tall Sally</t>
  </si>
  <si>
    <t xml:space="preserve"> Castlemary Jody</t>
  </si>
  <si>
    <t xml:space="preserve"> Bargain Jet</t>
  </si>
  <si>
    <t xml:space="preserve"> Lubagh Pearl</t>
  </si>
  <si>
    <t xml:space="preserve"> Roseville Pearl</t>
  </si>
  <si>
    <t xml:space="preserve"> Stealthescene</t>
  </si>
  <si>
    <t xml:space="preserve"> Headleys Kane</t>
  </si>
  <si>
    <t xml:space="preserve"> Salems Invictus</t>
  </si>
  <si>
    <t xml:space="preserve"> Sporting Catina</t>
  </si>
  <si>
    <t xml:space="preserve"> Perrys Choice</t>
  </si>
  <si>
    <t xml:space="preserve"> Mayses Maverick</t>
  </si>
  <si>
    <t xml:space="preserve"> Droopys Should</t>
  </si>
  <si>
    <t xml:space="preserve"> Bubbly Tiger</t>
  </si>
  <si>
    <t xml:space="preserve"> Embarjo</t>
  </si>
  <si>
    <t xml:space="preserve"> Glass House</t>
  </si>
  <si>
    <t xml:space="preserve"> Rough Wonder</t>
  </si>
  <si>
    <t xml:space="preserve"> Bowmers Alpha</t>
  </si>
  <si>
    <t xml:space="preserve"> Anfield Storm</t>
  </si>
  <si>
    <t xml:space="preserve"> Ashwood Lucy</t>
  </si>
  <si>
    <t xml:space="preserve"> Sonora Lad</t>
  </si>
  <si>
    <t xml:space="preserve"> Classy Model</t>
  </si>
  <si>
    <t xml:space="preserve"> Midas Mac</t>
  </si>
  <si>
    <t xml:space="preserve"> Westmead Annie</t>
  </si>
  <si>
    <t xml:space="preserve"> Askari</t>
  </si>
  <si>
    <t xml:space="preserve"> Romeo Airborne</t>
  </si>
  <si>
    <t xml:space="preserve"> Fair Rocket</t>
  </si>
  <si>
    <t xml:space="preserve"> Ice Cool Ellis</t>
  </si>
  <si>
    <t xml:space="preserve"> Two Jay Dee</t>
  </si>
  <si>
    <t xml:space="preserve"> Glitter Gee</t>
  </si>
  <si>
    <t xml:space="preserve"> Ballymac Sirocco</t>
  </si>
  <si>
    <t xml:space="preserve"> Glaise Babe</t>
  </si>
  <si>
    <t xml:space="preserve"> Ballybunion Bill</t>
  </si>
  <si>
    <t xml:space="preserve"> Luttons Kyle</t>
  </si>
  <si>
    <t xml:space="preserve"> Kilara Hvar</t>
  </si>
  <si>
    <t xml:space="preserve"> Babytumble</t>
  </si>
  <si>
    <t xml:space="preserve"> Hes For Real</t>
  </si>
  <si>
    <t xml:space="preserve"> Financial Aid</t>
  </si>
  <si>
    <t xml:space="preserve"> Ballymac Odessa</t>
  </si>
  <si>
    <t xml:space="preserve"> Optic Jimmy</t>
  </si>
  <si>
    <t xml:space="preserve"> Ballymac Johnsie</t>
  </si>
  <si>
    <t xml:space="preserve"> Fane Enya</t>
  </si>
  <si>
    <t xml:space="preserve"> Hunters Missy</t>
  </si>
  <si>
    <t xml:space="preserve"> Saras Genie</t>
  </si>
  <si>
    <t xml:space="preserve"> Polo Marco</t>
  </si>
  <si>
    <t xml:space="preserve"> Ballyhall Girl</t>
  </si>
  <si>
    <t xml:space="preserve"> Ilewin Cindy</t>
  </si>
  <si>
    <t xml:space="preserve"> Mothers Diva</t>
  </si>
  <si>
    <t xml:space="preserve"> Harton Lara</t>
  </si>
  <si>
    <t xml:space="preserve"> Sharpys Junior</t>
  </si>
  <si>
    <t xml:space="preserve"> Swift Chastity</t>
  </si>
  <si>
    <t xml:space="preserve"> Roedhelm Tiger</t>
  </si>
  <si>
    <t xml:space="preserve"> Magna Ruby</t>
  </si>
  <si>
    <t xml:space="preserve"> Fools Gold</t>
  </si>
  <si>
    <t xml:space="preserve"> Droopys Skyline</t>
  </si>
  <si>
    <t xml:space="preserve"> Leons Machine</t>
  </si>
  <si>
    <t xml:space="preserve"> Geelo Jake</t>
  </si>
  <si>
    <t xml:space="preserve"> Coney Wonderland</t>
  </si>
  <si>
    <t xml:space="preserve"> Geelo Princess</t>
  </si>
  <si>
    <t xml:space="preserve"> Brynoffa Nelly</t>
  </si>
  <si>
    <t xml:space="preserve"> Droopys Groovy</t>
  </si>
  <si>
    <t xml:space="preserve"> Lisneal Twister</t>
  </si>
  <si>
    <t xml:space="preserve"> Im Justa Dorable</t>
  </si>
  <si>
    <t xml:space="preserve"> Sporting Canary</t>
  </si>
  <si>
    <t xml:space="preserve"> Get Back</t>
  </si>
  <si>
    <t xml:space="preserve"> Lloyds Lad</t>
  </si>
  <si>
    <t xml:space="preserve"> Southdowns Lucy</t>
  </si>
  <si>
    <t xml:space="preserve"> Flyaway Bernie</t>
  </si>
  <si>
    <t xml:space="preserve"> Rising Flame</t>
  </si>
  <si>
    <t xml:space="preserve"> Insane Georgia</t>
  </si>
  <si>
    <t xml:space="preserve"> Quarter Pounder</t>
  </si>
  <si>
    <t xml:space="preserve"> Coys</t>
  </si>
  <si>
    <t xml:space="preserve"> Viva La Vida</t>
  </si>
  <si>
    <t xml:space="preserve"> Walkaway Daniel</t>
  </si>
  <si>
    <t xml:space="preserve"> Great Mystery</t>
  </si>
  <si>
    <t xml:space="preserve"> Tyrap Tusk</t>
  </si>
  <si>
    <t xml:space="preserve"> Killduff Bonny</t>
  </si>
  <si>
    <t xml:space="preserve"> Insane Pair</t>
  </si>
  <si>
    <t xml:space="preserve"> Jingle Lane</t>
  </si>
  <si>
    <t xml:space="preserve"> Scullys Trapper</t>
  </si>
  <si>
    <t xml:space="preserve"> Rattling Buzz</t>
  </si>
  <si>
    <t xml:space="preserve"> Madabout Amigo</t>
  </si>
  <si>
    <t xml:space="preserve"> Cooladerry Best</t>
  </si>
  <si>
    <t xml:space="preserve"> Cooladerry Dime</t>
  </si>
  <si>
    <t xml:space="preserve"> Skywalker Sparkl</t>
  </si>
  <si>
    <t xml:space="preserve"> Blackstone Abby</t>
  </si>
  <si>
    <t xml:space="preserve"> Puckane Ascot</t>
  </si>
  <si>
    <t xml:space="preserve"> Skipalong Sarge</t>
  </si>
  <si>
    <t xml:space="preserve"> Mohers Molly</t>
  </si>
  <si>
    <t xml:space="preserve"> Ballymac Balmar</t>
  </si>
  <si>
    <t xml:space="preserve"> Paradise Star</t>
  </si>
  <si>
    <t xml:space="preserve"> Skiddaw</t>
  </si>
  <si>
    <t xml:space="preserve"> Topstar Lassie</t>
  </si>
  <si>
    <t xml:space="preserve"> Shesellseashells</t>
  </si>
  <si>
    <t xml:space="preserve"> Killduff Georgie</t>
  </si>
  <si>
    <t xml:space="preserve"> Slaheny Diamond</t>
  </si>
  <si>
    <t xml:space="preserve"> Cushie Donie</t>
  </si>
  <si>
    <t xml:space="preserve"> Trapper Jane</t>
  </si>
  <si>
    <t xml:space="preserve"> Woodcocks Akia</t>
  </si>
  <si>
    <t xml:space="preserve"> Jeopardy Tom</t>
  </si>
  <si>
    <t xml:space="preserve"> Bonville Bill</t>
  </si>
  <si>
    <t xml:space="preserve"> One For Gold</t>
  </si>
  <si>
    <t xml:space="preserve"> Young Princess</t>
  </si>
  <si>
    <t xml:space="preserve"> Lissan Top</t>
  </si>
  <si>
    <t xml:space="preserve"> Binksy Larry</t>
  </si>
  <si>
    <t xml:space="preserve"> Be Assured</t>
  </si>
  <si>
    <t xml:space="preserve"> Tickity Fizz (res)</t>
  </si>
  <si>
    <t xml:space="preserve"> Steely Joy</t>
  </si>
  <si>
    <t xml:space="preserve"> Blackhouse Poppy</t>
  </si>
  <si>
    <t xml:space="preserve"> Saleen Finn</t>
  </si>
  <si>
    <t xml:space="preserve"> Watch Out Sally</t>
  </si>
  <si>
    <t xml:space="preserve"> Barnagrane Amber</t>
  </si>
  <si>
    <t xml:space="preserve"> Dromkeen Storm</t>
  </si>
  <si>
    <t xml:space="preserve"> Watermill Kay</t>
  </si>
  <si>
    <t xml:space="preserve"> Tullymurry Icon</t>
  </si>
  <si>
    <t xml:space="preserve"> Maximum Taste</t>
  </si>
  <si>
    <t xml:space="preserve"> A Bit Of Beauty</t>
  </si>
  <si>
    <t xml:space="preserve"> Pennys Ilex</t>
  </si>
  <si>
    <t xml:space="preserve"> Windmill Bruno</t>
  </si>
  <si>
    <t xml:space="preserve"> Slaneyside Reba</t>
  </si>
  <si>
    <t xml:space="preserve"> Alnwick Biscuit</t>
  </si>
  <si>
    <t xml:space="preserve"> Cornforth Remus</t>
  </si>
  <si>
    <t xml:space="preserve"> Gartcloss Mo</t>
  </si>
  <si>
    <t xml:space="preserve"> Lick Of Gold</t>
  </si>
  <si>
    <t xml:space="preserve"> Pennylane Knight</t>
  </si>
  <si>
    <t xml:space="preserve"> Jaguar Boss</t>
  </si>
  <si>
    <t xml:space="preserve"> Tarryburn Lucy</t>
  </si>
  <si>
    <t xml:space="preserve"> Killieford Roxy</t>
  </si>
  <si>
    <t>245m</t>
  </si>
  <si>
    <t xml:space="preserve"> Boombox</t>
  </si>
  <si>
    <t xml:space="preserve"> Le Razale</t>
  </si>
  <si>
    <t xml:space="preserve"> Curly Distance</t>
  </si>
  <si>
    <t xml:space="preserve"> Janes Illusion</t>
  </si>
  <si>
    <t xml:space="preserve"> Plugger Mills</t>
  </si>
  <si>
    <t xml:space="preserve"> Mysterious Cloud</t>
  </si>
  <si>
    <t xml:space="preserve"> Cheap As Chips</t>
  </si>
  <si>
    <t xml:space="preserve"> Wow The Duchess</t>
  </si>
  <si>
    <t xml:space="preserve"> Masada Nina</t>
  </si>
  <si>
    <t xml:space="preserve"> Ballyhooly Haley</t>
  </si>
  <si>
    <t xml:space="preserve"> Gartcloss Pamer</t>
  </si>
  <si>
    <t xml:space="preserve"> Sligo Ed</t>
  </si>
  <si>
    <t xml:space="preserve"> Kilara Lark</t>
  </si>
  <si>
    <t xml:space="preserve"> Jumeirah Smile</t>
  </si>
  <si>
    <t xml:space="preserve"> Leading Out</t>
  </si>
  <si>
    <t xml:space="preserve"> Foregranted</t>
  </si>
  <si>
    <t xml:space="preserve"> Roisins Lily</t>
  </si>
  <si>
    <t xml:space="preserve"> Ballymac Tulip</t>
  </si>
  <si>
    <t xml:space="preserve"> Jumeirah Rover</t>
  </si>
  <si>
    <t xml:space="preserve"> Santro Lily</t>
  </si>
  <si>
    <t xml:space="preserve"> Oneforcoco</t>
  </si>
  <si>
    <t xml:space="preserve"> Santro Bella</t>
  </si>
  <si>
    <t xml:space="preserve"> Jumeirah Cross</t>
  </si>
  <si>
    <t xml:space="preserve"> Icecool Kid</t>
  </si>
  <si>
    <t xml:space="preserve"> Clearway Vicky</t>
  </si>
  <si>
    <t xml:space="preserve"> Rising Luna</t>
  </si>
  <si>
    <t xml:space="preserve"> Kilara Hagler</t>
  </si>
  <si>
    <t xml:space="preserve"> Fairholme Posh</t>
  </si>
  <si>
    <t xml:space="preserve"> Right Note</t>
  </si>
  <si>
    <t xml:space="preserve"> Jaxxy Itunes</t>
  </si>
  <si>
    <t xml:space="preserve"> Freffans Condor</t>
  </si>
  <si>
    <t xml:space="preserve"> Cullens Lad</t>
  </si>
  <si>
    <t xml:space="preserve"> Tullig Fiddle</t>
  </si>
  <si>
    <t xml:space="preserve"> Witton Sapphire</t>
  </si>
  <si>
    <t xml:space="preserve"> Killeacle Dean</t>
  </si>
  <si>
    <t xml:space="preserve"> Active Crystal</t>
  </si>
  <si>
    <t xml:space="preserve"> Oakgrove Elise</t>
  </si>
  <si>
    <t xml:space="preserve"> Oriental Lily</t>
  </si>
  <si>
    <t xml:space="preserve"> Millmount Hero</t>
  </si>
  <si>
    <t xml:space="preserve"> Swift Fascinate</t>
  </si>
  <si>
    <t xml:space="preserve"> Peads Billy</t>
  </si>
  <si>
    <t xml:space="preserve"> Uncle Sligo</t>
  </si>
  <si>
    <t xml:space="preserve"> Bellagors Pete</t>
  </si>
  <si>
    <t xml:space="preserve"> Salems Michigan</t>
  </si>
  <si>
    <t xml:space="preserve"> Pickofthelitter</t>
  </si>
  <si>
    <t xml:space="preserve"> Millmount Duke</t>
  </si>
  <si>
    <t xml:space="preserve"> Peads Dazzler</t>
  </si>
  <si>
    <t xml:space="preserve"> Ivy Bridge</t>
  </si>
  <si>
    <t xml:space="preserve"> Wilbrook Tikka</t>
  </si>
  <si>
    <t xml:space="preserve"> Lanody Rosmur</t>
  </si>
  <si>
    <t xml:space="preserve"> Minnies Lucia</t>
  </si>
  <si>
    <t xml:space="preserve"> Highview Brand</t>
  </si>
  <si>
    <t xml:space="preserve"> Outlaw Mena</t>
  </si>
  <si>
    <t xml:space="preserve"> Romeo Ruben</t>
  </si>
  <si>
    <t xml:space="preserve"> Unlikely Hawk</t>
  </si>
  <si>
    <t xml:space="preserve"> Money Box</t>
  </si>
  <si>
    <t xml:space="preserve"> Ballyhall Tanya</t>
  </si>
  <si>
    <t xml:space="preserve"> Bull Run Brexit</t>
  </si>
  <si>
    <t xml:space="preserve"> Dart Gun</t>
  </si>
  <si>
    <t xml:space="preserve"> Black Sabbath</t>
  </si>
  <si>
    <t xml:space="preserve"> Savana Rum</t>
  </si>
  <si>
    <t xml:space="preserve"> Beatties Wizard</t>
  </si>
  <si>
    <t xml:space="preserve"> Kooga Klein</t>
  </si>
  <si>
    <t xml:space="preserve"> Makeit Loulou</t>
  </si>
  <si>
    <t xml:space="preserve"> Fabulous Marina</t>
  </si>
  <si>
    <t xml:space="preserve"> Rockmount Gizmo</t>
  </si>
  <si>
    <t xml:space="preserve"> Makeit For Ella</t>
  </si>
  <si>
    <t xml:space="preserve"> Erris Express</t>
  </si>
  <si>
    <t xml:space="preserve"> Tuftys Baloo</t>
  </si>
  <si>
    <t xml:space="preserve"> Great Eastern</t>
  </si>
  <si>
    <t xml:space="preserve"> Chasing Turkey</t>
  </si>
  <si>
    <t xml:space="preserve"> Mill Khaleesi</t>
  </si>
  <si>
    <t xml:space="preserve"> Dreamers Barney</t>
  </si>
  <si>
    <t xml:space="preserve"> Mister Brentford</t>
  </si>
  <si>
    <t xml:space="preserve"> Sharp Darcy</t>
  </si>
  <si>
    <t xml:space="preserve"> Magical Zack</t>
  </si>
  <si>
    <t xml:space="preserve"> Westwell Shay</t>
  </si>
  <si>
    <t xml:space="preserve"> Magical Grace</t>
  </si>
  <si>
    <t xml:space="preserve"> Bang On Sophie</t>
  </si>
  <si>
    <t xml:space="preserve"> Havana Class</t>
  </si>
  <si>
    <t xml:space="preserve"> Ayle Blake</t>
  </si>
  <si>
    <t xml:space="preserve"> Coolavanny Archy</t>
  </si>
  <si>
    <t xml:space="preserve"> Aim For Glory</t>
  </si>
  <si>
    <t xml:space="preserve"> Storys Goal</t>
  </si>
  <si>
    <t xml:space="preserve"> Ballymac Lucifer</t>
  </si>
  <si>
    <t xml:space="preserve"> Queen Lilly</t>
  </si>
  <si>
    <t xml:space="preserve"> Ballyregan Raven</t>
  </si>
  <si>
    <t xml:space="preserve"> Loggies Lito</t>
  </si>
  <si>
    <t xml:space="preserve"> Limerick Jet</t>
  </si>
  <si>
    <t xml:space="preserve"> Ardnasool Flash</t>
  </si>
  <si>
    <t xml:space="preserve"> Fosburys Jump</t>
  </si>
  <si>
    <t xml:space="preserve"> Four Fifty Max</t>
  </si>
  <si>
    <t xml:space="preserve"> Blue Tick George</t>
  </si>
  <si>
    <t xml:space="preserve"> Motivators Link</t>
  </si>
  <si>
    <t xml:space="preserve"> Fillet The Mouse</t>
  </si>
  <si>
    <t xml:space="preserve"> Derramore Queen</t>
  </si>
  <si>
    <t xml:space="preserve"> Savana Sands</t>
  </si>
  <si>
    <t xml:space="preserve"> Droopys Mover</t>
  </si>
  <si>
    <t xml:space="preserve"> Olives Daisy</t>
  </si>
  <si>
    <t>692m</t>
  </si>
  <si>
    <t xml:space="preserve"> Savana Phoenix</t>
  </si>
  <si>
    <t xml:space="preserve"> Castell Doreen</t>
  </si>
  <si>
    <t xml:space="preserve"> Droopys Starling</t>
  </si>
  <si>
    <t xml:space="preserve"> Murphy</t>
  </si>
  <si>
    <t xml:space="preserve"> Coolside Ivy</t>
  </si>
  <si>
    <t xml:space="preserve"> Master Reed</t>
  </si>
  <si>
    <t xml:space="preserve"> Joyful Jet</t>
  </si>
  <si>
    <t xml:space="preserve"> Cloncunny Nick</t>
  </si>
  <si>
    <t xml:space="preserve"> Hollyoak Peggy</t>
  </si>
  <si>
    <t xml:space="preserve"> Hollyoak Rosanna</t>
  </si>
  <si>
    <t xml:space="preserve"> Waikiki Fee</t>
  </si>
  <si>
    <t xml:space="preserve"> Burrow Diva</t>
  </si>
  <si>
    <t xml:space="preserve"> Proper Madam</t>
  </si>
  <si>
    <t xml:space="preserve"> Cheeky Jo</t>
  </si>
  <si>
    <t xml:space="preserve"> Westwell Julie</t>
  </si>
  <si>
    <t xml:space="preserve"> Derryfield Jo</t>
  </si>
  <si>
    <t xml:space="preserve"> Note We Quote</t>
  </si>
  <si>
    <t xml:space="preserve"> Rhoden Blaze</t>
  </si>
  <si>
    <t xml:space="preserve"> Starlight Wonder</t>
  </si>
  <si>
    <t xml:space="preserve"> Go Slow No</t>
  </si>
  <si>
    <t xml:space="preserve"> Sandwood Hallie</t>
  </si>
  <si>
    <t xml:space="preserve"> Mata Hari</t>
  </si>
  <si>
    <t xml:space="preserve"> Old Guard</t>
  </si>
  <si>
    <t xml:space="preserve"> Stellas Zizou</t>
  </si>
  <si>
    <t xml:space="preserve"> Olaf</t>
  </si>
  <si>
    <t xml:space="preserve"> Supreme Blake</t>
  </si>
  <si>
    <t xml:space="preserve"> Rattling Ollie</t>
  </si>
  <si>
    <t xml:space="preserve"> She Seas Cheese</t>
  </si>
  <si>
    <t xml:space="preserve"> Scullys Secret</t>
  </si>
  <si>
    <t xml:space="preserve"> Master Driven</t>
  </si>
  <si>
    <t xml:space="preserve"> Skyfall Al</t>
  </si>
  <si>
    <t xml:space="preserve"> Bellatrix Ivy</t>
  </si>
  <si>
    <t xml:space="preserve"> Lemming Vera</t>
  </si>
  <si>
    <t xml:space="preserve"> Sunshine Gem</t>
  </si>
  <si>
    <t xml:space="preserve"> Bonville Bruno</t>
  </si>
  <si>
    <t xml:space="preserve"> Bubbly Owen</t>
  </si>
  <si>
    <t xml:space="preserve"> Rough Betty</t>
  </si>
  <si>
    <t xml:space="preserve"> Outstanding Bill</t>
  </si>
  <si>
    <t xml:space="preserve"> Slaneyside Irene</t>
  </si>
  <si>
    <t xml:space="preserve"> Dishwasher</t>
  </si>
  <si>
    <t xml:space="preserve"> Groovy Madam</t>
  </si>
  <si>
    <t xml:space="preserve"> Acomb Winston</t>
  </si>
  <si>
    <t xml:space="preserve"> Denmark</t>
  </si>
  <si>
    <t xml:space="preserve"> Queen Dolly</t>
  </si>
  <si>
    <t xml:space="preserve"> King Louis</t>
  </si>
  <si>
    <t xml:space="preserve"> Elderberry Sky</t>
  </si>
  <si>
    <t xml:space="preserve"> Acomb Jenny</t>
  </si>
  <si>
    <t xml:space="preserve"> Jet Stream Pride</t>
  </si>
  <si>
    <t xml:space="preserve"> Leitrim Rainbow</t>
  </si>
  <si>
    <t xml:space="preserve"> Tiermana Fern</t>
  </si>
  <si>
    <t xml:space="preserve"> Bashy Ashy</t>
  </si>
  <si>
    <t xml:space="preserve"> All Wound Up</t>
  </si>
  <si>
    <t xml:space="preserve"> Brennans Natasha</t>
  </si>
  <si>
    <t xml:space="preserve"> Sligo Beauty</t>
  </si>
  <si>
    <t xml:space="preserve"> Luttons Leyla</t>
  </si>
  <si>
    <t xml:space="preserve"> Jumeirah Rebel</t>
  </si>
  <si>
    <t xml:space="preserve"> Magpie Pye</t>
  </si>
  <si>
    <t xml:space="preserve"> Jens Penny</t>
  </si>
  <si>
    <t xml:space="preserve"> Brynoffa Coco</t>
  </si>
  <si>
    <t xml:space="preserve"> Believe It</t>
  </si>
  <si>
    <t xml:space="preserve"> Get Away Lady</t>
  </si>
  <si>
    <t xml:space="preserve"> Slippy Watters</t>
  </si>
  <si>
    <t xml:space="preserve"> Doreens Girl</t>
  </si>
  <si>
    <t xml:space="preserve"> Our Lovely Girl</t>
  </si>
  <si>
    <t xml:space="preserve"> Cooly Contessa</t>
  </si>
  <si>
    <t xml:space="preserve"> Halcyon Days</t>
  </si>
  <si>
    <t xml:space="preserve"> Dark Arts</t>
  </si>
  <si>
    <t xml:space="preserve"> Fieldview Koko</t>
  </si>
  <si>
    <t xml:space="preserve"> Columbia</t>
  </si>
  <si>
    <t xml:space="preserve"> Ryecroft Marion</t>
  </si>
  <si>
    <t xml:space="preserve"> Ballymac Marcel</t>
  </si>
  <si>
    <t xml:space="preserve"> Blythe Blossom</t>
  </si>
  <si>
    <t xml:space="preserve"> Hidden Ally</t>
  </si>
  <si>
    <t xml:space="preserve"> Swift Canary</t>
  </si>
  <si>
    <t xml:space="preserve"> Cloheena Monty</t>
  </si>
  <si>
    <t xml:space="preserve"> Blythe Dill</t>
  </si>
  <si>
    <t xml:space="preserve"> Tickity Mya</t>
  </si>
  <si>
    <t xml:space="preserve"> Geelo Stokes</t>
  </si>
  <si>
    <t xml:space="preserve"> Headford Luke</t>
  </si>
  <si>
    <t xml:space="preserve"> Savana Alan</t>
  </si>
  <si>
    <t xml:space="preserve"> Fenview Lou Lou</t>
  </si>
  <si>
    <t xml:space="preserve"> Holiday Boom</t>
  </si>
  <si>
    <t xml:space="preserve"> Dundrum Way</t>
  </si>
  <si>
    <t xml:space="preserve"> Carneys Bud</t>
  </si>
  <si>
    <t xml:space="preserve"> Coaltown Kate</t>
  </si>
  <si>
    <t xml:space="preserve"> Millbank Glory</t>
  </si>
  <si>
    <t xml:space="preserve"> Coolanga Josh</t>
  </si>
  <si>
    <t xml:space="preserve"> Lisheen Betty</t>
  </si>
  <si>
    <t xml:space="preserve"> Outlier Rhode</t>
  </si>
  <si>
    <t xml:space="preserve"> Mossie Paws</t>
  </si>
  <si>
    <t xml:space="preserve"> Moyvane Earl</t>
  </si>
  <si>
    <t xml:space="preserve"> Sminky Taylor</t>
  </si>
  <si>
    <t xml:space="preserve"> Spoton Glan Said</t>
  </si>
  <si>
    <t xml:space="preserve"> Twilight Crest</t>
  </si>
  <si>
    <t xml:space="preserve"> Fagans Thunder</t>
  </si>
  <si>
    <t xml:space="preserve"> Jeopardy Barker</t>
  </si>
  <si>
    <t xml:space="preserve"> Butdarewasfour</t>
  </si>
  <si>
    <t xml:space="preserve"> Bit View Rambo</t>
  </si>
  <si>
    <t xml:space="preserve"> Storys Aspect</t>
  </si>
  <si>
    <t xml:space="preserve"> Haywood Owen</t>
  </si>
  <si>
    <t xml:space="preserve"> Delboys Guinness (res)</t>
  </si>
  <si>
    <t xml:space="preserve"> Unbearables</t>
  </si>
  <si>
    <t xml:space="preserve"> Mustang Alfie</t>
  </si>
  <si>
    <t xml:space="preserve"> Delboys Firmino</t>
  </si>
  <si>
    <t xml:space="preserve"> Intrepid Luke</t>
  </si>
  <si>
    <t xml:space="preserve"> Grandslam Champ</t>
  </si>
  <si>
    <t xml:space="preserve"> Droopys Mabel</t>
  </si>
  <si>
    <t xml:space="preserve"> Droopys Becks</t>
  </si>
  <si>
    <t xml:space="preserve"> Im A Starman</t>
  </si>
  <si>
    <t xml:space="preserve"> Mustang Aruba</t>
  </si>
  <si>
    <t xml:space="preserve"> Mossvale Queen</t>
  </si>
  <si>
    <t xml:space="preserve"> Roses Twirl</t>
  </si>
  <si>
    <t xml:space="preserve"> Coolavanny Solar</t>
  </si>
  <si>
    <t xml:space="preserve"> Nightwatch Man</t>
  </si>
  <si>
    <t xml:space="preserve"> Rathbawn Paddy (res)</t>
  </si>
  <si>
    <t>P8</t>
  </si>
  <si>
    <t xml:space="preserve"> Black Doody</t>
  </si>
  <si>
    <t xml:space="preserve"> Soberano Star</t>
  </si>
  <si>
    <t xml:space="preserve"> Corrin Shane</t>
  </si>
  <si>
    <t xml:space="preserve"> Coney Kebabba</t>
  </si>
  <si>
    <t xml:space="preserve"> Easy George</t>
  </si>
  <si>
    <t xml:space="preserve"> Broomwell Sandie</t>
  </si>
  <si>
    <t xml:space="preserve"> Jacks Solution</t>
  </si>
  <si>
    <t xml:space="preserve"> War Admiral</t>
  </si>
  <si>
    <t xml:space="preserve"> Fabulous Amalfi</t>
  </si>
  <si>
    <t xml:space="preserve"> Waikiki Rio</t>
  </si>
  <si>
    <t xml:space="preserve"> Million Shan</t>
  </si>
  <si>
    <t xml:space="preserve"> Fabulous Amity</t>
  </si>
  <si>
    <t xml:space="preserve"> Makeit Taffy</t>
  </si>
  <si>
    <t xml:space="preserve"> Merrymeeting Dev</t>
  </si>
  <si>
    <t xml:space="preserve"> Romeo Highball</t>
  </si>
  <si>
    <t xml:space="preserve"> Unexpected Gift</t>
  </si>
  <si>
    <t xml:space="preserve"> Utopian Blaster</t>
  </si>
  <si>
    <t xml:space="preserve"> Towstar Izzy</t>
  </si>
  <si>
    <t xml:space="preserve"> Outlaw Yahoo</t>
  </si>
  <si>
    <t xml:space="preserve"> Bosco Barron</t>
  </si>
  <si>
    <t xml:space="preserve"> Droopys Madam</t>
  </si>
  <si>
    <t xml:space="preserve"> Beechgrove Joey</t>
  </si>
  <si>
    <t xml:space="preserve"> Joys Magic</t>
  </si>
  <si>
    <t xml:space="preserve"> Nans Dipper</t>
  </si>
  <si>
    <t xml:space="preserve"> Pebble (res)</t>
  </si>
  <si>
    <t xml:space="preserve"> Square One</t>
  </si>
  <si>
    <t xml:space="preserve"> Sporting Dynasty</t>
  </si>
  <si>
    <t xml:space="preserve"> Oakfront Danyboy</t>
  </si>
  <si>
    <t xml:space="preserve"> Joyful Trend</t>
  </si>
  <si>
    <t xml:space="preserve"> Brave Eagle</t>
  </si>
  <si>
    <t xml:space="preserve"> Jaxleg Eacram</t>
  </si>
  <si>
    <t xml:space="preserve"> Doras Delight</t>
  </si>
  <si>
    <t xml:space="preserve"> Ashbourne Actor</t>
  </si>
  <si>
    <t xml:space="preserve"> Sunny Summer</t>
  </si>
  <si>
    <t xml:space="preserve"> Cassa Amour</t>
  </si>
  <si>
    <t xml:space="preserve"> Dippy Michaela</t>
  </si>
  <si>
    <t xml:space="preserve"> Year Of The Best</t>
  </si>
  <si>
    <t xml:space="preserve"> Prozac Ted</t>
  </si>
  <si>
    <t xml:space="preserve"> Mr Know All</t>
  </si>
  <si>
    <t xml:space="preserve"> Jumeirah Blaze</t>
  </si>
  <si>
    <t xml:space="preserve"> Vinegarhillkatie</t>
  </si>
  <si>
    <t xml:space="preserve"> Minnies Baku</t>
  </si>
  <si>
    <t xml:space="preserve"> Killeacle Naomi</t>
  </si>
  <si>
    <t xml:space="preserve"> Final Brazil</t>
  </si>
  <si>
    <t xml:space="preserve"> Candolim Oasis</t>
  </si>
  <si>
    <t xml:space="preserve"> Modlin Express</t>
  </si>
  <si>
    <t xml:space="preserve"> Cold As Ice</t>
  </si>
  <si>
    <t xml:space="preserve"> Bramble Ontheup</t>
  </si>
  <si>
    <t xml:space="preserve"> Swift Lettuce</t>
  </si>
  <si>
    <t xml:space="preserve"> Look Like Power</t>
  </si>
  <si>
    <t xml:space="preserve"> Old Love Tune</t>
  </si>
  <si>
    <t xml:space="preserve"> Velvet Juliet</t>
  </si>
  <si>
    <t xml:space="preserve"> Greenwell Jean</t>
  </si>
  <si>
    <t xml:space="preserve"> Pacemaker Ted</t>
  </si>
  <si>
    <t xml:space="preserve"> Little Emir</t>
  </si>
  <si>
    <t xml:space="preserve"> Tasty Treat</t>
  </si>
  <si>
    <t xml:space="preserve"> Potent Touch</t>
  </si>
  <si>
    <t xml:space="preserve"> Incredible Vi</t>
  </si>
  <si>
    <t xml:space="preserve"> Ysbryd Gwynt</t>
  </si>
  <si>
    <t xml:space="preserve"> Granada Smoke</t>
  </si>
  <si>
    <t xml:space="preserve"> Granada Flame</t>
  </si>
  <si>
    <t xml:space="preserve"> Grangeview Lucky</t>
  </si>
  <si>
    <t xml:space="preserve"> Jazz Hands</t>
  </si>
  <si>
    <t xml:space="preserve"> Stonepark Bird</t>
  </si>
  <si>
    <t xml:space="preserve"> Waikiki Jim</t>
  </si>
  <si>
    <t xml:space="preserve"> Onthego Blu</t>
  </si>
  <si>
    <t xml:space="preserve"> Barkdashian</t>
  </si>
  <si>
    <t xml:space="preserve"> Friend In Me</t>
  </si>
  <si>
    <t xml:space="preserve"> Moaning Sinatra</t>
  </si>
  <si>
    <t xml:space="preserve"> Conduct Report</t>
  </si>
  <si>
    <t xml:space="preserve"> Ballyhooly Anna</t>
  </si>
  <si>
    <t xml:space="preserve"> You See Charlie</t>
  </si>
  <si>
    <t xml:space="preserve"> Anns Lucie</t>
  </si>
  <si>
    <t xml:space="preserve"> Ridgemount Sean</t>
  </si>
  <si>
    <t xml:space="preserve"> Rattling Cherry</t>
  </si>
  <si>
    <t xml:space="preserve"> Killahan Diver</t>
  </si>
  <si>
    <t xml:space="preserve"> Fun Size Frankie</t>
  </si>
  <si>
    <t xml:space="preserve"> Slippy Breda</t>
  </si>
  <si>
    <t xml:space="preserve"> Latot Noitom</t>
  </si>
  <si>
    <t xml:space="preserve"> Tempus</t>
  </si>
  <si>
    <t xml:space="preserve"> Drumcrow Bruce</t>
  </si>
  <si>
    <t xml:space="preserve"> Tinksthebest</t>
  </si>
  <si>
    <t xml:space="preserve"> Tinks Legend</t>
  </si>
  <si>
    <t xml:space="preserve"> Glenvale Tony</t>
  </si>
  <si>
    <t xml:space="preserve"> Choo Choo</t>
  </si>
  <si>
    <t xml:space="preserve"> Wood Brae</t>
  </si>
  <si>
    <t xml:space="preserve"> Glowy Gee</t>
  </si>
  <si>
    <t xml:space="preserve"> Jadotville Pa</t>
  </si>
  <si>
    <t xml:space="preserve"> Work In Progress</t>
  </si>
  <si>
    <t xml:space="preserve"> Gizmo Weejay</t>
  </si>
  <si>
    <t xml:space="preserve"> Blakes Flamingo</t>
  </si>
  <si>
    <t xml:space="preserve"> Geelo Delight</t>
  </si>
  <si>
    <t xml:space="preserve"> Swift Model</t>
  </si>
  <si>
    <t xml:space="preserve"> Martos Panama</t>
  </si>
  <si>
    <t xml:space="preserve"> Invincible Lucy</t>
  </si>
  <si>
    <t xml:space="preserve"> Annual Sabbath</t>
  </si>
  <si>
    <t xml:space="preserve"> Javeas Dream</t>
  </si>
  <si>
    <t xml:space="preserve"> Cubsy Haribo</t>
  </si>
  <si>
    <t xml:space="preserve"> Lakeview Night</t>
  </si>
  <si>
    <t xml:space="preserve"> Coolavanny Bani</t>
  </si>
  <si>
    <t xml:space="preserve"> Freedom Bonnie</t>
  </si>
  <si>
    <t xml:space="preserve"> Blackhouse Lucky</t>
  </si>
  <si>
    <t xml:space="preserve"> Loffas Foxy</t>
  </si>
  <si>
    <t xml:space="preserve"> Antigua Billy</t>
  </si>
  <si>
    <t xml:space="preserve"> Mustang Hardy</t>
  </si>
  <si>
    <t xml:space="preserve"> Sunlight On Snow</t>
  </si>
  <si>
    <t xml:space="preserve"> El Taz</t>
  </si>
  <si>
    <t xml:space="preserve"> Bronx Bomber</t>
  </si>
  <si>
    <t xml:space="preserve"> Adachi Bolt</t>
  </si>
  <si>
    <t xml:space="preserve"> Ballintemple Bob</t>
  </si>
  <si>
    <t xml:space="preserve"> Calzaghe Cashen</t>
  </si>
  <si>
    <t xml:space="preserve"> Union Secret</t>
  </si>
  <si>
    <t xml:space="preserve"> Greenhill Dee</t>
  </si>
  <si>
    <t xml:space="preserve"> Sporting Sultan</t>
  </si>
  <si>
    <t xml:space="preserve"> Myboyfrankie</t>
  </si>
  <si>
    <t xml:space="preserve"> Dolla Rosie</t>
  </si>
  <si>
    <t xml:space="preserve"> Dream On Lass</t>
  </si>
  <si>
    <t xml:space="preserve"> Matts Malibu</t>
  </si>
  <si>
    <t xml:space="preserve"> Sams Elle</t>
  </si>
  <si>
    <t xml:space="preserve"> Free To Be</t>
  </si>
  <si>
    <t xml:space="preserve"> Savana Cody</t>
  </si>
  <si>
    <t xml:space="preserve"> Hillview Heidi</t>
  </si>
  <si>
    <t xml:space="preserve"> One For Charlie</t>
  </si>
  <si>
    <t xml:space="preserve"> Crying Old Kevin</t>
  </si>
  <si>
    <t xml:space="preserve"> Lynhouse Lilac</t>
  </si>
  <si>
    <t xml:space="preserve"> Anfield Star</t>
  </si>
  <si>
    <t xml:space="preserve"> Cushie Leader</t>
  </si>
  <si>
    <t xml:space="preserve"> Blue Clover</t>
  </si>
  <si>
    <t xml:space="preserve"> Moaning Dua Lipa</t>
  </si>
  <si>
    <t xml:space="preserve"> Moaning Jaylo</t>
  </si>
  <si>
    <t xml:space="preserve"> Deirdres Boy</t>
  </si>
  <si>
    <t xml:space="preserve"> Ashbank Wilma</t>
  </si>
  <si>
    <t xml:space="preserve"> Sharp Biddy</t>
  </si>
  <si>
    <t xml:space="preserve"> Knockunder Jake</t>
  </si>
  <si>
    <t xml:space="preserve"> Ogodei</t>
  </si>
  <si>
    <t xml:space="preserve"> Watermillvermont</t>
  </si>
  <si>
    <t xml:space="preserve"> Swift Hussar</t>
  </si>
  <si>
    <t xml:space="preserve"> Barrack Dana</t>
  </si>
  <si>
    <t xml:space="preserve"> Craigie Boy</t>
  </si>
  <si>
    <t xml:space="preserve"> Salacres Greegsy (res)</t>
  </si>
  <si>
    <t xml:space="preserve"> Desperado Rocco</t>
  </si>
  <si>
    <t xml:space="preserve"> Ballyoak Wilma</t>
  </si>
  <si>
    <t xml:space="preserve"> Premier Reward</t>
  </si>
  <si>
    <t xml:space="preserve"> Liberty Loch</t>
  </si>
  <si>
    <t xml:space="preserve"> Signature Dancer</t>
  </si>
  <si>
    <t xml:space="preserve"> Kincora Early</t>
  </si>
  <si>
    <t xml:space="preserve"> Bonville Tulisa</t>
  </si>
  <si>
    <t xml:space="preserve"> Night Time Honey</t>
  </si>
  <si>
    <t xml:space="preserve"> Could Be King</t>
  </si>
  <si>
    <t xml:space="preserve"> Wraysbury Hero</t>
  </si>
  <si>
    <t xml:space="preserve"> Hardy Rebel</t>
  </si>
  <si>
    <t xml:space="preserve"> Blakes Lace</t>
  </si>
  <si>
    <t xml:space="preserve"> Cunning Vic</t>
  </si>
  <si>
    <t xml:space="preserve"> Papa Womble</t>
  </si>
  <si>
    <t xml:space="preserve"> Kilara Enable</t>
  </si>
  <si>
    <t xml:space="preserve"> Oglegogle Lad</t>
  </si>
  <si>
    <t xml:space="preserve"> Benjies Chap</t>
  </si>
  <si>
    <t xml:space="preserve"> Leagues Apart</t>
  </si>
  <si>
    <t xml:space="preserve"> Hulagu</t>
  </si>
  <si>
    <t xml:space="preserve"> Sporting Spidge</t>
  </si>
  <si>
    <t xml:space="preserve"> Shanbally Boots</t>
  </si>
  <si>
    <t xml:space="preserve"> Forest Yuri</t>
  </si>
  <si>
    <t xml:space="preserve"> Skyfall Ray Ray</t>
  </si>
  <si>
    <t xml:space="preserve"> Beatties Ace</t>
  </si>
  <si>
    <t xml:space="preserve"> Magical Otis</t>
  </si>
  <si>
    <t xml:space="preserve"> Madabout Chap</t>
  </si>
  <si>
    <t xml:space="preserve"> Droopys Wag</t>
  </si>
  <si>
    <t xml:space="preserve"> Trapstyle Rose</t>
  </si>
  <si>
    <t xml:space="preserve"> Maysons Bullet</t>
  </si>
  <si>
    <t xml:space="preserve"> Beijing Beauty</t>
  </si>
  <si>
    <t xml:space="preserve"> Senahel Ross</t>
  </si>
  <si>
    <t xml:space="preserve"> Kingdom Star</t>
  </si>
  <si>
    <t xml:space="preserve"> Run Bolt</t>
  </si>
  <si>
    <t xml:space="preserve"> Slippery Diva</t>
  </si>
  <si>
    <t xml:space="preserve"> Sizzler</t>
  </si>
  <si>
    <t xml:space="preserve"> Brodys Magic</t>
  </si>
  <si>
    <t xml:space="preserve"> Deadly Destroyer</t>
  </si>
  <si>
    <t xml:space="preserve"> Miss Joss</t>
  </si>
  <si>
    <t xml:space="preserve"> Newinn Session</t>
  </si>
  <si>
    <t xml:space="preserve"> Ballymac Wisdom</t>
  </si>
  <si>
    <t xml:space="preserve"> Runninta Seeya</t>
  </si>
  <si>
    <t xml:space="preserve"> Billys Diva</t>
  </si>
  <si>
    <t>549m</t>
  </si>
  <si>
    <t xml:space="preserve"> Rathcoole Fox</t>
  </si>
  <si>
    <t xml:space="preserve"> Peachstreet Ella</t>
  </si>
  <si>
    <t xml:space="preserve"> Abrakebabra Cher</t>
  </si>
  <si>
    <t xml:space="preserve"> Short Verse</t>
  </si>
  <si>
    <t xml:space="preserve"> Global Pandemic</t>
  </si>
  <si>
    <t xml:space="preserve"> Waikiki Spy</t>
  </si>
  <si>
    <t xml:space="preserve"> Lieutenant</t>
  </si>
  <si>
    <t xml:space="preserve"> Roseville Legacy</t>
  </si>
  <si>
    <t xml:space="preserve"> Bombai Bramble</t>
  </si>
  <si>
    <t xml:space="preserve"> Lisdhu Road</t>
  </si>
  <si>
    <t xml:space="preserve"> Outdoor Sonic</t>
  </si>
  <si>
    <t xml:space="preserve"> Pharis Salah</t>
  </si>
  <si>
    <t xml:space="preserve"> Philfen Afina</t>
  </si>
  <si>
    <t xml:space="preserve"> Gizmo Blake</t>
  </si>
  <si>
    <t xml:space="preserve"> Sporting Proseco</t>
  </si>
  <si>
    <t xml:space="preserve"> Pennylane Fionn</t>
  </si>
  <si>
    <t xml:space="preserve"> Brosna Blonde</t>
  </si>
  <si>
    <t xml:space="preserve"> Spiceoflife</t>
  </si>
  <si>
    <t xml:space="preserve"> Plain White Tea</t>
  </si>
  <si>
    <t xml:space="preserve"> Our Rocket Man</t>
  </si>
  <si>
    <t xml:space="preserve"> Sweetheart Deal</t>
  </si>
  <si>
    <t xml:space="preserve"> Droopys Mansion</t>
  </si>
  <si>
    <t xml:space="preserve"> Sweet Leaf</t>
  </si>
  <si>
    <t xml:space="preserve"> King Bruno</t>
  </si>
  <si>
    <t xml:space="preserve"> Jakes Magic</t>
  </si>
  <si>
    <t xml:space="preserve"> Doolin Princess</t>
  </si>
  <si>
    <t xml:space="preserve"> Whatever Mike</t>
  </si>
  <si>
    <t xml:space="preserve"> Munie Orange</t>
  </si>
  <si>
    <t xml:space="preserve"> Agincourt Eve</t>
  </si>
  <si>
    <t xml:space="preserve"> Fenview Belle</t>
  </si>
  <si>
    <t xml:space="preserve"> Our Boy Ernie</t>
  </si>
  <si>
    <t xml:space="preserve"> Enlighten</t>
  </si>
  <si>
    <t xml:space="preserve"> Inca Boss</t>
  </si>
  <si>
    <t xml:space="preserve"> Newhouse Top</t>
  </si>
  <si>
    <t xml:space="preserve"> Comeherecomehere</t>
  </si>
  <si>
    <t xml:space="preserve"> Master Blake</t>
  </si>
  <si>
    <t xml:space="preserve"> Barnagrane Diva</t>
  </si>
  <si>
    <t xml:space="preserve"> A Perfect Boy</t>
  </si>
  <si>
    <t xml:space="preserve"> Teddys Mate</t>
  </si>
  <si>
    <t xml:space="preserve"> King Drake</t>
  </si>
  <si>
    <t xml:space="preserve"> Russanda Brandon</t>
  </si>
  <si>
    <t xml:space="preserve"> Granada Spark</t>
  </si>
  <si>
    <t xml:space="preserve"> Clonard Pearl</t>
  </si>
  <si>
    <t xml:space="preserve"> Diva Smurph</t>
  </si>
  <si>
    <t xml:space="preserve"> Swift Onyx</t>
  </si>
  <si>
    <t xml:space="preserve"> Moaning Muswell</t>
  </si>
  <si>
    <t xml:space="preserve"> Moaning Ren</t>
  </si>
  <si>
    <t xml:space="preserve"> Hollywood Pippy</t>
  </si>
  <si>
    <t xml:space="preserve"> Malefica</t>
  </si>
  <si>
    <t xml:space="preserve"> Stop The Clock</t>
  </si>
  <si>
    <t xml:space="preserve"> Boomerang Myles</t>
  </si>
  <si>
    <t xml:space="preserve"> Concord Echo</t>
  </si>
  <si>
    <t xml:space="preserve"> Mustang Murray</t>
  </si>
  <si>
    <t xml:space="preserve"> Droopys Kudas</t>
  </si>
  <si>
    <t xml:space="preserve"> Garland Express</t>
  </si>
  <si>
    <t xml:space="preserve"> Bloos Boy Titan</t>
  </si>
  <si>
    <t xml:space="preserve"> Seven Dials</t>
  </si>
  <si>
    <t xml:space="preserve"> Freeky Pumbaa</t>
  </si>
  <si>
    <t xml:space="preserve"> Zelda</t>
  </si>
  <si>
    <t xml:space="preserve"> Magnificent Dame</t>
  </si>
  <si>
    <t xml:space="preserve"> Colonize</t>
  </si>
  <si>
    <t xml:space="preserve"> Coney Madison (res)</t>
  </si>
  <si>
    <t xml:space="preserve"> Sweet Black</t>
  </si>
  <si>
    <t xml:space="preserve"> Night Time Baby</t>
  </si>
  <si>
    <t xml:space="preserve"> Our Katieeoinsme</t>
  </si>
  <si>
    <t xml:space="preserve"> Crokers Thunder</t>
  </si>
  <si>
    <t xml:space="preserve"> Confey Boy</t>
  </si>
  <si>
    <t xml:space="preserve"> Popular Snowdrop</t>
  </si>
  <si>
    <t xml:space="preserve"> Affane Black</t>
  </si>
  <si>
    <t xml:space="preserve"> Tullymurry Hazel</t>
  </si>
  <si>
    <t xml:space="preserve"> Wraysbury Blue</t>
  </si>
  <si>
    <t xml:space="preserve"> Final Prince</t>
  </si>
  <si>
    <t xml:space="preserve"> Final Presley</t>
  </si>
  <si>
    <t xml:space="preserve"> Bockos Melody</t>
  </si>
  <si>
    <t xml:space="preserve"> Coolavanny Noel</t>
  </si>
  <si>
    <t xml:space="preserve"> Canny Wilma</t>
  </si>
  <si>
    <t xml:space="preserve"> Glenadda Mambazo</t>
  </si>
  <si>
    <t xml:space="preserve"> Ballymac South</t>
  </si>
  <si>
    <t xml:space="preserve"> Sansa Snow</t>
  </si>
  <si>
    <t xml:space="preserve"> Wish For Smiffy</t>
  </si>
  <si>
    <t xml:space="preserve"> Nelsons County (res)</t>
  </si>
  <si>
    <t xml:space="preserve"> Rage Fury</t>
  </si>
  <si>
    <t xml:space="preserve"> Goyourownway</t>
  </si>
  <si>
    <t xml:space="preserve"> Glorious Girl</t>
  </si>
  <si>
    <t xml:space="preserve"> Sharpys Gold</t>
  </si>
  <si>
    <t xml:space="preserve"> Howya Padjoe</t>
  </si>
  <si>
    <t xml:space="preserve"> Droopys Carat</t>
  </si>
  <si>
    <t xml:space="preserve"> Velvet Matilda</t>
  </si>
  <si>
    <t xml:space="preserve"> Coonough Frank</t>
  </si>
  <si>
    <t xml:space="preserve"> Swift Bevel</t>
  </si>
  <si>
    <t xml:space="preserve"> Icaals The Beast</t>
  </si>
  <si>
    <t xml:space="preserve"> Alakhai</t>
  </si>
  <si>
    <t xml:space="preserve"> Sub Zero</t>
  </si>
  <si>
    <t xml:space="preserve"> Finery</t>
  </si>
  <si>
    <t xml:space="preserve"> Footfield Chance</t>
  </si>
  <si>
    <t xml:space="preserve"> Bernies Pal</t>
  </si>
  <si>
    <t xml:space="preserve"> Bogger Siri</t>
  </si>
  <si>
    <t xml:space="preserve"> Roddicks Blue</t>
  </si>
  <si>
    <t xml:space="preserve"> Forest Phil</t>
  </si>
  <si>
    <t xml:space="preserve"> Viva Las Vegas</t>
  </si>
  <si>
    <t xml:space="preserve"> Coney Krakatoa</t>
  </si>
  <si>
    <t xml:space="preserve"> Coolcholly Tulip</t>
  </si>
  <si>
    <t xml:space="preserve"> Bonville Weed</t>
  </si>
  <si>
    <t xml:space="preserve"> Minesapinacolada</t>
  </si>
  <si>
    <t xml:space="preserve"> You Never Learn</t>
  </si>
  <si>
    <t xml:space="preserve"> Stophers Doner</t>
  </si>
  <si>
    <t xml:space="preserve"> Peaceful</t>
  </si>
  <si>
    <t xml:space="preserve"> Laughil Rover</t>
  </si>
  <si>
    <t xml:space="preserve"> Ath An Mhuiliun</t>
  </si>
  <si>
    <t xml:space="preserve"> Sandwood Buster</t>
  </si>
  <si>
    <t xml:space="preserve"> Chancetherapper</t>
  </si>
  <si>
    <t xml:space="preserve"> Mineola Hardy (res)</t>
  </si>
  <si>
    <t xml:space="preserve"> Im Alright Jack</t>
  </si>
  <si>
    <t xml:space="preserve"> Barons Bullet</t>
  </si>
  <si>
    <t xml:space="preserve"> Marvellous Molly</t>
  </si>
  <si>
    <t xml:space="preserve"> Dapper Donnie</t>
  </si>
  <si>
    <t xml:space="preserve"> Nipsey Hustle</t>
  </si>
  <si>
    <t xml:space="preserve"> Coppice Flyer</t>
  </si>
  <si>
    <t xml:space="preserve"> Amazing Wink</t>
  </si>
  <si>
    <t xml:space="preserve"> Nutty Decision</t>
  </si>
  <si>
    <t xml:space="preserve"> Happy Harry</t>
  </si>
  <si>
    <t xml:space="preserve"> Galloway Storm</t>
  </si>
  <si>
    <t xml:space="preserve"> Brennans Appleby</t>
  </si>
  <si>
    <t xml:space="preserve"> Wish For Us</t>
  </si>
  <si>
    <t xml:space="preserve"> Candlelightharry</t>
  </si>
  <si>
    <t xml:space="preserve"> Tornaroy Triumph</t>
  </si>
  <si>
    <t xml:space="preserve"> Wildfire Happy</t>
  </si>
  <si>
    <t xml:space="preserve"> Elmaloglou</t>
  </si>
  <si>
    <t xml:space="preserve"> Swift Depositer</t>
  </si>
  <si>
    <t xml:space="preserve"> Westmead Margo</t>
  </si>
  <si>
    <t xml:space="preserve"> Ballyoak Nelson</t>
  </si>
  <si>
    <t xml:space="preserve"> Archgrove Joey</t>
  </si>
  <si>
    <t xml:space="preserve"> Builders Duchess</t>
  </si>
  <si>
    <t xml:space="preserve"> Cuteys Molly</t>
  </si>
  <si>
    <t xml:space="preserve"> Ballinderry Maid</t>
  </si>
  <si>
    <t xml:space="preserve"> Hollyoak Jason (res)</t>
  </si>
  <si>
    <t xml:space="preserve"> Alwaysandforever</t>
  </si>
  <si>
    <t>905m</t>
  </si>
  <si>
    <t xml:space="preserve"> Broadland Bonnie</t>
  </si>
  <si>
    <t xml:space="preserve"> Jumeirah Hunter</t>
  </si>
  <si>
    <t xml:space="preserve"> Reggies Rockett</t>
  </si>
  <si>
    <t xml:space="preserve"> Graigues Cowboy</t>
  </si>
  <si>
    <t xml:space="preserve"> Sunshine Audrey</t>
  </si>
  <si>
    <t xml:space="preserve"> Marinas Bingo</t>
  </si>
  <si>
    <t xml:space="preserve"> Ketch Up Lolli</t>
  </si>
  <si>
    <t xml:space="preserve"> Archgrove Tiger</t>
  </si>
  <si>
    <t xml:space="preserve"> Moti</t>
  </si>
  <si>
    <t xml:space="preserve"> Savana Cougar</t>
  </si>
  <si>
    <t xml:space="preserve"> Millroad Wishes</t>
  </si>
  <si>
    <t xml:space="preserve"> Doolin Alfie</t>
  </si>
  <si>
    <t xml:space="preserve"> Brookside Jack</t>
  </si>
  <si>
    <t xml:space="preserve"> Droopys Society</t>
  </si>
  <si>
    <t xml:space="preserve"> Olympic Sparrow</t>
  </si>
  <si>
    <t xml:space="preserve"> Havana Topper</t>
  </si>
  <si>
    <t xml:space="preserve"> A Bit Of Mayhem (res)</t>
  </si>
  <si>
    <t xml:space="preserve"> Insane Rocky (res)</t>
  </si>
  <si>
    <t xml:space="preserve"> Piercestown Dove</t>
  </si>
  <si>
    <t xml:space="preserve"> Stepit Up Mega</t>
  </si>
  <si>
    <t xml:space="preserve"> Sweetsantreats</t>
  </si>
  <si>
    <t xml:space="preserve"> Sleepy Annie</t>
  </si>
  <si>
    <t xml:space="preserve"> Charlemagne</t>
  </si>
  <si>
    <t xml:space="preserve"> Westview Almaz</t>
  </si>
  <si>
    <t xml:space="preserve"> Magical Sky (res)</t>
  </si>
  <si>
    <t xml:space="preserve"> Blue Daddy Two</t>
  </si>
  <si>
    <t xml:space="preserve"> Droopys Habit</t>
  </si>
  <si>
    <t xml:space="preserve"> Seomra Wendy</t>
  </si>
  <si>
    <t xml:space="preserve"> Jumeirah Liberty</t>
  </si>
  <si>
    <t xml:space="preserve"> Gypsy Erin (res)</t>
  </si>
  <si>
    <t xml:space="preserve"> Skidroes Queen</t>
  </si>
  <si>
    <t xml:space="preserve"> Time Up (res)</t>
  </si>
  <si>
    <t xml:space="preserve"> Bellmore Winx (res)</t>
  </si>
  <si>
    <t xml:space="preserve"> Woman In White</t>
  </si>
  <si>
    <t xml:space="preserve"> Unique Capella</t>
  </si>
  <si>
    <t xml:space="preserve"> Blackhouse Polly (res)</t>
  </si>
  <si>
    <t xml:space="preserve"> Crackaway Magic</t>
  </si>
  <si>
    <t>HP</t>
  </si>
  <si>
    <t xml:space="preserve"> Westway Freya</t>
  </si>
  <si>
    <t xml:space="preserve"> Graveltrap Leon</t>
  </si>
  <si>
    <t xml:space="preserve"> Alaskan Dawn</t>
  </si>
  <si>
    <t xml:space="preserve"> Droopys Pearl</t>
  </si>
  <si>
    <t xml:space="preserve"> Charlie Trend</t>
  </si>
  <si>
    <t xml:space="preserve"> Access Call (res)</t>
  </si>
  <si>
    <t xml:space="preserve"> Droopys Cannon</t>
  </si>
  <si>
    <t xml:space="preserve"> Icaals First</t>
  </si>
  <si>
    <t xml:space="preserve"> Killeacle Alfie</t>
  </si>
  <si>
    <t xml:space="preserve"> Zoos Panther</t>
  </si>
  <si>
    <t xml:space="preserve"> Bringitonbuddy (res)</t>
  </si>
  <si>
    <t xml:space="preserve"> Waikiki Dancer</t>
  </si>
  <si>
    <t xml:space="preserve"> Mr Blue Sky</t>
  </si>
  <si>
    <t xml:space="preserve"> Bebas Demon</t>
  </si>
  <si>
    <t xml:space="preserve"> Simpson Lad</t>
  </si>
  <si>
    <t xml:space="preserve"> Cashen Lualaba (res)</t>
  </si>
  <si>
    <t xml:space="preserve"> Jogon Twilight</t>
  </si>
  <si>
    <t xml:space="preserve"> Slippy Padraig</t>
  </si>
  <si>
    <t xml:space="preserve"> Native Flower</t>
  </si>
  <si>
    <t xml:space="preserve"> Hot Product</t>
  </si>
  <si>
    <t xml:space="preserve"> Cactus Arrow</t>
  </si>
  <si>
    <t xml:space="preserve"> So Mark</t>
  </si>
  <si>
    <t xml:space="preserve"> Derrygrath Ella</t>
  </si>
  <si>
    <t xml:space="preserve"> Roll On Bucko</t>
  </si>
  <si>
    <t xml:space="preserve"> March On Henry</t>
  </si>
  <si>
    <t>IV</t>
  </si>
  <si>
    <t>942m</t>
  </si>
  <si>
    <t xml:space="preserve"> Hopes Bullet</t>
  </si>
  <si>
    <t xml:space="preserve"> Blackstone Milo</t>
  </si>
  <si>
    <t xml:space="preserve"> Ballymac Conti</t>
  </si>
  <si>
    <t xml:space="preserve"> Mohican Lowri</t>
  </si>
  <si>
    <t xml:space="preserve"> Swift Monarch</t>
  </si>
  <si>
    <t>1st Mar</t>
  </si>
  <si>
    <t>2nd Mar</t>
  </si>
  <si>
    <t>3rd Mar</t>
  </si>
  <si>
    <t>4th Mar</t>
  </si>
  <si>
    <t>5th Mar</t>
  </si>
  <si>
    <t>6th Mar</t>
  </si>
  <si>
    <t>7th Mar</t>
  </si>
  <si>
    <t>8th Mar</t>
  </si>
  <si>
    <t>9th Mar</t>
  </si>
  <si>
    <t>10th Mar</t>
  </si>
  <si>
    <t>11th Mar</t>
  </si>
  <si>
    <t>12th Mar</t>
  </si>
  <si>
    <t>13th Mar</t>
  </si>
  <si>
    <t>14th Mar</t>
  </si>
  <si>
    <t>15th Mar</t>
  </si>
  <si>
    <t>16th Mar</t>
  </si>
  <si>
    <t>17th Mar</t>
  </si>
  <si>
    <t>18th Mar</t>
  </si>
  <si>
    <t>19th Mar</t>
  </si>
  <si>
    <t>20th Mar</t>
  </si>
  <si>
    <t>21st Mar</t>
  </si>
  <si>
    <t>22nd Mar</t>
  </si>
  <si>
    <t>23rd Mar</t>
  </si>
  <si>
    <t>24th Mar</t>
  </si>
  <si>
    <t>25th Mar</t>
  </si>
  <si>
    <t>26th Mar</t>
  </si>
  <si>
    <t>27th Mar</t>
  </si>
  <si>
    <t>28th Mar</t>
  </si>
  <si>
    <t>29th Mar</t>
  </si>
  <si>
    <t>30th Mar</t>
  </si>
  <si>
    <t>31st Mar</t>
  </si>
  <si>
    <t xml:space="preserve"> Shelbourneys Memory</t>
  </si>
  <si>
    <t xml:space="preserve"> Miss Shelbourney</t>
  </si>
  <si>
    <t xml:space="preserve"> Future Shelbourney</t>
  </si>
  <si>
    <t xml:space="preserve"> Sheffieldfield Buck</t>
  </si>
  <si>
    <t xml:space="preserve"> Rhythmic Swindong</t>
  </si>
  <si>
    <t xml:space="preserve"> Yarmouthouth Bound</t>
  </si>
  <si>
    <t>PelawGrange</t>
  </si>
  <si>
    <t>Date</t>
  </si>
  <si>
    <t>Dog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</si>
</sst>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&quot;£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NumberFormat="1"/>
    <xf numFmtId="14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9" fontId="0" fillId="0" borderId="0" xfId="1" applyFont="1"/>
    <xf numFmtId="165" fontId="0" fillId="0" borderId="0" xfId="0" applyNumberFormat="1" applyAlignment="1">
      <alignment vertical="center" wrapText="1"/>
    </xf>
    <xf numFmtId="165" fontId="0" fillId="0" borderId="0" xfId="0" applyNumberFormat="1" applyAlignment="1">
      <alignment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</cellXfs>
  <cellStyles count="2">
    <cellStyle name="Normal" xfId="0" builtinId="0"/>
    <cellStyle name="Percent" xfId="1" builtinId="5"/>
  </cellStyles>
  <dxfs count="71">
    <dxf>
      <numFmt numFmtId="165" formatCode="&quot;£&quot;#,##0.00"/>
    </dxf>
    <dxf>
      <numFmt numFmtId="165" formatCode="&quot;£&quot;#,##0.00"/>
    </dxf>
    <dxf>
      <numFmt numFmtId="165" formatCode="&quot;£&quot;#,##0.00"/>
    </dxf>
    <dxf>
      <numFmt numFmtId="165" formatCode="&quot;£&quot;#,##0.00"/>
    </dxf>
    <dxf>
      <numFmt numFmtId="2" formatCode="0.00"/>
    </dxf>
    <dxf>
      <numFmt numFmtId="0" formatCode="General"/>
    </dxf>
    <dxf>
      <numFmt numFmtId="164" formatCode="[$-F400]h:mm:ss\ AM/PM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numFmt numFmtId="0" formatCode="General"/>
    </dxf>
    <dxf>
      <numFmt numFmtId="164" formatCode="[$-F400]h:mm:ss\ AM/PM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5" formatCode="&quot;£&quot;#,##0.00"/>
    </dxf>
    <dxf>
      <numFmt numFmtId="165" formatCode="&quot;£&quot;#,##0.00"/>
    </dxf>
    <dxf>
      <numFmt numFmtId="0" formatCode="General"/>
    </dxf>
    <dxf>
      <numFmt numFmtId="0" formatCode="General"/>
    </dxf>
    <dxf>
      <numFmt numFmtId="164" formatCode="[$-F400]h:mm:ss\ AM/PM"/>
    </dxf>
    <dxf>
      <numFmt numFmtId="164" formatCode="[$-F400]h:mm:ss\ AM/PM"/>
    </dxf>
    <dxf>
      <numFmt numFmtId="19" formatCode="dd/mm/yyyy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5" formatCode="&quot;£&quot;#,##0.00"/>
    </dxf>
    <dxf>
      <numFmt numFmtId="165" formatCode="&quot;£&quot;#,##0.00"/>
    </dxf>
    <dxf>
      <numFmt numFmtId="165" formatCode="&quot;£&quot;#,##0.00"/>
    </dxf>
    <dxf>
      <numFmt numFmtId="165" formatCode="&quot;£&quot;#,##0.00"/>
    </dxf>
    <dxf>
      <numFmt numFmtId="2" formatCode="0.00"/>
    </dxf>
    <dxf>
      <numFmt numFmtId="2" formatCode="0.00"/>
    </dxf>
    <dxf>
      <numFmt numFmtId="0" formatCode="General"/>
    </dxf>
    <dxf>
      <numFmt numFmtId="0" formatCode="General"/>
    </dxf>
    <dxf>
      <numFmt numFmtId="164" formatCode="[$-F400]h:mm:ss\ AM/PM"/>
    </dxf>
    <dxf>
      <numFmt numFmtId="164" formatCode="[$-F400]h:mm:ss\ AM/PM"/>
    </dxf>
    <dxf>
      <numFmt numFmtId="19" formatCode="dd/mm/yyyy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EE2A6C59-7E0D-45B1-82D0-2E7C31E75373}" autoFormatId="16" applyNumberFormats="0" applyBorderFormats="0" applyFontFormats="0" applyPatternFormats="0" applyAlignmentFormats="0" applyWidthHeightFormats="0">
  <queryTableRefresh nextId="16" unboundColumnsRight="1">
    <queryTableFields count="15">
      <queryTableField id="1" name="EVENT_ID" tableColumnId="1"/>
      <queryTableField id="2" name="MENU_HINT.1" tableColumnId="2"/>
      <queryTableField id="3" name="Track" tableColumnId="3"/>
      <queryTableField id="4" name="MENU_HINT.2.2.2" tableColumnId="4"/>
      <queryTableField id="5" name="Race Class" tableColumnId="5"/>
      <queryTableField id="6" name="Distance" tableColumnId="6"/>
      <queryTableField id="7" name="Race Date" tableColumnId="7"/>
      <queryTableField id="8" name="Race Time" tableColumnId="8"/>
      <queryTableField id="9" name="Dog ID" tableColumnId="9"/>
      <queryTableField id="10" name="Trap Number" tableColumnId="10"/>
      <queryTableField id="11" name="Dog Name" tableColumnId="11"/>
      <queryTableField id="12" name="WIN_LOSE" tableColumnId="12"/>
      <queryTableField id="13" name="BSP" tableColumnId="13"/>
      <queryTableField id="14" name="Amount traded before the off" tableColumnId="14"/>
      <queryTableField id="15" dataBound="0" tableColumnId="15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F7FE8CE5-4528-4299-A5D3-F55A0AFD5D96}" autoFormatId="16" applyNumberFormats="0" applyBorderFormats="0" applyFontFormats="0" applyPatternFormats="0" applyAlignmentFormats="0" applyWidthHeightFormats="0">
  <queryTableRefresh nextId="26" unboundColumnsRight="1">
    <queryTableFields count="14">
      <queryTableField id="1" name="EVENT_ID" tableColumnId="1"/>
      <queryTableField id="2" name="MENU_HINT.1" tableColumnId="2"/>
      <queryTableField id="3" name="Track" tableColumnId="3"/>
      <queryTableField id="4" name="MENU_HINT.2.2.2" tableColumnId="4"/>
      <queryTableField id="5" name="Race Class" tableColumnId="5"/>
      <queryTableField id="6" name="Distance" tableColumnId="6"/>
      <queryTableField id="7" name="Date" tableColumnId="7"/>
      <queryTableField id="8" name="Time" tableColumnId="8"/>
      <queryTableField id="22" name="Trap Number" tableColumnId="22"/>
      <queryTableField id="10" name="SELECTION_NAME.2" tableColumnId="10"/>
      <queryTableField id="11" name="WIN_LOSE" tableColumnId="11"/>
      <queryTableField id="12" name="BSP" tableColumnId="12"/>
      <queryTableField id="20" name="PPTRADEDVOL" tableColumnId="20"/>
      <queryTableField id="24" dataBound="0" tableColumnId="23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0FD28867-FC62-4104-9E5E-0B9AB3AEF819}" autoFormatId="16" applyNumberFormats="0" applyBorderFormats="0" applyFontFormats="0" applyPatternFormats="0" applyAlignmentFormats="0" applyWidthHeightFormats="0">
  <queryTableRefresh nextId="22" unboundColumnsRight="1">
    <queryTableFields count="15">
      <queryTableField id="1" name="EVENT_ID" tableColumnId="1"/>
      <queryTableField id="2" name="MENU_HINT.1" tableColumnId="2"/>
      <queryTableField id="3" name="Track" tableColumnId="3"/>
      <queryTableField id="15" name="MENU_HINT.2.2.2.1" tableColumnId="15"/>
      <queryTableField id="5" name="Race Class" tableColumnId="5"/>
      <queryTableField id="6" name="Distance" tableColumnId="6"/>
      <queryTableField id="7" name="EVENT_DT.1" tableColumnId="7"/>
      <queryTableField id="8" name="EVENT_DT.2" tableColumnId="8"/>
      <queryTableField id="9" name="SELECTION_ID" tableColumnId="9"/>
      <queryTableField id="17" name="Trap Number" tableColumnId="17"/>
      <queryTableField id="11" name="SELECTION_NAME.2" tableColumnId="11"/>
      <queryTableField id="12" name="WIN_LOSE" tableColumnId="12"/>
      <queryTableField id="13" name="BSP" tableColumnId="13"/>
      <queryTableField id="14" name="PPTRADEDVOL" tableColumnId="14"/>
      <queryTableField id="21" dataBound="0" tableColumnId="18"/>
    </queryTableFields>
    <queryTableDeletedFields count="1">
      <deletedField name="MENU_HINT.2.2.2.2"/>
    </queryTableDeletedFields>
  </queryTableRefresh>
</queryTable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A485FD7-8797-44FB-A468-0EBE4E050895}" name="Table3" displayName="Table3" ref="A1:A21" totalsRowShown="0">
  <autoFilter ref="A1:A21" xr:uid="{5A485FD7-8797-44FB-A468-0EBE4E050895}"/>
  <sortState xmlns:xlrd2="http://schemas.microsoft.com/office/spreadsheetml/2017/richdata2" ref="A2:A21">
    <sortCondition ref="A2:A39"/>
  </sortState>
  <tableColumns count="1">
    <tableColumn id="1" xr3:uid="{6ABE5595-55FC-4DCC-9A38-931F916B9B12}" name="Track" dataDxfId="7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81D0239-216C-47B4-8C71-B2C83D00B029}" name="Table4" displayName="Table4" ref="C1:C41" totalsRowShown="0">
  <autoFilter ref="C1:C41" xr:uid="{D81D0239-216C-47B4-8C71-B2C83D00B029}"/>
  <sortState xmlns:xlrd2="http://schemas.microsoft.com/office/spreadsheetml/2017/richdata2" ref="C2:C41">
    <sortCondition ref="C41"/>
  </sortState>
  <tableColumns count="1">
    <tableColumn id="1" xr3:uid="{F61E957D-E9F3-4A70-9FA5-42F289D30D0B}" name="Race Cass" dataDxfId="69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30CA467-708D-4B9E-9A84-F2D84CF75D42}" name="Table5" displayName="Table5" ref="E1:E54" totalsRowShown="0">
  <autoFilter ref="E1:E54" xr:uid="{530CA467-708D-4B9E-9A84-F2D84CF75D42}"/>
  <sortState xmlns:xlrd2="http://schemas.microsoft.com/office/spreadsheetml/2017/richdata2" ref="E2:E54">
    <sortCondition ref="E53"/>
  </sortState>
  <tableColumns count="1">
    <tableColumn id="1" xr3:uid="{6E4002E2-5345-415E-993B-5ED9D2835C6B}" name="Distance" dataDxfId="68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8E48EB-5FC3-4109-89A6-A721C4A49DDD}" name="Table6" displayName="Table6" ref="G1:G7" totalsRowShown="0">
  <autoFilter ref="G1:G7" xr:uid="{008E48EB-5FC3-4109-89A6-A721C4A49DDD}"/>
  <tableColumns count="1">
    <tableColumn id="1" xr3:uid="{6A13AA44-626F-4EA9-8975-64D77F25BF24}" name="Trap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144249D-FF13-41E6-84FC-BAFDF2C011FD}" name="Jan_21" displayName="Jan_21" ref="A1:O3985" tableType="queryTable" totalsRowCount="1">
  <sortState xmlns:xlrd2="http://schemas.microsoft.com/office/spreadsheetml/2017/richdata2" ref="A2:N3984">
    <sortCondition ref="A2:A23674"/>
    <sortCondition ref="G2:G23674"/>
    <sortCondition ref="M2:M23674"/>
  </sortState>
  <tableColumns count="15">
    <tableColumn id="1" xr3:uid="{D8374171-4F5D-4572-9D93-AAA06B9AC052}" uniqueName="1" name="EVENT_ID" queryTableFieldId="1"/>
    <tableColumn id="2" xr3:uid="{12096550-7D52-41D4-B95B-D6544AD93BF8}" uniqueName="2" name="MENU_HINT.1" queryTableFieldId="2" dataDxfId="67" totalsRowDxfId="66"/>
    <tableColumn id="3" xr3:uid="{F3B09B29-9E80-42C6-A54D-2225A773ECAB}" uniqueName="3" name="Track" queryTableFieldId="3" dataDxfId="65" totalsRowDxfId="64"/>
    <tableColumn id="4" xr3:uid="{05950A53-6CC3-44F1-835B-1604A0520BC4}" uniqueName="4" name="MENU_HINT.2.2.2" queryTableFieldId="4" dataDxfId="63" totalsRowDxfId="62"/>
    <tableColumn id="5" xr3:uid="{28D43490-3510-48DE-BCAC-D5FD150EA74D}" uniqueName="5" name="Race Class" queryTableFieldId="5" dataDxfId="61" totalsRowDxfId="60"/>
    <tableColumn id="6" xr3:uid="{2F810202-AB56-4BE3-BB60-1E3581D0E1D1}" uniqueName="6" name="Distance" queryTableFieldId="6" dataDxfId="59" totalsRowDxfId="58"/>
    <tableColumn id="7" xr3:uid="{A7518472-07EE-430B-A735-103F365A9D85}" uniqueName="7" name="Race Date" queryTableFieldId="7" dataDxfId="57" totalsRowDxfId="56"/>
    <tableColumn id="8" xr3:uid="{9342D0A2-DBD4-4E98-8028-8B5A3B2BEC4A}" uniqueName="8" name="Race Time" queryTableFieldId="8" dataDxfId="55" totalsRowDxfId="54"/>
    <tableColumn id="9" xr3:uid="{4B381A74-F3C5-4574-92D8-F9F8FE135F44}" uniqueName="9" name="Dog ID" queryTableFieldId="9"/>
    <tableColumn id="10" xr3:uid="{5509EF17-91D4-4621-B103-53A6C5D4C797}" uniqueName="10" name="Trap Number" queryTableFieldId="10"/>
    <tableColumn id="11" xr3:uid="{E295B41D-4B95-4B11-AA5F-E592E5B6AF3B}" uniqueName="11" name="Dog Name" queryTableFieldId="11" dataDxfId="53" totalsRowDxfId="52"/>
    <tableColumn id="12" xr3:uid="{8C52F072-0742-413B-9EB5-AAB8862D3D0D}" uniqueName="12" name="WIN_OSE" queryTableFieldId="12"/>
    <tableColumn id="13" xr3:uid="{2BDBB3A0-0753-4783-9525-2A9ACB1E9FA6}" uniqueName="13" name="BSP" queryTableFieldId="13" dataDxfId="51" totalsRowDxfId="50"/>
    <tableColumn id="14" xr3:uid="{24D6C99D-782F-4AAB-9756-E2C373D76163}" uniqueName="14" name="Amount traded before the off" queryTableFieldId="14" dataDxfId="49" totalsRowDxfId="48"/>
    <tableColumn id="15" xr3:uid="{E639ECB2-40EC-4E3F-A39A-B7BFA76949FD}" uniqueName="15" name="P/L" totalsRowFunction="custom" queryTableFieldId="15" dataDxfId="47" totalsRowDxfId="46">
      <calculatedColumnFormula>IF(Jan_21[[#This Row],[WIN_OSE]]=0,('Summary Sheet'!$O$1)-('Summary Sheet'!$O$1*2%),-'Summary Sheet'!$O$1*(Jan_21[[#This Row],[BSP]]-1))</calculatedColumnFormula>
      <totalsRowFormula>SUM(Jan_21[P/L])</totalsRowFormula>
    </tableColumn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F6D5312-4351-4DB5-BA35-4F10202C28D1}" name="Feb_21" displayName="Feb_21" ref="A1:N3351" tableType="queryTable" totalsRowCount="1">
  <autoFilter ref="A1:N3350" xr:uid="{9F6D5312-4351-4DB5-BA35-4F10202C28D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sortState xmlns:xlrd2="http://schemas.microsoft.com/office/spreadsheetml/2017/richdata2" ref="A2:N3350">
    <sortCondition ref="A2:A20036"/>
    <sortCondition ref="L2:L20036"/>
  </sortState>
  <tableColumns count="14">
    <tableColumn id="1" xr3:uid="{E6722163-D49E-432E-840E-EAD39AF252B3}" uniqueName="1" name="EVENT_ID" queryTableFieldId="1"/>
    <tableColumn id="2" xr3:uid="{BD77709A-7BF3-41DB-9E28-332D8A32D5E8}" uniqueName="2" name="MENU_HINT.1" queryTableFieldId="2" dataDxfId="45" totalsRowDxfId="44"/>
    <tableColumn id="3" xr3:uid="{2F2D3427-CEE3-4836-A2FD-009E1A6D189E}" uniqueName="3" name="Track" queryTableFieldId="3" dataDxfId="43" totalsRowDxfId="42"/>
    <tableColumn id="4" xr3:uid="{97B2D650-A38F-4425-9B3C-3B8B771752E0}" uniqueName="4" name="MENU_HINT.2.2.2" queryTableFieldId="4" dataDxfId="41" totalsRowDxfId="40"/>
    <tableColumn id="5" xr3:uid="{FDBA4820-8306-4E7F-BAB2-FF07294E5E83}" uniqueName="5" name="Race Class" queryTableFieldId="5" dataDxfId="39" totalsRowDxfId="38"/>
    <tableColumn id="6" xr3:uid="{52BC308B-9218-4A0B-8445-2CC9AE89A0CC}" uniqueName="6" name="Distance" queryTableFieldId="6" dataDxfId="37" totalsRowDxfId="36"/>
    <tableColumn id="7" xr3:uid="{AADD0C82-B4ED-49F2-A08F-7ADCBAB877BF}" uniqueName="7" name="Race Date" queryTableFieldId="7" dataDxfId="35" totalsRowDxfId="34"/>
    <tableColumn id="8" xr3:uid="{6C8FAC19-ABE3-4751-B8A0-5D5FDF4522A5}" uniqueName="8" name="Race Time" queryTableFieldId="8" dataDxfId="33" totalsRowDxfId="32"/>
    <tableColumn id="22" xr3:uid="{4312F865-B5F4-4DFD-AA5F-5FDA540D9835}" uniqueName="22" name="Trap Number" queryTableFieldId="22"/>
    <tableColumn id="10" xr3:uid="{0F2BEBDE-F9BD-47A6-AD48-74BA9E0517AF}" uniqueName="10" name="Dog Name" queryTableFieldId="10" dataDxfId="31" totalsRowDxfId="30"/>
    <tableColumn id="11" xr3:uid="{64A544C9-BD16-4C66-B87A-9901B5CA9844}" uniqueName="11" name="WIN_OSE" queryTableFieldId="11"/>
    <tableColumn id="12" xr3:uid="{722AB96C-D7E4-4A82-A175-B57E776F2FAE}" uniqueName="12" name="BSP" queryTableFieldId="12"/>
    <tableColumn id="20" xr3:uid="{A4C7E5EE-F8B5-4B6D-9934-DD4CA818FD7D}" uniqueName="20" name="Amount traded before the off" queryTableFieldId="20"/>
    <tableColumn id="23" xr3:uid="{4F0F1131-DF13-46F1-816E-659F20BC5B7D}" uniqueName="23" name="P/L" totalsRowFunction="custom" queryTableFieldId="24" dataDxfId="29" totalsRowDxfId="28">
      <calculatedColumnFormula>IF(Feb_21[[#This Row],[WIN_OSE]]=0,('Summary Sheet'!$O$1)-('Summary Sheet'!$O$1*2%),-'Summary Sheet'!$O$1*(Feb_21[[#This Row],[BSP]]-1))</calculatedColumnFormula>
      <totalsRowFormula>SUM(Feb_21[P/L])</totalsRowFormula>
    </tableColumn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DFA2E9B2-5C70-489F-AD44-E83E1E1502A8}" name="March_21" displayName="March_21" ref="A1:O4248" tableType="queryTable" totalsRowCount="1">
  <sortState xmlns:xlrd2="http://schemas.microsoft.com/office/spreadsheetml/2017/richdata2" ref="A2:N25246">
    <sortCondition ref="A2:A25246"/>
    <sortCondition ref="M2:M25246"/>
  </sortState>
  <tableColumns count="15">
    <tableColumn id="1" xr3:uid="{0120F59F-7C50-44D4-996E-7C56181F4D88}" uniqueName="1" name="EVENT_ID" queryTableFieldId="1"/>
    <tableColumn id="2" xr3:uid="{BE9D1D36-B4B9-41A4-8747-A0A4310EEEF3}" uniqueName="2" name="MENU_HINT.1" queryTableFieldId="2" dataDxfId="27" totalsRowDxfId="12"/>
    <tableColumn id="3" xr3:uid="{D560038D-BF7E-42CC-914C-1F867B3AB635}" uniqueName="3" name="Track" queryTableFieldId="3" dataDxfId="26" totalsRowDxfId="11"/>
    <tableColumn id="15" xr3:uid="{93B99ED8-365B-46A6-BDF6-94326DBCA16A}" uniqueName="15" name="MENU_HINT.2.2.2" queryTableFieldId="15" dataDxfId="25" totalsRowDxfId="10"/>
    <tableColumn id="5" xr3:uid="{E6A7F07D-E4B0-43AD-AB5C-9F2FB1992F95}" uniqueName="5" name="Race Class" queryTableFieldId="5" dataDxfId="24" totalsRowDxfId="9"/>
    <tableColumn id="6" xr3:uid="{6BADFBF6-3994-4429-A924-DB854289B5AF}" uniqueName="6" name="Distance" queryTableFieldId="6" dataDxfId="23" totalsRowDxfId="8"/>
    <tableColumn id="7" xr3:uid="{EAABE7B2-ED6A-463E-9D04-774F60488B35}" uniqueName="7" name="Date" queryTableFieldId="7" dataDxfId="22" totalsRowDxfId="7"/>
    <tableColumn id="8" xr3:uid="{AFF4E346-E96A-4272-B6A9-B87D54E46285}" uniqueName="8" name="Race Time" queryTableFieldId="8" dataDxfId="21" totalsRowDxfId="6"/>
    <tableColumn id="9" xr3:uid="{713EF6B7-E411-43D3-ACF9-594E51E38BEE}" uniqueName="9" name="Dog id" queryTableFieldId="9"/>
    <tableColumn id="17" xr3:uid="{3AEFDFF0-7202-47A7-8BC9-D93C7A24D4BE}" uniqueName="17" name="Trap Number" queryTableFieldId="17"/>
    <tableColumn id="11" xr3:uid="{2CC3E209-71BC-4791-8197-BF44BE82A571}" uniqueName="11" name="Dog Name" queryTableFieldId="11" dataDxfId="20" totalsRowDxfId="5"/>
    <tableColumn id="12" xr3:uid="{7576CBA1-FE7C-43B3-9F5A-CBF24245F042}" uniqueName="12" name="WIN_OSE" queryTableFieldId="12"/>
    <tableColumn id="13" xr3:uid="{D8631B6D-0708-41B7-BEEF-60396898BB54}" uniqueName="13" name="BSP" queryTableFieldId="13" dataDxfId="4"/>
    <tableColumn id="14" xr3:uid="{2DCD766E-EFDB-42D9-9BAB-49E2612CC3A0}" uniqueName="14" name="Amount traded before the off" queryTableFieldId="14" dataDxfId="2" totalsRowDxfId="1"/>
    <tableColumn id="18" xr3:uid="{22DE3625-5903-4937-9E78-33A047DA0477}" uniqueName="18" name="P/L" totalsRowFunction="sum" queryTableFieldId="21" dataDxfId="3" totalsRowDxfId="0">
      <calculatedColumnFormula>IF(March_21[[#This Row],[WIN_OSE]]=0,('Summary Sheet'!$O$1)-('Summary Sheet'!$O$1*2%),-'Summary Sheet'!$O$1*(March_21[[#This Row],[BSP]]-1))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8A214-98A6-4385-9ED0-D704D3DF1A5C}">
  <dimension ref="A1:O16"/>
  <sheetViews>
    <sheetView tabSelected="1" workbookViewId="0">
      <selection activeCell="P1" sqref="P1"/>
    </sheetView>
  </sheetViews>
  <sheetFormatPr defaultRowHeight="15" x14ac:dyDescent="0.25"/>
  <cols>
    <col min="1" max="1" width="10.85546875" bestFit="1" customWidth="1"/>
    <col min="6" max="6" width="12.28515625" style="7" customWidth="1"/>
    <col min="7" max="7" width="8.5703125" bestFit="1" customWidth="1"/>
    <col min="13" max="13" width="12.5703125" bestFit="1" customWidth="1"/>
    <col min="14" max="14" width="16.85546875" customWidth="1"/>
  </cols>
  <sheetData>
    <row r="1" spans="1:15" x14ac:dyDescent="0.25">
      <c r="A1" s="12" t="s">
        <v>3143</v>
      </c>
      <c r="B1" s="12"/>
      <c r="C1" s="12"/>
      <c r="D1" s="12"/>
      <c r="E1" s="12"/>
      <c r="F1" s="12"/>
      <c r="G1" s="12"/>
      <c r="M1" s="13" t="s">
        <v>3150</v>
      </c>
      <c r="N1" s="13"/>
      <c r="O1" s="9">
        <v>2</v>
      </c>
    </row>
    <row r="2" spans="1:15" x14ac:dyDescent="0.25">
      <c r="A2" s="12"/>
      <c r="B2" s="12"/>
      <c r="C2" s="12"/>
      <c r="D2" s="12"/>
      <c r="E2" s="12"/>
      <c r="F2" s="12"/>
      <c r="G2" s="12"/>
      <c r="M2" s="11"/>
      <c r="N2" s="11"/>
      <c r="O2" s="9"/>
    </row>
    <row r="3" spans="1:15" x14ac:dyDescent="0.25">
      <c r="M3" s="13" t="s">
        <v>5305</v>
      </c>
      <c r="N3" s="13"/>
      <c r="O3" s="9">
        <f>SUM(E5:E19)</f>
        <v>-70.701135246871786</v>
      </c>
    </row>
    <row r="4" spans="1:15" ht="45" x14ac:dyDescent="0.25">
      <c r="A4" t="s">
        <v>3144</v>
      </c>
      <c r="B4" s="7" t="s">
        <v>3146</v>
      </c>
      <c r="C4" s="7" t="s">
        <v>3147</v>
      </c>
      <c r="D4" s="7" t="s">
        <v>3148</v>
      </c>
      <c r="E4" s="7" t="s">
        <v>3149</v>
      </c>
      <c r="F4" s="7" t="str">
        <f>"P/L at " &amp;N5</f>
        <v>P/L at Harlow</v>
      </c>
      <c r="G4" s="7" t="str">
        <f>"P/L over "&amp;N6</f>
        <v>P/L over 415m</v>
      </c>
      <c r="H4" s="7" t="str">
        <f>"P/L in Race Class "&amp;N7</f>
        <v>P/L in Race Class A9</v>
      </c>
      <c r="I4" s="7" t="str">
        <f>"P/L by laying Trap "&amp;N8</f>
        <v>P/L by laying Trap 3</v>
      </c>
    </row>
    <row r="5" spans="1:15" x14ac:dyDescent="0.25">
      <c r="A5" t="s">
        <v>3145</v>
      </c>
      <c r="B5">
        <f>COUNTA(Jan_21[EVENT_ID])</f>
        <v>3983</v>
      </c>
      <c r="C5">
        <f>COUNTIF(Jan_21[WIN_OSE],1)</f>
        <v>1276</v>
      </c>
      <c r="D5" s="8">
        <f>C5/B5</f>
        <v>0.32036153653025357</v>
      </c>
      <c r="E5" s="5">
        <f>Jan_21[[#Totals],[P/L]]</f>
        <v>-24.639494189744305</v>
      </c>
      <c r="F5" s="10">
        <f>SUMIFS(Jan_21[P/L],Jan_21[Track],'Summary Sheet'!$N$5)</f>
        <v>-4.0501690250683415</v>
      </c>
      <c r="G5" s="10">
        <f>SUMIFS(Jan_21[P/L],Jan_21[Distance],'Summary Sheet'!$N$6)</f>
        <v>-26.353190700853318</v>
      </c>
      <c r="H5" s="10">
        <f>SUMIFS(Jan_21[P/L],Jan_21[Race Class],'Summary Sheet'!$N$7)</f>
        <v>64.629041874097794</v>
      </c>
      <c r="I5" s="10">
        <f>SUMIFS(Jan_21[P/L],Jan_21[Trap Number],'Summary Sheet'!$N$8)</f>
        <v>1.2932987549812127</v>
      </c>
      <c r="M5" t="s">
        <v>2</v>
      </c>
      <c r="N5" s="6" t="s">
        <v>3119</v>
      </c>
      <c r="O5" s="5">
        <f>SUM(F5:F26)</f>
        <v>144.30756712905639</v>
      </c>
    </row>
    <row r="6" spans="1:15" x14ac:dyDescent="0.25">
      <c r="A6" t="s">
        <v>3152</v>
      </c>
      <c r="B6">
        <f>COUNTA(Feb_21[EVENT_ID])</f>
        <v>3349</v>
      </c>
      <c r="C6">
        <f>COUNTIF(Feb_21[WIN_OSE],1)</f>
        <v>1051</v>
      </c>
      <c r="D6" s="8">
        <f>C6/B6</f>
        <v>0.31382502239474469</v>
      </c>
      <c r="E6" s="5">
        <f>Feb_21[[#Totals],[P/L]]</f>
        <v>75.787186436421962</v>
      </c>
      <c r="F6" s="10">
        <f>SUMIFS(Feb_21[P/L],Feb_21[Track],'Summary Sheet'!$N$5)</f>
        <v>63.997360433236679</v>
      </c>
      <c r="G6" s="10">
        <f>SUMIFS(Feb_21[P/L],Feb_21[Distance],'Summary Sheet'!$N$6)</f>
        <v>44.170432789782197</v>
      </c>
      <c r="H6" s="10">
        <f>SUMIFS(Feb_21[P/L],Feb_21[Race Class],'Summary Sheet'!$N$7)</f>
        <v>32.716211984761166</v>
      </c>
      <c r="I6" s="10">
        <f>SUMIFS(Feb_21[P/L],Feb_21[Trap Number],'Summary Sheet'!$N$8)</f>
        <v>129.27958229199294</v>
      </c>
      <c r="M6" t="s">
        <v>5</v>
      </c>
      <c r="N6" s="6" t="s">
        <v>25</v>
      </c>
      <c r="O6" s="5">
        <f>SUM(G5:G20)</f>
        <v>80.22220051473353</v>
      </c>
    </row>
    <row r="7" spans="1:15" x14ac:dyDescent="0.25">
      <c r="A7" t="s">
        <v>5306</v>
      </c>
      <c r="B7">
        <f>COUNTA(March_21[EVENT_ID])</f>
        <v>4246</v>
      </c>
      <c r="C7">
        <f>COUNTIF(March_21[WIN_OSE],1)</f>
        <v>1348</v>
      </c>
      <c r="D7" s="8">
        <f>C7/B7</f>
        <v>0.31747527084314647</v>
      </c>
      <c r="E7" s="5">
        <f>March_21[[#Totals],[P/L]]</f>
        <v>-121.84882749354945</v>
      </c>
      <c r="F7" s="10">
        <f>SUMIFS(March_21[P/L],March_21[Track],'Summary Sheet'!$N$5)</f>
        <v>84.360375720888044</v>
      </c>
      <c r="G7" s="10">
        <f>SUMIFS(March_21[P/L],March_21[Distance],'Summary Sheet'!$N$6)</f>
        <v>62.404958425804651</v>
      </c>
      <c r="H7" s="10">
        <f>SUMIFS(March_21[P/L],March_21[Race Class],'Summary Sheet'!$N$7)</f>
        <v>-45.545292545436268</v>
      </c>
      <c r="I7" s="10">
        <f>SUMIFS(March_21[P/L],March_21[Trap Number],'Summary Sheet'!$N$8)</f>
        <v>74.022107518503915</v>
      </c>
      <c r="M7" t="s">
        <v>4</v>
      </c>
      <c r="N7" s="6" t="s">
        <v>65</v>
      </c>
      <c r="O7" s="5">
        <f>SUM(H5:H20)</f>
        <v>51.799961313422699</v>
      </c>
    </row>
    <row r="8" spans="1:15" x14ac:dyDescent="0.25">
      <c r="A8" t="s">
        <v>5307</v>
      </c>
      <c r="M8" t="s">
        <v>9</v>
      </c>
      <c r="N8" s="6">
        <v>3</v>
      </c>
      <c r="O8" s="5">
        <f>SUM(I5:I18)</f>
        <v>204.59498856547805</v>
      </c>
    </row>
    <row r="9" spans="1:15" x14ac:dyDescent="0.25">
      <c r="A9" t="s">
        <v>5308</v>
      </c>
    </row>
    <row r="10" spans="1:15" x14ac:dyDescent="0.25">
      <c r="A10" t="s">
        <v>5309</v>
      </c>
      <c r="O10" s="5"/>
    </row>
    <row r="11" spans="1:15" x14ac:dyDescent="0.25">
      <c r="A11" t="s">
        <v>5310</v>
      </c>
    </row>
    <row r="12" spans="1:15" x14ac:dyDescent="0.25">
      <c r="A12" t="s">
        <v>5311</v>
      </c>
    </row>
    <row r="13" spans="1:15" x14ac:dyDescent="0.25">
      <c r="A13" t="s">
        <v>5312</v>
      </c>
    </row>
    <row r="14" spans="1:15" x14ac:dyDescent="0.25">
      <c r="A14" t="s">
        <v>5313</v>
      </c>
    </row>
    <row r="15" spans="1:15" x14ac:dyDescent="0.25">
      <c r="A15" t="s">
        <v>5314</v>
      </c>
    </row>
    <row r="16" spans="1:15" x14ac:dyDescent="0.25">
      <c r="A16" t="s">
        <v>5315</v>
      </c>
    </row>
  </sheetData>
  <mergeCells count="3">
    <mergeCell ref="A1:G2"/>
    <mergeCell ref="M1:N1"/>
    <mergeCell ref="M3:N3"/>
  </mergeCells>
  <phoneticPr fontId="3" type="noConversion"/>
  <conditionalFormatting sqref="O5:O8">
    <cfRule type="cellIs" dxfId="19" priority="6" operator="lessThan">
      <formula>0</formula>
    </cfRule>
    <cfRule type="cellIs" dxfId="18" priority="7" operator="greaterThan">
      <formula>0</formula>
    </cfRule>
  </conditionalFormatting>
  <conditionalFormatting sqref="O3">
    <cfRule type="cellIs" dxfId="17" priority="4" operator="lessThan">
      <formula>0</formula>
    </cfRule>
    <cfRule type="cellIs" dxfId="16" priority="5" operator="greaterThan">
      <formula>0</formula>
    </cfRule>
  </conditionalFormatting>
  <conditionalFormatting sqref="E5:I7">
    <cfRule type="cellIs" dxfId="15" priority="2" operator="lessThan">
      <formula>0</formula>
    </cfRule>
    <cfRule type="cellIs" dxfId="14" priority="3" operator="greaterThan">
      <formula>0</formula>
    </cfRule>
  </conditionalFormatting>
  <conditionalFormatting sqref="D5:D7">
    <cfRule type="cellIs" dxfId="13" priority="1" operator="greaterThan">
      <formula>30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8F218DEB-FE1A-48C1-BE08-7F958848C670}">
          <x14:formula1>
            <xm:f>'List Sheet'!$A$2:$A$30</xm:f>
          </x14:formula1>
          <xm:sqref>N5</xm:sqref>
        </x14:dataValidation>
        <x14:dataValidation type="list" allowBlank="1" showInputMessage="1" showErrorMessage="1" xr:uid="{8C248262-DB6A-41A0-AB30-F41DF4121016}">
          <x14:formula1>
            <xm:f>'List Sheet'!$E$2:$E$60</xm:f>
          </x14:formula1>
          <xm:sqref>N6</xm:sqref>
        </x14:dataValidation>
        <x14:dataValidation type="list" allowBlank="1" showInputMessage="1" showErrorMessage="1" xr:uid="{88EDAA2C-B9D4-489B-A72E-FB77314B7D15}">
          <x14:formula1>
            <xm:f>'List Sheet'!$C$2:$C$50</xm:f>
          </x14:formula1>
          <xm:sqref>N7</xm:sqref>
        </x14:dataValidation>
        <x14:dataValidation type="list" allowBlank="1" showInputMessage="1" showErrorMessage="1" xr:uid="{A1BEF040-3F7F-42D4-90B4-0F699F084C2B}">
          <x14:formula1>
            <xm:f>'List Sheet'!$G$2:$G$7</xm:f>
          </x14:formula1>
          <xm:sqref>N8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D3EB4-E003-4124-B7B3-3A9571F709E2}">
  <dimension ref="A1:G54"/>
  <sheetViews>
    <sheetView topLeftCell="A37" workbookViewId="0">
      <selection activeCell="E55" sqref="E55"/>
    </sheetView>
  </sheetViews>
  <sheetFormatPr defaultRowHeight="15" x14ac:dyDescent="0.25"/>
  <cols>
    <col min="1" max="1" width="12.85546875" bestFit="1" customWidth="1"/>
    <col min="3" max="3" width="12.28515625" bestFit="1" customWidth="1"/>
    <col min="5" max="5" width="10.85546875" bestFit="1" customWidth="1"/>
  </cols>
  <sheetData>
    <row r="1" spans="1:7" x14ac:dyDescent="0.25">
      <c r="A1" t="s">
        <v>2</v>
      </c>
      <c r="C1" t="s">
        <v>1395</v>
      </c>
      <c r="E1" t="s">
        <v>5</v>
      </c>
      <c r="G1" t="s">
        <v>3151</v>
      </c>
    </row>
    <row r="2" spans="1:7" x14ac:dyDescent="0.25">
      <c r="A2" s="1" t="s">
        <v>5302</v>
      </c>
      <c r="C2" s="1" t="s">
        <v>20</v>
      </c>
      <c r="E2" s="1" t="s">
        <v>5199</v>
      </c>
      <c r="G2">
        <v>1</v>
      </c>
    </row>
    <row r="3" spans="1:7" x14ac:dyDescent="0.25">
      <c r="A3" s="1" t="s">
        <v>5304</v>
      </c>
      <c r="C3" s="1" t="s">
        <v>37</v>
      </c>
      <c r="E3" s="1" t="s">
        <v>4353</v>
      </c>
      <c r="G3">
        <v>2</v>
      </c>
    </row>
    <row r="4" spans="1:7" x14ac:dyDescent="0.25">
      <c r="A4" s="1" t="s">
        <v>3130</v>
      </c>
      <c r="C4" s="1" t="s">
        <v>101</v>
      </c>
      <c r="E4" s="1" t="s">
        <v>28</v>
      </c>
      <c r="G4">
        <v>3</v>
      </c>
    </row>
    <row r="5" spans="1:7" x14ac:dyDescent="0.25">
      <c r="A5" s="1" t="s">
        <v>3134</v>
      </c>
      <c r="C5" s="1" t="s">
        <v>32</v>
      </c>
      <c r="E5" s="1" t="s">
        <v>6414</v>
      </c>
      <c r="G5">
        <v>4</v>
      </c>
    </row>
    <row r="6" spans="1:7" x14ac:dyDescent="0.25">
      <c r="A6" s="1" t="s">
        <v>3119</v>
      </c>
      <c r="C6" s="1" t="s">
        <v>47</v>
      </c>
      <c r="E6" s="1" t="s">
        <v>62</v>
      </c>
      <c r="G6">
        <v>5</v>
      </c>
    </row>
    <row r="7" spans="1:7" x14ac:dyDescent="0.25">
      <c r="A7" s="1" t="s">
        <v>3120</v>
      </c>
      <c r="C7" s="1" t="s">
        <v>43</v>
      </c>
      <c r="E7" s="1" t="s">
        <v>188</v>
      </c>
      <c r="G7">
        <v>6</v>
      </c>
    </row>
    <row r="8" spans="1:7" x14ac:dyDescent="0.25">
      <c r="A8" s="1" t="s">
        <v>167</v>
      </c>
      <c r="C8" s="1" t="s">
        <v>41</v>
      </c>
      <c r="E8" s="1" t="s">
        <v>46</v>
      </c>
    </row>
    <row r="9" spans="1:7" x14ac:dyDescent="0.25">
      <c r="A9" s="1" t="s">
        <v>3118</v>
      </c>
      <c r="C9" s="1" t="s">
        <v>39</v>
      </c>
      <c r="E9" s="1" t="s">
        <v>52</v>
      </c>
    </row>
    <row r="10" spans="1:7" x14ac:dyDescent="0.25">
      <c r="A10" s="1" t="s">
        <v>3131</v>
      </c>
      <c r="C10" s="1" t="s">
        <v>24</v>
      </c>
      <c r="E10" s="1" t="s">
        <v>58</v>
      </c>
    </row>
    <row r="11" spans="1:7" x14ac:dyDescent="0.25">
      <c r="A11" s="1" t="s">
        <v>3129</v>
      </c>
      <c r="C11" s="1" t="s">
        <v>30</v>
      </c>
      <c r="E11" s="1" t="s">
        <v>50</v>
      </c>
    </row>
    <row r="12" spans="1:7" x14ac:dyDescent="0.25">
      <c r="A12" s="1" t="s">
        <v>3140</v>
      </c>
      <c r="C12" s="1" t="s">
        <v>65</v>
      </c>
      <c r="E12" s="1" t="s">
        <v>179</v>
      </c>
    </row>
    <row r="13" spans="1:7" x14ac:dyDescent="0.25">
      <c r="A13" s="1" t="s">
        <v>3142</v>
      </c>
      <c r="C13" s="1" t="s">
        <v>306</v>
      </c>
      <c r="E13" s="1" t="s">
        <v>305</v>
      </c>
    </row>
    <row r="14" spans="1:7" x14ac:dyDescent="0.25">
      <c r="A14" s="1" t="s">
        <v>3135</v>
      </c>
      <c r="C14" s="1" t="s">
        <v>55</v>
      </c>
      <c r="E14" s="1" t="s">
        <v>186</v>
      </c>
    </row>
    <row r="15" spans="1:7" x14ac:dyDescent="0.25">
      <c r="A15" s="1" t="s">
        <v>3133</v>
      </c>
      <c r="C15" s="1" t="s">
        <v>64</v>
      </c>
      <c r="E15" s="1" t="s">
        <v>961</v>
      </c>
    </row>
    <row r="16" spans="1:7" x14ac:dyDescent="0.25">
      <c r="A16" s="1" t="s">
        <v>3136</v>
      </c>
      <c r="C16" s="1" t="s">
        <v>346</v>
      </c>
      <c r="E16" s="1" t="s">
        <v>78</v>
      </c>
    </row>
    <row r="17" spans="1:5" x14ac:dyDescent="0.25">
      <c r="A17" s="1" t="s">
        <v>5303</v>
      </c>
      <c r="C17" s="1" t="s">
        <v>328</v>
      </c>
      <c r="E17" s="1" t="s">
        <v>4526</v>
      </c>
    </row>
    <row r="18" spans="1:5" x14ac:dyDescent="0.25">
      <c r="A18" s="1" t="s">
        <v>3137</v>
      </c>
      <c r="C18" s="1" t="s">
        <v>34</v>
      </c>
      <c r="E18" s="1" t="s">
        <v>168</v>
      </c>
    </row>
    <row r="19" spans="1:5" x14ac:dyDescent="0.25">
      <c r="A19" s="1" t="s">
        <v>3132</v>
      </c>
      <c r="C19" s="1" t="s">
        <v>308</v>
      </c>
      <c r="E19" s="1" t="s">
        <v>473</v>
      </c>
    </row>
    <row r="20" spans="1:5" x14ac:dyDescent="0.25">
      <c r="A20" s="1" t="s">
        <v>3138</v>
      </c>
      <c r="C20" s="1" t="s">
        <v>45</v>
      </c>
      <c r="E20" s="1" t="s">
        <v>13</v>
      </c>
    </row>
    <row r="21" spans="1:5" x14ac:dyDescent="0.25">
      <c r="A21" s="1" t="s">
        <v>3141</v>
      </c>
      <c r="C21" s="1" t="s">
        <v>27</v>
      </c>
      <c r="E21" s="1" t="s">
        <v>25</v>
      </c>
    </row>
    <row r="22" spans="1:5" x14ac:dyDescent="0.25">
      <c r="C22" s="1" t="s">
        <v>49</v>
      </c>
      <c r="E22" s="1" t="s">
        <v>176</v>
      </c>
    </row>
    <row r="23" spans="1:5" x14ac:dyDescent="0.25">
      <c r="C23" s="1" t="s">
        <v>75</v>
      </c>
      <c r="E23" s="1" t="s">
        <v>21</v>
      </c>
    </row>
    <row r="24" spans="1:5" x14ac:dyDescent="0.25">
      <c r="C24" s="1" t="s">
        <v>583</v>
      </c>
      <c r="E24" s="1" t="s">
        <v>35</v>
      </c>
    </row>
    <row r="25" spans="1:5" x14ac:dyDescent="0.25">
      <c r="C25" s="1" t="s">
        <v>312</v>
      </c>
      <c r="E25" s="1" t="s">
        <v>31</v>
      </c>
    </row>
    <row r="26" spans="1:5" x14ac:dyDescent="0.25">
      <c r="C26" s="1" t="s">
        <v>300</v>
      </c>
      <c r="E26" s="1" t="s">
        <v>36</v>
      </c>
    </row>
    <row r="27" spans="1:5" x14ac:dyDescent="0.25">
      <c r="C27" s="1" t="s">
        <v>316</v>
      </c>
      <c r="E27" s="1" t="s">
        <v>42</v>
      </c>
    </row>
    <row r="28" spans="1:5" x14ac:dyDescent="0.25">
      <c r="C28" s="1" t="s">
        <v>178</v>
      </c>
      <c r="E28" s="1" t="s">
        <v>54</v>
      </c>
    </row>
    <row r="29" spans="1:5" x14ac:dyDescent="0.25">
      <c r="C29" s="1" t="s">
        <v>48</v>
      </c>
      <c r="E29" s="1" t="s">
        <v>33</v>
      </c>
    </row>
    <row r="30" spans="1:5" x14ac:dyDescent="0.25">
      <c r="C30" s="1" t="s">
        <v>4813</v>
      </c>
      <c r="E30" s="1" t="s">
        <v>44</v>
      </c>
    </row>
    <row r="31" spans="1:5" x14ac:dyDescent="0.25">
      <c r="C31" s="1" t="s">
        <v>17</v>
      </c>
      <c r="E31" s="1" t="s">
        <v>4535</v>
      </c>
    </row>
    <row r="32" spans="1:5" x14ac:dyDescent="0.25">
      <c r="C32" s="1" t="s">
        <v>1310</v>
      </c>
      <c r="E32" s="1" t="s">
        <v>4564</v>
      </c>
    </row>
    <row r="33" spans="3:5" x14ac:dyDescent="0.25">
      <c r="C33" s="1" t="s">
        <v>14</v>
      </c>
      <c r="E33" s="1" t="s">
        <v>194</v>
      </c>
    </row>
    <row r="34" spans="3:5" x14ac:dyDescent="0.25">
      <c r="C34" s="1" t="s">
        <v>289</v>
      </c>
      <c r="E34" s="1" t="s">
        <v>290</v>
      </c>
    </row>
    <row r="35" spans="3:5" x14ac:dyDescent="0.25">
      <c r="C35" s="1" t="s">
        <v>60</v>
      </c>
      <c r="E35" s="1" t="s">
        <v>309</v>
      </c>
    </row>
    <row r="36" spans="3:5" x14ac:dyDescent="0.25">
      <c r="C36" s="1" t="s">
        <v>314</v>
      </c>
      <c r="E36" s="1" t="s">
        <v>61</v>
      </c>
    </row>
    <row r="37" spans="3:5" x14ac:dyDescent="0.25">
      <c r="C37" s="1" t="s">
        <v>287</v>
      </c>
      <c r="E37" s="1" t="s">
        <v>15</v>
      </c>
    </row>
    <row r="38" spans="3:5" x14ac:dyDescent="0.25">
      <c r="C38" s="1" t="s">
        <v>193</v>
      </c>
      <c r="E38" s="1" t="s">
        <v>960</v>
      </c>
    </row>
    <row r="39" spans="3:5" x14ac:dyDescent="0.25">
      <c r="C39" s="1" t="s">
        <v>311</v>
      </c>
      <c r="E39" s="1" t="s">
        <v>18</v>
      </c>
    </row>
    <row r="40" spans="3:5" x14ac:dyDescent="0.25">
      <c r="C40" s="1" t="s">
        <v>208</v>
      </c>
      <c r="E40" s="1" t="s">
        <v>56</v>
      </c>
    </row>
    <row r="41" spans="3:5" x14ac:dyDescent="0.25">
      <c r="C41" s="1" t="s">
        <v>1102</v>
      </c>
      <c r="E41" s="1" t="s">
        <v>66</v>
      </c>
    </row>
    <row r="42" spans="3:5" x14ac:dyDescent="0.25">
      <c r="E42" s="1" t="s">
        <v>560</v>
      </c>
    </row>
    <row r="43" spans="3:5" x14ac:dyDescent="0.25">
      <c r="E43" s="1" t="s">
        <v>367</v>
      </c>
    </row>
    <row r="44" spans="3:5" x14ac:dyDescent="0.25">
      <c r="E44" s="1" t="s">
        <v>1040</v>
      </c>
    </row>
    <row r="45" spans="3:5" x14ac:dyDescent="0.25">
      <c r="E45" s="1" t="s">
        <v>5292</v>
      </c>
    </row>
    <row r="46" spans="3:5" x14ac:dyDescent="0.25">
      <c r="E46" s="1" t="s">
        <v>4578</v>
      </c>
    </row>
    <row r="47" spans="3:5" x14ac:dyDescent="0.25">
      <c r="E47" s="1" t="s">
        <v>171</v>
      </c>
    </row>
    <row r="48" spans="3:5" x14ac:dyDescent="0.25">
      <c r="E48" s="1" t="s">
        <v>5223</v>
      </c>
    </row>
    <row r="49" spans="5:5" x14ac:dyDescent="0.25">
      <c r="E49" s="1" t="s">
        <v>301</v>
      </c>
    </row>
    <row r="50" spans="5:5" x14ac:dyDescent="0.25">
      <c r="E50" s="1" t="s">
        <v>3374</v>
      </c>
    </row>
    <row r="51" spans="5:5" x14ac:dyDescent="0.25">
      <c r="E51" s="1" t="s">
        <v>1050</v>
      </c>
    </row>
    <row r="52" spans="5:5" x14ac:dyDescent="0.25">
      <c r="E52" s="1" t="s">
        <v>1362</v>
      </c>
    </row>
    <row r="53" spans="5:5" x14ac:dyDescent="0.25">
      <c r="E53" s="1" t="s">
        <v>5297</v>
      </c>
    </row>
    <row r="54" spans="5:5" x14ac:dyDescent="0.25">
      <c r="E54" s="1" t="s">
        <v>4858</v>
      </c>
    </row>
  </sheetData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964FE-80EC-4813-B657-828231524EFB}">
  <dimension ref="A1:O3985"/>
  <sheetViews>
    <sheetView workbookViewId="0">
      <selection activeCell="O2" sqref="O2"/>
    </sheetView>
  </sheetViews>
  <sheetFormatPr defaultRowHeight="15" x14ac:dyDescent="0.25"/>
  <cols>
    <col min="1" max="1" width="11.85546875" bestFit="1" customWidth="1"/>
    <col min="2" max="2" width="16.7109375" bestFit="1" customWidth="1"/>
    <col min="3" max="3" width="10.28515625" bestFit="1" customWidth="1"/>
    <col min="4" max="4" width="19.140625" bestFit="1" customWidth="1"/>
    <col min="5" max="5" width="12.28515625" bestFit="1" customWidth="1"/>
    <col min="6" max="6" width="10.85546875" bestFit="1" customWidth="1"/>
    <col min="7" max="7" width="12" bestFit="1" customWidth="1"/>
    <col min="8" max="8" width="12.28515625" bestFit="1" customWidth="1"/>
    <col min="9" max="9" width="9" bestFit="1" customWidth="1"/>
    <col min="10" max="10" width="14.85546875" bestFit="1" customWidth="1"/>
    <col min="11" max="11" width="25" bestFit="1" customWidth="1"/>
    <col min="12" max="12" width="12.5703125" bestFit="1" customWidth="1"/>
    <col min="13" max="13" width="12" style="4" bestFit="1" customWidth="1"/>
    <col min="14" max="14" width="30.140625" style="5" bestFit="1" customWidth="1"/>
    <col min="15" max="15" width="10.140625" style="5" bestFit="1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1396</v>
      </c>
      <c r="M1" s="4" t="s">
        <v>11</v>
      </c>
      <c r="N1" s="5" t="s">
        <v>12</v>
      </c>
      <c r="O1" s="5" t="s">
        <v>3149</v>
      </c>
    </row>
    <row r="2" spans="1:15" x14ac:dyDescent="0.25">
      <c r="A2">
        <v>177482862</v>
      </c>
      <c r="B2" s="1" t="s">
        <v>19</v>
      </c>
      <c r="C2" s="1" t="s">
        <v>3118</v>
      </c>
      <c r="D2" s="1" t="s">
        <v>2987</v>
      </c>
      <c r="E2" s="1" t="s">
        <v>43</v>
      </c>
      <c r="F2" s="1" t="s">
        <v>36</v>
      </c>
      <c r="G2" s="2">
        <v>44197</v>
      </c>
      <c r="H2" s="3">
        <v>0.46250000000000002</v>
      </c>
      <c r="I2">
        <v>38021946</v>
      </c>
      <c r="J2">
        <v>3</v>
      </c>
      <c r="K2" s="1" t="s">
        <v>269</v>
      </c>
      <c r="L2">
        <v>0</v>
      </c>
      <c r="M2" s="4">
        <v>3.9972060250000001</v>
      </c>
      <c r="N2" s="5">
        <v>4400.1000000000004</v>
      </c>
      <c r="O2" s="5">
        <f>IF(Jan_21[[#This Row],[WIN_OSE]]=0,('Summary Sheet'!$O$1)-('Summary Sheet'!$O$1*2%),-'Summary Sheet'!$O$1*(Jan_21[[#This Row],[BSP]]-1))</f>
        <v>1.96</v>
      </c>
    </row>
    <row r="3" spans="1:15" x14ac:dyDescent="0.25">
      <c r="A3">
        <v>177482864</v>
      </c>
      <c r="B3" s="1" t="s">
        <v>19</v>
      </c>
      <c r="C3" s="1" t="s">
        <v>3118</v>
      </c>
      <c r="D3" s="1" t="s">
        <v>2987</v>
      </c>
      <c r="E3" s="1" t="s">
        <v>49</v>
      </c>
      <c r="F3" s="1" t="s">
        <v>52</v>
      </c>
      <c r="G3" s="2">
        <v>44197</v>
      </c>
      <c r="H3" s="3">
        <v>0.47291666666666665</v>
      </c>
      <c r="I3">
        <v>36424893</v>
      </c>
      <c r="J3">
        <v>1</v>
      </c>
      <c r="K3" s="1" t="s">
        <v>1397</v>
      </c>
      <c r="L3">
        <v>0</v>
      </c>
      <c r="M3" s="4">
        <v>4.134659735456478</v>
      </c>
      <c r="N3" s="5">
        <v>9228.4599999999991</v>
      </c>
      <c r="O3" s="5">
        <f>IF(Jan_21[[#This Row],[WIN_OSE]]=0,('Summary Sheet'!$O$1)-('Summary Sheet'!$O$1*2%),-'Summary Sheet'!$O$1*(Jan_21[[#This Row],[BSP]]-1))</f>
        <v>1.96</v>
      </c>
    </row>
    <row r="4" spans="1:15" x14ac:dyDescent="0.25">
      <c r="A4">
        <v>177482866</v>
      </c>
      <c r="B4" s="1" t="s">
        <v>19</v>
      </c>
      <c r="C4" s="1" t="s">
        <v>3118</v>
      </c>
      <c r="D4" s="1" t="s">
        <v>2987</v>
      </c>
      <c r="E4" s="1" t="s">
        <v>39</v>
      </c>
      <c r="F4" s="1" t="s">
        <v>36</v>
      </c>
      <c r="G4" s="2">
        <v>44197</v>
      </c>
      <c r="H4" s="3">
        <v>0.48333333333333334</v>
      </c>
      <c r="I4">
        <v>15824584</v>
      </c>
      <c r="J4">
        <v>1</v>
      </c>
      <c r="K4" s="1" t="s">
        <v>166</v>
      </c>
      <c r="L4">
        <v>0</v>
      </c>
      <c r="M4" s="4">
        <v>3.4</v>
      </c>
      <c r="N4" s="5">
        <v>13671.9</v>
      </c>
      <c r="O4" s="5">
        <f>IF(Jan_21[[#This Row],[WIN_OSE]]=0,('Summary Sheet'!$O$1)-('Summary Sheet'!$O$1*2%),-'Summary Sheet'!$O$1*(Jan_21[[#This Row],[BSP]]-1))</f>
        <v>1.96</v>
      </c>
    </row>
    <row r="5" spans="1:15" x14ac:dyDescent="0.25">
      <c r="A5">
        <v>177482868</v>
      </c>
      <c r="B5" s="1" t="s">
        <v>19</v>
      </c>
      <c r="C5" s="1" t="s">
        <v>3118</v>
      </c>
      <c r="D5" s="1" t="s">
        <v>2987</v>
      </c>
      <c r="E5" s="1" t="s">
        <v>41</v>
      </c>
      <c r="F5" s="1" t="s">
        <v>36</v>
      </c>
      <c r="G5" s="2">
        <v>44197</v>
      </c>
      <c r="H5" s="3">
        <v>0.49375000000000002</v>
      </c>
      <c r="I5">
        <v>18893154</v>
      </c>
      <c r="J5">
        <v>6</v>
      </c>
      <c r="K5" s="1" t="s">
        <v>237</v>
      </c>
      <c r="L5">
        <v>0</v>
      </c>
      <c r="M5" s="4">
        <v>2.7</v>
      </c>
      <c r="N5" s="5">
        <v>16733.099999999999</v>
      </c>
      <c r="O5" s="5">
        <f>IF(Jan_21[[#This Row],[WIN_OSE]]=0,('Summary Sheet'!$O$1)-('Summary Sheet'!$O$1*2%),-'Summary Sheet'!$O$1*(Jan_21[[#This Row],[BSP]]-1))</f>
        <v>1.96</v>
      </c>
    </row>
    <row r="6" spans="1:15" x14ac:dyDescent="0.25">
      <c r="A6">
        <v>177482870</v>
      </c>
      <c r="B6" s="1" t="s">
        <v>19</v>
      </c>
      <c r="C6" s="1" t="s">
        <v>3118</v>
      </c>
      <c r="D6" s="1" t="s">
        <v>2987</v>
      </c>
      <c r="E6" s="1" t="s">
        <v>47</v>
      </c>
      <c r="F6" s="1" t="s">
        <v>36</v>
      </c>
      <c r="G6" s="2">
        <v>44197</v>
      </c>
      <c r="H6" s="3">
        <v>0.50416666666666665</v>
      </c>
      <c r="I6">
        <v>28633695</v>
      </c>
      <c r="J6">
        <v>6</v>
      </c>
      <c r="K6" s="1" t="s">
        <v>1399</v>
      </c>
      <c r="L6">
        <v>0</v>
      </c>
      <c r="M6" s="4">
        <v>4.0984422494607866</v>
      </c>
      <c r="N6" s="5">
        <v>4838.0200000000004</v>
      </c>
      <c r="O6" s="5">
        <f>IF(Jan_21[[#This Row],[WIN_OSE]]=0,('Summary Sheet'!$O$1)-('Summary Sheet'!$O$1*2%),-'Summary Sheet'!$O$1*(Jan_21[[#This Row],[BSP]]-1))</f>
        <v>1.96</v>
      </c>
    </row>
    <row r="7" spans="1:15" x14ac:dyDescent="0.25">
      <c r="A7">
        <v>177482872</v>
      </c>
      <c r="B7" s="1" t="s">
        <v>19</v>
      </c>
      <c r="C7" s="1" t="s">
        <v>3118</v>
      </c>
      <c r="D7" s="1" t="s">
        <v>2987</v>
      </c>
      <c r="E7" s="1" t="s">
        <v>48</v>
      </c>
      <c r="F7" s="1" t="s">
        <v>36</v>
      </c>
      <c r="G7" s="2">
        <v>44197</v>
      </c>
      <c r="H7" s="3">
        <v>0.51458333333333328</v>
      </c>
      <c r="I7">
        <v>36787551</v>
      </c>
      <c r="J7">
        <v>6</v>
      </c>
      <c r="K7" s="1" t="s">
        <v>147</v>
      </c>
      <c r="L7">
        <v>0</v>
      </c>
      <c r="M7" s="4">
        <v>4.1465639359999997</v>
      </c>
      <c r="N7" s="5">
        <v>7657.14</v>
      </c>
      <c r="O7" s="5">
        <f>IF(Jan_21[[#This Row],[WIN_OSE]]=0,('Summary Sheet'!$O$1)-('Summary Sheet'!$O$1*2%),-'Summary Sheet'!$O$1*(Jan_21[[#This Row],[BSP]]-1))</f>
        <v>1.96</v>
      </c>
    </row>
    <row r="8" spans="1:15" x14ac:dyDescent="0.25">
      <c r="A8">
        <v>177482874</v>
      </c>
      <c r="B8" s="1" t="s">
        <v>19</v>
      </c>
      <c r="C8" s="1" t="s">
        <v>3118</v>
      </c>
      <c r="D8" s="1" t="s">
        <v>2987</v>
      </c>
      <c r="E8" s="1" t="s">
        <v>24</v>
      </c>
      <c r="F8" s="1" t="s">
        <v>36</v>
      </c>
      <c r="G8" s="2">
        <v>44197</v>
      </c>
      <c r="H8" s="3">
        <v>0.52500000000000002</v>
      </c>
      <c r="I8">
        <v>36574792</v>
      </c>
      <c r="J8">
        <v>5</v>
      </c>
      <c r="K8" s="1" t="s">
        <v>277</v>
      </c>
      <c r="L8">
        <v>1</v>
      </c>
      <c r="M8" s="4">
        <v>3.4546245393199757</v>
      </c>
      <c r="N8" s="5">
        <v>10791.88</v>
      </c>
      <c r="O8" s="5">
        <f>IF(Jan_21[[#This Row],[WIN_OSE]]=0,('Summary Sheet'!$O$1)-('Summary Sheet'!$O$1*2%),-'Summary Sheet'!$O$1*(Jan_21[[#This Row],[BSP]]-1))</f>
        <v>-4.9092490786399514</v>
      </c>
    </row>
    <row r="9" spans="1:15" x14ac:dyDescent="0.25">
      <c r="A9">
        <v>177482876</v>
      </c>
      <c r="B9" s="1" t="s">
        <v>19</v>
      </c>
      <c r="C9" s="1" t="s">
        <v>3118</v>
      </c>
      <c r="D9" s="1" t="s">
        <v>2987</v>
      </c>
      <c r="E9" s="1" t="s">
        <v>75</v>
      </c>
      <c r="F9" s="1" t="s">
        <v>52</v>
      </c>
      <c r="G9" s="2">
        <v>44197</v>
      </c>
      <c r="H9" s="3">
        <v>0.53541666666666665</v>
      </c>
      <c r="I9">
        <v>22510088</v>
      </c>
      <c r="J9">
        <v>1</v>
      </c>
      <c r="K9" s="1" t="s">
        <v>1403</v>
      </c>
      <c r="L9">
        <v>1</v>
      </c>
      <c r="M9" s="4">
        <v>3.7021106407993103</v>
      </c>
      <c r="N9" s="5">
        <v>8757.82</v>
      </c>
      <c r="O9" s="5">
        <f>IF(Jan_21[[#This Row],[WIN_OSE]]=0,('Summary Sheet'!$O$1)-('Summary Sheet'!$O$1*2%),-'Summary Sheet'!$O$1*(Jan_21[[#This Row],[BSP]]-1))</f>
        <v>-5.4042212815986206</v>
      </c>
    </row>
    <row r="10" spans="1:15" x14ac:dyDescent="0.25">
      <c r="A10">
        <v>177482878</v>
      </c>
      <c r="B10" s="1" t="s">
        <v>19</v>
      </c>
      <c r="C10" s="1" t="s">
        <v>3118</v>
      </c>
      <c r="D10" s="1" t="s">
        <v>2987</v>
      </c>
      <c r="E10" s="1" t="s">
        <v>47</v>
      </c>
      <c r="F10" s="1" t="s">
        <v>36</v>
      </c>
      <c r="G10" s="2">
        <v>44197</v>
      </c>
      <c r="H10" s="3">
        <v>0.54583333333333328</v>
      </c>
      <c r="I10">
        <v>28633749</v>
      </c>
      <c r="J10">
        <v>6</v>
      </c>
      <c r="K10" s="1" t="s">
        <v>283</v>
      </c>
      <c r="L10">
        <v>0</v>
      </c>
      <c r="M10" s="4">
        <v>4.1022640179999996</v>
      </c>
      <c r="N10" s="5">
        <v>9402.08</v>
      </c>
      <c r="O10" s="5">
        <f>IF(Jan_21[[#This Row],[WIN_OSE]]=0,('Summary Sheet'!$O$1)-('Summary Sheet'!$O$1*2%),-'Summary Sheet'!$O$1*(Jan_21[[#This Row],[BSP]]-1))</f>
        <v>1.96</v>
      </c>
    </row>
    <row r="11" spans="1:15" x14ac:dyDescent="0.25">
      <c r="A11">
        <v>177482880</v>
      </c>
      <c r="B11" s="1" t="s">
        <v>19</v>
      </c>
      <c r="C11" s="1" t="s">
        <v>3118</v>
      </c>
      <c r="D11" s="1" t="s">
        <v>2987</v>
      </c>
      <c r="E11" s="1" t="s">
        <v>39</v>
      </c>
      <c r="F11" s="1" t="s">
        <v>36</v>
      </c>
      <c r="G11" s="2">
        <v>44197</v>
      </c>
      <c r="H11" s="3">
        <v>0.55625000000000002</v>
      </c>
      <c r="I11">
        <v>36787484</v>
      </c>
      <c r="J11">
        <v>5</v>
      </c>
      <c r="K11" s="1" t="s">
        <v>244</v>
      </c>
      <c r="L11">
        <v>0</v>
      </c>
      <c r="M11" s="4">
        <v>4.645598511841893</v>
      </c>
      <c r="N11" s="5">
        <v>3569.7</v>
      </c>
      <c r="O11" s="5">
        <f>IF(Jan_21[[#This Row],[WIN_OSE]]=0,('Summary Sheet'!$O$1)-('Summary Sheet'!$O$1*2%),-'Summary Sheet'!$O$1*(Jan_21[[#This Row],[BSP]]-1))</f>
        <v>1.96</v>
      </c>
    </row>
    <row r="12" spans="1:15" x14ac:dyDescent="0.25">
      <c r="A12">
        <v>177482882</v>
      </c>
      <c r="B12" s="1" t="s">
        <v>19</v>
      </c>
      <c r="C12" s="1" t="s">
        <v>3118</v>
      </c>
      <c r="D12" s="1" t="s">
        <v>2987</v>
      </c>
      <c r="E12" s="1" t="s">
        <v>27</v>
      </c>
      <c r="F12" s="1" t="s">
        <v>52</v>
      </c>
      <c r="G12" s="2">
        <v>44197</v>
      </c>
      <c r="H12" s="3">
        <v>0.56666666666666665</v>
      </c>
      <c r="I12">
        <v>28794341</v>
      </c>
      <c r="J12">
        <v>5</v>
      </c>
      <c r="K12" s="1" t="s">
        <v>164</v>
      </c>
      <c r="L12">
        <v>0</v>
      </c>
      <c r="M12" s="4">
        <v>2.9829624205306384</v>
      </c>
      <c r="N12" s="5">
        <v>8762.44</v>
      </c>
      <c r="O12" s="5">
        <f>IF(Jan_21[[#This Row],[WIN_OSE]]=0,('Summary Sheet'!$O$1)-('Summary Sheet'!$O$1*2%),-'Summary Sheet'!$O$1*(Jan_21[[#This Row],[BSP]]-1))</f>
        <v>1.96</v>
      </c>
    </row>
    <row r="13" spans="1:15" x14ac:dyDescent="0.25">
      <c r="A13">
        <v>177482884</v>
      </c>
      <c r="B13" s="1" t="s">
        <v>19</v>
      </c>
      <c r="C13" s="1" t="s">
        <v>3118</v>
      </c>
      <c r="D13" s="1" t="s">
        <v>2987</v>
      </c>
      <c r="E13" s="1" t="s">
        <v>41</v>
      </c>
      <c r="F13" s="1" t="s">
        <v>36</v>
      </c>
      <c r="G13" s="2">
        <v>44197</v>
      </c>
      <c r="H13" s="3">
        <v>0.57708333333333328</v>
      </c>
      <c r="I13">
        <v>36787535</v>
      </c>
      <c r="J13">
        <v>2</v>
      </c>
      <c r="K13" s="1" t="s">
        <v>1407</v>
      </c>
      <c r="L13">
        <v>0</v>
      </c>
      <c r="M13" s="4">
        <v>4.1618949856481784</v>
      </c>
      <c r="N13" s="5">
        <v>3786.26</v>
      </c>
      <c r="O13" s="5">
        <f>IF(Jan_21[[#This Row],[WIN_OSE]]=0,('Summary Sheet'!$O$1)-('Summary Sheet'!$O$1*2%),-'Summary Sheet'!$O$1*(Jan_21[[#This Row],[BSP]]-1))</f>
        <v>1.96</v>
      </c>
    </row>
    <row r="14" spans="1:15" x14ac:dyDescent="0.25">
      <c r="A14">
        <v>177483546</v>
      </c>
      <c r="B14" s="1" t="s">
        <v>23</v>
      </c>
      <c r="C14" s="1" t="s">
        <v>167</v>
      </c>
      <c r="D14" s="1" t="s">
        <v>2987</v>
      </c>
      <c r="E14" s="1" t="s">
        <v>30</v>
      </c>
      <c r="F14" s="1" t="s">
        <v>44</v>
      </c>
      <c r="G14" s="2">
        <v>44197</v>
      </c>
      <c r="H14" s="3">
        <v>0.4284722222222222</v>
      </c>
      <c r="I14">
        <v>35839515</v>
      </c>
      <c r="J14">
        <v>2</v>
      </c>
      <c r="K14" s="1" t="s">
        <v>1408</v>
      </c>
      <c r="L14">
        <v>0</v>
      </c>
      <c r="M14" s="4">
        <v>4.2</v>
      </c>
      <c r="N14" s="5">
        <v>5606.54</v>
      </c>
      <c r="O14" s="5">
        <f>IF(Jan_21[[#This Row],[WIN_OSE]]=0,('Summary Sheet'!$O$1)-('Summary Sheet'!$O$1*2%),-'Summary Sheet'!$O$1*(Jan_21[[#This Row],[BSP]]-1))</f>
        <v>1.96</v>
      </c>
    </row>
    <row r="15" spans="1:15" x14ac:dyDescent="0.25">
      <c r="A15">
        <v>177483548</v>
      </c>
      <c r="B15" s="1" t="s">
        <v>23</v>
      </c>
      <c r="C15" s="1" t="s">
        <v>167</v>
      </c>
      <c r="D15" s="1" t="s">
        <v>2987</v>
      </c>
      <c r="E15" s="1" t="s">
        <v>49</v>
      </c>
      <c r="F15" s="1" t="s">
        <v>186</v>
      </c>
      <c r="G15" s="2">
        <v>44197</v>
      </c>
      <c r="H15" s="3">
        <v>0.44236111111111109</v>
      </c>
      <c r="I15">
        <v>37215115</v>
      </c>
      <c r="J15">
        <v>4</v>
      </c>
      <c r="K15" s="1" t="s">
        <v>1410</v>
      </c>
      <c r="L15">
        <v>0</v>
      </c>
      <c r="M15" s="4">
        <v>4.0165461346992171</v>
      </c>
      <c r="N15" s="5">
        <v>6908.54</v>
      </c>
      <c r="O15" s="5">
        <f>IF(Jan_21[[#This Row],[WIN_OSE]]=0,('Summary Sheet'!$O$1)-('Summary Sheet'!$O$1*2%),-'Summary Sheet'!$O$1*(Jan_21[[#This Row],[BSP]]-1))</f>
        <v>1.96</v>
      </c>
    </row>
    <row r="16" spans="1:15" x14ac:dyDescent="0.25">
      <c r="A16">
        <v>177483550</v>
      </c>
      <c r="B16" s="1" t="s">
        <v>23</v>
      </c>
      <c r="C16" s="1" t="s">
        <v>167</v>
      </c>
      <c r="D16" s="1" t="s">
        <v>2987</v>
      </c>
      <c r="E16" s="1" t="s">
        <v>41</v>
      </c>
      <c r="F16" s="1" t="s">
        <v>44</v>
      </c>
      <c r="G16" s="2">
        <v>44197</v>
      </c>
      <c r="H16" s="3">
        <v>0.45347222222222222</v>
      </c>
      <c r="I16">
        <v>36494748</v>
      </c>
      <c r="J16">
        <v>3</v>
      </c>
      <c r="K16" s="1" t="s">
        <v>174</v>
      </c>
      <c r="L16">
        <v>0</v>
      </c>
      <c r="M16" s="4">
        <v>4.4000000000000004</v>
      </c>
      <c r="N16" s="5">
        <v>6024.44</v>
      </c>
      <c r="O16" s="5">
        <f>IF(Jan_21[[#This Row],[WIN_OSE]]=0,('Summary Sheet'!$O$1)-('Summary Sheet'!$O$1*2%),-'Summary Sheet'!$O$1*(Jan_21[[#This Row],[BSP]]-1))</f>
        <v>1.96</v>
      </c>
    </row>
    <row r="17" spans="1:15" x14ac:dyDescent="0.25">
      <c r="A17">
        <v>177483552</v>
      </c>
      <c r="B17" s="1" t="s">
        <v>23</v>
      </c>
      <c r="C17" s="1" t="s">
        <v>167</v>
      </c>
      <c r="D17" s="1" t="s">
        <v>2987</v>
      </c>
      <c r="E17" s="1" t="s">
        <v>20</v>
      </c>
      <c r="F17" s="1" t="s">
        <v>44</v>
      </c>
      <c r="G17" s="2">
        <v>44197</v>
      </c>
      <c r="H17" s="3">
        <v>0.46458333333333335</v>
      </c>
      <c r="I17">
        <v>36630297</v>
      </c>
      <c r="J17">
        <v>6</v>
      </c>
      <c r="K17" s="1" t="s">
        <v>232</v>
      </c>
      <c r="L17">
        <v>0</v>
      </c>
      <c r="M17" s="4">
        <v>3.9068665051623972</v>
      </c>
      <c r="N17" s="5">
        <v>11928.54</v>
      </c>
      <c r="O17" s="5">
        <f>IF(Jan_21[[#This Row],[WIN_OSE]]=0,('Summary Sheet'!$O$1)-('Summary Sheet'!$O$1*2%),-'Summary Sheet'!$O$1*(Jan_21[[#This Row],[BSP]]-1))</f>
        <v>1.96</v>
      </c>
    </row>
    <row r="18" spans="1:15" x14ac:dyDescent="0.25">
      <c r="A18">
        <v>177483554</v>
      </c>
      <c r="B18" s="1" t="s">
        <v>23</v>
      </c>
      <c r="C18" s="1" t="s">
        <v>167</v>
      </c>
      <c r="D18" s="1" t="s">
        <v>2987</v>
      </c>
      <c r="E18" s="1" t="s">
        <v>24</v>
      </c>
      <c r="F18" s="1" t="s">
        <v>44</v>
      </c>
      <c r="G18" s="2">
        <v>44197</v>
      </c>
      <c r="H18" s="3">
        <v>0.47499999999999998</v>
      </c>
      <c r="I18">
        <v>36973337</v>
      </c>
      <c r="J18">
        <v>1</v>
      </c>
      <c r="K18" s="1" t="s">
        <v>257</v>
      </c>
      <c r="L18">
        <v>1</v>
      </c>
      <c r="M18" s="4">
        <v>2.6875938073661931</v>
      </c>
      <c r="N18" s="5">
        <v>16910.22</v>
      </c>
      <c r="O18" s="5">
        <f>IF(Jan_21[[#This Row],[WIN_OSE]]=0,('Summary Sheet'!$O$1)-('Summary Sheet'!$O$1*2%),-'Summary Sheet'!$O$1*(Jan_21[[#This Row],[BSP]]-1))</f>
        <v>-3.3751876147323863</v>
      </c>
    </row>
    <row r="19" spans="1:15" x14ac:dyDescent="0.25">
      <c r="A19">
        <v>177483556</v>
      </c>
      <c r="B19" s="1" t="s">
        <v>23</v>
      </c>
      <c r="C19" s="1" t="s">
        <v>167</v>
      </c>
      <c r="D19" s="1" t="s">
        <v>2987</v>
      </c>
      <c r="E19" s="1" t="s">
        <v>32</v>
      </c>
      <c r="F19" s="1" t="s">
        <v>44</v>
      </c>
      <c r="G19" s="2">
        <v>44197</v>
      </c>
      <c r="H19" s="3">
        <v>0.48541666666666666</v>
      </c>
      <c r="I19">
        <v>23710781</v>
      </c>
      <c r="J19">
        <v>1</v>
      </c>
      <c r="K19" s="1" t="s">
        <v>1416</v>
      </c>
      <c r="L19">
        <v>0</v>
      </c>
      <c r="M19" s="4">
        <v>4.3313491587894903</v>
      </c>
      <c r="N19" s="5">
        <v>6306.08</v>
      </c>
      <c r="O19" s="5">
        <f>IF(Jan_21[[#This Row],[WIN_OSE]]=0,('Summary Sheet'!$O$1)-('Summary Sheet'!$O$1*2%),-'Summary Sheet'!$O$1*(Jan_21[[#This Row],[BSP]]-1))</f>
        <v>1.96</v>
      </c>
    </row>
    <row r="20" spans="1:15" x14ac:dyDescent="0.25">
      <c r="A20">
        <v>177483558</v>
      </c>
      <c r="B20" s="1" t="s">
        <v>23</v>
      </c>
      <c r="C20" s="1" t="s">
        <v>167</v>
      </c>
      <c r="D20" s="1" t="s">
        <v>2987</v>
      </c>
      <c r="E20" s="1" t="s">
        <v>37</v>
      </c>
      <c r="F20" s="1" t="s">
        <v>44</v>
      </c>
      <c r="G20" s="2">
        <v>44197</v>
      </c>
      <c r="H20" s="3">
        <v>0.49583333333333335</v>
      </c>
      <c r="I20">
        <v>37443706</v>
      </c>
      <c r="J20">
        <v>1</v>
      </c>
      <c r="K20" s="1" t="s">
        <v>1418</v>
      </c>
      <c r="L20">
        <v>1</v>
      </c>
      <c r="M20" s="4">
        <v>2.8219686031878801</v>
      </c>
      <c r="N20" s="5">
        <v>15368.44</v>
      </c>
      <c r="O20" s="5">
        <f>IF(Jan_21[[#This Row],[WIN_OSE]]=0,('Summary Sheet'!$O$1)-('Summary Sheet'!$O$1*2%),-'Summary Sheet'!$O$1*(Jan_21[[#This Row],[BSP]]-1))</f>
        <v>-3.6439372063757602</v>
      </c>
    </row>
    <row r="21" spans="1:15" x14ac:dyDescent="0.25">
      <c r="A21">
        <v>177483560</v>
      </c>
      <c r="B21" s="1" t="s">
        <v>23</v>
      </c>
      <c r="C21" s="1" t="s">
        <v>167</v>
      </c>
      <c r="D21" s="1" t="s">
        <v>2987</v>
      </c>
      <c r="E21" s="1" t="s">
        <v>60</v>
      </c>
      <c r="F21" s="1" t="s">
        <v>171</v>
      </c>
      <c r="G21" s="2">
        <v>44197</v>
      </c>
      <c r="H21" s="3">
        <v>0.50624999999999998</v>
      </c>
      <c r="I21">
        <v>25026463</v>
      </c>
      <c r="J21">
        <v>2</v>
      </c>
      <c r="K21" s="1" t="s">
        <v>172</v>
      </c>
      <c r="L21">
        <v>1</v>
      </c>
      <c r="M21" s="4">
        <v>4.3</v>
      </c>
      <c r="N21" s="5">
        <v>6890.38</v>
      </c>
      <c r="O21" s="5">
        <f>IF(Jan_21[[#This Row],[WIN_OSE]]=0,('Summary Sheet'!$O$1)-('Summary Sheet'!$O$1*2%),-'Summary Sheet'!$O$1*(Jan_21[[#This Row],[BSP]]-1))</f>
        <v>-6.6</v>
      </c>
    </row>
    <row r="22" spans="1:15" x14ac:dyDescent="0.25">
      <c r="A22">
        <v>177483562</v>
      </c>
      <c r="B22" s="1" t="s">
        <v>23</v>
      </c>
      <c r="C22" s="1" t="s">
        <v>167</v>
      </c>
      <c r="D22" s="1" t="s">
        <v>2987</v>
      </c>
      <c r="E22" s="1" t="s">
        <v>39</v>
      </c>
      <c r="F22" s="1" t="s">
        <v>44</v>
      </c>
      <c r="G22" s="2">
        <v>44197</v>
      </c>
      <c r="H22" s="3">
        <v>0.51666666666666672</v>
      </c>
      <c r="I22">
        <v>24814693</v>
      </c>
      <c r="J22">
        <v>1</v>
      </c>
      <c r="K22" s="1" t="s">
        <v>1419</v>
      </c>
      <c r="L22">
        <v>0</v>
      </c>
      <c r="M22" s="4">
        <v>2.9993793284696406</v>
      </c>
      <c r="N22" s="5">
        <v>15439.72</v>
      </c>
      <c r="O22" s="5">
        <f>IF(Jan_21[[#This Row],[WIN_OSE]]=0,('Summary Sheet'!$O$1)-('Summary Sheet'!$O$1*2%),-'Summary Sheet'!$O$1*(Jan_21[[#This Row],[BSP]]-1))</f>
        <v>1.96</v>
      </c>
    </row>
    <row r="23" spans="1:15" x14ac:dyDescent="0.25">
      <c r="A23">
        <v>177483564</v>
      </c>
      <c r="B23" s="1" t="s">
        <v>23</v>
      </c>
      <c r="C23" s="1" t="s">
        <v>167</v>
      </c>
      <c r="D23" s="1" t="s">
        <v>2987</v>
      </c>
      <c r="E23" s="1" t="s">
        <v>49</v>
      </c>
      <c r="F23" s="1" t="s">
        <v>186</v>
      </c>
      <c r="G23" s="2">
        <v>44197</v>
      </c>
      <c r="H23" s="3">
        <v>0.52708333333333335</v>
      </c>
      <c r="I23">
        <v>36973296</v>
      </c>
      <c r="J23">
        <v>2</v>
      </c>
      <c r="K23" s="1" t="s">
        <v>284</v>
      </c>
      <c r="L23">
        <v>0</v>
      </c>
      <c r="M23" s="4">
        <v>3.1399406346313841</v>
      </c>
      <c r="N23" s="5">
        <v>14794.06</v>
      </c>
      <c r="O23" s="5">
        <f>IF(Jan_21[[#This Row],[WIN_OSE]]=0,('Summary Sheet'!$O$1)-('Summary Sheet'!$O$1*2%),-'Summary Sheet'!$O$1*(Jan_21[[#This Row],[BSP]]-1))</f>
        <v>1.96</v>
      </c>
    </row>
    <row r="24" spans="1:15" x14ac:dyDescent="0.25">
      <c r="A24">
        <v>177483566</v>
      </c>
      <c r="B24" s="1" t="s">
        <v>23</v>
      </c>
      <c r="C24" s="1" t="s">
        <v>167</v>
      </c>
      <c r="D24" s="1" t="s">
        <v>2987</v>
      </c>
      <c r="E24" s="1" t="s">
        <v>47</v>
      </c>
      <c r="F24" s="1" t="s">
        <v>44</v>
      </c>
      <c r="G24" s="2">
        <v>44197</v>
      </c>
      <c r="H24" s="3">
        <v>0.53749999999999998</v>
      </c>
      <c r="I24">
        <v>36494677</v>
      </c>
      <c r="J24">
        <v>4</v>
      </c>
      <c r="K24" s="1" t="s">
        <v>1421</v>
      </c>
      <c r="L24">
        <v>1</v>
      </c>
      <c r="M24" s="4">
        <v>3.8950772549999999</v>
      </c>
      <c r="N24" s="5">
        <v>9135.58</v>
      </c>
      <c r="O24" s="5">
        <f>IF(Jan_21[[#This Row],[WIN_OSE]]=0,('Summary Sheet'!$O$1)-('Summary Sheet'!$O$1*2%),-'Summary Sheet'!$O$1*(Jan_21[[#This Row],[BSP]]-1))</f>
        <v>-5.7901545099999998</v>
      </c>
    </row>
    <row r="25" spans="1:15" x14ac:dyDescent="0.25">
      <c r="A25">
        <v>177483568</v>
      </c>
      <c r="B25" s="1" t="s">
        <v>23</v>
      </c>
      <c r="C25" s="1" t="s">
        <v>167</v>
      </c>
      <c r="D25" s="1" t="s">
        <v>2987</v>
      </c>
      <c r="E25" s="1" t="s">
        <v>47</v>
      </c>
      <c r="F25" s="1" t="s">
        <v>44</v>
      </c>
      <c r="G25" s="2">
        <v>44197</v>
      </c>
      <c r="H25" s="3">
        <v>0.54791666666666672</v>
      </c>
      <c r="I25">
        <v>36973325</v>
      </c>
      <c r="J25">
        <v>1</v>
      </c>
      <c r="K25" s="1" t="s">
        <v>1422</v>
      </c>
      <c r="L25">
        <v>0</v>
      </c>
      <c r="M25" s="4">
        <v>3.4634614262544887</v>
      </c>
      <c r="N25" s="5">
        <v>20387.8</v>
      </c>
      <c r="O25" s="5">
        <f>IF(Jan_21[[#This Row],[WIN_OSE]]=0,('Summary Sheet'!$O$1)-('Summary Sheet'!$O$1*2%),-'Summary Sheet'!$O$1*(Jan_21[[#This Row],[BSP]]-1))</f>
        <v>1.96</v>
      </c>
    </row>
    <row r="26" spans="1:15" x14ac:dyDescent="0.25">
      <c r="A26">
        <v>177483836</v>
      </c>
      <c r="B26" s="1" t="s">
        <v>23</v>
      </c>
      <c r="C26" s="1" t="s">
        <v>3119</v>
      </c>
      <c r="D26" s="1" t="s">
        <v>2987</v>
      </c>
      <c r="E26" s="1" t="s">
        <v>45</v>
      </c>
      <c r="F26" s="1" t="s">
        <v>28</v>
      </c>
      <c r="G26" s="2">
        <v>44197</v>
      </c>
      <c r="H26" s="3">
        <v>0.42499999999999999</v>
      </c>
      <c r="I26">
        <v>37097877</v>
      </c>
      <c r="J26">
        <v>4</v>
      </c>
      <c r="K26" s="1" t="s">
        <v>218</v>
      </c>
      <c r="L26">
        <v>0</v>
      </c>
      <c r="M26" s="4">
        <v>3.7563058694374369</v>
      </c>
      <c r="N26" s="5">
        <v>7734.02</v>
      </c>
      <c r="O26" s="5">
        <f>IF(Jan_21[[#This Row],[WIN_OSE]]=0,('Summary Sheet'!$O$1)-('Summary Sheet'!$O$1*2%),-'Summary Sheet'!$O$1*(Jan_21[[#This Row],[BSP]]-1))</f>
        <v>1.96</v>
      </c>
    </row>
    <row r="27" spans="1:15" x14ac:dyDescent="0.25">
      <c r="A27">
        <v>177483838</v>
      </c>
      <c r="B27" s="1" t="s">
        <v>23</v>
      </c>
      <c r="C27" s="1" t="s">
        <v>3119</v>
      </c>
      <c r="D27" s="1" t="s">
        <v>2987</v>
      </c>
      <c r="E27" s="1" t="s">
        <v>24</v>
      </c>
      <c r="F27" s="1" t="s">
        <v>25</v>
      </c>
      <c r="G27" s="2">
        <v>44197</v>
      </c>
      <c r="H27" s="3">
        <v>0.43819444444444444</v>
      </c>
      <c r="I27">
        <v>23441293</v>
      </c>
      <c r="J27">
        <v>4</v>
      </c>
      <c r="K27" s="1" t="s">
        <v>249</v>
      </c>
      <c r="L27">
        <v>0</v>
      </c>
      <c r="M27" s="4">
        <v>4.5563138242575221</v>
      </c>
      <c r="N27" s="5">
        <v>4709.08</v>
      </c>
      <c r="O27" s="5">
        <f>IF(Jan_21[[#This Row],[WIN_OSE]]=0,('Summary Sheet'!$O$1)-('Summary Sheet'!$O$1*2%),-'Summary Sheet'!$O$1*(Jan_21[[#This Row],[BSP]]-1))</f>
        <v>1.96</v>
      </c>
    </row>
    <row r="28" spans="1:15" x14ac:dyDescent="0.25">
      <c r="A28">
        <v>177483840</v>
      </c>
      <c r="B28" s="1" t="s">
        <v>23</v>
      </c>
      <c r="C28" s="1" t="s">
        <v>3119</v>
      </c>
      <c r="D28" s="1" t="s">
        <v>2987</v>
      </c>
      <c r="E28" s="1" t="s">
        <v>49</v>
      </c>
      <c r="F28" s="1" t="s">
        <v>28</v>
      </c>
      <c r="G28" s="2">
        <v>44197</v>
      </c>
      <c r="H28" s="3">
        <v>0.44861111111111113</v>
      </c>
      <c r="I28">
        <v>23921698</v>
      </c>
      <c r="J28">
        <v>4</v>
      </c>
      <c r="K28" s="1" t="s">
        <v>1426</v>
      </c>
      <c r="L28">
        <v>0</v>
      </c>
      <c r="M28" s="4">
        <v>3.65</v>
      </c>
      <c r="N28" s="5">
        <v>5674.52</v>
      </c>
      <c r="O28" s="5">
        <f>IF(Jan_21[[#This Row],[WIN_OSE]]=0,('Summary Sheet'!$O$1)-('Summary Sheet'!$O$1*2%),-'Summary Sheet'!$O$1*(Jan_21[[#This Row],[BSP]]-1))</f>
        <v>1.96</v>
      </c>
    </row>
    <row r="29" spans="1:15" x14ac:dyDescent="0.25">
      <c r="A29">
        <v>177483842</v>
      </c>
      <c r="B29" s="1" t="s">
        <v>23</v>
      </c>
      <c r="C29" s="1" t="s">
        <v>3119</v>
      </c>
      <c r="D29" s="1" t="s">
        <v>2987</v>
      </c>
      <c r="E29" s="1" t="s">
        <v>39</v>
      </c>
      <c r="F29" s="1" t="s">
        <v>25</v>
      </c>
      <c r="G29" s="2">
        <v>44197</v>
      </c>
      <c r="H29" s="3">
        <v>0.45902777777777776</v>
      </c>
      <c r="I29">
        <v>37066498</v>
      </c>
      <c r="J29">
        <v>1</v>
      </c>
      <c r="K29" s="1" t="s">
        <v>1429</v>
      </c>
      <c r="L29">
        <v>1</v>
      </c>
      <c r="M29" s="4">
        <v>3.7545480383966066</v>
      </c>
      <c r="N29" s="5">
        <v>8165.54</v>
      </c>
      <c r="O29" s="5">
        <f>IF(Jan_21[[#This Row],[WIN_OSE]]=0,('Summary Sheet'!$O$1)-('Summary Sheet'!$O$1*2%),-'Summary Sheet'!$O$1*(Jan_21[[#This Row],[BSP]]-1))</f>
        <v>-5.5090960767932131</v>
      </c>
    </row>
    <row r="30" spans="1:15" x14ac:dyDescent="0.25">
      <c r="A30">
        <v>177483844</v>
      </c>
      <c r="B30" s="1" t="s">
        <v>23</v>
      </c>
      <c r="C30" s="1" t="s">
        <v>3119</v>
      </c>
      <c r="D30" s="1" t="s">
        <v>2987</v>
      </c>
      <c r="E30" s="1" t="s">
        <v>75</v>
      </c>
      <c r="F30" s="1" t="s">
        <v>28</v>
      </c>
      <c r="G30" s="2">
        <v>44197</v>
      </c>
      <c r="H30" s="3">
        <v>0.46944444444444444</v>
      </c>
      <c r="I30">
        <v>34919327</v>
      </c>
      <c r="J30">
        <v>2</v>
      </c>
      <c r="K30" s="1" t="s">
        <v>260</v>
      </c>
      <c r="L30">
        <v>0</v>
      </c>
      <c r="M30" s="4">
        <v>4.4835426891055628</v>
      </c>
      <c r="N30" s="5">
        <v>6505.5</v>
      </c>
      <c r="O30" s="5">
        <f>IF(Jan_21[[#This Row],[WIN_OSE]]=0,('Summary Sheet'!$O$1)-('Summary Sheet'!$O$1*2%),-'Summary Sheet'!$O$1*(Jan_21[[#This Row],[BSP]]-1))</f>
        <v>1.96</v>
      </c>
    </row>
    <row r="31" spans="1:15" x14ac:dyDescent="0.25">
      <c r="A31">
        <v>177483846</v>
      </c>
      <c r="B31" s="1" t="s">
        <v>23</v>
      </c>
      <c r="C31" s="1" t="s">
        <v>3119</v>
      </c>
      <c r="D31" s="1" t="s">
        <v>2987</v>
      </c>
      <c r="E31" s="1" t="s">
        <v>24</v>
      </c>
      <c r="F31" s="1" t="s">
        <v>25</v>
      </c>
      <c r="G31" s="2">
        <v>44197</v>
      </c>
      <c r="H31" s="3">
        <v>0.47986111111111113</v>
      </c>
      <c r="I31">
        <v>30440863</v>
      </c>
      <c r="J31">
        <v>1</v>
      </c>
      <c r="K31" s="1" t="s">
        <v>240</v>
      </c>
      <c r="L31">
        <v>1</v>
      </c>
      <c r="M31" s="4">
        <v>3.0050366737355989</v>
      </c>
      <c r="N31" s="5">
        <v>11393.18</v>
      </c>
      <c r="O31" s="5">
        <f>IF(Jan_21[[#This Row],[WIN_OSE]]=0,('Summary Sheet'!$O$1)-('Summary Sheet'!$O$1*2%),-'Summary Sheet'!$O$1*(Jan_21[[#This Row],[BSP]]-1))</f>
        <v>-4.0100733474711978</v>
      </c>
    </row>
    <row r="32" spans="1:15" x14ac:dyDescent="0.25">
      <c r="A32">
        <v>177483848</v>
      </c>
      <c r="B32" s="1" t="s">
        <v>23</v>
      </c>
      <c r="C32" s="1" t="s">
        <v>3119</v>
      </c>
      <c r="D32" s="1" t="s">
        <v>2987</v>
      </c>
      <c r="E32" s="1" t="s">
        <v>27</v>
      </c>
      <c r="F32" s="1" t="s">
        <v>28</v>
      </c>
      <c r="G32" s="2">
        <v>44197</v>
      </c>
      <c r="H32" s="3">
        <v>0.49027777777777776</v>
      </c>
      <c r="I32">
        <v>36436174</v>
      </c>
      <c r="J32">
        <v>6</v>
      </c>
      <c r="K32" s="1" t="s">
        <v>200</v>
      </c>
      <c r="L32">
        <v>0</v>
      </c>
      <c r="M32" s="4">
        <v>3.0646431701948673</v>
      </c>
      <c r="N32" s="5">
        <v>10583.9</v>
      </c>
      <c r="O32" s="5">
        <f>IF(Jan_21[[#This Row],[WIN_OSE]]=0,('Summary Sheet'!$O$1)-('Summary Sheet'!$O$1*2%),-'Summary Sheet'!$O$1*(Jan_21[[#This Row],[BSP]]-1))</f>
        <v>1.96</v>
      </c>
    </row>
    <row r="33" spans="1:15" x14ac:dyDescent="0.25">
      <c r="A33">
        <v>177483850</v>
      </c>
      <c r="B33" s="1" t="s">
        <v>23</v>
      </c>
      <c r="C33" s="1" t="s">
        <v>3119</v>
      </c>
      <c r="D33" s="1" t="s">
        <v>2987</v>
      </c>
      <c r="E33" s="1" t="s">
        <v>24</v>
      </c>
      <c r="F33" s="1" t="s">
        <v>25</v>
      </c>
      <c r="G33" s="2">
        <v>44197</v>
      </c>
      <c r="H33" s="3">
        <v>0.50069444444444444</v>
      </c>
      <c r="I33">
        <v>16756358</v>
      </c>
      <c r="J33">
        <v>2</v>
      </c>
      <c r="K33" s="1" t="s">
        <v>1434</v>
      </c>
      <c r="L33">
        <v>0</v>
      </c>
      <c r="M33" s="4">
        <v>3.0107940803381643</v>
      </c>
      <c r="N33" s="5">
        <v>10775.58</v>
      </c>
      <c r="O33" s="5">
        <f>IF(Jan_21[[#This Row],[WIN_OSE]]=0,('Summary Sheet'!$O$1)-('Summary Sheet'!$O$1*2%),-'Summary Sheet'!$O$1*(Jan_21[[#This Row],[BSP]]-1))</f>
        <v>1.96</v>
      </c>
    </row>
    <row r="34" spans="1:15" x14ac:dyDescent="0.25">
      <c r="A34">
        <v>177483852</v>
      </c>
      <c r="B34" s="1" t="s">
        <v>23</v>
      </c>
      <c r="C34" s="1" t="s">
        <v>3119</v>
      </c>
      <c r="D34" s="1" t="s">
        <v>2987</v>
      </c>
      <c r="E34" s="1" t="s">
        <v>75</v>
      </c>
      <c r="F34" s="1" t="s">
        <v>28</v>
      </c>
      <c r="G34" s="2">
        <v>44197</v>
      </c>
      <c r="H34" s="3">
        <v>0.51111111111111107</v>
      </c>
      <c r="I34">
        <v>37601627</v>
      </c>
      <c r="J34">
        <v>3</v>
      </c>
      <c r="K34" s="1" t="s">
        <v>1436</v>
      </c>
      <c r="L34">
        <v>0</v>
      </c>
      <c r="M34" s="4">
        <v>5.2714804730000004</v>
      </c>
      <c r="N34" s="5">
        <v>3946.2</v>
      </c>
      <c r="O34" s="5">
        <f>IF(Jan_21[[#This Row],[WIN_OSE]]=0,('Summary Sheet'!$O$1)-('Summary Sheet'!$O$1*2%),-'Summary Sheet'!$O$1*(Jan_21[[#This Row],[BSP]]-1))</f>
        <v>1.96</v>
      </c>
    </row>
    <row r="35" spans="1:15" x14ac:dyDescent="0.25">
      <c r="A35">
        <v>177483854</v>
      </c>
      <c r="B35" s="1" t="s">
        <v>23</v>
      </c>
      <c r="C35" s="1" t="s">
        <v>3119</v>
      </c>
      <c r="D35" s="1" t="s">
        <v>2987</v>
      </c>
      <c r="E35" s="1" t="s">
        <v>39</v>
      </c>
      <c r="F35" s="1" t="s">
        <v>25</v>
      </c>
      <c r="G35" s="2">
        <v>44197</v>
      </c>
      <c r="H35" s="3">
        <v>0.52152777777777781</v>
      </c>
      <c r="I35">
        <v>38022769</v>
      </c>
      <c r="J35">
        <v>1</v>
      </c>
      <c r="K35" s="1" t="s">
        <v>187</v>
      </c>
      <c r="L35">
        <v>0</v>
      </c>
      <c r="M35" s="4">
        <v>2.1993449411672925</v>
      </c>
      <c r="N35" s="5">
        <v>26438.52</v>
      </c>
      <c r="O35" s="5">
        <f>IF(Jan_21[[#This Row],[WIN_OSE]]=0,('Summary Sheet'!$O$1)-('Summary Sheet'!$O$1*2%),-'Summary Sheet'!$O$1*(Jan_21[[#This Row],[BSP]]-1))</f>
        <v>1.96</v>
      </c>
    </row>
    <row r="36" spans="1:15" x14ac:dyDescent="0.25">
      <c r="A36">
        <v>177483856</v>
      </c>
      <c r="B36" s="1" t="s">
        <v>23</v>
      </c>
      <c r="C36" s="1" t="s">
        <v>3119</v>
      </c>
      <c r="D36" s="1" t="s">
        <v>2987</v>
      </c>
      <c r="E36" s="1" t="s">
        <v>27</v>
      </c>
      <c r="F36" s="1" t="s">
        <v>28</v>
      </c>
      <c r="G36" s="2">
        <v>44197</v>
      </c>
      <c r="H36" s="3">
        <v>0.53194444444444444</v>
      </c>
      <c r="I36">
        <v>28214542</v>
      </c>
      <c r="J36">
        <v>5</v>
      </c>
      <c r="K36" s="1" t="s">
        <v>220</v>
      </c>
      <c r="L36">
        <v>1</v>
      </c>
      <c r="M36" s="4">
        <v>3.1964535632957993</v>
      </c>
      <c r="N36" s="5">
        <v>9626.74</v>
      </c>
      <c r="O36" s="5">
        <f>IF(Jan_21[[#This Row],[WIN_OSE]]=0,('Summary Sheet'!$O$1)-('Summary Sheet'!$O$1*2%),-'Summary Sheet'!$O$1*(Jan_21[[#This Row],[BSP]]-1))</f>
        <v>-4.3929071265915987</v>
      </c>
    </row>
    <row r="37" spans="1:15" x14ac:dyDescent="0.25">
      <c r="A37">
        <v>177483858</v>
      </c>
      <c r="B37" s="1" t="s">
        <v>23</v>
      </c>
      <c r="C37" s="1" t="s">
        <v>3119</v>
      </c>
      <c r="D37" s="1" t="s">
        <v>2987</v>
      </c>
      <c r="E37" s="1" t="s">
        <v>24</v>
      </c>
      <c r="F37" s="1" t="s">
        <v>25</v>
      </c>
      <c r="G37" s="2">
        <v>44197</v>
      </c>
      <c r="H37" s="3">
        <v>0.54305555555555551</v>
      </c>
      <c r="I37">
        <v>36425811</v>
      </c>
      <c r="J37">
        <v>1</v>
      </c>
      <c r="K37" s="1" t="s">
        <v>1438</v>
      </c>
      <c r="L37">
        <v>1</v>
      </c>
      <c r="M37" s="4">
        <v>3.937906411571749</v>
      </c>
      <c r="N37" s="5">
        <v>11390.72</v>
      </c>
      <c r="O37" s="5">
        <f>IF(Jan_21[[#This Row],[WIN_OSE]]=0,('Summary Sheet'!$O$1)-('Summary Sheet'!$O$1*2%),-'Summary Sheet'!$O$1*(Jan_21[[#This Row],[BSP]]-1))</f>
        <v>-5.8758128231434981</v>
      </c>
    </row>
    <row r="38" spans="1:15" x14ac:dyDescent="0.25">
      <c r="A38">
        <v>177483875</v>
      </c>
      <c r="B38" s="1" t="s">
        <v>23</v>
      </c>
      <c r="C38" s="1" t="s">
        <v>3120</v>
      </c>
      <c r="D38" s="1" t="s">
        <v>2987</v>
      </c>
      <c r="E38" s="1" t="s">
        <v>49</v>
      </c>
      <c r="F38" s="1" t="s">
        <v>179</v>
      </c>
      <c r="G38" s="2">
        <v>44197</v>
      </c>
      <c r="H38" s="3">
        <v>0.34166666666666667</v>
      </c>
      <c r="I38">
        <v>21836769</v>
      </c>
      <c r="J38">
        <v>1</v>
      </c>
      <c r="K38" s="1" t="s">
        <v>1439</v>
      </c>
      <c r="L38">
        <v>0</v>
      </c>
      <c r="M38" s="4">
        <v>3.4488461906381422</v>
      </c>
      <c r="N38" s="5">
        <v>2292.86</v>
      </c>
      <c r="O38" s="5">
        <f>IF(Jan_21[[#This Row],[WIN_OSE]]=0,('Summary Sheet'!$O$1)-('Summary Sheet'!$O$1*2%),-'Summary Sheet'!$O$1*(Jan_21[[#This Row],[BSP]]-1))</f>
        <v>1.96</v>
      </c>
    </row>
    <row r="39" spans="1:15" x14ac:dyDescent="0.25">
      <c r="A39">
        <v>177483877</v>
      </c>
      <c r="B39" s="1" t="s">
        <v>23</v>
      </c>
      <c r="C39" s="1" t="s">
        <v>3120</v>
      </c>
      <c r="D39" s="1" t="s">
        <v>2987</v>
      </c>
      <c r="E39" s="1" t="s">
        <v>37</v>
      </c>
      <c r="F39" s="1" t="s">
        <v>31</v>
      </c>
      <c r="G39" s="2">
        <v>44197</v>
      </c>
      <c r="H39" s="3">
        <v>0.35208333333333336</v>
      </c>
      <c r="I39">
        <v>38022691</v>
      </c>
      <c r="J39">
        <v>1</v>
      </c>
      <c r="K39" s="1" t="s">
        <v>236</v>
      </c>
      <c r="L39">
        <v>0</v>
      </c>
      <c r="M39" s="4">
        <v>2.96</v>
      </c>
      <c r="N39" s="5">
        <v>4851.28</v>
      </c>
      <c r="O39" s="5">
        <f>IF(Jan_21[[#This Row],[WIN_OSE]]=0,('Summary Sheet'!$O$1)-('Summary Sheet'!$O$1*2%),-'Summary Sheet'!$O$1*(Jan_21[[#This Row],[BSP]]-1))</f>
        <v>1.96</v>
      </c>
    </row>
    <row r="40" spans="1:15" x14ac:dyDescent="0.25">
      <c r="A40">
        <v>177483879</v>
      </c>
      <c r="B40" s="1" t="s">
        <v>23</v>
      </c>
      <c r="C40" s="1" t="s">
        <v>3120</v>
      </c>
      <c r="D40" s="1" t="s">
        <v>2987</v>
      </c>
      <c r="E40" s="1" t="s">
        <v>39</v>
      </c>
      <c r="F40" s="1" t="s">
        <v>31</v>
      </c>
      <c r="G40" s="2">
        <v>44197</v>
      </c>
      <c r="H40" s="3">
        <v>0.36319444444444443</v>
      </c>
      <c r="I40">
        <v>23790362</v>
      </c>
      <c r="J40">
        <v>2</v>
      </c>
      <c r="K40" s="1" t="s">
        <v>230</v>
      </c>
      <c r="L40">
        <v>0</v>
      </c>
      <c r="M40" s="4">
        <v>3.45</v>
      </c>
      <c r="N40" s="5">
        <v>3322.86</v>
      </c>
      <c r="O40" s="5">
        <f>IF(Jan_21[[#This Row],[WIN_OSE]]=0,('Summary Sheet'!$O$1)-('Summary Sheet'!$O$1*2%),-'Summary Sheet'!$O$1*(Jan_21[[#This Row],[BSP]]-1))</f>
        <v>1.96</v>
      </c>
    </row>
    <row r="41" spans="1:15" x14ac:dyDescent="0.25">
      <c r="A41">
        <v>177483881</v>
      </c>
      <c r="B41" s="1" t="s">
        <v>23</v>
      </c>
      <c r="C41" s="1" t="s">
        <v>3120</v>
      </c>
      <c r="D41" s="1" t="s">
        <v>2987</v>
      </c>
      <c r="E41" s="1" t="s">
        <v>65</v>
      </c>
      <c r="F41" s="1" t="s">
        <v>31</v>
      </c>
      <c r="G41" s="2">
        <v>44197</v>
      </c>
      <c r="H41" s="3">
        <v>0.37638888888888888</v>
      </c>
      <c r="I41">
        <v>27571351</v>
      </c>
      <c r="J41">
        <v>2</v>
      </c>
      <c r="K41" s="1" t="s">
        <v>204</v>
      </c>
      <c r="L41">
        <v>0</v>
      </c>
      <c r="M41" s="4">
        <v>3.05</v>
      </c>
      <c r="N41" s="5">
        <v>5297.04</v>
      </c>
      <c r="O41" s="5">
        <f>IF(Jan_21[[#This Row],[WIN_OSE]]=0,('Summary Sheet'!$O$1)-('Summary Sheet'!$O$1*2%),-'Summary Sheet'!$O$1*(Jan_21[[#This Row],[BSP]]-1))</f>
        <v>1.96</v>
      </c>
    </row>
    <row r="42" spans="1:15" x14ac:dyDescent="0.25">
      <c r="A42">
        <v>177483883</v>
      </c>
      <c r="B42" s="1" t="s">
        <v>23</v>
      </c>
      <c r="C42" s="1" t="s">
        <v>3120</v>
      </c>
      <c r="D42" s="1" t="s">
        <v>2987</v>
      </c>
      <c r="E42" s="1" t="s">
        <v>55</v>
      </c>
      <c r="F42" s="1" t="s">
        <v>176</v>
      </c>
      <c r="G42" s="2">
        <v>44197</v>
      </c>
      <c r="H42" s="3">
        <v>0.38750000000000001</v>
      </c>
      <c r="I42">
        <v>38022693</v>
      </c>
      <c r="J42">
        <v>6</v>
      </c>
      <c r="K42" s="1" t="s">
        <v>1443</v>
      </c>
      <c r="L42">
        <v>0</v>
      </c>
      <c r="M42" s="4">
        <v>2.5534678061924208</v>
      </c>
      <c r="N42" s="5">
        <v>7735.68</v>
      </c>
      <c r="O42" s="5">
        <f>IF(Jan_21[[#This Row],[WIN_OSE]]=0,('Summary Sheet'!$O$1)-('Summary Sheet'!$O$1*2%),-'Summary Sheet'!$O$1*(Jan_21[[#This Row],[BSP]]-1))</f>
        <v>1.96</v>
      </c>
    </row>
    <row r="43" spans="1:15" x14ac:dyDescent="0.25">
      <c r="A43">
        <v>177483885</v>
      </c>
      <c r="B43" s="1" t="s">
        <v>23</v>
      </c>
      <c r="C43" s="1" t="s">
        <v>3120</v>
      </c>
      <c r="D43" s="1" t="s">
        <v>2987</v>
      </c>
      <c r="E43" s="1" t="s">
        <v>41</v>
      </c>
      <c r="F43" s="1" t="s">
        <v>31</v>
      </c>
      <c r="G43" s="2">
        <v>44197</v>
      </c>
      <c r="H43" s="3">
        <v>0.39861111111111114</v>
      </c>
      <c r="I43">
        <v>22688439</v>
      </c>
      <c r="J43">
        <v>5</v>
      </c>
      <c r="K43" s="1" t="s">
        <v>229</v>
      </c>
      <c r="L43">
        <v>0</v>
      </c>
      <c r="M43" s="4">
        <v>4.3</v>
      </c>
      <c r="N43" s="5">
        <v>3512.46</v>
      </c>
      <c r="O43" s="5">
        <f>IF(Jan_21[[#This Row],[WIN_OSE]]=0,('Summary Sheet'!$O$1)-('Summary Sheet'!$O$1*2%),-'Summary Sheet'!$O$1*(Jan_21[[#This Row],[BSP]]-1))</f>
        <v>1.96</v>
      </c>
    </row>
    <row r="44" spans="1:15" x14ac:dyDescent="0.25">
      <c r="A44">
        <v>177483887</v>
      </c>
      <c r="B44" s="1" t="s">
        <v>23</v>
      </c>
      <c r="C44" s="1" t="s">
        <v>3120</v>
      </c>
      <c r="D44" s="1" t="s">
        <v>2987</v>
      </c>
      <c r="E44" s="1" t="s">
        <v>65</v>
      </c>
      <c r="F44" s="1" t="s">
        <v>31</v>
      </c>
      <c r="G44" s="2">
        <v>44197</v>
      </c>
      <c r="H44" s="3">
        <v>0.41111111111111109</v>
      </c>
      <c r="I44">
        <v>36858078</v>
      </c>
      <c r="J44">
        <v>2</v>
      </c>
      <c r="K44" s="1" t="s">
        <v>1445</v>
      </c>
      <c r="L44">
        <v>0</v>
      </c>
      <c r="M44" s="4">
        <v>3.5974542220000001</v>
      </c>
      <c r="N44" s="5">
        <v>8305.64</v>
      </c>
      <c r="O44" s="5">
        <f>IF(Jan_21[[#This Row],[WIN_OSE]]=0,('Summary Sheet'!$O$1)-('Summary Sheet'!$O$1*2%),-'Summary Sheet'!$O$1*(Jan_21[[#This Row],[BSP]]-1))</f>
        <v>1.96</v>
      </c>
    </row>
    <row r="45" spans="1:15" x14ac:dyDescent="0.25">
      <c r="A45">
        <v>177483889</v>
      </c>
      <c r="B45" s="1" t="s">
        <v>23</v>
      </c>
      <c r="C45" s="1" t="s">
        <v>3120</v>
      </c>
      <c r="D45" s="1" t="s">
        <v>2987</v>
      </c>
      <c r="E45" s="1" t="s">
        <v>24</v>
      </c>
      <c r="F45" s="1" t="s">
        <v>31</v>
      </c>
      <c r="G45" s="2">
        <v>44197</v>
      </c>
      <c r="H45" s="3">
        <v>0.42152777777777778</v>
      </c>
      <c r="I45">
        <v>36414615</v>
      </c>
      <c r="J45">
        <v>2</v>
      </c>
      <c r="K45" s="1" t="s">
        <v>242</v>
      </c>
      <c r="L45">
        <v>0</v>
      </c>
      <c r="M45" s="4">
        <v>3.5817236125387719</v>
      </c>
      <c r="N45" s="5">
        <v>7265.58</v>
      </c>
      <c r="O45" s="5">
        <f>IF(Jan_21[[#This Row],[WIN_OSE]]=0,('Summary Sheet'!$O$1)-('Summary Sheet'!$O$1*2%),-'Summary Sheet'!$O$1*(Jan_21[[#This Row],[BSP]]-1))</f>
        <v>1.96</v>
      </c>
    </row>
    <row r="46" spans="1:15" x14ac:dyDescent="0.25">
      <c r="A46">
        <v>177483891</v>
      </c>
      <c r="B46" s="1" t="s">
        <v>23</v>
      </c>
      <c r="C46" s="1" t="s">
        <v>3120</v>
      </c>
      <c r="D46" s="1" t="s">
        <v>2987</v>
      </c>
      <c r="E46" s="1" t="s">
        <v>24</v>
      </c>
      <c r="F46" s="1" t="s">
        <v>31</v>
      </c>
      <c r="G46" s="2">
        <v>44197</v>
      </c>
      <c r="H46" s="3">
        <v>0.43263888888888891</v>
      </c>
      <c r="I46">
        <v>38022695</v>
      </c>
      <c r="J46">
        <v>6</v>
      </c>
      <c r="K46" s="1" t="s">
        <v>271</v>
      </c>
      <c r="L46">
        <v>1</v>
      </c>
      <c r="M46" s="4">
        <v>2.54</v>
      </c>
      <c r="N46" s="5">
        <v>15278.3</v>
      </c>
      <c r="O46" s="5">
        <f>IF(Jan_21[[#This Row],[WIN_OSE]]=0,('Summary Sheet'!$O$1)-('Summary Sheet'!$O$1*2%),-'Summary Sheet'!$O$1*(Jan_21[[#This Row],[BSP]]-1))</f>
        <v>-3.08</v>
      </c>
    </row>
    <row r="47" spans="1:15" x14ac:dyDescent="0.25">
      <c r="A47">
        <v>177483893</v>
      </c>
      <c r="B47" s="1" t="s">
        <v>23</v>
      </c>
      <c r="C47" s="1" t="s">
        <v>3120</v>
      </c>
      <c r="D47" s="1" t="s">
        <v>2987</v>
      </c>
      <c r="E47" s="1" t="s">
        <v>43</v>
      </c>
      <c r="F47" s="1" t="s">
        <v>31</v>
      </c>
      <c r="G47" s="2">
        <v>44197</v>
      </c>
      <c r="H47" s="3">
        <v>0.44513888888888886</v>
      </c>
      <c r="I47">
        <v>28741449</v>
      </c>
      <c r="J47">
        <v>1</v>
      </c>
      <c r="K47" s="1" t="s">
        <v>215</v>
      </c>
      <c r="L47">
        <v>0</v>
      </c>
      <c r="M47" s="4">
        <v>3.3</v>
      </c>
      <c r="N47" s="5">
        <v>8679.1200000000008</v>
      </c>
      <c r="O47" s="5">
        <f>IF(Jan_21[[#This Row],[WIN_OSE]]=0,('Summary Sheet'!$O$1)-('Summary Sheet'!$O$1*2%),-'Summary Sheet'!$O$1*(Jan_21[[#This Row],[BSP]]-1))</f>
        <v>1.96</v>
      </c>
    </row>
    <row r="48" spans="1:15" x14ac:dyDescent="0.25">
      <c r="A48">
        <v>177483911</v>
      </c>
      <c r="B48" s="1" t="s">
        <v>19</v>
      </c>
      <c r="C48" s="1" t="s">
        <v>3129</v>
      </c>
      <c r="D48" s="1" t="s">
        <v>2987</v>
      </c>
      <c r="E48" s="1" t="s">
        <v>47</v>
      </c>
      <c r="F48" s="1" t="s">
        <v>54</v>
      </c>
      <c r="G48" s="2">
        <v>44197</v>
      </c>
      <c r="H48" s="3">
        <v>0.58611111111111114</v>
      </c>
      <c r="I48">
        <v>6064173</v>
      </c>
      <c r="J48">
        <v>3</v>
      </c>
      <c r="K48" s="1" t="s">
        <v>227</v>
      </c>
      <c r="L48">
        <v>1</v>
      </c>
      <c r="M48" s="4">
        <v>3.023547906398981</v>
      </c>
      <c r="N48" s="5">
        <v>11543.2</v>
      </c>
      <c r="O48" s="5">
        <f>IF(Jan_21[[#This Row],[WIN_OSE]]=0,('Summary Sheet'!$O$1)-('Summary Sheet'!$O$1*2%),-'Summary Sheet'!$O$1*(Jan_21[[#This Row],[BSP]]-1))</f>
        <v>-4.0470958127979619</v>
      </c>
    </row>
    <row r="49" spans="1:15" x14ac:dyDescent="0.25">
      <c r="A49">
        <v>177483913</v>
      </c>
      <c r="B49" s="1" t="s">
        <v>19</v>
      </c>
      <c r="C49" s="1" t="s">
        <v>3129</v>
      </c>
      <c r="D49" s="1" t="s">
        <v>2987</v>
      </c>
      <c r="E49" s="1" t="s">
        <v>41</v>
      </c>
      <c r="F49" s="1" t="s">
        <v>54</v>
      </c>
      <c r="G49" s="2">
        <v>44197</v>
      </c>
      <c r="H49" s="3">
        <v>0.59652777777777777</v>
      </c>
      <c r="I49">
        <v>18047177</v>
      </c>
      <c r="J49">
        <v>1</v>
      </c>
      <c r="K49" s="1" t="s">
        <v>1450</v>
      </c>
      <c r="L49">
        <v>0</v>
      </c>
      <c r="M49" s="4">
        <v>3.3840687938422986</v>
      </c>
      <c r="N49" s="5">
        <v>16763.04</v>
      </c>
      <c r="O49" s="5">
        <f>IF(Jan_21[[#This Row],[WIN_OSE]]=0,('Summary Sheet'!$O$1)-('Summary Sheet'!$O$1*2%),-'Summary Sheet'!$O$1*(Jan_21[[#This Row],[BSP]]-1))</f>
        <v>1.96</v>
      </c>
    </row>
    <row r="50" spans="1:15" x14ac:dyDescent="0.25">
      <c r="A50">
        <v>177483915</v>
      </c>
      <c r="B50" s="1" t="s">
        <v>19</v>
      </c>
      <c r="C50" s="1" t="s">
        <v>3129</v>
      </c>
      <c r="D50" s="1" t="s">
        <v>2987</v>
      </c>
      <c r="E50" s="1" t="s">
        <v>47</v>
      </c>
      <c r="F50" s="1" t="s">
        <v>54</v>
      </c>
      <c r="G50" s="2">
        <v>44197</v>
      </c>
      <c r="H50" s="3">
        <v>0.60833333333333328</v>
      </c>
      <c r="I50">
        <v>24639754</v>
      </c>
      <c r="J50">
        <v>6</v>
      </c>
      <c r="K50" s="1" t="s">
        <v>1451</v>
      </c>
      <c r="L50">
        <v>0</v>
      </c>
      <c r="M50" s="4">
        <v>3.2116926779999999</v>
      </c>
      <c r="N50" s="5">
        <v>8869.6</v>
      </c>
      <c r="O50" s="5">
        <f>IF(Jan_21[[#This Row],[WIN_OSE]]=0,('Summary Sheet'!$O$1)-('Summary Sheet'!$O$1*2%),-'Summary Sheet'!$O$1*(Jan_21[[#This Row],[BSP]]-1))</f>
        <v>1.96</v>
      </c>
    </row>
    <row r="51" spans="1:15" x14ac:dyDescent="0.25">
      <c r="A51">
        <v>177483917</v>
      </c>
      <c r="B51" s="1" t="s">
        <v>19</v>
      </c>
      <c r="C51" s="1" t="s">
        <v>3129</v>
      </c>
      <c r="D51" s="1" t="s">
        <v>2987</v>
      </c>
      <c r="E51" s="1" t="s">
        <v>47</v>
      </c>
      <c r="F51" s="1" t="s">
        <v>54</v>
      </c>
      <c r="G51" s="2">
        <v>44197</v>
      </c>
      <c r="H51" s="3">
        <v>0.62083333333333335</v>
      </c>
      <c r="I51">
        <v>37472845</v>
      </c>
      <c r="J51">
        <v>1</v>
      </c>
      <c r="K51" s="1" t="s">
        <v>235</v>
      </c>
      <c r="L51">
        <v>0</v>
      </c>
      <c r="M51" s="4">
        <v>3.2230551909999998</v>
      </c>
      <c r="N51" s="5">
        <v>10275.379999999999</v>
      </c>
      <c r="O51" s="5">
        <f>IF(Jan_21[[#This Row],[WIN_OSE]]=0,('Summary Sheet'!$O$1)-('Summary Sheet'!$O$1*2%),-'Summary Sheet'!$O$1*(Jan_21[[#This Row],[BSP]]-1))</f>
        <v>1.96</v>
      </c>
    </row>
    <row r="52" spans="1:15" x14ac:dyDescent="0.25">
      <c r="A52">
        <v>177483919</v>
      </c>
      <c r="B52" s="1" t="s">
        <v>19</v>
      </c>
      <c r="C52" s="1" t="s">
        <v>3129</v>
      </c>
      <c r="D52" s="1" t="s">
        <v>2987</v>
      </c>
      <c r="E52" s="1" t="s">
        <v>20</v>
      </c>
      <c r="F52" s="1" t="s">
        <v>54</v>
      </c>
      <c r="G52" s="2">
        <v>44197</v>
      </c>
      <c r="H52" s="3">
        <v>0.63124999999999998</v>
      </c>
      <c r="I52">
        <v>28182572</v>
      </c>
      <c r="J52">
        <v>2</v>
      </c>
      <c r="K52" s="1" t="s">
        <v>1455</v>
      </c>
      <c r="L52">
        <v>0</v>
      </c>
      <c r="M52" s="4">
        <v>2.7630081227415935</v>
      </c>
      <c r="N52" s="5">
        <v>20345.419999999998</v>
      </c>
      <c r="O52" s="5">
        <f>IF(Jan_21[[#This Row],[WIN_OSE]]=0,('Summary Sheet'!$O$1)-('Summary Sheet'!$O$1*2%),-'Summary Sheet'!$O$1*(Jan_21[[#This Row],[BSP]]-1))</f>
        <v>1.96</v>
      </c>
    </row>
    <row r="53" spans="1:15" x14ac:dyDescent="0.25">
      <c r="A53">
        <v>177483921</v>
      </c>
      <c r="B53" s="1" t="s">
        <v>19</v>
      </c>
      <c r="C53" s="1" t="s">
        <v>3129</v>
      </c>
      <c r="D53" s="1" t="s">
        <v>2987</v>
      </c>
      <c r="E53" s="1" t="s">
        <v>43</v>
      </c>
      <c r="F53" s="1" t="s">
        <v>54</v>
      </c>
      <c r="G53" s="2">
        <v>44197</v>
      </c>
      <c r="H53" s="3">
        <v>0.6430555555555556</v>
      </c>
      <c r="I53">
        <v>37307670</v>
      </c>
      <c r="J53">
        <v>3</v>
      </c>
      <c r="K53" s="1" t="s">
        <v>190</v>
      </c>
      <c r="L53">
        <v>0</v>
      </c>
      <c r="M53" s="4">
        <v>3.5</v>
      </c>
      <c r="N53" s="5">
        <v>15008.64</v>
      </c>
      <c r="O53" s="5">
        <f>IF(Jan_21[[#This Row],[WIN_OSE]]=0,('Summary Sheet'!$O$1)-('Summary Sheet'!$O$1*2%),-'Summary Sheet'!$O$1*(Jan_21[[#This Row],[BSP]]-1))</f>
        <v>1.96</v>
      </c>
    </row>
    <row r="54" spans="1:15" x14ac:dyDescent="0.25">
      <c r="A54">
        <v>177483923</v>
      </c>
      <c r="B54" s="1" t="s">
        <v>19</v>
      </c>
      <c r="C54" s="1" t="s">
        <v>3129</v>
      </c>
      <c r="D54" s="1" t="s">
        <v>2987</v>
      </c>
      <c r="E54" s="1" t="s">
        <v>24</v>
      </c>
      <c r="F54" s="1" t="s">
        <v>54</v>
      </c>
      <c r="G54" s="2">
        <v>44197</v>
      </c>
      <c r="H54" s="3">
        <v>0.65555555555555556</v>
      </c>
      <c r="I54">
        <v>36437803</v>
      </c>
      <c r="J54">
        <v>4</v>
      </c>
      <c r="K54" s="1" t="s">
        <v>217</v>
      </c>
      <c r="L54">
        <v>0</v>
      </c>
      <c r="M54" s="4">
        <v>2.8408591953955131</v>
      </c>
      <c r="N54" s="5">
        <v>13276.44</v>
      </c>
      <c r="O54" s="5">
        <f>IF(Jan_21[[#This Row],[WIN_OSE]]=0,('Summary Sheet'!$O$1)-('Summary Sheet'!$O$1*2%),-'Summary Sheet'!$O$1*(Jan_21[[#This Row],[BSP]]-1))</f>
        <v>1.96</v>
      </c>
    </row>
    <row r="55" spans="1:15" x14ac:dyDescent="0.25">
      <c r="A55">
        <v>177483925</v>
      </c>
      <c r="B55" s="1" t="s">
        <v>19</v>
      </c>
      <c r="C55" s="1" t="s">
        <v>3129</v>
      </c>
      <c r="D55" s="1" t="s">
        <v>2987</v>
      </c>
      <c r="E55" s="1" t="s">
        <v>24</v>
      </c>
      <c r="F55" s="1" t="s">
        <v>54</v>
      </c>
      <c r="G55" s="2">
        <v>44197</v>
      </c>
      <c r="H55" s="3">
        <v>0.6694444444444444</v>
      </c>
      <c r="I55">
        <v>35505478</v>
      </c>
      <c r="J55">
        <v>4</v>
      </c>
      <c r="K55" s="1" t="s">
        <v>1458</v>
      </c>
      <c r="L55">
        <v>1</v>
      </c>
      <c r="M55" s="4">
        <v>4.3</v>
      </c>
      <c r="N55" s="5">
        <v>10820.68</v>
      </c>
      <c r="O55" s="5">
        <f>IF(Jan_21[[#This Row],[WIN_OSE]]=0,('Summary Sheet'!$O$1)-('Summary Sheet'!$O$1*2%),-'Summary Sheet'!$O$1*(Jan_21[[#This Row],[BSP]]-1))</f>
        <v>-6.6</v>
      </c>
    </row>
    <row r="56" spans="1:15" x14ac:dyDescent="0.25">
      <c r="A56">
        <v>177483927</v>
      </c>
      <c r="B56" s="1" t="s">
        <v>19</v>
      </c>
      <c r="C56" s="1" t="s">
        <v>3129</v>
      </c>
      <c r="D56" s="1" t="s">
        <v>2987</v>
      </c>
      <c r="E56" s="1" t="s">
        <v>43</v>
      </c>
      <c r="F56" s="1" t="s">
        <v>54</v>
      </c>
      <c r="G56" s="2">
        <v>44197</v>
      </c>
      <c r="H56" s="3">
        <v>0.68263888888888891</v>
      </c>
      <c r="I56">
        <v>36017781</v>
      </c>
      <c r="J56">
        <v>5</v>
      </c>
      <c r="K56" s="1" t="s">
        <v>1459</v>
      </c>
      <c r="L56">
        <v>0</v>
      </c>
      <c r="M56" s="4">
        <v>2.8232536537114172</v>
      </c>
      <c r="N56" s="5">
        <v>25783.48</v>
      </c>
      <c r="O56" s="5">
        <f>IF(Jan_21[[#This Row],[WIN_OSE]]=0,('Summary Sheet'!$O$1)-('Summary Sheet'!$O$1*2%),-'Summary Sheet'!$O$1*(Jan_21[[#This Row],[BSP]]-1))</f>
        <v>1.96</v>
      </c>
    </row>
    <row r="57" spans="1:15" x14ac:dyDescent="0.25">
      <c r="A57">
        <v>177483929</v>
      </c>
      <c r="B57" s="1" t="s">
        <v>19</v>
      </c>
      <c r="C57" s="1" t="s">
        <v>3129</v>
      </c>
      <c r="D57" s="1" t="s">
        <v>2987</v>
      </c>
      <c r="E57" s="1" t="s">
        <v>30</v>
      </c>
      <c r="F57" s="1" t="s">
        <v>54</v>
      </c>
      <c r="G57" s="2">
        <v>44197</v>
      </c>
      <c r="H57" s="3">
        <v>0.69652777777777775</v>
      </c>
      <c r="I57">
        <v>36629192</v>
      </c>
      <c r="J57">
        <v>4</v>
      </c>
      <c r="K57" s="1" t="s">
        <v>1460</v>
      </c>
      <c r="L57">
        <v>0</v>
      </c>
      <c r="M57" s="4">
        <v>4.9325024439999998</v>
      </c>
      <c r="N57" s="5">
        <v>8035.72</v>
      </c>
      <c r="O57" s="5">
        <f>IF(Jan_21[[#This Row],[WIN_OSE]]=0,('Summary Sheet'!$O$1)-('Summary Sheet'!$O$1*2%),-'Summary Sheet'!$O$1*(Jan_21[[#This Row],[BSP]]-1))</f>
        <v>1.96</v>
      </c>
    </row>
    <row r="58" spans="1:15" x14ac:dyDescent="0.25">
      <c r="A58">
        <v>177483931</v>
      </c>
      <c r="B58" s="1" t="s">
        <v>19</v>
      </c>
      <c r="C58" s="1" t="s">
        <v>3129</v>
      </c>
      <c r="D58" s="1" t="s">
        <v>2987</v>
      </c>
      <c r="E58" s="1" t="s">
        <v>39</v>
      </c>
      <c r="F58" s="1" t="s">
        <v>54</v>
      </c>
      <c r="G58" s="2">
        <v>44197</v>
      </c>
      <c r="H58" s="3">
        <v>0.7104166666666667</v>
      </c>
      <c r="I58">
        <v>37188352</v>
      </c>
      <c r="J58">
        <v>2</v>
      </c>
      <c r="K58" s="1" t="s">
        <v>285</v>
      </c>
      <c r="L58">
        <v>1</v>
      </c>
      <c r="M58" s="4">
        <v>2.079985448</v>
      </c>
      <c r="N58" s="5">
        <v>51239.34</v>
      </c>
      <c r="O58" s="5">
        <f>IF(Jan_21[[#This Row],[WIN_OSE]]=0,('Summary Sheet'!$O$1)-('Summary Sheet'!$O$1*2%),-'Summary Sheet'!$O$1*(Jan_21[[#This Row],[BSP]]-1))</f>
        <v>-2.1599708959999999</v>
      </c>
    </row>
    <row r="59" spans="1:15" x14ac:dyDescent="0.25">
      <c r="A59">
        <v>177483933</v>
      </c>
      <c r="B59" s="1" t="s">
        <v>19</v>
      </c>
      <c r="C59" s="1" t="s">
        <v>3129</v>
      </c>
      <c r="D59" s="1" t="s">
        <v>2987</v>
      </c>
      <c r="E59" s="1" t="s">
        <v>43</v>
      </c>
      <c r="F59" s="1" t="s">
        <v>54</v>
      </c>
      <c r="G59" s="2">
        <v>44197</v>
      </c>
      <c r="H59" s="3">
        <v>0.72361111111111109</v>
      </c>
      <c r="I59">
        <v>24383512</v>
      </c>
      <c r="J59">
        <v>2</v>
      </c>
      <c r="K59" s="1" t="s">
        <v>1461</v>
      </c>
      <c r="L59">
        <v>1</v>
      </c>
      <c r="M59" s="4">
        <v>3.5201365500000001</v>
      </c>
      <c r="N59" s="5">
        <v>17712.3</v>
      </c>
      <c r="O59" s="5">
        <f>IF(Jan_21[[#This Row],[WIN_OSE]]=0,('Summary Sheet'!$O$1)-('Summary Sheet'!$O$1*2%),-'Summary Sheet'!$O$1*(Jan_21[[#This Row],[BSP]]-1))</f>
        <v>-5.0402731000000003</v>
      </c>
    </row>
    <row r="60" spans="1:15" x14ac:dyDescent="0.25">
      <c r="A60">
        <v>177483949</v>
      </c>
      <c r="B60" s="1" t="s">
        <v>23</v>
      </c>
      <c r="C60" s="1" t="s">
        <v>3130</v>
      </c>
      <c r="D60" s="1" t="s">
        <v>2988</v>
      </c>
      <c r="E60" s="1" t="s">
        <v>41</v>
      </c>
      <c r="F60" s="1" t="s">
        <v>168</v>
      </c>
      <c r="G60" s="2">
        <v>44197</v>
      </c>
      <c r="H60" s="3">
        <v>0.55347222222222225</v>
      </c>
      <c r="I60">
        <v>36260909</v>
      </c>
      <c r="J60">
        <v>1</v>
      </c>
      <c r="K60" s="1" t="s">
        <v>254</v>
      </c>
      <c r="L60">
        <v>0</v>
      </c>
      <c r="M60" s="4">
        <v>2.8485589347262437</v>
      </c>
      <c r="N60" s="5">
        <v>17555.060000000001</v>
      </c>
      <c r="O60" s="5">
        <f>IF(Jan_21[[#This Row],[WIN_OSE]]=0,('Summary Sheet'!$O$1)-('Summary Sheet'!$O$1*2%),-'Summary Sheet'!$O$1*(Jan_21[[#This Row],[BSP]]-1))</f>
        <v>1.96</v>
      </c>
    </row>
    <row r="61" spans="1:15" x14ac:dyDescent="0.25">
      <c r="A61">
        <v>177483951</v>
      </c>
      <c r="B61" s="1" t="s">
        <v>23</v>
      </c>
      <c r="C61" s="1" t="s">
        <v>3130</v>
      </c>
      <c r="D61" s="1" t="s">
        <v>2988</v>
      </c>
      <c r="E61" s="1" t="s">
        <v>65</v>
      </c>
      <c r="F61" s="1" t="s">
        <v>168</v>
      </c>
      <c r="G61" s="2">
        <v>44197</v>
      </c>
      <c r="H61" s="3">
        <v>0.56458333333333333</v>
      </c>
      <c r="I61">
        <v>22284056</v>
      </c>
      <c r="J61">
        <v>1</v>
      </c>
      <c r="K61" s="1" t="s">
        <v>1465</v>
      </c>
      <c r="L61">
        <v>0</v>
      </c>
      <c r="M61" s="4">
        <v>3.25</v>
      </c>
      <c r="N61" s="5">
        <v>11380.4</v>
      </c>
      <c r="O61" s="5">
        <f>IF(Jan_21[[#This Row],[WIN_OSE]]=0,('Summary Sheet'!$O$1)-('Summary Sheet'!$O$1*2%),-'Summary Sheet'!$O$1*(Jan_21[[#This Row],[BSP]]-1))</f>
        <v>1.96</v>
      </c>
    </row>
    <row r="62" spans="1:15" x14ac:dyDescent="0.25">
      <c r="A62">
        <v>177483953</v>
      </c>
      <c r="B62" s="1" t="s">
        <v>23</v>
      </c>
      <c r="C62" s="1" t="s">
        <v>3130</v>
      </c>
      <c r="D62" s="1" t="s">
        <v>2988</v>
      </c>
      <c r="E62" s="1" t="s">
        <v>193</v>
      </c>
      <c r="F62" s="1" t="s">
        <v>194</v>
      </c>
      <c r="G62" s="2">
        <v>44197</v>
      </c>
      <c r="H62" s="3">
        <v>0.5756944444444444</v>
      </c>
      <c r="I62">
        <v>35337204</v>
      </c>
      <c r="J62">
        <v>4</v>
      </c>
      <c r="K62" s="1" t="s">
        <v>1467</v>
      </c>
      <c r="L62">
        <v>0</v>
      </c>
      <c r="M62" s="4">
        <v>4.3082973119999997</v>
      </c>
      <c r="N62" s="5">
        <v>6482.36</v>
      </c>
      <c r="O62" s="5">
        <f>IF(Jan_21[[#This Row],[WIN_OSE]]=0,('Summary Sheet'!$O$1)-('Summary Sheet'!$O$1*2%),-'Summary Sheet'!$O$1*(Jan_21[[#This Row],[BSP]]-1))</f>
        <v>1.96</v>
      </c>
    </row>
    <row r="63" spans="1:15" x14ac:dyDescent="0.25">
      <c r="A63">
        <v>177483955</v>
      </c>
      <c r="B63" s="1" t="s">
        <v>23</v>
      </c>
      <c r="C63" s="1" t="s">
        <v>3130</v>
      </c>
      <c r="D63" s="1" t="s">
        <v>2988</v>
      </c>
      <c r="E63" s="1" t="s">
        <v>24</v>
      </c>
      <c r="F63" s="1" t="s">
        <v>168</v>
      </c>
      <c r="G63" s="2">
        <v>44197</v>
      </c>
      <c r="H63" s="3">
        <v>0.58819444444444446</v>
      </c>
      <c r="I63">
        <v>37631354</v>
      </c>
      <c r="J63">
        <v>6</v>
      </c>
      <c r="K63" s="1" t="s">
        <v>211</v>
      </c>
      <c r="L63">
        <v>1</v>
      </c>
      <c r="M63" s="4">
        <v>3.4213061589999998</v>
      </c>
      <c r="N63" s="5">
        <v>20368.68</v>
      </c>
      <c r="O63" s="5">
        <f>IF(Jan_21[[#This Row],[WIN_OSE]]=0,('Summary Sheet'!$O$1)-('Summary Sheet'!$O$1*2%),-'Summary Sheet'!$O$1*(Jan_21[[#This Row],[BSP]]-1))</f>
        <v>-4.8426123179999996</v>
      </c>
    </row>
    <row r="64" spans="1:15" x14ac:dyDescent="0.25">
      <c r="A64">
        <v>177483957</v>
      </c>
      <c r="B64" s="1" t="s">
        <v>23</v>
      </c>
      <c r="C64" s="1" t="s">
        <v>3130</v>
      </c>
      <c r="D64" s="1" t="s">
        <v>2988</v>
      </c>
      <c r="E64" s="1" t="s">
        <v>32</v>
      </c>
      <c r="F64" s="1" t="s">
        <v>168</v>
      </c>
      <c r="G64" s="2">
        <v>44197</v>
      </c>
      <c r="H64" s="3">
        <v>0.59930555555555554</v>
      </c>
      <c r="I64">
        <v>28586357</v>
      </c>
      <c r="J64">
        <v>1</v>
      </c>
      <c r="K64" s="1" t="s">
        <v>252</v>
      </c>
      <c r="L64">
        <v>0</v>
      </c>
      <c r="M64" s="4">
        <v>2.854033818597542</v>
      </c>
      <c r="N64" s="5">
        <v>12563.34</v>
      </c>
      <c r="O64" s="5">
        <f>IF(Jan_21[[#This Row],[WIN_OSE]]=0,('Summary Sheet'!$O$1)-('Summary Sheet'!$O$1*2%),-'Summary Sheet'!$O$1*(Jan_21[[#This Row],[BSP]]-1))</f>
        <v>1.96</v>
      </c>
    </row>
    <row r="65" spans="1:15" x14ac:dyDescent="0.25">
      <c r="A65">
        <v>177483959</v>
      </c>
      <c r="B65" s="1" t="s">
        <v>23</v>
      </c>
      <c r="C65" s="1" t="s">
        <v>3130</v>
      </c>
      <c r="D65" s="1" t="s">
        <v>2988</v>
      </c>
      <c r="E65" s="1" t="s">
        <v>208</v>
      </c>
      <c r="F65" s="1" t="s">
        <v>194</v>
      </c>
      <c r="G65" s="2">
        <v>44197</v>
      </c>
      <c r="H65" s="3">
        <v>0.61250000000000004</v>
      </c>
      <c r="I65">
        <v>24799484</v>
      </c>
      <c r="J65">
        <v>4</v>
      </c>
      <c r="K65" s="1" t="s">
        <v>1469</v>
      </c>
      <c r="L65">
        <v>1</v>
      </c>
      <c r="M65" s="4">
        <v>2.7845177467672055</v>
      </c>
      <c r="N65" s="5">
        <v>23318.959999999999</v>
      </c>
      <c r="O65" s="5">
        <f>IF(Jan_21[[#This Row],[WIN_OSE]]=0,('Summary Sheet'!$O$1)-('Summary Sheet'!$O$1*2%),-'Summary Sheet'!$O$1*(Jan_21[[#This Row],[BSP]]-1))</f>
        <v>-3.5690354935344111</v>
      </c>
    </row>
    <row r="66" spans="1:15" x14ac:dyDescent="0.25">
      <c r="A66">
        <v>177483961</v>
      </c>
      <c r="B66" s="1" t="s">
        <v>23</v>
      </c>
      <c r="C66" s="1" t="s">
        <v>3130</v>
      </c>
      <c r="D66" s="1" t="s">
        <v>2988</v>
      </c>
      <c r="E66" s="1" t="s">
        <v>37</v>
      </c>
      <c r="F66" s="1" t="s">
        <v>168</v>
      </c>
      <c r="G66" s="2">
        <v>44197</v>
      </c>
      <c r="H66" s="3">
        <v>0.62638888888888888</v>
      </c>
      <c r="I66">
        <v>20938228</v>
      </c>
      <c r="J66">
        <v>6</v>
      </c>
      <c r="K66" s="1" t="s">
        <v>169</v>
      </c>
      <c r="L66">
        <v>0</v>
      </c>
      <c r="M66" s="4">
        <v>3.3022863885659612</v>
      </c>
      <c r="N66" s="5">
        <v>26011.759999999998</v>
      </c>
      <c r="O66" s="5">
        <f>IF(Jan_21[[#This Row],[WIN_OSE]]=0,('Summary Sheet'!$O$1)-('Summary Sheet'!$O$1*2%),-'Summary Sheet'!$O$1*(Jan_21[[#This Row],[BSP]]-1))</f>
        <v>1.96</v>
      </c>
    </row>
    <row r="67" spans="1:15" x14ac:dyDescent="0.25">
      <c r="A67">
        <v>177483963</v>
      </c>
      <c r="B67" s="1" t="s">
        <v>23</v>
      </c>
      <c r="C67" s="1" t="s">
        <v>3130</v>
      </c>
      <c r="D67" s="1" t="s">
        <v>2988</v>
      </c>
      <c r="E67" s="1" t="s">
        <v>43</v>
      </c>
      <c r="F67" s="1" t="s">
        <v>168</v>
      </c>
      <c r="G67" s="2">
        <v>44197</v>
      </c>
      <c r="H67" s="3">
        <v>0.63749999999999996</v>
      </c>
      <c r="I67">
        <v>27210481</v>
      </c>
      <c r="J67">
        <v>2</v>
      </c>
      <c r="K67" s="1" t="s">
        <v>1471</v>
      </c>
      <c r="L67">
        <v>0</v>
      </c>
      <c r="M67" s="4">
        <v>3.6446148002607521</v>
      </c>
      <c r="N67" s="5">
        <v>14733.26</v>
      </c>
      <c r="O67" s="5">
        <f>IF(Jan_21[[#This Row],[WIN_OSE]]=0,('Summary Sheet'!$O$1)-('Summary Sheet'!$O$1*2%),-'Summary Sheet'!$O$1*(Jan_21[[#This Row],[BSP]]-1))</f>
        <v>1.96</v>
      </c>
    </row>
    <row r="68" spans="1:15" x14ac:dyDescent="0.25">
      <c r="A68">
        <v>177483965</v>
      </c>
      <c r="B68" s="1" t="s">
        <v>23</v>
      </c>
      <c r="C68" s="1" t="s">
        <v>3130</v>
      </c>
      <c r="D68" s="1" t="s">
        <v>2988</v>
      </c>
      <c r="E68" s="1" t="s">
        <v>178</v>
      </c>
      <c r="F68" s="1" t="s">
        <v>168</v>
      </c>
      <c r="G68" s="2">
        <v>44197</v>
      </c>
      <c r="H68" s="3">
        <v>0.65138888888888891</v>
      </c>
      <c r="I68">
        <v>27146888</v>
      </c>
      <c r="J68">
        <v>6</v>
      </c>
      <c r="K68" s="1" t="s">
        <v>198</v>
      </c>
      <c r="L68">
        <v>0</v>
      </c>
      <c r="M68" s="4">
        <v>2.48</v>
      </c>
      <c r="N68" s="5">
        <v>15341.56</v>
      </c>
      <c r="O68" s="5">
        <f>IF(Jan_21[[#This Row],[WIN_OSE]]=0,('Summary Sheet'!$O$1)-('Summary Sheet'!$O$1*2%),-'Summary Sheet'!$O$1*(Jan_21[[#This Row],[BSP]]-1))</f>
        <v>1.96</v>
      </c>
    </row>
    <row r="69" spans="1:15" x14ac:dyDescent="0.25">
      <c r="A69">
        <v>177483967</v>
      </c>
      <c r="B69" s="1" t="s">
        <v>23</v>
      </c>
      <c r="C69" s="1" t="s">
        <v>3130</v>
      </c>
      <c r="D69" s="1" t="s">
        <v>2988</v>
      </c>
      <c r="E69" s="1" t="s">
        <v>65</v>
      </c>
      <c r="F69" s="1" t="s">
        <v>168</v>
      </c>
      <c r="G69" s="2">
        <v>44197</v>
      </c>
      <c r="H69" s="3">
        <v>0.66527777777777775</v>
      </c>
      <c r="I69">
        <v>36478006</v>
      </c>
      <c r="J69">
        <v>1</v>
      </c>
      <c r="K69" s="1" t="s">
        <v>1475</v>
      </c>
      <c r="L69">
        <v>1</v>
      </c>
      <c r="M69" s="4">
        <v>3.4656744709999998</v>
      </c>
      <c r="N69" s="5">
        <v>31485.74</v>
      </c>
      <c r="O69" s="5">
        <f>IF(Jan_21[[#This Row],[WIN_OSE]]=0,('Summary Sheet'!$O$1)-('Summary Sheet'!$O$1*2%),-'Summary Sheet'!$O$1*(Jan_21[[#This Row],[BSP]]-1))</f>
        <v>-4.9313489419999996</v>
      </c>
    </row>
    <row r="70" spans="1:15" x14ac:dyDescent="0.25">
      <c r="A70">
        <v>177483969</v>
      </c>
      <c r="B70" s="1" t="s">
        <v>23</v>
      </c>
      <c r="C70" s="1" t="s">
        <v>3130</v>
      </c>
      <c r="D70" s="1" t="s">
        <v>2988</v>
      </c>
      <c r="E70" s="1" t="s">
        <v>41</v>
      </c>
      <c r="F70" s="1" t="s">
        <v>168</v>
      </c>
      <c r="G70" s="2">
        <v>44197</v>
      </c>
      <c r="H70" s="3">
        <v>0.6791666666666667</v>
      </c>
      <c r="I70">
        <v>28789100</v>
      </c>
      <c r="J70">
        <v>1</v>
      </c>
      <c r="K70" s="1" t="s">
        <v>1477</v>
      </c>
      <c r="L70">
        <v>0</v>
      </c>
      <c r="M70" s="4">
        <v>4.0009090474306142</v>
      </c>
      <c r="N70" s="5">
        <v>12486.7</v>
      </c>
      <c r="O70" s="5">
        <f>IF(Jan_21[[#This Row],[WIN_OSE]]=0,('Summary Sheet'!$O$1)-('Summary Sheet'!$O$1*2%),-'Summary Sheet'!$O$1*(Jan_21[[#This Row],[BSP]]-1))</f>
        <v>1.96</v>
      </c>
    </row>
    <row r="71" spans="1:15" x14ac:dyDescent="0.25">
      <c r="A71">
        <v>177483971</v>
      </c>
      <c r="B71" s="1" t="s">
        <v>23</v>
      </c>
      <c r="C71" s="1" t="s">
        <v>3130</v>
      </c>
      <c r="D71" s="1" t="s">
        <v>2988</v>
      </c>
      <c r="E71" s="1" t="s">
        <v>39</v>
      </c>
      <c r="F71" s="1" t="s">
        <v>168</v>
      </c>
      <c r="G71" s="2">
        <v>44197</v>
      </c>
      <c r="H71" s="3">
        <v>0.69305555555555554</v>
      </c>
      <c r="I71">
        <v>36493582</v>
      </c>
      <c r="J71">
        <v>1</v>
      </c>
      <c r="K71" s="1" t="s">
        <v>262</v>
      </c>
      <c r="L71">
        <v>1</v>
      </c>
      <c r="M71" s="4">
        <v>2.8033395635478211</v>
      </c>
      <c r="N71" s="5">
        <v>37243.839999999997</v>
      </c>
      <c r="O71" s="5">
        <f>IF(Jan_21[[#This Row],[WIN_OSE]]=0,('Summary Sheet'!$O$1)-('Summary Sheet'!$O$1*2%),-'Summary Sheet'!$O$1*(Jan_21[[#This Row],[BSP]]-1))</f>
        <v>-3.6066791270956422</v>
      </c>
    </row>
    <row r="72" spans="1:15" x14ac:dyDescent="0.25">
      <c r="A72">
        <v>177483989</v>
      </c>
      <c r="B72" s="1" t="s">
        <v>23</v>
      </c>
      <c r="C72" s="1" t="s">
        <v>3131</v>
      </c>
      <c r="D72" s="1" t="s">
        <v>2987</v>
      </c>
      <c r="E72" s="1" t="s">
        <v>47</v>
      </c>
      <c r="F72" s="1" t="s">
        <v>54</v>
      </c>
      <c r="G72" s="2">
        <v>44197</v>
      </c>
      <c r="H72" s="3">
        <v>0.55833333333333335</v>
      </c>
      <c r="I72">
        <v>26949718</v>
      </c>
      <c r="J72">
        <v>2</v>
      </c>
      <c r="K72" s="1" t="s">
        <v>250</v>
      </c>
      <c r="L72">
        <v>0</v>
      </c>
      <c r="M72" s="4">
        <v>4.0999999999999996</v>
      </c>
      <c r="N72" s="5">
        <v>6660.24</v>
      </c>
      <c r="O72" s="5">
        <f>IF(Jan_21[[#This Row],[WIN_OSE]]=0,('Summary Sheet'!$O$1)-('Summary Sheet'!$O$1*2%),-'Summary Sheet'!$O$1*(Jan_21[[#This Row],[BSP]]-1))</f>
        <v>1.96</v>
      </c>
    </row>
    <row r="73" spans="1:15" x14ac:dyDescent="0.25">
      <c r="A73">
        <v>177483991</v>
      </c>
      <c r="B73" s="1" t="s">
        <v>23</v>
      </c>
      <c r="C73" s="1" t="s">
        <v>3131</v>
      </c>
      <c r="D73" s="1" t="s">
        <v>2987</v>
      </c>
      <c r="E73" s="1" t="s">
        <v>65</v>
      </c>
      <c r="F73" s="1" t="s">
        <v>54</v>
      </c>
      <c r="G73" s="2">
        <v>44197</v>
      </c>
      <c r="H73" s="3">
        <v>0.56874999999999998</v>
      </c>
      <c r="I73">
        <v>36002315</v>
      </c>
      <c r="J73">
        <v>6</v>
      </c>
      <c r="K73" s="1" t="s">
        <v>241</v>
      </c>
      <c r="L73">
        <v>0</v>
      </c>
      <c r="M73" s="4">
        <v>3.6151444927543888</v>
      </c>
      <c r="N73" s="5">
        <v>9794.7999999999993</v>
      </c>
      <c r="O73" s="5">
        <f>IF(Jan_21[[#This Row],[WIN_OSE]]=0,('Summary Sheet'!$O$1)-('Summary Sheet'!$O$1*2%),-'Summary Sheet'!$O$1*(Jan_21[[#This Row],[BSP]]-1))</f>
        <v>1.96</v>
      </c>
    </row>
    <row r="74" spans="1:15" x14ac:dyDescent="0.25">
      <c r="A74">
        <v>177483993</v>
      </c>
      <c r="B74" s="1" t="s">
        <v>23</v>
      </c>
      <c r="C74" s="1" t="s">
        <v>3131</v>
      </c>
      <c r="D74" s="1" t="s">
        <v>2987</v>
      </c>
      <c r="E74" s="1" t="s">
        <v>43</v>
      </c>
      <c r="F74" s="1" t="s">
        <v>54</v>
      </c>
      <c r="G74" s="2">
        <v>44197</v>
      </c>
      <c r="H74" s="3">
        <v>0.58125000000000004</v>
      </c>
      <c r="I74">
        <v>25969732</v>
      </c>
      <c r="J74">
        <v>6</v>
      </c>
      <c r="K74" s="1" t="s">
        <v>213</v>
      </c>
      <c r="L74">
        <v>0</v>
      </c>
      <c r="M74" s="4">
        <v>4.317625237166812</v>
      </c>
      <c r="N74" s="5">
        <v>10693.1</v>
      </c>
      <c r="O74" s="5">
        <f>IF(Jan_21[[#This Row],[WIN_OSE]]=0,('Summary Sheet'!$O$1)-('Summary Sheet'!$O$1*2%),-'Summary Sheet'!$O$1*(Jan_21[[#This Row],[BSP]]-1))</f>
        <v>1.96</v>
      </c>
    </row>
    <row r="75" spans="1:15" x14ac:dyDescent="0.25">
      <c r="A75">
        <v>177483995</v>
      </c>
      <c r="B75" s="1" t="s">
        <v>23</v>
      </c>
      <c r="C75" s="1" t="s">
        <v>3131</v>
      </c>
      <c r="D75" s="1" t="s">
        <v>2987</v>
      </c>
      <c r="E75" s="1" t="s">
        <v>43</v>
      </c>
      <c r="F75" s="1" t="s">
        <v>54</v>
      </c>
      <c r="G75" s="2">
        <v>44197</v>
      </c>
      <c r="H75" s="3">
        <v>0.59166666666666667</v>
      </c>
      <c r="I75">
        <v>36844603</v>
      </c>
      <c r="J75">
        <v>1</v>
      </c>
      <c r="K75" s="1" t="s">
        <v>1481</v>
      </c>
      <c r="L75">
        <v>1</v>
      </c>
      <c r="M75" s="4">
        <v>2.8421531178278565</v>
      </c>
      <c r="N75" s="5">
        <v>21063.56</v>
      </c>
      <c r="O75" s="5">
        <f>IF(Jan_21[[#This Row],[WIN_OSE]]=0,('Summary Sheet'!$O$1)-('Summary Sheet'!$O$1*2%),-'Summary Sheet'!$O$1*(Jan_21[[#This Row],[BSP]]-1))</f>
        <v>-3.684306235655713</v>
      </c>
    </row>
    <row r="76" spans="1:15" x14ac:dyDescent="0.25">
      <c r="A76">
        <v>177483997</v>
      </c>
      <c r="B76" s="1" t="s">
        <v>23</v>
      </c>
      <c r="C76" s="1" t="s">
        <v>3131</v>
      </c>
      <c r="D76" s="1" t="s">
        <v>2987</v>
      </c>
      <c r="E76" s="1" t="s">
        <v>49</v>
      </c>
      <c r="F76" s="1" t="s">
        <v>188</v>
      </c>
      <c r="G76" s="2">
        <v>44197</v>
      </c>
      <c r="H76" s="3">
        <v>0.60555555555555551</v>
      </c>
      <c r="I76">
        <v>28714170</v>
      </c>
      <c r="J76">
        <v>3</v>
      </c>
      <c r="K76" s="1" t="s">
        <v>221</v>
      </c>
      <c r="L76">
        <v>0</v>
      </c>
      <c r="M76" s="4">
        <v>2.843187313</v>
      </c>
      <c r="N76" s="5">
        <v>22536.44</v>
      </c>
      <c r="O76" s="5">
        <f>IF(Jan_21[[#This Row],[WIN_OSE]]=0,('Summary Sheet'!$O$1)-('Summary Sheet'!$O$1*2%),-'Summary Sheet'!$O$1*(Jan_21[[#This Row],[BSP]]-1))</f>
        <v>1.96</v>
      </c>
    </row>
    <row r="77" spans="1:15" x14ac:dyDescent="0.25">
      <c r="A77">
        <v>177483999</v>
      </c>
      <c r="B77" s="1" t="s">
        <v>23</v>
      </c>
      <c r="C77" s="1" t="s">
        <v>3131</v>
      </c>
      <c r="D77" s="1" t="s">
        <v>2987</v>
      </c>
      <c r="E77" s="1" t="s">
        <v>39</v>
      </c>
      <c r="F77" s="1" t="s">
        <v>54</v>
      </c>
      <c r="G77" s="2">
        <v>44197</v>
      </c>
      <c r="H77" s="3">
        <v>0.61944444444444446</v>
      </c>
      <c r="I77">
        <v>26806213</v>
      </c>
      <c r="J77">
        <v>1</v>
      </c>
      <c r="K77" s="1" t="s">
        <v>1483</v>
      </c>
      <c r="L77">
        <v>1</v>
      </c>
      <c r="M77" s="4">
        <v>3.5207897727820807</v>
      </c>
      <c r="N77" s="5">
        <v>16817.16</v>
      </c>
      <c r="O77" s="5">
        <f>IF(Jan_21[[#This Row],[WIN_OSE]]=0,('Summary Sheet'!$O$1)-('Summary Sheet'!$O$1*2%),-'Summary Sheet'!$O$1*(Jan_21[[#This Row],[BSP]]-1))</f>
        <v>-5.0415795455641614</v>
      </c>
    </row>
    <row r="78" spans="1:15" x14ac:dyDescent="0.25">
      <c r="A78">
        <v>177484001</v>
      </c>
      <c r="B78" s="1" t="s">
        <v>23</v>
      </c>
      <c r="C78" s="1" t="s">
        <v>3131</v>
      </c>
      <c r="D78" s="1" t="s">
        <v>2987</v>
      </c>
      <c r="E78" s="1" t="s">
        <v>24</v>
      </c>
      <c r="F78" s="1" t="s">
        <v>54</v>
      </c>
      <c r="G78" s="2">
        <v>44197</v>
      </c>
      <c r="H78" s="3">
        <v>0.63263888888888886</v>
      </c>
      <c r="I78">
        <v>23435671</v>
      </c>
      <c r="J78">
        <v>1</v>
      </c>
      <c r="K78" s="1" t="s">
        <v>1486</v>
      </c>
      <c r="L78">
        <v>1</v>
      </c>
      <c r="M78" s="4">
        <v>3.4</v>
      </c>
      <c r="N78" s="5">
        <v>15739.14</v>
      </c>
      <c r="O78" s="5">
        <f>IF(Jan_21[[#This Row],[WIN_OSE]]=0,('Summary Sheet'!$O$1)-('Summary Sheet'!$O$1*2%),-'Summary Sheet'!$O$1*(Jan_21[[#This Row],[BSP]]-1))</f>
        <v>-4.8</v>
      </c>
    </row>
    <row r="79" spans="1:15" x14ac:dyDescent="0.25">
      <c r="A79">
        <v>177484003</v>
      </c>
      <c r="B79" s="1" t="s">
        <v>23</v>
      </c>
      <c r="C79" s="1" t="s">
        <v>3131</v>
      </c>
      <c r="D79" s="1" t="s">
        <v>2987</v>
      </c>
      <c r="E79" s="1" t="s">
        <v>43</v>
      </c>
      <c r="F79" s="1" t="s">
        <v>54</v>
      </c>
      <c r="G79" s="2">
        <v>44197</v>
      </c>
      <c r="H79" s="3">
        <v>0.64444444444444449</v>
      </c>
      <c r="I79">
        <v>38022151</v>
      </c>
      <c r="J79">
        <v>3</v>
      </c>
      <c r="K79" s="1" t="s">
        <v>1488</v>
      </c>
      <c r="L79">
        <v>1</v>
      </c>
      <c r="M79" s="4">
        <v>2.74</v>
      </c>
      <c r="N79" s="5">
        <v>19402.419999999998</v>
      </c>
      <c r="O79" s="5">
        <f>IF(Jan_21[[#This Row],[WIN_OSE]]=0,('Summary Sheet'!$O$1)-('Summary Sheet'!$O$1*2%),-'Summary Sheet'!$O$1*(Jan_21[[#This Row],[BSP]]-1))</f>
        <v>-3.4800000000000004</v>
      </c>
    </row>
    <row r="80" spans="1:15" x14ac:dyDescent="0.25">
      <c r="A80">
        <v>177484005</v>
      </c>
      <c r="B80" s="1" t="s">
        <v>23</v>
      </c>
      <c r="C80" s="1" t="s">
        <v>3131</v>
      </c>
      <c r="D80" s="1" t="s">
        <v>2987</v>
      </c>
      <c r="E80" s="1" t="s">
        <v>24</v>
      </c>
      <c r="F80" s="1" t="s">
        <v>54</v>
      </c>
      <c r="G80" s="2">
        <v>44197</v>
      </c>
      <c r="H80" s="3">
        <v>0.65833333333333333</v>
      </c>
      <c r="I80">
        <v>28586382</v>
      </c>
      <c r="J80">
        <v>2</v>
      </c>
      <c r="K80" s="1" t="s">
        <v>231</v>
      </c>
      <c r="L80">
        <v>1</v>
      </c>
      <c r="M80" s="4">
        <v>3.1539767959999998</v>
      </c>
      <c r="N80" s="5">
        <v>14457.14</v>
      </c>
      <c r="O80" s="5">
        <f>IF(Jan_21[[#This Row],[WIN_OSE]]=0,('Summary Sheet'!$O$1)-('Summary Sheet'!$O$1*2%),-'Summary Sheet'!$O$1*(Jan_21[[#This Row],[BSP]]-1))</f>
        <v>-4.3079535919999996</v>
      </c>
    </row>
    <row r="81" spans="1:15" x14ac:dyDescent="0.25">
      <c r="A81">
        <v>177484007</v>
      </c>
      <c r="B81" s="1" t="s">
        <v>23</v>
      </c>
      <c r="C81" s="1" t="s">
        <v>3131</v>
      </c>
      <c r="D81" s="1" t="s">
        <v>2987</v>
      </c>
      <c r="E81" s="1" t="s">
        <v>41</v>
      </c>
      <c r="F81" s="1" t="s">
        <v>54</v>
      </c>
      <c r="G81" s="2">
        <v>44197</v>
      </c>
      <c r="H81" s="3">
        <v>0.67222222222222228</v>
      </c>
      <c r="I81">
        <v>24649016</v>
      </c>
      <c r="J81">
        <v>1</v>
      </c>
      <c r="K81" s="1" t="s">
        <v>3121</v>
      </c>
      <c r="L81">
        <v>1</v>
      </c>
      <c r="M81" s="4">
        <v>3.3682779615407341</v>
      </c>
      <c r="N81" s="5">
        <v>23893.78</v>
      </c>
      <c r="O81" s="5">
        <f>IF(Jan_21[[#This Row],[WIN_OSE]]=0,('Summary Sheet'!$O$1)-('Summary Sheet'!$O$1*2%),-'Summary Sheet'!$O$1*(Jan_21[[#This Row],[BSP]]-1))</f>
        <v>-4.7365559230814682</v>
      </c>
    </row>
    <row r="82" spans="1:15" x14ac:dyDescent="0.25">
      <c r="A82">
        <v>177484009</v>
      </c>
      <c r="B82" s="1" t="s">
        <v>23</v>
      </c>
      <c r="C82" s="1" t="s">
        <v>3131</v>
      </c>
      <c r="D82" s="1" t="s">
        <v>2987</v>
      </c>
      <c r="E82" s="1" t="s">
        <v>65</v>
      </c>
      <c r="F82" s="1" t="s">
        <v>54</v>
      </c>
      <c r="G82" s="2">
        <v>44197</v>
      </c>
      <c r="H82" s="3">
        <v>0.68611111111111112</v>
      </c>
      <c r="I82">
        <v>28755354</v>
      </c>
      <c r="J82">
        <v>1</v>
      </c>
      <c r="K82" s="1" t="s">
        <v>259</v>
      </c>
      <c r="L82">
        <v>0</v>
      </c>
      <c r="M82" s="4">
        <v>2.9414946300000002</v>
      </c>
      <c r="N82" s="5">
        <v>46795.8</v>
      </c>
      <c r="O82" s="5">
        <f>IF(Jan_21[[#This Row],[WIN_OSE]]=0,('Summary Sheet'!$O$1)-('Summary Sheet'!$O$1*2%),-'Summary Sheet'!$O$1*(Jan_21[[#This Row],[BSP]]-1))</f>
        <v>1.96</v>
      </c>
    </row>
    <row r="83" spans="1:15" x14ac:dyDescent="0.25">
      <c r="A83">
        <v>177484011</v>
      </c>
      <c r="B83" s="1" t="s">
        <v>23</v>
      </c>
      <c r="C83" s="1" t="s">
        <v>3131</v>
      </c>
      <c r="D83" s="1" t="s">
        <v>2987</v>
      </c>
      <c r="E83" s="1" t="s">
        <v>37</v>
      </c>
      <c r="F83" s="1" t="s">
        <v>54</v>
      </c>
      <c r="G83" s="2">
        <v>44197</v>
      </c>
      <c r="H83" s="3">
        <v>0.7</v>
      </c>
      <c r="I83">
        <v>12382949</v>
      </c>
      <c r="J83">
        <v>1</v>
      </c>
      <c r="K83" s="1" t="s">
        <v>1490</v>
      </c>
      <c r="L83">
        <v>1</v>
      </c>
      <c r="M83" s="4">
        <v>3.3811737984715173</v>
      </c>
      <c r="N83" s="5">
        <v>31148.52</v>
      </c>
      <c r="O83" s="5">
        <f>IF(Jan_21[[#This Row],[WIN_OSE]]=0,('Summary Sheet'!$O$1)-('Summary Sheet'!$O$1*2%),-'Summary Sheet'!$O$1*(Jan_21[[#This Row],[BSP]]-1))</f>
        <v>-4.7623475969430347</v>
      </c>
    </row>
    <row r="84" spans="1:15" x14ac:dyDescent="0.25">
      <c r="A84">
        <v>177506659</v>
      </c>
      <c r="B84" s="1" t="s">
        <v>19</v>
      </c>
      <c r="C84" s="1" t="s">
        <v>3132</v>
      </c>
      <c r="D84" s="1" t="s">
        <v>2987</v>
      </c>
      <c r="E84" s="1" t="s">
        <v>30</v>
      </c>
      <c r="F84" s="1" t="s">
        <v>42</v>
      </c>
      <c r="G84" s="2">
        <v>44197</v>
      </c>
      <c r="H84" s="3">
        <v>0.46736111111111112</v>
      </c>
      <c r="I84">
        <v>37502171</v>
      </c>
      <c r="J84">
        <v>2</v>
      </c>
      <c r="K84" s="1" t="s">
        <v>1491</v>
      </c>
      <c r="L84">
        <v>0</v>
      </c>
      <c r="M84" s="4">
        <v>2.228807074339783</v>
      </c>
      <c r="N84" s="5">
        <v>17854.96</v>
      </c>
      <c r="O84" s="5">
        <f>IF(Jan_21[[#This Row],[WIN_OSE]]=0,('Summary Sheet'!$O$1)-('Summary Sheet'!$O$1*2%),-'Summary Sheet'!$O$1*(Jan_21[[#This Row],[BSP]]-1))</f>
        <v>1.96</v>
      </c>
    </row>
    <row r="85" spans="1:15" x14ac:dyDescent="0.25">
      <c r="A85">
        <v>177506661</v>
      </c>
      <c r="B85" s="1" t="s">
        <v>19</v>
      </c>
      <c r="C85" s="1" t="s">
        <v>3132</v>
      </c>
      <c r="D85" s="1" t="s">
        <v>2987</v>
      </c>
      <c r="E85" s="1" t="s">
        <v>24</v>
      </c>
      <c r="F85" s="1" t="s">
        <v>42</v>
      </c>
      <c r="G85" s="2">
        <v>44197</v>
      </c>
      <c r="H85" s="3">
        <v>0.4777777777777778</v>
      </c>
      <c r="I85">
        <v>36614095</v>
      </c>
      <c r="J85">
        <v>2</v>
      </c>
      <c r="K85" s="1" t="s">
        <v>1492</v>
      </c>
      <c r="L85">
        <v>0</v>
      </c>
      <c r="M85" s="4">
        <v>4</v>
      </c>
      <c r="N85" s="5">
        <v>4404.92</v>
      </c>
      <c r="O85" s="5">
        <f>IF(Jan_21[[#This Row],[WIN_OSE]]=0,('Summary Sheet'!$O$1)-('Summary Sheet'!$O$1*2%),-'Summary Sheet'!$O$1*(Jan_21[[#This Row],[BSP]]-1))</f>
        <v>1.96</v>
      </c>
    </row>
    <row r="86" spans="1:15" x14ac:dyDescent="0.25">
      <c r="A86">
        <v>177506663</v>
      </c>
      <c r="B86" s="1" t="s">
        <v>19</v>
      </c>
      <c r="C86" s="1" t="s">
        <v>3132</v>
      </c>
      <c r="D86" s="1" t="s">
        <v>2987</v>
      </c>
      <c r="E86" s="1" t="s">
        <v>41</v>
      </c>
      <c r="F86" s="1" t="s">
        <v>42</v>
      </c>
      <c r="G86" s="2">
        <v>44197</v>
      </c>
      <c r="H86" s="3">
        <v>0.48819444444444443</v>
      </c>
      <c r="I86">
        <v>36026841</v>
      </c>
      <c r="J86">
        <v>3</v>
      </c>
      <c r="K86" s="1" t="s">
        <v>124</v>
      </c>
      <c r="L86">
        <v>1</v>
      </c>
      <c r="M86" s="4">
        <v>4.2319954360000001</v>
      </c>
      <c r="N86" s="5">
        <v>7432</v>
      </c>
      <c r="O86" s="5">
        <f>IF(Jan_21[[#This Row],[WIN_OSE]]=0,('Summary Sheet'!$O$1)-('Summary Sheet'!$O$1*2%),-'Summary Sheet'!$O$1*(Jan_21[[#This Row],[BSP]]-1))</f>
        <v>-6.4639908720000001</v>
      </c>
    </row>
    <row r="87" spans="1:15" x14ac:dyDescent="0.25">
      <c r="A87">
        <v>177506665</v>
      </c>
      <c r="B87" s="1" t="s">
        <v>19</v>
      </c>
      <c r="C87" s="1" t="s">
        <v>3132</v>
      </c>
      <c r="D87" s="1" t="s">
        <v>2987</v>
      </c>
      <c r="E87" s="1" t="s">
        <v>43</v>
      </c>
      <c r="F87" s="1" t="s">
        <v>42</v>
      </c>
      <c r="G87" s="2">
        <v>44197</v>
      </c>
      <c r="H87" s="3">
        <v>0.49861111111111112</v>
      </c>
      <c r="I87">
        <v>37276900</v>
      </c>
      <c r="J87">
        <v>4</v>
      </c>
      <c r="K87" s="1" t="s">
        <v>184</v>
      </c>
      <c r="L87">
        <v>0</v>
      </c>
      <c r="M87" s="4">
        <v>2.3859285214617554</v>
      </c>
      <c r="N87" s="5">
        <v>18740.900000000001</v>
      </c>
      <c r="O87" s="5">
        <f>IF(Jan_21[[#This Row],[WIN_OSE]]=0,('Summary Sheet'!$O$1)-('Summary Sheet'!$O$1*2%),-'Summary Sheet'!$O$1*(Jan_21[[#This Row],[BSP]]-1))</f>
        <v>1.96</v>
      </c>
    </row>
    <row r="88" spans="1:15" x14ac:dyDescent="0.25">
      <c r="A88">
        <v>177506667</v>
      </c>
      <c r="B88" s="1" t="s">
        <v>19</v>
      </c>
      <c r="C88" s="1" t="s">
        <v>3132</v>
      </c>
      <c r="D88" s="1" t="s">
        <v>2987</v>
      </c>
      <c r="E88" s="1" t="s">
        <v>47</v>
      </c>
      <c r="F88" s="1" t="s">
        <v>42</v>
      </c>
      <c r="G88" s="2">
        <v>44197</v>
      </c>
      <c r="H88" s="3">
        <v>0.50902777777777775</v>
      </c>
      <c r="I88">
        <v>35424890</v>
      </c>
      <c r="J88">
        <v>4</v>
      </c>
      <c r="K88" s="1" t="s">
        <v>80</v>
      </c>
      <c r="L88">
        <v>0</v>
      </c>
      <c r="M88" s="4">
        <v>4.3</v>
      </c>
      <c r="N88" s="5">
        <v>4447.8599999999997</v>
      </c>
      <c r="O88" s="5">
        <f>IF(Jan_21[[#This Row],[WIN_OSE]]=0,('Summary Sheet'!$O$1)-('Summary Sheet'!$O$1*2%),-'Summary Sheet'!$O$1*(Jan_21[[#This Row],[BSP]]-1))</f>
        <v>1.96</v>
      </c>
    </row>
    <row r="89" spans="1:15" x14ac:dyDescent="0.25">
      <c r="A89">
        <v>177506669</v>
      </c>
      <c r="B89" s="1" t="s">
        <v>19</v>
      </c>
      <c r="C89" s="1" t="s">
        <v>3132</v>
      </c>
      <c r="D89" s="1" t="s">
        <v>2987</v>
      </c>
      <c r="E89" s="1" t="s">
        <v>65</v>
      </c>
      <c r="F89" s="1" t="s">
        <v>42</v>
      </c>
      <c r="G89" s="2">
        <v>44197</v>
      </c>
      <c r="H89" s="3">
        <v>0.51944444444444449</v>
      </c>
      <c r="I89">
        <v>37310051</v>
      </c>
      <c r="J89">
        <v>3</v>
      </c>
      <c r="K89" s="1" t="s">
        <v>234</v>
      </c>
      <c r="L89">
        <v>0</v>
      </c>
      <c r="M89" s="4">
        <v>4.0999999999999996</v>
      </c>
      <c r="N89" s="5">
        <v>11627.56</v>
      </c>
      <c r="O89" s="5">
        <f>IF(Jan_21[[#This Row],[WIN_OSE]]=0,('Summary Sheet'!$O$1)-('Summary Sheet'!$O$1*2%),-'Summary Sheet'!$O$1*(Jan_21[[#This Row],[BSP]]-1))</f>
        <v>1.96</v>
      </c>
    </row>
    <row r="90" spans="1:15" x14ac:dyDescent="0.25">
      <c r="A90">
        <v>177506671</v>
      </c>
      <c r="B90" s="1" t="s">
        <v>19</v>
      </c>
      <c r="C90" s="1" t="s">
        <v>3132</v>
      </c>
      <c r="D90" s="1" t="s">
        <v>2987</v>
      </c>
      <c r="E90" s="1" t="s">
        <v>43</v>
      </c>
      <c r="F90" s="1" t="s">
        <v>42</v>
      </c>
      <c r="G90" s="2">
        <v>44197</v>
      </c>
      <c r="H90" s="3">
        <v>0.52986111111111112</v>
      </c>
      <c r="I90">
        <v>36789012</v>
      </c>
      <c r="J90">
        <v>5</v>
      </c>
      <c r="K90" s="1" t="s">
        <v>276</v>
      </c>
      <c r="L90">
        <v>0</v>
      </c>
      <c r="M90" s="4">
        <v>2.46</v>
      </c>
      <c r="N90" s="5">
        <v>12767.04</v>
      </c>
      <c r="O90" s="5">
        <f>IF(Jan_21[[#This Row],[WIN_OSE]]=0,('Summary Sheet'!$O$1)-('Summary Sheet'!$O$1*2%),-'Summary Sheet'!$O$1*(Jan_21[[#This Row],[BSP]]-1))</f>
        <v>1.96</v>
      </c>
    </row>
    <row r="91" spans="1:15" x14ac:dyDescent="0.25">
      <c r="A91">
        <v>177506673</v>
      </c>
      <c r="B91" s="1" t="s">
        <v>19</v>
      </c>
      <c r="C91" s="1" t="s">
        <v>3132</v>
      </c>
      <c r="D91" s="1" t="s">
        <v>2987</v>
      </c>
      <c r="E91" s="1" t="s">
        <v>39</v>
      </c>
      <c r="F91" s="1" t="s">
        <v>42</v>
      </c>
      <c r="G91" s="2">
        <v>44197</v>
      </c>
      <c r="H91" s="3">
        <v>0.54027777777777775</v>
      </c>
      <c r="I91">
        <v>36844681</v>
      </c>
      <c r="J91">
        <v>1</v>
      </c>
      <c r="K91" s="1" t="s">
        <v>247</v>
      </c>
      <c r="L91">
        <v>0</v>
      </c>
      <c r="M91" s="4">
        <v>4.0999999999999996</v>
      </c>
      <c r="N91" s="5">
        <v>3548.94</v>
      </c>
      <c r="O91" s="5">
        <f>IF(Jan_21[[#This Row],[WIN_OSE]]=0,('Summary Sheet'!$O$1)-('Summary Sheet'!$O$1*2%),-'Summary Sheet'!$O$1*(Jan_21[[#This Row],[BSP]]-1))</f>
        <v>1.96</v>
      </c>
    </row>
    <row r="92" spans="1:15" x14ac:dyDescent="0.25">
      <c r="A92">
        <v>177506675</v>
      </c>
      <c r="B92" s="1" t="s">
        <v>19</v>
      </c>
      <c r="C92" s="1" t="s">
        <v>3132</v>
      </c>
      <c r="D92" s="1" t="s">
        <v>2987</v>
      </c>
      <c r="E92" s="1" t="s">
        <v>41</v>
      </c>
      <c r="F92" s="1" t="s">
        <v>42</v>
      </c>
      <c r="G92" s="2">
        <v>44197</v>
      </c>
      <c r="H92" s="3">
        <v>0.55069444444444449</v>
      </c>
      <c r="I92">
        <v>36999972</v>
      </c>
      <c r="J92">
        <v>6</v>
      </c>
      <c r="K92" s="1" t="s">
        <v>104</v>
      </c>
      <c r="L92">
        <v>0</v>
      </c>
      <c r="M92" s="4">
        <v>3.05</v>
      </c>
      <c r="N92" s="5">
        <v>9623.34</v>
      </c>
      <c r="O92" s="5">
        <f>IF(Jan_21[[#This Row],[WIN_OSE]]=0,('Summary Sheet'!$O$1)-('Summary Sheet'!$O$1*2%),-'Summary Sheet'!$O$1*(Jan_21[[#This Row],[BSP]]-1))</f>
        <v>1.96</v>
      </c>
    </row>
    <row r="93" spans="1:15" x14ac:dyDescent="0.25">
      <c r="A93">
        <v>177506677</v>
      </c>
      <c r="B93" s="1" t="s">
        <v>19</v>
      </c>
      <c r="C93" s="1" t="s">
        <v>3132</v>
      </c>
      <c r="D93" s="1" t="s">
        <v>2987</v>
      </c>
      <c r="E93" s="1" t="s">
        <v>39</v>
      </c>
      <c r="F93" s="1" t="s">
        <v>42</v>
      </c>
      <c r="G93" s="2">
        <v>44197</v>
      </c>
      <c r="H93" s="3">
        <v>0.56111111111111112</v>
      </c>
      <c r="I93">
        <v>36859468</v>
      </c>
      <c r="J93">
        <v>4</v>
      </c>
      <c r="K93" s="1" t="s">
        <v>1502</v>
      </c>
      <c r="L93">
        <v>1</v>
      </c>
      <c r="M93" s="4">
        <v>2.4302802491137117</v>
      </c>
      <c r="N93" s="5">
        <v>16769.740000000002</v>
      </c>
      <c r="O93" s="5">
        <f>IF(Jan_21[[#This Row],[WIN_OSE]]=0,('Summary Sheet'!$O$1)-('Summary Sheet'!$O$1*2%),-'Summary Sheet'!$O$1*(Jan_21[[#This Row],[BSP]]-1))</f>
        <v>-2.8605604982274233</v>
      </c>
    </row>
    <row r="94" spans="1:15" x14ac:dyDescent="0.25">
      <c r="A94">
        <v>177506679</v>
      </c>
      <c r="B94" s="1" t="s">
        <v>19</v>
      </c>
      <c r="C94" s="1" t="s">
        <v>3132</v>
      </c>
      <c r="D94" s="1" t="s">
        <v>2987</v>
      </c>
      <c r="E94" s="1" t="s">
        <v>43</v>
      </c>
      <c r="F94" s="1" t="s">
        <v>42</v>
      </c>
      <c r="G94" s="2">
        <v>44197</v>
      </c>
      <c r="H94" s="3">
        <v>0.57222222222222219</v>
      </c>
      <c r="I94">
        <v>37461211</v>
      </c>
      <c r="J94">
        <v>3</v>
      </c>
      <c r="K94" s="1" t="s">
        <v>1503</v>
      </c>
      <c r="L94">
        <v>0</v>
      </c>
      <c r="M94" s="4">
        <v>2.6660132986603724</v>
      </c>
      <c r="N94" s="5">
        <v>21805.7</v>
      </c>
      <c r="O94" s="5">
        <f>IF(Jan_21[[#This Row],[WIN_OSE]]=0,('Summary Sheet'!$O$1)-('Summary Sheet'!$O$1*2%),-'Summary Sheet'!$O$1*(Jan_21[[#This Row],[BSP]]-1))</f>
        <v>1.96</v>
      </c>
    </row>
    <row r="95" spans="1:15" x14ac:dyDescent="0.25">
      <c r="A95">
        <v>177506681</v>
      </c>
      <c r="B95" s="1" t="s">
        <v>19</v>
      </c>
      <c r="C95" s="1" t="s">
        <v>3132</v>
      </c>
      <c r="D95" s="1" t="s">
        <v>2987</v>
      </c>
      <c r="E95" s="1" t="s">
        <v>47</v>
      </c>
      <c r="F95" s="1" t="s">
        <v>42</v>
      </c>
      <c r="G95" s="2">
        <v>44197</v>
      </c>
      <c r="H95" s="3">
        <v>0.58263888888888893</v>
      </c>
      <c r="I95">
        <v>38022005</v>
      </c>
      <c r="J95">
        <v>5</v>
      </c>
      <c r="K95" s="1" t="s">
        <v>270</v>
      </c>
      <c r="L95">
        <v>1</v>
      </c>
      <c r="M95" s="4">
        <v>2.1204955013310967</v>
      </c>
      <c r="N95" s="5">
        <v>13424.76</v>
      </c>
      <c r="O95" s="5">
        <f>IF(Jan_21[[#This Row],[WIN_OSE]]=0,('Summary Sheet'!$O$1)-('Summary Sheet'!$O$1*2%),-'Summary Sheet'!$O$1*(Jan_21[[#This Row],[BSP]]-1))</f>
        <v>-2.2409910026621933</v>
      </c>
    </row>
    <row r="96" spans="1:15" x14ac:dyDescent="0.25">
      <c r="A96">
        <v>177515437</v>
      </c>
      <c r="B96" s="1" t="s">
        <v>23</v>
      </c>
      <c r="C96" s="1" t="s">
        <v>3130</v>
      </c>
      <c r="D96" s="1" t="s">
        <v>2989</v>
      </c>
      <c r="E96" s="1" t="s">
        <v>24</v>
      </c>
      <c r="F96" s="1" t="s">
        <v>168</v>
      </c>
      <c r="G96" s="2">
        <v>44198</v>
      </c>
      <c r="H96" s="3">
        <v>0.4284722222222222</v>
      </c>
      <c r="I96">
        <v>24164081</v>
      </c>
      <c r="J96">
        <v>3</v>
      </c>
      <c r="K96" s="1" t="s">
        <v>365</v>
      </c>
      <c r="L96">
        <v>0</v>
      </c>
      <c r="M96" s="4">
        <v>4.8</v>
      </c>
      <c r="N96" s="5">
        <v>2514.64</v>
      </c>
      <c r="O96" s="5">
        <f>IF(Jan_21[[#This Row],[WIN_OSE]]=0,('Summary Sheet'!$O$1)-('Summary Sheet'!$O$1*2%),-'Summary Sheet'!$O$1*(Jan_21[[#This Row],[BSP]]-1))</f>
        <v>1.96</v>
      </c>
    </row>
    <row r="97" spans="1:15" x14ac:dyDescent="0.25">
      <c r="A97">
        <v>177515439</v>
      </c>
      <c r="B97" s="1" t="s">
        <v>23</v>
      </c>
      <c r="C97" s="1" t="s">
        <v>3130</v>
      </c>
      <c r="D97" s="1" t="s">
        <v>2989</v>
      </c>
      <c r="E97" s="1" t="s">
        <v>39</v>
      </c>
      <c r="F97" s="1" t="s">
        <v>168</v>
      </c>
      <c r="G97" s="2">
        <v>44198</v>
      </c>
      <c r="H97" s="3">
        <v>0.44236111111111109</v>
      </c>
      <c r="I97">
        <v>36755393</v>
      </c>
      <c r="J97">
        <v>1</v>
      </c>
      <c r="K97" s="1" t="s">
        <v>416</v>
      </c>
      <c r="L97">
        <v>0</v>
      </c>
      <c r="M97" s="4">
        <v>3.0210779959999998</v>
      </c>
      <c r="N97" s="5">
        <v>12020.06</v>
      </c>
      <c r="O97" s="5">
        <f>IF(Jan_21[[#This Row],[WIN_OSE]]=0,('Summary Sheet'!$O$1)-('Summary Sheet'!$O$1*2%),-'Summary Sheet'!$O$1*(Jan_21[[#This Row],[BSP]]-1))</f>
        <v>1.96</v>
      </c>
    </row>
    <row r="98" spans="1:15" x14ac:dyDescent="0.25">
      <c r="A98">
        <v>177515441</v>
      </c>
      <c r="B98" s="1" t="s">
        <v>23</v>
      </c>
      <c r="C98" s="1" t="s">
        <v>3130</v>
      </c>
      <c r="D98" s="1" t="s">
        <v>2989</v>
      </c>
      <c r="E98" s="1" t="s">
        <v>65</v>
      </c>
      <c r="F98" s="1" t="s">
        <v>168</v>
      </c>
      <c r="G98" s="2">
        <v>44198</v>
      </c>
      <c r="H98" s="3">
        <v>0.45347222222222222</v>
      </c>
      <c r="I98">
        <v>36845373</v>
      </c>
      <c r="J98">
        <v>1</v>
      </c>
      <c r="K98" s="1" t="s">
        <v>467</v>
      </c>
      <c r="L98">
        <v>0</v>
      </c>
      <c r="M98" s="4">
        <v>3.3520357980000002</v>
      </c>
      <c r="N98" s="5">
        <v>9328.2999999999993</v>
      </c>
      <c r="O98" s="5">
        <f>IF(Jan_21[[#This Row],[WIN_OSE]]=0,('Summary Sheet'!$O$1)-('Summary Sheet'!$O$1*2%),-'Summary Sheet'!$O$1*(Jan_21[[#This Row],[BSP]]-1))</f>
        <v>1.96</v>
      </c>
    </row>
    <row r="99" spans="1:15" x14ac:dyDescent="0.25">
      <c r="A99">
        <v>177515443</v>
      </c>
      <c r="B99" s="1" t="s">
        <v>23</v>
      </c>
      <c r="C99" s="1" t="s">
        <v>3130</v>
      </c>
      <c r="D99" s="1" t="s">
        <v>2989</v>
      </c>
      <c r="E99" s="1" t="s">
        <v>41</v>
      </c>
      <c r="F99" s="1" t="s">
        <v>168</v>
      </c>
      <c r="G99" s="2">
        <v>44198</v>
      </c>
      <c r="H99" s="3">
        <v>0.46458333333333335</v>
      </c>
      <c r="I99">
        <v>25685266</v>
      </c>
      <c r="J99">
        <v>1</v>
      </c>
      <c r="K99" s="1" t="s">
        <v>1512</v>
      </c>
      <c r="L99">
        <v>0</v>
      </c>
      <c r="M99" s="4">
        <v>3.903025204</v>
      </c>
      <c r="N99" s="5">
        <v>5228.38</v>
      </c>
      <c r="O99" s="5">
        <f>IF(Jan_21[[#This Row],[WIN_OSE]]=0,('Summary Sheet'!$O$1)-('Summary Sheet'!$O$1*2%),-'Summary Sheet'!$O$1*(Jan_21[[#This Row],[BSP]]-1))</f>
        <v>1.96</v>
      </c>
    </row>
    <row r="100" spans="1:15" x14ac:dyDescent="0.25">
      <c r="A100">
        <v>177515445</v>
      </c>
      <c r="B100" s="1" t="s">
        <v>23</v>
      </c>
      <c r="C100" s="1" t="s">
        <v>3130</v>
      </c>
      <c r="D100" s="1" t="s">
        <v>2989</v>
      </c>
      <c r="E100" s="1" t="s">
        <v>314</v>
      </c>
      <c r="F100" s="1" t="s">
        <v>194</v>
      </c>
      <c r="G100" s="2">
        <v>44198</v>
      </c>
      <c r="H100" s="3">
        <v>0.47499999999999998</v>
      </c>
      <c r="I100">
        <v>25658005</v>
      </c>
      <c r="J100">
        <v>3</v>
      </c>
      <c r="K100" s="1" t="s">
        <v>1513</v>
      </c>
      <c r="L100">
        <v>1</v>
      </c>
      <c r="M100" s="4">
        <v>2.6</v>
      </c>
      <c r="N100" s="5">
        <v>9324.8799999999992</v>
      </c>
      <c r="O100" s="5">
        <f>IF(Jan_21[[#This Row],[WIN_OSE]]=0,('Summary Sheet'!$O$1)-('Summary Sheet'!$O$1*2%),-'Summary Sheet'!$O$1*(Jan_21[[#This Row],[BSP]]-1))</f>
        <v>-3.2</v>
      </c>
    </row>
    <row r="101" spans="1:15" x14ac:dyDescent="0.25">
      <c r="A101">
        <v>177515447</v>
      </c>
      <c r="B101" s="1" t="s">
        <v>23</v>
      </c>
      <c r="C101" s="1" t="s">
        <v>3130</v>
      </c>
      <c r="D101" s="1" t="s">
        <v>2989</v>
      </c>
      <c r="E101" s="1" t="s">
        <v>47</v>
      </c>
      <c r="F101" s="1" t="s">
        <v>168</v>
      </c>
      <c r="G101" s="2">
        <v>44198</v>
      </c>
      <c r="H101" s="3">
        <v>0.48541666666666666</v>
      </c>
      <c r="I101">
        <v>23423562</v>
      </c>
      <c r="J101">
        <v>1</v>
      </c>
      <c r="K101" s="1" t="s">
        <v>1514</v>
      </c>
      <c r="L101">
        <v>1</v>
      </c>
      <c r="M101" s="4">
        <v>4.7</v>
      </c>
      <c r="N101" s="5">
        <v>5042.08</v>
      </c>
      <c r="O101" s="5">
        <f>IF(Jan_21[[#This Row],[WIN_OSE]]=0,('Summary Sheet'!$O$1)-('Summary Sheet'!$O$1*2%),-'Summary Sheet'!$O$1*(Jan_21[[#This Row],[BSP]]-1))</f>
        <v>-7.4</v>
      </c>
    </row>
    <row r="102" spans="1:15" x14ac:dyDescent="0.25">
      <c r="A102">
        <v>177515449</v>
      </c>
      <c r="B102" s="1" t="s">
        <v>23</v>
      </c>
      <c r="C102" s="1" t="s">
        <v>3130</v>
      </c>
      <c r="D102" s="1" t="s">
        <v>2989</v>
      </c>
      <c r="E102" s="1" t="s">
        <v>37</v>
      </c>
      <c r="F102" s="1" t="s">
        <v>168</v>
      </c>
      <c r="G102" s="2">
        <v>44198</v>
      </c>
      <c r="H102" s="3">
        <v>0.49583333333333335</v>
      </c>
      <c r="I102">
        <v>6416207</v>
      </c>
      <c r="J102">
        <v>1</v>
      </c>
      <c r="K102" s="1" t="s">
        <v>1515</v>
      </c>
      <c r="L102">
        <v>0</v>
      </c>
      <c r="M102" s="4">
        <v>2.600253990426717</v>
      </c>
      <c r="N102" s="5">
        <v>17722.16</v>
      </c>
      <c r="O102" s="5">
        <f>IF(Jan_21[[#This Row],[WIN_OSE]]=0,('Summary Sheet'!$O$1)-('Summary Sheet'!$O$1*2%),-'Summary Sheet'!$O$1*(Jan_21[[#This Row],[BSP]]-1))</f>
        <v>1.96</v>
      </c>
    </row>
    <row r="103" spans="1:15" x14ac:dyDescent="0.25">
      <c r="A103">
        <v>177515451</v>
      </c>
      <c r="B103" s="1" t="s">
        <v>23</v>
      </c>
      <c r="C103" s="1" t="s">
        <v>3130</v>
      </c>
      <c r="D103" s="1" t="s">
        <v>2989</v>
      </c>
      <c r="E103" s="1" t="s">
        <v>47</v>
      </c>
      <c r="F103" s="1" t="s">
        <v>168</v>
      </c>
      <c r="G103" s="2">
        <v>44198</v>
      </c>
      <c r="H103" s="3">
        <v>0.50624999999999998</v>
      </c>
      <c r="I103">
        <v>28117354</v>
      </c>
      <c r="J103">
        <v>3</v>
      </c>
      <c r="K103" s="1" t="s">
        <v>358</v>
      </c>
      <c r="L103">
        <v>0</v>
      </c>
      <c r="M103" s="4">
        <v>3.95</v>
      </c>
      <c r="N103" s="5">
        <v>4685.4799999999996</v>
      </c>
      <c r="O103" s="5">
        <f>IF(Jan_21[[#This Row],[WIN_OSE]]=0,('Summary Sheet'!$O$1)-('Summary Sheet'!$O$1*2%),-'Summary Sheet'!$O$1*(Jan_21[[#This Row],[BSP]]-1))</f>
        <v>1.96</v>
      </c>
    </row>
    <row r="104" spans="1:15" x14ac:dyDescent="0.25">
      <c r="A104">
        <v>177515453</v>
      </c>
      <c r="B104" s="1" t="s">
        <v>23</v>
      </c>
      <c r="C104" s="1" t="s">
        <v>3130</v>
      </c>
      <c r="D104" s="1" t="s">
        <v>2989</v>
      </c>
      <c r="E104" s="1" t="s">
        <v>30</v>
      </c>
      <c r="F104" s="1" t="s">
        <v>168</v>
      </c>
      <c r="G104" s="2">
        <v>44198</v>
      </c>
      <c r="H104" s="3">
        <v>0.51666666666666672</v>
      </c>
      <c r="I104">
        <v>25755106</v>
      </c>
      <c r="J104">
        <v>5</v>
      </c>
      <c r="K104" s="1" t="s">
        <v>1516</v>
      </c>
      <c r="L104">
        <v>0</v>
      </c>
      <c r="M104" s="4">
        <v>4.5117246230000001</v>
      </c>
      <c r="N104" s="5">
        <v>7495.06</v>
      </c>
      <c r="O104" s="5">
        <f>IF(Jan_21[[#This Row],[WIN_OSE]]=0,('Summary Sheet'!$O$1)-('Summary Sheet'!$O$1*2%),-'Summary Sheet'!$O$1*(Jan_21[[#This Row],[BSP]]-1))</f>
        <v>1.96</v>
      </c>
    </row>
    <row r="105" spans="1:15" x14ac:dyDescent="0.25">
      <c r="A105">
        <v>177515455</v>
      </c>
      <c r="B105" s="1" t="s">
        <v>23</v>
      </c>
      <c r="C105" s="1" t="s">
        <v>3130</v>
      </c>
      <c r="D105" s="1" t="s">
        <v>2989</v>
      </c>
      <c r="E105" s="1" t="s">
        <v>43</v>
      </c>
      <c r="F105" s="1" t="s">
        <v>168</v>
      </c>
      <c r="G105" s="2">
        <v>44198</v>
      </c>
      <c r="H105" s="3">
        <v>0.52708333333333335</v>
      </c>
      <c r="I105">
        <v>36436803</v>
      </c>
      <c r="J105">
        <v>4</v>
      </c>
      <c r="K105" s="1" t="s">
        <v>1519</v>
      </c>
      <c r="L105">
        <v>0</v>
      </c>
      <c r="M105" s="4">
        <v>2.8069834354763952</v>
      </c>
      <c r="N105" s="5">
        <v>9393.9</v>
      </c>
      <c r="O105" s="5">
        <f>IF(Jan_21[[#This Row],[WIN_OSE]]=0,('Summary Sheet'!$O$1)-('Summary Sheet'!$O$1*2%),-'Summary Sheet'!$O$1*(Jan_21[[#This Row],[BSP]]-1))</f>
        <v>1.96</v>
      </c>
    </row>
    <row r="106" spans="1:15" x14ac:dyDescent="0.25">
      <c r="A106">
        <v>177515457</v>
      </c>
      <c r="B106" s="1" t="s">
        <v>23</v>
      </c>
      <c r="C106" s="1" t="s">
        <v>3130</v>
      </c>
      <c r="D106" s="1" t="s">
        <v>2989</v>
      </c>
      <c r="E106" s="1" t="s">
        <v>37</v>
      </c>
      <c r="F106" s="1" t="s">
        <v>168</v>
      </c>
      <c r="G106" s="2">
        <v>44198</v>
      </c>
      <c r="H106" s="3">
        <v>0.53749999999999998</v>
      </c>
      <c r="I106">
        <v>26128542</v>
      </c>
      <c r="J106">
        <v>1</v>
      </c>
      <c r="K106" s="1" t="s">
        <v>395</v>
      </c>
      <c r="L106">
        <v>1</v>
      </c>
      <c r="M106" s="4">
        <v>2.1698705341038114</v>
      </c>
      <c r="N106" s="5">
        <v>23070.6</v>
      </c>
      <c r="O106" s="5">
        <f>IF(Jan_21[[#This Row],[WIN_OSE]]=0,('Summary Sheet'!$O$1)-('Summary Sheet'!$O$1*2%),-'Summary Sheet'!$O$1*(Jan_21[[#This Row],[BSP]]-1))</f>
        <v>-2.3397410682076227</v>
      </c>
    </row>
    <row r="107" spans="1:15" x14ac:dyDescent="0.25">
      <c r="A107">
        <v>177515459</v>
      </c>
      <c r="B107" s="1" t="s">
        <v>23</v>
      </c>
      <c r="C107" s="1" t="s">
        <v>3130</v>
      </c>
      <c r="D107" s="1" t="s">
        <v>2989</v>
      </c>
      <c r="E107" s="1" t="s">
        <v>39</v>
      </c>
      <c r="F107" s="1" t="s">
        <v>168</v>
      </c>
      <c r="G107" s="2">
        <v>44198</v>
      </c>
      <c r="H107" s="3">
        <v>0.54791666666666672</v>
      </c>
      <c r="I107">
        <v>28789114</v>
      </c>
      <c r="J107">
        <v>3</v>
      </c>
      <c r="K107" s="1" t="s">
        <v>1521</v>
      </c>
      <c r="L107">
        <v>1</v>
      </c>
      <c r="M107" s="4">
        <v>4.0195923110000003</v>
      </c>
      <c r="N107" s="5">
        <v>8454.58</v>
      </c>
      <c r="O107" s="5">
        <f>IF(Jan_21[[#This Row],[WIN_OSE]]=0,('Summary Sheet'!$O$1)-('Summary Sheet'!$O$1*2%),-'Summary Sheet'!$O$1*(Jan_21[[#This Row],[BSP]]-1))</f>
        <v>-6.0391846220000005</v>
      </c>
    </row>
    <row r="108" spans="1:15" x14ac:dyDescent="0.25">
      <c r="A108">
        <v>177515461</v>
      </c>
      <c r="B108" s="1" t="s">
        <v>23</v>
      </c>
      <c r="C108" s="1" t="s">
        <v>3130</v>
      </c>
      <c r="D108" s="1" t="s">
        <v>2989</v>
      </c>
      <c r="E108" s="1" t="s">
        <v>287</v>
      </c>
      <c r="F108" s="1" t="s">
        <v>194</v>
      </c>
      <c r="G108" s="2">
        <v>44198</v>
      </c>
      <c r="H108" s="3">
        <v>0.55833333333333335</v>
      </c>
      <c r="I108">
        <v>28789112</v>
      </c>
      <c r="J108">
        <v>1</v>
      </c>
      <c r="K108" s="1" t="s">
        <v>434</v>
      </c>
      <c r="L108">
        <v>0</v>
      </c>
      <c r="M108" s="4">
        <v>3.3708506413654145</v>
      </c>
      <c r="N108" s="5">
        <v>12879.26</v>
      </c>
      <c r="O108" s="5">
        <f>IF(Jan_21[[#This Row],[WIN_OSE]]=0,('Summary Sheet'!$O$1)-('Summary Sheet'!$O$1*2%),-'Summary Sheet'!$O$1*(Jan_21[[#This Row],[BSP]]-1))</f>
        <v>1.96</v>
      </c>
    </row>
    <row r="109" spans="1:15" x14ac:dyDescent="0.25">
      <c r="A109">
        <v>177515463</v>
      </c>
      <c r="B109" s="1" t="s">
        <v>23</v>
      </c>
      <c r="C109" s="1" t="s">
        <v>3130</v>
      </c>
      <c r="D109" s="1" t="s">
        <v>2989</v>
      </c>
      <c r="E109" s="1" t="s">
        <v>30</v>
      </c>
      <c r="F109" s="1" t="s">
        <v>168</v>
      </c>
      <c r="G109" s="2">
        <v>44198</v>
      </c>
      <c r="H109" s="3">
        <v>0.56874999999999998</v>
      </c>
      <c r="I109">
        <v>21474981</v>
      </c>
      <c r="J109">
        <v>3</v>
      </c>
      <c r="K109" s="1" t="s">
        <v>1526</v>
      </c>
      <c r="L109">
        <v>1</v>
      </c>
      <c r="M109" s="4">
        <v>3.9745655681727476</v>
      </c>
      <c r="N109" s="5">
        <v>5923.46</v>
      </c>
      <c r="O109" s="5">
        <f>IF(Jan_21[[#This Row],[WIN_OSE]]=0,('Summary Sheet'!$O$1)-('Summary Sheet'!$O$1*2%),-'Summary Sheet'!$O$1*(Jan_21[[#This Row],[BSP]]-1))</f>
        <v>-5.9491311363454953</v>
      </c>
    </row>
    <row r="110" spans="1:15" x14ac:dyDescent="0.25">
      <c r="A110">
        <v>177515479</v>
      </c>
      <c r="B110" s="1" t="s">
        <v>23</v>
      </c>
      <c r="C110" s="1" t="s">
        <v>3133</v>
      </c>
      <c r="D110" s="1" t="s">
        <v>2990</v>
      </c>
      <c r="E110" s="1" t="s">
        <v>289</v>
      </c>
      <c r="F110" s="1" t="s">
        <v>309</v>
      </c>
      <c r="G110" s="2">
        <v>44198</v>
      </c>
      <c r="H110" s="3">
        <v>0.42499999999999999</v>
      </c>
      <c r="I110">
        <v>22512357</v>
      </c>
      <c r="J110">
        <v>2</v>
      </c>
      <c r="K110" s="1" t="s">
        <v>1528</v>
      </c>
      <c r="L110">
        <v>1</v>
      </c>
      <c r="M110" s="4">
        <v>2.9440461351070737</v>
      </c>
      <c r="N110" s="5">
        <v>7974.94</v>
      </c>
      <c r="O110" s="5">
        <f>IF(Jan_21[[#This Row],[WIN_OSE]]=0,('Summary Sheet'!$O$1)-('Summary Sheet'!$O$1*2%),-'Summary Sheet'!$O$1*(Jan_21[[#This Row],[BSP]]-1))</f>
        <v>-3.8880922702141474</v>
      </c>
    </row>
    <row r="111" spans="1:15" x14ac:dyDescent="0.25">
      <c r="A111">
        <v>177515481</v>
      </c>
      <c r="B111" s="1" t="s">
        <v>23</v>
      </c>
      <c r="C111" s="1" t="s">
        <v>3133</v>
      </c>
      <c r="D111" s="1" t="s">
        <v>2990</v>
      </c>
      <c r="E111" s="1" t="s">
        <v>41</v>
      </c>
      <c r="F111" s="1" t="s">
        <v>13</v>
      </c>
      <c r="G111" s="2">
        <v>44198</v>
      </c>
      <c r="H111" s="3">
        <v>0.43819444444444444</v>
      </c>
      <c r="I111">
        <v>38036903</v>
      </c>
      <c r="J111">
        <v>3</v>
      </c>
      <c r="K111" s="1" t="s">
        <v>392</v>
      </c>
      <c r="L111">
        <v>1</v>
      </c>
      <c r="M111" s="4">
        <v>3.15</v>
      </c>
      <c r="N111" s="5">
        <v>9374.66</v>
      </c>
      <c r="O111" s="5">
        <f>IF(Jan_21[[#This Row],[WIN_OSE]]=0,('Summary Sheet'!$O$1)-('Summary Sheet'!$O$1*2%),-'Summary Sheet'!$O$1*(Jan_21[[#This Row],[BSP]]-1))</f>
        <v>-4.3</v>
      </c>
    </row>
    <row r="112" spans="1:15" x14ac:dyDescent="0.25">
      <c r="A112">
        <v>177515483</v>
      </c>
      <c r="B112" s="1" t="s">
        <v>23</v>
      </c>
      <c r="C112" s="1" t="s">
        <v>3133</v>
      </c>
      <c r="D112" s="1" t="s">
        <v>2990</v>
      </c>
      <c r="E112" s="1" t="s">
        <v>20</v>
      </c>
      <c r="F112" s="1" t="s">
        <v>13</v>
      </c>
      <c r="G112" s="2">
        <v>44198</v>
      </c>
      <c r="H112" s="3">
        <v>0.44861111111111113</v>
      </c>
      <c r="I112">
        <v>28714155</v>
      </c>
      <c r="J112">
        <v>6</v>
      </c>
      <c r="K112" s="1" t="s">
        <v>384</v>
      </c>
      <c r="L112">
        <v>0</v>
      </c>
      <c r="M112" s="4">
        <v>3.8408753596214225</v>
      </c>
      <c r="N112" s="5">
        <v>9711.92</v>
      </c>
      <c r="O112" s="5">
        <f>IF(Jan_21[[#This Row],[WIN_OSE]]=0,('Summary Sheet'!$O$1)-('Summary Sheet'!$O$1*2%),-'Summary Sheet'!$O$1*(Jan_21[[#This Row],[BSP]]-1))</f>
        <v>1.96</v>
      </c>
    </row>
    <row r="113" spans="1:15" x14ac:dyDescent="0.25">
      <c r="A113">
        <v>177515485</v>
      </c>
      <c r="B113" s="1" t="s">
        <v>23</v>
      </c>
      <c r="C113" s="1" t="s">
        <v>3133</v>
      </c>
      <c r="D113" s="1" t="s">
        <v>2990</v>
      </c>
      <c r="E113" s="1" t="s">
        <v>43</v>
      </c>
      <c r="F113" s="1" t="s">
        <v>13</v>
      </c>
      <c r="G113" s="2">
        <v>44198</v>
      </c>
      <c r="H113" s="3">
        <v>0.45902777777777776</v>
      </c>
      <c r="I113">
        <v>36836741</v>
      </c>
      <c r="J113">
        <v>3</v>
      </c>
      <c r="K113" s="1" t="s">
        <v>1531</v>
      </c>
      <c r="L113">
        <v>0</v>
      </c>
      <c r="M113" s="4">
        <v>3.3021331046077824</v>
      </c>
      <c r="N113" s="5">
        <v>10164.040000000001</v>
      </c>
      <c r="O113" s="5">
        <f>IF(Jan_21[[#This Row],[WIN_OSE]]=0,('Summary Sheet'!$O$1)-('Summary Sheet'!$O$1*2%),-'Summary Sheet'!$O$1*(Jan_21[[#This Row],[BSP]]-1))</f>
        <v>1.96</v>
      </c>
    </row>
    <row r="114" spans="1:15" x14ac:dyDescent="0.25">
      <c r="A114">
        <v>177515487</v>
      </c>
      <c r="B114" s="1" t="s">
        <v>23</v>
      </c>
      <c r="C114" s="1" t="s">
        <v>3133</v>
      </c>
      <c r="D114" s="1" t="s">
        <v>2990</v>
      </c>
      <c r="E114" s="1" t="s">
        <v>24</v>
      </c>
      <c r="F114" s="1" t="s">
        <v>13</v>
      </c>
      <c r="G114" s="2">
        <v>44198</v>
      </c>
      <c r="H114" s="3">
        <v>0.46944444444444444</v>
      </c>
      <c r="I114">
        <v>36973467</v>
      </c>
      <c r="J114">
        <v>3</v>
      </c>
      <c r="K114" s="1" t="s">
        <v>1532</v>
      </c>
      <c r="L114">
        <v>0</v>
      </c>
      <c r="M114" s="4">
        <v>3.2975419582282486</v>
      </c>
      <c r="N114" s="5">
        <v>8752.5400000000009</v>
      </c>
      <c r="O114" s="5">
        <f>IF(Jan_21[[#This Row],[WIN_OSE]]=0,('Summary Sheet'!$O$1)-('Summary Sheet'!$O$1*2%),-'Summary Sheet'!$O$1*(Jan_21[[#This Row],[BSP]]-1))</f>
        <v>1.96</v>
      </c>
    </row>
    <row r="115" spans="1:15" x14ac:dyDescent="0.25">
      <c r="A115">
        <v>177515489</v>
      </c>
      <c r="B115" s="1" t="s">
        <v>23</v>
      </c>
      <c r="C115" s="1" t="s">
        <v>3133</v>
      </c>
      <c r="D115" s="1" t="s">
        <v>2990</v>
      </c>
      <c r="E115" s="1" t="s">
        <v>39</v>
      </c>
      <c r="F115" s="1" t="s">
        <v>13</v>
      </c>
      <c r="G115" s="2">
        <v>44198</v>
      </c>
      <c r="H115" s="3">
        <v>0.47986111111111113</v>
      </c>
      <c r="I115">
        <v>35613318</v>
      </c>
      <c r="J115">
        <v>6</v>
      </c>
      <c r="K115" s="1" t="s">
        <v>435</v>
      </c>
      <c r="L115">
        <v>1</v>
      </c>
      <c r="M115" s="4">
        <v>3.55</v>
      </c>
      <c r="N115" s="5">
        <v>9501.7999999999993</v>
      </c>
      <c r="O115" s="5">
        <f>IF(Jan_21[[#This Row],[WIN_OSE]]=0,('Summary Sheet'!$O$1)-('Summary Sheet'!$O$1*2%),-'Summary Sheet'!$O$1*(Jan_21[[#This Row],[BSP]]-1))</f>
        <v>-5.0999999999999996</v>
      </c>
    </row>
    <row r="116" spans="1:15" x14ac:dyDescent="0.25">
      <c r="A116">
        <v>177515491</v>
      </c>
      <c r="B116" s="1" t="s">
        <v>23</v>
      </c>
      <c r="C116" s="1" t="s">
        <v>3133</v>
      </c>
      <c r="D116" s="1" t="s">
        <v>2990</v>
      </c>
      <c r="E116" s="1" t="s">
        <v>32</v>
      </c>
      <c r="F116" s="1" t="s">
        <v>13</v>
      </c>
      <c r="G116" s="2">
        <v>44198</v>
      </c>
      <c r="H116" s="3">
        <v>0.49027777777777776</v>
      </c>
      <c r="I116">
        <v>35175927</v>
      </c>
      <c r="J116">
        <v>4</v>
      </c>
      <c r="K116" s="1" t="s">
        <v>402</v>
      </c>
      <c r="L116">
        <v>1</v>
      </c>
      <c r="M116" s="4">
        <v>4.0425856406296958</v>
      </c>
      <c r="N116" s="5">
        <v>7253.52</v>
      </c>
      <c r="O116" s="5">
        <f>IF(Jan_21[[#This Row],[WIN_OSE]]=0,('Summary Sheet'!$O$1)-('Summary Sheet'!$O$1*2%),-'Summary Sheet'!$O$1*(Jan_21[[#This Row],[BSP]]-1))</f>
        <v>-6.0851712812593917</v>
      </c>
    </row>
    <row r="117" spans="1:15" x14ac:dyDescent="0.25">
      <c r="A117">
        <v>177515493</v>
      </c>
      <c r="B117" s="1" t="s">
        <v>23</v>
      </c>
      <c r="C117" s="1" t="s">
        <v>3133</v>
      </c>
      <c r="D117" s="1" t="s">
        <v>2990</v>
      </c>
      <c r="E117" s="1" t="s">
        <v>39</v>
      </c>
      <c r="F117" s="1" t="s">
        <v>13</v>
      </c>
      <c r="G117" s="2">
        <v>44198</v>
      </c>
      <c r="H117" s="3">
        <v>0.50069444444444444</v>
      </c>
      <c r="I117">
        <v>28737695</v>
      </c>
      <c r="J117">
        <v>5</v>
      </c>
      <c r="K117" s="1" t="s">
        <v>385</v>
      </c>
      <c r="L117">
        <v>1</v>
      </c>
      <c r="M117" s="4">
        <v>2.7</v>
      </c>
      <c r="N117" s="5">
        <v>11412.5</v>
      </c>
      <c r="O117" s="5">
        <f>IF(Jan_21[[#This Row],[WIN_OSE]]=0,('Summary Sheet'!$O$1)-('Summary Sheet'!$O$1*2%),-'Summary Sheet'!$O$1*(Jan_21[[#This Row],[BSP]]-1))</f>
        <v>-3.4000000000000004</v>
      </c>
    </row>
    <row r="118" spans="1:15" x14ac:dyDescent="0.25">
      <c r="A118">
        <v>177515495</v>
      </c>
      <c r="B118" s="1" t="s">
        <v>23</v>
      </c>
      <c r="C118" s="1" t="s">
        <v>3133</v>
      </c>
      <c r="D118" s="1" t="s">
        <v>2990</v>
      </c>
      <c r="E118" s="1" t="s">
        <v>43</v>
      </c>
      <c r="F118" s="1" t="s">
        <v>13</v>
      </c>
      <c r="G118" s="2">
        <v>44198</v>
      </c>
      <c r="H118" s="3">
        <v>0.51111111111111107</v>
      </c>
      <c r="I118">
        <v>37443870</v>
      </c>
      <c r="J118">
        <v>3</v>
      </c>
      <c r="K118" s="1" t="s">
        <v>1539</v>
      </c>
      <c r="L118">
        <v>1</v>
      </c>
      <c r="M118" s="4">
        <v>4.1426534965987951</v>
      </c>
      <c r="N118" s="5">
        <v>6052.34</v>
      </c>
      <c r="O118" s="5">
        <f>IF(Jan_21[[#This Row],[WIN_OSE]]=0,('Summary Sheet'!$O$1)-('Summary Sheet'!$O$1*2%),-'Summary Sheet'!$O$1*(Jan_21[[#This Row],[BSP]]-1))</f>
        <v>-6.2853069931975902</v>
      </c>
    </row>
    <row r="119" spans="1:15" x14ac:dyDescent="0.25">
      <c r="A119">
        <v>177515497</v>
      </c>
      <c r="B119" s="1" t="s">
        <v>23</v>
      </c>
      <c r="C119" s="1" t="s">
        <v>3133</v>
      </c>
      <c r="D119" s="1" t="s">
        <v>2990</v>
      </c>
      <c r="E119" s="1" t="s">
        <v>39</v>
      </c>
      <c r="F119" s="1" t="s">
        <v>13</v>
      </c>
      <c r="G119" s="2">
        <v>44198</v>
      </c>
      <c r="H119" s="3">
        <v>0.52152777777777781</v>
      </c>
      <c r="I119">
        <v>36161486</v>
      </c>
      <c r="J119">
        <v>4</v>
      </c>
      <c r="K119" s="1" t="s">
        <v>1541</v>
      </c>
      <c r="L119">
        <v>0</v>
      </c>
      <c r="M119" s="4">
        <v>3.3</v>
      </c>
      <c r="N119" s="5">
        <v>6915.56</v>
      </c>
      <c r="O119" s="5">
        <f>IF(Jan_21[[#This Row],[WIN_OSE]]=0,('Summary Sheet'!$O$1)-('Summary Sheet'!$O$1*2%),-'Summary Sheet'!$O$1*(Jan_21[[#This Row],[BSP]]-1))</f>
        <v>1.96</v>
      </c>
    </row>
    <row r="120" spans="1:15" x14ac:dyDescent="0.25">
      <c r="A120">
        <v>177515499</v>
      </c>
      <c r="B120" s="1" t="s">
        <v>23</v>
      </c>
      <c r="C120" s="1" t="s">
        <v>3133</v>
      </c>
      <c r="D120" s="1" t="s">
        <v>2990</v>
      </c>
      <c r="E120" s="1" t="s">
        <v>41</v>
      </c>
      <c r="F120" s="1" t="s">
        <v>13</v>
      </c>
      <c r="G120" s="2">
        <v>44198</v>
      </c>
      <c r="H120" s="3">
        <v>0.53194444444444444</v>
      </c>
      <c r="I120">
        <v>35676762</v>
      </c>
      <c r="J120">
        <v>3</v>
      </c>
      <c r="K120" s="1" t="s">
        <v>403</v>
      </c>
      <c r="L120">
        <v>1</v>
      </c>
      <c r="M120" s="4">
        <v>3.95</v>
      </c>
      <c r="N120" s="5">
        <v>6617.34</v>
      </c>
      <c r="O120" s="5">
        <f>IF(Jan_21[[#This Row],[WIN_OSE]]=0,('Summary Sheet'!$O$1)-('Summary Sheet'!$O$1*2%),-'Summary Sheet'!$O$1*(Jan_21[[#This Row],[BSP]]-1))</f>
        <v>-5.9</v>
      </c>
    </row>
    <row r="121" spans="1:15" x14ac:dyDescent="0.25">
      <c r="A121">
        <v>177515501</v>
      </c>
      <c r="B121" s="1" t="s">
        <v>23</v>
      </c>
      <c r="C121" s="1" t="s">
        <v>3133</v>
      </c>
      <c r="D121" s="1" t="s">
        <v>2990</v>
      </c>
      <c r="E121" s="1" t="s">
        <v>39</v>
      </c>
      <c r="F121" s="1" t="s">
        <v>13</v>
      </c>
      <c r="G121" s="2">
        <v>44198</v>
      </c>
      <c r="H121" s="3">
        <v>0.54305555555555551</v>
      </c>
      <c r="I121">
        <v>37095301</v>
      </c>
      <c r="J121">
        <v>2</v>
      </c>
      <c r="K121" s="1" t="s">
        <v>1545</v>
      </c>
      <c r="L121">
        <v>1</v>
      </c>
      <c r="M121" s="4">
        <v>2.2535796793437113</v>
      </c>
      <c r="N121" s="5">
        <v>15211.08</v>
      </c>
      <c r="O121" s="5">
        <f>IF(Jan_21[[#This Row],[WIN_OSE]]=0,('Summary Sheet'!$O$1)-('Summary Sheet'!$O$1*2%),-'Summary Sheet'!$O$1*(Jan_21[[#This Row],[BSP]]-1))</f>
        <v>-2.5071593586874226</v>
      </c>
    </row>
    <row r="122" spans="1:15" x14ac:dyDescent="0.25">
      <c r="A122">
        <v>177515503</v>
      </c>
      <c r="B122" s="1" t="s">
        <v>23</v>
      </c>
      <c r="C122" s="1" t="s">
        <v>3133</v>
      </c>
      <c r="D122" s="1" t="s">
        <v>2990</v>
      </c>
      <c r="E122" s="1" t="s">
        <v>30</v>
      </c>
      <c r="F122" s="1" t="s">
        <v>13</v>
      </c>
      <c r="G122" s="2">
        <v>44198</v>
      </c>
      <c r="H122" s="3">
        <v>0.55347222222222225</v>
      </c>
      <c r="I122">
        <v>36205878</v>
      </c>
      <c r="J122">
        <v>6</v>
      </c>
      <c r="K122" s="1" t="s">
        <v>437</v>
      </c>
      <c r="L122">
        <v>1</v>
      </c>
      <c r="M122" s="4">
        <v>3.4018394882189744</v>
      </c>
      <c r="N122" s="5">
        <v>5683.4</v>
      </c>
      <c r="O122" s="5">
        <f>IF(Jan_21[[#This Row],[WIN_OSE]]=0,('Summary Sheet'!$O$1)-('Summary Sheet'!$O$1*2%),-'Summary Sheet'!$O$1*(Jan_21[[#This Row],[BSP]]-1))</f>
        <v>-4.8036789764379488</v>
      </c>
    </row>
    <row r="123" spans="1:15" x14ac:dyDescent="0.25">
      <c r="A123">
        <v>177515505</v>
      </c>
      <c r="B123" s="1" t="s">
        <v>23</v>
      </c>
      <c r="C123" s="1" t="s">
        <v>3133</v>
      </c>
      <c r="D123" s="1" t="s">
        <v>2990</v>
      </c>
      <c r="E123" s="1" t="s">
        <v>30</v>
      </c>
      <c r="F123" s="1" t="s">
        <v>13</v>
      </c>
      <c r="G123" s="2">
        <v>44198</v>
      </c>
      <c r="H123" s="3">
        <v>0.56458333333333333</v>
      </c>
      <c r="I123">
        <v>35985670</v>
      </c>
      <c r="J123">
        <v>3</v>
      </c>
      <c r="K123" s="1" t="s">
        <v>337</v>
      </c>
      <c r="L123">
        <v>0</v>
      </c>
      <c r="M123" s="4">
        <v>3.038320286583621</v>
      </c>
      <c r="N123" s="5">
        <v>15263.38</v>
      </c>
      <c r="O123" s="5">
        <f>IF(Jan_21[[#This Row],[WIN_OSE]]=0,('Summary Sheet'!$O$1)-('Summary Sheet'!$O$1*2%),-'Summary Sheet'!$O$1*(Jan_21[[#This Row],[BSP]]-1))</f>
        <v>1.96</v>
      </c>
    </row>
    <row r="124" spans="1:15" x14ac:dyDescent="0.25">
      <c r="A124">
        <v>177515521</v>
      </c>
      <c r="B124" s="1" t="s">
        <v>23</v>
      </c>
      <c r="C124" s="1" t="s">
        <v>3119</v>
      </c>
      <c r="D124" s="1" t="s">
        <v>2991</v>
      </c>
      <c r="E124" s="1" t="s">
        <v>75</v>
      </c>
      <c r="F124" s="1" t="s">
        <v>28</v>
      </c>
      <c r="G124" s="2">
        <v>44198</v>
      </c>
      <c r="H124" s="3">
        <v>0.34166666666666667</v>
      </c>
      <c r="I124">
        <v>18610547</v>
      </c>
      <c r="J124">
        <v>6</v>
      </c>
      <c r="K124" s="1" t="s">
        <v>345</v>
      </c>
      <c r="L124">
        <v>0</v>
      </c>
      <c r="M124" s="4">
        <v>4.2884246882336461</v>
      </c>
      <c r="N124" s="5">
        <v>1801.82</v>
      </c>
      <c r="O124" s="5">
        <f>IF(Jan_21[[#This Row],[WIN_OSE]]=0,('Summary Sheet'!$O$1)-('Summary Sheet'!$O$1*2%),-'Summary Sheet'!$O$1*(Jan_21[[#This Row],[BSP]]-1))</f>
        <v>1.96</v>
      </c>
    </row>
    <row r="125" spans="1:15" x14ac:dyDescent="0.25">
      <c r="A125">
        <v>177515523</v>
      </c>
      <c r="B125" s="1" t="s">
        <v>23</v>
      </c>
      <c r="C125" s="1" t="s">
        <v>3119</v>
      </c>
      <c r="D125" s="1" t="s">
        <v>2991</v>
      </c>
      <c r="E125" s="1" t="s">
        <v>39</v>
      </c>
      <c r="F125" s="1" t="s">
        <v>25</v>
      </c>
      <c r="G125" s="2">
        <v>44198</v>
      </c>
      <c r="H125" s="3">
        <v>0.35208333333333336</v>
      </c>
      <c r="I125">
        <v>28714704</v>
      </c>
      <c r="J125">
        <v>3</v>
      </c>
      <c r="K125" s="1" t="s">
        <v>1550</v>
      </c>
      <c r="L125">
        <v>0</v>
      </c>
      <c r="M125" s="4">
        <v>3.85</v>
      </c>
      <c r="N125" s="5">
        <v>3767.78</v>
      </c>
      <c r="O125" s="5">
        <f>IF(Jan_21[[#This Row],[WIN_OSE]]=0,('Summary Sheet'!$O$1)-('Summary Sheet'!$O$1*2%),-'Summary Sheet'!$O$1*(Jan_21[[#This Row],[BSP]]-1))</f>
        <v>1.96</v>
      </c>
    </row>
    <row r="126" spans="1:15" x14ac:dyDescent="0.25">
      <c r="A126">
        <v>177515525</v>
      </c>
      <c r="B126" s="1" t="s">
        <v>23</v>
      </c>
      <c r="C126" s="1" t="s">
        <v>3119</v>
      </c>
      <c r="D126" s="1" t="s">
        <v>2991</v>
      </c>
      <c r="E126" s="1" t="s">
        <v>49</v>
      </c>
      <c r="F126" s="1" t="s">
        <v>28</v>
      </c>
      <c r="G126" s="2">
        <v>44198</v>
      </c>
      <c r="H126" s="3">
        <v>0.36319444444444443</v>
      </c>
      <c r="I126">
        <v>22784561</v>
      </c>
      <c r="J126">
        <v>1</v>
      </c>
      <c r="K126" s="1" t="s">
        <v>1553</v>
      </c>
      <c r="L126">
        <v>0</v>
      </c>
      <c r="M126" s="4">
        <v>3.5449149777374984</v>
      </c>
      <c r="N126" s="5">
        <v>4838.5600000000004</v>
      </c>
      <c r="O126" s="5">
        <f>IF(Jan_21[[#This Row],[WIN_OSE]]=0,('Summary Sheet'!$O$1)-('Summary Sheet'!$O$1*2%),-'Summary Sheet'!$O$1*(Jan_21[[#This Row],[BSP]]-1))</f>
        <v>1.96</v>
      </c>
    </row>
    <row r="127" spans="1:15" x14ac:dyDescent="0.25">
      <c r="A127">
        <v>177515527</v>
      </c>
      <c r="B127" s="1" t="s">
        <v>23</v>
      </c>
      <c r="C127" s="1" t="s">
        <v>3119</v>
      </c>
      <c r="D127" s="1" t="s">
        <v>2991</v>
      </c>
      <c r="E127" s="1" t="s">
        <v>24</v>
      </c>
      <c r="F127" s="1" t="s">
        <v>25</v>
      </c>
      <c r="G127" s="2">
        <v>44198</v>
      </c>
      <c r="H127" s="3">
        <v>0.37638888888888888</v>
      </c>
      <c r="I127">
        <v>26127127</v>
      </c>
      <c r="J127">
        <v>3</v>
      </c>
      <c r="K127" s="1" t="s">
        <v>1554</v>
      </c>
      <c r="L127">
        <v>1</v>
      </c>
      <c r="M127" s="4">
        <v>3.8759070997524581</v>
      </c>
      <c r="N127" s="5">
        <v>6797.88</v>
      </c>
      <c r="O127" s="5">
        <f>IF(Jan_21[[#This Row],[WIN_OSE]]=0,('Summary Sheet'!$O$1)-('Summary Sheet'!$O$1*2%),-'Summary Sheet'!$O$1*(Jan_21[[#This Row],[BSP]]-1))</f>
        <v>-5.7518141995049161</v>
      </c>
    </row>
    <row r="128" spans="1:15" x14ac:dyDescent="0.25">
      <c r="A128">
        <v>177515529</v>
      </c>
      <c r="B128" s="1" t="s">
        <v>23</v>
      </c>
      <c r="C128" s="1" t="s">
        <v>3119</v>
      </c>
      <c r="D128" s="1" t="s">
        <v>2991</v>
      </c>
      <c r="E128" s="1" t="s">
        <v>75</v>
      </c>
      <c r="F128" s="1" t="s">
        <v>28</v>
      </c>
      <c r="G128" s="2">
        <v>44198</v>
      </c>
      <c r="H128" s="3">
        <v>0.38750000000000001</v>
      </c>
      <c r="I128">
        <v>24559378</v>
      </c>
      <c r="J128">
        <v>2</v>
      </c>
      <c r="K128" s="1" t="s">
        <v>1556</v>
      </c>
      <c r="L128">
        <v>1</v>
      </c>
      <c r="M128" s="4">
        <v>3.7506596054488179</v>
      </c>
      <c r="N128" s="5">
        <v>4782.9799999999996</v>
      </c>
      <c r="O128" s="5">
        <f>IF(Jan_21[[#This Row],[WIN_OSE]]=0,('Summary Sheet'!$O$1)-('Summary Sheet'!$O$1*2%),-'Summary Sheet'!$O$1*(Jan_21[[#This Row],[BSP]]-1))</f>
        <v>-5.5013192108976359</v>
      </c>
    </row>
    <row r="129" spans="1:15" x14ac:dyDescent="0.25">
      <c r="A129">
        <v>177515531</v>
      </c>
      <c r="B129" s="1" t="s">
        <v>23</v>
      </c>
      <c r="C129" s="1" t="s">
        <v>3119</v>
      </c>
      <c r="D129" s="1" t="s">
        <v>2991</v>
      </c>
      <c r="E129" s="1" t="s">
        <v>24</v>
      </c>
      <c r="F129" s="1" t="s">
        <v>25</v>
      </c>
      <c r="G129" s="2">
        <v>44198</v>
      </c>
      <c r="H129" s="3">
        <v>0.39861111111111114</v>
      </c>
      <c r="I129">
        <v>24395190</v>
      </c>
      <c r="J129">
        <v>5</v>
      </c>
      <c r="K129" s="1" t="s">
        <v>377</v>
      </c>
      <c r="L129">
        <v>0</v>
      </c>
      <c r="M129" s="4">
        <v>3.25</v>
      </c>
      <c r="N129" s="5">
        <v>6565.54</v>
      </c>
      <c r="O129" s="5">
        <f>IF(Jan_21[[#This Row],[WIN_OSE]]=0,('Summary Sheet'!$O$1)-('Summary Sheet'!$O$1*2%),-'Summary Sheet'!$O$1*(Jan_21[[#This Row],[BSP]]-1))</f>
        <v>1.96</v>
      </c>
    </row>
    <row r="130" spans="1:15" x14ac:dyDescent="0.25">
      <c r="A130">
        <v>177515533</v>
      </c>
      <c r="B130" s="1" t="s">
        <v>23</v>
      </c>
      <c r="C130" s="1" t="s">
        <v>3119</v>
      </c>
      <c r="D130" s="1" t="s">
        <v>2991</v>
      </c>
      <c r="E130" s="1" t="s">
        <v>75</v>
      </c>
      <c r="F130" s="1" t="s">
        <v>28</v>
      </c>
      <c r="G130" s="2">
        <v>44198</v>
      </c>
      <c r="H130" s="3">
        <v>0.41111111111111109</v>
      </c>
      <c r="I130">
        <v>10875922</v>
      </c>
      <c r="J130">
        <v>2</v>
      </c>
      <c r="K130" s="1" t="s">
        <v>393</v>
      </c>
      <c r="L130">
        <v>0</v>
      </c>
      <c r="M130" s="4">
        <v>3.95</v>
      </c>
      <c r="N130" s="5">
        <v>4565.76</v>
      </c>
      <c r="O130" s="5">
        <f>IF(Jan_21[[#This Row],[WIN_OSE]]=0,('Summary Sheet'!$O$1)-('Summary Sheet'!$O$1*2%),-'Summary Sheet'!$O$1*(Jan_21[[#This Row],[BSP]]-1))</f>
        <v>1.96</v>
      </c>
    </row>
    <row r="131" spans="1:15" x14ac:dyDescent="0.25">
      <c r="A131">
        <v>177515535</v>
      </c>
      <c r="B131" s="1" t="s">
        <v>23</v>
      </c>
      <c r="C131" s="1" t="s">
        <v>3119</v>
      </c>
      <c r="D131" s="1" t="s">
        <v>2991</v>
      </c>
      <c r="E131" s="1" t="s">
        <v>39</v>
      </c>
      <c r="F131" s="1" t="s">
        <v>25</v>
      </c>
      <c r="G131" s="2">
        <v>44198</v>
      </c>
      <c r="H131" s="3">
        <v>0.42152777777777778</v>
      </c>
      <c r="I131">
        <v>38036373</v>
      </c>
      <c r="J131">
        <v>6</v>
      </c>
      <c r="K131" s="1" t="s">
        <v>1560</v>
      </c>
      <c r="L131">
        <v>0</v>
      </c>
      <c r="M131" s="4">
        <v>3.8382611862250631</v>
      </c>
      <c r="N131" s="5">
        <v>7752.9</v>
      </c>
      <c r="O131" s="5">
        <f>IF(Jan_21[[#This Row],[WIN_OSE]]=0,('Summary Sheet'!$O$1)-('Summary Sheet'!$O$1*2%),-'Summary Sheet'!$O$1*(Jan_21[[#This Row],[BSP]]-1))</f>
        <v>1.96</v>
      </c>
    </row>
    <row r="132" spans="1:15" x14ac:dyDescent="0.25">
      <c r="A132">
        <v>177515537</v>
      </c>
      <c r="B132" s="1" t="s">
        <v>23</v>
      </c>
      <c r="C132" s="1" t="s">
        <v>3119</v>
      </c>
      <c r="D132" s="1" t="s">
        <v>2991</v>
      </c>
      <c r="E132" s="1" t="s">
        <v>49</v>
      </c>
      <c r="F132" s="1" t="s">
        <v>28</v>
      </c>
      <c r="G132" s="2">
        <v>44198</v>
      </c>
      <c r="H132" s="3">
        <v>0.43263888888888891</v>
      </c>
      <c r="I132">
        <v>28643475</v>
      </c>
      <c r="J132">
        <v>1</v>
      </c>
      <c r="K132" s="1" t="s">
        <v>1562</v>
      </c>
      <c r="L132">
        <v>0</v>
      </c>
      <c r="M132" s="4">
        <v>3.6633282408101149</v>
      </c>
      <c r="N132" s="5">
        <v>6169.46</v>
      </c>
      <c r="O132" s="5">
        <f>IF(Jan_21[[#This Row],[WIN_OSE]]=0,('Summary Sheet'!$O$1)-('Summary Sheet'!$O$1*2%),-'Summary Sheet'!$O$1*(Jan_21[[#This Row],[BSP]]-1))</f>
        <v>1.96</v>
      </c>
    </row>
    <row r="133" spans="1:15" x14ac:dyDescent="0.25">
      <c r="A133">
        <v>177515539</v>
      </c>
      <c r="B133" s="1" t="s">
        <v>23</v>
      </c>
      <c r="C133" s="1" t="s">
        <v>3119</v>
      </c>
      <c r="D133" s="1" t="s">
        <v>2991</v>
      </c>
      <c r="E133" s="1" t="s">
        <v>24</v>
      </c>
      <c r="F133" s="1" t="s">
        <v>25</v>
      </c>
      <c r="G133" s="2">
        <v>44198</v>
      </c>
      <c r="H133" s="3">
        <v>0.44513888888888886</v>
      </c>
      <c r="I133">
        <v>36312557</v>
      </c>
      <c r="J133">
        <v>4</v>
      </c>
      <c r="K133" s="1" t="s">
        <v>329</v>
      </c>
      <c r="L133">
        <v>0</v>
      </c>
      <c r="M133" s="4">
        <v>4.3</v>
      </c>
      <c r="N133" s="5">
        <v>4412.9399999999996</v>
      </c>
      <c r="O133" s="5">
        <f>IF(Jan_21[[#This Row],[WIN_OSE]]=0,('Summary Sheet'!$O$1)-('Summary Sheet'!$O$1*2%),-'Summary Sheet'!$O$1*(Jan_21[[#This Row],[BSP]]-1))</f>
        <v>1.96</v>
      </c>
    </row>
    <row r="134" spans="1:15" x14ac:dyDescent="0.25">
      <c r="A134">
        <v>177515559</v>
      </c>
      <c r="B134" s="1" t="s">
        <v>19</v>
      </c>
      <c r="C134" s="1" t="s">
        <v>3129</v>
      </c>
      <c r="D134" s="1" t="s">
        <v>2991</v>
      </c>
      <c r="E134" s="1" t="s">
        <v>47</v>
      </c>
      <c r="F134" s="1" t="s">
        <v>54</v>
      </c>
      <c r="G134" s="2">
        <v>44198</v>
      </c>
      <c r="H134" s="3">
        <v>0.58611111111111114</v>
      </c>
      <c r="I134">
        <v>36494541</v>
      </c>
      <c r="J134">
        <v>5</v>
      </c>
      <c r="K134" s="1" t="s">
        <v>414</v>
      </c>
      <c r="L134">
        <v>0</v>
      </c>
      <c r="M134" s="4">
        <v>3.1</v>
      </c>
      <c r="N134" s="5">
        <v>12183.28</v>
      </c>
      <c r="O134" s="5">
        <f>IF(Jan_21[[#This Row],[WIN_OSE]]=0,('Summary Sheet'!$O$1)-('Summary Sheet'!$O$1*2%),-'Summary Sheet'!$O$1*(Jan_21[[#This Row],[BSP]]-1))</f>
        <v>1.96</v>
      </c>
    </row>
    <row r="135" spans="1:15" x14ac:dyDescent="0.25">
      <c r="A135">
        <v>177515561</v>
      </c>
      <c r="B135" s="1" t="s">
        <v>19</v>
      </c>
      <c r="C135" s="1" t="s">
        <v>3129</v>
      </c>
      <c r="D135" s="1" t="s">
        <v>2991</v>
      </c>
      <c r="E135" s="1" t="s">
        <v>41</v>
      </c>
      <c r="F135" s="1" t="s">
        <v>54</v>
      </c>
      <c r="G135" s="2">
        <v>44198</v>
      </c>
      <c r="H135" s="3">
        <v>0.59652777777777777</v>
      </c>
      <c r="I135">
        <v>25772006</v>
      </c>
      <c r="J135">
        <v>2</v>
      </c>
      <c r="K135" s="1" t="s">
        <v>381</v>
      </c>
      <c r="L135">
        <v>0</v>
      </c>
      <c r="M135" s="4">
        <v>3.35</v>
      </c>
      <c r="N135" s="5">
        <v>7629.48</v>
      </c>
      <c r="O135" s="5">
        <f>IF(Jan_21[[#This Row],[WIN_OSE]]=0,('Summary Sheet'!$O$1)-('Summary Sheet'!$O$1*2%),-'Summary Sheet'!$O$1*(Jan_21[[#This Row],[BSP]]-1))</f>
        <v>1.96</v>
      </c>
    </row>
    <row r="136" spans="1:15" x14ac:dyDescent="0.25">
      <c r="A136">
        <v>177515563</v>
      </c>
      <c r="B136" s="1" t="s">
        <v>19</v>
      </c>
      <c r="C136" s="1" t="s">
        <v>3129</v>
      </c>
      <c r="D136" s="1" t="s">
        <v>2991</v>
      </c>
      <c r="E136" s="1" t="s">
        <v>20</v>
      </c>
      <c r="F136" s="1" t="s">
        <v>54</v>
      </c>
      <c r="G136" s="2">
        <v>44198</v>
      </c>
      <c r="H136" s="3">
        <v>0.60833333333333328</v>
      </c>
      <c r="I136">
        <v>22946625</v>
      </c>
      <c r="J136">
        <v>3</v>
      </c>
      <c r="K136" s="1" t="s">
        <v>1566</v>
      </c>
      <c r="L136">
        <v>1</v>
      </c>
      <c r="M136" s="4">
        <v>2.5877205211491128</v>
      </c>
      <c r="N136" s="5">
        <v>7436.44</v>
      </c>
      <c r="O136" s="5">
        <f>IF(Jan_21[[#This Row],[WIN_OSE]]=0,('Summary Sheet'!$O$1)-('Summary Sheet'!$O$1*2%),-'Summary Sheet'!$O$1*(Jan_21[[#This Row],[BSP]]-1))</f>
        <v>-3.1754410422982255</v>
      </c>
    </row>
    <row r="137" spans="1:15" x14ac:dyDescent="0.25">
      <c r="A137">
        <v>177515565</v>
      </c>
      <c r="B137" s="1" t="s">
        <v>19</v>
      </c>
      <c r="C137" s="1" t="s">
        <v>3129</v>
      </c>
      <c r="D137" s="1" t="s">
        <v>2991</v>
      </c>
      <c r="E137" s="1" t="s">
        <v>32</v>
      </c>
      <c r="F137" s="1" t="s">
        <v>54</v>
      </c>
      <c r="G137" s="2">
        <v>44198</v>
      </c>
      <c r="H137" s="3">
        <v>0.62083333333333335</v>
      </c>
      <c r="I137">
        <v>35888326</v>
      </c>
      <c r="J137">
        <v>5</v>
      </c>
      <c r="K137" s="1" t="s">
        <v>1567</v>
      </c>
      <c r="L137">
        <v>0</v>
      </c>
      <c r="M137" s="4">
        <v>3.1978376454260067</v>
      </c>
      <c r="N137" s="5">
        <v>3611.14</v>
      </c>
      <c r="O137" s="5">
        <f>IF(Jan_21[[#This Row],[WIN_OSE]]=0,('Summary Sheet'!$O$1)-('Summary Sheet'!$O$1*2%),-'Summary Sheet'!$O$1*(Jan_21[[#This Row],[BSP]]-1))</f>
        <v>1.96</v>
      </c>
    </row>
    <row r="138" spans="1:15" x14ac:dyDescent="0.25">
      <c r="A138">
        <v>177515567</v>
      </c>
      <c r="B138" s="1" t="s">
        <v>19</v>
      </c>
      <c r="C138" s="1" t="s">
        <v>3129</v>
      </c>
      <c r="D138" s="1" t="s">
        <v>2991</v>
      </c>
      <c r="E138" s="1" t="s">
        <v>39</v>
      </c>
      <c r="F138" s="1" t="s">
        <v>54</v>
      </c>
      <c r="G138" s="2">
        <v>44198</v>
      </c>
      <c r="H138" s="3">
        <v>0.63124999999999998</v>
      </c>
      <c r="I138">
        <v>27232630</v>
      </c>
      <c r="J138">
        <v>1</v>
      </c>
      <c r="K138" s="1" t="s">
        <v>382</v>
      </c>
      <c r="L138">
        <v>0</v>
      </c>
      <c r="M138" s="4">
        <v>2.7094974728417958</v>
      </c>
      <c r="N138" s="5">
        <v>9484.1200000000008</v>
      </c>
      <c r="O138" s="5">
        <f>IF(Jan_21[[#This Row],[WIN_OSE]]=0,('Summary Sheet'!$O$1)-('Summary Sheet'!$O$1*2%),-'Summary Sheet'!$O$1*(Jan_21[[#This Row],[BSP]]-1))</f>
        <v>1.96</v>
      </c>
    </row>
    <row r="139" spans="1:15" x14ac:dyDescent="0.25">
      <c r="A139">
        <v>177515569</v>
      </c>
      <c r="B139" s="1" t="s">
        <v>19</v>
      </c>
      <c r="C139" s="1" t="s">
        <v>3129</v>
      </c>
      <c r="D139" s="1" t="s">
        <v>2991</v>
      </c>
      <c r="E139" s="1" t="s">
        <v>32</v>
      </c>
      <c r="F139" s="1" t="s">
        <v>54</v>
      </c>
      <c r="G139" s="2">
        <v>44198</v>
      </c>
      <c r="H139" s="3">
        <v>0.6430555555555556</v>
      </c>
      <c r="I139">
        <v>36311140</v>
      </c>
      <c r="J139">
        <v>2</v>
      </c>
      <c r="K139" s="1" t="s">
        <v>1569</v>
      </c>
      <c r="L139">
        <v>0</v>
      </c>
      <c r="M139" s="4">
        <v>4.3027048890000001</v>
      </c>
      <c r="N139" s="5">
        <v>4274.5200000000004</v>
      </c>
      <c r="O139" s="5">
        <f>IF(Jan_21[[#This Row],[WIN_OSE]]=0,('Summary Sheet'!$O$1)-('Summary Sheet'!$O$1*2%),-'Summary Sheet'!$O$1*(Jan_21[[#This Row],[BSP]]-1))</f>
        <v>1.96</v>
      </c>
    </row>
    <row r="140" spans="1:15" x14ac:dyDescent="0.25">
      <c r="A140">
        <v>177515571</v>
      </c>
      <c r="B140" s="1" t="s">
        <v>19</v>
      </c>
      <c r="C140" s="1" t="s">
        <v>3129</v>
      </c>
      <c r="D140" s="1" t="s">
        <v>2991</v>
      </c>
      <c r="E140" s="1" t="s">
        <v>43</v>
      </c>
      <c r="F140" s="1" t="s">
        <v>54</v>
      </c>
      <c r="G140" s="2">
        <v>44198</v>
      </c>
      <c r="H140" s="3">
        <v>0.65555555555555556</v>
      </c>
      <c r="I140">
        <v>38037171</v>
      </c>
      <c r="J140">
        <v>2</v>
      </c>
      <c r="K140" s="1" t="s">
        <v>422</v>
      </c>
      <c r="L140">
        <v>0</v>
      </c>
      <c r="M140" s="4">
        <v>2.4</v>
      </c>
      <c r="N140" s="5">
        <v>25034.58</v>
      </c>
      <c r="O140" s="5">
        <f>IF(Jan_21[[#This Row],[WIN_OSE]]=0,('Summary Sheet'!$O$1)-('Summary Sheet'!$O$1*2%),-'Summary Sheet'!$O$1*(Jan_21[[#This Row],[BSP]]-1))</f>
        <v>1.96</v>
      </c>
    </row>
    <row r="141" spans="1:15" x14ac:dyDescent="0.25">
      <c r="A141">
        <v>177515573</v>
      </c>
      <c r="B141" s="1" t="s">
        <v>19</v>
      </c>
      <c r="C141" s="1" t="s">
        <v>3129</v>
      </c>
      <c r="D141" s="1" t="s">
        <v>2991</v>
      </c>
      <c r="E141" s="1" t="s">
        <v>41</v>
      </c>
      <c r="F141" s="1" t="s">
        <v>54</v>
      </c>
      <c r="G141" s="2">
        <v>44198</v>
      </c>
      <c r="H141" s="3">
        <v>0.6694444444444444</v>
      </c>
      <c r="I141">
        <v>38037172</v>
      </c>
      <c r="J141">
        <v>3</v>
      </c>
      <c r="K141" s="1" t="s">
        <v>364</v>
      </c>
      <c r="L141">
        <v>1</v>
      </c>
      <c r="M141" s="4">
        <v>2.3801838976157956</v>
      </c>
      <c r="N141" s="5">
        <v>17814.18</v>
      </c>
      <c r="O141" s="5">
        <f>IF(Jan_21[[#This Row],[WIN_OSE]]=0,('Summary Sheet'!$O$1)-('Summary Sheet'!$O$1*2%),-'Summary Sheet'!$O$1*(Jan_21[[#This Row],[BSP]]-1))</f>
        <v>-2.7603677952315913</v>
      </c>
    </row>
    <row r="142" spans="1:15" x14ac:dyDescent="0.25">
      <c r="A142">
        <v>177515575</v>
      </c>
      <c r="B142" s="1" t="s">
        <v>19</v>
      </c>
      <c r="C142" s="1" t="s">
        <v>3129</v>
      </c>
      <c r="D142" s="1" t="s">
        <v>2991</v>
      </c>
      <c r="E142" s="1" t="s">
        <v>47</v>
      </c>
      <c r="F142" s="1" t="s">
        <v>54</v>
      </c>
      <c r="G142" s="2">
        <v>44198</v>
      </c>
      <c r="H142" s="3">
        <v>0.68263888888888891</v>
      </c>
      <c r="I142">
        <v>31219847</v>
      </c>
      <c r="J142">
        <v>1</v>
      </c>
      <c r="K142" s="1" t="s">
        <v>1571</v>
      </c>
      <c r="L142">
        <v>0</v>
      </c>
      <c r="M142" s="4">
        <v>3.1439721921074657</v>
      </c>
      <c r="N142" s="5">
        <v>17154.88</v>
      </c>
      <c r="O142" s="5">
        <f>IF(Jan_21[[#This Row],[WIN_OSE]]=0,('Summary Sheet'!$O$1)-('Summary Sheet'!$O$1*2%),-'Summary Sheet'!$O$1*(Jan_21[[#This Row],[BSP]]-1))</f>
        <v>1.96</v>
      </c>
    </row>
    <row r="143" spans="1:15" x14ac:dyDescent="0.25">
      <c r="A143">
        <v>177515577</v>
      </c>
      <c r="B143" s="1" t="s">
        <v>19</v>
      </c>
      <c r="C143" s="1" t="s">
        <v>3129</v>
      </c>
      <c r="D143" s="1" t="s">
        <v>2991</v>
      </c>
      <c r="E143" s="1" t="s">
        <v>32</v>
      </c>
      <c r="F143" s="1" t="s">
        <v>54</v>
      </c>
      <c r="G143" s="2">
        <v>44198</v>
      </c>
      <c r="H143" s="3">
        <v>0.69652777777777775</v>
      </c>
      <c r="I143">
        <v>36836669</v>
      </c>
      <c r="J143">
        <v>3</v>
      </c>
      <c r="K143" s="1" t="s">
        <v>1574</v>
      </c>
      <c r="L143">
        <v>0</v>
      </c>
      <c r="M143" s="4">
        <v>3.1</v>
      </c>
      <c r="N143" s="5">
        <v>16397.8</v>
      </c>
      <c r="O143" s="5">
        <f>IF(Jan_21[[#This Row],[WIN_OSE]]=0,('Summary Sheet'!$O$1)-('Summary Sheet'!$O$1*2%),-'Summary Sheet'!$O$1*(Jan_21[[#This Row],[BSP]]-1))</f>
        <v>1.96</v>
      </c>
    </row>
    <row r="144" spans="1:15" x14ac:dyDescent="0.25">
      <c r="A144">
        <v>177515579</v>
      </c>
      <c r="B144" s="1" t="s">
        <v>19</v>
      </c>
      <c r="C144" s="1" t="s">
        <v>3129</v>
      </c>
      <c r="D144" s="1" t="s">
        <v>2991</v>
      </c>
      <c r="E144" s="1" t="s">
        <v>39</v>
      </c>
      <c r="F144" s="1" t="s">
        <v>54</v>
      </c>
      <c r="G144" s="2">
        <v>44198</v>
      </c>
      <c r="H144" s="3">
        <v>0.7104166666666667</v>
      </c>
      <c r="I144">
        <v>37388848</v>
      </c>
      <c r="J144">
        <v>4</v>
      </c>
      <c r="K144" s="1" t="s">
        <v>1577</v>
      </c>
      <c r="L144">
        <v>1</v>
      </c>
      <c r="M144" s="4">
        <v>2.86</v>
      </c>
      <c r="N144" s="5">
        <v>10468.08</v>
      </c>
      <c r="O144" s="5">
        <f>IF(Jan_21[[#This Row],[WIN_OSE]]=0,('Summary Sheet'!$O$1)-('Summary Sheet'!$O$1*2%),-'Summary Sheet'!$O$1*(Jan_21[[#This Row],[BSP]]-1))</f>
        <v>-3.7199999999999998</v>
      </c>
    </row>
    <row r="145" spans="1:15" x14ac:dyDescent="0.25">
      <c r="A145">
        <v>177515581</v>
      </c>
      <c r="B145" s="1" t="s">
        <v>19</v>
      </c>
      <c r="C145" s="1" t="s">
        <v>3129</v>
      </c>
      <c r="D145" s="1" t="s">
        <v>2991</v>
      </c>
      <c r="E145" s="1" t="s">
        <v>41</v>
      </c>
      <c r="F145" s="1" t="s">
        <v>54</v>
      </c>
      <c r="G145" s="2">
        <v>44198</v>
      </c>
      <c r="H145" s="3">
        <v>0.72361111111111109</v>
      </c>
      <c r="I145">
        <v>23646111</v>
      </c>
      <c r="J145">
        <v>2</v>
      </c>
      <c r="K145" s="1" t="s">
        <v>1578</v>
      </c>
      <c r="L145">
        <v>0</v>
      </c>
      <c r="M145" s="4">
        <v>3.5245343305455754</v>
      </c>
      <c r="N145" s="5">
        <v>8833.34</v>
      </c>
      <c r="O145" s="5">
        <f>IF(Jan_21[[#This Row],[WIN_OSE]]=0,('Summary Sheet'!$O$1)-('Summary Sheet'!$O$1*2%),-'Summary Sheet'!$O$1*(Jan_21[[#This Row],[BSP]]-1))</f>
        <v>1.96</v>
      </c>
    </row>
    <row r="146" spans="1:15" x14ac:dyDescent="0.25">
      <c r="A146">
        <v>177515583</v>
      </c>
      <c r="B146" s="1" t="s">
        <v>19</v>
      </c>
      <c r="C146" s="1" t="s">
        <v>3129</v>
      </c>
      <c r="D146" s="1" t="s">
        <v>2991</v>
      </c>
      <c r="E146" s="1" t="s">
        <v>39</v>
      </c>
      <c r="F146" s="1" t="s">
        <v>54</v>
      </c>
      <c r="G146" s="2">
        <v>44198</v>
      </c>
      <c r="H146" s="3">
        <v>0.73750000000000004</v>
      </c>
      <c r="I146">
        <v>38054625</v>
      </c>
      <c r="J146">
        <v>5</v>
      </c>
      <c r="K146" s="1" t="s">
        <v>1581</v>
      </c>
      <c r="L146">
        <v>1</v>
      </c>
      <c r="M146" s="4">
        <v>2.44</v>
      </c>
      <c r="N146" s="5">
        <v>14058.7</v>
      </c>
      <c r="O146" s="5">
        <f>IF(Jan_21[[#This Row],[WIN_OSE]]=0,('Summary Sheet'!$O$1)-('Summary Sheet'!$O$1*2%),-'Summary Sheet'!$O$1*(Jan_21[[#This Row],[BSP]]-1))</f>
        <v>-2.88</v>
      </c>
    </row>
    <row r="147" spans="1:15" x14ac:dyDescent="0.25">
      <c r="A147">
        <v>177515585</v>
      </c>
      <c r="B147" s="1" t="s">
        <v>19</v>
      </c>
      <c r="C147" s="1" t="s">
        <v>3129</v>
      </c>
      <c r="D147" s="1" t="s">
        <v>2991</v>
      </c>
      <c r="E147" s="1" t="s">
        <v>24</v>
      </c>
      <c r="F147" s="1" t="s">
        <v>54</v>
      </c>
      <c r="G147" s="2">
        <v>44198</v>
      </c>
      <c r="H147" s="3">
        <v>0.74930555555555556</v>
      </c>
      <c r="I147">
        <v>28723134</v>
      </c>
      <c r="J147">
        <v>1</v>
      </c>
      <c r="K147" s="1" t="s">
        <v>386</v>
      </c>
      <c r="L147">
        <v>1</v>
      </c>
      <c r="M147" s="4">
        <v>2.8472606360000001</v>
      </c>
      <c r="N147" s="5">
        <v>12799.1</v>
      </c>
      <c r="O147" s="5">
        <f>IF(Jan_21[[#This Row],[WIN_OSE]]=0,('Summary Sheet'!$O$1)-('Summary Sheet'!$O$1*2%),-'Summary Sheet'!$O$1*(Jan_21[[#This Row],[BSP]]-1))</f>
        <v>-3.6945212720000002</v>
      </c>
    </row>
    <row r="148" spans="1:15" x14ac:dyDescent="0.25">
      <c r="A148">
        <v>177515603</v>
      </c>
      <c r="B148" s="1" t="s">
        <v>23</v>
      </c>
      <c r="C148" s="1" t="s">
        <v>3134</v>
      </c>
      <c r="D148" s="1" t="s">
        <v>2991</v>
      </c>
      <c r="E148" s="1" t="s">
        <v>43</v>
      </c>
      <c r="F148" s="1" t="s">
        <v>33</v>
      </c>
      <c r="G148" s="2">
        <v>44198</v>
      </c>
      <c r="H148" s="3">
        <v>0.5756944444444444</v>
      </c>
      <c r="I148">
        <v>37528049</v>
      </c>
      <c r="J148">
        <v>6</v>
      </c>
      <c r="K148" s="1" t="s">
        <v>1583</v>
      </c>
      <c r="L148">
        <v>1</v>
      </c>
      <c r="M148" s="4">
        <v>1.7869449438609446</v>
      </c>
      <c r="N148" s="5">
        <v>14422.6</v>
      </c>
      <c r="O148" s="5">
        <f>IF(Jan_21[[#This Row],[WIN_OSE]]=0,('Summary Sheet'!$O$1)-('Summary Sheet'!$O$1*2%),-'Summary Sheet'!$O$1*(Jan_21[[#This Row],[BSP]]-1))</f>
        <v>-1.5738898877218892</v>
      </c>
    </row>
    <row r="149" spans="1:15" x14ac:dyDescent="0.25">
      <c r="A149">
        <v>177515605</v>
      </c>
      <c r="B149" s="1" t="s">
        <v>23</v>
      </c>
      <c r="C149" s="1" t="s">
        <v>3134</v>
      </c>
      <c r="D149" s="1" t="s">
        <v>2991</v>
      </c>
      <c r="E149" s="1" t="s">
        <v>32</v>
      </c>
      <c r="F149" s="1" t="s">
        <v>33</v>
      </c>
      <c r="G149" s="2">
        <v>44198</v>
      </c>
      <c r="H149" s="3">
        <v>0.58819444444444446</v>
      </c>
      <c r="I149">
        <v>35436378</v>
      </c>
      <c r="J149">
        <v>2</v>
      </c>
      <c r="K149" s="1" t="s">
        <v>1584</v>
      </c>
      <c r="L149">
        <v>1</v>
      </c>
      <c r="M149" s="4">
        <v>2.6212049114526592</v>
      </c>
      <c r="N149" s="5">
        <v>19095.22</v>
      </c>
      <c r="O149" s="5">
        <f>IF(Jan_21[[#This Row],[WIN_OSE]]=0,('Summary Sheet'!$O$1)-('Summary Sheet'!$O$1*2%),-'Summary Sheet'!$O$1*(Jan_21[[#This Row],[BSP]]-1))</f>
        <v>-3.2424098229053184</v>
      </c>
    </row>
    <row r="150" spans="1:15" x14ac:dyDescent="0.25">
      <c r="A150">
        <v>177515607</v>
      </c>
      <c r="B150" s="1" t="s">
        <v>23</v>
      </c>
      <c r="C150" s="1" t="s">
        <v>3134</v>
      </c>
      <c r="D150" s="1" t="s">
        <v>2991</v>
      </c>
      <c r="E150" s="1" t="s">
        <v>32</v>
      </c>
      <c r="F150" s="1" t="s">
        <v>33</v>
      </c>
      <c r="G150" s="2">
        <v>44198</v>
      </c>
      <c r="H150" s="3">
        <v>0.59930555555555554</v>
      </c>
      <c r="I150">
        <v>25785847</v>
      </c>
      <c r="J150">
        <v>1</v>
      </c>
      <c r="K150" s="1" t="s">
        <v>1587</v>
      </c>
      <c r="L150">
        <v>0</v>
      </c>
      <c r="M150" s="4">
        <v>1.7487919013568538</v>
      </c>
      <c r="N150" s="5">
        <v>19421.54</v>
      </c>
      <c r="O150" s="5">
        <f>IF(Jan_21[[#This Row],[WIN_OSE]]=0,('Summary Sheet'!$O$1)-('Summary Sheet'!$O$1*2%),-'Summary Sheet'!$O$1*(Jan_21[[#This Row],[BSP]]-1))</f>
        <v>1.96</v>
      </c>
    </row>
    <row r="151" spans="1:15" x14ac:dyDescent="0.25">
      <c r="A151">
        <v>177515609</v>
      </c>
      <c r="B151" s="1" t="s">
        <v>23</v>
      </c>
      <c r="C151" s="1" t="s">
        <v>3134</v>
      </c>
      <c r="D151" s="1" t="s">
        <v>2991</v>
      </c>
      <c r="E151" s="1" t="s">
        <v>306</v>
      </c>
      <c r="F151" s="1" t="s">
        <v>35</v>
      </c>
      <c r="G151" s="2">
        <v>44198</v>
      </c>
      <c r="H151" s="3">
        <v>0.61250000000000004</v>
      </c>
      <c r="I151">
        <v>22508764</v>
      </c>
      <c r="J151">
        <v>6</v>
      </c>
      <c r="K151" s="1" t="s">
        <v>1588</v>
      </c>
      <c r="L151">
        <v>1</v>
      </c>
      <c r="M151" s="4">
        <v>2.5559297727452845</v>
      </c>
      <c r="N151" s="5">
        <v>20438.8</v>
      </c>
      <c r="O151" s="5">
        <f>IF(Jan_21[[#This Row],[WIN_OSE]]=0,('Summary Sheet'!$O$1)-('Summary Sheet'!$O$1*2%),-'Summary Sheet'!$O$1*(Jan_21[[#This Row],[BSP]]-1))</f>
        <v>-3.1118595454905691</v>
      </c>
    </row>
    <row r="152" spans="1:15" x14ac:dyDescent="0.25">
      <c r="A152">
        <v>177515611</v>
      </c>
      <c r="B152" s="1" t="s">
        <v>23</v>
      </c>
      <c r="C152" s="1" t="s">
        <v>3134</v>
      </c>
      <c r="D152" s="1" t="s">
        <v>2991</v>
      </c>
      <c r="E152" s="1" t="s">
        <v>308</v>
      </c>
      <c r="F152" s="1" t="s">
        <v>35</v>
      </c>
      <c r="G152" s="2">
        <v>44198</v>
      </c>
      <c r="H152" s="3">
        <v>0.62638888888888888</v>
      </c>
      <c r="I152">
        <v>30806151</v>
      </c>
      <c r="J152">
        <v>6</v>
      </c>
      <c r="K152" s="1" t="s">
        <v>1591</v>
      </c>
      <c r="L152">
        <v>1</v>
      </c>
      <c r="M152" s="4">
        <v>3.15</v>
      </c>
      <c r="N152" s="5">
        <v>13500.28</v>
      </c>
      <c r="O152" s="5">
        <f>IF(Jan_21[[#This Row],[WIN_OSE]]=0,('Summary Sheet'!$O$1)-('Summary Sheet'!$O$1*2%),-'Summary Sheet'!$O$1*(Jan_21[[#This Row],[BSP]]-1))</f>
        <v>-4.3</v>
      </c>
    </row>
    <row r="153" spans="1:15" x14ac:dyDescent="0.25">
      <c r="A153">
        <v>177515613</v>
      </c>
      <c r="B153" s="1" t="s">
        <v>23</v>
      </c>
      <c r="C153" s="1" t="s">
        <v>3134</v>
      </c>
      <c r="D153" s="1" t="s">
        <v>2991</v>
      </c>
      <c r="E153" s="1" t="s">
        <v>328</v>
      </c>
      <c r="F153" s="1" t="s">
        <v>35</v>
      </c>
      <c r="G153" s="2">
        <v>44198</v>
      </c>
      <c r="H153" s="3">
        <v>0.63749999999999996</v>
      </c>
      <c r="I153">
        <v>38036363</v>
      </c>
      <c r="J153">
        <v>2</v>
      </c>
      <c r="K153" s="1" t="s">
        <v>354</v>
      </c>
      <c r="L153">
        <v>1</v>
      </c>
      <c r="M153" s="4">
        <v>3.4</v>
      </c>
      <c r="N153" s="5">
        <v>10911.86</v>
      </c>
      <c r="O153" s="5">
        <f>IF(Jan_21[[#This Row],[WIN_OSE]]=0,('Summary Sheet'!$O$1)-('Summary Sheet'!$O$1*2%),-'Summary Sheet'!$O$1*(Jan_21[[#This Row],[BSP]]-1))</f>
        <v>-4.8</v>
      </c>
    </row>
    <row r="154" spans="1:15" x14ac:dyDescent="0.25">
      <c r="A154">
        <v>177515615</v>
      </c>
      <c r="B154" s="1" t="s">
        <v>23</v>
      </c>
      <c r="C154" s="1" t="s">
        <v>3134</v>
      </c>
      <c r="D154" s="1" t="s">
        <v>2991</v>
      </c>
      <c r="E154" s="1" t="s">
        <v>64</v>
      </c>
      <c r="F154" s="1" t="s">
        <v>35</v>
      </c>
      <c r="G154" s="2">
        <v>44198</v>
      </c>
      <c r="H154" s="3">
        <v>0.65138888888888891</v>
      </c>
      <c r="I154">
        <v>27197836</v>
      </c>
      <c r="J154">
        <v>6</v>
      </c>
      <c r="K154" s="1" t="s">
        <v>348</v>
      </c>
      <c r="L154">
        <v>0</v>
      </c>
      <c r="M154" s="4">
        <v>4.3380094481255949</v>
      </c>
      <c r="N154" s="5">
        <v>6532.3</v>
      </c>
      <c r="O154" s="5">
        <f>IF(Jan_21[[#This Row],[WIN_OSE]]=0,('Summary Sheet'!$O$1)-('Summary Sheet'!$O$1*2%),-'Summary Sheet'!$O$1*(Jan_21[[#This Row],[BSP]]-1))</f>
        <v>1.96</v>
      </c>
    </row>
    <row r="155" spans="1:15" x14ac:dyDescent="0.25">
      <c r="A155">
        <v>177515617</v>
      </c>
      <c r="B155" s="1" t="s">
        <v>23</v>
      </c>
      <c r="C155" s="1" t="s">
        <v>3134</v>
      </c>
      <c r="D155" s="1" t="s">
        <v>2991</v>
      </c>
      <c r="E155" s="1" t="s">
        <v>49</v>
      </c>
      <c r="F155" s="1" t="s">
        <v>50</v>
      </c>
      <c r="G155" s="2">
        <v>44198</v>
      </c>
      <c r="H155" s="3">
        <v>0.66527777777777775</v>
      </c>
      <c r="I155">
        <v>36311503</v>
      </c>
      <c r="J155">
        <v>6</v>
      </c>
      <c r="K155" s="1" t="s">
        <v>1595</v>
      </c>
      <c r="L155">
        <v>0</v>
      </c>
      <c r="M155" s="4">
        <v>2.925117465</v>
      </c>
      <c r="N155" s="5">
        <v>12527.12</v>
      </c>
      <c r="O155" s="5">
        <f>IF(Jan_21[[#This Row],[WIN_OSE]]=0,('Summary Sheet'!$O$1)-('Summary Sheet'!$O$1*2%),-'Summary Sheet'!$O$1*(Jan_21[[#This Row],[BSP]]-1))</f>
        <v>1.96</v>
      </c>
    </row>
    <row r="156" spans="1:15" x14ac:dyDescent="0.25">
      <c r="A156">
        <v>177515619</v>
      </c>
      <c r="B156" s="1" t="s">
        <v>23</v>
      </c>
      <c r="C156" s="1" t="s">
        <v>3134</v>
      </c>
      <c r="D156" s="1" t="s">
        <v>2991</v>
      </c>
      <c r="E156" s="1" t="s">
        <v>64</v>
      </c>
      <c r="F156" s="1" t="s">
        <v>35</v>
      </c>
      <c r="G156" s="2">
        <v>44198</v>
      </c>
      <c r="H156" s="3">
        <v>0.6791666666666667</v>
      </c>
      <c r="I156">
        <v>36908848</v>
      </c>
      <c r="J156">
        <v>2</v>
      </c>
      <c r="K156" s="1" t="s">
        <v>1600</v>
      </c>
      <c r="L156">
        <v>1</v>
      </c>
      <c r="M156" s="4">
        <v>2.563731495498232</v>
      </c>
      <c r="N156" s="5">
        <v>23013.74</v>
      </c>
      <c r="O156" s="5">
        <f>IF(Jan_21[[#This Row],[WIN_OSE]]=0,('Summary Sheet'!$O$1)-('Summary Sheet'!$O$1*2%),-'Summary Sheet'!$O$1*(Jan_21[[#This Row],[BSP]]-1))</f>
        <v>-3.127462990996464</v>
      </c>
    </row>
    <row r="157" spans="1:15" x14ac:dyDescent="0.25">
      <c r="A157">
        <v>177515621</v>
      </c>
      <c r="B157" s="1" t="s">
        <v>23</v>
      </c>
      <c r="C157" s="1" t="s">
        <v>3134</v>
      </c>
      <c r="D157" s="1" t="s">
        <v>2991</v>
      </c>
      <c r="E157" s="1" t="s">
        <v>308</v>
      </c>
      <c r="F157" s="1" t="s">
        <v>35</v>
      </c>
      <c r="G157" s="2">
        <v>44198</v>
      </c>
      <c r="H157" s="3">
        <v>0.69305555555555554</v>
      </c>
      <c r="I157">
        <v>38036367</v>
      </c>
      <c r="J157">
        <v>3</v>
      </c>
      <c r="K157" s="1" t="s">
        <v>468</v>
      </c>
      <c r="L157">
        <v>0</v>
      </c>
      <c r="M157" s="4">
        <v>2.6545332699999999</v>
      </c>
      <c r="N157" s="5">
        <v>12745.46</v>
      </c>
      <c r="O157" s="5">
        <f>IF(Jan_21[[#This Row],[WIN_OSE]]=0,('Summary Sheet'!$O$1)-('Summary Sheet'!$O$1*2%),-'Summary Sheet'!$O$1*(Jan_21[[#This Row],[BSP]]-1))</f>
        <v>1.96</v>
      </c>
    </row>
    <row r="158" spans="1:15" x14ac:dyDescent="0.25">
      <c r="A158">
        <v>177515623</v>
      </c>
      <c r="B158" s="1" t="s">
        <v>23</v>
      </c>
      <c r="C158" s="1" t="s">
        <v>3134</v>
      </c>
      <c r="D158" s="1" t="s">
        <v>2991</v>
      </c>
      <c r="E158" s="1" t="s">
        <v>346</v>
      </c>
      <c r="F158" s="1" t="s">
        <v>35</v>
      </c>
      <c r="G158" s="2">
        <v>44198</v>
      </c>
      <c r="H158" s="3">
        <v>0.70694444444444449</v>
      </c>
      <c r="I158">
        <v>28795000</v>
      </c>
      <c r="J158">
        <v>4</v>
      </c>
      <c r="K158" s="1" t="s">
        <v>1602</v>
      </c>
      <c r="L158">
        <v>0</v>
      </c>
      <c r="M158" s="4">
        <v>3.85</v>
      </c>
      <c r="N158" s="5">
        <v>7700.22</v>
      </c>
      <c r="O158" s="5">
        <f>IF(Jan_21[[#This Row],[WIN_OSE]]=0,('Summary Sheet'!$O$1)-('Summary Sheet'!$O$1*2%),-'Summary Sheet'!$O$1*(Jan_21[[#This Row],[BSP]]-1))</f>
        <v>1.96</v>
      </c>
    </row>
    <row r="159" spans="1:15" x14ac:dyDescent="0.25">
      <c r="A159">
        <v>177515625</v>
      </c>
      <c r="B159" s="1" t="s">
        <v>23</v>
      </c>
      <c r="C159" s="1" t="s">
        <v>3134</v>
      </c>
      <c r="D159" s="1" t="s">
        <v>2991</v>
      </c>
      <c r="E159" s="1" t="s">
        <v>49</v>
      </c>
      <c r="F159" s="1" t="s">
        <v>50</v>
      </c>
      <c r="G159" s="2">
        <v>44198</v>
      </c>
      <c r="H159" s="3">
        <v>0.72083333333333333</v>
      </c>
      <c r="I159">
        <v>37888903</v>
      </c>
      <c r="J159">
        <v>5</v>
      </c>
      <c r="K159" s="1" t="s">
        <v>1604</v>
      </c>
      <c r="L159">
        <v>0</v>
      </c>
      <c r="M159" s="4">
        <v>2.5</v>
      </c>
      <c r="N159" s="5">
        <v>17946.88</v>
      </c>
      <c r="O159" s="5">
        <f>IF(Jan_21[[#This Row],[WIN_OSE]]=0,('Summary Sheet'!$O$1)-('Summary Sheet'!$O$1*2%),-'Summary Sheet'!$O$1*(Jan_21[[#This Row],[BSP]]-1))</f>
        <v>1.96</v>
      </c>
    </row>
    <row r="160" spans="1:15" x14ac:dyDescent="0.25">
      <c r="A160">
        <v>177515627</v>
      </c>
      <c r="B160" s="1" t="s">
        <v>23</v>
      </c>
      <c r="C160" s="1" t="s">
        <v>3134</v>
      </c>
      <c r="D160" s="1" t="s">
        <v>2991</v>
      </c>
      <c r="E160" s="1" t="s">
        <v>308</v>
      </c>
      <c r="F160" s="1" t="s">
        <v>35</v>
      </c>
      <c r="G160" s="2">
        <v>44198</v>
      </c>
      <c r="H160" s="3">
        <v>0.73402777777777772</v>
      </c>
      <c r="I160">
        <v>38036370</v>
      </c>
      <c r="J160">
        <v>6</v>
      </c>
      <c r="K160" s="1" t="s">
        <v>1605</v>
      </c>
      <c r="L160">
        <v>0</v>
      </c>
      <c r="M160" s="4">
        <v>2.8476938139999999</v>
      </c>
      <c r="N160" s="5">
        <v>19215.48</v>
      </c>
      <c r="O160" s="5">
        <f>IF(Jan_21[[#This Row],[WIN_OSE]]=0,('Summary Sheet'!$O$1)-('Summary Sheet'!$O$1*2%),-'Summary Sheet'!$O$1*(Jan_21[[#This Row],[BSP]]-1))</f>
        <v>1.96</v>
      </c>
    </row>
    <row r="161" spans="1:15" x14ac:dyDescent="0.25">
      <c r="A161">
        <v>177515629</v>
      </c>
      <c r="B161" s="1" t="s">
        <v>23</v>
      </c>
      <c r="C161" s="1" t="s">
        <v>3134</v>
      </c>
      <c r="D161" s="1" t="s">
        <v>2991</v>
      </c>
      <c r="E161" s="1" t="s">
        <v>75</v>
      </c>
      <c r="F161" s="1" t="s">
        <v>50</v>
      </c>
      <c r="G161" s="2">
        <v>44198</v>
      </c>
      <c r="H161" s="3">
        <v>0.74583333333333335</v>
      </c>
      <c r="I161">
        <v>36844539</v>
      </c>
      <c r="J161">
        <v>3</v>
      </c>
      <c r="K161" s="1" t="s">
        <v>1606</v>
      </c>
      <c r="L161">
        <v>1</v>
      </c>
      <c r="M161" s="4">
        <v>2.44</v>
      </c>
      <c r="N161" s="5">
        <v>18981.34</v>
      </c>
      <c r="O161" s="5">
        <f>IF(Jan_21[[#This Row],[WIN_OSE]]=0,('Summary Sheet'!$O$1)-('Summary Sheet'!$O$1*2%),-'Summary Sheet'!$O$1*(Jan_21[[#This Row],[BSP]]-1))</f>
        <v>-2.88</v>
      </c>
    </row>
    <row r="162" spans="1:15" x14ac:dyDescent="0.25">
      <c r="A162">
        <v>177516521</v>
      </c>
      <c r="B162" s="1" t="s">
        <v>23</v>
      </c>
      <c r="C162" s="1" t="s">
        <v>3120</v>
      </c>
      <c r="D162" s="1" t="s">
        <v>2991</v>
      </c>
      <c r="E162" s="1" t="s">
        <v>30</v>
      </c>
      <c r="F162" s="1" t="s">
        <v>31</v>
      </c>
      <c r="G162" s="2">
        <v>44198</v>
      </c>
      <c r="H162" s="3">
        <v>0.58125000000000004</v>
      </c>
      <c r="I162">
        <v>36655185</v>
      </c>
      <c r="J162">
        <v>2</v>
      </c>
      <c r="K162" s="1" t="s">
        <v>339</v>
      </c>
      <c r="L162">
        <v>1</v>
      </c>
      <c r="M162" s="4">
        <v>2.3577841918886406</v>
      </c>
      <c r="N162" s="5">
        <v>8199.7199999999993</v>
      </c>
      <c r="O162" s="5">
        <f>IF(Jan_21[[#This Row],[WIN_OSE]]=0,('Summary Sheet'!$O$1)-('Summary Sheet'!$O$1*2%),-'Summary Sheet'!$O$1*(Jan_21[[#This Row],[BSP]]-1))</f>
        <v>-2.7155683837772813</v>
      </c>
    </row>
    <row r="163" spans="1:15" x14ac:dyDescent="0.25">
      <c r="A163">
        <v>177516523</v>
      </c>
      <c r="B163" s="1" t="s">
        <v>23</v>
      </c>
      <c r="C163" s="1" t="s">
        <v>3120</v>
      </c>
      <c r="D163" s="1" t="s">
        <v>2991</v>
      </c>
      <c r="E163" s="1" t="s">
        <v>65</v>
      </c>
      <c r="F163" s="1" t="s">
        <v>31</v>
      </c>
      <c r="G163" s="2">
        <v>44198</v>
      </c>
      <c r="H163" s="3">
        <v>0.59166666666666667</v>
      </c>
      <c r="I163">
        <v>37034158</v>
      </c>
      <c r="J163">
        <v>6</v>
      </c>
      <c r="K163" s="1" t="s">
        <v>340</v>
      </c>
      <c r="L163">
        <v>0</v>
      </c>
      <c r="M163" s="4">
        <v>4.5</v>
      </c>
      <c r="N163" s="5">
        <v>5294.08</v>
      </c>
      <c r="O163" s="5">
        <f>IF(Jan_21[[#This Row],[WIN_OSE]]=0,('Summary Sheet'!$O$1)-('Summary Sheet'!$O$1*2%),-'Summary Sheet'!$O$1*(Jan_21[[#This Row],[BSP]]-1))</f>
        <v>1.96</v>
      </c>
    </row>
    <row r="164" spans="1:15" x14ac:dyDescent="0.25">
      <c r="A164">
        <v>177516525</v>
      </c>
      <c r="B164" s="1" t="s">
        <v>23</v>
      </c>
      <c r="C164" s="1" t="s">
        <v>3120</v>
      </c>
      <c r="D164" s="1" t="s">
        <v>2991</v>
      </c>
      <c r="E164" s="1" t="s">
        <v>39</v>
      </c>
      <c r="F164" s="1" t="s">
        <v>31</v>
      </c>
      <c r="G164" s="2">
        <v>44198</v>
      </c>
      <c r="H164" s="3">
        <v>0.60555555555555551</v>
      </c>
      <c r="I164">
        <v>36690078</v>
      </c>
      <c r="J164">
        <v>3</v>
      </c>
      <c r="K164" s="1" t="s">
        <v>321</v>
      </c>
      <c r="L164">
        <v>0</v>
      </c>
      <c r="M164" s="4">
        <v>2.92</v>
      </c>
      <c r="N164" s="5">
        <v>15350.42</v>
      </c>
      <c r="O164" s="5">
        <f>IF(Jan_21[[#This Row],[WIN_OSE]]=0,('Summary Sheet'!$O$1)-('Summary Sheet'!$O$1*2%),-'Summary Sheet'!$O$1*(Jan_21[[#This Row],[BSP]]-1))</f>
        <v>1.96</v>
      </c>
    </row>
    <row r="165" spans="1:15" x14ac:dyDescent="0.25">
      <c r="A165">
        <v>177516527</v>
      </c>
      <c r="B165" s="1" t="s">
        <v>23</v>
      </c>
      <c r="C165" s="1" t="s">
        <v>3120</v>
      </c>
      <c r="D165" s="1" t="s">
        <v>2991</v>
      </c>
      <c r="E165" s="1" t="s">
        <v>37</v>
      </c>
      <c r="F165" s="1" t="s">
        <v>31</v>
      </c>
      <c r="G165" s="2">
        <v>44198</v>
      </c>
      <c r="H165" s="3">
        <v>0.61944444444444446</v>
      </c>
      <c r="I165">
        <v>22985813</v>
      </c>
      <c r="J165">
        <v>4</v>
      </c>
      <c r="K165" s="1" t="s">
        <v>1611</v>
      </c>
      <c r="L165">
        <v>0</v>
      </c>
      <c r="M165" s="4">
        <v>2.7510392690000001</v>
      </c>
      <c r="N165" s="5">
        <v>6869.8</v>
      </c>
      <c r="O165" s="5">
        <f>IF(Jan_21[[#This Row],[WIN_OSE]]=0,('Summary Sheet'!$O$1)-('Summary Sheet'!$O$1*2%),-'Summary Sheet'!$O$1*(Jan_21[[#This Row],[BSP]]-1))</f>
        <v>1.96</v>
      </c>
    </row>
    <row r="166" spans="1:15" x14ac:dyDescent="0.25">
      <c r="A166">
        <v>177516529</v>
      </c>
      <c r="B166" s="1" t="s">
        <v>23</v>
      </c>
      <c r="C166" s="1" t="s">
        <v>3120</v>
      </c>
      <c r="D166" s="1" t="s">
        <v>2991</v>
      </c>
      <c r="E166" s="1" t="s">
        <v>39</v>
      </c>
      <c r="F166" s="1" t="s">
        <v>31</v>
      </c>
      <c r="G166" s="2">
        <v>44198</v>
      </c>
      <c r="H166" s="3">
        <v>0.63263888888888886</v>
      </c>
      <c r="I166">
        <v>24125038</v>
      </c>
      <c r="J166">
        <v>3</v>
      </c>
      <c r="K166" s="1" t="s">
        <v>294</v>
      </c>
      <c r="L166">
        <v>0</v>
      </c>
      <c r="M166" s="4">
        <v>2.8693208449999998</v>
      </c>
      <c r="N166" s="5">
        <v>8260.7999999999993</v>
      </c>
      <c r="O166" s="5">
        <f>IF(Jan_21[[#This Row],[WIN_OSE]]=0,('Summary Sheet'!$O$1)-('Summary Sheet'!$O$1*2%),-'Summary Sheet'!$O$1*(Jan_21[[#This Row],[BSP]]-1))</f>
        <v>1.96</v>
      </c>
    </row>
    <row r="167" spans="1:15" x14ac:dyDescent="0.25">
      <c r="A167">
        <v>177516531</v>
      </c>
      <c r="B167" s="1" t="s">
        <v>23</v>
      </c>
      <c r="C167" s="1" t="s">
        <v>3120</v>
      </c>
      <c r="D167" s="1" t="s">
        <v>2991</v>
      </c>
      <c r="E167" s="1" t="s">
        <v>47</v>
      </c>
      <c r="F167" s="1" t="s">
        <v>31</v>
      </c>
      <c r="G167" s="2">
        <v>44198</v>
      </c>
      <c r="H167" s="3">
        <v>0.64444444444444449</v>
      </c>
      <c r="I167">
        <v>23045849</v>
      </c>
      <c r="J167">
        <v>1</v>
      </c>
      <c r="K167" s="1" t="s">
        <v>1612</v>
      </c>
      <c r="L167">
        <v>0</v>
      </c>
      <c r="M167" s="4">
        <v>3.6042732507681654</v>
      </c>
      <c r="N167" s="5">
        <v>6599.46</v>
      </c>
      <c r="O167" s="5">
        <f>IF(Jan_21[[#This Row],[WIN_OSE]]=0,('Summary Sheet'!$O$1)-('Summary Sheet'!$O$1*2%),-'Summary Sheet'!$O$1*(Jan_21[[#This Row],[BSP]]-1))</f>
        <v>1.96</v>
      </c>
    </row>
    <row r="168" spans="1:15" x14ac:dyDescent="0.25">
      <c r="A168">
        <v>177516533</v>
      </c>
      <c r="B168" s="1" t="s">
        <v>23</v>
      </c>
      <c r="C168" s="1" t="s">
        <v>3120</v>
      </c>
      <c r="D168" s="1" t="s">
        <v>2991</v>
      </c>
      <c r="E168" s="1" t="s">
        <v>289</v>
      </c>
      <c r="F168" s="1" t="s">
        <v>290</v>
      </c>
      <c r="G168" s="2">
        <v>44198</v>
      </c>
      <c r="H168" s="3">
        <v>0.65833333333333333</v>
      </c>
      <c r="I168">
        <v>26264571</v>
      </c>
      <c r="J168">
        <v>1</v>
      </c>
      <c r="K168" s="1" t="s">
        <v>460</v>
      </c>
      <c r="L168">
        <v>1</v>
      </c>
      <c r="M168" s="4">
        <v>2.6281152556064624</v>
      </c>
      <c r="N168" s="5">
        <v>16336.08</v>
      </c>
      <c r="O168" s="5">
        <f>IF(Jan_21[[#This Row],[WIN_OSE]]=0,('Summary Sheet'!$O$1)-('Summary Sheet'!$O$1*2%),-'Summary Sheet'!$O$1*(Jan_21[[#This Row],[BSP]]-1))</f>
        <v>-3.2562305112129248</v>
      </c>
    </row>
    <row r="169" spans="1:15" x14ac:dyDescent="0.25">
      <c r="A169">
        <v>177516535</v>
      </c>
      <c r="B169" s="1" t="s">
        <v>23</v>
      </c>
      <c r="C169" s="1" t="s">
        <v>3120</v>
      </c>
      <c r="D169" s="1" t="s">
        <v>2991</v>
      </c>
      <c r="E169" s="1" t="s">
        <v>101</v>
      </c>
      <c r="F169" s="1" t="s">
        <v>31</v>
      </c>
      <c r="G169" s="2">
        <v>44198</v>
      </c>
      <c r="H169" s="3">
        <v>0.67222222222222228</v>
      </c>
      <c r="I169">
        <v>37947706</v>
      </c>
      <c r="J169">
        <v>2</v>
      </c>
      <c r="K169" s="1" t="s">
        <v>1615</v>
      </c>
      <c r="L169">
        <v>1</v>
      </c>
      <c r="M169" s="4">
        <v>2.56</v>
      </c>
      <c r="N169" s="5">
        <v>15347.64</v>
      </c>
      <c r="O169" s="5">
        <f>IF(Jan_21[[#This Row],[WIN_OSE]]=0,('Summary Sheet'!$O$1)-('Summary Sheet'!$O$1*2%),-'Summary Sheet'!$O$1*(Jan_21[[#This Row],[BSP]]-1))</f>
        <v>-3.12</v>
      </c>
    </row>
    <row r="170" spans="1:15" x14ac:dyDescent="0.25">
      <c r="A170">
        <v>177516537</v>
      </c>
      <c r="B170" s="1" t="s">
        <v>23</v>
      </c>
      <c r="C170" s="1" t="s">
        <v>3120</v>
      </c>
      <c r="D170" s="1" t="s">
        <v>2991</v>
      </c>
      <c r="E170" s="1" t="s">
        <v>30</v>
      </c>
      <c r="F170" s="1" t="s">
        <v>31</v>
      </c>
      <c r="G170" s="2">
        <v>44198</v>
      </c>
      <c r="H170" s="3">
        <v>0.68611111111111112</v>
      </c>
      <c r="I170">
        <v>21013803</v>
      </c>
      <c r="J170">
        <v>1</v>
      </c>
      <c r="K170" s="1" t="s">
        <v>1617</v>
      </c>
      <c r="L170">
        <v>1</v>
      </c>
      <c r="M170" s="4">
        <v>3.45</v>
      </c>
      <c r="N170" s="5">
        <v>18126.86</v>
      </c>
      <c r="O170" s="5">
        <f>IF(Jan_21[[#This Row],[WIN_OSE]]=0,('Summary Sheet'!$O$1)-('Summary Sheet'!$O$1*2%),-'Summary Sheet'!$O$1*(Jan_21[[#This Row],[BSP]]-1))</f>
        <v>-4.9000000000000004</v>
      </c>
    </row>
    <row r="171" spans="1:15" x14ac:dyDescent="0.25">
      <c r="A171">
        <v>177516539</v>
      </c>
      <c r="B171" s="1" t="s">
        <v>23</v>
      </c>
      <c r="C171" s="1" t="s">
        <v>3120</v>
      </c>
      <c r="D171" s="1" t="s">
        <v>2991</v>
      </c>
      <c r="E171" s="1" t="s">
        <v>39</v>
      </c>
      <c r="F171" s="1" t="s">
        <v>31</v>
      </c>
      <c r="G171" s="2">
        <v>44198</v>
      </c>
      <c r="H171" s="3">
        <v>0.7</v>
      </c>
      <c r="I171">
        <v>34923576</v>
      </c>
      <c r="J171">
        <v>1</v>
      </c>
      <c r="K171" s="1" t="s">
        <v>396</v>
      </c>
      <c r="L171">
        <v>0</v>
      </c>
      <c r="M171" s="4">
        <v>2.98</v>
      </c>
      <c r="N171" s="5">
        <v>12038.38</v>
      </c>
      <c r="O171" s="5">
        <f>IF(Jan_21[[#This Row],[WIN_OSE]]=0,('Summary Sheet'!$O$1)-('Summary Sheet'!$O$1*2%),-'Summary Sheet'!$O$1*(Jan_21[[#This Row],[BSP]]-1))</f>
        <v>1.96</v>
      </c>
    </row>
    <row r="172" spans="1:15" x14ac:dyDescent="0.25">
      <c r="A172">
        <v>177516541</v>
      </c>
      <c r="B172" s="1" t="s">
        <v>23</v>
      </c>
      <c r="C172" s="1" t="s">
        <v>3120</v>
      </c>
      <c r="D172" s="1" t="s">
        <v>2991</v>
      </c>
      <c r="E172" s="1" t="s">
        <v>43</v>
      </c>
      <c r="F172" s="1" t="s">
        <v>31</v>
      </c>
      <c r="G172" s="2">
        <v>44198</v>
      </c>
      <c r="H172" s="3">
        <v>0.71388888888888891</v>
      </c>
      <c r="I172">
        <v>35639039</v>
      </c>
      <c r="J172">
        <v>3</v>
      </c>
      <c r="K172" s="1" t="s">
        <v>1618</v>
      </c>
      <c r="L172">
        <v>0</v>
      </c>
      <c r="M172" s="4">
        <v>3.6790652902237708</v>
      </c>
      <c r="N172" s="5">
        <v>9592.5400000000009</v>
      </c>
      <c r="O172" s="5">
        <f>IF(Jan_21[[#This Row],[WIN_OSE]]=0,('Summary Sheet'!$O$1)-('Summary Sheet'!$O$1*2%),-'Summary Sheet'!$O$1*(Jan_21[[#This Row],[BSP]]-1))</f>
        <v>1.96</v>
      </c>
    </row>
    <row r="173" spans="1:15" x14ac:dyDescent="0.25">
      <c r="A173">
        <v>177516543</v>
      </c>
      <c r="B173" s="1" t="s">
        <v>23</v>
      </c>
      <c r="C173" s="1" t="s">
        <v>3120</v>
      </c>
      <c r="D173" s="1" t="s">
        <v>2991</v>
      </c>
      <c r="E173" s="1" t="s">
        <v>32</v>
      </c>
      <c r="F173" s="1" t="s">
        <v>31</v>
      </c>
      <c r="G173" s="2">
        <v>44198</v>
      </c>
      <c r="H173" s="3">
        <v>0.72777777777777775</v>
      </c>
      <c r="I173">
        <v>37156769</v>
      </c>
      <c r="J173">
        <v>1</v>
      </c>
      <c r="K173" s="1" t="s">
        <v>1621</v>
      </c>
      <c r="L173">
        <v>0</v>
      </c>
      <c r="M173" s="4">
        <v>3.105956879841814</v>
      </c>
      <c r="N173" s="5">
        <v>15692.98</v>
      </c>
      <c r="O173" s="5">
        <f>IF(Jan_21[[#This Row],[WIN_OSE]]=0,('Summary Sheet'!$O$1)-('Summary Sheet'!$O$1*2%),-'Summary Sheet'!$O$1*(Jan_21[[#This Row],[BSP]]-1))</f>
        <v>1.96</v>
      </c>
    </row>
    <row r="174" spans="1:15" x14ac:dyDescent="0.25">
      <c r="A174">
        <v>177516545</v>
      </c>
      <c r="B174" s="1" t="s">
        <v>23</v>
      </c>
      <c r="C174" s="1" t="s">
        <v>3120</v>
      </c>
      <c r="D174" s="1" t="s">
        <v>2991</v>
      </c>
      <c r="E174" s="1" t="s">
        <v>24</v>
      </c>
      <c r="F174" s="1" t="s">
        <v>31</v>
      </c>
      <c r="G174" s="2">
        <v>44198</v>
      </c>
      <c r="H174" s="3">
        <v>0.73888888888888893</v>
      </c>
      <c r="I174">
        <v>36574147</v>
      </c>
      <c r="J174">
        <v>3</v>
      </c>
      <c r="K174" s="1" t="s">
        <v>1623</v>
      </c>
      <c r="L174">
        <v>0</v>
      </c>
      <c r="M174" s="4">
        <v>3.6</v>
      </c>
      <c r="N174" s="5">
        <v>6200.98</v>
      </c>
      <c r="O174" s="5">
        <f>IF(Jan_21[[#This Row],[WIN_OSE]]=0,('Summary Sheet'!$O$1)-('Summary Sheet'!$O$1*2%),-'Summary Sheet'!$O$1*(Jan_21[[#This Row],[BSP]]-1))</f>
        <v>1.96</v>
      </c>
    </row>
    <row r="175" spans="1:15" x14ac:dyDescent="0.25">
      <c r="A175">
        <v>177516547</v>
      </c>
      <c r="B175" s="1" t="s">
        <v>23</v>
      </c>
      <c r="C175" s="1" t="s">
        <v>3120</v>
      </c>
      <c r="D175" s="1" t="s">
        <v>2991</v>
      </c>
      <c r="E175" s="1" t="s">
        <v>41</v>
      </c>
      <c r="F175" s="1" t="s">
        <v>31</v>
      </c>
      <c r="G175" s="2">
        <v>44198</v>
      </c>
      <c r="H175" s="3">
        <v>0.75138888888888888</v>
      </c>
      <c r="I175">
        <v>35000761</v>
      </c>
      <c r="J175">
        <v>1</v>
      </c>
      <c r="K175" s="1" t="s">
        <v>1624</v>
      </c>
      <c r="L175">
        <v>0</v>
      </c>
      <c r="M175" s="4">
        <v>4.3</v>
      </c>
      <c r="N175" s="5">
        <v>5347.1</v>
      </c>
      <c r="O175" s="5">
        <f>IF(Jan_21[[#This Row],[WIN_OSE]]=0,('Summary Sheet'!$O$1)-('Summary Sheet'!$O$1*2%),-'Summary Sheet'!$O$1*(Jan_21[[#This Row],[BSP]]-1))</f>
        <v>1.96</v>
      </c>
    </row>
    <row r="176" spans="1:15" x14ac:dyDescent="0.25">
      <c r="A176">
        <v>177517867</v>
      </c>
      <c r="B176" s="1" t="s">
        <v>19</v>
      </c>
      <c r="C176" s="1" t="s">
        <v>3135</v>
      </c>
      <c r="D176" s="1" t="s">
        <v>2992</v>
      </c>
      <c r="E176" s="1" t="s">
        <v>49</v>
      </c>
      <c r="F176" s="1" t="s">
        <v>50</v>
      </c>
      <c r="G176" s="2">
        <v>44198</v>
      </c>
      <c r="H176" s="3">
        <v>0.46250000000000002</v>
      </c>
      <c r="I176">
        <v>22161442</v>
      </c>
      <c r="J176">
        <v>6</v>
      </c>
      <c r="K176" s="1" t="s">
        <v>1626</v>
      </c>
      <c r="L176">
        <v>0</v>
      </c>
      <c r="M176" s="4">
        <v>2.4666147065161939</v>
      </c>
      <c r="N176" s="5">
        <v>13698.34</v>
      </c>
      <c r="O176" s="5">
        <f>IF(Jan_21[[#This Row],[WIN_OSE]]=0,('Summary Sheet'!$O$1)-('Summary Sheet'!$O$1*2%),-'Summary Sheet'!$O$1*(Jan_21[[#This Row],[BSP]]-1))</f>
        <v>1.96</v>
      </c>
    </row>
    <row r="177" spans="1:15" x14ac:dyDescent="0.25">
      <c r="A177">
        <v>177517869</v>
      </c>
      <c r="B177" s="1" t="s">
        <v>19</v>
      </c>
      <c r="C177" s="1" t="s">
        <v>3135</v>
      </c>
      <c r="D177" s="1" t="s">
        <v>2992</v>
      </c>
      <c r="E177" s="1" t="s">
        <v>24</v>
      </c>
      <c r="F177" s="1" t="s">
        <v>54</v>
      </c>
      <c r="G177" s="2">
        <v>44198</v>
      </c>
      <c r="H177" s="3">
        <v>0.47291666666666665</v>
      </c>
      <c r="I177">
        <v>37566819</v>
      </c>
      <c r="J177">
        <v>2</v>
      </c>
      <c r="K177" s="1" t="s">
        <v>419</v>
      </c>
      <c r="L177">
        <v>0</v>
      </c>
      <c r="M177" s="4">
        <v>2.2000000000000002</v>
      </c>
      <c r="N177" s="5">
        <v>9173.52</v>
      </c>
      <c r="O177" s="5">
        <f>IF(Jan_21[[#This Row],[WIN_OSE]]=0,('Summary Sheet'!$O$1)-('Summary Sheet'!$O$1*2%),-'Summary Sheet'!$O$1*(Jan_21[[#This Row],[BSP]]-1))</f>
        <v>1.96</v>
      </c>
    </row>
    <row r="178" spans="1:15" x14ac:dyDescent="0.25">
      <c r="A178">
        <v>177517871</v>
      </c>
      <c r="B178" s="1" t="s">
        <v>19</v>
      </c>
      <c r="C178" s="1" t="s">
        <v>3135</v>
      </c>
      <c r="D178" s="1" t="s">
        <v>2992</v>
      </c>
      <c r="E178" s="1" t="s">
        <v>43</v>
      </c>
      <c r="F178" s="1" t="s">
        <v>54</v>
      </c>
      <c r="G178" s="2">
        <v>44198</v>
      </c>
      <c r="H178" s="3">
        <v>0.48333333333333334</v>
      </c>
      <c r="I178">
        <v>36401492</v>
      </c>
      <c r="J178">
        <v>1</v>
      </c>
      <c r="K178" s="1" t="s">
        <v>1627</v>
      </c>
      <c r="L178">
        <v>0</v>
      </c>
      <c r="M178" s="4">
        <v>2.6311463786959211</v>
      </c>
      <c r="N178" s="5">
        <v>1521.8</v>
      </c>
      <c r="O178" s="5">
        <f>IF(Jan_21[[#This Row],[WIN_OSE]]=0,('Summary Sheet'!$O$1)-('Summary Sheet'!$O$1*2%),-'Summary Sheet'!$O$1*(Jan_21[[#This Row],[BSP]]-1))</f>
        <v>1.96</v>
      </c>
    </row>
    <row r="179" spans="1:15" x14ac:dyDescent="0.25">
      <c r="A179">
        <v>177517873</v>
      </c>
      <c r="B179" s="1" t="s">
        <v>19</v>
      </c>
      <c r="C179" s="1" t="s">
        <v>3135</v>
      </c>
      <c r="D179" s="1" t="s">
        <v>2992</v>
      </c>
      <c r="E179" s="1" t="s">
        <v>47</v>
      </c>
      <c r="F179" s="1" t="s">
        <v>54</v>
      </c>
      <c r="G179" s="2">
        <v>44198</v>
      </c>
      <c r="H179" s="3">
        <v>0.49375000000000002</v>
      </c>
      <c r="I179">
        <v>38036213</v>
      </c>
      <c r="J179">
        <v>4</v>
      </c>
      <c r="K179" s="1" t="s">
        <v>391</v>
      </c>
      <c r="L179">
        <v>0</v>
      </c>
      <c r="M179" s="4">
        <v>2.8524814699999999</v>
      </c>
      <c r="N179" s="5">
        <v>3196.74</v>
      </c>
      <c r="O179" s="5">
        <f>IF(Jan_21[[#This Row],[WIN_OSE]]=0,('Summary Sheet'!$O$1)-('Summary Sheet'!$O$1*2%),-'Summary Sheet'!$O$1*(Jan_21[[#This Row],[BSP]]-1))</f>
        <v>1.96</v>
      </c>
    </row>
    <row r="180" spans="1:15" x14ac:dyDescent="0.25">
      <c r="A180">
        <v>177517875</v>
      </c>
      <c r="B180" s="1" t="s">
        <v>19</v>
      </c>
      <c r="C180" s="1" t="s">
        <v>3135</v>
      </c>
      <c r="D180" s="1" t="s">
        <v>2992</v>
      </c>
      <c r="E180" s="1" t="s">
        <v>43</v>
      </c>
      <c r="F180" s="1" t="s">
        <v>54</v>
      </c>
      <c r="G180" s="2">
        <v>44198</v>
      </c>
      <c r="H180" s="3">
        <v>0.50416666666666665</v>
      </c>
      <c r="I180">
        <v>36160056</v>
      </c>
      <c r="J180">
        <v>4</v>
      </c>
      <c r="K180" s="1" t="s">
        <v>1629</v>
      </c>
      <c r="L180">
        <v>1</v>
      </c>
      <c r="M180" s="4">
        <v>3.7055897885899332</v>
      </c>
      <c r="N180" s="5">
        <v>1291.6600000000001</v>
      </c>
      <c r="O180" s="5">
        <f>IF(Jan_21[[#This Row],[WIN_OSE]]=0,('Summary Sheet'!$O$1)-('Summary Sheet'!$O$1*2%),-'Summary Sheet'!$O$1*(Jan_21[[#This Row],[BSP]]-1))</f>
        <v>-5.4111795771798663</v>
      </c>
    </row>
    <row r="181" spans="1:15" x14ac:dyDescent="0.25">
      <c r="A181">
        <v>177517877</v>
      </c>
      <c r="B181" s="1" t="s">
        <v>19</v>
      </c>
      <c r="C181" s="1" t="s">
        <v>3135</v>
      </c>
      <c r="D181" s="1" t="s">
        <v>2992</v>
      </c>
      <c r="E181" s="1" t="s">
        <v>41</v>
      </c>
      <c r="F181" s="1" t="s">
        <v>54</v>
      </c>
      <c r="G181" s="2">
        <v>44198</v>
      </c>
      <c r="H181" s="3">
        <v>0.51458333333333328</v>
      </c>
      <c r="I181">
        <v>35326012</v>
      </c>
      <c r="J181">
        <v>4</v>
      </c>
      <c r="K181" s="1" t="s">
        <v>1630</v>
      </c>
      <c r="L181">
        <v>1</v>
      </c>
      <c r="M181" s="4">
        <v>3.7</v>
      </c>
      <c r="N181" s="5">
        <v>2764.76</v>
      </c>
      <c r="O181" s="5">
        <f>IF(Jan_21[[#This Row],[WIN_OSE]]=0,('Summary Sheet'!$O$1)-('Summary Sheet'!$O$1*2%),-'Summary Sheet'!$O$1*(Jan_21[[#This Row],[BSP]]-1))</f>
        <v>-5.4</v>
      </c>
    </row>
    <row r="182" spans="1:15" x14ac:dyDescent="0.25">
      <c r="A182">
        <v>177517879</v>
      </c>
      <c r="B182" s="1" t="s">
        <v>19</v>
      </c>
      <c r="C182" s="1" t="s">
        <v>3135</v>
      </c>
      <c r="D182" s="1" t="s">
        <v>2992</v>
      </c>
      <c r="E182" s="1" t="s">
        <v>39</v>
      </c>
      <c r="F182" s="1" t="s">
        <v>54</v>
      </c>
      <c r="G182" s="2">
        <v>44198</v>
      </c>
      <c r="H182" s="3">
        <v>0.52500000000000002</v>
      </c>
      <c r="I182">
        <v>21344331</v>
      </c>
      <c r="J182">
        <v>6</v>
      </c>
      <c r="K182" s="1" t="s">
        <v>1632</v>
      </c>
      <c r="L182">
        <v>0</v>
      </c>
      <c r="M182" s="4">
        <v>2.5795110884401948</v>
      </c>
      <c r="N182" s="5">
        <v>378.14</v>
      </c>
      <c r="O182" s="5">
        <f>IF(Jan_21[[#This Row],[WIN_OSE]]=0,('Summary Sheet'!$O$1)-('Summary Sheet'!$O$1*2%),-'Summary Sheet'!$O$1*(Jan_21[[#This Row],[BSP]]-1))</f>
        <v>1.96</v>
      </c>
    </row>
    <row r="183" spans="1:15" x14ac:dyDescent="0.25">
      <c r="A183">
        <v>177517881</v>
      </c>
      <c r="B183" s="1" t="s">
        <v>19</v>
      </c>
      <c r="C183" s="1" t="s">
        <v>3135</v>
      </c>
      <c r="D183" s="1" t="s">
        <v>2992</v>
      </c>
      <c r="E183" s="1" t="s">
        <v>39</v>
      </c>
      <c r="F183" s="1" t="s">
        <v>54</v>
      </c>
      <c r="G183" s="2">
        <v>44198</v>
      </c>
      <c r="H183" s="3">
        <v>0.53541666666666665</v>
      </c>
      <c r="I183">
        <v>27163338</v>
      </c>
      <c r="J183">
        <v>6</v>
      </c>
      <c r="K183" s="1" t="s">
        <v>1633</v>
      </c>
      <c r="L183">
        <v>0</v>
      </c>
      <c r="M183" s="4">
        <v>3.4001259685512641</v>
      </c>
      <c r="N183" s="5">
        <v>3579.52</v>
      </c>
      <c r="O183" s="5">
        <f>IF(Jan_21[[#This Row],[WIN_OSE]]=0,('Summary Sheet'!$O$1)-('Summary Sheet'!$O$1*2%),-'Summary Sheet'!$O$1*(Jan_21[[#This Row],[BSP]]-1))</f>
        <v>1.96</v>
      </c>
    </row>
    <row r="184" spans="1:15" x14ac:dyDescent="0.25">
      <c r="A184">
        <v>177517883</v>
      </c>
      <c r="B184" s="1" t="s">
        <v>19</v>
      </c>
      <c r="C184" s="1" t="s">
        <v>3135</v>
      </c>
      <c r="D184" s="1" t="s">
        <v>2992</v>
      </c>
      <c r="E184" s="1" t="s">
        <v>41</v>
      </c>
      <c r="F184" s="1" t="s">
        <v>54</v>
      </c>
      <c r="G184" s="2">
        <v>44198</v>
      </c>
      <c r="H184" s="3">
        <v>0.54583333333333328</v>
      </c>
      <c r="I184">
        <v>28726902</v>
      </c>
      <c r="J184">
        <v>1</v>
      </c>
      <c r="K184" s="1" t="s">
        <v>413</v>
      </c>
      <c r="L184">
        <v>0</v>
      </c>
      <c r="M184" s="4">
        <v>3.0575280398704705</v>
      </c>
      <c r="N184" s="5">
        <v>2664.86</v>
      </c>
      <c r="O184" s="5">
        <f>IF(Jan_21[[#This Row],[WIN_OSE]]=0,('Summary Sheet'!$O$1)-('Summary Sheet'!$O$1*2%),-'Summary Sheet'!$O$1*(Jan_21[[#This Row],[BSP]]-1))</f>
        <v>1.96</v>
      </c>
    </row>
    <row r="185" spans="1:15" x14ac:dyDescent="0.25">
      <c r="A185">
        <v>177517885</v>
      </c>
      <c r="B185" s="1" t="s">
        <v>19</v>
      </c>
      <c r="C185" s="1" t="s">
        <v>3135</v>
      </c>
      <c r="D185" s="1" t="s">
        <v>2992</v>
      </c>
      <c r="E185" s="1" t="s">
        <v>24</v>
      </c>
      <c r="F185" s="1" t="s">
        <v>54</v>
      </c>
      <c r="G185" s="2">
        <v>44198</v>
      </c>
      <c r="H185" s="3">
        <v>0.55625000000000002</v>
      </c>
      <c r="I185">
        <v>38036214</v>
      </c>
      <c r="J185">
        <v>3</v>
      </c>
      <c r="K185" s="1" t="s">
        <v>406</v>
      </c>
      <c r="L185">
        <v>0</v>
      </c>
      <c r="M185" s="4">
        <v>3</v>
      </c>
      <c r="N185" s="5">
        <v>4495.78</v>
      </c>
      <c r="O185" s="5">
        <f>IF(Jan_21[[#This Row],[WIN_OSE]]=0,('Summary Sheet'!$O$1)-('Summary Sheet'!$O$1*2%),-'Summary Sheet'!$O$1*(Jan_21[[#This Row],[BSP]]-1))</f>
        <v>1.96</v>
      </c>
    </row>
    <row r="186" spans="1:15" x14ac:dyDescent="0.25">
      <c r="A186">
        <v>177517887</v>
      </c>
      <c r="B186" s="1" t="s">
        <v>19</v>
      </c>
      <c r="C186" s="1" t="s">
        <v>3135</v>
      </c>
      <c r="D186" s="1" t="s">
        <v>2992</v>
      </c>
      <c r="E186" s="1" t="s">
        <v>65</v>
      </c>
      <c r="F186" s="1" t="s">
        <v>54</v>
      </c>
      <c r="G186" s="2">
        <v>44198</v>
      </c>
      <c r="H186" s="3">
        <v>0.56666666666666665</v>
      </c>
      <c r="I186">
        <v>4541240</v>
      </c>
      <c r="J186">
        <v>3</v>
      </c>
      <c r="K186" s="1" t="s">
        <v>1636</v>
      </c>
      <c r="L186">
        <v>1</v>
      </c>
      <c r="M186" s="4">
        <v>3.6</v>
      </c>
      <c r="N186" s="5">
        <v>1725.4</v>
      </c>
      <c r="O186" s="5">
        <f>IF(Jan_21[[#This Row],[WIN_OSE]]=0,('Summary Sheet'!$O$1)-('Summary Sheet'!$O$1*2%),-'Summary Sheet'!$O$1*(Jan_21[[#This Row],[BSP]]-1))</f>
        <v>-5.2</v>
      </c>
    </row>
    <row r="187" spans="1:15" x14ac:dyDescent="0.25">
      <c r="A187">
        <v>177517889</v>
      </c>
      <c r="B187" s="1" t="s">
        <v>19</v>
      </c>
      <c r="C187" s="1" t="s">
        <v>3135</v>
      </c>
      <c r="D187" s="1" t="s">
        <v>2992</v>
      </c>
      <c r="E187" s="1" t="s">
        <v>75</v>
      </c>
      <c r="F187" s="1" t="s">
        <v>50</v>
      </c>
      <c r="G187" s="2">
        <v>44198</v>
      </c>
      <c r="H187" s="3">
        <v>0.57708333333333328</v>
      </c>
      <c r="I187">
        <v>19286119</v>
      </c>
      <c r="J187">
        <v>6</v>
      </c>
      <c r="K187" s="1" t="s">
        <v>1639</v>
      </c>
      <c r="L187">
        <v>0</v>
      </c>
      <c r="M187" s="4">
        <v>4.4000000000000004</v>
      </c>
      <c r="N187" s="5">
        <v>605.88</v>
      </c>
      <c r="O187" s="5">
        <f>IF(Jan_21[[#This Row],[WIN_OSE]]=0,('Summary Sheet'!$O$1)-('Summary Sheet'!$O$1*2%),-'Summary Sheet'!$O$1*(Jan_21[[#This Row],[BSP]]-1))</f>
        <v>1.96</v>
      </c>
    </row>
    <row r="188" spans="1:15" x14ac:dyDescent="0.25">
      <c r="A188">
        <v>177517903</v>
      </c>
      <c r="B188" s="1" t="s">
        <v>16</v>
      </c>
      <c r="C188" s="1" t="s">
        <v>3130</v>
      </c>
      <c r="D188" s="1" t="s">
        <v>2989</v>
      </c>
      <c r="E188" s="1" t="s">
        <v>37</v>
      </c>
      <c r="F188" s="1" t="s">
        <v>168</v>
      </c>
      <c r="G188" s="2">
        <v>44198</v>
      </c>
      <c r="H188" s="3">
        <v>0.78055555555555556</v>
      </c>
      <c r="I188">
        <v>37839071</v>
      </c>
      <c r="J188">
        <v>2</v>
      </c>
      <c r="K188" s="1" t="s">
        <v>1641</v>
      </c>
      <c r="L188">
        <v>0</v>
      </c>
      <c r="M188" s="4">
        <v>3.1792389678659685</v>
      </c>
      <c r="N188" s="5">
        <v>5981.14</v>
      </c>
      <c r="O188" s="5">
        <f>IF(Jan_21[[#This Row],[WIN_OSE]]=0,('Summary Sheet'!$O$1)-('Summary Sheet'!$O$1*2%),-'Summary Sheet'!$O$1*(Jan_21[[#This Row],[BSP]]-1))</f>
        <v>1.96</v>
      </c>
    </row>
    <row r="189" spans="1:15" x14ac:dyDescent="0.25">
      <c r="A189">
        <v>177517905</v>
      </c>
      <c r="B189" s="1" t="s">
        <v>16</v>
      </c>
      <c r="C189" s="1" t="s">
        <v>3130</v>
      </c>
      <c r="D189" s="1" t="s">
        <v>2989</v>
      </c>
      <c r="E189" s="1" t="s">
        <v>311</v>
      </c>
      <c r="F189" s="1" t="s">
        <v>194</v>
      </c>
      <c r="G189" s="2">
        <v>44198</v>
      </c>
      <c r="H189" s="3">
        <v>0.79236111111111107</v>
      </c>
      <c r="I189">
        <v>35734508</v>
      </c>
      <c r="J189">
        <v>3</v>
      </c>
      <c r="K189" s="1" t="s">
        <v>1642</v>
      </c>
      <c r="L189">
        <v>0</v>
      </c>
      <c r="M189" s="4">
        <v>3.2747337194120334</v>
      </c>
      <c r="N189" s="5">
        <v>15348.06</v>
      </c>
      <c r="O189" s="5">
        <f>IF(Jan_21[[#This Row],[WIN_OSE]]=0,('Summary Sheet'!$O$1)-('Summary Sheet'!$O$1*2%),-'Summary Sheet'!$O$1*(Jan_21[[#This Row],[BSP]]-1))</f>
        <v>1.96</v>
      </c>
    </row>
    <row r="190" spans="1:15" x14ac:dyDescent="0.25">
      <c r="A190">
        <v>177517907</v>
      </c>
      <c r="B190" s="1" t="s">
        <v>16</v>
      </c>
      <c r="C190" s="1" t="s">
        <v>3130</v>
      </c>
      <c r="D190" s="1" t="s">
        <v>2989</v>
      </c>
      <c r="E190" s="1" t="s">
        <v>312</v>
      </c>
      <c r="F190" s="1" t="s">
        <v>301</v>
      </c>
      <c r="G190" s="2">
        <v>44198</v>
      </c>
      <c r="H190" s="3">
        <v>0.80347222222222225</v>
      </c>
      <c r="I190">
        <v>31115057</v>
      </c>
      <c r="J190">
        <v>3</v>
      </c>
      <c r="K190" s="1" t="s">
        <v>1645</v>
      </c>
      <c r="L190">
        <v>0</v>
      </c>
      <c r="M190" s="4">
        <v>3.75</v>
      </c>
      <c r="N190" s="5">
        <v>12818.26</v>
      </c>
      <c r="O190" s="5">
        <f>IF(Jan_21[[#This Row],[WIN_OSE]]=0,('Summary Sheet'!$O$1)-('Summary Sheet'!$O$1*2%),-'Summary Sheet'!$O$1*(Jan_21[[#This Row],[BSP]]-1))</f>
        <v>1.96</v>
      </c>
    </row>
    <row r="191" spans="1:15" x14ac:dyDescent="0.25">
      <c r="A191">
        <v>177517909</v>
      </c>
      <c r="B191" s="1" t="s">
        <v>16</v>
      </c>
      <c r="C191" s="1" t="s">
        <v>3130</v>
      </c>
      <c r="D191" s="1" t="s">
        <v>2989</v>
      </c>
      <c r="E191" s="1" t="s">
        <v>30</v>
      </c>
      <c r="F191" s="1" t="s">
        <v>168</v>
      </c>
      <c r="G191" s="2">
        <v>44198</v>
      </c>
      <c r="H191" s="3">
        <v>0.81319444444444444</v>
      </c>
      <c r="I191">
        <v>27118425</v>
      </c>
      <c r="J191">
        <v>2</v>
      </c>
      <c r="K191" s="1" t="s">
        <v>410</v>
      </c>
      <c r="L191">
        <v>0</v>
      </c>
      <c r="M191" s="4">
        <v>2.7071562986058053</v>
      </c>
      <c r="N191" s="5">
        <v>25201.18</v>
      </c>
      <c r="O191" s="5">
        <f>IF(Jan_21[[#This Row],[WIN_OSE]]=0,('Summary Sheet'!$O$1)-('Summary Sheet'!$O$1*2%),-'Summary Sheet'!$O$1*(Jan_21[[#This Row],[BSP]]-1))</f>
        <v>1.96</v>
      </c>
    </row>
    <row r="192" spans="1:15" x14ac:dyDescent="0.25">
      <c r="A192">
        <v>177517911</v>
      </c>
      <c r="B192" s="1" t="s">
        <v>16</v>
      </c>
      <c r="C192" s="1" t="s">
        <v>3130</v>
      </c>
      <c r="D192" s="1" t="s">
        <v>2989</v>
      </c>
      <c r="E192" s="1" t="s">
        <v>20</v>
      </c>
      <c r="F192" s="1" t="s">
        <v>168</v>
      </c>
      <c r="G192" s="2">
        <v>44198</v>
      </c>
      <c r="H192" s="3">
        <v>0.82499999999999996</v>
      </c>
      <c r="I192">
        <v>37098671</v>
      </c>
      <c r="J192">
        <v>5</v>
      </c>
      <c r="K192" s="1" t="s">
        <v>371</v>
      </c>
      <c r="L192">
        <v>0</v>
      </c>
      <c r="M192" s="4">
        <v>3.4477932501422037</v>
      </c>
      <c r="N192" s="5">
        <v>17018.560000000001</v>
      </c>
      <c r="O192" s="5">
        <f>IF(Jan_21[[#This Row],[WIN_OSE]]=0,('Summary Sheet'!$O$1)-('Summary Sheet'!$O$1*2%),-'Summary Sheet'!$O$1*(Jan_21[[#This Row],[BSP]]-1))</f>
        <v>1.96</v>
      </c>
    </row>
    <row r="193" spans="1:15" x14ac:dyDescent="0.25">
      <c r="A193">
        <v>177517913</v>
      </c>
      <c r="B193" s="1" t="s">
        <v>16</v>
      </c>
      <c r="C193" s="1" t="s">
        <v>3130</v>
      </c>
      <c r="D193" s="1" t="s">
        <v>2989</v>
      </c>
      <c r="E193" s="1" t="s">
        <v>178</v>
      </c>
      <c r="F193" s="1" t="s">
        <v>168</v>
      </c>
      <c r="G193" s="2">
        <v>44198</v>
      </c>
      <c r="H193" s="3">
        <v>0.83611111111111114</v>
      </c>
      <c r="I193">
        <v>37473125</v>
      </c>
      <c r="J193">
        <v>1</v>
      </c>
      <c r="K193" s="1" t="s">
        <v>1651</v>
      </c>
      <c r="L193">
        <v>1</v>
      </c>
      <c r="M193" s="4">
        <v>1.67</v>
      </c>
      <c r="N193" s="5">
        <v>26507.22</v>
      </c>
      <c r="O193" s="5">
        <f>IF(Jan_21[[#This Row],[WIN_OSE]]=0,('Summary Sheet'!$O$1)-('Summary Sheet'!$O$1*2%),-'Summary Sheet'!$O$1*(Jan_21[[#This Row],[BSP]]-1))</f>
        <v>-1.3399999999999999</v>
      </c>
    </row>
    <row r="194" spans="1:15" x14ac:dyDescent="0.25">
      <c r="A194">
        <v>177517915</v>
      </c>
      <c r="B194" s="1" t="s">
        <v>16</v>
      </c>
      <c r="C194" s="1" t="s">
        <v>3130</v>
      </c>
      <c r="D194" s="1" t="s">
        <v>2989</v>
      </c>
      <c r="E194" s="1" t="s">
        <v>24</v>
      </c>
      <c r="F194" s="1" t="s">
        <v>168</v>
      </c>
      <c r="G194" s="2">
        <v>44198</v>
      </c>
      <c r="H194" s="3">
        <v>0.84652777777777777</v>
      </c>
      <c r="I194">
        <v>32804559</v>
      </c>
      <c r="J194">
        <v>3</v>
      </c>
      <c r="K194" s="1" t="s">
        <v>451</v>
      </c>
      <c r="L194">
        <v>0</v>
      </c>
      <c r="M194" s="4">
        <v>2.4890520024140281</v>
      </c>
      <c r="N194" s="5">
        <v>23428.080000000002</v>
      </c>
      <c r="O194" s="5">
        <f>IF(Jan_21[[#This Row],[WIN_OSE]]=0,('Summary Sheet'!$O$1)-('Summary Sheet'!$O$1*2%),-'Summary Sheet'!$O$1*(Jan_21[[#This Row],[BSP]]-1))</f>
        <v>1.96</v>
      </c>
    </row>
    <row r="195" spans="1:15" x14ac:dyDescent="0.25">
      <c r="A195">
        <v>177517917</v>
      </c>
      <c r="B195" s="1" t="s">
        <v>16</v>
      </c>
      <c r="C195" s="1" t="s">
        <v>3130</v>
      </c>
      <c r="D195" s="1" t="s">
        <v>2989</v>
      </c>
      <c r="E195" s="1" t="s">
        <v>289</v>
      </c>
      <c r="F195" s="1" t="s">
        <v>194</v>
      </c>
      <c r="G195" s="2">
        <v>44198</v>
      </c>
      <c r="H195" s="3">
        <v>0.8569444444444444</v>
      </c>
      <c r="I195">
        <v>26031512</v>
      </c>
      <c r="J195">
        <v>3</v>
      </c>
      <c r="K195" s="1" t="s">
        <v>1654</v>
      </c>
      <c r="L195">
        <v>0</v>
      </c>
      <c r="M195" s="4">
        <v>2.48</v>
      </c>
      <c r="N195" s="5">
        <v>32097.08</v>
      </c>
      <c r="O195" s="5">
        <f>IF(Jan_21[[#This Row],[WIN_OSE]]=0,('Summary Sheet'!$O$1)-('Summary Sheet'!$O$1*2%),-'Summary Sheet'!$O$1*(Jan_21[[#This Row],[BSP]]-1))</f>
        <v>1.96</v>
      </c>
    </row>
    <row r="196" spans="1:15" x14ac:dyDescent="0.25">
      <c r="A196">
        <v>177517919</v>
      </c>
      <c r="B196" s="1" t="s">
        <v>16</v>
      </c>
      <c r="C196" s="1" t="s">
        <v>3130</v>
      </c>
      <c r="D196" s="1" t="s">
        <v>2989</v>
      </c>
      <c r="E196" s="1" t="s">
        <v>300</v>
      </c>
      <c r="F196" s="1" t="s">
        <v>301</v>
      </c>
      <c r="G196" s="2">
        <v>44198</v>
      </c>
      <c r="H196" s="3">
        <v>0.87013888888888891</v>
      </c>
      <c r="I196">
        <v>35825313</v>
      </c>
      <c r="J196">
        <v>3</v>
      </c>
      <c r="K196" s="1" t="s">
        <v>1657</v>
      </c>
      <c r="L196">
        <v>0</v>
      </c>
      <c r="M196" s="4">
        <v>3.0589582972774592</v>
      </c>
      <c r="N196" s="5">
        <v>16355.52</v>
      </c>
      <c r="O196" s="5">
        <f>IF(Jan_21[[#This Row],[WIN_OSE]]=0,('Summary Sheet'!$O$1)-('Summary Sheet'!$O$1*2%),-'Summary Sheet'!$O$1*(Jan_21[[#This Row],[BSP]]-1))</f>
        <v>1.96</v>
      </c>
    </row>
    <row r="197" spans="1:15" x14ac:dyDescent="0.25">
      <c r="A197">
        <v>177517921</v>
      </c>
      <c r="B197" s="1" t="s">
        <v>16</v>
      </c>
      <c r="C197" s="1" t="s">
        <v>3130</v>
      </c>
      <c r="D197" s="1" t="s">
        <v>2989</v>
      </c>
      <c r="E197" s="1" t="s">
        <v>316</v>
      </c>
      <c r="F197" s="1" t="s">
        <v>168</v>
      </c>
      <c r="G197" s="2">
        <v>44198</v>
      </c>
      <c r="H197" s="3">
        <v>0.88124999999999998</v>
      </c>
      <c r="I197">
        <v>22752129</v>
      </c>
      <c r="J197">
        <v>1</v>
      </c>
      <c r="K197" s="1" t="s">
        <v>1659</v>
      </c>
      <c r="L197">
        <v>0</v>
      </c>
      <c r="M197" s="4">
        <v>2.94</v>
      </c>
      <c r="N197" s="5">
        <v>12950.54</v>
      </c>
      <c r="O197" s="5">
        <f>IF(Jan_21[[#This Row],[WIN_OSE]]=0,('Summary Sheet'!$O$1)-('Summary Sheet'!$O$1*2%),-'Summary Sheet'!$O$1*(Jan_21[[#This Row],[BSP]]-1))</f>
        <v>1.96</v>
      </c>
    </row>
    <row r="198" spans="1:15" x14ac:dyDescent="0.25">
      <c r="A198">
        <v>177517923</v>
      </c>
      <c r="B198" s="1" t="s">
        <v>16</v>
      </c>
      <c r="C198" s="1" t="s">
        <v>3130</v>
      </c>
      <c r="D198" s="1" t="s">
        <v>2989</v>
      </c>
      <c r="E198" s="1" t="s">
        <v>20</v>
      </c>
      <c r="F198" s="1" t="s">
        <v>168</v>
      </c>
      <c r="G198" s="2">
        <v>44198</v>
      </c>
      <c r="H198" s="3">
        <v>0.89166666666666672</v>
      </c>
      <c r="I198">
        <v>36402416</v>
      </c>
      <c r="J198">
        <v>4</v>
      </c>
      <c r="K198" s="1" t="s">
        <v>360</v>
      </c>
      <c r="L198">
        <v>1</v>
      </c>
      <c r="M198" s="4">
        <v>3.8</v>
      </c>
      <c r="N198" s="5">
        <v>14356.56</v>
      </c>
      <c r="O198" s="5">
        <f>IF(Jan_21[[#This Row],[WIN_OSE]]=0,('Summary Sheet'!$O$1)-('Summary Sheet'!$O$1*2%),-'Summary Sheet'!$O$1*(Jan_21[[#This Row],[BSP]]-1))</f>
        <v>-5.6</v>
      </c>
    </row>
    <row r="199" spans="1:15" x14ac:dyDescent="0.25">
      <c r="A199">
        <v>177517925</v>
      </c>
      <c r="B199" s="1" t="s">
        <v>16</v>
      </c>
      <c r="C199" s="1" t="s">
        <v>3130</v>
      </c>
      <c r="D199" s="1" t="s">
        <v>2989</v>
      </c>
      <c r="E199" s="1" t="s">
        <v>60</v>
      </c>
      <c r="F199" s="1" t="s">
        <v>194</v>
      </c>
      <c r="G199" s="2">
        <v>44198</v>
      </c>
      <c r="H199" s="3">
        <v>0.90277777777777779</v>
      </c>
      <c r="I199">
        <v>27646881</v>
      </c>
      <c r="J199">
        <v>5</v>
      </c>
      <c r="K199" s="1" t="s">
        <v>1662</v>
      </c>
      <c r="L199">
        <v>0</v>
      </c>
      <c r="M199" s="4">
        <v>3.8071109454496757</v>
      </c>
      <c r="N199" s="5">
        <v>14271.96</v>
      </c>
      <c r="O199" s="5">
        <f>IF(Jan_21[[#This Row],[WIN_OSE]]=0,('Summary Sheet'!$O$1)-('Summary Sheet'!$O$1*2%),-'Summary Sheet'!$O$1*(Jan_21[[#This Row],[BSP]]-1))</f>
        <v>1.96</v>
      </c>
    </row>
    <row r="200" spans="1:15" x14ac:dyDescent="0.25">
      <c r="A200">
        <v>177519155</v>
      </c>
      <c r="B200" s="1" t="s">
        <v>16</v>
      </c>
      <c r="C200" s="1" t="s">
        <v>3136</v>
      </c>
      <c r="D200" s="1" t="s">
        <v>2993</v>
      </c>
      <c r="E200" s="1" t="s">
        <v>43</v>
      </c>
      <c r="F200" s="1" t="s">
        <v>44</v>
      </c>
      <c r="G200" s="2">
        <v>44198</v>
      </c>
      <c r="H200" s="3">
        <v>0.7631944444444444</v>
      </c>
      <c r="I200">
        <v>3105626</v>
      </c>
      <c r="J200">
        <v>2</v>
      </c>
      <c r="K200" s="1" t="s">
        <v>1664</v>
      </c>
      <c r="L200">
        <v>0</v>
      </c>
      <c r="M200" s="4">
        <v>3.85</v>
      </c>
      <c r="N200" s="5">
        <v>6999.08</v>
      </c>
      <c r="O200" s="5">
        <f>IF(Jan_21[[#This Row],[WIN_OSE]]=0,('Summary Sheet'!$O$1)-('Summary Sheet'!$O$1*2%),-'Summary Sheet'!$O$1*(Jan_21[[#This Row],[BSP]]-1))</f>
        <v>1.96</v>
      </c>
    </row>
    <row r="201" spans="1:15" x14ac:dyDescent="0.25">
      <c r="A201">
        <v>177519157</v>
      </c>
      <c r="B201" s="1" t="s">
        <v>16</v>
      </c>
      <c r="C201" s="1" t="s">
        <v>3136</v>
      </c>
      <c r="D201" s="1" t="s">
        <v>2993</v>
      </c>
      <c r="E201" s="1" t="s">
        <v>24</v>
      </c>
      <c r="F201" s="1" t="s">
        <v>44</v>
      </c>
      <c r="G201" s="2">
        <v>44198</v>
      </c>
      <c r="H201" s="3">
        <v>0.77500000000000002</v>
      </c>
      <c r="I201">
        <v>36973559</v>
      </c>
      <c r="J201">
        <v>2</v>
      </c>
      <c r="K201" s="1" t="s">
        <v>442</v>
      </c>
      <c r="L201">
        <v>0</v>
      </c>
      <c r="M201" s="4">
        <v>1.9998044594465227</v>
      </c>
      <c r="N201" s="5">
        <v>26397.48</v>
      </c>
      <c r="O201" s="5">
        <f>IF(Jan_21[[#This Row],[WIN_OSE]]=0,('Summary Sheet'!$O$1)-('Summary Sheet'!$O$1*2%),-'Summary Sheet'!$O$1*(Jan_21[[#This Row],[BSP]]-1))</f>
        <v>1.96</v>
      </c>
    </row>
    <row r="202" spans="1:15" x14ac:dyDescent="0.25">
      <c r="A202">
        <v>177519159</v>
      </c>
      <c r="B202" s="1" t="s">
        <v>16</v>
      </c>
      <c r="C202" s="1" t="s">
        <v>3136</v>
      </c>
      <c r="D202" s="1" t="s">
        <v>2993</v>
      </c>
      <c r="E202" s="1" t="s">
        <v>75</v>
      </c>
      <c r="F202" s="1" t="s">
        <v>305</v>
      </c>
      <c r="G202" s="2">
        <v>44198</v>
      </c>
      <c r="H202" s="3">
        <v>0.78541666666666665</v>
      </c>
      <c r="I202">
        <v>37566826</v>
      </c>
      <c r="J202">
        <v>5</v>
      </c>
      <c r="K202" s="1" t="s">
        <v>1665</v>
      </c>
      <c r="L202">
        <v>1</v>
      </c>
      <c r="M202" s="4">
        <v>2.8763877421846331</v>
      </c>
      <c r="N202" s="5">
        <v>17708.14</v>
      </c>
      <c r="O202" s="5">
        <f>IF(Jan_21[[#This Row],[WIN_OSE]]=0,('Summary Sheet'!$O$1)-('Summary Sheet'!$O$1*2%),-'Summary Sheet'!$O$1*(Jan_21[[#This Row],[BSP]]-1))</f>
        <v>-3.7527754843692662</v>
      </c>
    </row>
    <row r="203" spans="1:15" x14ac:dyDescent="0.25">
      <c r="A203">
        <v>177519161</v>
      </c>
      <c r="B203" s="1" t="s">
        <v>16</v>
      </c>
      <c r="C203" s="1" t="s">
        <v>3136</v>
      </c>
      <c r="D203" s="1" t="s">
        <v>2993</v>
      </c>
      <c r="E203" s="1" t="s">
        <v>24</v>
      </c>
      <c r="F203" s="1" t="s">
        <v>44</v>
      </c>
      <c r="G203" s="2">
        <v>44198</v>
      </c>
      <c r="H203" s="3">
        <v>0.79791666666666672</v>
      </c>
      <c r="I203">
        <v>35888474</v>
      </c>
      <c r="J203">
        <v>3</v>
      </c>
      <c r="K203" s="1" t="s">
        <v>426</v>
      </c>
      <c r="L203">
        <v>0</v>
      </c>
      <c r="M203" s="4">
        <v>3</v>
      </c>
      <c r="N203" s="5">
        <v>8102.22</v>
      </c>
      <c r="O203" s="5">
        <f>IF(Jan_21[[#This Row],[WIN_OSE]]=0,('Summary Sheet'!$O$1)-('Summary Sheet'!$O$1*2%),-'Summary Sheet'!$O$1*(Jan_21[[#This Row],[BSP]]-1))</f>
        <v>1.96</v>
      </c>
    </row>
    <row r="204" spans="1:15" x14ac:dyDescent="0.25">
      <c r="A204">
        <v>177519163</v>
      </c>
      <c r="B204" s="1" t="s">
        <v>16</v>
      </c>
      <c r="C204" s="1" t="s">
        <v>3136</v>
      </c>
      <c r="D204" s="1" t="s">
        <v>2993</v>
      </c>
      <c r="E204" s="1" t="s">
        <v>39</v>
      </c>
      <c r="F204" s="1" t="s">
        <v>44</v>
      </c>
      <c r="G204" s="2">
        <v>44198</v>
      </c>
      <c r="H204" s="3">
        <v>0.80972222222222223</v>
      </c>
      <c r="I204">
        <v>36414016</v>
      </c>
      <c r="J204">
        <v>6</v>
      </c>
      <c r="K204" s="1" t="s">
        <v>319</v>
      </c>
      <c r="L204">
        <v>1</v>
      </c>
      <c r="M204" s="4">
        <v>3.35</v>
      </c>
      <c r="N204" s="5">
        <v>9350.4599999999991</v>
      </c>
      <c r="O204" s="5">
        <f>IF(Jan_21[[#This Row],[WIN_OSE]]=0,('Summary Sheet'!$O$1)-('Summary Sheet'!$O$1*2%),-'Summary Sheet'!$O$1*(Jan_21[[#This Row],[BSP]]-1))</f>
        <v>-4.7</v>
      </c>
    </row>
    <row r="205" spans="1:15" x14ac:dyDescent="0.25">
      <c r="A205">
        <v>177519165</v>
      </c>
      <c r="B205" s="1" t="s">
        <v>16</v>
      </c>
      <c r="C205" s="1" t="s">
        <v>3136</v>
      </c>
      <c r="D205" s="1" t="s">
        <v>2993</v>
      </c>
      <c r="E205" s="1" t="s">
        <v>43</v>
      </c>
      <c r="F205" s="1" t="s">
        <v>44</v>
      </c>
      <c r="G205" s="2">
        <v>44198</v>
      </c>
      <c r="H205" s="3">
        <v>0.82013888888888886</v>
      </c>
      <c r="I205">
        <v>36455773</v>
      </c>
      <c r="J205">
        <v>1</v>
      </c>
      <c r="K205" s="1" t="s">
        <v>293</v>
      </c>
      <c r="L205">
        <v>1</v>
      </c>
      <c r="M205" s="4">
        <v>2.9744045195511042</v>
      </c>
      <c r="N205" s="5">
        <v>19410.060000000001</v>
      </c>
      <c r="O205" s="5">
        <f>IF(Jan_21[[#This Row],[WIN_OSE]]=0,('Summary Sheet'!$O$1)-('Summary Sheet'!$O$1*2%),-'Summary Sheet'!$O$1*(Jan_21[[#This Row],[BSP]]-1))</f>
        <v>-3.9488090391022084</v>
      </c>
    </row>
    <row r="206" spans="1:15" x14ac:dyDescent="0.25">
      <c r="A206">
        <v>177519167</v>
      </c>
      <c r="B206" s="1" t="s">
        <v>16</v>
      </c>
      <c r="C206" s="1" t="s">
        <v>3136</v>
      </c>
      <c r="D206" s="1" t="s">
        <v>2993</v>
      </c>
      <c r="E206" s="1" t="s">
        <v>24</v>
      </c>
      <c r="F206" s="1" t="s">
        <v>44</v>
      </c>
      <c r="G206" s="2">
        <v>44198</v>
      </c>
      <c r="H206" s="3">
        <v>0.83194444444444449</v>
      </c>
      <c r="I206">
        <v>27308012</v>
      </c>
      <c r="J206">
        <v>6</v>
      </c>
      <c r="K206" s="1" t="s">
        <v>1669</v>
      </c>
      <c r="L206">
        <v>0</v>
      </c>
      <c r="M206" s="4">
        <v>3.3370123775045801</v>
      </c>
      <c r="N206" s="5">
        <v>9774.3799999999992</v>
      </c>
      <c r="O206" s="5">
        <f>IF(Jan_21[[#This Row],[WIN_OSE]]=0,('Summary Sheet'!$O$1)-('Summary Sheet'!$O$1*2%),-'Summary Sheet'!$O$1*(Jan_21[[#This Row],[BSP]]-1))</f>
        <v>1.96</v>
      </c>
    </row>
    <row r="207" spans="1:15" x14ac:dyDescent="0.25">
      <c r="A207">
        <v>177519169</v>
      </c>
      <c r="B207" s="1" t="s">
        <v>16</v>
      </c>
      <c r="C207" s="1" t="s">
        <v>3136</v>
      </c>
      <c r="D207" s="1" t="s">
        <v>2993</v>
      </c>
      <c r="E207" s="1" t="s">
        <v>32</v>
      </c>
      <c r="F207" s="1" t="s">
        <v>44</v>
      </c>
      <c r="G207" s="2">
        <v>44198</v>
      </c>
      <c r="H207" s="3">
        <v>0.84166666666666667</v>
      </c>
      <c r="I207">
        <v>37730854</v>
      </c>
      <c r="J207">
        <v>2</v>
      </c>
      <c r="K207" s="1" t="s">
        <v>374</v>
      </c>
      <c r="L207">
        <v>0</v>
      </c>
      <c r="M207" s="4">
        <v>2.4221323218772883</v>
      </c>
      <c r="N207" s="5">
        <v>34633.24</v>
      </c>
      <c r="O207" s="5">
        <f>IF(Jan_21[[#This Row],[WIN_OSE]]=0,('Summary Sheet'!$O$1)-('Summary Sheet'!$O$1*2%),-'Summary Sheet'!$O$1*(Jan_21[[#This Row],[BSP]]-1))</f>
        <v>1.96</v>
      </c>
    </row>
    <row r="208" spans="1:15" x14ac:dyDescent="0.25">
      <c r="A208">
        <v>177519171</v>
      </c>
      <c r="B208" s="1" t="s">
        <v>16</v>
      </c>
      <c r="C208" s="1" t="s">
        <v>3136</v>
      </c>
      <c r="D208" s="1" t="s">
        <v>2993</v>
      </c>
      <c r="E208" s="1" t="s">
        <v>30</v>
      </c>
      <c r="F208" s="1" t="s">
        <v>44</v>
      </c>
      <c r="G208" s="2">
        <v>44198</v>
      </c>
      <c r="H208" s="3">
        <v>0.8520833333333333</v>
      </c>
      <c r="I208">
        <v>27687790</v>
      </c>
      <c r="J208">
        <v>4</v>
      </c>
      <c r="K208" s="1" t="s">
        <v>1672</v>
      </c>
      <c r="L208">
        <v>0</v>
      </c>
      <c r="M208" s="4">
        <v>2.5</v>
      </c>
      <c r="N208" s="5">
        <v>21543.42</v>
      </c>
      <c r="O208" s="5">
        <f>IF(Jan_21[[#This Row],[WIN_OSE]]=0,('Summary Sheet'!$O$1)-('Summary Sheet'!$O$1*2%),-'Summary Sheet'!$O$1*(Jan_21[[#This Row],[BSP]]-1))</f>
        <v>1.96</v>
      </c>
    </row>
    <row r="209" spans="1:15" x14ac:dyDescent="0.25">
      <c r="A209">
        <v>177519173</v>
      </c>
      <c r="B209" s="1" t="s">
        <v>16</v>
      </c>
      <c r="C209" s="1" t="s">
        <v>3136</v>
      </c>
      <c r="D209" s="1" t="s">
        <v>2993</v>
      </c>
      <c r="E209" s="1" t="s">
        <v>30</v>
      </c>
      <c r="F209" s="1" t="s">
        <v>44</v>
      </c>
      <c r="G209" s="2">
        <v>44198</v>
      </c>
      <c r="H209" s="3">
        <v>0.86527777777777781</v>
      </c>
      <c r="I209">
        <v>35658462</v>
      </c>
      <c r="J209">
        <v>3</v>
      </c>
      <c r="K209" s="1" t="s">
        <v>1673</v>
      </c>
      <c r="L209">
        <v>0</v>
      </c>
      <c r="M209" s="4">
        <v>3.4</v>
      </c>
      <c r="N209" s="5">
        <v>15424</v>
      </c>
      <c r="O209" s="5">
        <f>IF(Jan_21[[#This Row],[WIN_OSE]]=0,('Summary Sheet'!$O$1)-('Summary Sheet'!$O$1*2%),-'Summary Sheet'!$O$1*(Jan_21[[#This Row],[BSP]]-1))</f>
        <v>1.96</v>
      </c>
    </row>
    <row r="210" spans="1:15" x14ac:dyDescent="0.25">
      <c r="A210">
        <v>177519175</v>
      </c>
      <c r="B210" s="1" t="s">
        <v>16</v>
      </c>
      <c r="C210" s="1" t="s">
        <v>3136</v>
      </c>
      <c r="D210" s="1" t="s">
        <v>2993</v>
      </c>
      <c r="E210" s="1" t="s">
        <v>39</v>
      </c>
      <c r="F210" s="1" t="s">
        <v>44</v>
      </c>
      <c r="G210" s="2">
        <v>44198</v>
      </c>
      <c r="H210" s="3">
        <v>0.87569444444444444</v>
      </c>
      <c r="I210">
        <v>30320337</v>
      </c>
      <c r="J210">
        <v>3</v>
      </c>
      <c r="K210" s="1" t="s">
        <v>425</v>
      </c>
      <c r="L210">
        <v>0</v>
      </c>
      <c r="M210" s="4">
        <v>3.1264938865281873</v>
      </c>
      <c r="N210" s="5">
        <v>17621.560000000001</v>
      </c>
      <c r="O210" s="5">
        <f>IF(Jan_21[[#This Row],[WIN_OSE]]=0,('Summary Sheet'!$O$1)-('Summary Sheet'!$O$1*2%),-'Summary Sheet'!$O$1*(Jan_21[[#This Row],[BSP]]-1))</f>
        <v>1.96</v>
      </c>
    </row>
    <row r="211" spans="1:15" x14ac:dyDescent="0.25">
      <c r="A211">
        <v>177519177</v>
      </c>
      <c r="B211" s="1" t="s">
        <v>16</v>
      </c>
      <c r="C211" s="1" t="s">
        <v>3136</v>
      </c>
      <c r="D211" s="1" t="s">
        <v>2993</v>
      </c>
      <c r="E211" s="1" t="s">
        <v>41</v>
      </c>
      <c r="F211" s="1" t="s">
        <v>44</v>
      </c>
      <c r="G211" s="2">
        <v>44198</v>
      </c>
      <c r="H211" s="3">
        <v>0.88611111111111107</v>
      </c>
      <c r="I211">
        <v>38036251</v>
      </c>
      <c r="J211">
        <v>4</v>
      </c>
      <c r="K211" s="1" t="s">
        <v>1676</v>
      </c>
      <c r="L211">
        <v>1</v>
      </c>
      <c r="M211" s="4">
        <v>3.8</v>
      </c>
      <c r="N211" s="5">
        <v>8643.4599999999991</v>
      </c>
      <c r="O211" s="5">
        <f>IF(Jan_21[[#This Row],[WIN_OSE]]=0,('Summary Sheet'!$O$1)-('Summary Sheet'!$O$1*2%),-'Summary Sheet'!$O$1*(Jan_21[[#This Row],[BSP]]-1))</f>
        <v>-5.6</v>
      </c>
    </row>
    <row r="212" spans="1:15" x14ac:dyDescent="0.25">
      <c r="A212">
        <v>177519179</v>
      </c>
      <c r="B212" s="1" t="s">
        <v>16</v>
      </c>
      <c r="C212" s="1" t="s">
        <v>3136</v>
      </c>
      <c r="D212" s="1" t="s">
        <v>2993</v>
      </c>
      <c r="E212" s="1" t="s">
        <v>289</v>
      </c>
      <c r="F212" s="1" t="s">
        <v>367</v>
      </c>
      <c r="G212" s="2">
        <v>44198</v>
      </c>
      <c r="H212" s="3">
        <v>0.89652777777777781</v>
      </c>
      <c r="I212">
        <v>26145329</v>
      </c>
      <c r="J212">
        <v>2</v>
      </c>
      <c r="K212" s="1" t="s">
        <v>409</v>
      </c>
      <c r="L212">
        <v>1</v>
      </c>
      <c r="M212" s="4">
        <v>3.1331756409999998</v>
      </c>
      <c r="N212" s="5">
        <v>16319.72</v>
      </c>
      <c r="O212" s="5">
        <f>IF(Jan_21[[#This Row],[WIN_OSE]]=0,('Summary Sheet'!$O$1)-('Summary Sheet'!$O$1*2%),-'Summary Sheet'!$O$1*(Jan_21[[#This Row],[BSP]]-1))</f>
        <v>-4.2663512819999996</v>
      </c>
    </row>
    <row r="213" spans="1:15" x14ac:dyDescent="0.25">
      <c r="A213">
        <v>177519181</v>
      </c>
      <c r="B213" s="1" t="s">
        <v>16</v>
      </c>
      <c r="C213" s="1" t="s">
        <v>3136</v>
      </c>
      <c r="D213" s="1" t="s">
        <v>2993</v>
      </c>
      <c r="E213" s="1" t="s">
        <v>41</v>
      </c>
      <c r="F213" s="1" t="s">
        <v>44</v>
      </c>
      <c r="G213" s="2">
        <v>44198</v>
      </c>
      <c r="H213" s="3">
        <v>0.90625</v>
      </c>
      <c r="I213">
        <v>37566833</v>
      </c>
      <c r="J213">
        <v>3</v>
      </c>
      <c r="K213" s="1" t="s">
        <v>1677</v>
      </c>
      <c r="L213">
        <v>0</v>
      </c>
      <c r="M213" s="4">
        <v>2.2556956983552126</v>
      </c>
      <c r="N213" s="5">
        <v>39299.58</v>
      </c>
      <c r="O213" s="5">
        <f>IF(Jan_21[[#This Row],[WIN_OSE]]=0,('Summary Sheet'!$O$1)-('Summary Sheet'!$O$1*2%),-'Summary Sheet'!$O$1*(Jan_21[[#This Row],[BSP]]-1))</f>
        <v>1.96</v>
      </c>
    </row>
    <row r="214" spans="1:15" x14ac:dyDescent="0.25">
      <c r="A214">
        <v>177519215</v>
      </c>
      <c r="B214" s="1" t="s">
        <v>23</v>
      </c>
      <c r="C214" s="1" t="s">
        <v>167</v>
      </c>
      <c r="D214" s="1" t="s">
        <v>2991</v>
      </c>
      <c r="E214" s="1" t="s">
        <v>41</v>
      </c>
      <c r="F214" s="1" t="s">
        <v>44</v>
      </c>
      <c r="G214" s="2">
        <v>44198</v>
      </c>
      <c r="H214" s="3">
        <v>0.75624999999999998</v>
      </c>
      <c r="I214">
        <v>28737246</v>
      </c>
      <c r="J214">
        <v>6</v>
      </c>
      <c r="K214" s="1" t="s">
        <v>401</v>
      </c>
      <c r="L214">
        <v>0</v>
      </c>
      <c r="M214" s="4">
        <v>4.4000000000000004</v>
      </c>
      <c r="N214" s="5">
        <v>6646.54</v>
      </c>
      <c r="O214" s="5">
        <f>IF(Jan_21[[#This Row],[WIN_OSE]]=0,('Summary Sheet'!$O$1)-('Summary Sheet'!$O$1*2%),-'Summary Sheet'!$O$1*(Jan_21[[#This Row],[BSP]]-1))</f>
        <v>1.96</v>
      </c>
    </row>
    <row r="215" spans="1:15" x14ac:dyDescent="0.25">
      <c r="A215">
        <v>177519217</v>
      </c>
      <c r="B215" s="1" t="s">
        <v>23</v>
      </c>
      <c r="C215" s="1" t="s">
        <v>167</v>
      </c>
      <c r="D215" s="1" t="s">
        <v>2991</v>
      </c>
      <c r="E215" s="1" t="s">
        <v>41</v>
      </c>
      <c r="F215" s="1" t="s">
        <v>44</v>
      </c>
      <c r="G215" s="2">
        <v>44198</v>
      </c>
      <c r="H215" s="3">
        <v>0.76944444444444449</v>
      </c>
      <c r="I215">
        <v>37389667</v>
      </c>
      <c r="J215">
        <v>3</v>
      </c>
      <c r="K215" s="1" t="s">
        <v>1681</v>
      </c>
      <c r="L215">
        <v>0</v>
      </c>
      <c r="M215" s="4">
        <v>3.5</v>
      </c>
      <c r="N215" s="5">
        <v>13796.6</v>
      </c>
      <c r="O215" s="5">
        <f>IF(Jan_21[[#This Row],[WIN_OSE]]=0,('Summary Sheet'!$O$1)-('Summary Sheet'!$O$1*2%),-'Summary Sheet'!$O$1*(Jan_21[[#This Row],[BSP]]-1))</f>
        <v>1.96</v>
      </c>
    </row>
    <row r="216" spans="1:15" x14ac:dyDescent="0.25">
      <c r="A216">
        <v>177519219</v>
      </c>
      <c r="B216" s="1" t="s">
        <v>23</v>
      </c>
      <c r="C216" s="1" t="s">
        <v>167</v>
      </c>
      <c r="D216" s="1" t="s">
        <v>2991</v>
      </c>
      <c r="E216" s="1" t="s">
        <v>32</v>
      </c>
      <c r="F216" s="1" t="s">
        <v>44</v>
      </c>
      <c r="G216" s="2">
        <v>44198</v>
      </c>
      <c r="H216" s="3">
        <v>0.77986111111111112</v>
      </c>
      <c r="I216">
        <v>24246887</v>
      </c>
      <c r="J216">
        <v>1</v>
      </c>
      <c r="K216" s="1" t="s">
        <v>458</v>
      </c>
      <c r="L216">
        <v>0</v>
      </c>
      <c r="M216" s="4">
        <v>2.42</v>
      </c>
      <c r="N216" s="5">
        <v>12539.26</v>
      </c>
      <c r="O216" s="5">
        <f>IF(Jan_21[[#This Row],[WIN_OSE]]=0,('Summary Sheet'!$O$1)-('Summary Sheet'!$O$1*2%),-'Summary Sheet'!$O$1*(Jan_21[[#This Row],[BSP]]-1))</f>
        <v>1.96</v>
      </c>
    </row>
    <row r="217" spans="1:15" x14ac:dyDescent="0.25">
      <c r="A217">
        <v>177519221</v>
      </c>
      <c r="B217" s="1" t="s">
        <v>23</v>
      </c>
      <c r="C217" s="1" t="s">
        <v>167</v>
      </c>
      <c r="D217" s="1" t="s">
        <v>2991</v>
      </c>
      <c r="E217" s="1" t="s">
        <v>193</v>
      </c>
      <c r="F217" s="1" t="s">
        <v>171</v>
      </c>
      <c r="G217" s="2">
        <v>44198</v>
      </c>
      <c r="H217" s="3">
        <v>0.79027777777777775</v>
      </c>
      <c r="I217">
        <v>27120747</v>
      </c>
      <c r="J217">
        <v>3</v>
      </c>
      <c r="K217" s="1" t="s">
        <v>431</v>
      </c>
      <c r="L217">
        <v>1</v>
      </c>
      <c r="M217" s="4">
        <v>1.65</v>
      </c>
      <c r="N217" s="5">
        <v>30796.1</v>
      </c>
      <c r="O217" s="5">
        <f>IF(Jan_21[[#This Row],[WIN_OSE]]=0,('Summary Sheet'!$O$1)-('Summary Sheet'!$O$1*2%),-'Summary Sheet'!$O$1*(Jan_21[[#This Row],[BSP]]-1))</f>
        <v>-1.2999999999999998</v>
      </c>
    </row>
    <row r="218" spans="1:15" x14ac:dyDescent="0.25">
      <c r="A218">
        <v>177519223</v>
      </c>
      <c r="B218" s="1" t="s">
        <v>23</v>
      </c>
      <c r="C218" s="1" t="s">
        <v>167</v>
      </c>
      <c r="D218" s="1" t="s">
        <v>2991</v>
      </c>
      <c r="E218" s="1" t="s">
        <v>30</v>
      </c>
      <c r="F218" s="1" t="s">
        <v>44</v>
      </c>
      <c r="G218" s="2">
        <v>44198</v>
      </c>
      <c r="H218" s="3">
        <v>0.8041666666666667</v>
      </c>
      <c r="I218">
        <v>36476838</v>
      </c>
      <c r="J218">
        <v>6</v>
      </c>
      <c r="K218" s="1" t="s">
        <v>436</v>
      </c>
      <c r="L218">
        <v>0</v>
      </c>
      <c r="M218" s="4">
        <v>3.1</v>
      </c>
      <c r="N218" s="5">
        <v>5942.62</v>
      </c>
      <c r="O218" s="5">
        <f>IF(Jan_21[[#This Row],[WIN_OSE]]=0,('Summary Sheet'!$O$1)-('Summary Sheet'!$O$1*2%),-'Summary Sheet'!$O$1*(Jan_21[[#This Row],[BSP]]-1))</f>
        <v>1.96</v>
      </c>
    </row>
    <row r="219" spans="1:15" x14ac:dyDescent="0.25">
      <c r="A219">
        <v>177519225</v>
      </c>
      <c r="B219" s="1" t="s">
        <v>23</v>
      </c>
      <c r="C219" s="1" t="s">
        <v>167</v>
      </c>
      <c r="D219" s="1" t="s">
        <v>2991</v>
      </c>
      <c r="E219" s="1" t="s">
        <v>20</v>
      </c>
      <c r="F219" s="1" t="s">
        <v>44</v>
      </c>
      <c r="G219" s="2">
        <v>44198</v>
      </c>
      <c r="H219" s="3">
        <v>0.81666666666666665</v>
      </c>
      <c r="I219">
        <v>23931416</v>
      </c>
      <c r="J219">
        <v>3</v>
      </c>
      <c r="K219" s="1" t="s">
        <v>457</v>
      </c>
      <c r="L219">
        <v>0</v>
      </c>
      <c r="M219" s="4">
        <v>1.8713909879999999</v>
      </c>
      <c r="N219" s="5">
        <v>33697.760000000002</v>
      </c>
      <c r="O219" s="5">
        <f>IF(Jan_21[[#This Row],[WIN_OSE]]=0,('Summary Sheet'!$O$1)-('Summary Sheet'!$O$1*2%),-'Summary Sheet'!$O$1*(Jan_21[[#This Row],[BSP]]-1))</f>
        <v>1.96</v>
      </c>
    </row>
    <row r="220" spans="1:15" x14ac:dyDescent="0.25">
      <c r="A220">
        <v>177519227</v>
      </c>
      <c r="B220" s="1" t="s">
        <v>23</v>
      </c>
      <c r="C220" s="1" t="s">
        <v>167</v>
      </c>
      <c r="D220" s="1" t="s">
        <v>2991</v>
      </c>
      <c r="E220" s="1" t="s">
        <v>20</v>
      </c>
      <c r="F220" s="1" t="s">
        <v>44</v>
      </c>
      <c r="G220" s="2">
        <v>44198</v>
      </c>
      <c r="H220" s="3">
        <v>0.8305555555555556</v>
      </c>
      <c r="I220">
        <v>28591875</v>
      </c>
      <c r="J220">
        <v>2</v>
      </c>
      <c r="K220" s="1" t="s">
        <v>299</v>
      </c>
      <c r="L220">
        <v>1</v>
      </c>
      <c r="M220" s="4">
        <v>2.2338559567843186</v>
      </c>
      <c r="N220" s="5">
        <v>31565.8</v>
      </c>
      <c r="O220" s="5">
        <f>IF(Jan_21[[#This Row],[WIN_OSE]]=0,('Summary Sheet'!$O$1)-('Summary Sheet'!$O$1*2%),-'Summary Sheet'!$O$1*(Jan_21[[#This Row],[BSP]]-1))</f>
        <v>-2.4677119135686372</v>
      </c>
    </row>
    <row r="221" spans="1:15" x14ac:dyDescent="0.25">
      <c r="A221">
        <v>177519229</v>
      </c>
      <c r="B221" s="1" t="s">
        <v>23</v>
      </c>
      <c r="C221" s="1" t="s">
        <v>167</v>
      </c>
      <c r="D221" s="1" t="s">
        <v>2991</v>
      </c>
      <c r="E221" s="1" t="s">
        <v>65</v>
      </c>
      <c r="F221" s="1" t="s">
        <v>44</v>
      </c>
      <c r="G221" s="2">
        <v>44198</v>
      </c>
      <c r="H221" s="3">
        <v>0.84513888888888888</v>
      </c>
      <c r="I221">
        <v>37094819</v>
      </c>
      <c r="J221">
        <v>2</v>
      </c>
      <c r="K221" s="1" t="s">
        <v>361</v>
      </c>
      <c r="L221">
        <v>0</v>
      </c>
      <c r="M221" s="4">
        <v>2.56</v>
      </c>
      <c r="N221" s="5">
        <v>20488.419999999998</v>
      </c>
      <c r="O221" s="5">
        <f>IF(Jan_21[[#This Row],[WIN_OSE]]=0,('Summary Sheet'!$O$1)-('Summary Sheet'!$O$1*2%),-'Summary Sheet'!$O$1*(Jan_21[[#This Row],[BSP]]-1))</f>
        <v>1.96</v>
      </c>
    </row>
    <row r="222" spans="1:15" x14ac:dyDescent="0.25">
      <c r="A222">
        <v>177519231</v>
      </c>
      <c r="B222" s="1" t="s">
        <v>23</v>
      </c>
      <c r="C222" s="1" t="s">
        <v>167</v>
      </c>
      <c r="D222" s="1" t="s">
        <v>2991</v>
      </c>
      <c r="E222" s="1" t="s">
        <v>43</v>
      </c>
      <c r="F222" s="1" t="s">
        <v>44</v>
      </c>
      <c r="G222" s="2">
        <v>44198</v>
      </c>
      <c r="H222" s="3">
        <v>0.85972222222222228</v>
      </c>
      <c r="I222">
        <v>24953028</v>
      </c>
      <c r="J222">
        <v>2</v>
      </c>
      <c r="K222" s="1" t="s">
        <v>1690</v>
      </c>
      <c r="L222">
        <v>1</v>
      </c>
      <c r="M222" s="4">
        <v>3.554421617</v>
      </c>
      <c r="N222" s="5">
        <v>12258.74</v>
      </c>
      <c r="O222" s="5">
        <f>IF(Jan_21[[#This Row],[WIN_OSE]]=0,('Summary Sheet'!$O$1)-('Summary Sheet'!$O$1*2%),-'Summary Sheet'!$O$1*(Jan_21[[#This Row],[BSP]]-1))</f>
        <v>-5.1088432340000001</v>
      </c>
    </row>
    <row r="223" spans="1:15" x14ac:dyDescent="0.25">
      <c r="A223">
        <v>177519233</v>
      </c>
      <c r="B223" s="1" t="s">
        <v>23</v>
      </c>
      <c r="C223" s="1" t="s">
        <v>167</v>
      </c>
      <c r="D223" s="1" t="s">
        <v>2991</v>
      </c>
      <c r="E223" s="1" t="s">
        <v>20</v>
      </c>
      <c r="F223" s="1" t="s">
        <v>44</v>
      </c>
      <c r="G223" s="2">
        <v>44198</v>
      </c>
      <c r="H223" s="3">
        <v>0.87083333333333335</v>
      </c>
      <c r="I223">
        <v>27062652</v>
      </c>
      <c r="J223">
        <v>5</v>
      </c>
      <c r="K223" s="1" t="s">
        <v>433</v>
      </c>
      <c r="L223">
        <v>0</v>
      </c>
      <c r="M223" s="4">
        <v>2.9934773890000002</v>
      </c>
      <c r="N223" s="5">
        <v>5282.76</v>
      </c>
      <c r="O223" s="5">
        <f>IF(Jan_21[[#This Row],[WIN_OSE]]=0,('Summary Sheet'!$O$1)-('Summary Sheet'!$O$1*2%),-'Summary Sheet'!$O$1*(Jan_21[[#This Row],[BSP]]-1))</f>
        <v>1.96</v>
      </c>
    </row>
    <row r="224" spans="1:15" x14ac:dyDescent="0.25">
      <c r="A224">
        <v>177519235</v>
      </c>
      <c r="B224" s="1" t="s">
        <v>23</v>
      </c>
      <c r="C224" s="1" t="s">
        <v>167</v>
      </c>
      <c r="D224" s="1" t="s">
        <v>2991</v>
      </c>
      <c r="E224" s="1" t="s">
        <v>101</v>
      </c>
      <c r="F224" s="1" t="s">
        <v>44</v>
      </c>
      <c r="G224" s="2">
        <v>44198</v>
      </c>
      <c r="H224" s="3">
        <v>0.8833333333333333</v>
      </c>
      <c r="I224">
        <v>31701210</v>
      </c>
      <c r="J224">
        <v>2</v>
      </c>
      <c r="K224" s="1" t="s">
        <v>1693</v>
      </c>
      <c r="L224">
        <v>0</v>
      </c>
      <c r="M224" s="4">
        <v>1.8857655835937517</v>
      </c>
      <c r="N224" s="5">
        <v>24877.18</v>
      </c>
      <c r="O224" s="5">
        <f>IF(Jan_21[[#This Row],[WIN_OSE]]=0,('Summary Sheet'!$O$1)-('Summary Sheet'!$O$1*2%),-'Summary Sheet'!$O$1*(Jan_21[[#This Row],[BSP]]-1))</f>
        <v>1.96</v>
      </c>
    </row>
    <row r="225" spans="1:15" x14ac:dyDescent="0.25">
      <c r="A225">
        <v>177519237</v>
      </c>
      <c r="B225" s="1" t="s">
        <v>23</v>
      </c>
      <c r="C225" s="1" t="s">
        <v>167</v>
      </c>
      <c r="D225" s="1" t="s">
        <v>2991</v>
      </c>
      <c r="E225" s="1" t="s">
        <v>39</v>
      </c>
      <c r="F225" s="1" t="s">
        <v>44</v>
      </c>
      <c r="G225" s="2">
        <v>44198</v>
      </c>
      <c r="H225" s="3">
        <v>0.89444444444444449</v>
      </c>
      <c r="I225">
        <v>38037164</v>
      </c>
      <c r="J225">
        <v>5</v>
      </c>
      <c r="K225" s="1" t="s">
        <v>376</v>
      </c>
      <c r="L225">
        <v>1</v>
      </c>
      <c r="M225" s="4">
        <v>2.9563380308866911</v>
      </c>
      <c r="N225" s="5">
        <v>12340.98</v>
      </c>
      <c r="O225" s="5">
        <f>IF(Jan_21[[#This Row],[WIN_OSE]]=0,('Summary Sheet'!$O$1)-('Summary Sheet'!$O$1*2%),-'Summary Sheet'!$O$1*(Jan_21[[#This Row],[BSP]]-1))</f>
        <v>-3.9126760617733822</v>
      </c>
    </row>
    <row r="226" spans="1:15" x14ac:dyDescent="0.25">
      <c r="A226">
        <v>177519251</v>
      </c>
      <c r="B226" s="1" t="s">
        <v>23</v>
      </c>
      <c r="C226" s="1" t="s">
        <v>3131</v>
      </c>
      <c r="D226" s="1" t="s">
        <v>2991</v>
      </c>
      <c r="E226" s="1" t="s">
        <v>43</v>
      </c>
      <c r="F226" s="1" t="s">
        <v>54</v>
      </c>
      <c r="G226" s="2">
        <v>44198</v>
      </c>
      <c r="H226" s="3">
        <v>0.76180555555555551</v>
      </c>
      <c r="I226">
        <v>36930889</v>
      </c>
      <c r="J226">
        <v>3</v>
      </c>
      <c r="K226" s="1" t="s">
        <v>1695</v>
      </c>
      <c r="L226">
        <v>1</v>
      </c>
      <c r="M226" s="4">
        <v>3.3642766707410003</v>
      </c>
      <c r="N226" s="5">
        <v>15601.12</v>
      </c>
      <c r="O226" s="5">
        <f>IF(Jan_21[[#This Row],[WIN_OSE]]=0,('Summary Sheet'!$O$1)-('Summary Sheet'!$O$1*2%),-'Summary Sheet'!$O$1*(Jan_21[[#This Row],[BSP]]-1))</f>
        <v>-4.7285533414820007</v>
      </c>
    </row>
    <row r="227" spans="1:15" x14ac:dyDescent="0.25">
      <c r="A227">
        <v>177519253</v>
      </c>
      <c r="B227" s="1" t="s">
        <v>23</v>
      </c>
      <c r="C227" s="1" t="s">
        <v>3131</v>
      </c>
      <c r="D227" s="1" t="s">
        <v>2991</v>
      </c>
      <c r="E227" s="1" t="s">
        <v>24</v>
      </c>
      <c r="F227" s="1" t="s">
        <v>54</v>
      </c>
      <c r="G227" s="2">
        <v>44198</v>
      </c>
      <c r="H227" s="3">
        <v>0.7729166666666667</v>
      </c>
      <c r="I227">
        <v>23422211</v>
      </c>
      <c r="J227">
        <v>2</v>
      </c>
      <c r="K227" s="1" t="s">
        <v>347</v>
      </c>
      <c r="L227">
        <v>0</v>
      </c>
      <c r="M227" s="4">
        <v>2.9903778033942205</v>
      </c>
      <c r="N227" s="5">
        <v>17733.88</v>
      </c>
      <c r="O227" s="5">
        <f>IF(Jan_21[[#This Row],[WIN_OSE]]=0,('Summary Sheet'!$O$1)-('Summary Sheet'!$O$1*2%),-'Summary Sheet'!$O$1*(Jan_21[[#This Row],[BSP]]-1))</f>
        <v>1.96</v>
      </c>
    </row>
    <row r="228" spans="1:15" x14ac:dyDescent="0.25">
      <c r="A228">
        <v>177519255</v>
      </c>
      <c r="B228" s="1" t="s">
        <v>23</v>
      </c>
      <c r="C228" s="1" t="s">
        <v>3131</v>
      </c>
      <c r="D228" s="1" t="s">
        <v>2991</v>
      </c>
      <c r="E228" s="1" t="s">
        <v>47</v>
      </c>
      <c r="F228" s="1" t="s">
        <v>54</v>
      </c>
      <c r="G228" s="2">
        <v>44198</v>
      </c>
      <c r="H228" s="3">
        <v>0.78333333333333333</v>
      </c>
      <c r="I228">
        <v>38036676</v>
      </c>
      <c r="J228">
        <v>5</v>
      </c>
      <c r="K228" s="1" t="s">
        <v>453</v>
      </c>
      <c r="L228">
        <v>0</v>
      </c>
      <c r="M228" s="4">
        <v>2.4</v>
      </c>
      <c r="N228" s="5">
        <v>28722.560000000001</v>
      </c>
      <c r="O228" s="5">
        <f>IF(Jan_21[[#This Row],[WIN_OSE]]=0,('Summary Sheet'!$O$1)-('Summary Sheet'!$O$1*2%),-'Summary Sheet'!$O$1*(Jan_21[[#This Row],[BSP]]-1))</f>
        <v>1.96</v>
      </c>
    </row>
    <row r="229" spans="1:15" x14ac:dyDescent="0.25">
      <c r="A229">
        <v>177519257</v>
      </c>
      <c r="B229" s="1" t="s">
        <v>23</v>
      </c>
      <c r="C229" s="1" t="s">
        <v>3131</v>
      </c>
      <c r="D229" s="1" t="s">
        <v>2991</v>
      </c>
      <c r="E229" s="1" t="s">
        <v>24</v>
      </c>
      <c r="F229" s="1" t="s">
        <v>54</v>
      </c>
      <c r="G229" s="2">
        <v>44198</v>
      </c>
      <c r="H229" s="3">
        <v>0.79652777777777772</v>
      </c>
      <c r="I229">
        <v>37525420</v>
      </c>
      <c r="J229">
        <v>1</v>
      </c>
      <c r="K229" s="1" t="s">
        <v>375</v>
      </c>
      <c r="L229">
        <v>0</v>
      </c>
      <c r="M229" s="4">
        <v>2.64</v>
      </c>
      <c r="N229" s="5">
        <v>22593.98</v>
      </c>
      <c r="O229" s="5">
        <f>IF(Jan_21[[#This Row],[WIN_OSE]]=0,('Summary Sheet'!$O$1)-('Summary Sheet'!$O$1*2%),-'Summary Sheet'!$O$1*(Jan_21[[#This Row],[BSP]]-1))</f>
        <v>1.96</v>
      </c>
    </row>
    <row r="230" spans="1:15" x14ac:dyDescent="0.25">
      <c r="A230">
        <v>177519259</v>
      </c>
      <c r="B230" s="1" t="s">
        <v>23</v>
      </c>
      <c r="C230" s="1" t="s">
        <v>3131</v>
      </c>
      <c r="D230" s="1" t="s">
        <v>2991</v>
      </c>
      <c r="E230" s="1" t="s">
        <v>41</v>
      </c>
      <c r="F230" s="1" t="s">
        <v>54</v>
      </c>
      <c r="G230" s="2">
        <v>44198</v>
      </c>
      <c r="H230" s="3">
        <v>0.80833333333333335</v>
      </c>
      <c r="I230">
        <v>25904357</v>
      </c>
      <c r="J230">
        <v>1</v>
      </c>
      <c r="K230" s="1" t="s">
        <v>1701</v>
      </c>
      <c r="L230">
        <v>0</v>
      </c>
      <c r="M230" s="4">
        <v>3.6268713561388726</v>
      </c>
      <c r="N230" s="5">
        <v>16431.900000000001</v>
      </c>
      <c r="O230" s="5">
        <f>IF(Jan_21[[#This Row],[WIN_OSE]]=0,('Summary Sheet'!$O$1)-('Summary Sheet'!$O$1*2%),-'Summary Sheet'!$O$1*(Jan_21[[#This Row],[BSP]]-1))</f>
        <v>1.96</v>
      </c>
    </row>
    <row r="231" spans="1:15" x14ac:dyDescent="0.25">
      <c r="A231">
        <v>177519261</v>
      </c>
      <c r="B231" s="1" t="s">
        <v>23</v>
      </c>
      <c r="C231" s="1" t="s">
        <v>3131</v>
      </c>
      <c r="D231" s="1" t="s">
        <v>2991</v>
      </c>
      <c r="E231" s="1" t="s">
        <v>39</v>
      </c>
      <c r="F231" s="1" t="s">
        <v>54</v>
      </c>
      <c r="G231" s="2">
        <v>44198</v>
      </c>
      <c r="H231" s="3">
        <v>0.82222222222222219</v>
      </c>
      <c r="I231">
        <v>36468524</v>
      </c>
      <c r="J231">
        <v>1</v>
      </c>
      <c r="K231" s="1" t="s">
        <v>1702</v>
      </c>
      <c r="L231">
        <v>0</v>
      </c>
      <c r="M231" s="4">
        <v>2.7362970225585022</v>
      </c>
      <c r="N231" s="5">
        <v>20171.3</v>
      </c>
      <c r="O231" s="5">
        <f>IF(Jan_21[[#This Row],[WIN_OSE]]=0,('Summary Sheet'!$O$1)-('Summary Sheet'!$O$1*2%),-'Summary Sheet'!$O$1*(Jan_21[[#This Row],[BSP]]-1))</f>
        <v>1.96</v>
      </c>
    </row>
    <row r="232" spans="1:15" x14ac:dyDescent="0.25">
      <c r="A232">
        <v>177519263</v>
      </c>
      <c r="B232" s="1" t="s">
        <v>23</v>
      </c>
      <c r="C232" s="1" t="s">
        <v>3131</v>
      </c>
      <c r="D232" s="1" t="s">
        <v>2991</v>
      </c>
      <c r="E232" s="1" t="s">
        <v>314</v>
      </c>
      <c r="F232" s="1" t="s">
        <v>15</v>
      </c>
      <c r="G232" s="2">
        <v>44198</v>
      </c>
      <c r="H232" s="3">
        <v>0.8354166666666667</v>
      </c>
      <c r="I232">
        <v>22544003</v>
      </c>
      <c r="J232">
        <v>1</v>
      </c>
      <c r="K232" s="1" t="s">
        <v>324</v>
      </c>
      <c r="L232">
        <v>0</v>
      </c>
      <c r="M232" s="4">
        <v>3.1</v>
      </c>
      <c r="N232" s="5">
        <v>24700.080000000002</v>
      </c>
      <c r="O232" s="5">
        <f>IF(Jan_21[[#This Row],[WIN_OSE]]=0,('Summary Sheet'!$O$1)-('Summary Sheet'!$O$1*2%),-'Summary Sheet'!$O$1*(Jan_21[[#This Row],[BSP]]-1))</f>
        <v>1.96</v>
      </c>
    </row>
    <row r="233" spans="1:15" x14ac:dyDescent="0.25">
      <c r="A233">
        <v>177519265</v>
      </c>
      <c r="B233" s="1" t="s">
        <v>23</v>
      </c>
      <c r="C233" s="1" t="s">
        <v>3131</v>
      </c>
      <c r="D233" s="1" t="s">
        <v>2991</v>
      </c>
      <c r="E233" s="1" t="s">
        <v>32</v>
      </c>
      <c r="F233" s="1" t="s">
        <v>54</v>
      </c>
      <c r="G233" s="2">
        <v>44198</v>
      </c>
      <c r="H233" s="3">
        <v>0.84930555555555554</v>
      </c>
      <c r="I233">
        <v>22785430</v>
      </c>
      <c r="J233">
        <v>1</v>
      </c>
      <c r="K233" s="1" t="s">
        <v>1706</v>
      </c>
      <c r="L233">
        <v>1</v>
      </c>
      <c r="M233" s="4">
        <v>3.6920936707586218</v>
      </c>
      <c r="N233" s="5">
        <v>25641.4</v>
      </c>
      <c r="O233" s="5">
        <f>IF(Jan_21[[#This Row],[WIN_OSE]]=0,('Summary Sheet'!$O$1)-('Summary Sheet'!$O$1*2%),-'Summary Sheet'!$O$1*(Jan_21[[#This Row],[BSP]]-1))</f>
        <v>-5.3841873415172437</v>
      </c>
    </row>
    <row r="234" spans="1:15" x14ac:dyDescent="0.25">
      <c r="A234">
        <v>177519267</v>
      </c>
      <c r="B234" s="1" t="s">
        <v>23</v>
      </c>
      <c r="C234" s="1" t="s">
        <v>3131</v>
      </c>
      <c r="D234" s="1" t="s">
        <v>2991</v>
      </c>
      <c r="E234" s="1" t="s">
        <v>47</v>
      </c>
      <c r="F234" s="1" t="s">
        <v>54</v>
      </c>
      <c r="G234" s="2">
        <v>44198</v>
      </c>
      <c r="H234" s="3">
        <v>0.86319444444444449</v>
      </c>
      <c r="I234">
        <v>27847196</v>
      </c>
      <c r="J234">
        <v>2</v>
      </c>
      <c r="K234" s="1" t="s">
        <v>1708</v>
      </c>
      <c r="L234">
        <v>0</v>
      </c>
      <c r="M234" s="4">
        <v>3.7643567789999999</v>
      </c>
      <c r="N234" s="5">
        <v>11308.72</v>
      </c>
      <c r="O234" s="5">
        <f>IF(Jan_21[[#This Row],[WIN_OSE]]=0,('Summary Sheet'!$O$1)-('Summary Sheet'!$O$1*2%),-'Summary Sheet'!$O$1*(Jan_21[[#This Row],[BSP]]-1))</f>
        <v>1.96</v>
      </c>
    </row>
    <row r="235" spans="1:15" x14ac:dyDescent="0.25">
      <c r="A235">
        <v>177519269</v>
      </c>
      <c r="B235" s="1" t="s">
        <v>23</v>
      </c>
      <c r="C235" s="1" t="s">
        <v>3131</v>
      </c>
      <c r="D235" s="1" t="s">
        <v>2991</v>
      </c>
      <c r="E235" s="1" t="s">
        <v>47</v>
      </c>
      <c r="F235" s="1" t="s">
        <v>54</v>
      </c>
      <c r="G235" s="2">
        <v>44198</v>
      </c>
      <c r="H235" s="3">
        <v>0.87638888888888888</v>
      </c>
      <c r="I235">
        <v>36162019</v>
      </c>
      <c r="J235">
        <v>4</v>
      </c>
      <c r="K235" s="1" t="s">
        <v>1710</v>
      </c>
      <c r="L235">
        <v>0</v>
      </c>
      <c r="M235" s="4">
        <v>3.1333076206553954</v>
      </c>
      <c r="N235" s="5">
        <v>15774.14</v>
      </c>
      <c r="O235" s="5">
        <f>IF(Jan_21[[#This Row],[WIN_OSE]]=0,('Summary Sheet'!$O$1)-('Summary Sheet'!$O$1*2%),-'Summary Sheet'!$O$1*(Jan_21[[#This Row],[BSP]]-1))</f>
        <v>1.96</v>
      </c>
    </row>
    <row r="236" spans="1:15" x14ac:dyDescent="0.25">
      <c r="A236">
        <v>177519271</v>
      </c>
      <c r="B236" s="1" t="s">
        <v>23</v>
      </c>
      <c r="C236" s="1" t="s">
        <v>3131</v>
      </c>
      <c r="D236" s="1" t="s">
        <v>2991</v>
      </c>
      <c r="E236" s="1" t="s">
        <v>20</v>
      </c>
      <c r="F236" s="1" t="s">
        <v>54</v>
      </c>
      <c r="G236" s="2">
        <v>44198</v>
      </c>
      <c r="H236" s="3">
        <v>0.88749999999999996</v>
      </c>
      <c r="I236">
        <v>36323961</v>
      </c>
      <c r="J236">
        <v>1</v>
      </c>
      <c r="K236" s="1" t="s">
        <v>1711</v>
      </c>
      <c r="L236">
        <v>0</v>
      </c>
      <c r="M236" s="4">
        <v>3.75</v>
      </c>
      <c r="N236" s="5">
        <v>12979.56</v>
      </c>
      <c r="O236" s="5">
        <f>IF(Jan_21[[#This Row],[WIN_OSE]]=0,('Summary Sheet'!$O$1)-('Summary Sheet'!$O$1*2%),-'Summary Sheet'!$O$1*(Jan_21[[#This Row],[BSP]]-1))</f>
        <v>1.96</v>
      </c>
    </row>
    <row r="237" spans="1:15" x14ac:dyDescent="0.25">
      <c r="A237">
        <v>177519284</v>
      </c>
      <c r="B237" s="1" t="s">
        <v>23</v>
      </c>
      <c r="C237" s="1" t="s">
        <v>3133</v>
      </c>
      <c r="D237" s="1" t="s">
        <v>2990</v>
      </c>
      <c r="E237" s="1" t="s">
        <v>47</v>
      </c>
      <c r="F237" s="1" t="s">
        <v>13</v>
      </c>
      <c r="G237" s="2">
        <v>44198</v>
      </c>
      <c r="H237" s="3">
        <v>0.76527777777777772</v>
      </c>
      <c r="I237">
        <v>26510263</v>
      </c>
      <c r="J237">
        <v>1</v>
      </c>
      <c r="K237" s="1" t="s">
        <v>1712</v>
      </c>
      <c r="L237">
        <v>0</v>
      </c>
      <c r="M237" s="4">
        <v>3.45</v>
      </c>
      <c r="N237" s="5">
        <v>8081.36</v>
      </c>
      <c r="O237" s="5">
        <f>IF(Jan_21[[#This Row],[WIN_OSE]]=0,('Summary Sheet'!$O$1)-('Summary Sheet'!$O$1*2%),-'Summary Sheet'!$O$1*(Jan_21[[#This Row],[BSP]]-1))</f>
        <v>1.96</v>
      </c>
    </row>
    <row r="238" spans="1:15" x14ac:dyDescent="0.25">
      <c r="A238">
        <v>177519286</v>
      </c>
      <c r="B238" s="1" t="s">
        <v>23</v>
      </c>
      <c r="C238" s="1" t="s">
        <v>3133</v>
      </c>
      <c r="D238" s="1" t="s">
        <v>2990</v>
      </c>
      <c r="E238" s="1" t="s">
        <v>65</v>
      </c>
      <c r="F238" s="1" t="s">
        <v>13</v>
      </c>
      <c r="G238" s="2">
        <v>44198</v>
      </c>
      <c r="H238" s="3">
        <v>0.77708333333333335</v>
      </c>
      <c r="I238">
        <v>26470763</v>
      </c>
      <c r="J238">
        <v>6</v>
      </c>
      <c r="K238" s="1" t="s">
        <v>298</v>
      </c>
      <c r="L238">
        <v>0</v>
      </c>
      <c r="M238" s="4">
        <v>3.05</v>
      </c>
      <c r="N238" s="5">
        <v>7817.82</v>
      </c>
      <c r="O238" s="5">
        <f>IF(Jan_21[[#This Row],[WIN_OSE]]=0,('Summary Sheet'!$O$1)-('Summary Sheet'!$O$1*2%),-'Summary Sheet'!$O$1*(Jan_21[[#This Row],[BSP]]-1))</f>
        <v>1.96</v>
      </c>
    </row>
    <row r="239" spans="1:15" x14ac:dyDescent="0.25">
      <c r="A239">
        <v>177519288</v>
      </c>
      <c r="B239" s="1" t="s">
        <v>23</v>
      </c>
      <c r="C239" s="1" t="s">
        <v>3133</v>
      </c>
      <c r="D239" s="1" t="s">
        <v>2990</v>
      </c>
      <c r="E239" s="1" t="s">
        <v>30</v>
      </c>
      <c r="F239" s="1" t="s">
        <v>13</v>
      </c>
      <c r="G239" s="2">
        <v>44198</v>
      </c>
      <c r="H239" s="3">
        <v>0.78749999999999998</v>
      </c>
      <c r="I239">
        <v>36205837</v>
      </c>
      <c r="J239">
        <v>1</v>
      </c>
      <c r="K239" s="1" t="s">
        <v>1716</v>
      </c>
      <c r="L239">
        <v>0</v>
      </c>
      <c r="M239" s="4">
        <v>2.0026573998889972</v>
      </c>
      <c r="N239" s="5">
        <v>20918.580000000002</v>
      </c>
      <c r="O239" s="5">
        <f>IF(Jan_21[[#This Row],[WIN_OSE]]=0,('Summary Sheet'!$O$1)-('Summary Sheet'!$O$1*2%),-'Summary Sheet'!$O$1*(Jan_21[[#This Row],[BSP]]-1))</f>
        <v>1.96</v>
      </c>
    </row>
    <row r="240" spans="1:15" x14ac:dyDescent="0.25">
      <c r="A240">
        <v>177519290</v>
      </c>
      <c r="B240" s="1" t="s">
        <v>23</v>
      </c>
      <c r="C240" s="1" t="s">
        <v>3133</v>
      </c>
      <c r="D240" s="1" t="s">
        <v>2990</v>
      </c>
      <c r="E240" s="1" t="s">
        <v>20</v>
      </c>
      <c r="F240" s="1" t="s">
        <v>13</v>
      </c>
      <c r="G240" s="2">
        <v>44198</v>
      </c>
      <c r="H240" s="3">
        <v>0.8</v>
      </c>
      <c r="I240">
        <v>28753317</v>
      </c>
      <c r="J240">
        <v>3</v>
      </c>
      <c r="K240" s="1" t="s">
        <v>449</v>
      </c>
      <c r="L240">
        <v>1</v>
      </c>
      <c r="M240" s="4">
        <v>3.1</v>
      </c>
      <c r="N240" s="5">
        <v>12075.6</v>
      </c>
      <c r="O240" s="5">
        <f>IF(Jan_21[[#This Row],[WIN_OSE]]=0,('Summary Sheet'!$O$1)-('Summary Sheet'!$O$1*2%),-'Summary Sheet'!$O$1*(Jan_21[[#This Row],[BSP]]-1))</f>
        <v>-4.2</v>
      </c>
    </row>
    <row r="241" spans="1:15" x14ac:dyDescent="0.25">
      <c r="A241">
        <v>177519292</v>
      </c>
      <c r="B241" s="1" t="s">
        <v>23</v>
      </c>
      <c r="C241" s="1" t="s">
        <v>3133</v>
      </c>
      <c r="D241" s="1" t="s">
        <v>2990</v>
      </c>
      <c r="E241" s="1" t="s">
        <v>41</v>
      </c>
      <c r="F241" s="1" t="s">
        <v>13</v>
      </c>
      <c r="G241" s="2">
        <v>44198</v>
      </c>
      <c r="H241" s="3">
        <v>0.81388888888888888</v>
      </c>
      <c r="I241">
        <v>27117695</v>
      </c>
      <c r="J241">
        <v>5</v>
      </c>
      <c r="K241" s="1" t="s">
        <v>400</v>
      </c>
      <c r="L241">
        <v>0</v>
      </c>
      <c r="M241" s="4">
        <v>3.8809707182782587</v>
      </c>
      <c r="N241" s="5">
        <v>3081.14</v>
      </c>
      <c r="O241" s="5">
        <f>IF(Jan_21[[#This Row],[WIN_OSE]]=0,('Summary Sheet'!$O$1)-('Summary Sheet'!$O$1*2%),-'Summary Sheet'!$O$1*(Jan_21[[#This Row],[BSP]]-1))</f>
        <v>1.96</v>
      </c>
    </row>
    <row r="242" spans="1:15" x14ac:dyDescent="0.25">
      <c r="A242">
        <v>177519294</v>
      </c>
      <c r="B242" s="1" t="s">
        <v>23</v>
      </c>
      <c r="C242" s="1" t="s">
        <v>3133</v>
      </c>
      <c r="D242" s="1" t="s">
        <v>2990</v>
      </c>
      <c r="E242" s="1" t="s">
        <v>24</v>
      </c>
      <c r="F242" s="1" t="s">
        <v>13</v>
      </c>
      <c r="G242" s="2">
        <v>44198</v>
      </c>
      <c r="H242" s="3">
        <v>0.82777777777777772</v>
      </c>
      <c r="I242">
        <v>36205842</v>
      </c>
      <c r="J242">
        <v>6</v>
      </c>
      <c r="K242" s="1" t="s">
        <v>1719</v>
      </c>
      <c r="L242">
        <v>0</v>
      </c>
      <c r="M242" s="4">
        <v>2.08</v>
      </c>
      <c r="N242" s="5">
        <v>22340.42</v>
      </c>
      <c r="O242" s="5">
        <f>IF(Jan_21[[#This Row],[WIN_OSE]]=0,('Summary Sheet'!$O$1)-('Summary Sheet'!$O$1*2%),-'Summary Sheet'!$O$1*(Jan_21[[#This Row],[BSP]]-1))</f>
        <v>1.96</v>
      </c>
    </row>
    <row r="243" spans="1:15" x14ac:dyDescent="0.25">
      <c r="A243">
        <v>177519296</v>
      </c>
      <c r="B243" s="1" t="s">
        <v>23</v>
      </c>
      <c r="C243" s="1" t="s">
        <v>3133</v>
      </c>
      <c r="D243" s="1" t="s">
        <v>2990</v>
      </c>
      <c r="E243" s="1" t="s">
        <v>32</v>
      </c>
      <c r="F243" s="1" t="s">
        <v>13</v>
      </c>
      <c r="G243" s="2">
        <v>44198</v>
      </c>
      <c r="H243" s="3">
        <v>0.83888888888888891</v>
      </c>
      <c r="I243">
        <v>36324079</v>
      </c>
      <c r="J243">
        <v>5</v>
      </c>
      <c r="K243" s="1" t="s">
        <v>417</v>
      </c>
      <c r="L243">
        <v>0</v>
      </c>
      <c r="M243" s="4">
        <v>4.0999999999999996</v>
      </c>
      <c r="N243" s="5">
        <v>8749.2800000000007</v>
      </c>
      <c r="O243" s="5">
        <f>IF(Jan_21[[#This Row],[WIN_OSE]]=0,('Summary Sheet'!$O$1)-('Summary Sheet'!$O$1*2%),-'Summary Sheet'!$O$1*(Jan_21[[#This Row],[BSP]]-1))</f>
        <v>1.96</v>
      </c>
    </row>
    <row r="244" spans="1:15" x14ac:dyDescent="0.25">
      <c r="A244">
        <v>177519298</v>
      </c>
      <c r="B244" s="1" t="s">
        <v>23</v>
      </c>
      <c r="C244" s="1" t="s">
        <v>3133</v>
      </c>
      <c r="D244" s="1" t="s">
        <v>2990</v>
      </c>
      <c r="E244" s="1" t="s">
        <v>47</v>
      </c>
      <c r="F244" s="1" t="s">
        <v>13</v>
      </c>
      <c r="G244" s="2">
        <v>44198</v>
      </c>
      <c r="H244" s="3">
        <v>0.85277777777777775</v>
      </c>
      <c r="I244">
        <v>28076569</v>
      </c>
      <c r="J244">
        <v>3</v>
      </c>
      <c r="K244" s="1" t="s">
        <v>1720</v>
      </c>
      <c r="L244">
        <v>0</v>
      </c>
      <c r="M244" s="4">
        <v>2.64</v>
      </c>
      <c r="N244" s="5">
        <v>5784.44</v>
      </c>
      <c r="O244" s="5">
        <f>IF(Jan_21[[#This Row],[WIN_OSE]]=0,('Summary Sheet'!$O$1)-('Summary Sheet'!$O$1*2%),-'Summary Sheet'!$O$1*(Jan_21[[#This Row],[BSP]]-1))</f>
        <v>1.96</v>
      </c>
    </row>
    <row r="245" spans="1:15" x14ac:dyDescent="0.25">
      <c r="A245">
        <v>177519300</v>
      </c>
      <c r="B245" s="1" t="s">
        <v>23</v>
      </c>
      <c r="C245" s="1" t="s">
        <v>3133</v>
      </c>
      <c r="D245" s="1" t="s">
        <v>2990</v>
      </c>
      <c r="E245" s="1" t="s">
        <v>37</v>
      </c>
      <c r="F245" s="1" t="s">
        <v>13</v>
      </c>
      <c r="G245" s="2">
        <v>44198</v>
      </c>
      <c r="H245" s="3">
        <v>0.8666666666666667</v>
      </c>
      <c r="I245">
        <v>37665265</v>
      </c>
      <c r="J245">
        <v>3</v>
      </c>
      <c r="K245" s="1" t="s">
        <v>355</v>
      </c>
      <c r="L245">
        <v>1</v>
      </c>
      <c r="M245" s="4">
        <v>3.9547935015738771</v>
      </c>
      <c r="N245" s="5">
        <v>4064.72</v>
      </c>
      <c r="O245" s="5">
        <f>IF(Jan_21[[#This Row],[WIN_OSE]]=0,('Summary Sheet'!$O$1)-('Summary Sheet'!$O$1*2%),-'Summary Sheet'!$O$1*(Jan_21[[#This Row],[BSP]]-1))</f>
        <v>-5.9095870031477542</v>
      </c>
    </row>
    <row r="246" spans="1:15" x14ac:dyDescent="0.25">
      <c r="A246">
        <v>177519302</v>
      </c>
      <c r="B246" s="1" t="s">
        <v>23</v>
      </c>
      <c r="C246" s="1" t="s">
        <v>3133</v>
      </c>
      <c r="D246" s="1" t="s">
        <v>2990</v>
      </c>
      <c r="E246" s="1" t="s">
        <v>43</v>
      </c>
      <c r="F246" s="1" t="s">
        <v>13</v>
      </c>
      <c r="G246" s="2">
        <v>44198</v>
      </c>
      <c r="H246" s="3">
        <v>0.87986111111111109</v>
      </c>
      <c r="I246">
        <v>37443871</v>
      </c>
      <c r="J246">
        <v>4</v>
      </c>
      <c r="K246" s="1" t="s">
        <v>1723</v>
      </c>
      <c r="L246">
        <v>1</v>
      </c>
      <c r="M246" s="4">
        <v>3.5</v>
      </c>
      <c r="N246" s="5">
        <v>8814.24</v>
      </c>
      <c r="O246" s="5">
        <f>IF(Jan_21[[#This Row],[WIN_OSE]]=0,('Summary Sheet'!$O$1)-('Summary Sheet'!$O$1*2%),-'Summary Sheet'!$O$1*(Jan_21[[#This Row],[BSP]]-1))</f>
        <v>-5</v>
      </c>
    </row>
    <row r="247" spans="1:15" x14ac:dyDescent="0.25">
      <c r="A247">
        <v>177519304</v>
      </c>
      <c r="B247" s="1" t="s">
        <v>23</v>
      </c>
      <c r="C247" s="1" t="s">
        <v>3133</v>
      </c>
      <c r="D247" s="1" t="s">
        <v>2990</v>
      </c>
      <c r="E247" s="1" t="s">
        <v>289</v>
      </c>
      <c r="F247" s="1" t="s">
        <v>309</v>
      </c>
      <c r="G247" s="2">
        <v>44198</v>
      </c>
      <c r="H247" s="3">
        <v>0.89027777777777772</v>
      </c>
      <c r="I247">
        <v>36716470</v>
      </c>
      <c r="J247">
        <v>6</v>
      </c>
      <c r="K247" s="1" t="s">
        <v>438</v>
      </c>
      <c r="L247">
        <v>1</v>
      </c>
      <c r="M247" s="4">
        <v>4.5999999999999996</v>
      </c>
      <c r="N247" s="5">
        <v>5763.46</v>
      </c>
      <c r="O247" s="5">
        <f>IF(Jan_21[[#This Row],[WIN_OSE]]=0,('Summary Sheet'!$O$1)-('Summary Sheet'!$O$1*2%),-'Summary Sheet'!$O$1*(Jan_21[[#This Row],[BSP]]-1))</f>
        <v>-7.1999999999999993</v>
      </c>
    </row>
    <row r="248" spans="1:15" x14ac:dyDescent="0.25">
      <c r="A248">
        <v>177550705</v>
      </c>
      <c r="B248" s="1" t="s">
        <v>19</v>
      </c>
      <c r="C248" s="1" t="s">
        <v>3137</v>
      </c>
      <c r="D248" s="1" t="s">
        <v>2994</v>
      </c>
      <c r="E248" s="1" t="s">
        <v>32</v>
      </c>
      <c r="F248" s="1" t="s">
        <v>35</v>
      </c>
      <c r="G248" s="2">
        <v>44199</v>
      </c>
      <c r="H248" s="3">
        <v>0.46736111111111112</v>
      </c>
      <c r="I248">
        <v>36910529</v>
      </c>
      <c r="J248">
        <v>3</v>
      </c>
      <c r="K248" s="1" t="s">
        <v>1725</v>
      </c>
      <c r="L248">
        <v>1</v>
      </c>
      <c r="M248" s="4">
        <v>2.4709945929999999</v>
      </c>
      <c r="N248" s="5">
        <v>16497.5</v>
      </c>
      <c r="O248" s="5">
        <f>IF(Jan_21[[#This Row],[WIN_OSE]]=0,('Summary Sheet'!$O$1)-('Summary Sheet'!$O$1*2%),-'Summary Sheet'!$O$1*(Jan_21[[#This Row],[BSP]]-1))</f>
        <v>-2.9419891859999998</v>
      </c>
    </row>
    <row r="249" spans="1:15" x14ac:dyDescent="0.25">
      <c r="A249">
        <v>177550707</v>
      </c>
      <c r="B249" s="1" t="s">
        <v>19</v>
      </c>
      <c r="C249" s="1" t="s">
        <v>3137</v>
      </c>
      <c r="D249" s="1" t="s">
        <v>2994</v>
      </c>
      <c r="E249" s="1" t="s">
        <v>47</v>
      </c>
      <c r="F249" s="1" t="s">
        <v>35</v>
      </c>
      <c r="G249" s="2">
        <v>44199</v>
      </c>
      <c r="H249" s="3">
        <v>0.4777777777777778</v>
      </c>
      <c r="I249">
        <v>28714409</v>
      </c>
      <c r="J249">
        <v>2</v>
      </c>
      <c r="K249" s="1" t="s">
        <v>539</v>
      </c>
      <c r="L249">
        <v>0</v>
      </c>
      <c r="M249" s="4">
        <v>3.3</v>
      </c>
      <c r="N249" s="5">
        <v>14669.34</v>
      </c>
      <c r="O249" s="5">
        <f>IF(Jan_21[[#This Row],[WIN_OSE]]=0,('Summary Sheet'!$O$1)-('Summary Sheet'!$O$1*2%),-'Summary Sheet'!$O$1*(Jan_21[[#This Row],[BSP]]-1))</f>
        <v>1.96</v>
      </c>
    </row>
    <row r="250" spans="1:15" x14ac:dyDescent="0.25">
      <c r="A250">
        <v>177550709</v>
      </c>
      <c r="B250" s="1" t="s">
        <v>19</v>
      </c>
      <c r="C250" s="1" t="s">
        <v>3137</v>
      </c>
      <c r="D250" s="1" t="s">
        <v>2994</v>
      </c>
      <c r="E250" s="1" t="s">
        <v>48</v>
      </c>
      <c r="F250" s="1" t="s">
        <v>62</v>
      </c>
      <c r="G250" s="2">
        <v>44199</v>
      </c>
      <c r="H250" s="3">
        <v>0.48819444444444443</v>
      </c>
      <c r="I250">
        <v>28663721</v>
      </c>
      <c r="J250">
        <v>3</v>
      </c>
      <c r="K250" s="1" t="s">
        <v>1730</v>
      </c>
      <c r="L250">
        <v>0</v>
      </c>
      <c r="M250" s="4">
        <v>2.3107186362163343</v>
      </c>
      <c r="N250" s="5">
        <v>17876.88</v>
      </c>
      <c r="O250" s="5">
        <f>IF(Jan_21[[#This Row],[WIN_OSE]]=0,('Summary Sheet'!$O$1)-('Summary Sheet'!$O$1*2%),-'Summary Sheet'!$O$1*(Jan_21[[#This Row],[BSP]]-1))</f>
        <v>1.96</v>
      </c>
    </row>
    <row r="251" spans="1:15" x14ac:dyDescent="0.25">
      <c r="A251">
        <v>177550711</v>
      </c>
      <c r="B251" s="1" t="s">
        <v>19</v>
      </c>
      <c r="C251" s="1" t="s">
        <v>3137</v>
      </c>
      <c r="D251" s="1" t="s">
        <v>2994</v>
      </c>
      <c r="E251" s="1" t="s">
        <v>43</v>
      </c>
      <c r="F251" s="1" t="s">
        <v>35</v>
      </c>
      <c r="G251" s="2">
        <v>44199</v>
      </c>
      <c r="H251" s="3">
        <v>0.49861111111111112</v>
      </c>
      <c r="I251">
        <v>26602065</v>
      </c>
      <c r="J251">
        <v>6</v>
      </c>
      <c r="K251" s="1" t="s">
        <v>499</v>
      </c>
      <c r="L251">
        <v>1</v>
      </c>
      <c r="M251" s="4">
        <v>3.2704694593451316</v>
      </c>
      <c r="N251" s="5">
        <v>15228.74</v>
      </c>
      <c r="O251" s="5">
        <f>IF(Jan_21[[#This Row],[WIN_OSE]]=0,('Summary Sheet'!$O$1)-('Summary Sheet'!$O$1*2%),-'Summary Sheet'!$O$1*(Jan_21[[#This Row],[BSP]]-1))</f>
        <v>-4.5409389186902631</v>
      </c>
    </row>
    <row r="252" spans="1:15" x14ac:dyDescent="0.25">
      <c r="A252">
        <v>177550713</v>
      </c>
      <c r="B252" s="1" t="s">
        <v>19</v>
      </c>
      <c r="C252" s="1" t="s">
        <v>3137</v>
      </c>
      <c r="D252" s="1" t="s">
        <v>2994</v>
      </c>
      <c r="E252" s="1" t="s">
        <v>32</v>
      </c>
      <c r="F252" s="1" t="s">
        <v>35</v>
      </c>
      <c r="G252" s="2">
        <v>44199</v>
      </c>
      <c r="H252" s="3">
        <v>0.50902777777777775</v>
      </c>
      <c r="I252">
        <v>28640706</v>
      </c>
      <c r="J252">
        <v>1</v>
      </c>
      <c r="K252" s="1" t="s">
        <v>495</v>
      </c>
      <c r="L252">
        <v>1</v>
      </c>
      <c r="M252" s="4">
        <v>2.52</v>
      </c>
      <c r="N252" s="5">
        <v>20699.759999999998</v>
      </c>
      <c r="O252" s="5">
        <f>IF(Jan_21[[#This Row],[WIN_OSE]]=0,('Summary Sheet'!$O$1)-('Summary Sheet'!$O$1*2%),-'Summary Sheet'!$O$1*(Jan_21[[#This Row],[BSP]]-1))</f>
        <v>-3.04</v>
      </c>
    </row>
    <row r="253" spans="1:15" x14ac:dyDescent="0.25">
      <c r="A253">
        <v>177550715</v>
      </c>
      <c r="B253" s="1" t="s">
        <v>19</v>
      </c>
      <c r="C253" s="1" t="s">
        <v>3137</v>
      </c>
      <c r="D253" s="1" t="s">
        <v>2994</v>
      </c>
      <c r="E253" s="1" t="s">
        <v>48</v>
      </c>
      <c r="F253" s="1" t="s">
        <v>35</v>
      </c>
      <c r="G253" s="2">
        <v>44199</v>
      </c>
      <c r="H253" s="3">
        <v>0.51944444444444449</v>
      </c>
      <c r="I253">
        <v>37034514</v>
      </c>
      <c r="J253">
        <v>1</v>
      </c>
      <c r="K253" s="1" t="s">
        <v>1734</v>
      </c>
      <c r="L253">
        <v>0</v>
      </c>
      <c r="M253" s="4">
        <v>2.98</v>
      </c>
      <c r="N253" s="5">
        <v>14159.78</v>
      </c>
      <c r="O253" s="5">
        <f>IF(Jan_21[[#This Row],[WIN_OSE]]=0,('Summary Sheet'!$O$1)-('Summary Sheet'!$O$1*2%),-'Summary Sheet'!$O$1*(Jan_21[[#This Row],[BSP]]-1))</f>
        <v>1.96</v>
      </c>
    </row>
    <row r="254" spans="1:15" x14ac:dyDescent="0.25">
      <c r="A254">
        <v>177550717</v>
      </c>
      <c r="B254" s="1" t="s">
        <v>19</v>
      </c>
      <c r="C254" s="1" t="s">
        <v>3137</v>
      </c>
      <c r="D254" s="1" t="s">
        <v>2994</v>
      </c>
      <c r="E254" s="1" t="s">
        <v>48</v>
      </c>
      <c r="F254" s="1" t="s">
        <v>35</v>
      </c>
      <c r="G254" s="2">
        <v>44199</v>
      </c>
      <c r="H254" s="3">
        <v>0.52986111111111112</v>
      </c>
      <c r="I254">
        <v>37525641</v>
      </c>
      <c r="J254">
        <v>1</v>
      </c>
      <c r="K254" s="1" t="s">
        <v>1736</v>
      </c>
      <c r="L254">
        <v>0</v>
      </c>
      <c r="M254" s="4">
        <v>2.9861901733739074</v>
      </c>
      <c r="N254" s="5">
        <v>11263.72</v>
      </c>
      <c r="O254" s="5">
        <f>IF(Jan_21[[#This Row],[WIN_OSE]]=0,('Summary Sheet'!$O$1)-('Summary Sheet'!$O$1*2%),-'Summary Sheet'!$O$1*(Jan_21[[#This Row],[BSP]]-1))</f>
        <v>1.96</v>
      </c>
    </row>
    <row r="255" spans="1:15" x14ac:dyDescent="0.25">
      <c r="A255">
        <v>177550719</v>
      </c>
      <c r="B255" s="1" t="s">
        <v>19</v>
      </c>
      <c r="C255" s="1" t="s">
        <v>3137</v>
      </c>
      <c r="D255" s="1" t="s">
        <v>2994</v>
      </c>
      <c r="E255" s="1" t="s">
        <v>43</v>
      </c>
      <c r="F255" s="1" t="s">
        <v>35</v>
      </c>
      <c r="G255" s="2">
        <v>44199</v>
      </c>
      <c r="H255" s="3">
        <v>0.54027777777777775</v>
      </c>
      <c r="I255">
        <v>37307044</v>
      </c>
      <c r="J255">
        <v>2</v>
      </c>
      <c r="K255" s="1" t="s">
        <v>497</v>
      </c>
      <c r="L255">
        <v>0</v>
      </c>
      <c r="M255" s="4">
        <v>2.9086372229999999</v>
      </c>
      <c r="N255" s="5">
        <v>9337.18</v>
      </c>
      <c r="O255" s="5">
        <f>IF(Jan_21[[#This Row],[WIN_OSE]]=0,('Summary Sheet'!$O$1)-('Summary Sheet'!$O$1*2%),-'Summary Sheet'!$O$1*(Jan_21[[#This Row],[BSP]]-1))</f>
        <v>1.96</v>
      </c>
    </row>
    <row r="256" spans="1:15" x14ac:dyDescent="0.25">
      <c r="A256">
        <v>177550721</v>
      </c>
      <c r="B256" s="1" t="s">
        <v>19</v>
      </c>
      <c r="C256" s="1" t="s">
        <v>3137</v>
      </c>
      <c r="D256" s="1" t="s">
        <v>2994</v>
      </c>
      <c r="E256" s="1" t="s">
        <v>49</v>
      </c>
      <c r="F256" s="1" t="s">
        <v>62</v>
      </c>
      <c r="G256" s="2">
        <v>44199</v>
      </c>
      <c r="H256" s="3">
        <v>0.55069444444444449</v>
      </c>
      <c r="I256">
        <v>36910551</v>
      </c>
      <c r="J256">
        <v>1</v>
      </c>
      <c r="K256" s="1" t="s">
        <v>1739</v>
      </c>
      <c r="L256">
        <v>1</v>
      </c>
      <c r="M256" s="4">
        <v>2.9805596833910566</v>
      </c>
      <c r="N256" s="5">
        <v>13480.36</v>
      </c>
      <c r="O256" s="5">
        <f>IF(Jan_21[[#This Row],[WIN_OSE]]=0,('Summary Sheet'!$O$1)-('Summary Sheet'!$O$1*2%),-'Summary Sheet'!$O$1*(Jan_21[[#This Row],[BSP]]-1))</f>
        <v>-3.9611193667821132</v>
      </c>
    </row>
    <row r="257" spans="1:15" x14ac:dyDescent="0.25">
      <c r="A257">
        <v>177550723</v>
      </c>
      <c r="B257" s="1" t="s">
        <v>19</v>
      </c>
      <c r="C257" s="1" t="s">
        <v>3137</v>
      </c>
      <c r="D257" s="1" t="s">
        <v>2994</v>
      </c>
      <c r="E257" s="1" t="s">
        <v>27</v>
      </c>
      <c r="F257" s="1" t="s">
        <v>62</v>
      </c>
      <c r="G257" s="2">
        <v>44199</v>
      </c>
      <c r="H257" s="3">
        <v>0.56111111111111112</v>
      </c>
      <c r="I257">
        <v>36476351</v>
      </c>
      <c r="J257">
        <v>4</v>
      </c>
      <c r="K257" s="1" t="s">
        <v>519</v>
      </c>
      <c r="L257">
        <v>0</v>
      </c>
      <c r="M257" s="4">
        <v>2.9202753607602787</v>
      </c>
      <c r="N257" s="5">
        <v>9986.34</v>
      </c>
      <c r="O257" s="5">
        <f>IF(Jan_21[[#This Row],[WIN_OSE]]=0,('Summary Sheet'!$O$1)-('Summary Sheet'!$O$1*2%),-'Summary Sheet'!$O$1*(Jan_21[[#This Row],[BSP]]-1))</f>
        <v>1.96</v>
      </c>
    </row>
    <row r="258" spans="1:15" x14ac:dyDescent="0.25">
      <c r="A258">
        <v>177550725</v>
      </c>
      <c r="B258" s="1" t="s">
        <v>19</v>
      </c>
      <c r="C258" s="1" t="s">
        <v>3137</v>
      </c>
      <c r="D258" s="1" t="s">
        <v>2994</v>
      </c>
      <c r="E258" s="1" t="s">
        <v>20</v>
      </c>
      <c r="F258" s="1" t="s">
        <v>35</v>
      </c>
      <c r="G258" s="2">
        <v>44199</v>
      </c>
      <c r="H258" s="3">
        <v>0.57222222222222219</v>
      </c>
      <c r="I258">
        <v>28148055</v>
      </c>
      <c r="J258">
        <v>3</v>
      </c>
      <c r="K258" s="1" t="s">
        <v>59</v>
      </c>
      <c r="L258">
        <v>0</v>
      </c>
      <c r="M258" s="4">
        <v>4.1099562842673656</v>
      </c>
      <c r="N258" s="5">
        <v>8606.58</v>
      </c>
      <c r="O258" s="5">
        <f>IF(Jan_21[[#This Row],[WIN_OSE]]=0,('Summary Sheet'!$O$1)-('Summary Sheet'!$O$1*2%),-'Summary Sheet'!$O$1*(Jan_21[[#This Row],[BSP]]-1))</f>
        <v>1.96</v>
      </c>
    </row>
    <row r="259" spans="1:15" x14ac:dyDescent="0.25">
      <c r="A259">
        <v>177550727</v>
      </c>
      <c r="B259" s="1" t="s">
        <v>19</v>
      </c>
      <c r="C259" s="1" t="s">
        <v>3137</v>
      </c>
      <c r="D259" s="1" t="s">
        <v>2994</v>
      </c>
      <c r="E259" s="1" t="s">
        <v>47</v>
      </c>
      <c r="F259" s="1" t="s">
        <v>35</v>
      </c>
      <c r="G259" s="2">
        <v>44199</v>
      </c>
      <c r="H259" s="3">
        <v>0.58263888888888893</v>
      </c>
      <c r="I259">
        <v>37444386</v>
      </c>
      <c r="J259">
        <v>3</v>
      </c>
      <c r="K259" s="1" t="s">
        <v>498</v>
      </c>
      <c r="L259">
        <v>0</v>
      </c>
      <c r="M259" s="4">
        <v>3.5010026998745154</v>
      </c>
      <c r="N259" s="5">
        <v>5943.78</v>
      </c>
      <c r="O259" s="5">
        <f>IF(Jan_21[[#This Row],[WIN_OSE]]=0,('Summary Sheet'!$O$1)-('Summary Sheet'!$O$1*2%),-'Summary Sheet'!$O$1*(Jan_21[[#This Row],[BSP]]-1))</f>
        <v>1.96</v>
      </c>
    </row>
    <row r="260" spans="1:15" x14ac:dyDescent="0.25">
      <c r="A260">
        <v>177551954</v>
      </c>
      <c r="B260" s="1" t="s">
        <v>23</v>
      </c>
      <c r="C260" s="1" t="s">
        <v>3134</v>
      </c>
      <c r="D260" s="1" t="s">
        <v>2994</v>
      </c>
      <c r="E260" s="1" t="s">
        <v>32</v>
      </c>
      <c r="F260" s="1" t="s">
        <v>33</v>
      </c>
      <c r="G260" s="2">
        <v>44199</v>
      </c>
      <c r="H260" s="3">
        <v>0.44861111111111113</v>
      </c>
      <c r="I260">
        <v>23876227</v>
      </c>
      <c r="J260">
        <v>5</v>
      </c>
      <c r="K260" s="1" t="s">
        <v>1741</v>
      </c>
      <c r="L260">
        <v>0</v>
      </c>
      <c r="M260" s="4">
        <v>3.3972319794291077</v>
      </c>
      <c r="N260" s="5">
        <v>5766.68</v>
      </c>
      <c r="O260" s="5">
        <f>IF(Jan_21[[#This Row],[WIN_OSE]]=0,('Summary Sheet'!$O$1)-('Summary Sheet'!$O$1*2%),-'Summary Sheet'!$O$1*(Jan_21[[#This Row],[BSP]]-1))</f>
        <v>1.96</v>
      </c>
    </row>
    <row r="261" spans="1:15" x14ac:dyDescent="0.25">
      <c r="A261">
        <v>177551956</v>
      </c>
      <c r="B261" s="1" t="s">
        <v>23</v>
      </c>
      <c r="C261" s="1" t="s">
        <v>3134</v>
      </c>
      <c r="D261" s="1" t="s">
        <v>2994</v>
      </c>
      <c r="E261" s="1" t="s">
        <v>55</v>
      </c>
      <c r="F261" s="1" t="s">
        <v>35</v>
      </c>
      <c r="G261" s="2">
        <v>44199</v>
      </c>
      <c r="H261" s="3">
        <v>0.45902777777777776</v>
      </c>
      <c r="I261">
        <v>27238636</v>
      </c>
      <c r="J261">
        <v>2</v>
      </c>
      <c r="K261" s="1" t="s">
        <v>1745</v>
      </c>
      <c r="L261">
        <v>0</v>
      </c>
      <c r="M261" s="4">
        <v>3.3326999098942371</v>
      </c>
      <c r="N261" s="5">
        <v>6302.56</v>
      </c>
      <c r="O261" s="5">
        <f>IF(Jan_21[[#This Row],[WIN_OSE]]=0,('Summary Sheet'!$O$1)-('Summary Sheet'!$O$1*2%),-'Summary Sheet'!$O$1*(Jan_21[[#This Row],[BSP]]-1))</f>
        <v>1.96</v>
      </c>
    </row>
    <row r="262" spans="1:15" x14ac:dyDescent="0.25">
      <c r="A262">
        <v>177551958</v>
      </c>
      <c r="B262" s="1" t="s">
        <v>23</v>
      </c>
      <c r="C262" s="1" t="s">
        <v>3134</v>
      </c>
      <c r="D262" s="1" t="s">
        <v>2994</v>
      </c>
      <c r="E262" s="1" t="s">
        <v>346</v>
      </c>
      <c r="F262" s="1" t="s">
        <v>35</v>
      </c>
      <c r="G262" s="2">
        <v>44199</v>
      </c>
      <c r="H262" s="3">
        <v>0.46944444444444444</v>
      </c>
      <c r="I262">
        <v>36436125</v>
      </c>
      <c r="J262">
        <v>5</v>
      </c>
      <c r="K262" s="1" t="s">
        <v>1746</v>
      </c>
      <c r="L262">
        <v>0</v>
      </c>
      <c r="M262" s="4">
        <v>3.5</v>
      </c>
      <c r="N262" s="5">
        <v>4907.42</v>
      </c>
      <c r="O262" s="5">
        <f>IF(Jan_21[[#This Row],[WIN_OSE]]=0,('Summary Sheet'!$O$1)-('Summary Sheet'!$O$1*2%),-'Summary Sheet'!$O$1*(Jan_21[[#This Row],[BSP]]-1))</f>
        <v>1.96</v>
      </c>
    </row>
    <row r="263" spans="1:15" x14ac:dyDescent="0.25">
      <c r="A263">
        <v>177551960</v>
      </c>
      <c r="B263" s="1" t="s">
        <v>23</v>
      </c>
      <c r="C263" s="1" t="s">
        <v>3134</v>
      </c>
      <c r="D263" s="1" t="s">
        <v>2994</v>
      </c>
      <c r="E263" s="1" t="s">
        <v>49</v>
      </c>
      <c r="F263" s="1" t="s">
        <v>50</v>
      </c>
      <c r="G263" s="2">
        <v>44199</v>
      </c>
      <c r="H263" s="3">
        <v>0.47986111111111113</v>
      </c>
      <c r="I263">
        <v>38036375</v>
      </c>
      <c r="J263">
        <v>1</v>
      </c>
      <c r="K263" s="1" t="s">
        <v>69</v>
      </c>
      <c r="L263">
        <v>0</v>
      </c>
      <c r="M263" s="4">
        <v>3.3250146617517755</v>
      </c>
      <c r="N263" s="5">
        <v>6379.42</v>
      </c>
      <c r="O263" s="5">
        <f>IF(Jan_21[[#This Row],[WIN_OSE]]=0,('Summary Sheet'!$O$1)-('Summary Sheet'!$O$1*2%),-'Summary Sheet'!$O$1*(Jan_21[[#This Row],[BSP]]-1))</f>
        <v>1.96</v>
      </c>
    </row>
    <row r="264" spans="1:15" x14ac:dyDescent="0.25">
      <c r="A264">
        <v>177551962</v>
      </c>
      <c r="B264" s="1" t="s">
        <v>23</v>
      </c>
      <c r="C264" s="1" t="s">
        <v>3134</v>
      </c>
      <c r="D264" s="1" t="s">
        <v>2994</v>
      </c>
      <c r="E264" s="1" t="s">
        <v>55</v>
      </c>
      <c r="F264" s="1" t="s">
        <v>35</v>
      </c>
      <c r="G264" s="2">
        <v>44199</v>
      </c>
      <c r="H264" s="3">
        <v>0.49027777777777776</v>
      </c>
      <c r="I264">
        <v>19838973</v>
      </c>
      <c r="J264">
        <v>3</v>
      </c>
      <c r="K264" s="1" t="s">
        <v>1748</v>
      </c>
      <c r="L264">
        <v>0</v>
      </c>
      <c r="M264" s="4">
        <v>3.05</v>
      </c>
      <c r="N264" s="5">
        <v>9632.2999999999993</v>
      </c>
      <c r="O264" s="5">
        <f>IF(Jan_21[[#This Row],[WIN_OSE]]=0,('Summary Sheet'!$O$1)-('Summary Sheet'!$O$1*2%),-'Summary Sheet'!$O$1*(Jan_21[[#This Row],[BSP]]-1))</f>
        <v>1.96</v>
      </c>
    </row>
    <row r="265" spans="1:15" x14ac:dyDescent="0.25">
      <c r="A265">
        <v>177551964</v>
      </c>
      <c r="B265" s="1" t="s">
        <v>23</v>
      </c>
      <c r="C265" s="1" t="s">
        <v>3134</v>
      </c>
      <c r="D265" s="1" t="s">
        <v>2994</v>
      </c>
      <c r="E265" s="1" t="s">
        <v>346</v>
      </c>
      <c r="F265" s="1" t="s">
        <v>35</v>
      </c>
      <c r="G265" s="2">
        <v>44199</v>
      </c>
      <c r="H265" s="3">
        <v>0.50069444444444444</v>
      </c>
      <c r="I265">
        <v>36909579</v>
      </c>
      <c r="J265">
        <v>6</v>
      </c>
      <c r="K265" s="1" t="s">
        <v>1749</v>
      </c>
      <c r="L265">
        <v>0</v>
      </c>
      <c r="M265" s="4">
        <v>3.2</v>
      </c>
      <c r="N265" s="5">
        <v>8396.9599999999991</v>
      </c>
      <c r="O265" s="5">
        <f>IF(Jan_21[[#This Row],[WIN_OSE]]=0,('Summary Sheet'!$O$1)-('Summary Sheet'!$O$1*2%),-'Summary Sheet'!$O$1*(Jan_21[[#This Row],[BSP]]-1))</f>
        <v>1.96</v>
      </c>
    </row>
    <row r="266" spans="1:15" x14ac:dyDescent="0.25">
      <c r="A266">
        <v>177551966</v>
      </c>
      <c r="B266" s="1" t="s">
        <v>23</v>
      </c>
      <c r="C266" s="1" t="s">
        <v>3134</v>
      </c>
      <c r="D266" s="1" t="s">
        <v>2994</v>
      </c>
      <c r="E266" s="1" t="s">
        <v>27</v>
      </c>
      <c r="F266" s="1" t="s">
        <v>50</v>
      </c>
      <c r="G266" s="2">
        <v>44199</v>
      </c>
      <c r="H266" s="3">
        <v>0.51111111111111107</v>
      </c>
      <c r="I266">
        <v>21472655</v>
      </c>
      <c r="J266">
        <v>4</v>
      </c>
      <c r="K266" s="1" t="s">
        <v>1750</v>
      </c>
      <c r="L266">
        <v>0</v>
      </c>
      <c r="M266" s="4">
        <v>3.8238908942958916</v>
      </c>
      <c r="N266" s="5">
        <v>5026.68</v>
      </c>
      <c r="O266" s="5">
        <f>IF(Jan_21[[#This Row],[WIN_OSE]]=0,('Summary Sheet'!$O$1)-('Summary Sheet'!$O$1*2%),-'Summary Sheet'!$O$1*(Jan_21[[#This Row],[BSP]]-1))</f>
        <v>1.96</v>
      </c>
    </row>
    <row r="267" spans="1:15" x14ac:dyDescent="0.25">
      <c r="A267">
        <v>177551968</v>
      </c>
      <c r="B267" s="1" t="s">
        <v>23</v>
      </c>
      <c r="C267" s="1" t="s">
        <v>3134</v>
      </c>
      <c r="D267" s="1" t="s">
        <v>2994</v>
      </c>
      <c r="E267" s="1" t="s">
        <v>55</v>
      </c>
      <c r="F267" s="1" t="s">
        <v>35</v>
      </c>
      <c r="G267" s="2">
        <v>44199</v>
      </c>
      <c r="H267" s="3">
        <v>0.52152777777777781</v>
      </c>
      <c r="I267">
        <v>19886364</v>
      </c>
      <c r="J267">
        <v>1</v>
      </c>
      <c r="K267" s="1" t="s">
        <v>1753</v>
      </c>
      <c r="L267">
        <v>0</v>
      </c>
      <c r="M267" s="4">
        <v>3.8</v>
      </c>
      <c r="N267" s="5">
        <v>8704.34</v>
      </c>
      <c r="O267" s="5">
        <f>IF(Jan_21[[#This Row],[WIN_OSE]]=0,('Summary Sheet'!$O$1)-('Summary Sheet'!$O$1*2%),-'Summary Sheet'!$O$1*(Jan_21[[#This Row],[BSP]]-1))</f>
        <v>1.96</v>
      </c>
    </row>
    <row r="268" spans="1:15" x14ac:dyDescent="0.25">
      <c r="A268">
        <v>177551970</v>
      </c>
      <c r="B268" s="1" t="s">
        <v>23</v>
      </c>
      <c r="C268" s="1" t="s">
        <v>3134</v>
      </c>
      <c r="D268" s="1" t="s">
        <v>2994</v>
      </c>
      <c r="E268" s="1" t="s">
        <v>55</v>
      </c>
      <c r="F268" s="1" t="s">
        <v>35</v>
      </c>
      <c r="G268" s="2">
        <v>44199</v>
      </c>
      <c r="H268" s="3">
        <v>0.53194444444444444</v>
      </c>
      <c r="I268">
        <v>25546823</v>
      </c>
      <c r="J268">
        <v>4</v>
      </c>
      <c r="K268" s="1" t="s">
        <v>472</v>
      </c>
      <c r="L268">
        <v>0</v>
      </c>
      <c r="M268" s="4">
        <v>2.559525119567879</v>
      </c>
      <c r="N268" s="5">
        <v>6823.04</v>
      </c>
      <c r="O268" s="5">
        <f>IF(Jan_21[[#This Row],[WIN_OSE]]=0,('Summary Sheet'!$O$1)-('Summary Sheet'!$O$1*2%),-'Summary Sheet'!$O$1*(Jan_21[[#This Row],[BSP]]-1))</f>
        <v>1.96</v>
      </c>
    </row>
    <row r="269" spans="1:15" x14ac:dyDescent="0.25">
      <c r="A269">
        <v>177551972</v>
      </c>
      <c r="B269" s="1" t="s">
        <v>23</v>
      </c>
      <c r="C269" s="1" t="s">
        <v>3134</v>
      </c>
      <c r="D269" s="1" t="s">
        <v>2994</v>
      </c>
      <c r="E269" s="1" t="s">
        <v>27</v>
      </c>
      <c r="F269" s="1" t="s">
        <v>50</v>
      </c>
      <c r="G269" s="2">
        <v>44199</v>
      </c>
      <c r="H269" s="3">
        <v>0.54305555555555551</v>
      </c>
      <c r="I269">
        <v>20775605</v>
      </c>
      <c r="J269">
        <v>6</v>
      </c>
      <c r="K269" s="1" t="s">
        <v>1757</v>
      </c>
      <c r="L269">
        <v>1</v>
      </c>
      <c r="M269" s="4">
        <v>3.9</v>
      </c>
      <c r="N269" s="5">
        <v>4594.5600000000004</v>
      </c>
      <c r="O269" s="5">
        <f>IF(Jan_21[[#This Row],[WIN_OSE]]=0,('Summary Sheet'!$O$1)-('Summary Sheet'!$O$1*2%),-'Summary Sheet'!$O$1*(Jan_21[[#This Row],[BSP]]-1))</f>
        <v>-5.8</v>
      </c>
    </row>
    <row r="270" spans="1:15" x14ac:dyDescent="0.25">
      <c r="A270">
        <v>177551974</v>
      </c>
      <c r="B270" s="1" t="s">
        <v>23</v>
      </c>
      <c r="C270" s="1" t="s">
        <v>3134</v>
      </c>
      <c r="D270" s="1" t="s">
        <v>2994</v>
      </c>
      <c r="E270" s="1" t="s">
        <v>64</v>
      </c>
      <c r="F270" s="1" t="s">
        <v>35</v>
      </c>
      <c r="G270" s="2">
        <v>44199</v>
      </c>
      <c r="H270" s="3">
        <v>0.55347222222222225</v>
      </c>
      <c r="I270">
        <v>35735162</v>
      </c>
      <c r="J270">
        <v>1</v>
      </c>
      <c r="K270" s="1" t="s">
        <v>493</v>
      </c>
      <c r="L270">
        <v>0</v>
      </c>
      <c r="M270" s="4">
        <v>3.35</v>
      </c>
      <c r="N270" s="5">
        <v>10761.56</v>
      </c>
      <c r="O270" s="5">
        <f>IF(Jan_21[[#This Row],[WIN_OSE]]=0,('Summary Sheet'!$O$1)-('Summary Sheet'!$O$1*2%),-'Summary Sheet'!$O$1*(Jan_21[[#This Row],[BSP]]-1))</f>
        <v>1.96</v>
      </c>
    </row>
    <row r="271" spans="1:15" x14ac:dyDescent="0.25">
      <c r="A271">
        <v>177551976</v>
      </c>
      <c r="B271" s="1" t="s">
        <v>23</v>
      </c>
      <c r="C271" s="1" t="s">
        <v>3134</v>
      </c>
      <c r="D271" s="1" t="s">
        <v>2994</v>
      </c>
      <c r="E271" s="1" t="s">
        <v>64</v>
      </c>
      <c r="F271" s="1" t="s">
        <v>35</v>
      </c>
      <c r="G271" s="2">
        <v>44199</v>
      </c>
      <c r="H271" s="3">
        <v>0.56458333333333333</v>
      </c>
      <c r="I271">
        <v>36363569</v>
      </c>
      <c r="J271">
        <v>1</v>
      </c>
      <c r="K271" s="1" t="s">
        <v>1761</v>
      </c>
      <c r="L271">
        <v>0</v>
      </c>
      <c r="M271" s="4">
        <v>3.7296777602098521</v>
      </c>
      <c r="N271" s="5">
        <v>7801.96</v>
      </c>
      <c r="O271" s="5">
        <f>IF(Jan_21[[#This Row],[WIN_OSE]]=0,('Summary Sheet'!$O$1)-('Summary Sheet'!$O$1*2%),-'Summary Sheet'!$O$1*(Jan_21[[#This Row],[BSP]]-1))</f>
        <v>1.96</v>
      </c>
    </row>
    <row r="272" spans="1:15" x14ac:dyDescent="0.25">
      <c r="A272">
        <v>177557235</v>
      </c>
      <c r="B272" s="1" t="s">
        <v>23</v>
      </c>
      <c r="C272" s="1" t="s">
        <v>3119</v>
      </c>
      <c r="D272" s="1" t="s">
        <v>2994</v>
      </c>
      <c r="E272" s="1" t="s">
        <v>75</v>
      </c>
      <c r="F272" s="1" t="s">
        <v>28</v>
      </c>
      <c r="G272" s="2">
        <v>44199</v>
      </c>
      <c r="H272" s="3">
        <v>0.45347222222222222</v>
      </c>
      <c r="I272">
        <v>28643470</v>
      </c>
      <c r="J272">
        <v>2</v>
      </c>
      <c r="K272" s="1" t="s">
        <v>130</v>
      </c>
      <c r="L272">
        <v>0</v>
      </c>
      <c r="M272" s="4">
        <v>4.2405389629999997</v>
      </c>
      <c r="N272" s="5">
        <v>5568.9</v>
      </c>
      <c r="O272" s="5">
        <f>IF(Jan_21[[#This Row],[WIN_OSE]]=0,('Summary Sheet'!$O$1)-('Summary Sheet'!$O$1*2%),-'Summary Sheet'!$O$1*(Jan_21[[#This Row],[BSP]]-1))</f>
        <v>1.96</v>
      </c>
    </row>
    <row r="273" spans="1:15" x14ac:dyDescent="0.25">
      <c r="A273">
        <v>177557237</v>
      </c>
      <c r="B273" s="1" t="s">
        <v>23</v>
      </c>
      <c r="C273" s="1" t="s">
        <v>3119</v>
      </c>
      <c r="D273" s="1" t="s">
        <v>2994</v>
      </c>
      <c r="E273" s="1" t="s">
        <v>24</v>
      </c>
      <c r="F273" s="1" t="s">
        <v>25</v>
      </c>
      <c r="G273" s="2">
        <v>44199</v>
      </c>
      <c r="H273" s="3">
        <v>0.46458333333333335</v>
      </c>
      <c r="I273">
        <v>38038119</v>
      </c>
      <c r="J273">
        <v>4</v>
      </c>
      <c r="K273" s="1" t="s">
        <v>546</v>
      </c>
      <c r="L273">
        <v>0</v>
      </c>
      <c r="M273" s="4">
        <v>2.9297388535067963</v>
      </c>
      <c r="N273" s="5">
        <v>10916.78</v>
      </c>
      <c r="O273" s="5">
        <f>IF(Jan_21[[#This Row],[WIN_OSE]]=0,('Summary Sheet'!$O$1)-('Summary Sheet'!$O$1*2%),-'Summary Sheet'!$O$1*(Jan_21[[#This Row],[BSP]]-1))</f>
        <v>1.96</v>
      </c>
    </row>
    <row r="274" spans="1:15" x14ac:dyDescent="0.25">
      <c r="A274">
        <v>177557239</v>
      </c>
      <c r="B274" s="1" t="s">
        <v>23</v>
      </c>
      <c r="C274" s="1" t="s">
        <v>3119</v>
      </c>
      <c r="D274" s="1" t="s">
        <v>2994</v>
      </c>
      <c r="E274" s="1" t="s">
        <v>75</v>
      </c>
      <c r="F274" s="1" t="s">
        <v>28</v>
      </c>
      <c r="G274" s="2">
        <v>44199</v>
      </c>
      <c r="H274" s="3">
        <v>0.47499999999999998</v>
      </c>
      <c r="I274">
        <v>28086603</v>
      </c>
      <c r="J274">
        <v>1</v>
      </c>
      <c r="K274" s="1" t="s">
        <v>162</v>
      </c>
      <c r="L274">
        <v>1</v>
      </c>
      <c r="M274" s="4">
        <v>3.05</v>
      </c>
      <c r="N274" s="5">
        <v>10519.88</v>
      </c>
      <c r="O274" s="5">
        <f>IF(Jan_21[[#This Row],[WIN_OSE]]=0,('Summary Sheet'!$O$1)-('Summary Sheet'!$O$1*2%),-'Summary Sheet'!$O$1*(Jan_21[[#This Row],[BSP]]-1))</f>
        <v>-4.0999999999999996</v>
      </c>
    </row>
    <row r="275" spans="1:15" x14ac:dyDescent="0.25">
      <c r="A275">
        <v>177557241</v>
      </c>
      <c r="B275" s="1" t="s">
        <v>23</v>
      </c>
      <c r="C275" s="1" t="s">
        <v>3119</v>
      </c>
      <c r="D275" s="1" t="s">
        <v>2994</v>
      </c>
      <c r="E275" s="1" t="s">
        <v>24</v>
      </c>
      <c r="F275" s="1" t="s">
        <v>25</v>
      </c>
      <c r="G275" s="2">
        <v>44199</v>
      </c>
      <c r="H275" s="3">
        <v>0.48541666666666666</v>
      </c>
      <c r="I275">
        <v>19300291</v>
      </c>
      <c r="J275">
        <v>6</v>
      </c>
      <c r="K275" s="1" t="s">
        <v>40</v>
      </c>
      <c r="L275">
        <v>1</v>
      </c>
      <c r="M275" s="4">
        <v>3.35</v>
      </c>
      <c r="N275" s="5">
        <v>11228.62</v>
      </c>
      <c r="O275" s="5">
        <f>IF(Jan_21[[#This Row],[WIN_OSE]]=0,('Summary Sheet'!$O$1)-('Summary Sheet'!$O$1*2%),-'Summary Sheet'!$O$1*(Jan_21[[#This Row],[BSP]]-1))</f>
        <v>-4.7</v>
      </c>
    </row>
    <row r="276" spans="1:15" x14ac:dyDescent="0.25">
      <c r="A276">
        <v>177557243</v>
      </c>
      <c r="B276" s="1" t="s">
        <v>23</v>
      </c>
      <c r="C276" s="1" t="s">
        <v>3119</v>
      </c>
      <c r="D276" s="1" t="s">
        <v>2994</v>
      </c>
      <c r="E276" s="1" t="s">
        <v>39</v>
      </c>
      <c r="F276" s="1" t="s">
        <v>25</v>
      </c>
      <c r="G276" s="2">
        <v>44199</v>
      </c>
      <c r="H276" s="3">
        <v>0.49583333333333335</v>
      </c>
      <c r="I276">
        <v>25479135</v>
      </c>
      <c r="J276">
        <v>1</v>
      </c>
      <c r="K276" s="1" t="s">
        <v>494</v>
      </c>
      <c r="L276">
        <v>1</v>
      </c>
      <c r="M276" s="4">
        <v>3.2460179029999998</v>
      </c>
      <c r="N276" s="5">
        <v>11890.08</v>
      </c>
      <c r="O276" s="5">
        <f>IF(Jan_21[[#This Row],[WIN_OSE]]=0,('Summary Sheet'!$O$1)-('Summary Sheet'!$O$1*2%),-'Summary Sheet'!$O$1*(Jan_21[[#This Row],[BSP]]-1))</f>
        <v>-4.4920358059999996</v>
      </c>
    </row>
    <row r="277" spans="1:15" x14ac:dyDescent="0.25">
      <c r="A277">
        <v>177557245</v>
      </c>
      <c r="B277" s="1" t="s">
        <v>23</v>
      </c>
      <c r="C277" s="1" t="s">
        <v>3119</v>
      </c>
      <c r="D277" s="1" t="s">
        <v>2994</v>
      </c>
      <c r="E277" s="1" t="s">
        <v>27</v>
      </c>
      <c r="F277" s="1" t="s">
        <v>28</v>
      </c>
      <c r="G277" s="2">
        <v>44199</v>
      </c>
      <c r="H277" s="3">
        <v>0.50624999999999998</v>
      </c>
      <c r="I277">
        <v>26761052</v>
      </c>
      <c r="J277">
        <v>2</v>
      </c>
      <c r="K277" s="1" t="s">
        <v>1766</v>
      </c>
      <c r="L277">
        <v>0</v>
      </c>
      <c r="M277" s="4">
        <v>3.8446392877555633</v>
      </c>
      <c r="N277" s="5">
        <v>7998.78</v>
      </c>
      <c r="O277" s="5">
        <f>IF(Jan_21[[#This Row],[WIN_OSE]]=0,('Summary Sheet'!$O$1)-('Summary Sheet'!$O$1*2%),-'Summary Sheet'!$O$1*(Jan_21[[#This Row],[BSP]]-1))</f>
        <v>1.96</v>
      </c>
    </row>
    <row r="278" spans="1:15" x14ac:dyDescent="0.25">
      <c r="A278">
        <v>177557247</v>
      </c>
      <c r="B278" s="1" t="s">
        <v>23</v>
      </c>
      <c r="C278" s="1" t="s">
        <v>3119</v>
      </c>
      <c r="D278" s="1" t="s">
        <v>2994</v>
      </c>
      <c r="E278" s="1" t="s">
        <v>24</v>
      </c>
      <c r="F278" s="1" t="s">
        <v>25</v>
      </c>
      <c r="G278" s="2">
        <v>44199</v>
      </c>
      <c r="H278" s="3">
        <v>0.51666666666666672</v>
      </c>
      <c r="I278">
        <v>37696842</v>
      </c>
      <c r="J278">
        <v>3</v>
      </c>
      <c r="K278" s="1" t="s">
        <v>485</v>
      </c>
      <c r="L278">
        <v>1</v>
      </c>
      <c r="M278" s="4">
        <v>2.68</v>
      </c>
      <c r="N278" s="5">
        <v>13232.96</v>
      </c>
      <c r="O278" s="5">
        <f>IF(Jan_21[[#This Row],[WIN_OSE]]=0,('Summary Sheet'!$O$1)-('Summary Sheet'!$O$1*2%),-'Summary Sheet'!$O$1*(Jan_21[[#This Row],[BSP]]-1))</f>
        <v>-3.3600000000000003</v>
      </c>
    </row>
    <row r="279" spans="1:15" x14ac:dyDescent="0.25">
      <c r="A279">
        <v>177557249</v>
      </c>
      <c r="B279" s="1" t="s">
        <v>23</v>
      </c>
      <c r="C279" s="1" t="s">
        <v>3119</v>
      </c>
      <c r="D279" s="1" t="s">
        <v>2994</v>
      </c>
      <c r="E279" s="1" t="s">
        <v>49</v>
      </c>
      <c r="F279" s="1" t="s">
        <v>28</v>
      </c>
      <c r="G279" s="2">
        <v>44199</v>
      </c>
      <c r="H279" s="3">
        <v>0.52708333333333335</v>
      </c>
      <c r="I279">
        <v>37094856</v>
      </c>
      <c r="J279">
        <v>3</v>
      </c>
      <c r="K279" s="1" t="s">
        <v>1769</v>
      </c>
      <c r="L279">
        <v>0</v>
      </c>
      <c r="M279" s="4">
        <v>2.7919839767095249</v>
      </c>
      <c r="N279" s="5">
        <v>12609.82</v>
      </c>
      <c r="O279" s="5">
        <f>IF(Jan_21[[#This Row],[WIN_OSE]]=0,('Summary Sheet'!$O$1)-('Summary Sheet'!$O$1*2%),-'Summary Sheet'!$O$1*(Jan_21[[#This Row],[BSP]]-1))</f>
        <v>1.96</v>
      </c>
    </row>
    <row r="280" spans="1:15" x14ac:dyDescent="0.25">
      <c r="A280">
        <v>177557251</v>
      </c>
      <c r="B280" s="1" t="s">
        <v>23</v>
      </c>
      <c r="C280" s="1" t="s">
        <v>3119</v>
      </c>
      <c r="D280" s="1" t="s">
        <v>2994</v>
      </c>
      <c r="E280" s="1" t="s">
        <v>39</v>
      </c>
      <c r="F280" s="1" t="s">
        <v>25</v>
      </c>
      <c r="G280" s="2">
        <v>44199</v>
      </c>
      <c r="H280" s="3">
        <v>0.53749999999999998</v>
      </c>
      <c r="I280">
        <v>36870121</v>
      </c>
      <c r="J280">
        <v>5</v>
      </c>
      <c r="K280" s="1" t="s">
        <v>1771</v>
      </c>
      <c r="L280">
        <v>0</v>
      </c>
      <c r="M280" s="4">
        <v>4.2106844069999996</v>
      </c>
      <c r="N280" s="5">
        <v>5052.16</v>
      </c>
      <c r="O280" s="5">
        <f>IF(Jan_21[[#This Row],[WIN_OSE]]=0,('Summary Sheet'!$O$1)-('Summary Sheet'!$O$1*2%),-'Summary Sheet'!$O$1*(Jan_21[[#This Row],[BSP]]-1))</f>
        <v>1.96</v>
      </c>
    </row>
    <row r="281" spans="1:15" x14ac:dyDescent="0.25">
      <c r="A281">
        <v>177557253</v>
      </c>
      <c r="B281" s="1" t="s">
        <v>23</v>
      </c>
      <c r="C281" s="1" t="s">
        <v>3119</v>
      </c>
      <c r="D281" s="1" t="s">
        <v>2994</v>
      </c>
      <c r="E281" s="1" t="s">
        <v>39</v>
      </c>
      <c r="F281" s="1" t="s">
        <v>25</v>
      </c>
      <c r="G281" s="2">
        <v>44199</v>
      </c>
      <c r="H281" s="3">
        <v>0.54791666666666672</v>
      </c>
      <c r="I281">
        <v>29595577</v>
      </c>
      <c r="J281">
        <v>1</v>
      </c>
      <c r="K281" s="1" t="s">
        <v>1772</v>
      </c>
      <c r="L281">
        <v>0</v>
      </c>
      <c r="M281" s="4">
        <v>2.8714405987664211</v>
      </c>
      <c r="N281" s="5">
        <v>11071.5</v>
      </c>
      <c r="O281" s="5">
        <f>IF(Jan_21[[#This Row],[WIN_OSE]]=0,('Summary Sheet'!$O$1)-('Summary Sheet'!$O$1*2%),-'Summary Sheet'!$O$1*(Jan_21[[#This Row],[BSP]]-1))</f>
        <v>1.96</v>
      </c>
    </row>
    <row r="282" spans="1:15" x14ac:dyDescent="0.25">
      <c r="A282">
        <v>177557255</v>
      </c>
      <c r="B282" s="1" t="s">
        <v>23</v>
      </c>
      <c r="C282" s="1" t="s">
        <v>3119</v>
      </c>
      <c r="D282" s="1" t="s">
        <v>2994</v>
      </c>
      <c r="E282" s="1" t="s">
        <v>75</v>
      </c>
      <c r="F282" s="1" t="s">
        <v>28</v>
      </c>
      <c r="G282" s="2">
        <v>44199</v>
      </c>
      <c r="H282" s="3">
        <v>0.55833333333333335</v>
      </c>
      <c r="I282">
        <v>37635082</v>
      </c>
      <c r="J282">
        <v>1</v>
      </c>
      <c r="K282" s="1" t="s">
        <v>1773</v>
      </c>
      <c r="L282">
        <v>1</v>
      </c>
      <c r="M282" s="4">
        <v>3.877026697678521</v>
      </c>
      <c r="N282" s="5">
        <v>8874.7800000000007</v>
      </c>
      <c r="O282" s="5">
        <f>IF(Jan_21[[#This Row],[WIN_OSE]]=0,('Summary Sheet'!$O$1)-('Summary Sheet'!$O$1*2%),-'Summary Sheet'!$O$1*(Jan_21[[#This Row],[BSP]]-1))</f>
        <v>-5.7540533953570421</v>
      </c>
    </row>
    <row r="283" spans="1:15" x14ac:dyDescent="0.25">
      <c r="A283">
        <v>177557257</v>
      </c>
      <c r="B283" s="1" t="s">
        <v>23</v>
      </c>
      <c r="C283" s="1" t="s">
        <v>3119</v>
      </c>
      <c r="D283" s="1" t="s">
        <v>2994</v>
      </c>
      <c r="E283" s="1" t="s">
        <v>24</v>
      </c>
      <c r="F283" s="1" t="s">
        <v>25</v>
      </c>
      <c r="G283" s="2">
        <v>44199</v>
      </c>
      <c r="H283" s="3">
        <v>0.56874999999999998</v>
      </c>
      <c r="I283">
        <v>28737286</v>
      </c>
      <c r="J283">
        <v>4</v>
      </c>
      <c r="K283" s="1" t="s">
        <v>477</v>
      </c>
      <c r="L283">
        <v>1</v>
      </c>
      <c r="M283" s="4">
        <v>3.5055613057998376</v>
      </c>
      <c r="N283" s="5">
        <v>10642.6</v>
      </c>
      <c r="O283" s="5">
        <f>IF(Jan_21[[#This Row],[WIN_OSE]]=0,('Summary Sheet'!$O$1)-('Summary Sheet'!$O$1*2%),-'Summary Sheet'!$O$1*(Jan_21[[#This Row],[BSP]]-1))</f>
        <v>-5.0111226115996752</v>
      </c>
    </row>
    <row r="284" spans="1:15" x14ac:dyDescent="0.25">
      <c r="A284">
        <v>177558537</v>
      </c>
      <c r="B284" s="1" t="s">
        <v>19</v>
      </c>
      <c r="C284" s="1" t="s">
        <v>3118</v>
      </c>
      <c r="D284" s="1" t="s">
        <v>2994</v>
      </c>
      <c r="E284" s="1" t="s">
        <v>39</v>
      </c>
      <c r="F284" s="1" t="s">
        <v>36</v>
      </c>
      <c r="G284" s="2">
        <v>44199</v>
      </c>
      <c r="H284" s="3">
        <v>0.58611111111111114</v>
      </c>
      <c r="I284">
        <v>38036256</v>
      </c>
      <c r="J284">
        <v>3</v>
      </c>
      <c r="K284" s="1" t="s">
        <v>1776</v>
      </c>
      <c r="L284">
        <v>0</v>
      </c>
      <c r="M284" s="4">
        <v>3.897142669529349</v>
      </c>
      <c r="N284" s="5">
        <v>7922.94</v>
      </c>
      <c r="O284" s="5">
        <f>IF(Jan_21[[#This Row],[WIN_OSE]]=0,('Summary Sheet'!$O$1)-('Summary Sheet'!$O$1*2%),-'Summary Sheet'!$O$1*(Jan_21[[#This Row],[BSP]]-1))</f>
        <v>1.96</v>
      </c>
    </row>
    <row r="285" spans="1:15" x14ac:dyDescent="0.25">
      <c r="A285">
        <v>177558539</v>
      </c>
      <c r="B285" s="1" t="s">
        <v>19</v>
      </c>
      <c r="C285" s="1" t="s">
        <v>3118</v>
      </c>
      <c r="D285" s="1" t="s">
        <v>2994</v>
      </c>
      <c r="E285" s="1" t="s">
        <v>41</v>
      </c>
      <c r="F285" s="1" t="s">
        <v>36</v>
      </c>
      <c r="G285" s="2">
        <v>44199</v>
      </c>
      <c r="H285" s="3">
        <v>0.59652777777777777</v>
      </c>
      <c r="I285">
        <v>37271031</v>
      </c>
      <c r="J285">
        <v>2</v>
      </c>
      <c r="K285" s="1" t="s">
        <v>1779</v>
      </c>
      <c r="L285">
        <v>1</v>
      </c>
      <c r="M285" s="4">
        <v>3.040211543357727</v>
      </c>
      <c r="N285" s="5">
        <v>11022.12</v>
      </c>
      <c r="O285" s="5">
        <f>IF(Jan_21[[#This Row],[WIN_OSE]]=0,('Summary Sheet'!$O$1)-('Summary Sheet'!$O$1*2%),-'Summary Sheet'!$O$1*(Jan_21[[#This Row],[BSP]]-1))</f>
        <v>-4.0804230867154541</v>
      </c>
    </row>
    <row r="286" spans="1:15" x14ac:dyDescent="0.25">
      <c r="A286">
        <v>177558541</v>
      </c>
      <c r="B286" s="1" t="s">
        <v>19</v>
      </c>
      <c r="C286" s="1" t="s">
        <v>3118</v>
      </c>
      <c r="D286" s="1" t="s">
        <v>2994</v>
      </c>
      <c r="E286" s="1" t="s">
        <v>49</v>
      </c>
      <c r="F286" s="1" t="s">
        <v>52</v>
      </c>
      <c r="G286" s="2">
        <v>44199</v>
      </c>
      <c r="H286" s="3">
        <v>0.60833333333333328</v>
      </c>
      <c r="I286">
        <v>27236733</v>
      </c>
      <c r="J286">
        <v>6</v>
      </c>
      <c r="K286" s="1" t="s">
        <v>1780</v>
      </c>
      <c r="L286">
        <v>0</v>
      </c>
      <c r="M286" s="4">
        <v>2.5126878366212901</v>
      </c>
      <c r="N286" s="5">
        <v>9503.5</v>
      </c>
      <c r="O286" s="5">
        <f>IF(Jan_21[[#This Row],[WIN_OSE]]=0,('Summary Sheet'!$O$1)-('Summary Sheet'!$O$1*2%),-'Summary Sheet'!$O$1*(Jan_21[[#This Row],[BSP]]-1))</f>
        <v>1.96</v>
      </c>
    </row>
    <row r="287" spans="1:15" x14ac:dyDescent="0.25">
      <c r="A287">
        <v>177558543</v>
      </c>
      <c r="B287" s="1" t="s">
        <v>19</v>
      </c>
      <c r="C287" s="1" t="s">
        <v>3118</v>
      </c>
      <c r="D287" s="1" t="s">
        <v>2994</v>
      </c>
      <c r="E287" s="1" t="s">
        <v>32</v>
      </c>
      <c r="F287" s="1" t="s">
        <v>36</v>
      </c>
      <c r="G287" s="2">
        <v>44199</v>
      </c>
      <c r="H287" s="3">
        <v>0.62083333333333335</v>
      </c>
      <c r="I287">
        <v>36704206</v>
      </c>
      <c r="J287">
        <v>4</v>
      </c>
      <c r="K287" s="1" t="s">
        <v>1783</v>
      </c>
      <c r="L287">
        <v>0</v>
      </c>
      <c r="M287" s="4">
        <v>5</v>
      </c>
      <c r="N287" s="5">
        <v>3091.88</v>
      </c>
      <c r="O287" s="5">
        <f>IF(Jan_21[[#This Row],[WIN_OSE]]=0,('Summary Sheet'!$O$1)-('Summary Sheet'!$O$1*2%),-'Summary Sheet'!$O$1*(Jan_21[[#This Row],[BSP]]-1))</f>
        <v>1.96</v>
      </c>
    </row>
    <row r="288" spans="1:15" x14ac:dyDescent="0.25">
      <c r="A288">
        <v>177558545</v>
      </c>
      <c r="B288" s="1" t="s">
        <v>19</v>
      </c>
      <c r="C288" s="1" t="s">
        <v>3118</v>
      </c>
      <c r="D288" s="1" t="s">
        <v>2994</v>
      </c>
      <c r="E288" s="1" t="s">
        <v>47</v>
      </c>
      <c r="F288" s="1" t="s">
        <v>36</v>
      </c>
      <c r="G288" s="2">
        <v>44199</v>
      </c>
      <c r="H288" s="3">
        <v>0.63124999999999998</v>
      </c>
      <c r="I288">
        <v>26258215</v>
      </c>
      <c r="J288">
        <v>1</v>
      </c>
      <c r="K288" s="1" t="s">
        <v>502</v>
      </c>
      <c r="L288">
        <v>0</v>
      </c>
      <c r="M288" s="4">
        <v>3.3744425732255334</v>
      </c>
      <c r="N288" s="5">
        <v>8231.42</v>
      </c>
      <c r="O288" s="5">
        <f>IF(Jan_21[[#This Row],[WIN_OSE]]=0,('Summary Sheet'!$O$1)-('Summary Sheet'!$O$1*2%),-'Summary Sheet'!$O$1*(Jan_21[[#This Row],[BSP]]-1))</f>
        <v>1.96</v>
      </c>
    </row>
    <row r="289" spans="1:15" x14ac:dyDescent="0.25">
      <c r="A289">
        <v>177558547</v>
      </c>
      <c r="B289" s="1" t="s">
        <v>19</v>
      </c>
      <c r="C289" s="1" t="s">
        <v>3118</v>
      </c>
      <c r="D289" s="1" t="s">
        <v>2994</v>
      </c>
      <c r="E289" s="1" t="s">
        <v>48</v>
      </c>
      <c r="F289" s="1" t="s">
        <v>66</v>
      </c>
      <c r="G289" s="2">
        <v>44199</v>
      </c>
      <c r="H289" s="3">
        <v>0.6430555555555556</v>
      </c>
      <c r="I289">
        <v>38036257</v>
      </c>
      <c r="J289">
        <v>1</v>
      </c>
      <c r="K289" s="1" t="s">
        <v>1785</v>
      </c>
      <c r="L289">
        <v>1</v>
      </c>
      <c r="M289" s="4">
        <v>4.1170761678643251</v>
      </c>
      <c r="N289" s="5">
        <v>6456.66</v>
      </c>
      <c r="O289" s="5">
        <f>IF(Jan_21[[#This Row],[WIN_OSE]]=0,('Summary Sheet'!$O$1)-('Summary Sheet'!$O$1*2%),-'Summary Sheet'!$O$1*(Jan_21[[#This Row],[BSP]]-1))</f>
        <v>-6.2341523357286501</v>
      </c>
    </row>
    <row r="290" spans="1:15" x14ac:dyDescent="0.25">
      <c r="A290">
        <v>177558549</v>
      </c>
      <c r="B290" s="1" t="s">
        <v>19</v>
      </c>
      <c r="C290" s="1" t="s">
        <v>3118</v>
      </c>
      <c r="D290" s="1" t="s">
        <v>2994</v>
      </c>
      <c r="E290" s="1" t="s">
        <v>49</v>
      </c>
      <c r="F290" s="1" t="s">
        <v>52</v>
      </c>
      <c r="G290" s="2">
        <v>44199</v>
      </c>
      <c r="H290" s="3">
        <v>0.65555555555555556</v>
      </c>
      <c r="I290">
        <v>37629685</v>
      </c>
      <c r="J290">
        <v>5</v>
      </c>
      <c r="K290" s="1" t="s">
        <v>1788</v>
      </c>
      <c r="L290">
        <v>0</v>
      </c>
      <c r="M290" s="4">
        <v>3.45</v>
      </c>
      <c r="N290" s="5">
        <v>9356.44</v>
      </c>
      <c r="O290" s="5">
        <f>IF(Jan_21[[#This Row],[WIN_OSE]]=0,('Summary Sheet'!$O$1)-('Summary Sheet'!$O$1*2%),-'Summary Sheet'!$O$1*(Jan_21[[#This Row],[BSP]]-1))</f>
        <v>1.96</v>
      </c>
    </row>
    <row r="291" spans="1:15" x14ac:dyDescent="0.25">
      <c r="A291">
        <v>177558551</v>
      </c>
      <c r="B291" s="1" t="s">
        <v>19</v>
      </c>
      <c r="C291" s="1" t="s">
        <v>3118</v>
      </c>
      <c r="D291" s="1" t="s">
        <v>2994</v>
      </c>
      <c r="E291" s="1" t="s">
        <v>75</v>
      </c>
      <c r="F291" s="1" t="s">
        <v>52</v>
      </c>
      <c r="G291" s="2">
        <v>44199</v>
      </c>
      <c r="H291" s="3">
        <v>0.6694444444444444</v>
      </c>
      <c r="I291">
        <v>36389725</v>
      </c>
      <c r="J291">
        <v>4</v>
      </c>
      <c r="K291" s="1" t="s">
        <v>518</v>
      </c>
      <c r="L291">
        <v>0</v>
      </c>
      <c r="M291" s="4">
        <v>2.4649777485890083</v>
      </c>
      <c r="N291" s="5">
        <v>31350.560000000001</v>
      </c>
      <c r="O291" s="5">
        <f>IF(Jan_21[[#This Row],[WIN_OSE]]=0,('Summary Sheet'!$O$1)-('Summary Sheet'!$O$1*2%),-'Summary Sheet'!$O$1*(Jan_21[[#This Row],[BSP]]-1))</f>
        <v>1.96</v>
      </c>
    </row>
    <row r="292" spans="1:15" x14ac:dyDescent="0.25">
      <c r="A292">
        <v>177558553</v>
      </c>
      <c r="B292" s="1" t="s">
        <v>19</v>
      </c>
      <c r="C292" s="1" t="s">
        <v>3118</v>
      </c>
      <c r="D292" s="1" t="s">
        <v>2994</v>
      </c>
      <c r="E292" s="1" t="s">
        <v>43</v>
      </c>
      <c r="F292" s="1" t="s">
        <v>36</v>
      </c>
      <c r="G292" s="2">
        <v>44199</v>
      </c>
      <c r="H292" s="3">
        <v>0.68263888888888891</v>
      </c>
      <c r="I292">
        <v>36836476</v>
      </c>
      <c r="J292">
        <v>3</v>
      </c>
      <c r="K292" s="1" t="s">
        <v>1792</v>
      </c>
      <c r="L292">
        <v>0</v>
      </c>
      <c r="M292" s="4">
        <v>3.8</v>
      </c>
      <c r="N292" s="5">
        <v>11868</v>
      </c>
      <c r="O292" s="5">
        <f>IF(Jan_21[[#This Row],[WIN_OSE]]=0,('Summary Sheet'!$O$1)-('Summary Sheet'!$O$1*2%),-'Summary Sheet'!$O$1*(Jan_21[[#This Row],[BSP]]-1))</f>
        <v>1.96</v>
      </c>
    </row>
    <row r="293" spans="1:15" x14ac:dyDescent="0.25">
      <c r="A293">
        <v>177558555</v>
      </c>
      <c r="B293" s="1" t="s">
        <v>19</v>
      </c>
      <c r="C293" s="1" t="s">
        <v>3118</v>
      </c>
      <c r="D293" s="1" t="s">
        <v>2994</v>
      </c>
      <c r="E293" s="1" t="s">
        <v>32</v>
      </c>
      <c r="F293" s="1" t="s">
        <v>36</v>
      </c>
      <c r="G293" s="2">
        <v>44199</v>
      </c>
      <c r="H293" s="3">
        <v>0.69652777777777775</v>
      </c>
      <c r="I293">
        <v>38036258</v>
      </c>
      <c r="J293">
        <v>2</v>
      </c>
      <c r="K293" s="1" t="s">
        <v>1794</v>
      </c>
      <c r="L293">
        <v>0</v>
      </c>
      <c r="M293" s="4">
        <v>4.0999999999999996</v>
      </c>
      <c r="N293" s="5">
        <v>11950.18</v>
      </c>
      <c r="O293" s="5">
        <f>IF(Jan_21[[#This Row],[WIN_OSE]]=0,('Summary Sheet'!$O$1)-('Summary Sheet'!$O$1*2%),-'Summary Sheet'!$O$1*(Jan_21[[#This Row],[BSP]]-1))</f>
        <v>1.96</v>
      </c>
    </row>
    <row r="294" spans="1:15" x14ac:dyDescent="0.25">
      <c r="A294">
        <v>177558557</v>
      </c>
      <c r="B294" s="1" t="s">
        <v>19</v>
      </c>
      <c r="C294" s="1" t="s">
        <v>3118</v>
      </c>
      <c r="D294" s="1" t="s">
        <v>2994</v>
      </c>
      <c r="E294" s="1" t="s">
        <v>45</v>
      </c>
      <c r="F294" s="1" t="s">
        <v>52</v>
      </c>
      <c r="G294" s="2">
        <v>44199</v>
      </c>
      <c r="H294" s="3">
        <v>0.7104166666666667</v>
      </c>
      <c r="I294">
        <v>29156295</v>
      </c>
      <c r="J294">
        <v>6</v>
      </c>
      <c r="K294" s="1" t="s">
        <v>1798</v>
      </c>
      <c r="L294">
        <v>0</v>
      </c>
      <c r="M294" s="4">
        <v>2.3199999999999998</v>
      </c>
      <c r="N294" s="5">
        <v>27898.82</v>
      </c>
      <c r="O294" s="5">
        <f>IF(Jan_21[[#This Row],[WIN_OSE]]=0,('Summary Sheet'!$O$1)-('Summary Sheet'!$O$1*2%),-'Summary Sheet'!$O$1*(Jan_21[[#This Row],[BSP]]-1))</f>
        <v>1.96</v>
      </c>
    </row>
    <row r="295" spans="1:15" x14ac:dyDescent="0.25">
      <c r="A295">
        <v>177558559</v>
      </c>
      <c r="B295" s="1" t="s">
        <v>19</v>
      </c>
      <c r="C295" s="1" t="s">
        <v>3118</v>
      </c>
      <c r="D295" s="1" t="s">
        <v>2994</v>
      </c>
      <c r="E295" s="1" t="s">
        <v>41</v>
      </c>
      <c r="F295" s="1" t="s">
        <v>36</v>
      </c>
      <c r="G295" s="2">
        <v>44199</v>
      </c>
      <c r="H295" s="3">
        <v>0.72361111111111109</v>
      </c>
      <c r="I295">
        <v>37459789</v>
      </c>
      <c r="J295">
        <v>1</v>
      </c>
      <c r="K295" s="1" t="s">
        <v>1799</v>
      </c>
      <c r="L295">
        <v>1</v>
      </c>
      <c r="M295" s="4">
        <v>3.4519988060000002</v>
      </c>
      <c r="N295" s="5">
        <v>10672.88</v>
      </c>
      <c r="O295" s="5">
        <f>IF(Jan_21[[#This Row],[WIN_OSE]]=0,('Summary Sheet'!$O$1)-('Summary Sheet'!$O$1*2%),-'Summary Sheet'!$O$1*(Jan_21[[#This Row],[BSP]]-1))</f>
        <v>-4.9039976120000004</v>
      </c>
    </row>
    <row r="296" spans="1:15" x14ac:dyDescent="0.25">
      <c r="A296">
        <v>177559437</v>
      </c>
      <c r="B296" s="1" t="s">
        <v>23</v>
      </c>
      <c r="C296" s="1" t="s">
        <v>3138</v>
      </c>
      <c r="D296" s="1" t="s">
        <v>2994</v>
      </c>
      <c r="E296" s="1" t="s">
        <v>39</v>
      </c>
      <c r="F296" s="1" t="s">
        <v>44</v>
      </c>
      <c r="G296" s="2">
        <v>44199</v>
      </c>
      <c r="H296" s="3">
        <v>0.58125000000000004</v>
      </c>
      <c r="I296">
        <v>24894915</v>
      </c>
      <c r="J296">
        <v>6</v>
      </c>
      <c r="K296" s="1" t="s">
        <v>1802</v>
      </c>
      <c r="L296">
        <v>0</v>
      </c>
      <c r="M296" s="4">
        <v>3.3478573005365613</v>
      </c>
      <c r="N296" s="5">
        <v>9774.66</v>
      </c>
      <c r="O296" s="5">
        <f>IF(Jan_21[[#This Row],[WIN_OSE]]=0,('Summary Sheet'!$O$1)-('Summary Sheet'!$O$1*2%),-'Summary Sheet'!$O$1*(Jan_21[[#This Row],[BSP]]-1))</f>
        <v>1.96</v>
      </c>
    </row>
    <row r="297" spans="1:15" x14ac:dyDescent="0.25">
      <c r="A297">
        <v>177559439</v>
      </c>
      <c r="B297" s="1" t="s">
        <v>23</v>
      </c>
      <c r="C297" s="1" t="s">
        <v>3138</v>
      </c>
      <c r="D297" s="1" t="s">
        <v>2994</v>
      </c>
      <c r="E297" s="1" t="s">
        <v>39</v>
      </c>
      <c r="F297" s="1" t="s">
        <v>44</v>
      </c>
      <c r="G297" s="2">
        <v>44199</v>
      </c>
      <c r="H297" s="3">
        <v>0.59166666666666667</v>
      </c>
      <c r="I297">
        <v>36530684</v>
      </c>
      <c r="J297">
        <v>4</v>
      </c>
      <c r="K297" s="1" t="s">
        <v>1804</v>
      </c>
      <c r="L297">
        <v>1</v>
      </c>
      <c r="M297" s="4">
        <v>4.1085133196115198</v>
      </c>
      <c r="N297" s="5">
        <v>7370.78</v>
      </c>
      <c r="O297" s="5">
        <f>IF(Jan_21[[#This Row],[WIN_OSE]]=0,('Summary Sheet'!$O$1)-('Summary Sheet'!$O$1*2%),-'Summary Sheet'!$O$1*(Jan_21[[#This Row],[BSP]]-1))</f>
        <v>-6.2170266392230396</v>
      </c>
    </row>
    <row r="298" spans="1:15" x14ac:dyDescent="0.25">
      <c r="A298">
        <v>177559441</v>
      </c>
      <c r="B298" s="1" t="s">
        <v>23</v>
      </c>
      <c r="C298" s="1" t="s">
        <v>3138</v>
      </c>
      <c r="D298" s="1" t="s">
        <v>2994</v>
      </c>
      <c r="E298" s="1" t="s">
        <v>41</v>
      </c>
      <c r="F298" s="1" t="s">
        <v>44</v>
      </c>
      <c r="G298" s="2">
        <v>44199</v>
      </c>
      <c r="H298" s="3">
        <v>0.60555555555555551</v>
      </c>
      <c r="I298">
        <v>35839362</v>
      </c>
      <c r="J298">
        <v>5</v>
      </c>
      <c r="K298" s="1" t="s">
        <v>103</v>
      </c>
      <c r="L298">
        <v>0</v>
      </c>
      <c r="M298" s="4">
        <v>3.3738596704352686</v>
      </c>
      <c r="N298" s="5">
        <v>7544.58</v>
      </c>
      <c r="O298" s="5">
        <f>IF(Jan_21[[#This Row],[WIN_OSE]]=0,('Summary Sheet'!$O$1)-('Summary Sheet'!$O$1*2%),-'Summary Sheet'!$O$1*(Jan_21[[#This Row],[BSP]]-1))</f>
        <v>1.96</v>
      </c>
    </row>
    <row r="299" spans="1:15" x14ac:dyDescent="0.25">
      <c r="A299">
        <v>177559443</v>
      </c>
      <c r="B299" s="1" t="s">
        <v>23</v>
      </c>
      <c r="C299" s="1" t="s">
        <v>3138</v>
      </c>
      <c r="D299" s="1" t="s">
        <v>2994</v>
      </c>
      <c r="E299" s="1" t="s">
        <v>47</v>
      </c>
      <c r="F299" s="1" t="s">
        <v>44</v>
      </c>
      <c r="G299" s="2">
        <v>44199</v>
      </c>
      <c r="H299" s="3">
        <v>0.61944444444444446</v>
      </c>
      <c r="I299">
        <v>36439502</v>
      </c>
      <c r="J299">
        <v>2</v>
      </c>
      <c r="K299" s="1" t="s">
        <v>504</v>
      </c>
      <c r="L299">
        <v>0</v>
      </c>
      <c r="M299" s="4">
        <v>4.2443399762287264</v>
      </c>
      <c r="N299" s="5">
        <v>7853.4</v>
      </c>
      <c r="O299" s="5">
        <f>IF(Jan_21[[#This Row],[WIN_OSE]]=0,('Summary Sheet'!$O$1)-('Summary Sheet'!$O$1*2%),-'Summary Sheet'!$O$1*(Jan_21[[#This Row],[BSP]]-1))</f>
        <v>1.96</v>
      </c>
    </row>
    <row r="300" spans="1:15" x14ac:dyDescent="0.25">
      <c r="A300">
        <v>177559445</v>
      </c>
      <c r="B300" s="1" t="s">
        <v>23</v>
      </c>
      <c r="C300" s="1" t="s">
        <v>3138</v>
      </c>
      <c r="D300" s="1" t="s">
        <v>2994</v>
      </c>
      <c r="E300" s="1" t="s">
        <v>49</v>
      </c>
      <c r="F300" s="1" t="s">
        <v>58</v>
      </c>
      <c r="G300" s="2">
        <v>44199</v>
      </c>
      <c r="H300" s="3">
        <v>0.63263888888888886</v>
      </c>
      <c r="I300">
        <v>37244289</v>
      </c>
      <c r="J300">
        <v>3</v>
      </c>
      <c r="K300" s="1" t="s">
        <v>520</v>
      </c>
      <c r="L300">
        <v>0</v>
      </c>
      <c r="M300" s="4">
        <v>3.15</v>
      </c>
      <c r="N300" s="5">
        <v>6807.5</v>
      </c>
      <c r="O300" s="5">
        <f>IF(Jan_21[[#This Row],[WIN_OSE]]=0,('Summary Sheet'!$O$1)-('Summary Sheet'!$O$1*2%),-'Summary Sheet'!$O$1*(Jan_21[[#This Row],[BSP]]-1))</f>
        <v>1.96</v>
      </c>
    </row>
    <row r="301" spans="1:15" x14ac:dyDescent="0.25">
      <c r="A301">
        <v>177559447</v>
      </c>
      <c r="B301" s="1" t="s">
        <v>23</v>
      </c>
      <c r="C301" s="1" t="s">
        <v>3138</v>
      </c>
      <c r="D301" s="1" t="s">
        <v>2994</v>
      </c>
      <c r="E301" s="1" t="s">
        <v>43</v>
      </c>
      <c r="F301" s="1" t="s">
        <v>44</v>
      </c>
      <c r="G301" s="2">
        <v>44199</v>
      </c>
      <c r="H301" s="3">
        <v>0.64444444444444449</v>
      </c>
      <c r="I301">
        <v>37597612</v>
      </c>
      <c r="J301">
        <v>4</v>
      </c>
      <c r="K301" s="1" t="s">
        <v>510</v>
      </c>
      <c r="L301">
        <v>1</v>
      </c>
      <c r="M301" s="4">
        <v>3.5376416955441528</v>
      </c>
      <c r="N301" s="5">
        <v>9292.84</v>
      </c>
      <c r="O301" s="5">
        <f>IF(Jan_21[[#This Row],[WIN_OSE]]=0,('Summary Sheet'!$O$1)-('Summary Sheet'!$O$1*2%),-'Summary Sheet'!$O$1*(Jan_21[[#This Row],[BSP]]-1))</f>
        <v>-5.0752833910883055</v>
      </c>
    </row>
    <row r="302" spans="1:15" x14ac:dyDescent="0.25">
      <c r="A302">
        <v>177559449</v>
      </c>
      <c r="B302" s="1" t="s">
        <v>23</v>
      </c>
      <c r="C302" s="1" t="s">
        <v>3138</v>
      </c>
      <c r="D302" s="1" t="s">
        <v>2994</v>
      </c>
      <c r="E302" s="1" t="s">
        <v>41</v>
      </c>
      <c r="F302" s="1" t="s">
        <v>44</v>
      </c>
      <c r="G302" s="2">
        <v>44199</v>
      </c>
      <c r="H302" s="3">
        <v>0.65833333333333333</v>
      </c>
      <c r="I302">
        <v>26456314</v>
      </c>
      <c r="J302">
        <v>2</v>
      </c>
      <c r="K302" s="1" t="s">
        <v>530</v>
      </c>
      <c r="L302">
        <v>0</v>
      </c>
      <c r="M302" s="4">
        <v>3.669167868683143</v>
      </c>
      <c r="N302" s="5">
        <v>8487.84</v>
      </c>
      <c r="O302" s="5">
        <f>IF(Jan_21[[#This Row],[WIN_OSE]]=0,('Summary Sheet'!$O$1)-('Summary Sheet'!$O$1*2%),-'Summary Sheet'!$O$1*(Jan_21[[#This Row],[BSP]]-1))</f>
        <v>1.96</v>
      </c>
    </row>
    <row r="303" spans="1:15" x14ac:dyDescent="0.25">
      <c r="A303">
        <v>177559451</v>
      </c>
      <c r="B303" s="1" t="s">
        <v>23</v>
      </c>
      <c r="C303" s="1" t="s">
        <v>3138</v>
      </c>
      <c r="D303" s="1" t="s">
        <v>2994</v>
      </c>
      <c r="E303" s="1" t="s">
        <v>41</v>
      </c>
      <c r="F303" s="1" t="s">
        <v>44</v>
      </c>
      <c r="G303" s="2">
        <v>44199</v>
      </c>
      <c r="H303" s="3">
        <v>0.67222222222222228</v>
      </c>
      <c r="I303">
        <v>26198271</v>
      </c>
      <c r="J303">
        <v>6</v>
      </c>
      <c r="K303" s="1" t="s">
        <v>116</v>
      </c>
      <c r="L303">
        <v>0</v>
      </c>
      <c r="M303" s="4">
        <v>4.2286078247341372</v>
      </c>
      <c r="N303" s="5">
        <v>9093.06</v>
      </c>
      <c r="O303" s="5">
        <f>IF(Jan_21[[#This Row],[WIN_OSE]]=0,('Summary Sheet'!$O$1)-('Summary Sheet'!$O$1*2%),-'Summary Sheet'!$O$1*(Jan_21[[#This Row],[BSP]]-1))</f>
        <v>1.96</v>
      </c>
    </row>
    <row r="304" spans="1:15" x14ac:dyDescent="0.25">
      <c r="A304">
        <v>177559453</v>
      </c>
      <c r="B304" s="1" t="s">
        <v>23</v>
      </c>
      <c r="C304" s="1" t="s">
        <v>3138</v>
      </c>
      <c r="D304" s="1" t="s">
        <v>2994</v>
      </c>
      <c r="E304" s="1" t="s">
        <v>39</v>
      </c>
      <c r="F304" s="1" t="s">
        <v>44</v>
      </c>
      <c r="G304" s="2">
        <v>44199</v>
      </c>
      <c r="H304" s="3">
        <v>0.68611111111111112</v>
      </c>
      <c r="I304">
        <v>37562961</v>
      </c>
      <c r="J304">
        <v>1</v>
      </c>
      <c r="K304" s="1" t="s">
        <v>1810</v>
      </c>
      <c r="L304">
        <v>1</v>
      </c>
      <c r="M304" s="4">
        <v>2.7540165165111548</v>
      </c>
      <c r="N304" s="5">
        <v>26523.279999999999</v>
      </c>
      <c r="O304" s="5">
        <f>IF(Jan_21[[#This Row],[WIN_OSE]]=0,('Summary Sheet'!$O$1)-('Summary Sheet'!$O$1*2%),-'Summary Sheet'!$O$1*(Jan_21[[#This Row],[BSP]]-1))</f>
        <v>-3.5080330330223095</v>
      </c>
    </row>
    <row r="305" spans="1:15" x14ac:dyDescent="0.25">
      <c r="A305">
        <v>177559455</v>
      </c>
      <c r="B305" s="1" t="s">
        <v>23</v>
      </c>
      <c r="C305" s="1" t="s">
        <v>3138</v>
      </c>
      <c r="D305" s="1" t="s">
        <v>2994</v>
      </c>
      <c r="E305" s="1" t="s">
        <v>39</v>
      </c>
      <c r="F305" s="1" t="s">
        <v>44</v>
      </c>
      <c r="G305" s="2">
        <v>44199</v>
      </c>
      <c r="H305" s="3">
        <v>0.7</v>
      </c>
      <c r="I305">
        <v>23991217</v>
      </c>
      <c r="J305">
        <v>6</v>
      </c>
      <c r="K305" s="1" t="s">
        <v>1813</v>
      </c>
      <c r="L305">
        <v>0</v>
      </c>
      <c r="M305" s="4">
        <v>4.5999999999999996</v>
      </c>
      <c r="N305" s="5">
        <v>7869.02</v>
      </c>
      <c r="O305" s="5">
        <f>IF(Jan_21[[#This Row],[WIN_OSE]]=0,('Summary Sheet'!$O$1)-('Summary Sheet'!$O$1*2%),-'Summary Sheet'!$O$1*(Jan_21[[#This Row],[BSP]]-1))</f>
        <v>1.96</v>
      </c>
    </row>
    <row r="306" spans="1:15" x14ac:dyDescent="0.25">
      <c r="A306">
        <v>177559457</v>
      </c>
      <c r="B306" s="1" t="s">
        <v>23</v>
      </c>
      <c r="C306" s="1" t="s">
        <v>3138</v>
      </c>
      <c r="D306" s="1" t="s">
        <v>2994</v>
      </c>
      <c r="E306" s="1" t="s">
        <v>43</v>
      </c>
      <c r="F306" s="1" t="s">
        <v>44</v>
      </c>
      <c r="G306" s="2">
        <v>44199</v>
      </c>
      <c r="H306" s="3">
        <v>0.71388888888888891</v>
      </c>
      <c r="I306">
        <v>36347858</v>
      </c>
      <c r="J306">
        <v>6</v>
      </c>
      <c r="K306" s="1" t="s">
        <v>111</v>
      </c>
      <c r="L306">
        <v>1</v>
      </c>
      <c r="M306" s="4">
        <v>3.8485676998221248</v>
      </c>
      <c r="N306" s="5">
        <v>14651.2</v>
      </c>
      <c r="O306" s="5">
        <f>IF(Jan_21[[#This Row],[WIN_OSE]]=0,('Summary Sheet'!$O$1)-('Summary Sheet'!$O$1*2%),-'Summary Sheet'!$O$1*(Jan_21[[#This Row],[BSP]]-1))</f>
        <v>-5.6971353996442495</v>
      </c>
    </row>
    <row r="307" spans="1:15" x14ac:dyDescent="0.25">
      <c r="A307">
        <v>177559459</v>
      </c>
      <c r="B307" s="1" t="s">
        <v>23</v>
      </c>
      <c r="C307" s="1" t="s">
        <v>3138</v>
      </c>
      <c r="D307" s="1" t="s">
        <v>2994</v>
      </c>
      <c r="E307" s="1" t="s">
        <v>45</v>
      </c>
      <c r="F307" s="1" t="s">
        <v>58</v>
      </c>
      <c r="G307" s="2">
        <v>44199</v>
      </c>
      <c r="H307" s="3">
        <v>0.72777777777777775</v>
      </c>
      <c r="I307">
        <v>38036282</v>
      </c>
      <c r="J307">
        <v>4</v>
      </c>
      <c r="K307" s="1" t="s">
        <v>83</v>
      </c>
      <c r="L307">
        <v>0</v>
      </c>
      <c r="M307" s="4">
        <v>3.3404854984795427</v>
      </c>
      <c r="N307" s="5">
        <v>11038.1</v>
      </c>
      <c r="O307" s="5">
        <f>IF(Jan_21[[#This Row],[WIN_OSE]]=0,('Summary Sheet'!$O$1)-('Summary Sheet'!$O$1*2%),-'Summary Sheet'!$O$1*(Jan_21[[#This Row],[BSP]]-1))</f>
        <v>1.96</v>
      </c>
    </row>
    <row r="308" spans="1:15" x14ac:dyDescent="0.25">
      <c r="A308">
        <v>177559461</v>
      </c>
      <c r="B308" s="1" t="s">
        <v>23</v>
      </c>
      <c r="C308" s="1" t="s">
        <v>3138</v>
      </c>
      <c r="D308" s="1" t="s">
        <v>2994</v>
      </c>
      <c r="E308" s="1" t="s">
        <v>75</v>
      </c>
      <c r="F308" s="1" t="s">
        <v>58</v>
      </c>
      <c r="G308" s="2">
        <v>44199</v>
      </c>
      <c r="H308" s="3">
        <v>0.73888888888888893</v>
      </c>
      <c r="I308">
        <v>38036283</v>
      </c>
      <c r="J308">
        <v>1</v>
      </c>
      <c r="K308" s="1" t="s">
        <v>522</v>
      </c>
      <c r="L308">
        <v>1</v>
      </c>
      <c r="M308" s="4">
        <v>2.4</v>
      </c>
      <c r="N308" s="5">
        <v>28135.06</v>
      </c>
      <c r="O308" s="5">
        <f>IF(Jan_21[[#This Row],[WIN_OSE]]=0,('Summary Sheet'!$O$1)-('Summary Sheet'!$O$1*2%),-'Summary Sheet'!$O$1*(Jan_21[[#This Row],[BSP]]-1))</f>
        <v>-2.8</v>
      </c>
    </row>
    <row r="309" spans="1:15" x14ac:dyDescent="0.25">
      <c r="A309">
        <v>177559463</v>
      </c>
      <c r="B309" s="1" t="s">
        <v>23</v>
      </c>
      <c r="C309" s="1" t="s">
        <v>3138</v>
      </c>
      <c r="D309" s="1" t="s">
        <v>2994</v>
      </c>
      <c r="E309" s="1" t="s">
        <v>75</v>
      </c>
      <c r="F309" s="1" t="s">
        <v>58</v>
      </c>
      <c r="G309" s="2">
        <v>44199</v>
      </c>
      <c r="H309" s="3">
        <v>0.75138888888888888</v>
      </c>
      <c r="I309">
        <v>36716660</v>
      </c>
      <c r="J309">
        <v>4</v>
      </c>
      <c r="K309" s="1" t="s">
        <v>1816</v>
      </c>
      <c r="L309">
        <v>0</v>
      </c>
      <c r="M309" s="4">
        <v>1.8561129077774785</v>
      </c>
      <c r="N309" s="5">
        <v>38265.06</v>
      </c>
      <c r="O309" s="5">
        <f>IF(Jan_21[[#This Row],[WIN_OSE]]=0,('Summary Sheet'!$O$1)-('Summary Sheet'!$O$1*2%),-'Summary Sheet'!$O$1*(Jan_21[[#This Row],[BSP]]-1))</f>
        <v>1.96</v>
      </c>
    </row>
    <row r="310" spans="1:15" x14ac:dyDescent="0.25">
      <c r="A310">
        <v>177560343</v>
      </c>
      <c r="B310" s="1" t="s">
        <v>16</v>
      </c>
      <c r="C310" s="1" t="s">
        <v>3139</v>
      </c>
      <c r="D310" s="1" t="s">
        <v>2995</v>
      </c>
      <c r="E310" s="1" t="s">
        <v>39</v>
      </c>
      <c r="F310" s="1" t="s">
        <v>54</v>
      </c>
      <c r="G310" s="2">
        <v>44199</v>
      </c>
      <c r="H310" s="3">
        <v>0.75624999999999998</v>
      </c>
      <c r="I310">
        <v>38036261</v>
      </c>
      <c r="J310">
        <v>6</v>
      </c>
      <c r="K310" s="1" t="s">
        <v>521</v>
      </c>
      <c r="L310">
        <v>0</v>
      </c>
      <c r="M310" s="4">
        <v>3.4704354112140758</v>
      </c>
      <c r="N310" s="5">
        <v>10864.06</v>
      </c>
      <c r="O310" s="5">
        <f>IF(Jan_21[[#This Row],[WIN_OSE]]=0,('Summary Sheet'!$O$1)-('Summary Sheet'!$O$1*2%),-'Summary Sheet'!$O$1*(Jan_21[[#This Row],[BSP]]-1))</f>
        <v>1.96</v>
      </c>
    </row>
    <row r="311" spans="1:15" x14ac:dyDescent="0.25">
      <c r="A311">
        <v>177560345</v>
      </c>
      <c r="B311" s="1" t="s">
        <v>16</v>
      </c>
      <c r="C311" s="1" t="s">
        <v>3139</v>
      </c>
      <c r="D311" s="1" t="s">
        <v>2995</v>
      </c>
      <c r="E311" s="1" t="s">
        <v>45</v>
      </c>
      <c r="F311" s="1" t="s">
        <v>46</v>
      </c>
      <c r="G311" s="2">
        <v>44199</v>
      </c>
      <c r="H311" s="3">
        <v>0.76944444444444449</v>
      </c>
      <c r="I311">
        <v>37414951</v>
      </c>
      <c r="J311">
        <v>3</v>
      </c>
      <c r="K311" s="1" t="s">
        <v>53</v>
      </c>
      <c r="L311">
        <v>0</v>
      </c>
      <c r="M311" s="4">
        <v>4</v>
      </c>
      <c r="N311" s="5">
        <v>10049.959999999999</v>
      </c>
      <c r="O311" s="5">
        <f>IF(Jan_21[[#This Row],[WIN_OSE]]=0,('Summary Sheet'!$O$1)-('Summary Sheet'!$O$1*2%),-'Summary Sheet'!$O$1*(Jan_21[[#This Row],[BSP]]-1))</f>
        <v>1.96</v>
      </c>
    </row>
    <row r="312" spans="1:15" x14ac:dyDescent="0.25">
      <c r="A312">
        <v>177560347</v>
      </c>
      <c r="B312" s="1" t="s">
        <v>16</v>
      </c>
      <c r="C312" s="1" t="s">
        <v>3139</v>
      </c>
      <c r="D312" s="1" t="s">
        <v>2995</v>
      </c>
      <c r="E312" s="1" t="s">
        <v>32</v>
      </c>
      <c r="F312" s="1" t="s">
        <v>54</v>
      </c>
      <c r="G312" s="2">
        <v>44199</v>
      </c>
      <c r="H312" s="3">
        <v>0.77986111111111112</v>
      </c>
      <c r="I312">
        <v>38036262</v>
      </c>
      <c r="J312">
        <v>3</v>
      </c>
      <c r="K312" s="1" t="s">
        <v>1819</v>
      </c>
      <c r="L312">
        <v>1</v>
      </c>
      <c r="M312" s="4">
        <v>1.9984289006378599</v>
      </c>
      <c r="N312" s="5">
        <v>28077.98</v>
      </c>
      <c r="O312" s="5">
        <f>IF(Jan_21[[#This Row],[WIN_OSE]]=0,('Summary Sheet'!$O$1)-('Summary Sheet'!$O$1*2%),-'Summary Sheet'!$O$1*(Jan_21[[#This Row],[BSP]]-1))</f>
        <v>-1.9968578012757199</v>
      </c>
    </row>
    <row r="313" spans="1:15" x14ac:dyDescent="0.25">
      <c r="A313">
        <v>177560349</v>
      </c>
      <c r="B313" s="1" t="s">
        <v>16</v>
      </c>
      <c r="C313" s="1" t="s">
        <v>3139</v>
      </c>
      <c r="D313" s="1" t="s">
        <v>2995</v>
      </c>
      <c r="E313" s="1" t="s">
        <v>20</v>
      </c>
      <c r="F313" s="1" t="s">
        <v>54</v>
      </c>
      <c r="G313" s="2">
        <v>44199</v>
      </c>
      <c r="H313" s="3">
        <v>0.79027777777777775</v>
      </c>
      <c r="I313">
        <v>27835555</v>
      </c>
      <c r="J313">
        <v>5</v>
      </c>
      <c r="K313" s="1" t="s">
        <v>531</v>
      </c>
      <c r="L313">
        <v>0</v>
      </c>
      <c r="M313" s="4">
        <v>4.0913366276241154</v>
      </c>
      <c r="N313" s="5">
        <v>23790.18</v>
      </c>
      <c r="O313" s="5">
        <f>IF(Jan_21[[#This Row],[WIN_OSE]]=0,('Summary Sheet'!$O$1)-('Summary Sheet'!$O$1*2%),-'Summary Sheet'!$O$1*(Jan_21[[#This Row],[BSP]]-1))</f>
        <v>1.96</v>
      </c>
    </row>
    <row r="314" spans="1:15" x14ac:dyDescent="0.25">
      <c r="A314">
        <v>177560351</v>
      </c>
      <c r="B314" s="1" t="s">
        <v>16</v>
      </c>
      <c r="C314" s="1" t="s">
        <v>3139</v>
      </c>
      <c r="D314" s="1" t="s">
        <v>2995</v>
      </c>
      <c r="E314" s="1" t="s">
        <v>43</v>
      </c>
      <c r="F314" s="1" t="s">
        <v>54</v>
      </c>
      <c r="G314" s="2">
        <v>44199</v>
      </c>
      <c r="H314" s="3">
        <v>0.8041666666666667</v>
      </c>
      <c r="I314">
        <v>24670996</v>
      </c>
      <c r="J314">
        <v>1</v>
      </c>
      <c r="K314" s="1" t="s">
        <v>513</v>
      </c>
      <c r="L314">
        <v>1</v>
      </c>
      <c r="M314" s="4">
        <v>3.3852954343033339</v>
      </c>
      <c r="N314" s="5">
        <v>22664.44</v>
      </c>
      <c r="O314" s="5">
        <f>IF(Jan_21[[#This Row],[WIN_OSE]]=0,('Summary Sheet'!$O$1)-('Summary Sheet'!$O$1*2%),-'Summary Sheet'!$O$1*(Jan_21[[#This Row],[BSP]]-1))</f>
        <v>-4.7705908686066678</v>
      </c>
    </row>
    <row r="315" spans="1:15" x14ac:dyDescent="0.25">
      <c r="A315">
        <v>177560353</v>
      </c>
      <c r="B315" s="1" t="s">
        <v>16</v>
      </c>
      <c r="C315" s="1" t="s">
        <v>3139</v>
      </c>
      <c r="D315" s="1" t="s">
        <v>2995</v>
      </c>
      <c r="E315" s="1" t="s">
        <v>17</v>
      </c>
      <c r="F315" s="1" t="s">
        <v>54</v>
      </c>
      <c r="G315" s="2">
        <v>44199</v>
      </c>
      <c r="H315" s="3">
        <v>0.81666666666666665</v>
      </c>
      <c r="I315">
        <v>27643651</v>
      </c>
      <c r="J315">
        <v>4</v>
      </c>
      <c r="K315" s="1" t="s">
        <v>492</v>
      </c>
      <c r="L315">
        <v>1</v>
      </c>
      <c r="M315" s="4">
        <v>2.2799999999999998</v>
      </c>
      <c r="N315" s="5">
        <v>55667.8</v>
      </c>
      <c r="O315" s="5">
        <f>IF(Jan_21[[#This Row],[WIN_OSE]]=0,('Summary Sheet'!$O$1)-('Summary Sheet'!$O$1*2%),-'Summary Sheet'!$O$1*(Jan_21[[#This Row],[BSP]]-1))</f>
        <v>-2.5599999999999996</v>
      </c>
    </row>
    <row r="316" spans="1:15" x14ac:dyDescent="0.25">
      <c r="A316">
        <v>177560355</v>
      </c>
      <c r="B316" s="1" t="s">
        <v>16</v>
      </c>
      <c r="C316" s="1" t="s">
        <v>3139</v>
      </c>
      <c r="D316" s="1" t="s">
        <v>2995</v>
      </c>
      <c r="E316" s="1" t="s">
        <v>47</v>
      </c>
      <c r="F316" s="1" t="s">
        <v>54</v>
      </c>
      <c r="G316" s="2">
        <v>44199</v>
      </c>
      <c r="H316" s="3">
        <v>0.8305555555555556</v>
      </c>
      <c r="I316">
        <v>37215301</v>
      </c>
      <c r="J316">
        <v>4</v>
      </c>
      <c r="K316" s="1" t="s">
        <v>534</v>
      </c>
      <c r="L316">
        <v>0</v>
      </c>
      <c r="M316" s="4">
        <v>3.9523347582085977</v>
      </c>
      <c r="N316" s="5">
        <v>12476.38</v>
      </c>
      <c r="O316" s="5">
        <f>IF(Jan_21[[#This Row],[WIN_OSE]]=0,('Summary Sheet'!$O$1)-('Summary Sheet'!$O$1*2%),-'Summary Sheet'!$O$1*(Jan_21[[#This Row],[BSP]]-1))</f>
        <v>1.96</v>
      </c>
    </row>
    <row r="317" spans="1:15" x14ac:dyDescent="0.25">
      <c r="A317">
        <v>177560357</v>
      </c>
      <c r="B317" s="1" t="s">
        <v>16</v>
      </c>
      <c r="C317" s="1" t="s">
        <v>3139</v>
      </c>
      <c r="D317" s="1" t="s">
        <v>2995</v>
      </c>
      <c r="E317" s="1" t="s">
        <v>20</v>
      </c>
      <c r="F317" s="1" t="s">
        <v>54</v>
      </c>
      <c r="G317" s="2">
        <v>44199</v>
      </c>
      <c r="H317" s="3">
        <v>0.84513888888888888</v>
      </c>
      <c r="I317">
        <v>23528146</v>
      </c>
      <c r="J317">
        <v>6</v>
      </c>
      <c r="K317" s="1" t="s">
        <v>1825</v>
      </c>
      <c r="L317">
        <v>0</v>
      </c>
      <c r="M317" s="4">
        <v>2.1986486808964476</v>
      </c>
      <c r="N317" s="5">
        <v>30043.200000000001</v>
      </c>
      <c r="O317" s="5">
        <f>IF(Jan_21[[#This Row],[WIN_OSE]]=0,('Summary Sheet'!$O$1)-('Summary Sheet'!$O$1*2%),-'Summary Sheet'!$O$1*(Jan_21[[#This Row],[BSP]]-1))</f>
        <v>1.96</v>
      </c>
    </row>
    <row r="318" spans="1:15" x14ac:dyDescent="0.25">
      <c r="A318">
        <v>177560359</v>
      </c>
      <c r="B318" s="1" t="s">
        <v>16</v>
      </c>
      <c r="C318" s="1" t="s">
        <v>3139</v>
      </c>
      <c r="D318" s="1" t="s">
        <v>2995</v>
      </c>
      <c r="E318" s="1" t="s">
        <v>32</v>
      </c>
      <c r="F318" s="1" t="s">
        <v>54</v>
      </c>
      <c r="G318" s="2">
        <v>44199</v>
      </c>
      <c r="H318" s="3">
        <v>0.85972222222222228</v>
      </c>
      <c r="I318">
        <v>36533778</v>
      </c>
      <c r="J318">
        <v>2</v>
      </c>
      <c r="K318" s="1" t="s">
        <v>92</v>
      </c>
      <c r="L318">
        <v>0</v>
      </c>
      <c r="M318" s="4">
        <v>3.15</v>
      </c>
      <c r="N318" s="5">
        <v>16124.8</v>
      </c>
      <c r="O318" s="5">
        <f>IF(Jan_21[[#This Row],[WIN_OSE]]=0,('Summary Sheet'!$O$1)-('Summary Sheet'!$O$1*2%),-'Summary Sheet'!$O$1*(Jan_21[[#This Row],[BSP]]-1))</f>
        <v>1.96</v>
      </c>
    </row>
    <row r="319" spans="1:15" x14ac:dyDescent="0.25">
      <c r="A319">
        <v>177560361</v>
      </c>
      <c r="B319" s="1" t="s">
        <v>16</v>
      </c>
      <c r="C319" s="1" t="s">
        <v>3139</v>
      </c>
      <c r="D319" s="1" t="s">
        <v>2995</v>
      </c>
      <c r="E319" s="1" t="s">
        <v>47</v>
      </c>
      <c r="F319" s="1" t="s">
        <v>54</v>
      </c>
      <c r="G319" s="2">
        <v>44199</v>
      </c>
      <c r="H319" s="3">
        <v>0.87083333333333335</v>
      </c>
      <c r="I319">
        <v>36845595</v>
      </c>
      <c r="J319">
        <v>3</v>
      </c>
      <c r="K319" s="1" t="s">
        <v>1829</v>
      </c>
      <c r="L319">
        <v>1</v>
      </c>
      <c r="M319" s="4">
        <v>4.4293524454256108</v>
      </c>
      <c r="N319" s="5">
        <v>12909.3</v>
      </c>
      <c r="O319" s="5">
        <f>IF(Jan_21[[#This Row],[WIN_OSE]]=0,('Summary Sheet'!$O$1)-('Summary Sheet'!$O$1*2%),-'Summary Sheet'!$O$1*(Jan_21[[#This Row],[BSP]]-1))</f>
        <v>-6.8587048908512216</v>
      </c>
    </row>
    <row r="320" spans="1:15" x14ac:dyDescent="0.25">
      <c r="A320">
        <v>177560363</v>
      </c>
      <c r="B320" s="1" t="s">
        <v>16</v>
      </c>
      <c r="C320" s="1" t="s">
        <v>3139</v>
      </c>
      <c r="D320" s="1" t="s">
        <v>2995</v>
      </c>
      <c r="E320" s="1" t="s">
        <v>289</v>
      </c>
      <c r="F320" s="1" t="s">
        <v>18</v>
      </c>
      <c r="G320" s="2">
        <v>44199</v>
      </c>
      <c r="H320" s="3">
        <v>0.8833333333333333</v>
      </c>
      <c r="I320">
        <v>35825439</v>
      </c>
      <c r="J320">
        <v>3</v>
      </c>
      <c r="K320" s="1" t="s">
        <v>115</v>
      </c>
      <c r="L320">
        <v>0</v>
      </c>
      <c r="M320" s="4">
        <v>2.6096942312046307</v>
      </c>
      <c r="N320" s="5">
        <v>28346.04</v>
      </c>
      <c r="O320" s="5">
        <f>IF(Jan_21[[#This Row],[WIN_OSE]]=0,('Summary Sheet'!$O$1)-('Summary Sheet'!$O$1*2%),-'Summary Sheet'!$O$1*(Jan_21[[#This Row],[BSP]]-1))</f>
        <v>1.96</v>
      </c>
    </row>
    <row r="321" spans="1:15" x14ac:dyDescent="0.25">
      <c r="A321">
        <v>177560365</v>
      </c>
      <c r="B321" s="1" t="s">
        <v>16</v>
      </c>
      <c r="C321" s="1" t="s">
        <v>3139</v>
      </c>
      <c r="D321" s="1" t="s">
        <v>2995</v>
      </c>
      <c r="E321" s="1" t="s">
        <v>32</v>
      </c>
      <c r="F321" s="1" t="s">
        <v>54</v>
      </c>
      <c r="G321" s="2">
        <v>44199</v>
      </c>
      <c r="H321" s="3">
        <v>0.89444444444444449</v>
      </c>
      <c r="I321">
        <v>36493022</v>
      </c>
      <c r="J321">
        <v>6</v>
      </c>
      <c r="K321" s="1" t="s">
        <v>1832</v>
      </c>
      <c r="L321">
        <v>0</v>
      </c>
      <c r="M321" s="4">
        <v>2.9438733952533229</v>
      </c>
      <c r="N321" s="5">
        <v>20283.8</v>
      </c>
      <c r="O321" s="5">
        <f>IF(Jan_21[[#This Row],[WIN_OSE]]=0,('Summary Sheet'!$O$1)-('Summary Sheet'!$O$1*2%),-'Summary Sheet'!$O$1*(Jan_21[[#This Row],[BSP]]-1))</f>
        <v>1.96</v>
      </c>
    </row>
    <row r="322" spans="1:15" x14ac:dyDescent="0.25">
      <c r="A322">
        <v>177561039</v>
      </c>
      <c r="B322" s="1" t="s">
        <v>23</v>
      </c>
      <c r="C322" s="1" t="s">
        <v>3120</v>
      </c>
      <c r="D322" s="1" t="s">
        <v>2994</v>
      </c>
      <c r="E322" s="1" t="s">
        <v>37</v>
      </c>
      <c r="F322" s="1" t="s">
        <v>31</v>
      </c>
      <c r="G322" s="2">
        <v>44199</v>
      </c>
      <c r="H322" s="3">
        <v>0.76180555555555551</v>
      </c>
      <c r="I322">
        <v>36478529</v>
      </c>
      <c r="J322">
        <v>4</v>
      </c>
      <c r="K322" s="1" t="s">
        <v>1834</v>
      </c>
      <c r="L322">
        <v>0</v>
      </c>
      <c r="M322" s="4">
        <v>3.6</v>
      </c>
      <c r="N322" s="5">
        <v>10107.120000000001</v>
      </c>
      <c r="O322" s="5">
        <f>IF(Jan_21[[#This Row],[WIN_OSE]]=0,('Summary Sheet'!$O$1)-('Summary Sheet'!$O$1*2%),-'Summary Sheet'!$O$1*(Jan_21[[#This Row],[BSP]]-1))</f>
        <v>1.96</v>
      </c>
    </row>
    <row r="323" spans="1:15" x14ac:dyDescent="0.25">
      <c r="A323">
        <v>177561041</v>
      </c>
      <c r="B323" s="1" t="s">
        <v>23</v>
      </c>
      <c r="C323" s="1" t="s">
        <v>3120</v>
      </c>
      <c r="D323" s="1" t="s">
        <v>2994</v>
      </c>
      <c r="E323" s="1" t="s">
        <v>65</v>
      </c>
      <c r="F323" s="1" t="s">
        <v>31</v>
      </c>
      <c r="G323" s="2">
        <v>44199</v>
      </c>
      <c r="H323" s="3">
        <v>0.7729166666666667</v>
      </c>
      <c r="I323">
        <v>26426761</v>
      </c>
      <c r="J323">
        <v>6</v>
      </c>
      <c r="K323" s="1" t="s">
        <v>1835</v>
      </c>
      <c r="L323">
        <v>1</v>
      </c>
      <c r="M323" s="4">
        <v>2.64</v>
      </c>
      <c r="N323" s="5">
        <v>20983.38</v>
      </c>
      <c r="O323" s="5">
        <f>IF(Jan_21[[#This Row],[WIN_OSE]]=0,('Summary Sheet'!$O$1)-('Summary Sheet'!$O$1*2%),-'Summary Sheet'!$O$1*(Jan_21[[#This Row],[BSP]]-1))</f>
        <v>-3.2800000000000002</v>
      </c>
    </row>
    <row r="324" spans="1:15" x14ac:dyDescent="0.25">
      <c r="A324">
        <v>177561043</v>
      </c>
      <c r="B324" s="1" t="s">
        <v>23</v>
      </c>
      <c r="C324" s="1" t="s">
        <v>3120</v>
      </c>
      <c r="D324" s="1" t="s">
        <v>2994</v>
      </c>
      <c r="E324" s="1" t="s">
        <v>47</v>
      </c>
      <c r="F324" s="1" t="s">
        <v>31</v>
      </c>
      <c r="G324" s="2">
        <v>44199</v>
      </c>
      <c r="H324" s="3">
        <v>0.78333333333333333</v>
      </c>
      <c r="I324">
        <v>36347747</v>
      </c>
      <c r="J324">
        <v>4</v>
      </c>
      <c r="K324" s="1" t="s">
        <v>1838</v>
      </c>
      <c r="L324">
        <v>1</v>
      </c>
      <c r="M324" s="4">
        <v>2.2948108163761578</v>
      </c>
      <c r="N324" s="5">
        <v>17971.939999999999</v>
      </c>
      <c r="O324" s="5">
        <f>IF(Jan_21[[#This Row],[WIN_OSE]]=0,('Summary Sheet'!$O$1)-('Summary Sheet'!$O$1*2%),-'Summary Sheet'!$O$1*(Jan_21[[#This Row],[BSP]]-1))</f>
        <v>-2.5896216327523156</v>
      </c>
    </row>
    <row r="325" spans="1:15" x14ac:dyDescent="0.25">
      <c r="A325">
        <v>177561045</v>
      </c>
      <c r="B325" s="1" t="s">
        <v>23</v>
      </c>
      <c r="C325" s="1" t="s">
        <v>3120</v>
      </c>
      <c r="D325" s="1" t="s">
        <v>2994</v>
      </c>
      <c r="E325" s="1" t="s">
        <v>30</v>
      </c>
      <c r="F325" s="1" t="s">
        <v>31</v>
      </c>
      <c r="G325" s="2">
        <v>44199</v>
      </c>
      <c r="H325" s="3">
        <v>0.79652777777777772</v>
      </c>
      <c r="I325">
        <v>36478496</v>
      </c>
      <c r="J325">
        <v>1</v>
      </c>
      <c r="K325" s="1" t="s">
        <v>1840</v>
      </c>
      <c r="L325">
        <v>0</v>
      </c>
      <c r="M325" s="4">
        <v>2.4007726527642803</v>
      </c>
      <c r="N325" s="5">
        <v>24067.439999999999</v>
      </c>
      <c r="O325" s="5">
        <f>IF(Jan_21[[#This Row],[WIN_OSE]]=0,('Summary Sheet'!$O$1)-('Summary Sheet'!$O$1*2%),-'Summary Sheet'!$O$1*(Jan_21[[#This Row],[BSP]]-1))</f>
        <v>1.96</v>
      </c>
    </row>
    <row r="326" spans="1:15" x14ac:dyDescent="0.25">
      <c r="A326">
        <v>177561047</v>
      </c>
      <c r="B326" s="1" t="s">
        <v>23</v>
      </c>
      <c r="C326" s="1" t="s">
        <v>3120</v>
      </c>
      <c r="D326" s="1" t="s">
        <v>2994</v>
      </c>
      <c r="E326" s="1" t="s">
        <v>32</v>
      </c>
      <c r="F326" s="1" t="s">
        <v>31</v>
      </c>
      <c r="G326" s="2">
        <v>44199</v>
      </c>
      <c r="H326" s="3">
        <v>0.80833333333333335</v>
      </c>
      <c r="I326">
        <v>36414564</v>
      </c>
      <c r="J326">
        <v>5</v>
      </c>
      <c r="K326" s="1" t="s">
        <v>1843</v>
      </c>
      <c r="L326">
        <v>1</v>
      </c>
      <c r="M326" s="4">
        <v>3.2367829588380115</v>
      </c>
      <c r="N326" s="5">
        <v>15381.56</v>
      </c>
      <c r="O326" s="5">
        <f>IF(Jan_21[[#This Row],[WIN_OSE]]=0,('Summary Sheet'!$O$1)-('Summary Sheet'!$O$1*2%),-'Summary Sheet'!$O$1*(Jan_21[[#This Row],[BSP]]-1))</f>
        <v>-4.473565917676023</v>
      </c>
    </row>
    <row r="327" spans="1:15" x14ac:dyDescent="0.25">
      <c r="A327">
        <v>177561049</v>
      </c>
      <c r="B327" s="1" t="s">
        <v>23</v>
      </c>
      <c r="C327" s="1" t="s">
        <v>3120</v>
      </c>
      <c r="D327" s="1" t="s">
        <v>2994</v>
      </c>
      <c r="E327" s="1" t="s">
        <v>43</v>
      </c>
      <c r="F327" s="1" t="s">
        <v>31</v>
      </c>
      <c r="G327" s="2">
        <v>44199</v>
      </c>
      <c r="H327" s="3">
        <v>0.82222222222222219</v>
      </c>
      <c r="I327">
        <v>26438435</v>
      </c>
      <c r="J327">
        <v>2</v>
      </c>
      <c r="K327" s="1" t="s">
        <v>1844</v>
      </c>
      <c r="L327">
        <v>0</v>
      </c>
      <c r="M327" s="4">
        <v>3.15</v>
      </c>
      <c r="N327" s="5">
        <v>10390.92</v>
      </c>
      <c r="O327" s="5">
        <f>IF(Jan_21[[#This Row],[WIN_OSE]]=0,('Summary Sheet'!$O$1)-('Summary Sheet'!$O$1*2%),-'Summary Sheet'!$O$1*(Jan_21[[#This Row],[BSP]]-1))</f>
        <v>1.96</v>
      </c>
    </row>
    <row r="328" spans="1:15" x14ac:dyDescent="0.25">
      <c r="A328">
        <v>177561051</v>
      </c>
      <c r="B328" s="1" t="s">
        <v>23</v>
      </c>
      <c r="C328" s="1" t="s">
        <v>3120</v>
      </c>
      <c r="D328" s="1" t="s">
        <v>2994</v>
      </c>
      <c r="E328" s="1" t="s">
        <v>75</v>
      </c>
      <c r="F328" s="1" t="s">
        <v>179</v>
      </c>
      <c r="G328" s="2">
        <v>44199</v>
      </c>
      <c r="H328" s="3">
        <v>0.8354166666666667</v>
      </c>
      <c r="I328">
        <v>28625922</v>
      </c>
      <c r="J328">
        <v>3</v>
      </c>
      <c r="K328" s="1" t="s">
        <v>538</v>
      </c>
      <c r="L328">
        <v>1</v>
      </c>
      <c r="M328" s="4">
        <v>2.04</v>
      </c>
      <c r="N328" s="5">
        <v>22562.2</v>
      </c>
      <c r="O328" s="5">
        <f>IF(Jan_21[[#This Row],[WIN_OSE]]=0,('Summary Sheet'!$O$1)-('Summary Sheet'!$O$1*2%),-'Summary Sheet'!$O$1*(Jan_21[[#This Row],[BSP]]-1))</f>
        <v>-2.08</v>
      </c>
    </row>
    <row r="329" spans="1:15" x14ac:dyDescent="0.25">
      <c r="A329">
        <v>177561053</v>
      </c>
      <c r="B329" s="1" t="s">
        <v>23</v>
      </c>
      <c r="C329" s="1" t="s">
        <v>3120</v>
      </c>
      <c r="D329" s="1" t="s">
        <v>2994</v>
      </c>
      <c r="E329" s="1" t="s">
        <v>41</v>
      </c>
      <c r="F329" s="1" t="s">
        <v>31</v>
      </c>
      <c r="G329" s="2">
        <v>44199</v>
      </c>
      <c r="H329" s="3">
        <v>0.84930555555555554</v>
      </c>
      <c r="I329">
        <v>10842118</v>
      </c>
      <c r="J329">
        <v>2</v>
      </c>
      <c r="K329" s="1" t="s">
        <v>1847</v>
      </c>
      <c r="L329">
        <v>0</v>
      </c>
      <c r="M329" s="4">
        <v>3.8604631298278402</v>
      </c>
      <c r="N329" s="5">
        <v>8661</v>
      </c>
      <c r="O329" s="5">
        <f>IF(Jan_21[[#This Row],[WIN_OSE]]=0,('Summary Sheet'!$O$1)-('Summary Sheet'!$O$1*2%),-'Summary Sheet'!$O$1*(Jan_21[[#This Row],[BSP]]-1))</f>
        <v>1.96</v>
      </c>
    </row>
    <row r="330" spans="1:15" x14ac:dyDescent="0.25">
      <c r="A330">
        <v>177561055</v>
      </c>
      <c r="B330" s="1" t="s">
        <v>23</v>
      </c>
      <c r="C330" s="1" t="s">
        <v>3120</v>
      </c>
      <c r="D330" s="1" t="s">
        <v>2994</v>
      </c>
      <c r="E330" s="1" t="s">
        <v>24</v>
      </c>
      <c r="F330" s="1" t="s">
        <v>31</v>
      </c>
      <c r="G330" s="2">
        <v>44199</v>
      </c>
      <c r="H330" s="3">
        <v>0.86319444444444449</v>
      </c>
      <c r="I330">
        <v>27926796</v>
      </c>
      <c r="J330">
        <v>3</v>
      </c>
      <c r="K330" s="1" t="s">
        <v>1848</v>
      </c>
      <c r="L330">
        <v>1</v>
      </c>
      <c r="M330" s="4">
        <v>2.764325264</v>
      </c>
      <c r="N330" s="5">
        <v>11605.74</v>
      </c>
      <c r="O330" s="5">
        <f>IF(Jan_21[[#This Row],[WIN_OSE]]=0,('Summary Sheet'!$O$1)-('Summary Sheet'!$O$1*2%),-'Summary Sheet'!$O$1*(Jan_21[[#This Row],[BSP]]-1))</f>
        <v>-3.528650528</v>
      </c>
    </row>
    <row r="331" spans="1:15" x14ac:dyDescent="0.25">
      <c r="A331">
        <v>177561057</v>
      </c>
      <c r="B331" s="1" t="s">
        <v>23</v>
      </c>
      <c r="C331" s="1" t="s">
        <v>3120</v>
      </c>
      <c r="D331" s="1" t="s">
        <v>2994</v>
      </c>
      <c r="E331" s="1" t="s">
        <v>24</v>
      </c>
      <c r="F331" s="1" t="s">
        <v>31</v>
      </c>
      <c r="G331" s="2">
        <v>44199</v>
      </c>
      <c r="H331" s="3">
        <v>0.87638888888888888</v>
      </c>
      <c r="I331">
        <v>35000739</v>
      </c>
      <c r="J331">
        <v>3</v>
      </c>
      <c r="K331" s="1" t="s">
        <v>526</v>
      </c>
      <c r="L331">
        <v>1</v>
      </c>
      <c r="M331" s="4">
        <v>2.975387888260193</v>
      </c>
      <c r="N331" s="5">
        <v>8339.6</v>
      </c>
      <c r="O331" s="5">
        <f>IF(Jan_21[[#This Row],[WIN_OSE]]=0,('Summary Sheet'!$O$1)-('Summary Sheet'!$O$1*2%),-'Summary Sheet'!$O$1*(Jan_21[[#This Row],[BSP]]-1))</f>
        <v>-3.9507757765203859</v>
      </c>
    </row>
    <row r="332" spans="1:15" x14ac:dyDescent="0.25">
      <c r="A332">
        <v>177561059</v>
      </c>
      <c r="B332" s="1" t="s">
        <v>23</v>
      </c>
      <c r="C332" s="1" t="s">
        <v>3120</v>
      </c>
      <c r="D332" s="1" t="s">
        <v>2994</v>
      </c>
      <c r="E332" s="1" t="s">
        <v>75</v>
      </c>
      <c r="F332" s="1" t="s">
        <v>179</v>
      </c>
      <c r="G332" s="2">
        <v>44199</v>
      </c>
      <c r="H332" s="3">
        <v>0.88749999999999996</v>
      </c>
      <c r="I332">
        <v>28743456</v>
      </c>
      <c r="J332">
        <v>4</v>
      </c>
      <c r="K332" s="1" t="s">
        <v>517</v>
      </c>
      <c r="L332">
        <v>0</v>
      </c>
      <c r="M332" s="4">
        <v>2.8509872716796245</v>
      </c>
      <c r="N332" s="5">
        <v>12467.52</v>
      </c>
      <c r="O332" s="5">
        <f>IF(Jan_21[[#This Row],[WIN_OSE]]=0,('Summary Sheet'!$O$1)-('Summary Sheet'!$O$1*2%),-'Summary Sheet'!$O$1*(Jan_21[[#This Row],[BSP]]-1))</f>
        <v>1.96</v>
      </c>
    </row>
    <row r="333" spans="1:15" x14ac:dyDescent="0.25">
      <c r="A333">
        <v>177561288</v>
      </c>
      <c r="B333" s="1" t="s">
        <v>16</v>
      </c>
      <c r="C333" s="1" t="s">
        <v>3132</v>
      </c>
      <c r="D333" s="1" t="s">
        <v>2994</v>
      </c>
      <c r="E333" s="1" t="s">
        <v>47</v>
      </c>
      <c r="F333" s="1" t="s">
        <v>42</v>
      </c>
      <c r="G333" s="2">
        <v>44199</v>
      </c>
      <c r="H333" s="3">
        <v>0.7631944444444444</v>
      </c>
      <c r="I333">
        <v>38038363</v>
      </c>
      <c r="J333">
        <v>5</v>
      </c>
      <c r="K333" s="1" t="s">
        <v>1851</v>
      </c>
      <c r="L333">
        <v>1</v>
      </c>
      <c r="M333" s="4">
        <v>3.1743075234114073</v>
      </c>
      <c r="N333" s="5">
        <v>9479.9</v>
      </c>
      <c r="O333" s="5">
        <f>IF(Jan_21[[#This Row],[WIN_OSE]]=0,('Summary Sheet'!$O$1)-('Summary Sheet'!$O$1*2%),-'Summary Sheet'!$O$1*(Jan_21[[#This Row],[BSP]]-1))</f>
        <v>-4.3486150468228146</v>
      </c>
    </row>
    <row r="334" spans="1:15" x14ac:dyDescent="0.25">
      <c r="A334">
        <v>177561290</v>
      </c>
      <c r="B334" s="1" t="s">
        <v>16</v>
      </c>
      <c r="C334" s="1" t="s">
        <v>3132</v>
      </c>
      <c r="D334" s="1" t="s">
        <v>2994</v>
      </c>
      <c r="E334" s="1" t="s">
        <v>20</v>
      </c>
      <c r="F334" s="1" t="s">
        <v>42</v>
      </c>
      <c r="G334" s="2">
        <v>44199</v>
      </c>
      <c r="H334" s="3">
        <v>0.77500000000000002</v>
      </c>
      <c r="I334">
        <v>27237234</v>
      </c>
      <c r="J334">
        <v>1</v>
      </c>
      <c r="K334" s="1" t="s">
        <v>1853</v>
      </c>
      <c r="L334">
        <v>0</v>
      </c>
      <c r="M334" s="4">
        <v>3.35</v>
      </c>
      <c r="N334" s="5">
        <v>15388.9</v>
      </c>
      <c r="O334" s="5">
        <f>IF(Jan_21[[#This Row],[WIN_OSE]]=0,('Summary Sheet'!$O$1)-('Summary Sheet'!$O$1*2%),-'Summary Sheet'!$O$1*(Jan_21[[#This Row],[BSP]]-1))</f>
        <v>1.96</v>
      </c>
    </row>
    <row r="335" spans="1:15" x14ac:dyDescent="0.25">
      <c r="A335">
        <v>177561292</v>
      </c>
      <c r="B335" s="1" t="s">
        <v>16</v>
      </c>
      <c r="C335" s="1" t="s">
        <v>3132</v>
      </c>
      <c r="D335" s="1" t="s">
        <v>2994</v>
      </c>
      <c r="E335" s="1" t="s">
        <v>17</v>
      </c>
      <c r="F335" s="1" t="s">
        <v>42</v>
      </c>
      <c r="G335" s="2">
        <v>44199</v>
      </c>
      <c r="H335" s="3">
        <v>0.78541666666666665</v>
      </c>
      <c r="I335">
        <v>37247984</v>
      </c>
      <c r="J335">
        <v>3</v>
      </c>
      <c r="K335" s="1" t="s">
        <v>484</v>
      </c>
      <c r="L335">
        <v>1</v>
      </c>
      <c r="M335" s="4">
        <v>2.7293833208857539</v>
      </c>
      <c r="N335" s="5">
        <v>6885.8</v>
      </c>
      <c r="O335" s="5">
        <f>IF(Jan_21[[#This Row],[WIN_OSE]]=0,('Summary Sheet'!$O$1)-('Summary Sheet'!$O$1*2%),-'Summary Sheet'!$O$1*(Jan_21[[#This Row],[BSP]]-1))</f>
        <v>-3.4587666417715077</v>
      </c>
    </row>
    <row r="336" spans="1:15" x14ac:dyDescent="0.25">
      <c r="A336">
        <v>177561294</v>
      </c>
      <c r="B336" s="1" t="s">
        <v>16</v>
      </c>
      <c r="C336" s="1" t="s">
        <v>3132</v>
      </c>
      <c r="D336" s="1" t="s">
        <v>2994</v>
      </c>
      <c r="E336" s="1" t="s">
        <v>47</v>
      </c>
      <c r="F336" s="1" t="s">
        <v>42</v>
      </c>
      <c r="G336" s="2">
        <v>44199</v>
      </c>
      <c r="H336" s="3">
        <v>0.79791666666666672</v>
      </c>
      <c r="I336">
        <v>23111479</v>
      </c>
      <c r="J336">
        <v>6</v>
      </c>
      <c r="K336" s="1" t="s">
        <v>486</v>
      </c>
      <c r="L336">
        <v>1</v>
      </c>
      <c r="M336" s="4">
        <v>2.8020986672346764</v>
      </c>
      <c r="N336" s="5">
        <v>14126.44</v>
      </c>
      <c r="O336" s="5">
        <f>IF(Jan_21[[#This Row],[WIN_OSE]]=0,('Summary Sheet'!$O$1)-('Summary Sheet'!$O$1*2%),-'Summary Sheet'!$O$1*(Jan_21[[#This Row],[BSP]]-1))</f>
        <v>-3.6041973344693528</v>
      </c>
    </row>
    <row r="337" spans="1:15" x14ac:dyDescent="0.25">
      <c r="A337">
        <v>177561296</v>
      </c>
      <c r="B337" s="1" t="s">
        <v>16</v>
      </c>
      <c r="C337" s="1" t="s">
        <v>3132</v>
      </c>
      <c r="D337" s="1" t="s">
        <v>2994</v>
      </c>
      <c r="E337" s="1" t="s">
        <v>17</v>
      </c>
      <c r="F337" s="1" t="s">
        <v>42</v>
      </c>
      <c r="G337" s="2">
        <v>44199</v>
      </c>
      <c r="H337" s="3">
        <v>0.80972222222222223</v>
      </c>
      <c r="I337">
        <v>38038367</v>
      </c>
      <c r="J337">
        <v>2</v>
      </c>
      <c r="K337" s="1" t="s">
        <v>1859</v>
      </c>
      <c r="L337">
        <v>0</v>
      </c>
      <c r="M337" s="4">
        <v>3.4</v>
      </c>
      <c r="N337" s="5">
        <v>11037.5</v>
      </c>
      <c r="O337" s="5">
        <f>IF(Jan_21[[#This Row],[WIN_OSE]]=0,('Summary Sheet'!$O$1)-('Summary Sheet'!$O$1*2%),-'Summary Sheet'!$O$1*(Jan_21[[#This Row],[BSP]]-1))</f>
        <v>1.96</v>
      </c>
    </row>
    <row r="338" spans="1:15" x14ac:dyDescent="0.25">
      <c r="A338">
        <v>177561298</v>
      </c>
      <c r="B338" s="1" t="s">
        <v>16</v>
      </c>
      <c r="C338" s="1" t="s">
        <v>3132</v>
      </c>
      <c r="D338" s="1" t="s">
        <v>2994</v>
      </c>
      <c r="E338" s="1" t="s">
        <v>41</v>
      </c>
      <c r="F338" s="1" t="s">
        <v>42</v>
      </c>
      <c r="G338" s="2">
        <v>44199</v>
      </c>
      <c r="H338" s="3">
        <v>0.82013888888888886</v>
      </c>
      <c r="I338">
        <v>36878227</v>
      </c>
      <c r="J338">
        <v>6</v>
      </c>
      <c r="K338" s="1" t="s">
        <v>1861</v>
      </c>
      <c r="L338">
        <v>0</v>
      </c>
      <c r="M338" s="4">
        <v>3.295621782</v>
      </c>
      <c r="N338" s="5">
        <v>17266.88</v>
      </c>
      <c r="O338" s="5">
        <f>IF(Jan_21[[#This Row],[WIN_OSE]]=0,('Summary Sheet'!$O$1)-('Summary Sheet'!$O$1*2%),-'Summary Sheet'!$O$1*(Jan_21[[#This Row],[BSP]]-1))</f>
        <v>1.96</v>
      </c>
    </row>
    <row r="339" spans="1:15" x14ac:dyDescent="0.25">
      <c r="A339">
        <v>177561300</v>
      </c>
      <c r="B339" s="1" t="s">
        <v>16</v>
      </c>
      <c r="C339" s="1" t="s">
        <v>3132</v>
      </c>
      <c r="D339" s="1" t="s">
        <v>2994</v>
      </c>
      <c r="E339" s="1" t="s">
        <v>17</v>
      </c>
      <c r="F339" s="1" t="s">
        <v>42</v>
      </c>
      <c r="G339" s="2">
        <v>44199</v>
      </c>
      <c r="H339" s="3">
        <v>0.83194444444444449</v>
      </c>
      <c r="I339">
        <v>36631837</v>
      </c>
      <c r="J339">
        <v>4</v>
      </c>
      <c r="K339" s="1" t="s">
        <v>1863</v>
      </c>
      <c r="L339">
        <v>1</v>
      </c>
      <c r="M339" s="4">
        <v>1.43</v>
      </c>
      <c r="N339" s="5">
        <v>36920.519999999997</v>
      </c>
      <c r="O339" s="5">
        <f>IF(Jan_21[[#This Row],[WIN_OSE]]=0,('Summary Sheet'!$O$1)-('Summary Sheet'!$O$1*2%),-'Summary Sheet'!$O$1*(Jan_21[[#This Row],[BSP]]-1))</f>
        <v>-0.85999999999999988</v>
      </c>
    </row>
    <row r="340" spans="1:15" x14ac:dyDescent="0.25">
      <c r="A340">
        <v>177561302</v>
      </c>
      <c r="B340" s="1" t="s">
        <v>16</v>
      </c>
      <c r="C340" s="1" t="s">
        <v>3132</v>
      </c>
      <c r="D340" s="1" t="s">
        <v>2994</v>
      </c>
      <c r="E340" s="1" t="s">
        <v>32</v>
      </c>
      <c r="F340" s="1" t="s">
        <v>42</v>
      </c>
      <c r="G340" s="2">
        <v>44199</v>
      </c>
      <c r="H340" s="3">
        <v>0.84166666666666667</v>
      </c>
      <c r="I340">
        <v>27797789</v>
      </c>
      <c r="J340">
        <v>3</v>
      </c>
      <c r="K340" s="1" t="s">
        <v>536</v>
      </c>
      <c r="L340">
        <v>0</v>
      </c>
      <c r="M340" s="4">
        <v>3.15</v>
      </c>
      <c r="N340" s="5">
        <v>17056.3</v>
      </c>
      <c r="O340" s="5">
        <f>IF(Jan_21[[#This Row],[WIN_OSE]]=0,('Summary Sheet'!$O$1)-('Summary Sheet'!$O$1*2%),-'Summary Sheet'!$O$1*(Jan_21[[#This Row],[BSP]]-1))</f>
        <v>1.96</v>
      </c>
    </row>
    <row r="341" spans="1:15" x14ac:dyDescent="0.25">
      <c r="A341">
        <v>177561304</v>
      </c>
      <c r="B341" s="1" t="s">
        <v>16</v>
      </c>
      <c r="C341" s="1" t="s">
        <v>3132</v>
      </c>
      <c r="D341" s="1" t="s">
        <v>2994</v>
      </c>
      <c r="E341" s="1" t="s">
        <v>17</v>
      </c>
      <c r="F341" s="1" t="s">
        <v>56</v>
      </c>
      <c r="G341" s="2">
        <v>44199</v>
      </c>
      <c r="H341" s="3">
        <v>0.8520833333333333</v>
      </c>
      <c r="I341">
        <v>38038369</v>
      </c>
      <c r="J341">
        <v>1</v>
      </c>
      <c r="K341" s="1" t="s">
        <v>1865</v>
      </c>
      <c r="L341">
        <v>0</v>
      </c>
      <c r="M341" s="4">
        <v>2.3673313691327706</v>
      </c>
      <c r="N341" s="5">
        <v>44982.98</v>
      </c>
      <c r="O341" s="5">
        <f>IF(Jan_21[[#This Row],[WIN_OSE]]=0,('Summary Sheet'!$O$1)-('Summary Sheet'!$O$1*2%),-'Summary Sheet'!$O$1*(Jan_21[[#This Row],[BSP]]-1))</f>
        <v>1.96</v>
      </c>
    </row>
    <row r="342" spans="1:15" x14ac:dyDescent="0.25">
      <c r="A342">
        <v>177561306</v>
      </c>
      <c r="B342" s="1" t="s">
        <v>16</v>
      </c>
      <c r="C342" s="1" t="s">
        <v>3132</v>
      </c>
      <c r="D342" s="1" t="s">
        <v>2994</v>
      </c>
      <c r="E342" s="1" t="s">
        <v>47</v>
      </c>
      <c r="F342" s="1" t="s">
        <v>42</v>
      </c>
      <c r="G342" s="2">
        <v>44199</v>
      </c>
      <c r="H342" s="3">
        <v>0.86527777777777781</v>
      </c>
      <c r="I342">
        <v>27016204</v>
      </c>
      <c r="J342">
        <v>4</v>
      </c>
      <c r="K342" s="1" t="s">
        <v>146</v>
      </c>
      <c r="L342">
        <v>1</v>
      </c>
      <c r="M342" s="4">
        <v>4.2</v>
      </c>
      <c r="N342" s="5">
        <v>10646.76</v>
      </c>
      <c r="O342" s="5">
        <f>IF(Jan_21[[#This Row],[WIN_OSE]]=0,('Summary Sheet'!$O$1)-('Summary Sheet'!$O$1*2%),-'Summary Sheet'!$O$1*(Jan_21[[#This Row],[BSP]]-1))</f>
        <v>-6.4</v>
      </c>
    </row>
    <row r="343" spans="1:15" x14ac:dyDescent="0.25">
      <c r="A343">
        <v>177561308</v>
      </c>
      <c r="B343" s="1" t="s">
        <v>16</v>
      </c>
      <c r="C343" s="1" t="s">
        <v>3132</v>
      </c>
      <c r="D343" s="1" t="s">
        <v>2994</v>
      </c>
      <c r="E343" s="1" t="s">
        <v>32</v>
      </c>
      <c r="F343" s="1" t="s">
        <v>42</v>
      </c>
      <c r="G343" s="2">
        <v>44199</v>
      </c>
      <c r="H343" s="3">
        <v>0.87569444444444444</v>
      </c>
      <c r="I343">
        <v>22311765</v>
      </c>
      <c r="J343">
        <v>6</v>
      </c>
      <c r="K343" s="1" t="s">
        <v>1870</v>
      </c>
      <c r="L343">
        <v>0</v>
      </c>
      <c r="M343" s="4">
        <v>2.8458209148712168</v>
      </c>
      <c r="N343" s="5">
        <v>24442.06</v>
      </c>
      <c r="O343" s="5">
        <f>IF(Jan_21[[#This Row],[WIN_OSE]]=0,('Summary Sheet'!$O$1)-('Summary Sheet'!$O$1*2%),-'Summary Sheet'!$O$1*(Jan_21[[#This Row],[BSP]]-1))</f>
        <v>1.96</v>
      </c>
    </row>
    <row r="344" spans="1:15" x14ac:dyDescent="0.25">
      <c r="A344">
        <v>177561310</v>
      </c>
      <c r="B344" s="1" t="s">
        <v>16</v>
      </c>
      <c r="C344" s="1" t="s">
        <v>3132</v>
      </c>
      <c r="D344" s="1" t="s">
        <v>2994</v>
      </c>
      <c r="E344" s="1" t="s">
        <v>39</v>
      </c>
      <c r="F344" s="1" t="s">
        <v>42</v>
      </c>
      <c r="G344" s="2">
        <v>44199</v>
      </c>
      <c r="H344" s="3">
        <v>0.88611111111111107</v>
      </c>
      <c r="I344">
        <v>27687963</v>
      </c>
      <c r="J344">
        <v>3</v>
      </c>
      <c r="K344" s="1" t="s">
        <v>516</v>
      </c>
      <c r="L344">
        <v>0</v>
      </c>
      <c r="M344" s="4">
        <v>3.6012329159999998</v>
      </c>
      <c r="N344" s="5">
        <v>11216.14</v>
      </c>
      <c r="O344" s="5">
        <f>IF(Jan_21[[#This Row],[WIN_OSE]]=0,('Summary Sheet'!$O$1)-('Summary Sheet'!$O$1*2%),-'Summary Sheet'!$O$1*(Jan_21[[#This Row],[BSP]]-1))</f>
        <v>1.96</v>
      </c>
    </row>
    <row r="345" spans="1:15" x14ac:dyDescent="0.25">
      <c r="A345">
        <v>177585205</v>
      </c>
      <c r="B345" s="1" t="s">
        <v>19</v>
      </c>
      <c r="C345" s="1" t="s">
        <v>3135</v>
      </c>
      <c r="D345" s="1" t="s">
        <v>2996</v>
      </c>
      <c r="E345" s="1" t="s">
        <v>43</v>
      </c>
      <c r="F345" s="1" t="s">
        <v>54</v>
      </c>
      <c r="G345" s="2">
        <v>44200</v>
      </c>
      <c r="H345" s="3">
        <v>0.46250000000000002</v>
      </c>
      <c r="I345">
        <v>22802459</v>
      </c>
      <c r="J345">
        <v>6</v>
      </c>
      <c r="K345" s="1" t="s">
        <v>1873</v>
      </c>
      <c r="L345">
        <v>0</v>
      </c>
      <c r="M345" s="4">
        <v>3.0517962957889537</v>
      </c>
      <c r="N345" s="5">
        <v>12175.42</v>
      </c>
      <c r="O345" s="5">
        <f>IF(Jan_21[[#This Row],[WIN_OSE]]=0,('Summary Sheet'!$O$1)-('Summary Sheet'!$O$1*2%),-'Summary Sheet'!$O$1*(Jan_21[[#This Row],[BSP]]-1))</f>
        <v>1.96</v>
      </c>
    </row>
    <row r="346" spans="1:15" x14ac:dyDescent="0.25">
      <c r="A346">
        <v>177585207</v>
      </c>
      <c r="B346" s="1" t="s">
        <v>19</v>
      </c>
      <c r="C346" s="1" t="s">
        <v>3135</v>
      </c>
      <c r="D346" s="1" t="s">
        <v>2996</v>
      </c>
      <c r="E346" s="1" t="s">
        <v>30</v>
      </c>
      <c r="F346" s="1" t="s">
        <v>54</v>
      </c>
      <c r="G346" s="2">
        <v>44200</v>
      </c>
      <c r="H346" s="3">
        <v>0.47291666666666665</v>
      </c>
      <c r="I346">
        <v>25495456</v>
      </c>
      <c r="J346">
        <v>3</v>
      </c>
      <c r="K346" s="1" t="s">
        <v>557</v>
      </c>
      <c r="L346">
        <v>1</v>
      </c>
      <c r="M346" s="4">
        <v>2.506892639418111</v>
      </c>
      <c r="N346" s="5">
        <v>17755.98</v>
      </c>
      <c r="O346" s="5">
        <f>IF(Jan_21[[#This Row],[WIN_OSE]]=0,('Summary Sheet'!$O$1)-('Summary Sheet'!$O$1*2%),-'Summary Sheet'!$O$1*(Jan_21[[#This Row],[BSP]]-1))</f>
        <v>-3.013785278836222</v>
      </c>
    </row>
    <row r="347" spans="1:15" x14ac:dyDescent="0.25">
      <c r="A347">
        <v>177585209</v>
      </c>
      <c r="B347" s="1" t="s">
        <v>19</v>
      </c>
      <c r="C347" s="1" t="s">
        <v>3135</v>
      </c>
      <c r="D347" s="1" t="s">
        <v>2996</v>
      </c>
      <c r="E347" s="1" t="s">
        <v>30</v>
      </c>
      <c r="F347" s="1" t="s">
        <v>54</v>
      </c>
      <c r="G347" s="2">
        <v>44200</v>
      </c>
      <c r="H347" s="3">
        <v>0.48333333333333334</v>
      </c>
      <c r="I347">
        <v>37525078</v>
      </c>
      <c r="J347">
        <v>4</v>
      </c>
      <c r="K347" s="1" t="s">
        <v>555</v>
      </c>
      <c r="L347">
        <v>0</v>
      </c>
      <c r="M347" s="4">
        <v>1.9198142173211092</v>
      </c>
      <c r="N347" s="5">
        <v>32488.82</v>
      </c>
      <c r="O347" s="5">
        <f>IF(Jan_21[[#This Row],[WIN_OSE]]=0,('Summary Sheet'!$O$1)-('Summary Sheet'!$O$1*2%),-'Summary Sheet'!$O$1*(Jan_21[[#This Row],[BSP]]-1))</f>
        <v>1.96</v>
      </c>
    </row>
    <row r="348" spans="1:15" x14ac:dyDescent="0.25">
      <c r="A348">
        <v>177585211</v>
      </c>
      <c r="B348" s="1" t="s">
        <v>19</v>
      </c>
      <c r="C348" s="1" t="s">
        <v>3135</v>
      </c>
      <c r="D348" s="1" t="s">
        <v>2996</v>
      </c>
      <c r="E348" s="1" t="s">
        <v>39</v>
      </c>
      <c r="F348" s="1" t="s">
        <v>54</v>
      </c>
      <c r="G348" s="2">
        <v>44200</v>
      </c>
      <c r="H348" s="3">
        <v>0.49375000000000002</v>
      </c>
      <c r="I348">
        <v>28117287</v>
      </c>
      <c r="J348">
        <v>5</v>
      </c>
      <c r="K348" s="1" t="s">
        <v>1874</v>
      </c>
      <c r="L348">
        <v>0</v>
      </c>
      <c r="M348" s="4">
        <v>3.0949330596237821</v>
      </c>
      <c r="N348" s="5">
        <v>14654.94</v>
      </c>
      <c r="O348" s="5">
        <f>IF(Jan_21[[#This Row],[WIN_OSE]]=0,('Summary Sheet'!$O$1)-('Summary Sheet'!$O$1*2%),-'Summary Sheet'!$O$1*(Jan_21[[#This Row],[BSP]]-1))</f>
        <v>1.96</v>
      </c>
    </row>
    <row r="349" spans="1:15" x14ac:dyDescent="0.25">
      <c r="A349">
        <v>177585213</v>
      </c>
      <c r="B349" s="1" t="s">
        <v>19</v>
      </c>
      <c r="C349" s="1" t="s">
        <v>3135</v>
      </c>
      <c r="D349" s="1" t="s">
        <v>2996</v>
      </c>
      <c r="E349" s="1" t="s">
        <v>27</v>
      </c>
      <c r="F349" s="1" t="s">
        <v>50</v>
      </c>
      <c r="G349" s="2">
        <v>44200</v>
      </c>
      <c r="H349" s="3">
        <v>0.50416666666666665</v>
      </c>
      <c r="I349">
        <v>27307805</v>
      </c>
      <c r="J349">
        <v>3</v>
      </c>
      <c r="K349" s="1" t="s">
        <v>1875</v>
      </c>
      <c r="L349">
        <v>0</v>
      </c>
      <c r="M349" s="4">
        <v>4.0881405778684705</v>
      </c>
      <c r="N349" s="5">
        <v>12123.78</v>
      </c>
      <c r="O349" s="5">
        <f>IF(Jan_21[[#This Row],[WIN_OSE]]=0,('Summary Sheet'!$O$1)-('Summary Sheet'!$O$1*2%),-'Summary Sheet'!$O$1*(Jan_21[[#This Row],[BSP]]-1))</f>
        <v>1.96</v>
      </c>
    </row>
    <row r="350" spans="1:15" x14ac:dyDescent="0.25">
      <c r="A350">
        <v>177585215</v>
      </c>
      <c r="B350" s="1" t="s">
        <v>19</v>
      </c>
      <c r="C350" s="1" t="s">
        <v>3135</v>
      </c>
      <c r="D350" s="1" t="s">
        <v>2996</v>
      </c>
      <c r="E350" s="1" t="s">
        <v>45</v>
      </c>
      <c r="F350" s="1" t="s">
        <v>50</v>
      </c>
      <c r="G350" s="2">
        <v>44200</v>
      </c>
      <c r="H350" s="3">
        <v>0.51458333333333328</v>
      </c>
      <c r="I350">
        <v>23990927</v>
      </c>
      <c r="J350">
        <v>6</v>
      </c>
      <c r="K350" s="1" t="s">
        <v>649</v>
      </c>
      <c r="L350">
        <v>0</v>
      </c>
      <c r="M350" s="4">
        <v>2.8940847212581686</v>
      </c>
      <c r="N350" s="5">
        <v>12198.7</v>
      </c>
      <c r="O350" s="5">
        <f>IF(Jan_21[[#This Row],[WIN_OSE]]=0,('Summary Sheet'!$O$1)-('Summary Sheet'!$O$1*2%),-'Summary Sheet'!$O$1*(Jan_21[[#This Row],[BSP]]-1))</f>
        <v>1.96</v>
      </c>
    </row>
    <row r="351" spans="1:15" x14ac:dyDescent="0.25">
      <c r="A351">
        <v>177585217</v>
      </c>
      <c r="B351" s="1" t="s">
        <v>19</v>
      </c>
      <c r="C351" s="1" t="s">
        <v>3135</v>
      </c>
      <c r="D351" s="1" t="s">
        <v>2996</v>
      </c>
      <c r="E351" s="1" t="s">
        <v>39</v>
      </c>
      <c r="F351" s="1" t="s">
        <v>54</v>
      </c>
      <c r="G351" s="2">
        <v>44200</v>
      </c>
      <c r="H351" s="3">
        <v>0.52500000000000002</v>
      </c>
      <c r="I351">
        <v>23930752</v>
      </c>
      <c r="J351">
        <v>4</v>
      </c>
      <c r="K351" s="1" t="s">
        <v>573</v>
      </c>
      <c r="L351">
        <v>0</v>
      </c>
      <c r="M351" s="4">
        <v>3.3725815788560789</v>
      </c>
      <c r="N351" s="5">
        <v>15193.98</v>
      </c>
      <c r="O351" s="5">
        <f>IF(Jan_21[[#This Row],[WIN_OSE]]=0,('Summary Sheet'!$O$1)-('Summary Sheet'!$O$1*2%),-'Summary Sheet'!$O$1*(Jan_21[[#This Row],[BSP]]-1))</f>
        <v>1.96</v>
      </c>
    </row>
    <row r="352" spans="1:15" x14ac:dyDescent="0.25">
      <c r="A352">
        <v>177585219</v>
      </c>
      <c r="B352" s="1" t="s">
        <v>19</v>
      </c>
      <c r="C352" s="1" t="s">
        <v>3135</v>
      </c>
      <c r="D352" s="1" t="s">
        <v>2996</v>
      </c>
      <c r="E352" s="1" t="s">
        <v>49</v>
      </c>
      <c r="F352" s="1" t="s">
        <v>50</v>
      </c>
      <c r="G352" s="2">
        <v>44200</v>
      </c>
      <c r="H352" s="3">
        <v>0.53541666666666665</v>
      </c>
      <c r="I352">
        <v>37094994</v>
      </c>
      <c r="J352">
        <v>4</v>
      </c>
      <c r="K352" s="1" t="s">
        <v>614</v>
      </c>
      <c r="L352">
        <v>0</v>
      </c>
      <c r="M352" s="4">
        <v>2.8</v>
      </c>
      <c r="N352" s="5">
        <v>14931.66</v>
      </c>
      <c r="O352" s="5">
        <f>IF(Jan_21[[#This Row],[WIN_OSE]]=0,('Summary Sheet'!$O$1)-('Summary Sheet'!$O$1*2%),-'Summary Sheet'!$O$1*(Jan_21[[#This Row],[BSP]]-1))</f>
        <v>1.96</v>
      </c>
    </row>
    <row r="353" spans="1:15" x14ac:dyDescent="0.25">
      <c r="A353">
        <v>177585221</v>
      </c>
      <c r="B353" s="1" t="s">
        <v>19</v>
      </c>
      <c r="C353" s="1" t="s">
        <v>3135</v>
      </c>
      <c r="D353" s="1" t="s">
        <v>2996</v>
      </c>
      <c r="E353" s="1" t="s">
        <v>24</v>
      </c>
      <c r="F353" s="1" t="s">
        <v>54</v>
      </c>
      <c r="G353" s="2">
        <v>44200</v>
      </c>
      <c r="H353" s="3">
        <v>0.54583333333333328</v>
      </c>
      <c r="I353">
        <v>21113935</v>
      </c>
      <c r="J353">
        <v>2</v>
      </c>
      <c r="K353" s="1" t="s">
        <v>680</v>
      </c>
      <c r="L353">
        <v>1</v>
      </c>
      <c r="M353" s="4">
        <v>2.9498837508217375</v>
      </c>
      <c r="N353" s="5">
        <v>15673.14</v>
      </c>
      <c r="O353" s="5">
        <f>IF(Jan_21[[#This Row],[WIN_OSE]]=0,('Summary Sheet'!$O$1)-('Summary Sheet'!$O$1*2%),-'Summary Sheet'!$O$1*(Jan_21[[#This Row],[BSP]]-1))</f>
        <v>-3.899767501643475</v>
      </c>
    </row>
    <row r="354" spans="1:15" x14ac:dyDescent="0.25">
      <c r="A354">
        <v>177585223</v>
      </c>
      <c r="B354" s="1" t="s">
        <v>19</v>
      </c>
      <c r="C354" s="1" t="s">
        <v>3135</v>
      </c>
      <c r="D354" s="1" t="s">
        <v>2996</v>
      </c>
      <c r="E354" s="1" t="s">
        <v>41</v>
      </c>
      <c r="F354" s="1" t="s">
        <v>54</v>
      </c>
      <c r="G354" s="2">
        <v>44200</v>
      </c>
      <c r="H354" s="3">
        <v>0.55625000000000002</v>
      </c>
      <c r="I354">
        <v>37345281</v>
      </c>
      <c r="J354">
        <v>3</v>
      </c>
      <c r="K354" s="1" t="s">
        <v>1880</v>
      </c>
      <c r="L354">
        <v>1</v>
      </c>
      <c r="M354" s="4">
        <v>3.2525872828964157</v>
      </c>
      <c r="N354" s="5">
        <v>18262.259999999998</v>
      </c>
      <c r="O354" s="5">
        <f>IF(Jan_21[[#This Row],[WIN_OSE]]=0,('Summary Sheet'!$O$1)-('Summary Sheet'!$O$1*2%),-'Summary Sheet'!$O$1*(Jan_21[[#This Row],[BSP]]-1))</f>
        <v>-4.5051745657928315</v>
      </c>
    </row>
    <row r="355" spans="1:15" x14ac:dyDescent="0.25">
      <c r="A355">
        <v>177585225</v>
      </c>
      <c r="B355" s="1" t="s">
        <v>19</v>
      </c>
      <c r="C355" s="1" t="s">
        <v>3135</v>
      </c>
      <c r="D355" s="1" t="s">
        <v>2996</v>
      </c>
      <c r="E355" s="1" t="s">
        <v>24</v>
      </c>
      <c r="F355" s="1" t="s">
        <v>54</v>
      </c>
      <c r="G355" s="2">
        <v>44200</v>
      </c>
      <c r="H355" s="3">
        <v>0.56666666666666665</v>
      </c>
      <c r="I355">
        <v>37414124</v>
      </c>
      <c r="J355">
        <v>2</v>
      </c>
      <c r="K355" s="1" t="s">
        <v>626</v>
      </c>
      <c r="L355">
        <v>1</v>
      </c>
      <c r="M355" s="4">
        <v>1.6307786614004902</v>
      </c>
      <c r="N355" s="5">
        <v>43259.06</v>
      </c>
      <c r="O355" s="5">
        <f>IF(Jan_21[[#This Row],[WIN_OSE]]=0,('Summary Sheet'!$O$1)-('Summary Sheet'!$O$1*2%),-'Summary Sheet'!$O$1*(Jan_21[[#This Row],[BSP]]-1))</f>
        <v>-1.2615573228009804</v>
      </c>
    </row>
    <row r="356" spans="1:15" x14ac:dyDescent="0.25">
      <c r="A356">
        <v>177585227</v>
      </c>
      <c r="B356" s="1" t="s">
        <v>19</v>
      </c>
      <c r="C356" s="1" t="s">
        <v>3135</v>
      </c>
      <c r="D356" s="1" t="s">
        <v>2996</v>
      </c>
      <c r="E356" s="1" t="s">
        <v>49</v>
      </c>
      <c r="F356" s="1" t="s">
        <v>50</v>
      </c>
      <c r="G356" s="2">
        <v>44200</v>
      </c>
      <c r="H356" s="3">
        <v>0.57708333333333328</v>
      </c>
      <c r="I356">
        <v>26267036</v>
      </c>
      <c r="J356">
        <v>2</v>
      </c>
      <c r="K356" s="1" t="s">
        <v>1882</v>
      </c>
      <c r="L356">
        <v>0</v>
      </c>
      <c r="M356" s="4">
        <v>3.8103154498920411</v>
      </c>
      <c r="N356" s="5">
        <v>12001.18</v>
      </c>
      <c r="O356" s="5">
        <f>IF(Jan_21[[#This Row],[WIN_OSE]]=0,('Summary Sheet'!$O$1)-('Summary Sheet'!$O$1*2%),-'Summary Sheet'!$O$1*(Jan_21[[#This Row],[BSP]]-1))</f>
        <v>1.96</v>
      </c>
    </row>
    <row r="357" spans="1:15" x14ac:dyDescent="0.25">
      <c r="A357">
        <v>177586601</v>
      </c>
      <c r="B357" s="1" t="s">
        <v>23</v>
      </c>
      <c r="C357" s="1" t="s">
        <v>3139</v>
      </c>
      <c r="D357" s="1" t="s">
        <v>2997</v>
      </c>
      <c r="E357" s="1" t="s">
        <v>583</v>
      </c>
      <c r="F357" s="1" t="s">
        <v>46</v>
      </c>
      <c r="G357" s="2">
        <v>44200</v>
      </c>
      <c r="H357" s="3">
        <v>0.44861111111111113</v>
      </c>
      <c r="I357">
        <v>38052704</v>
      </c>
      <c r="J357">
        <v>3</v>
      </c>
      <c r="K357" s="1" t="s">
        <v>690</v>
      </c>
      <c r="L357">
        <v>1</v>
      </c>
      <c r="M357" s="4">
        <v>1.8490106353049853</v>
      </c>
      <c r="N357" s="5">
        <v>17029.560000000001</v>
      </c>
      <c r="O357" s="5">
        <f>IF(Jan_21[[#This Row],[WIN_OSE]]=0,('Summary Sheet'!$O$1)-('Summary Sheet'!$O$1*2%),-'Summary Sheet'!$O$1*(Jan_21[[#This Row],[BSP]]-1))</f>
        <v>-1.6980212706099707</v>
      </c>
    </row>
    <row r="358" spans="1:15" x14ac:dyDescent="0.25">
      <c r="A358">
        <v>177586603</v>
      </c>
      <c r="B358" s="1" t="s">
        <v>23</v>
      </c>
      <c r="C358" s="1" t="s">
        <v>3139</v>
      </c>
      <c r="D358" s="1" t="s">
        <v>2997</v>
      </c>
      <c r="E358" s="1" t="s">
        <v>75</v>
      </c>
      <c r="F358" s="1" t="s">
        <v>46</v>
      </c>
      <c r="G358" s="2">
        <v>44200</v>
      </c>
      <c r="H358" s="3">
        <v>0.45902777777777776</v>
      </c>
      <c r="I358">
        <v>37842942</v>
      </c>
      <c r="J358">
        <v>2</v>
      </c>
      <c r="K358" s="1" t="s">
        <v>1884</v>
      </c>
      <c r="L358">
        <v>0</v>
      </c>
      <c r="M358" s="4">
        <v>2.7245640253587151</v>
      </c>
      <c r="N358" s="5">
        <v>14437.68</v>
      </c>
      <c r="O358" s="5">
        <f>IF(Jan_21[[#This Row],[WIN_OSE]]=0,('Summary Sheet'!$O$1)-('Summary Sheet'!$O$1*2%),-'Summary Sheet'!$O$1*(Jan_21[[#This Row],[BSP]]-1))</f>
        <v>1.96</v>
      </c>
    </row>
    <row r="359" spans="1:15" x14ac:dyDescent="0.25">
      <c r="A359">
        <v>177586605</v>
      </c>
      <c r="B359" s="1" t="s">
        <v>23</v>
      </c>
      <c r="C359" s="1" t="s">
        <v>3139</v>
      </c>
      <c r="D359" s="1" t="s">
        <v>2997</v>
      </c>
      <c r="E359" s="1" t="s">
        <v>43</v>
      </c>
      <c r="F359" s="1" t="s">
        <v>54</v>
      </c>
      <c r="G359" s="2">
        <v>44200</v>
      </c>
      <c r="H359" s="3">
        <v>0.46944444444444444</v>
      </c>
      <c r="I359">
        <v>28714295</v>
      </c>
      <c r="J359">
        <v>2</v>
      </c>
      <c r="K359" s="1" t="s">
        <v>586</v>
      </c>
      <c r="L359">
        <v>1</v>
      </c>
      <c r="M359" s="4">
        <v>3.173122056360298</v>
      </c>
      <c r="N359" s="5">
        <v>9156.1</v>
      </c>
      <c r="O359" s="5">
        <f>IF(Jan_21[[#This Row],[WIN_OSE]]=0,('Summary Sheet'!$O$1)-('Summary Sheet'!$O$1*2%),-'Summary Sheet'!$O$1*(Jan_21[[#This Row],[BSP]]-1))</f>
        <v>-4.346244112720596</v>
      </c>
    </row>
    <row r="360" spans="1:15" x14ac:dyDescent="0.25">
      <c r="A360">
        <v>177586607</v>
      </c>
      <c r="B360" s="1" t="s">
        <v>23</v>
      </c>
      <c r="C360" s="1" t="s">
        <v>3139</v>
      </c>
      <c r="D360" s="1" t="s">
        <v>2997</v>
      </c>
      <c r="E360" s="1" t="s">
        <v>75</v>
      </c>
      <c r="F360" s="1" t="s">
        <v>46</v>
      </c>
      <c r="G360" s="2">
        <v>44200</v>
      </c>
      <c r="H360" s="3">
        <v>0.47986111111111113</v>
      </c>
      <c r="I360">
        <v>38052707</v>
      </c>
      <c r="J360">
        <v>5</v>
      </c>
      <c r="K360" s="1" t="s">
        <v>571</v>
      </c>
      <c r="L360">
        <v>0</v>
      </c>
      <c r="M360" s="4">
        <v>2.3740551654876612</v>
      </c>
      <c r="N360" s="5">
        <v>14398.42</v>
      </c>
      <c r="O360" s="5">
        <f>IF(Jan_21[[#This Row],[WIN_OSE]]=0,('Summary Sheet'!$O$1)-('Summary Sheet'!$O$1*2%),-'Summary Sheet'!$O$1*(Jan_21[[#This Row],[BSP]]-1))</f>
        <v>1.96</v>
      </c>
    </row>
    <row r="361" spans="1:15" x14ac:dyDescent="0.25">
      <c r="A361">
        <v>177586609</v>
      </c>
      <c r="B361" s="1" t="s">
        <v>23</v>
      </c>
      <c r="C361" s="1" t="s">
        <v>3139</v>
      </c>
      <c r="D361" s="1" t="s">
        <v>2997</v>
      </c>
      <c r="E361" s="1" t="s">
        <v>41</v>
      </c>
      <c r="F361" s="1" t="s">
        <v>54</v>
      </c>
      <c r="G361" s="2">
        <v>44200</v>
      </c>
      <c r="H361" s="3">
        <v>0.49027777777777776</v>
      </c>
      <c r="I361">
        <v>36755048</v>
      </c>
      <c r="J361">
        <v>3</v>
      </c>
      <c r="K361" s="1" t="s">
        <v>552</v>
      </c>
      <c r="L361">
        <v>1</v>
      </c>
      <c r="M361" s="4">
        <v>1.57</v>
      </c>
      <c r="N361" s="5">
        <v>27124.74</v>
      </c>
      <c r="O361" s="5">
        <f>IF(Jan_21[[#This Row],[WIN_OSE]]=0,('Summary Sheet'!$O$1)-('Summary Sheet'!$O$1*2%),-'Summary Sheet'!$O$1*(Jan_21[[#This Row],[BSP]]-1))</f>
        <v>-1.1400000000000001</v>
      </c>
    </row>
    <row r="362" spans="1:15" x14ac:dyDescent="0.25">
      <c r="A362">
        <v>177586611</v>
      </c>
      <c r="B362" s="1" t="s">
        <v>23</v>
      </c>
      <c r="C362" s="1" t="s">
        <v>3139</v>
      </c>
      <c r="D362" s="1" t="s">
        <v>2997</v>
      </c>
      <c r="E362" s="1" t="s">
        <v>48</v>
      </c>
      <c r="F362" s="1" t="s">
        <v>54</v>
      </c>
      <c r="G362" s="2">
        <v>44200</v>
      </c>
      <c r="H362" s="3">
        <v>0.50069444444444444</v>
      </c>
      <c r="I362">
        <v>35715897</v>
      </c>
      <c r="J362">
        <v>6</v>
      </c>
      <c r="K362" s="1" t="s">
        <v>597</v>
      </c>
      <c r="L362">
        <v>0</v>
      </c>
      <c r="M362" s="4">
        <v>3.486709822437879</v>
      </c>
      <c r="N362" s="5">
        <v>18920.32</v>
      </c>
      <c r="O362" s="5">
        <f>IF(Jan_21[[#This Row],[WIN_OSE]]=0,('Summary Sheet'!$O$1)-('Summary Sheet'!$O$1*2%),-'Summary Sheet'!$O$1*(Jan_21[[#This Row],[BSP]]-1))</f>
        <v>1.96</v>
      </c>
    </row>
    <row r="363" spans="1:15" x14ac:dyDescent="0.25">
      <c r="A363">
        <v>177586613</v>
      </c>
      <c r="B363" s="1" t="s">
        <v>23</v>
      </c>
      <c r="C363" s="1" t="s">
        <v>3139</v>
      </c>
      <c r="D363" s="1" t="s">
        <v>2997</v>
      </c>
      <c r="E363" s="1" t="s">
        <v>49</v>
      </c>
      <c r="F363" s="1" t="s">
        <v>46</v>
      </c>
      <c r="G363" s="2">
        <v>44200</v>
      </c>
      <c r="H363" s="3">
        <v>0.51111111111111107</v>
      </c>
      <c r="I363">
        <v>17029943</v>
      </c>
      <c r="J363">
        <v>1</v>
      </c>
      <c r="K363" s="1" t="s">
        <v>1890</v>
      </c>
      <c r="L363">
        <v>0</v>
      </c>
      <c r="M363" s="4">
        <v>3.55</v>
      </c>
      <c r="N363" s="5">
        <v>7776.1</v>
      </c>
      <c r="O363" s="5">
        <f>IF(Jan_21[[#This Row],[WIN_OSE]]=0,('Summary Sheet'!$O$1)-('Summary Sheet'!$O$1*2%),-'Summary Sheet'!$O$1*(Jan_21[[#This Row],[BSP]]-1))</f>
        <v>1.96</v>
      </c>
    </row>
    <row r="364" spans="1:15" x14ac:dyDescent="0.25">
      <c r="A364">
        <v>177586615</v>
      </c>
      <c r="B364" s="1" t="s">
        <v>23</v>
      </c>
      <c r="C364" s="1" t="s">
        <v>3139</v>
      </c>
      <c r="D364" s="1" t="s">
        <v>2997</v>
      </c>
      <c r="E364" s="1" t="s">
        <v>43</v>
      </c>
      <c r="F364" s="1" t="s">
        <v>54</v>
      </c>
      <c r="G364" s="2">
        <v>44200</v>
      </c>
      <c r="H364" s="3">
        <v>0.52152777777777781</v>
      </c>
      <c r="I364">
        <v>28791431</v>
      </c>
      <c r="J364">
        <v>6</v>
      </c>
      <c r="K364" s="1" t="s">
        <v>1891</v>
      </c>
      <c r="L364">
        <v>1</v>
      </c>
      <c r="M364" s="4">
        <v>1.9145554763923425</v>
      </c>
      <c r="N364" s="5">
        <v>16811.8</v>
      </c>
      <c r="O364" s="5">
        <f>IF(Jan_21[[#This Row],[WIN_OSE]]=0,('Summary Sheet'!$O$1)-('Summary Sheet'!$O$1*2%),-'Summary Sheet'!$O$1*(Jan_21[[#This Row],[BSP]]-1))</f>
        <v>-1.8291109527846849</v>
      </c>
    </row>
    <row r="365" spans="1:15" x14ac:dyDescent="0.25">
      <c r="A365">
        <v>177586617</v>
      </c>
      <c r="B365" s="1" t="s">
        <v>23</v>
      </c>
      <c r="C365" s="1" t="s">
        <v>3139</v>
      </c>
      <c r="D365" s="1" t="s">
        <v>2997</v>
      </c>
      <c r="E365" s="1" t="s">
        <v>27</v>
      </c>
      <c r="F365" s="1" t="s">
        <v>46</v>
      </c>
      <c r="G365" s="2">
        <v>44200</v>
      </c>
      <c r="H365" s="3">
        <v>0.53194444444444444</v>
      </c>
      <c r="I365">
        <v>37731051</v>
      </c>
      <c r="J365">
        <v>4</v>
      </c>
      <c r="K365" s="1" t="s">
        <v>678</v>
      </c>
      <c r="L365">
        <v>1</v>
      </c>
      <c r="M365" s="4">
        <v>1.92103351</v>
      </c>
      <c r="N365" s="5">
        <v>24876.34</v>
      </c>
      <c r="O365" s="5">
        <f>IF(Jan_21[[#This Row],[WIN_OSE]]=0,('Summary Sheet'!$O$1)-('Summary Sheet'!$O$1*2%),-'Summary Sheet'!$O$1*(Jan_21[[#This Row],[BSP]]-1))</f>
        <v>-1.84206702</v>
      </c>
    </row>
    <row r="366" spans="1:15" x14ac:dyDescent="0.25">
      <c r="A366">
        <v>177586619</v>
      </c>
      <c r="B366" s="1" t="s">
        <v>23</v>
      </c>
      <c r="C366" s="1" t="s">
        <v>3139</v>
      </c>
      <c r="D366" s="1" t="s">
        <v>2997</v>
      </c>
      <c r="E366" s="1" t="s">
        <v>47</v>
      </c>
      <c r="F366" s="1" t="s">
        <v>54</v>
      </c>
      <c r="G366" s="2">
        <v>44200</v>
      </c>
      <c r="H366" s="3">
        <v>0.54305555555555551</v>
      </c>
      <c r="I366">
        <v>35958104</v>
      </c>
      <c r="J366">
        <v>2</v>
      </c>
      <c r="K366" s="1" t="s">
        <v>1892</v>
      </c>
      <c r="L366">
        <v>0</v>
      </c>
      <c r="M366" s="4">
        <v>2.4127413811801395</v>
      </c>
      <c r="N366" s="5">
        <v>14000.28</v>
      </c>
      <c r="O366" s="5">
        <f>IF(Jan_21[[#This Row],[WIN_OSE]]=0,('Summary Sheet'!$O$1)-('Summary Sheet'!$O$1*2%),-'Summary Sheet'!$O$1*(Jan_21[[#This Row],[BSP]]-1))</f>
        <v>1.96</v>
      </c>
    </row>
    <row r="367" spans="1:15" x14ac:dyDescent="0.25">
      <c r="A367">
        <v>177586621</v>
      </c>
      <c r="B367" s="1" t="s">
        <v>23</v>
      </c>
      <c r="C367" s="1" t="s">
        <v>3139</v>
      </c>
      <c r="D367" s="1" t="s">
        <v>2997</v>
      </c>
      <c r="E367" s="1" t="s">
        <v>45</v>
      </c>
      <c r="F367" s="1" t="s">
        <v>46</v>
      </c>
      <c r="G367" s="2">
        <v>44200</v>
      </c>
      <c r="H367" s="3">
        <v>0.55347222222222225</v>
      </c>
      <c r="I367">
        <v>38052711</v>
      </c>
      <c r="J367">
        <v>3</v>
      </c>
      <c r="K367" s="1" t="s">
        <v>1893</v>
      </c>
      <c r="L367">
        <v>0</v>
      </c>
      <c r="M367" s="4">
        <v>3.0385721533608745</v>
      </c>
      <c r="N367" s="5">
        <v>14202.54</v>
      </c>
      <c r="O367" s="5">
        <f>IF(Jan_21[[#This Row],[WIN_OSE]]=0,('Summary Sheet'!$O$1)-('Summary Sheet'!$O$1*2%),-'Summary Sheet'!$O$1*(Jan_21[[#This Row],[BSP]]-1))</f>
        <v>1.96</v>
      </c>
    </row>
    <row r="368" spans="1:15" x14ac:dyDescent="0.25">
      <c r="A368">
        <v>177586623</v>
      </c>
      <c r="B368" s="1" t="s">
        <v>23</v>
      </c>
      <c r="C368" s="1" t="s">
        <v>3139</v>
      </c>
      <c r="D368" s="1" t="s">
        <v>2997</v>
      </c>
      <c r="E368" s="1" t="s">
        <v>20</v>
      </c>
      <c r="F368" s="1" t="s">
        <v>54</v>
      </c>
      <c r="G368" s="2">
        <v>44200</v>
      </c>
      <c r="H368" s="3">
        <v>0.56458333333333333</v>
      </c>
      <c r="I368">
        <v>36691065</v>
      </c>
      <c r="J368">
        <v>5</v>
      </c>
      <c r="K368" s="1" t="s">
        <v>567</v>
      </c>
      <c r="L368">
        <v>1</v>
      </c>
      <c r="M368" s="4">
        <v>1.6520821292308754</v>
      </c>
      <c r="N368" s="5">
        <v>31755.18</v>
      </c>
      <c r="O368" s="5">
        <f>IF(Jan_21[[#This Row],[WIN_OSE]]=0,('Summary Sheet'!$O$1)-('Summary Sheet'!$O$1*2%),-'Summary Sheet'!$O$1*(Jan_21[[#This Row],[BSP]]-1))</f>
        <v>-1.3041642584617508</v>
      </c>
    </row>
    <row r="369" spans="1:15" x14ac:dyDescent="0.25">
      <c r="A369">
        <v>177587273</v>
      </c>
      <c r="B369" s="1" t="s">
        <v>19</v>
      </c>
      <c r="C369" s="1" t="s">
        <v>3132</v>
      </c>
      <c r="D369" s="1" t="s">
        <v>2998</v>
      </c>
      <c r="E369" s="1" t="s">
        <v>41</v>
      </c>
      <c r="F369" s="1" t="s">
        <v>42</v>
      </c>
      <c r="G369" s="2">
        <v>44200</v>
      </c>
      <c r="H369" s="3">
        <v>0.46736111111111112</v>
      </c>
      <c r="I369">
        <v>28788955</v>
      </c>
      <c r="J369">
        <v>1</v>
      </c>
      <c r="K369" s="1" t="s">
        <v>684</v>
      </c>
      <c r="L369">
        <v>0</v>
      </c>
      <c r="M369" s="4">
        <v>3.5</v>
      </c>
      <c r="N369" s="5">
        <v>8320.7999999999993</v>
      </c>
      <c r="O369" s="5">
        <f>IF(Jan_21[[#This Row],[WIN_OSE]]=0,('Summary Sheet'!$O$1)-('Summary Sheet'!$O$1*2%),-'Summary Sheet'!$O$1*(Jan_21[[#This Row],[BSP]]-1))</f>
        <v>1.96</v>
      </c>
    </row>
    <row r="370" spans="1:15" x14ac:dyDescent="0.25">
      <c r="A370">
        <v>177587275</v>
      </c>
      <c r="B370" s="1" t="s">
        <v>19</v>
      </c>
      <c r="C370" s="1" t="s">
        <v>3132</v>
      </c>
      <c r="D370" s="1" t="s">
        <v>2998</v>
      </c>
      <c r="E370" s="1" t="s">
        <v>65</v>
      </c>
      <c r="F370" s="1" t="s">
        <v>42</v>
      </c>
      <c r="G370" s="2">
        <v>44200</v>
      </c>
      <c r="H370" s="3">
        <v>0.4777777777777778</v>
      </c>
      <c r="I370">
        <v>37276868</v>
      </c>
      <c r="J370">
        <v>2</v>
      </c>
      <c r="K370" s="1" t="s">
        <v>674</v>
      </c>
      <c r="L370">
        <v>0</v>
      </c>
      <c r="M370" s="4">
        <v>3.2391023426774876</v>
      </c>
      <c r="N370" s="5">
        <v>16534.259999999998</v>
      </c>
      <c r="O370" s="5">
        <f>IF(Jan_21[[#This Row],[WIN_OSE]]=0,('Summary Sheet'!$O$1)-('Summary Sheet'!$O$1*2%),-'Summary Sheet'!$O$1*(Jan_21[[#This Row],[BSP]]-1))</f>
        <v>1.96</v>
      </c>
    </row>
    <row r="371" spans="1:15" x14ac:dyDescent="0.25">
      <c r="A371">
        <v>177587277</v>
      </c>
      <c r="B371" s="1" t="s">
        <v>19</v>
      </c>
      <c r="C371" s="1" t="s">
        <v>3132</v>
      </c>
      <c r="D371" s="1" t="s">
        <v>2998</v>
      </c>
      <c r="E371" s="1" t="s">
        <v>39</v>
      </c>
      <c r="F371" s="1" t="s">
        <v>42</v>
      </c>
      <c r="G371" s="2">
        <v>44200</v>
      </c>
      <c r="H371" s="3">
        <v>0.48819444444444443</v>
      </c>
      <c r="I371">
        <v>20313849</v>
      </c>
      <c r="J371">
        <v>4</v>
      </c>
      <c r="K371" s="1" t="s">
        <v>579</v>
      </c>
      <c r="L371">
        <v>1</v>
      </c>
      <c r="M371" s="4">
        <v>2.5705514653516355</v>
      </c>
      <c r="N371" s="5">
        <v>17799.599999999999</v>
      </c>
      <c r="O371" s="5">
        <f>IF(Jan_21[[#This Row],[WIN_OSE]]=0,('Summary Sheet'!$O$1)-('Summary Sheet'!$O$1*2%),-'Summary Sheet'!$O$1*(Jan_21[[#This Row],[BSP]]-1))</f>
        <v>-3.141102930703271</v>
      </c>
    </row>
    <row r="372" spans="1:15" x14ac:dyDescent="0.25">
      <c r="A372">
        <v>177587279</v>
      </c>
      <c r="B372" s="1" t="s">
        <v>19</v>
      </c>
      <c r="C372" s="1" t="s">
        <v>3132</v>
      </c>
      <c r="D372" s="1" t="s">
        <v>2998</v>
      </c>
      <c r="E372" s="1" t="s">
        <v>65</v>
      </c>
      <c r="F372" s="1" t="s">
        <v>42</v>
      </c>
      <c r="G372" s="2">
        <v>44200</v>
      </c>
      <c r="H372" s="3">
        <v>0.49861111111111112</v>
      </c>
      <c r="I372">
        <v>25213611</v>
      </c>
      <c r="J372">
        <v>4</v>
      </c>
      <c r="K372" s="1" t="s">
        <v>1901</v>
      </c>
      <c r="L372">
        <v>0</v>
      </c>
      <c r="M372" s="4">
        <v>2.6677705098985274</v>
      </c>
      <c r="N372" s="5">
        <v>19513.259999999998</v>
      </c>
      <c r="O372" s="5">
        <f>IF(Jan_21[[#This Row],[WIN_OSE]]=0,('Summary Sheet'!$O$1)-('Summary Sheet'!$O$1*2%),-'Summary Sheet'!$O$1*(Jan_21[[#This Row],[BSP]]-1))</f>
        <v>1.96</v>
      </c>
    </row>
    <row r="373" spans="1:15" x14ac:dyDescent="0.25">
      <c r="A373">
        <v>177587281</v>
      </c>
      <c r="B373" s="1" t="s">
        <v>19</v>
      </c>
      <c r="C373" s="1" t="s">
        <v>3132</v>
      </c>
      <c r="D373" s="1" t="s">
        <v>2998</v>
      </c>
      <c r="E373" s="1" t="s">
        <v>41</v>
      </c>
      <c r="F373" s="1" t="s">
        <v>42</v>
      </c>
      <c r="G373" s="2">
        <v>44200</v>
      </c>
      <c r="H373" s="3">
        <v>0.50902777777777775</v>
      </c>
      <c r="I373">
        <v>36426573</v>
      </c>
      <c r="J373">
        <v>6</v>
      </c>
      <c r="K373" s="1" t="s">
        <v>1903</v>
      </c>
      <c r="L373">
        <v>0</v>
      </c>
      <c r="M373" s="4">
        <v>3.6692524017331092</v>
      </c>
      <c r="N373" s="5">
        <v>8828.01</v>
      </c>
      <c r="O373" s="5">
        <f>IF(Jan_21[[#This Row],[WIN_OSE]]=0,('Summary Sheet'!$O$1)-('Summary Sheet'!$O$1*2%),-'Summary Sheet'!$O$1*(Jan_21[[#This Row],[BSP]]-1))</f>
        <v>1.96</v>
      </c>
    </row>
    <row r="374" spans="1:15" x14ac:dyDescent="0.25">
      <c r="A374">
        <v>177587283</v>
      </c>
      <c r="B374" s="1" t="s">
        <v>19</v>
      </c>
      <c r="C374" s="1" t="s">
        <v>3132</v>
      </c>
      <c r="D374" s="1" t="s">
        <v>2998</v>
      </c>
      <c r="E374" s="1" t="s">
        <v>39</v>
      </c>
      <c r="F374" s="1" t="s">
        <v>42</v>
      </c>
      <c r="G374" s="2">
        <v>44200</v>
      </c>
      <c r="H374" s="3">
        <v>0.51944444444444449</v>
      </c>
      <c r="I374">
        <v>35714421</v>
      </c>
      <c r="J374">
        <v>3</v>
      </c>
      <c r="K374" s="1" t="s">
        <v>1904</v>
      </c>
      <c r="L374">
        <v>0</v>
      </c>
      <c r="M374" s="4">
        <v>3.7652757547978948</v>
      </c>
      <c r="N374" s="5">
        <v>9681.68</v>
      </c>
      <c r="O374" s="5">
        <f>IF(Jan_21[[#This Row],[WIN_OSE]]=0,('Summary Sheet'!$O$1)-('Summary Sheet'!$O$1*2%),-'Summary Sheet'!$O$1*(Jan_21[[#This Row],[BSP]]-1))</f>
        <v>1.96</v>
      </c>
    </row>
    <row r="375" spans="1:15" x14ac:dyDescent="0.25">
      <c r="A375">
        <v>177587285</v>
      </c>
      <c r="B375" s="1" t="s">
        <v>19</v>
      </c>
      <c r="C375" s="1" t="s">
        <v>3132</v>
      </c>
      <c r="D375" s="1" t="s">
        <v>2998</v>
      </c>
      <c r="E375" s="1" t="s">
        <v>43</v>
      </c>
      <c r="F375" s="1" t="s">
        <v>42</v>
      </c>
      <c r="G375" s="2">
        <v>44200</v>
      </c>
      <c r="H375" s="3">
        <v>0.52986111111111112</v>
      </c>
      <c r="I375">
        <v>28643682</v>
      </c>
      <c r="J375">
        <v>1</v>
      </c>
      <c r="K375" s="1" t="s">
        <v>604</v>
      </c>
      <c r="L375">
        <v>0</v>
      </c>
      <c r="M375" s="4">
        <v>3.7151777352893252</v>
      </c>
      <c r="N375" s="5">
        <v>8773.0400000000009</v>
      </c>
      <c r="O375" s="5">
        <f>IF(Jan_21[[#This Row],[WIN_OSE]]=0,('Summary Sheet'!$O$1)-('Summary Sheet'!$O$1*2%),-'Summary Sheet'!$O$1*(Jan_21[[#This Row],[BSP]]-1))</f>
        <v>1.96</v>
      </c>
    </row>
    <row r="376" spans="1:15" x14ac:dyDescent="0.25">
      <c r="A376">
        <v>177587287</v>
      </c>
      <c r="B376" s="1" t="s">
        <v>19</v>
      </c>
      <c r="C376" s="1" t="s">
        <v>3132</v>
      </c>
      <c r="D376" s="1" t="s">
        <v>2998</v>
      </c>
      <c r="E376" s="1" t="s">
        <v>65</v>
      </c>
      <c r="F376" s="1" t="s">
        <v>42</v>
      </c>
      <c r="G376" s="2">
        <v>44200</v>
      </c>
      <c r="H376" s="3">
        <v>0.54027777777777775</v>
      </c>
      <c r="I376">
        <v>37035079</v>
      </c>
      <c r="J376">
        <v>6</v>
      </c>
      <c r="K376" s="1" t="s">
        <v>564</v>
      </c>
      <c r="L376">
        <v>0</v>
      </c>
      <c r="M376" s="4">
        <v>2.1</v>
      </c>
      <c r="N376" s="5">
        <v>13815.76</v>
      </c>
      <c r="O376" s="5">
        <f>IF(Jan_21[[#This Row],[WIN_OSE]]=0,('Summary Sheet'!$O$1)-('Summary Sheet'!$O$1*2%),-'Summary Sheet'!$O$1*(Jan_21[[#This Row],[BSP]]-1))</f>
        <v>1.96</v>
      </c>
    </row>
    <row r="377" spans="1:15" x14ac:dyDescent="0.25">
      <c r="A377">
        <v>177587289</v>
      </c>
      <c r="B377" s="1" t="s">
        <v>19</v>
      </c>
      <c r="C377" s="1" t="s">
        <v>3132</v>
      </c>
      <c r="D377" s="1" t="s">
        <v>2998</v>
      </c>
      <c r="E377" s="1" t="s">
        <v>41</v>
      </c>
      <c r="F377" s="1" t="s">
        <v>42</v>
      </c>
      <c r="G377" s="2">
        <v>44200</v>
      </c>
      <c r="H377" s="3">
        <v>0.55069444444444449</v>
      </c>
      <c r="I377">
        <v>28798814</v>
      </c>
      <c r="J377">
        <v>3</v>
      </c>
      <c r="K377" s="1" t="s">
        <v>616</v>
      </c>
      <c r="L377">
        <v>0</v>
      </c>
      <c r="M377" s="4">
        <v>3.4360303671348005</v>
      </c>
      <c r="N377" s="5">
        <v>10822.32</v>
      </c>
      <c r="O377" s="5">
        <f>IF(Jan_21[[#This Row],[WIN_OSE]]=0,('Summary Sheet'!$O$1)-('Summary Sheet'!$O$1*2%),-'Summary Sheet'!$O$1*(Jan_21[[#This Row],[BSP]]-1))</f>
        <v>1.96</v>
      </c>
    </row>
    <row r="378" spans="1:15" x14ac:dyDescent="0.25">
      <c r="A378">
        <v>177587291</v>
      </c>
      <c r="B378" s="1" t="s">
        <v>19</v>
      </c>
      <c r="C378" s="1" t="s">
        <v>3132</v>
      </c>
      <c r="D378" s="1" t="s">
        <v>2998</v>
      </c>
      <c r="E378" s="1" t="s">
        <v>30</v>
      </c>
      <c r="F378" s="1" t="s">
        <v>42</v>
      </c>
      <c r="G378" s="2">
        <v>44200</v>
      </c>
      <c r="H378" s="3">
        <v>0.56111111111111112</v>
      </c>
      <c r="I378">
        <v>23839470</v>
      </c>
      <c r="J378">
        <v>6</v>
      </c>
      <c r="K378" s="1" t="s">
        <v>628</v>
      </c>
      <c r="L378">
        <v>0</v>
      </c>
      <c r="M378" s="4">
        <v>3.62353856150221</v>
      </c>
      <c r="N378" s="5">
        <v>9204.4599999999991</v>
      </c>
      <c r="O378" s="5">
        <f>IF(Jan_21[[#This Row],[WIN_OSE]]=0,('Summary Sheet'!$O$1)-('Summary Sheet'!$O$1*2%),-'Summary Sheet'!$O$1*(Jan_21[[#This Row],[BSP]]-1))</f>
        <v>1.96</v>
      </c>
    </row>
    <row r="379" spans="1:15" x14ac:dyDescent="0.25">
      <c r="A379">
        <v>177587293</v>
      </c>
      <c r="B379" s="1" t="s">
        <v>19</v>
      </c>
      <c r="C379" s="1" t="s">
        <v>3132</v>
      </c>
      <c r="D379" s="1" t="s">
        <v>2998</v>
      </c>
      <c r="E379" s="1" t="s">
        <v>24</v>
      </c>
      <c r="F379" s="1" t="s">
        <v>42</v>
      </c>
      <c r="G379" s="2">
        <v>44200</v>
      </c>
      <c r="H379" s="3">
        <v>0.57222222222222219</v>
      </c>
      <c r="I379">
        <v>28184019</v>
      </c>
      <c r="J379">
        <v>3</v>
      </c>
      <c r="K379" s="1" t="s">
        <v>1908</v>
      </c>
      <c r="L379">
        <v>0</v>
      </c>
      <c r="M379" s="4">
        <v>2.4623450574389061</v>
      </c>
      <c r="N379" s="5">
        <v>18327</v>
      </c>
      <c r="O379" s="5">
        <f>IF(Jan_21[[#This Row],[WIN_OSE]]=0,('Summary Sheet'!$O$1)-('Summary Sheet'!$O$1*2%),-'Summary Sheet'!$O$1*(Jan_21[[#This Row],[BSP]]-1))</f>
        <v>1.96</v>
      </c>
    </row>
    <row r="380" spans="1:15" x14ac:dyDescent="0.25">
      <c r="A380">
        <v>177587295</v>
      </c>
      <c r="B380" s="1" t="s">
        <v>19</v>
      </c>
      <c r="C380" s="1" t="s">
        <v>3132</v>
      </c>
      <c r="D380" s="1" t="s">
        <v>2998</v>
      </c>
      <c r="E380" s="1" t="s">
        <v>47</v>
      </c>
      <c r="F380" s="1" t="s">
        <v>42</v>
      </c>
      <c r="G380" s="2">
        <v>44200</v>
      </c>
      <c r="H380" s="3">
        <v>0.58263888888888893</v>
      </c>
      <c r="I380">
        <v>36534720</v>
      </c>
      <c r="J380">
        <v>3</v>
      </c>
      <c r="K380" s="1" t="s">
        <v>572</v>
      </c>
      <c r="L380">
        <v>1</v>
      </c>
      <c r="M380" s="4">
        <v>2.5895522808632268</v>
      </c>
      <c r="N380" s="5">
        <v>13666.22</v>
      </c>
      <c r="O380" s="5">
        <f>IF(Jan_21[[#This Row],[WIN_OSE]]=0,('Summary Sheet'!$O$1)-('Summary Sheet'!$O$1*2%),-'Summary Sheet'!$O$1*(Jan_21[[#This Row],[BSP]]-1))</f>
        <v>-3.1791045617264535</v>
      </c>
    </row>
    <row r="381" spans="1:15" x14ac:dyDescent="0.25">
      <c r="A381">
        <v>177589241</v>
      </c>
      <c r="B381" s="1" t="s">
        <v>23</v>
      </c>
      <c r="C381" s="1" t="s">
        <v>3120</v>
      </c>
      <c r="D381" s="1" t="s">
        <v>2998</v>
      </c>
      <c r="E381" s="1" t="s">
        <v>27</v>
      </c>
      <c r="F381" s="1" t="s">
        <v>179</v>
      </c>
      <c r="G381" s="2">
        <v>44200</v>
      </c>
      <c r="H381" s="3">
        <v>0.45347222222222222</v>
      </c>
      <c r="I381">
        <v>27035187</v>
      </c>
      <c r="J381">
        <v>2</v>
      </c>
      <c r="K381" s="1" t="s">
        <v>549</v>
      </c>
      <c r="L381">
        <v>0</v>
      </c>
      <c r="M381" s="4">
        <v>2.7</v>
      </c>
      <c r="N381" s="5">
        <v>8854.7000000000007</v>
      </c>
      <c r="O381" s="5">
        <f>IF(Jan_21[[#This Row],[WIN_OSE]]=0,('Summary Sheet'!$O$1)-('Summary Sheet'!$O$1*2%),-'Summary Sheet'!$O$1*(Jan_21[[#This Row],[BSP]]-1))</f>
        <v>1.96</v>
      </c>
    </row>
    <row r="382" spans="1:15" x14ac:dyDescent="0.25">
      <c r="A382">
        <v>177589243</v>
      </c>
      <c r="B382" s="1" t="s">
        <v>23</v>
      </c>
      <c r="C382" s="1" t="s">
        <v>3120</v>
      </c>
      <c r="D382" s="1" t="s">
        <v>2998</v>
      </c>
      <c r="E382" s="1" t="s">
        <v>49</v>
      </c>
      <c r="F382" s="1" t="s">
        <v>179</v>
      </c>
      <c r="G382" s="2">
        <v>44200</v>
      </c>
      <c r="H382" s="3">
        <v>0.46458333333333335</v>
      </c>
      <c r="I382">
        <v>35824809</v>
      </c>
      <c r="J382">
        <v>6</v>
      </c>
      <c r="K382" s="1" t="s">
        <v>1913</v>
      </c>
      <c r="L382">
        <v>0</v>
      </c>
      <c r="M382" s="4">
        <v>4.3777466337672379</v>
      </c>
      <c r="N382" s="5">
        <v>3101.32</v>
      </c>
      <c r="O382" s="5">
        <f>IF(Jan_21[[#This Row],[WIN_OSE]]=0,('Summary Sheet'!$O$1)-('Summary Sheet'!$O$1*2%),-'Summary Sheet'!$O$1*(Jan_21[[#This Row],[BSP]]-1))</f>
        <v>1.96</v>
      </c>
    </row>
    <row r="383" spans="1:15" x14ac:dyDescent="0.25">
      <c r="A383">
        <v>177589245</v>
      </c>
      <c r="B383" s="1" t="s">
        <v>23</v>
      </c>
      <c r="C383" s="1" t="s">
        <v>3120</v>
      </c>
      <c r="D383" s="1" t="s">
        <v>2998</v>
      </c>
      <c r="E383" s="1" t="s">
        <v>43</v>
      </c>
      <c r="F383" s="1" t="s">
        <v>31</v>
      </c>
      <c r="G383" s="2">
        <v>44200</v>
      </c>
      <c r="H383" s="3">
        <v>0.47499999999999998</v>
      </c>
      <c r="I383">
        <v>27256284</v>
      </c>
      <c r="J383">
        <v>1</v>
      </c>
      <c r="K383" s="1" t="s">
        <v>1917</v>
      </c>
      <c r="L383">
        <v>0</v>
      </c>
      <c r="M383" s="4">
        <v>2.76</v>
      </c>
      <c r="N383" s="5">
        <v>11822.94</v>
      </c>
      <c r="O383" s="5">
        <f>IF(Jan_21[[#This Row],[WIN_OSE]]=0,('Summary Sheet'!$O$1)-('Summary Sheet'!$O$1*2%),-'Summary Sheet'!$O$1*(Jan_21[[#This Row],[BSP]]-1))</f>
        <v>1.96</v>
      </c>
    </row>
    <row r="384" spans="1:15" x14ac:dyDescent="0.25">
      <c r="A384">
        <v>177589247</v>
      </c>
      <c r="B384" s="1" t="s">
        <v>23</v>
      </c>
      <c r="C384" s="1" t="s">
        <v>3120</v>
      </c>
      <c r="D384" s="1" t="s">
        <v>2998</v>
      </c>
      <c r="E384" s="1" t="s">
        <v>30</v>
      </c>
      <c r="F384" s="1" t="s">
        <v>31</v>
      </c>
      <c r="G384" s="2">
        <v>44200</v>
      </c>
      <c r="H384" s="3">
        <v>0.48541666666666666</v>
      </c>
      <c r="I384">
        <v>36858023</v>
      </c>
      <c r="J384">
        <v>1</v>
      </c>
      <c r="K384" s="1" t="s">
        <v>135</v>
      </c>
      <c r="L384">
        <v>0</v>
      </c>
      <c r="M384" s="4">
        <v>2.8672807722222657</v>
      </c>
      <c r="N384" s="5">
        <v>13635.28</v>
      </c>
      <c r="O384" s="5">
        <f>IF(Jan_21[[#This Row],[WIN_OSE]]=0,('Summary Sheet'!$O$1)-('Summary Sheet'!$O$1*2%),-'Summary Sheet'!$O$1*(Jan_21[[#This Row],[BSP]]-1))</f>
        <v>1.96</v>
      </c>
    </row>
    <row r="385" spans="1:15" x14ac:dyDescent="0.25">
      <c r="A385">
        <v>177589249</v>
      </c>
      <c r="B385" s="1" t="s">
        <v>23</v>
      </c>
      <c r="C385" s="1" t="s">
        <v>3120</v>
      </c>
      <c r="D385" s="1" t="s">
        <v>2998</v>
      </c>
      <c r="E385" s="1" t="s">
        <v>101</v>
      </c>
      <c r="F385" s="1" t="s">
        <v>31</v>
      </c>
      <c r="G385" s="2">
        <v>44200</v>
      </c>
      <c r="H385" s="3">
        <v>0.49583333333333335</v>
      </c>
      <c r="I385">
        <v>36259742</v>
      </c>
      <c r="J385">
        <v>4</v>
      </c>
      <c r="K385" s="1" t="s">
        <v>1919</v>
      </c>
      <c r="L385">
        <v>0</v>
      </c>
      <c r="M385" s="4">
        <v>2.4661796265885636</v>
      </c>
      <c r="N385" s="5">
        <v>10722.56</v>
      </c>
      <c r="O385" s="5">
        <f>IF(Jan_21[[#This Row],[WIN_OSE]]=0,('Summary Sheet'!$O$1)-('Summary Sheet'!$O$1*2%),-'Summary Sheet'!$O$1*(Jan_21[[#This Row],[BSP]]-1))</f>
        <v>1.96</v>
      </c>
    </row>
    <row r="386" spans="1:15" x14ac:dyDescent="0.25">
      <c r="A386">
        <v>177589251</v>
      </c>
      <c r="B386" s="1" t="s">
        <v>23</v>
      </c>
      <c r="C386" s="1" t="s">
        <v>3120</v>
      </c>
      <c r="D386" s="1" t="s">
        <v>2998</v>
      </c>
      <c r="E386" s="1" t="s">
        <v>37</v>
      </c>
      <c r="F386" s="1" t="s">
        <v>31</v>
      </c>
      <c r="G386" s="2">
        <v>44200</v>
      </c>
      <c r="H386" s="3">
        <v>0.50624999999999998</v>
      </c>
      <c r="I386">
        <v>37273940</v>
      </c>
      <c r="J386">
        <v>3</v>
      </c>
      <c r="K386" s="1" t="s">
        <v>1921</v>
      </c>
      <c r="L386">
        <v>0</v>
      </c>
      <c r="M386" s="4">
        <v>2.6501137128359922</v>
      </c>
      <c r="N386" s="5">
        <v>15343.06</v>
      </c>
      <c r="O386" s="5">
        <f>IF(Jan_21[[#This Row],[WIN_OSE]]=0,('Summary Sheet'!$O$1)-('Summary Sheet'!$O$1*2%),-'Summary Sheet'!$O$1*(Jan_21[[#This Row],[BSP]]-1))</f>
        <v>1.96</v>
      </c>
    </row>
    <row r="387" spans="1:15" x14ac:dyDescent="0.25">
      <c r="A387">
        <v>177589253</v>
      </c>
      <c r="B387" s="1" t="s">
        <v>23</v>
      </c>
      <c r="C387" s="1" t="s">
        <v>3120</v>
      </c>
      <c r="D387" s="1" t="s">
        <v>2998</v>
      </c>
      <c r="E387" s="1" t="s">
        <v>24</v>
      </c>
      <c r="F387" s="1" t="s">
        <v>31</v>
      </c>
      <c r="G387" s="2">
        <v>44200</v>
      </c>
      <c r="H387" s="3">
        <v>0.51666666666666672</v>
      </c>
      <c r="I387">
        <v>37309752</v>
      </c>
      <c r="J387">
        <v>5</v>
      </c>
      <c r="K387" s="1" t="s">
        <v>1922</v>
      </c>
      <c r="L387">
        <v>0</v>
      </c>
      <c r="M387" s="4">
        <v>3.0222453318114999</v>
      </c>
      <c r="N387" s="5">
        <v>9318.82</v>
      </c>
      <c r="O387" s="5">
        <f>IF(Jan_21[[#This Row],[WIN_OSE]]=0,('Summary Sheet'!$O$1)-('Summary Sheet'!$O$1*2%),-'Summary Sheet'!$O$1*(Jan_21[[#This Row],[BSP]]-1))</f>
        <v>1.96</v>
      </c>
    </row>
    <row r="388" spans="1:15" x14ac:dyDescent="0.25">
      <c r="A388">
        <v>177589255</v>
      </c>
      <c r="B388" s="1" t="s">
        <v>23</v>
      </c>
      <c r="C388" s="1" t="s">
        <v>3120</v>
      </c>
      <c r="D388" s="1" t="s">
        <v>2998</v>
      </c>
      <c r="E388" s="1" t="s">
        <v>65</v>
      </c>
      <c r="F388" s="1" t="s">
        <v>31</v>
      </c>
      <c r="G388" s="2">
        <v>44200</v>
      </c>
      <c r="H388" s="3">
        <v>0.52708333333333335</v>
      </c>
      <c r="I388">
        <v>37842783</v>
      </c>
      <c r="J388">
        <v>5</v>
      </c>
      <c r="K388" s="1" t="s">
        <v>1924</v>
      </c>
      <c r="L388">
        <v>0</v>
      </c>
      <c r="M388" s="4">
        <v>3.4962841856041624</v>
      </c>
      <c r="N388" s="5">
        <v>9530.8799999999992</v>
      </c>
      <c r="O388" s="5">
        <f>IF(Jan_21[[#This Row],[WIN_OSE]]=0,('Summary Sheet'!$O$1)-('Summary Sheet'!$O$1*2%),-'Summary Sheet'!$O$1*(Jan_21[[#This Row],[BSP]]-1))</f>
        <v>1.96</v>
      </c>
    </row>
    <row r="389" spans="1:15" x14ac:dyDescent="0.25">
      <c r="A389">
        <v>177589257</v>
      </c>
      <c r="B389" s="1" t="s">
        <v>23</v>
      </c>
      <c r="C389" s="1" t="s">
        <v>3120</v>
      </c>
      <c r="D389" s="1" t="s">
        <v>2998</v>
      </c>
      <c r="E389" s="1" t="s">
        <v>24</v>
      </c>
      <c r="F389" s="1" t="s">
        <v>31</v>
      </c>
      <c r="G389" s="2">
        <v>44200</v>
      </c>
      <c r="H389" s="3">
        <v>0.53749999999999998</v>
      </c>
      <c r="I389">
        <v>27088466</v>
      </c>
      <c r="J389">
        <v>2</v>
      </c>
      <c r="K389" s="1" t="s">
        <v>1926</v>
      </c>
      <c r="L389">
        <v>1</v>
      </c>
      <c r="M389" s="4">
        <v>3.75</v>
      </c>
      <c r="N389" s="5">
        <v>5376.9</v>
      </c>
      <c r="O389" s="5">
        <f>IF(Jan_21[[#This Row],[WIN_OSE]]=0,('Summary Sheet'!$O$1)-('Summary Sheet'!$O$1*2%),-'Summary Sheet'!$O$1*(Jan_21[[#This Row],[BSP]]-1))</f>
        <v>-5.5</v>
      </c>
    </row>
    <row r="390" spans="1:15" x14ac:dyDescent="0.25">
      <c r="A390">
        <v>177589259</v>
      </c>
      <c r="B390" s="1" t="s">
        <v>23</v>
      </c>
      <c r="C390" s="1" t="s">
        <v>3120</v>
      </c>
      <c r="D390" s="1" t="s">
        <v>2998</v>
      </c>
      <c r="E390" s="1" t="s">
        <v>39</v>
      </c>
      <c r="F390" s="1" t="s">
        <v>31</v>
      </c>
      <c r="G390" s="2">
        <v>44200</v>
      </c>
      <c r="H390" s="3">
        <v>0.54791666666666672</v>
      </c>
      <c r="I390">
        <v>36837117</v>
      </c>
      <c r="J390">
        <v>1</v>
      </c>
      <c r="K390" s="1" t="s">
        <v>679</v>
      </c>
      <c r="L390">
        <v>1</v>
      </c>
      <c r="M390" s="4">
        <v>2.6445405243358708</v>
      </c>
      <c r="N390" s="5">
        <v>11888.3</v>
      </c>
      <c r="O390" s="5">
        <f>IF(Jan_21[[#This Row],[WIN_OSE]]=0,('Summary Sheet'!$O$1)-('Summary Sheet'!$O$1*2%),-'Summary Sheet'!$O$1*(Jan_21[[#This Row],[BSP]]-1))</f>
        <v>-3.2890810486717417</v>
      </c>
    </row>
    <row r="391" spans="1:15" x14ac:dyDescent="0.25">
      <c r="A391">
        <v>177589261</v>
      </c>
      <c r="B391" s="1" t="s">
        <v>23</v>
      </c>
      <c r="C391" s="1" t="s">
        <v>3120</v>
      </c>
      <c r="D391" s="1" t="s">
        <v>2998</v>
      </c>
      <c r="E391" s="1" t="s">
        <v>39</v>
      </c>
      <c r="F391" s="1" t="s">
        <v>31</v>
      </c>
      <c r="G391" s="2">
        <v>44200</v>
      </c>
      <c r="H391" s="3">
        <v>0.55833333333333335</v>
      </c>
      <c r="I391">
        <v>36858066</v>
      </c>
      <c r="J391">
        <v>2</v>
      </c>
      <c r="K391" s="1" t="s">
        <v>563</v>
      </c>
      <c r="L391">
        <v>0</v>
      </c>
      <c r="M391" s="4">
        <v>2.8878368575321192</v>
      </c>
      <c r="N391" s="5">
        <v>10988.38</v>
      </c>
      <c r="O391" s="5">
        <f>IF(Jan_21[[#This Row],[WIN_OSE]]=0,('Summary Sheet'!$O$1)-('Summary Sheet'!$O$1*2%),-'Summary Sheet'!$O$1*(Jan_21[[#This Row],[BSP]]-1))</f>
        <v>1.96</v>
      </c>
    </row>
    <row r="392" spans="1:15" x14ac:dyDescent="0.25">
      <c r="A392">
        <v>177589263</v>
      </c>
      <c r="B392" s="1" t="s">
        <v>23</v>
      </c>
      <c r="C392" s="1" t="s">
        <v>3120</v>
      </c>
      <c r="D392" s="1" t="s">
        <v>2998</v>
      </c>
      <c r="E392" s="1" t="s">
        <v>41</v>
      </c>
      <c r="F392" s="1" t="s">
        <v>31</v>
      </c>
      <c r="G392" s="2">
        <v>44200</v>
      </c>
      <c r="H392" s="3">
        <v>0.56874999999999998</v>
      </c>
      <c r="I392">
        <v>35676662</v>
      </c>
      <c r="J392">
        <v>2</v>
      </c>
      <c r="K392" s="1" t="s">
        <v>667</v>
      </c>
      <c r="L392">
        <v>0</v>
      </c>
      <c r="M392" s="4">
        <v>3.9426872262381218</v>
      </c>
      <c r="N392" s="5">
        <v>9094.58</v>
      </c>
      <c r="O392" s="5">
        <f>IF(Jan_21[[#This Row],[WIN_OSE]]=0,('Summary Sheet'!$O$1)-('Summary Sheet'!$O$1*2%),-'Summary Sheet'!$O$1*(Jan_21[[#This Row],[BSP]]-1))</f>
        <v>1.96</v>
      </c>
    </row>
    <row r="393" spans="1:15" x14ac:dyDescent="0.25">
      <c r="A393">
        <v>177589709</v>
      </c>
      <c r="B393" s="1" t="s">
        <v>19</v>
      </c>
      <c r="C393" s="1" t="s">
        <v>3136</v>
      </c>
      <c r="D393" s="1" t="s">
        <v>2999</v>
      </c>
      <c r="E393" s="1" t="s">
        <v>41</v>
      </c>
      <c r="F393" s="1" t="s">
        <v>44</v>
      </c>
      <c r="G393" s="2">
        <v>44200</v>
      </c>
      <c r="H393" s="3">
        <v>0.58611111111111114</v>
      </c>
      <c r="I393">
        <v>36300081</v>
      </c>
      <c r="J393">
        <v>1</v>
      </c>
      <c r="K393" s="1" t="s">
        <v>666</v>
      </c>
      <c r="L393">
        <v>0</v>
      </c>
      <c r="M393" s="4">
        <v>2.6736026420000001</v>
      </c>
      <c r="N393" s="5">
        <v>10832.44</v>
      </c>
      <c r="O393" s="5">
        <f>IF(Jan_21[[#This Row],[WIN_OSE]]=0,('Summary Sheet'!$O$1)-('Summary Sheet'!$O$1*2%),-'Summary Sheet'!$O$1*(Jan_21[[#This Row],[BSP]]-1))</f>
        <v>1.96</v>
      </c>
    </row>
    <row r="394" spans="1:15" x14ac:dyDescent="0.25">
      <c r="A394">
        <v>177589711</v>
      </c>
      <c r="B394" s="1" t="s">
        <v>19</v>
      </c>
      <c r="C394" s="1" t="s">
        <v>3136</v>
      </c>
      <c r="D394" s="1" t="s">
        <v>2999</v>
      </c>
      <c r="E394" s="1" t="s">
        <v>39</v>
      </c>
      <c r="F394" s="1" t="s">
        <v>44</v>
      </c>
      <c r="G394" s="2">
        <v>44200</v>
      </c>
      <c r="H394" s="3">
        <v>0.59652777777777777</v>
      </c>
      <c r="I394">
        <v>37309777</v>
      </c>
      <c r="J394">
        <v>4</v>
      </c>
      <c r="K394" s="1" t="s">
        <v>592</v>
      </c>
      <c r="L394">
        <v>0</v>
      </c>
      <c r="M394" s="4">
        <v>3.3974784844976429</v>
      </c>
      <c r="N394" s="5">
        <v>14590.36</v>
      </c>
      <c r="O394" s="5">
        <f>IF(Jan_21[[#This Row],[WIN_OSE]]=0,('Summary Sheet'!$O$1)-('Summary Sheet'!$O$1*2%),-'Summary Sheet'!$O$1*(Jan_21[[#This Row],[BSP]]-1))</f>
        <v>1.96</v>
      </c>
    </row>
    <row r="395" spans="1:15" x14ac:dyDescent="0.25">
      <c r="A395">
        <v>177589713</v>
      </c>
      <c r="B395" s="1" t="s">
        <v>19</v>
      </c>
      <c r="C395" s="1" t="s">
        <v>3136</v>
      </c>
      <c r="D395" s="1" t="s">
        <v>2999</v>
      </c>
      <c r="E395" s="1" t="s">
        <v>49</v>
      </c>
      <c r="F395" s="1" t="s">
        <v>305</v>
      </c>
      <c r="G395" s="2">
        <v>44200</v>
      </c>
      <c r="H395" s="3">
        <v>0.60833333333333328</v>
      </c>
      <c r="I395">
        <v>12538193</v>
      </c>
      <c r="J395">
        <v>4</v>
      </c>
      <c r="K395" s="1" t="s">
        <v>656</v>
      </c>
      <c r="L395">
        <v>1</v>
      </c>
      <c r="M395" s="4">
        <v>3.0823936606128512</v>
      </c>
      <c r="N395" s="5">
        <v>14232.44</v>
      </c>
      <c r="O395" s="5">
        <f>IF(Jan_21[[#This Row],[WIN_OSE]]=0,('Summary Sheet'!$O$1)-('Summary Sheet'!$O$1*2%),-'Summary Sheet'!$O$1*(Jan_21[[#This Row],[BSP]]-1))</f>
        <v>-4.1647873212257025</v>
      </c>
    </row>
    <row r="396" spans="1:15" x14ac:dyDescent="0.25">
      <c r="A396">
        <v>177589715</v>
      </c>
      <c r="B396" s="1" t="s">
        <v>19</v>
      </c>
      <c r="C396" s="1" t="s">
        <v>3136</v>
      </c>
      <c r="D396" s="1" t="s">
        <v>2999</v>
      </c>
      <c r="E396" s="1" t="s">
        <v>24</v>
      </c>
      <c r="F396" s="1" t="s">
        <v>44</v>
      </c>
      <c r="G396" s="2">
        <v>44200</v>
      </c>
      <c r="H396" s="3">
        <v>0.62083333333333335</v>
      </c>
      <c r="I396">
        <v>38056018</v>
      </c>
      <c r="J396">
        <v>2</v>
      </c>
      <c r="K396" s="1" t="s">
        <v>1934</v>
      </c>
      <c r="L396">
        <v>1</v>
      </c>
      <c r="M396" s="4">
        <v>2.5782404987524936</v>
      </c>
      <c r="N396" s="5">
        <v>15887.66</v>
      </c>
      <c r="O396" s="5">
        <f>IF(Jan_21[[#This Row],[WIN_OSE]]=0,('Summary Sheet'!$O$1)-('Summary Sheet'!$O$1*2%),-'Summary Sheet'!$O$1*(Jan_21[[#This Row],[BSP]]-1))</f>
        <v>-3.1564809975049872</v>
      </c>
    </row>
    <row r="397" spans="1:15" x14ac:dyDescent="0.25">
      <c r="A397">
        <v>177589717</v>
      </c>
      <c r="B397" s="1" t="s">
        <v>19</v>
      </c>
      <c r="C397" s="1" t="s">
        <v>3136</v>
      </c>
      <c r="D397" s="1" t="s">
        <v>2999</v>
      </c>
      <c r="E397" s="1" t="s">
        <v>24</v>
      </c>
      <c r="F397" s="1" t="s">
        <v>44</v>
      </c>
      <c r="G397" s="2">
        <v>44200</v>
      </c>
      <c r="H397" s="3">
        <v>0.63124999999999998</v>
      </c>
      <c r="I397">
        <v>28788970</v>
      </c>
      <c r="J397">
        <v>4</v>
      </c>
      <c r="K397" s="1" t="s">
        <v>1936</v>
      </c>
      <c r="L397">
        <v>0</v>
      </c>
      <c r="M397" s="4">
        <v>4.0466758221897194</v>
      </c>
      <c r="N397" s="5">
        <v>9627.42</v>
      </c>
      <c r="O397" s="5">
        <f>IF(Jan_21[[#This Row],[WIN_OSE]]=0,('Summary Sheet'!$O$1)-('Summary Sheet'!$O$1*2%),-'Summary Sheet'!$O$1*(Jan_21[[#This Row],[BSP]]-1))</f>
        <v>1.96</v>
      </c>
    </row>
    <row r="398" spans="1:15" x14ac:dyDescent="0.25">
      <c r="A398">
        <v>177589719</v>
      </c>
      <c r="B398" s="1" t="s">
        <v>19</v>
      </c>
      <c r="C398" s="1" t="s">
        <v>3136</v>
      </c>
      <c r="D398" s="1" t="s">
        <v>2999</v>
      </c>
      <c r="E398" s="1" t="s">
        <v>75</v>
      </c>
      <c r="F398" s="1" t="s">
        <v>305</v>
      </c>
      <c r="G398" s="2">
        <v>44200</v>
      </c>
      <c r="H398" s="3">
        <v>0.6430555555555556</v>
      </c>
      <c r="I398">
        <v>37035005</v>
      </c>
      <c r="J398">
        <v>4</v>
      </c>
      <c r="K398" s="1" t="s">
        <v>689</v>
      </c>
      <c r="L398">
        <v>1</v>
      </c>
      <c r="M398" s="4">
        <v>3.6281020568903477</v>
      </c>
      <c r="N398" s="5">
        <v>4708.54</v>
      </c>
      <c r="O398" s="5">
        <f>IF(Jan_21[[#This Row],[WIN_OSE]]=0,('Summary Sheet'!$O$1)-('Summary Sheet'!$O$1*2%),-'Summary Sheet'!$O$1*(Jan_21[[#This Row],[BSP]]-1))</f>
        <v>-5.2562041137806954</v>
      </c>
    </row>
    <row r="399" spans="1:15" x14ac:dyDescent="0.25">
      <c r="A399">
        <v>177589721</v>
      </c>
      <c r="B399" s="1" t="s">
        <v>19</v>
      </c>
      <c r="C399" s="1" t="s">
        <v>3136</v>
      </c>
      <c r="D399" s="1" t="s">
        <v>2999</v>
      </c>
      <c r="E399" s="1" t="s">
        <v>24</v>
      </c>
      <c r="F399" s="1" t="s">
        <v>44</v>
      </c>
      <c r="G399" s="2">
        <v>44200</v>
      </c>
      <c r="H399" s="3">
        <v>0.65555555555555556</v>
      </c>
      <c r="I399">
        <v>36160693</v>
      </c>
      <c r="J399">
        <v>5</v>
      </c>
      <c r="K399" s="1" t="s">
        <v>1937</v>
      </c>
      <c r="L399">
        <v>1</v>
      </c>
      <c r="M399" s="4">
        <v>2.2983510158345597</v>
      </c>
      <c r="N399" s="5">
        <v>13355.26</v>
      </c>
      <c r="O399" s="5">
        <f>IF(Jan_21[[#This Row],[WIN_OSE]]=0,('Summary Sheet'!$O$1)-('Summary Sheet'!$O$1*2%),-'Summary Sheet'!$O$1*(Jan_21[[#This Row],[BSP]]-1))</f>
        <v>-2.5967020316691194</v>
      </c>
    </row>
    <row r="400" spans="1:15" x14ac:dyDescent="0.25">
      <c r="A400">
        <v>177589723</v>
      </c>
      <c r="B400" s="1" t="s">
        <v>19</v>
      </c>
      <c r="C400" s="1" t="s">
        <v>3136</v>
      </c>
      <c r="D400" s="1" t="s">
        <v>2999</v>
      </c>
      <c r="E400" s="1" t="s">
        <v>24</v>
      </c>
      <c r="F400" s="1" t="s">
        <v>44</v>
      </c>
      <c r="G400" s="2">
        <v>44200</v>
      </c>
      <c r="H400" s="3">
        <v>0.6694444444444444</v>
      </c>
      <c r="I400">
        <v>37489984</v>
      </c>
      <c r="J400">
        <v>6</v>
      </c>
      <c r="K400" s="1" t="s">
        <v>1940</v>
      </c>
      <c r="L400">
        <v>0</v>
      </c>
      <c r="M400" s="4">
        <v>2.8447543390000001</v>
      </c>
      <c r="N400" s="5">
        <v>20267.88</v>
      </c>
      <c r="O400" s="5">
        <f>IF(Jan_21[[#This Row],[WIN_OSE]]=0,('Summary Sheet'!$O$1)-('Summary Sheet'!$O$1*2%),-'Summary Sheet'!$O$1*(Jan_21[[#This Row],[BSP]]-1))</f>
        <v>1.96</v>
      </c>
    </row>
    <row r="401" spans="1:15" x14ac:dyDescent="0.25">
      <c r="A401">
        <v>177589725</v>
      </c>
      <c r="B401" s="1" t="s">
        <v>19</v>
      </c>
      <c r="C401" s="1" t="s">
        <v>3136</v>
      </c>
      <c r="D401" s="1" t="s">
        <v>2999</v>
      </c>
      <c r="E401" s="1" t="s">
        <v>75</v>
      </c>
      <c r="F401" s="1" t="s">
        <v>305</v>
      </c>
      <c r="G401" s="2">
        <v>44200</v>
      </c>
      <c r="H401" s="3">
        <v>0.68263888888888891</v>
      </c>
      <c r="I401">
        <v>27209065</v>
      </c>
      <c r="J401">
        <v>4</v>
      </c>
      <c r="K401" s="1" t="s">
        <v>668</v>
      </c>
      <c r="L401">
        <v>0</v>
      </c>
      <c r="M401" s="4">
        <v>3.15</v>
      </c>
      <c r="N401" s="5">
        <v>6510.66</v>
      </c>
      <c r="O401" s="5">
        <f>IF(Jan_21[[#This Row],[WIN_OSE]]=0,('Summary Sheet'!$O$1)-('Summary Sheet'!$O$1*2%),-'Summary Sheet'!$O$1*(Jan_21[[#This Row],[BSP]]-1))</f>
        <v>1.96</v>
      </c>
    </row>
    <row r="402" spans="1:15" x14ac:dyDescent="0.25">
      <c r="A402">
        <v>177589727</v>
      </c>
      <c r="B402" s="1" t="s">
        <v>19</v>
      </c>
      <c r="C402" s="1" t="s">
        <v>3136</v>
      </c>
      <c r="D402" s="1" t="s">
        <v>2999</v>
      </c>
      <c r="E402" s="1" t="s">
        <v>30</v>
      </c>
      <c r="F402" s="1" t="s">
        <v>44</v>
      </c>
      <c r="G402" s="2">
        <v>44200</v>
      </c>
      <c r="H402" s="3">
        <v>0.69652777777777775</v>
      </c>
      <c r="I402">
        <v>25683354</v>
      </c>
      <c r="J402">
        <v>5</v>
      </c>
      <c r="K402" s="1" t="s">
        <v>581</v>
      </c>
      <c r="L402">
        <v>0</v>
      </c>
      <c r="M402" s="4">
        <v>1.67</v>
      </c>
      <c r="N402" s="5">
        <v>23924.48</v>
      </c>
      <c r="O402" s="5">
        <f>IF(Jan_21[[#This Row],[WIN_OSE]]=0,('Summary Sheet'!$O$1)-('Summary Sheet'!$O$1*2%),-'Summary Sheet'!$O$1*(Jan_21[[#This Row],[BSP]]-1))</f>
        <v>1.96</v>
      </c>
    </row>
    <row r="403" spans="1:15" x14ac:dyDescent="0.25">
      <c r="A403">
        <v>177589729</v>
      </c>
      <c r="B403" s="1" t="s">
        <v>19</v>
      </c>
      <c r="C403" s="1" t="s">
        <v>3136</v>
      </c>
      <c r="D403" s="1" t="s">
        <v>2999</v>
      </c>
      <c r="E403" s="1" t="s">
        <v>30</v>
      </c>
      <c r="F403" s="1" t="s">
        <v>44</v>
      </c>
      <c r="G403" s="2">
        <v>44200</v>
      </c>
      <c r="H403" s="3">
        <v>0.7104166666666667</v>
      </c>
      <c r="I403">
        <v>16561608</v>
      </c>
      <c r="J403">
        <v>5</v>
      </c>
      <c r="K403" s="1" t="s">
        <v>1941</v>
      </c>
      <c r="L403">
        <v>0</v>
      </c>
      <c r="M403" s="4">
        <v>3.4584919809999999</v>
      </c>
      <c r="N403" s="5">
        <v>12325.42</v>
      </c>
      <c r="O403" s="5">
        <f>IF(Jan_21[[#This Row],[WIN_OSE]]=0,('Summary Sheet'!$O$1)-('Summary Sheet'!$O$1*2%),-'Summary Sheet'!$O$1*(Jan_21[[#This Row],[BSP]]-1))</f>
        <v>1.96</v>
      </c>
    </row>
    <row r="404" spans="1:15" x14ac:dyDescent="0.25">
      <c r="A404">
        <v>177589731</v>
      </c>
      <c r="B404" s="1" t="s">
        <v>19</v>
      </c>
      <c r="C404" s="1" t="s">
        <v>3136</v>
      </c>
      <c r="D404" s="1" t="s">
        <v>2999</v>
      </c>
      <c r="E404" s="1" t="s">
        <v>41</v>
      </c>
      <c r="F404" s="1" t="s">
        <v>44</v>
      </c>
      <c r="G404" s="2">
        <v>44200</v>
      </c>
      <c r="H404" s="3">
        <v>0.72361111111111109</v>
      </c>
      <c r="I404">
        <v>26975636</v>
      </c>
      <c r="J404">
        <v>6</v>
      </c>
      <c r="K404" s="1" t="s">
        <v>1942</v>
      </c>
      <c r="L404">
        <v>0</v>
      </c>
      <c r="M404" s="4">
        <v>4.8281049420000004</v>
      </c>
      <c r="N404" s="5">
        <v>3691.4</v>
      </c>
      <c r="O404" s="5">
        <f>IF(Jan_21[[#This Row],[WIN_OSE]]=0,('Summary Sheet'!$O$1)-('Summary Sheet'!$O$1*2%),-'Summary Sheet'!$O$1*(Jan_21[[#This Row],[BSP]]-1))</f>
        <v>1.96</v>
      </c>
    </row>
    <row r="405" spans="1:15" x14ac:dyDescent="0.25">
      <c r="A405">
        <v>177589879</v>
      </c>
      <c r="B405" s="1" t="s">
        <v>23</v>
      </c>
      <c r="C405" s="1" t="s">
        <v>3131</v>
      </c>
      <c r="D405" s="1" t="s">
        <v>2998</v>
      </c>
      <c r="E405" s="1" t="s">
        <v>37</v>
      </c>
      <c r="F405" s="1" t="s">
        <v>54</v>
      </c>
      <c r="G405" s="2">
        <v>44200</v>
      </c>
      <c r="H405" s="3">
        <v>0.5756944444444444</v>
      </c>
      <c r="I405">
        <v>37271278</v>
      </c>
      <c r="J405">
        <v>3</v>
      </c>
      <c r="K405" s="1" t="s">
        <v>1944</v>
      </c>
      <c r="L405">
        <v>1</v>
      </c>
      <c r="M405" s="4">
        <v>3.8649647492262016</v>
      </c>
      <c r="N405" s="5">
        <v>9041.7000000000007</v>
      </c>
      <c r="O405" s="5">
        <f>IF(Jan_21[[#This Row],[WIN_OSE]]=0,('Summary Sheet'!$O$1)-('Summary Sheet'!$O$1*2%),-'Summary Sheet'!$O$1*(Jan_21[[#This Row],[BSP]]-1))</f>
        <v>-5.7299294984524032</v>
      </c>
    </row>
    <row r="406" spans="1:15" x14ac:dyDescent="0.25">
      <c r="A406">
        <v>177589881</v>
      </c>
      <c r="B406" s="1" t="s">
        <v>23</v>
      </c>
      <c r="C406" s="1" t="s">
        <v>3131</v>
      </c>
      <c r="D406" s="1" t="s">
        <v>2998</v>
      </c>
      <c r="E406" s="1" t="s">
        <v>37</v>
      </c>
      <c r="F406" s="1" t="s">
        <v>54</v>
      </c>
      <c r="G406" s="2">
        <v>44200</v>
      </c>
      <c r="H406" s="3">
        <v>0.58819444444444446</v>
      </c>
      <c r="I406">
        <v>35175644</v>
      </c>
      <c r="J406">
        <v>3</v>
      </c>
      <c r="K406" s="1" t="s">
        <v>566</v>
      </c>
      <c r="L406">
        <v>0</v>
      </c>
      <c r="M406" s="4">
        <v>2.9410286852706493</v>
      </c>
      <c r="N406" s="5">
        <v>12559.2</v>
      </c>
      <c r="O406" s="5">
        <f>IF(Jan_21[[#This Row],[WIN_OSE]]=0,('Summary Sheet'!$O$1)-('Summary Sheet'!$O$1*2%),-'Summary Sheet'!$O$1*(Jan_21[[#This Row],[BSP]]-1))</f>
        <v>1.96</v>
      </c>
    </row>
    <row r="407" spans="1:15" x14ac:dyDescent="0.25">
      <c r="A407">
        <v>177589883</v>
      </c>
      <c r="B407" s="1" t="s">
        <v>23</v>
      </c>
      <c r="C407" s="1" t="s">
        <v>3131</v>
      </c>
      <c r="D407" s="1" t="s">
        <v>2998</v>
      </c>
      <c r="E407" s="1" t="s">
        <v>30</v>
      </c>
      <c r="F407" s="1" t="s">
        <v>54</v>
      </c>
      <c r="G407" s="2">
        <v>44200</v>
      </c>
      <c r="H407" s="3">
        <v>0.59930555555555554</v>
      </c>
      <c r="I407">
        <v>18616628</v>
      </c>
      <c r="J407">
        <v>3</v>
      </c>
      <c r="K407" s="1" t="s">
        <v>558</v>
      </c>
      <c r="L407">
        <v>0</v>
      </c>
      <c r="M407" s="4">
        <v>3.1</v>
      </c>
      <c r="N407" s="5">
        <v>13492.5</v>
      </c>
      <c r="O407" s="5">
        <f>IF(Jan_21[[#This Row],[WIN_OSE]]=0,('Summary Sheet'!$O$1)-('Summary Sheet'!$O$1*2%),-'Summary Sheet'!$O$1*(Jan_21[[#This Row],[BSP]]-1))</f>
        <v>1.96</v>
      </c>
    </row>
    <row r="408" spans="1:15" x14ac:dyDescent="0.25">
      <c r="A408">
        <v>177589885</v>
      </c>
      <c r="B408" s="1" t="s">
        <v>23</v>
      </c>
      <c r="C408" s="1" t="s">
        <v>3131</v>
      </c>
      <c r="D408" s="1" t="s">
        <v>2998</v>
      </c>
      <c r="E408" s="1" t="s">
        <v>24</v>
      </c>
      <c r="F408" s="1" t="s">
        <v>54</v>
      </c>
      <c r="G408" s="2">
        <v>44200</v>
      </c>
      <c r="H408" s="3">
        <v>0.61250000000000004</v>
      </c>
      <c r="I408">
        <v>21167388</v>
      </c>
      <c r="J408">
        <v>1</v>
      </c>
      <c r="K408" s="1" t="s">
        <v>635</v>
      </c>
      <c r="L408">
        <v>1</v>
      </c>
      <c r="M408" s="4">
        <v>2.9316998045912803</v>
      </c>
      <c r="N408" s="5">
        <v>27637.82</v>
      </c>
      <c r="O408" s="5">
        <f>IF(Jan_21[[#This Row],[WIN_OSE]]=0,('Summary Sheet'!$O$1)-('Summary Sheet'!$O$1*2%),-'Summary Sheet'!$O$1*(Jan_21[[#This Row],[BSP]]-1))</f>
        <v>-3.8633996091825606</v>
      </c>
    </row>
    <row r="409" spans="1:15" x14ac:dyDescent="0.25">
      <c r="A409">
        <v>177589887</v>
      </c>
      <c r="B409" s="1" t="s">
        <v>23</v>
      </c>
      <c r="C409" s="1" t="s">
        <v>3131</v>
      </c>
      <c r="D409" s="1" t="s">
        <v>2998</v>
      </c>
      <c r="E409" s="1" t="s">
        <v>30</v>
      </c>
      <c r="F409" s="1" t="s">
        <v>54</v>
      </c>
      <c r="G409" s="2">
        <v>44200</v>
      </c>
      <c r="H409" s="3">
        <v>0.62638888888888888</v>
      </c>
      <c r="I409">
        <v>28225169</v>
      </c>
      <c r="J409">
        <v>1</v>
      </c>
      <c r="K409" s="1" t="s">
        <v>1947</v>
      </c>
      <c r="L409">
        <v>0</v>
      </c>
      <c r="M409" s="4">
        <v>3.1187835454662087</v>
      </c>
      <c r="N409" s="5">
        <v>16544.46</v>
      </c>
      <c r="O409" s="5">
        <f>IF(Jan_21[[#This Row],[WIN_OSE]]=0,('Summary Sheet'!$O$1)-('Summary Sheet'!$O$1*2%),-'Summary Sheet'!$O$1*(Jan_21[[#This Row],[BSP]]-1))</f>
        <v>1.96</v>
      </c>
    </row>
    <row r="410" spans="1:15" x14ac:dyDescent="0.25">
      <c r="A410">
        <v>177589889</v>
      </c>
      <c r="B410" s="1" t="s">
        <v>23</v>
      </c>
      <c r="C410" s="1" t="s">
        <v>3131</v>
      </c>
      <c r="D410" s="1" t="s">
        <v>2998</v>
      </c>
      <c r="E410" s="1" t="s">
        <v>43</v>
      </c>
      <c r="F410" s="1" t="s">
        <v>54</v>
      </c>
      <c r="G410" s="2">
        <v>44200</v>
      </c>
      <c r="H410" s="3">
        <v>0.63749999999999996</v>
      </c>
      <c r="I410">
        <v>22680505</v>
      </c>
      <c r="J410">
        <v>1</v>
      </c>
      <c r="K410" s="1" t="s">
        <v>1949</v>
      </c>
      <c r="L410">
        <v>0</v>
      </c>
      <c r="M410" s="4">
        <v>3.15</v>
      </c>
      <c r="N410" s="5">
        <v>21223.06</v>
      </c>
      <c r="O410" s="5">
        <f>IF(Jan_21[[#This Row],[WIN_OSE]]=0,('Summary Sheet'!$O$1)-('Summary Sheet'!$O$1*2%),-'Summary Sheet'!$O$1*(Jan_21[[#This Row],[BSP]]-1))</f>
        <v>1.96</v>
      </c>
    </row>
    <row r="411" spans="1:15" x14ac:dyDescent="0.25">
      <c r="A411">
        <v>177589891</v>
      </c>
      <c r="B411" s="1" t="s">
        <v>23</v>
      </c>
      <c r="C411" s="1" t="s">
        <v>3131</v>
      </c>
      <c r="D411" s="1" t="s">
        <v>2998</v>
      </c>
      <c r="E411" s="1" t="s">
        <v>30</v>
      </c>
      <c r="F411" s="1" t="s">
        <v>54</v>
      </c>
      <c r="G411" s="2">
        <v>44200</v>
      </c>
      <c r="H411" s="3">
        <v>0.65138888888888891</v>
      </c>
      <c r="I411">
        <v>25493681</v>
      </c>
      <c r="J411">
        <v>2</v>
      </c>
      <c r="K411" s="1" t="s">
        <v>1950</v>
      </c>
      <c r="L411">
        <v>0</v>
      </c>
      <c r="M411" s="4">
        <v>3.7330497785669294</v>
      </c>
      <c r="N411" s="5">
        <v>11824.04</v>
      </c>
      <c r="O411" s="5">
        <f>IF(Jan_21[[#This Row],[WIN_OSE]]=0,('Summary Sheet'!$O$1)-('Summary Sheet'!$O$1*2%),-'Summary Sheet'!$O$1*(Jan_21[[#This Row],[BSP]]-1))</f>
        <v>1.96</v>
      </c>
    </row>
    <row r="412" spans="1:15" x14ac:dyDescent="0.25">
      <c r="A412">
        <v>177589893</v>
      </c>
      <c r="B412" s="1" t="s">
        <v>23</v>
      </c>
      <c r="C412" s="1" t="s">
        <v>3131</v>
      </c>
      <c r="D412" s="1" t="s">
        <v>2998</v>
      </c>
      <c r="E412" s="1" t="s">
        <v>24</v>
      </c>
      <c r="F412" s="1" t="s">
        <v>54</v>
      </c>
      <c r="G412" s="2">
        <v>44200</v>
      </c>
      <c r="H412" s="3">
        <v>0.66527777777777775</v>
      </c>
      <c r="I412">
        <v>36299613</v>
      </c>
      <c r="J412">
        <v>3</v>
      </c>
      <c r="K412" s="1" t="s">
        <v>630</v>
      </c>
      <c r="L412">
        <v>0</v>
      </c>
      <c r="M412" s="4">
        <v>3.645830854298401</v>
      </c>
      <c r="N412" s="5">
        <v>11215.76</v>
      </c>
      <c r="O412" s="5">
        <f>IF(Jan_21[[#This Row],[WIN_OSE]]=0,('Summary Sheet'!$O$1)-('Summary Sheet'!$O$1*2%),-'Summary Sheet'!$O$1*(Jan_21[[#This Row],[BSP]]-1))</f>
        <v>1.96</v>
      </c>
    </row>
    <row r="413" spans="1:15" x14ac:dyDescent="0.25">
      <c r="A413">
        <v>177589895</v>
      </c>
      <c r="B413" s="1" t="s">
        <v>23</v>
      </c>
      <c r="C413" s="1" t="s">
        <v>3131</v>
      </c>
      <c r="D413" s="1" t="s">
        <v>2998</v>
      </c>
      <c r="E413" s="1" t="s">
        <v>39</v>
      </c>
      <c r="F413" s="1" t="s">
        <v>54</v>
      </c>
      <c r="G413" s="2">
        <v>44200</v>
      </c>
      <c r="H413" s="3">
        <v>0.6791666666666667</v>
      </c>
      <c r="I413">
        <v>36649155</v>
      </c>
      <c r="J413">
        <v>3</v>
      </c>
      <c r="K413" s="1" t="s">
        <v>3122</v>
      </c>
      <c r="L413">
        <v>0</v>
      </c>
      <c r="M413" s="4">
        <v>3.6721078985248452</v>
      </c>
      <c r="N413" s="5">
        <v>10470</v>
      </c>
      <c r="O413" s="5">
        <f>IF(Jan_21[[#This Row],[WIN_OSE]]=0,('Summary Sheet'!$O$1)-('Summary Sheet'!$O$1*2%),-'Summary Sheet'!$O$1*(Jan_21[[#This Row],[BSP]]-1))</f>
        <v>1.96</v>
      </c>
    </row>
    <row r="414" spans="1:15" x14ac:dyDescent="0.25">
      <c r="A414">
        <v>177589900</v>
      </c>
      <c r="B414" s="1" t="s">
        <v>23</v>
      </c>
      <c r="C414" s="1" t="s">
        <v>3131</v>
      </c>
      <c r="D414" s="1" t="s">
        <v>2998</v>
      </c>
      <c r="E414" s="1" t="s">
        <v>30</v>
      </c>
      <c r="F414" s="1" t="s">
        <v>54</v>
      </c>
      <c r="G414" s="2">
        <v>44200</v>
      </c>
      <c r="H414" s="3">
        <v>0.69305555555555554</v>
      </c>
      <c r="I414">
        <v>37459790</v>
      </c>
      <c r="J414">
        <v>2</v>
      </c>
      <c r="K414" s="1" t="s">
        <v>1951</v>
      </c>
      <c r="L414">
        <v>1</v>
      </c>
      <c r="M414" s="4">
        <v>3.8830841390000002</v>
      </c>
      <c r="N414" s="5">
        <v>17625.72</v>
      </c>
      <c r="O414" s="5">
        <f>IF(Jan_21[[#This Row],[WIN_OSE]]=0,('Summary Sheet'!$O$1)-('Summary Sheet'!$O$1*2%),-'Summary Sheet'!$O$1*(Jan_21[[#This Row],[BSP]]-1))</f>
        <v>-5.7661682780000003</v>
      </c>
    </row>
    <row r="415" spans="1:15" x14ac:dyDescent="0.25">
      <c r="A415">
        <v>177589904</v>
      </c>
      <c r="B415" s="1" t="s">
        <v>23</v>
      </c>
      <c r="C415" s="1" t="s">
        <v>3131</v>
      </c>
      <c r="D415" s="1" t="s">
        <v>2998</v>
      </c>
      <c r="E415" s="1" t="s">
        <v>30</v>
      </c>
      <c r="F415" s="1" t="s">
        <v>54</v>
      </c>
      <c r="G415" s="2">
        <v>44200</v>
      </c>
      <c r="H415" s="3">
        <v>0.70694444444444449</v>
      </c>
      <c r="I415">
        <v>36373759</v>
      </c>
      <c r="J415">
        <v>2</v>
      </c>
      <c r="K415" s="1" t="s">
        <v>1954</v>
      </c>
      <c r="L415">
        <v>1</v>
      </c>
      <c r="M415" s="4">
        <v>2.6580800941582674</v>
      </c>
      <c r="N415" s="5">
        <v>26076.22</v>
      </c>
      <c r="O415" s="5">
        <f>IF(Jan_21[[#This Row],[WIN_OSE]]=0,('Summary Sheet'!$O$1)-('Summary Sheet'!$O$1*2%),-'Summary Sheet'!$O$1*(Jan_21[[#This Row],[BSP]]-1))</f>
        <v>-3.3161601883165348</v>
      </c>
    </row>
    <row r="416" spans="1:15" x14ac:dyDescent="0.25">
      <c r="A416">
        <v>177589922</v>
      </c>
      <c r="B416" s="1" t="s">
        <v>23</v>
      </c>
      <c r="C416" s="1" t="s">
        <v>3131</v>
      </c>
      <c r="D416" s="1" t="s">
        <v>2998</v>
      </c>
      <c r="E416" s="1" t="s">
        <v>39</v>
      </c>
      <c r="F416" s="1" t="s">
        <v>54</v>
      </c>
      <c r="G416" s="2">
        <v>44200</v>
      </c>
      <c r="H416" s="3">
        <v>0.72083333333333333</v>
      </c>
      <c r="I416">
        <v>30069344</v>
      </c>
      <c r="J416">
        <v>2</v>
      </c>
      <c r="K416" s="1" t="s">
        <v>651</v>
      </c>
      <c r="L416">
        <v>1</v>
      </c>
      <c r="M416" s="4">
        <v>3.302099503</v>
      </c>
      <c r="N416" s="5">
        <v>16079.9</v>
      </c>
      <c r="O416" s="5">
        <f>IF(Jan_21[[#This Row],[WIN_OSE]]=0,('Summary Sheet'!$O$1)-('Summary Sheet'!$O$1*2%),-'Summary Sheet'!$O$1*(Jan_21[[#This Row],[BSP]]-1))</f>
        <v>-4.604199006</v>
      </c>
    </row>
    <row r="417" spans="1:15" x14ac:dyDescent="0.25">
      <c r="A417">
        <v>177589945</v>
      </c>
      <c r="B417" s="1" t="s">
        <v>23</v>
      </c>
      <c r="C417" s="1" t="s">
        <v>3131</v>
      </c>
      <c r="D417" s="1" t="s">
        <v>2998</v>
      </c>
      <c r="E417" s="1" t="s">
        <v>41</v>
      </c>
      <c r="F417" s="1" t="s">
        <v>54</v>
      </c>
      <c r="G417" s="2">
        <v>44200</v>
      </c>
      <c r="H417" s="3">
        <v>0.73402777777777772</v>
      </c>
      <c r="I417">
        <v>36468538</v>
      </c>
      <c r="J417">
        <v>3</v>
      </c>
      <c r="K417" s="1" t="s">
        <v>1960</v>
      </c>
      <c r="L417">
        <v>0</v>
      </c>
      <c r="M417" s="4">
        <v>4.3064997290000004</v>
      </c>
      <c r="N417" s="5">
        <v>10447.24</v>
      </c>
      <c r="O417" s="5">
        <f>IF(Jan_21[[#This Row],[WIN_OSE]]=0,('Summary Sheet'!$O$1)-('Summary Sheet'!$O$1*2%),-'Summary Sheet'!$O$1*(Jan_21[[#This Row],[BSP]]-1))</f>
        <v>1.96</v>
      </c>
    </row>
    <row r="418" spans="1:15" x14ac:dyDescent="0.25">
      <c r="A418">
        <v>177589969</v>
      </c>
      <c r="B418" s="1" t="s">
        <v>23</v>
      </c>
      <c r="C418" s="1" t="s">
        <v>3131</v>
      </c>
      <c r="D418" s="1" t="s">
        <v>2998</v>
      </c>
      <c r="E418" s="1" t="s">
        <v>30</v>
      </c>
      <c r="F418" s="1" t="s">
        <v>54</v>
      </c>
      <c r="G418" s="2">
        <v>44200</v>
      </c>
      <c r="H418" s="3">
        <v>0.74583333333333335</v>
      </c>
      <c r="I418">
        <v>26009080</v>
      </c>
      <c r="J418">
        <v>2</v>
      </c>
      <c r="K418" s="1" t="s">
        <v>1962</v>
      </c>
      <c r="L418">
        <v>0</v>
      </c>
      <c r="M418" s="4">
        <v>3.6613803026116689</v>
      </c>
      <c r="N418" s="5">
        <v>21657.8</v>
      </c>
      <c r="O418" s="5">
        <f>IF(Jan_21[[#This Row],[WIN_OSE]]=0,('Summary Sheet'!$O$1)-('Summary Sheet'!$O$1*2%),-'Summary Sheet'!$O$1*(Jan_21[[#This Row],[BSP]]-1))</f>
        <v>1.96</v>
      </c>
    </row>
    <row r="419" spans="1:15" x14ac:dyDescent="0.25">
      <c r="A419">
        <v>177590654</v>
      </c>
      <c r="B419" s="1" t="s">
        <v>23</v>
      </c>
      <c r="C419" s="1" t="s">
        <v>3133</v>
      </c>
      <c r="D419" s="1" t="s">
        <v>3000</v>
      </c>
      <c r="E419" s="1" t="s">
        <v>37</v>
      </c>
      <c r="F419" s="1" t="s">
        <v>13</v>
      </c>
      <c r="G419" s="2">
        <v>44200</v>
      </c>
      <c r="H419" s="3">
        <v>0.58125000000000004</v>
      </c>
      <c r="I419">
        <v>28640481</v>
      </c>
      <c r="J419">
        <v>4</v>
      </c>
      <c r="K419" s="1" t="s">
        <v>653</v>
      </c>
      <c r="L419">
        <v>0</v>
      </c>
      <c r="M419" s="4">
        <v>3.3665125955281381</v>
      </c>
      <c r="N419" s="5">
        <v>7568.38</v>
      </c>
      <c r="O419" s="5">
        <f>IF(Jan_21[[#This Row],[WIN_OSE]]=0,('Summary Sheet'!$O$1)-('Summary Sheet'!$O$1*2%),-'Summary Sheet'!$O$1*(Jan_21[[#This Row],[BSP]]-1))</f>
        <v>1.96</v>
      </c>
    </row>
    <row r="420" spans="1:15" x14ac:dyDescent="0.25">
      <c r="A420">
        <v>177590656</v>
      </c>
      <c r="B420" s="1" t="s">
        <v>23</v>
      </c>
      <c r="C420" s="1" t="s">
        <v>3133</v>
      </c>
      <c r="D420" s="1" t="s">
        <v>3000</v>
      </c>
      <c r="E420" s="1" t="s">
        <v>24</v>
      </c>
      <c r="F420" s="1" t="s">
        <v>13</v>
      </c>
      <c r="G420" s="2">
        <v>44200</v>
      </c>
      <c r="H420" s="3">
        <v>0.59166666666666667</v>
      </c>
      <c r="I420">
        <v>26902736</v>
      </c>
      <c r="J420">
        <v>2</v>
      </c>
      <c r="K420" s="1" t="s">
        <v>550</v>
      </c>
      <c r="L420">
        <v>1</v>
      </c>
      <c r="M420" s="4">
        <v>3.2746252034699141</v>
      </c>
      <c r="N420" s="5">
        <v>11834.82</v>
      </c>
      <c r="O420" s="5">
        <f>IF(Jan_21[[#This Row],[WIN_OSE]]=0,('Summary Sheet'!$O$1)-('Summary Sheet'!$O$1*2%),-'Summary Sheet'!$O$1*(Jan_21[[#This Row],[BSP]]-1))</f>
        <v>-4.5492504069398283</v>
      </c>
    </row>
    <row r="421" spans="1:15" x14ac:dyDescent="0.25">
      <c r="A421">
        <v>177590658</v>
      </c>
      <c r="B421" s="1" t="s">
        <v>23</v>
      </c>
      <c r="C421" s="1" t="s">
        <v>3133</v>
      </c>
      <c r="D421" s="1" t="s">
        <v>3000</v>
      </c>
      <c r="E421" s="1" t="s">
        <v>43</v>
      </c>
      <c r="F421" s="1" t="s">
        <v>13</v>
      </c>
      <c r="G421" s="2">
        <v>44200</v>
      </c>
      <c r="H421" s="3">
        <v>0.60555555555555551</v>
      </c>
      <c r="I421">
        <v>28590946</v>
      </c>
      <c r="J421">
        <v>5</v>
      </c>
      <c r="K421" s="1" t="s">
        <v>1965</v>
      </c>
      <c r="L421">
        <v>0</v>
      </c>
      <c r="M421" s="4">
        <v>2.5</v>
      </c>
      <c r="N421" s="5">
        <v>13162.72</v>
      </c>
      <c r="O421" s="5">
        <f>IF(Jan_21[[#This Row],[WIN_OSE]]=0,('Summary Sheet'!$O$1)-('Summary Sheet'!$O$1*2%),-'Summary Sheet'!$O$1*(Jan_21[[#This Row],[BSP]]-1))</f>
        <v>1.96</v>
      </c>
    </row>
    <row r="422" spans="1:15" x14ac:dyDescent="0.25">
      <c r="A422">
        <v>177590660</v>
      </c>
      <c r="B422" s="1" t="s">
        <v>23</v>
      </c>
      <c r="C422" s="1" t="s">
        <v>3133</v>
      </c>
      <c r="D422" s="1" t="s">
        <v>3000</v>
      </c>
      <c r="E422" s="1" t="s">
        <v>37</v>
      </c>
      <c r="F422" s="1" t="s">
        <v>13</v>
      </c>
      <c r="G422" s="2">
        <v>44200</v>
      </c>
      <c r="H422" s="3">
        <v>0.61944444444444446</v>
      </c>
      <c r="I422">
        <v>36973450</v>
      </c>
      <c r="J422">
        <v>4</v>
      </c>
      <c r="K422" s="1" t="s">
        <v>1966</v>
      </c>
      <c r="L422">
        <v>1</v>
      </c>
      <c r="M422" s="4">
        <v>3.5</v>
      </c>
      <c r="N422" s="5">
        <v>10017.200000000001</v>
      </c>
      <c r="O422" s="5">
        <f>IF(Jan_21[[#This Row],[WIN_OSE]]=0,('Summary Sheet'!$O$1)-('Summary Sheet'!$O$1*2%),-'Summary Sheet'!$O$1*(Jan_21[[#This Row],[BSP]]-1))</f>
        <v>-5</v>
      </c>
    </row>
    <row r="423" spans="1:15" x14ac:dyDescent="0.25">
      <c r="A423">
        <v>177590662</v>
      </c>
      <c r="B423" s="1" t="s">
        <v>23</v>
      </c>
      <c r="C423" s="1" t="s">
        <v>3133</v>
      </c>
      <c r="D423" s="1" t="s">
        <v>3000</v>
      </c>
      <c r="E423" s="1" t="s">
        <v>41</v>
      </c>
      <c r="F423" s="1" t="s">
        <v>13</v>
      </c>
      <c r="G423" s="2">
        <v>44200</v>
      </c>
      <c r="H423" s="3">
        <v>0.63263888888888886</v>
      </c>
      <c r="I423">
        <v>30023289</v>
      </c>
      <c r="J423">
        <v>4</v>
      </c>
      <c r="K423" s="1" t="s">
        <v>1968</v>
      </c>
      <c r="L423">
        <v>1</v>
      </c>
      <c r="M423" s="4">
        <v>2.78</v>
      </c>
      <c r="N423" s="5">
        <v>11019</v>
      </c>
      <c r="O423" s="5">
        <f>IF(Jan_21[[#This Row],[WIN_OSE]]=0,('Summary Sheet'!$O$1)-('Summary Sheet'!$O$1*2%),-'Summary Sheet'!$O$1*(Jan_21[[#This Row],[BSP]]-1))</f>
        <v>-3.5599999999999996</v>
      </c>
    </row>
    <row r="424" spans="1:15" x14ac:dyDescent="0.25">
      <c r="A424">
        <v>177590664</v>
      </c>
      <c r="B424" s="1" t="s">
        <v>23</v>
      </c>
      <c r="C424" s="1" t="s">
        <v>3133</v>
      </c>
      <c r="D424" s="1" t="s">
        <v>3000</v>
      </c>
      <c r="E424" s="1" t="s">
        <v>43</v>
      </c>
      <c r="F424" s="1" t="s">
        <v>13</v>
      </c>
      <c r="G424" s="2">
        <v>44200</v>
      </c>
      <c r="H424" s="3">
        <v>0.64444444444444449</v>
      </c>
      <c r="I424">
        <v>32114093</v>
      </c>
      <c r="J424">
        <v>6</v>
      </c>
      <c r="K424" s="1" t="s">
        <v>1969</v>
      </c>
      <c r="L424">
        <v>0</v>
      </c>
      <c r="M424" s="4">
        <v>2.68</v>
      </c>
      <c r="N424" s="5">
        <v>13690.28</v>
      </c>
      <c r="O424" s="5">
        <f>IF(Jan_21[[#This Row],[WIN_OSE]]=0,('Summary Sheet'!$O$1)-('Summary Sheet'!$O$1*2%),-'Summary Sheet'!$O$1*(Jan_21[[#This Row],[BSP]]-1))</f>
        <v>1.96</v>
      </c>
    </row>
    <row r="425" spans="1:15" x14ac:dyDescent="0.25">
      <c r="A425">
        <v>177590666</v>
      </c>
      <c r="B425" s="1" t="s">
        <v>23</v>
      </c>
      <c r="C425" s="1" t="s">
        <v>3133</v>
      </c>
      <c r="D425" s="1" t="s">
        <v>3000</v>
      </c>
      <c r="E425" s="1" t="s">
        <v>60</v>
      </c>
      <c r="F425" s="1" t="s">
        <v>309</v>
      </c>
      <c r="G425" s="2">
        <v>44200</v>
      </c>
      <c r="H425" s="3">
        <v>0.65833333333333333</v>
      </c>
      <c r="I425">
        <v>30023293</v>
      </c>
      <c r="J425">
        <v>2</v>
      </c>
      <c r="K425" s="1" t="s">
        <v>1970</v>
      </c>
      <c r="L425">
        <v>0</v>
      </c>
      <c r="M425" s="4">
        <v>3.4138790320000001</v>
      </c>
      <c r="N425" s="5">
        <v>11075.88</v>
      </c>
      <c r="O425" s="5">
        <f>IF(Jan_21[[#This Row],[WIN_OSE]]=0,('Summary Sheet'!$O$1)-('Summary Sheet'!$O$1*2%),-'Summary Sheet'!$O$1*(Jan_21[[#This Row],[BSP]]-1))</f>
        <v>1.96</v>
      </c>
    </row>
    <row r="426" spans="1:15" x14ac:dyDescent="0.25">
      <c r="A426">
        <v>177590668</v>
      </c>
      <c r="B426" s="1" t="s">
        <v>23</v>
      </c>
      <c r="C426" s="1" t="s">
        <v>3133</v>
      </c>
      <c r="D426" s="1" t="s">
        <v>3000</v>
      </c>
      <c r="E426" s="1" t="s">
        <v>65</v>
      </c>
      <c r="F426" s="1" t="s">
        <v>13</v>
      </c>
      <c r="G426" s="2">
        <v>44200</v>
      </c>
      <c r="H426" s="3">
        <v>0.67222222222222228</v>
      </c>
      <c r="I426">
        <v>30023280</v>
      </c>
      <c r="J426">
        <v>1</v>
      </c>
      <c r="K426" s="1" t="s">
        <v>569</v>
      </c>
      <c r="L426">
        <v>1</v>
      </c>
      <c r="M426" s="4">
        <v>3.1438016113634513</v>
      </c>
      <c r="N426" s="5">
        <v>16521.78</v>
      </c>
      <c r="O426" s="5">
        <f>IF(Jan_21[[#This Row],[WIN_OSE]]=0,('Summary Sheet'!$O$1)-('Summary Sheet'!$O$1*2%),-'Summary Sheet'!$O$1*(Jan_21[[#This Row],[BSP]]-1))</f>
        <v>-4.2876032227269025</v>
      </c>
    </row>
    <row r="427" spans="1:15" x14ac:dyDescent="0.25">
      <c r="A427">
        <v>177590670</v>
      </c>
      <c r="B427" s="1" t="s">
        <v>23</v>
      </c>
      <c r="C427" s="1" t="s">
        <v>3133</v>
      </c>
      <c r="D427" s="1" t="s">
        <v>3000</v>
      </c>
      <c r="E427" s="1" t="s">
        <v>65</v>
      </c>
      <c r="F427" s="1" t="s">
        <v>13</v>
      </c>
      <c r="G427" s="2">
        <v>44200</v>
      </c>
      <c r="H427" s="3">
        <v>0.68611111111111112</v>
      </c>
      <c r="I427">
        <v>28658749</v>
      </c>
      <c r="J427">
        <v>2</v>
      </c>
      <c r="K427" s="1" t="s">
        <v>1973</v>
      </c>
      <c r="L427">
        <v>0</v>
      </c>
      <c r="M427" s="4">
        <v>3.3485935306741155</v>
      </c>
      <c r="N427" s="5">
        <v>11364.94</v>
      </c>
      <c r="O427" s="5">
        <f>IF(Jan_21[[#This Row],[WIN_OSE]]=0,('Summary Sheet'!$O$1)-('Summary Sheet'!$O$1*2%),-'Summary Sheet'!$O$1*(Jan_21[[#This Row],[BSP]]-1))</f>
        <v>1.96</v>
      </c>
    </row>
    <row r="428" spans="1:15" x14ac:dyDescent="0.25">
      <c r="A428">
        <v>177590672</v>
      </c>
      <c r="B428" s="1" t="s">
        <v>23</v>
      </c>
      <c r="C428" s="1" t="s">
        <v>3133</v>
      </c>
      <c r="D428" s="1" t="s">
        <v>3000</v>
      </c>
      <c r="E428" s="1" t="s">
        <v>20</v>
      </c>
      <c r="F428" s="1" t="s">
        <v>13</v>
      </c>
      <c r="G428" s="2">
        <v>44200</v>
      </c>
      <c r="H428" s="3">
        <v>0.7</v>
      </c>
      <c r="I428">
        <v>36391397</v>
      </c>
      <c r="J428">
        <v>6</v>
      </c>
      <c r="K428" s="1" t="s">
        <v>617</v>
      </c>
      <c r="L428">
        <v>1</v>
      </c>
      <c r="M428" s="4">
        <v>4.4827575744743804</v>
      </c>
      <c r="N428" s="5">
        <v>4455.12</v>
      </c>
      <c r="O428" s="5">
        <f>IF(Jan_21[[#This Row],[WIN_OSE]]=0,('Summary Sheet'!$O$1)-('Summary Sheet'!$O$1*2%),-'Summary Sheet'!$O$1*(Jan_21[[#This Row],[BSP]]-1))</f>
        <v>-6.9655151489487608</v>
      </c>
    </row>
    <row r="429" spans="1:15" x14ac:dyDescent="0.25">
      <c r="A429">
        <v>177590674</v>
      </c>
      <c r="B429" s="1" t="s">
        <v>23</v>
      </c>
      <c r="C429" s="1" t="s">
        <v>3133</v>
      </c>
      <c r="D429" s="1" t="s">
        <v>3000</v>
      </c>
      <c r="E429" s="1" t="s">
        <v>39</v>
      </c>
      <c r="F429" s="1" t="s">
        <v>13</v>
      </c>
      <c r="G429" s="2">
        <v>44200</v>
      </c>
      <c r="H429" s="3">
        <v>0.71388888888888891</v>
      </c>
      <c r="I429">
        <v>35985687</v>
      </c>
      <c r="J429">
        <v>2</v>
      </c>
      <c r="K429" s="1" t="s">
        <v>1977</v>
      </c>
      <c r="L429">
        <v>0</v>
      </c>
      <c r="M429" s="4">
        <v>3</v>
      </c>
      <c r="N429" s="5">
        <v>11468.94</v>
      </c>
      <c r="O429" s="5">
        <f>IF(Jan_21[[#This Row],[WIN_OSE]]=0,('Summary Sheet'!$O$1)-('Summary Sheet'!$O$1*2%),-'Summary Sheet'!$O$1*(Jan_21[[#This Row],[BSP]]-1))</f>
        <v>1.96</v>
      </c>
    </row>
    <row r="430" spans="1:15" x14ac:dyDescent="0.25">
      <c r="A430">
        <v>177590676</v>
      </c>
      <c r="B430" s="1" t="s">
        <v>23</v>
      </c>
      <c r="C430" s="1" t="s">
        <v>3133</v>
      </c>
      <c r="D430" s="1" t="s">
        <v>3000</v>
      </c>
      <c r="E430" s="1" t="s">
        <v>47</v>
      </c>
      <c r="F430" s="1" t="s">
        <v>13</v>
      </c>
      <c r="G430" s="2">
        <v>44200</v>
      </c>
      <c r="H430" s="3">
        <v>0.72777777777777775</v>
      </c>
      <c r="I430">
        <v>15313347</v>
      </c>
      <c r="J430">
        <v>1</v>
      </c>
      <c r="K430" s="1" t="s">
        <v>594</v>
      </c>
      <c r="L430">
        <v>0</v>
      </c>
      <c r="M430" s="4">
        <v>3.65</v>
      </c>
      <c r="N430" s="5">
        <v>13362.9</v>
      </c>
      <c r="O430" s="5">
        <f>IF(Jan_21[[#This Row],[WIN_OSE]]=0,('Summary Sheet'!$O$1)-('Summary Sheet'!$O$1*2%),-'Summary Sheet'!$O$1*(Jan_21[[#This Row],[BSP]]-1))</f>
        <v>1.96</v>
      </c>
    </row>
    <row r="431" spans="1:15" x14ac:dyDescent="0.25">
      <c r="A431">
        <v>177590678</v>
      </c>
      <c r="B431" s="1" t="s">
        <v>23</v>
      </c>
      <c r="C431" s="1" t="s">
        <v>3133</v>
      </c>
      <c r="D431" s="1" t="s">
        <v>3000</v>
      </c>
      <c r="E431" s="1" t="s">
        <v>41</v>
      </c>
      <c r="F431" s="1" t="s">
        <v>13</v>
      </c>
      <c r="G431" s="2">
        <v>44200</v>
      </c>
      <c r="H431" s="3">
        <v>0.73888888888888893</v>
      </c>
      <c r="I431">
        <v>28658776</v>
      </c>
      <c r="J431">
        <v>5</v>
      </c>
      <c r="K431" s="1" t="s">
        <v>1978</v>
      </c>
      <c r="L431">
        <v>1</v>
      </c>
      <c r="M431" s="4">
        <v>4.5728357529999997</v>
      </c>
      <c r="N431" s="5">
        <v>6399.06</v>
      </c>
      <c r="O431" s="5">
        <f>IF(Jan_21[[#This Row],[WIN_OSE]]=0,('Summary Sheet'!$O$1)-('Summary Sheet'!$O$1*2%),-'Summary Sheet'!$O$1*(Jan_21[[#This Row],[BSP]]-1))</f>
        <v>-7.1456715059999993</v>
      </c>
    </row>
    <row r="432" spans="1:15" x14ac:dyDescent="0.25">
      <c r="A432">
        <v>177590680</v>
      </c>
      <c r="B432" s="1" t="s">
        <v>23</v>
      </c>
      <c r="C432" s="1" t="s">
        <v>3133</v>
      </c>
      <c r="D432" s="1" t="s">
        <v>3000</v>
      </c>
      <c r="E432" s="1" t="s">
        <v>32</v>
      </c>
      <c r="F432" s="1" t="s">
        <v>13</v>
      </c>
      <c r="G432" s="2">
        <v>44200</v>
      </c>
      <c r="H432" s="3">
        <v>0.75138888888888888</v>
      </c>
      <c r="I432">
        <v>36704304</v>
      </c>
      <c r="J432">
        <v>6</v>
      </c>
      <c r="K432" s="1" t="s">
        <v>1979</v>
      </c>
      <c r="L432">
        <v>0</v>
      </c>
      <c r="M432" s="4">
        <v>2.076230790464324</v>
      </c>
      <c r="N432" s="5">
        <v>30010.46</v>
      </c>
      <c r="O432" s="5">
        <f>IF(Jan_21[[#This Row],[WIN_OSE]]=0,('Summary Sheet'!$O$1)-('Summary Sheet'!$O$1*2%),-'Summary Sheet'!$O$1*(Jan_21[[#This Row],[BSP]]-1))</f>
        <v>1.96</v>
      </c>
    </row>
    <row r="433" spans="1:15" x14ac:dyDescent="0.25">
      <c r="A433">
        <v>177591036</v>
      </c>
      <c r="B433" s="1" t="s">
        <v>16</v>
      </c>
      <c r="C433" s="1" t="s">
        <v>3140</v>
      </c>
      <c r="D433" s="1" t="s">
        <v>2998</v>
      </c>
      <c r="E433" s="1" t="s">
        <v>47</v>
      </c>
      <c r="F433" s="1" t="s">
        <v>44</v>
      </c>
      <c r="G433" s="2">
        <v>44200</v>
      </c>
      <c r="H433" s="3">
        <v>0.7680555555555556</v>
      </c>
      <c r="I433">
        <v>37065209</v>
      </c>
      <c r="J433">
        <v>6</v>
      </c>
      <c r="K433" s="1" t="s">
        <v>1980</v>
      </c>
      <c r="L433">
        <v>1</v>
      </c>
      <c r="M433" s="4">
        <v>2.7964794636785868</v>
      </c>
      <c r="N433" s="5">
        <v>21990.06</v>
      </c>
      <c r="O433" s="5">
        <f>IF(Jan_21[[#This Row],[WIN_OSE]]=0,('Summary Sheet'!$O$1)-('Summary Sheet'!$O$1*2%),-'Summary Sheet'!$O$1*(Jan_21[[#This Row],[BSP]]-1))</f>
        <v>-3.5929589273571736</v>
      </c>
    </row>
    <row r="434" spans="1:15" x14ac:dyDescent="0.25">
      <c r="A434">
        <v>177591038</v>
      </c>
      <c r="B434" s="1" t="s">
        <v>16</v>
      </c>
      <c r="C434" s="1" t="s">
        <v>3140</v>
      </c>
      <c r="D434" s="1" t="s">
        <v>2998</v>
      </c>
      <c r="E434" s="1" t="s">
        <v>32</v>
      </c>
      <c r="F434" s="1" t="s">
        <v>44</v>
      </c>
      <c r="G434" s="2">
        <v>44200</v>
      </c>
      <c r="H434" s="3">
        <v>0.77847222222222223</v>
      </c>
      <c r="I434">
        <v>6318663</v>
      </c>
      <c r="J434">
        <v>4</v>
      </c>
      <c r="K434" s="1" t="s">
        <v>1981</v>
      </c>
      <c r="L434">
        <v>1</v>
      </c>
      <c r="M434" s="4">
        <v>2.6698987894994208</v>
      </c>
      <c r="N434" s="5">
        <v>21080.94</v>
      </c>
      <c r="O434" s="5">
        <f>IF(Jan_21[[#This Row],[WIN_OSE]]=0,('Summary Sheet'!$O$1)-('Summary Sheet'!$O$1*2%),-'Summary Sheet'!$O$1*(Jan_21[[#This Row],[BSP]]-1))</f>
        <v>-3.3397975789988417</v>
      </c>
    </row>
    <row r="435" spans="1:15" x14ac:dyDescent="0.25">
      <c r="A435">
        <v>177591040</v>
      </c>
      <c r="B435" s="1" t="s">
        <v>16</v>
      </c>
      <c r="C435" s="1" t="s">
        <v>3140</v>
      </c>
      <c r="D435" s="1" t="s">
        <v>2998</v>
      </c>
      <c r="E435" s="1" t="s">
        <v>32</v>
      </c>
      <c r="F435" s="1" t="s">
        <v>44</v>
      </c>
      <c r="G435" s="2">
        <v>44200</v>
      </c>
      <c r="H435" s="3">
        <v>0.79097222222222219</v>
      </c>
      <c r="I435">
        <v>36788304</v>
      </c>
      <c r="J435">
        <v>2</v>
      </c>
      <c r="K435" s="1" t="s">
        <v>662</v>
      </c>
      <c r="L435">
        <v>0</v>
      </c>
      <c r="M435" s="4">
        <v>1.9014874453191077</v>
      </c>
      <c r="N435" s="5">
        <v>20939.759999999998</v>
      </c>
      <c r="O435" s="5">
        <f>IF(Jan_21[[#This Row],[WIN_OSE]]=0,('Summary Sheet'!$O$1)-('Summary Sheet'!$O$1*2%),-'Summary Sheet'!$O$1*(Jan_21[[#This Row],[BSP]]-1))</f>
        <v>1.96</v>
      </c>
    </row>
    <row r="436" spans="1:15" x14ac:dyDescent="0.25">
      <c r="A436">
        <v>177591042</v>
      </c>
      <c r="B436" s="1" t="s">
        <v>16</v>
      </c>
      <c r="C436" s="1" t="s">
        <v>3140</v>
      </c>
      <c r="D436" s="1" t="s">
        <v>2998</v>
      </c>
      <c r="E436" s="1" t="s">
        <v>48</v>
      </c>
      <c r="F436" s="1" t="s">
        <v>54</v>
      </c>
      <c r="G436" s="2">
        <v>44200</v>
      </c>
      <c r="H436" s="3">
        <v>0.80277777777777781</v>
      </c>
      <c r="I436">
        <v>18770594</v>
      </c>
      <c r="J436">
        <v>1</v>
      </c>
      <c r="K436" s="1" t="s">
        <v>629</v>
      </c>
      <c r="L436">
        <v>0</v>
      </c>
      <c r="M436" s="4">
        <v>2.9428980871567907</v>
      </c>
      <c r="N436" s="5">
        <v>22502.959999999999</v>
      </c>
      <c r="O436" s="5">
        <f>IF(Jan_21[[#This Row],[WIN_OSE]]=0,('Summary Sheet'!$O$1)-('Summary Sheet'!$O$1*2%),-'Summary Sheet'!$O$1*(Jan_21[[#This Row],[BSP]]-1))</f>
        <v>1.96</v>
      </c>
    </row>
    <row r="437" spans="1:15" x14ac:dyDescent="0.25">
      <c r="A437">
        <v>177591044</v>
      </c>
      <c r="B437" s="1" t="s">
        <v>16</v>
      </c>
      <c r="C437" s="1" t="s">
        <v>3140</v>
      </c>
      <c r="D437" s="1" t="s">
        <v>2998</v>
      </c>
      <c r="E437" s="1" t="s">
        <v>47</v>
      </c>
      <c r="F437" s="1" t="s">
        <v>44</v>
      </c>
      <c r="G437" s="2">
        <v>44200</v>
      </c>
      <c r="H437" s="3">
        <v>0.81527777777777777</v>
      </c>
      <c r="I437">
        <v>36468673</v>
      </c>
      <c r="J437">
        <v>6</v>
      </c>
      <c r="K437" s="1" t="s">
        <v>623</v>
      </c>
      <c r="L437">
        <v>1</v>
      </c>
      <c r="M437" s="4">
        <v>3.0378180222955775</v>
      </c>
      <c r="N437" s="5">
        <v>19474.02</v>
      </c>
      <c r="O437" s="5">
        <f>IF(Jan_21[[#This Row],[WIN_OSE]]=0,('Summary Sheet'!$O$1)-('Summary Sheet'!$O$1*2%),-'Summary Sheet'!$O$1*(Jan_21[[#This Row],[BSP]]-1))</f>
        <v>-4.075636044591155</v>
      </c>
    </row>
    <row r="438" spans="1:15" x14ac:dyDescent="0.25">
      <c r="A438">
        <v>177591046</v>
      </c>
      <c r="B438" s="1" t="s">
        <v>16</v>
      </c>
      <c r="C438" s="1" t="s">
        <v>3140</v>
      </c>
      <c r="D438" s="1" t="s">
        <v>2998</v>
      </c>
      <c r="E438" s="1" t="s">
        <v>30</v>
      </c>
      <c r="F438" s="1" t="s">
        <v>44</v>
      </c>
      <c r="G438" s="2">
        <v>44200</v>
      </c>
      <c r="H438" s="3">
        <v>0.82708333333333328</v>
      </c>
      <c r="I438">
        <v>35825697</v>
      </c>
      <c r="J438">
        <v>1</v>
      </c>
      <c r="K438" s="1" t="s">
        <v>632</v>
      </c>
      <c r="L438">
        <v>0</v>
      </c>
      <c r="M438" s="4">
        <v>3.3960511979999999</v>
      </c>
      <c r="N438" s="5">
        <v>20885.7</v>
      </c>
      <c r="O438" s="5">
        <f>IF(Jan_21[[#This Row],[WIN_OSE]]=0,('Summary Sheet'!$O$1)-('Summary Sheet'!$O$1*2%),-'Summary Sheet'!$O$1*(Jan_21[[#This Row],[BSP]]-1))</f>
        <v>1.96</v>
      </c>
    </row>
    <row r="439" spans="1:15" x14ac:dyDescent="0.25">
      <c r="A439">
        <v>177591048</v>
      </c>
      <c r="B439" s="1" t="s">
        <v>16</v>
      </c>
      <c r="C439" s="1" t="s">
        <v>3140</v>
      </c>
      <c r="D439" s="1" t="s">
        <v>2998</v>
      </c>
      <c r="E439" s="1" t="s">
        <v>43</v>
      </c>
      <c r="F439" s="1" t="s">
        <v>44</v>
      </c>
      <c r="G439" s="2">
        <v>44200</v>
      </c>
      <c r="H439" s="3">
        <v>0.83750000000000002</v>
      </c>
      <c r="I439">
        <v>23237205</v>
      </c>
      <c r="J439">
        <v>6</v>
      </c>
      <c r="K439" s="1" t="s">
        <v>664</v>
      </c>
      <c r="L439">
        <v>1</v>
      </c>
      <c r="M439" s="4">
        <v>2.7247743184615052</v>
      </c>
      <c r="N439" s="5">
        <v>20362.34</v>
      </c>
      <c r="O439" s="5">
        <f>IF(Jan_21[[#This Row],[WIN_OSE]]=0,('Summary Sheet'!$O$1)-('Summary Sheet'!$O$1*2%),-'Summary Sheet'!$O$1*(Jan_21[[#This Row],[BSP]]-1))</f>
        <v>-3.4495486369230104</v>
      </c>
    </row>
    <row r="440" spans="1:15" x14ac:dyDescent="0.25">
      <c r="A440">
        <v>177591050</v>
      </c>
      <c r="B440" s="1" t="s">
        <v>16</v>
      </c>
      <c r="C440" s="1" t="s">
        <v>3140</v>
      </c>
      <c r="D440" s="1" t="s">
        <v>2998</v>
      </c>
      <c r="E440" s="1" t="s">
        <v>39</v>
      </c>
      <c r="F440" s="1" t="s">
        <v>44</v>
      </c>
      <c r="G440" s="2">
        <v>44200</v>
      </c>
      <c r="H440" s="3">
        <v>0.84791666666666665</v>
      </c>
      <c r="I440">
        <v>36573979</v>
      </c>
      <c r="J440">
        <v>4</v>
      </c>
      <c r="K440" s="1" t="s">
        <v>1989</v>
      </c>
      <c r="L440">
        <v>0</v>
      </c>
      <c r="M440" s="4">
        <v>3.4518998508426737</v>
      </c>
      <c r="N440" s="5">
        <v>11869.98</v>
      </c>
      <c r="O440" s="5">
        <f>IF(Jan_21[[#This Row],[WIN_OSE]]=0,('Summary Sheet'!$O$1)-('Summary Sheet'!$O$1*2%),-'Summary Sheet'!$O$1*(Jan_21[[#This Row],[BSP]]-1))</f>
        <v>1.96</v>
      </c>
    </row>
    <row r="441" spans="1:15" x14ac:dyDescent="0.25">
      <c r="A441">
        <v>177591052</v>
      </c>
      <c r="B441" s="1" t="s">
        <v>16</v>
      </c>
      <c r="C441" s="1" t="s">
        <v>3140</v>
      </c>
      <c r="D441" s="1" t="s">
        <v>2998</v>
      </c>
      <c r="E441" s="1" t="s">
        <v>48</v>
      </c>
      <c r="F441" s="1" t="s">
        <v>44</v>
      </c>
      <c r="G441" s="2">
        <v>44200</v>
      </c>
      <c r="H441" s="3">
        <v>0.85833333333333328</v>
      </c>
      <c r="I441">
        <v>37272085</v>
      </c>
      <c r="J441">
        <v>6</v>
      </c>
      <c r="K441" s="1" t="s">
        <v>1991</v>
      </c>
      <c r="L441">
        <v>1</v>
      </c>
      <c r="M441" s="4">
        <v>2.82</v>
      </c>
      <c r="N441" s="5">
        <v>30336.26</v>
      </c>
      <c r="O441" s="5">
        <f>IF(Jan_21[[#This Row],[WIN_OSE]]=0,('Summary Sheet'!$O$1)-('Summary Sheet'!$O$1*2%),-'Summary Sheet'!$O$1*(Jan_21[[#This Row],[BSP]]-1))</f>
        <v>-3.6399999999999997</v>
      </c>
    </row>
    <row r="442" spans="1:15" x14ac:dyDescent="0.25">
      <c r="A442">
        <v>177591054</v>
      </c>
      <c r="B442" s="1" t="s">
        <v>16</v>
      </c>
      <c r="C442" s="1" t="s">
        <v>3140</v>
      </c>
      <c r="D442" s="1" t="s">
        <v>2998</v>
      </c>
      <c r="E442" s="1" t="s">
        <v>48</v>
      </c>
      <c r="F442" s="1" t="s">
        <v>44</v>
      </c>
      <c r="G442" s="2">
        <v>44200</v>
      </c>
      <c r="H442" s="3">
        <v>0.86944444444444446</v>
      </c>
      <c r="I442">
        <v>38052667</v>
      </c>
      <c r="J442">
        <v>5</v>
      </c>
      <c r="K442" s="1" t="s">
        <v>1992</v>
      </c>
      <c r="L442">
        <v>1</v>
      </c>
      <c r="M442" s="4">
        <v>2.04</v>
      </c>
      <c r="N442" s="5">
        <v>28836.58</v>
      </c>
      <c r="O442" s="5">
        <f>IF(Jan_21[[#This Row],[WIN_OSE]]=0,('Summary Sheet'!$O$1)-('Summary Sheet'!$O$1*2%),-'Summary Sheet'!$O$1*(Jan_21[[#This Row],[BSP]]-1))</f>
        <v>-2.08</v>
      </c>
    </row>
    <row r="443" spans="1:15" x14ac:dyDescent="0.25">
      <c r="A443">
        <v>177591056</v>
      </c>
      <c r="B443" s="1" t="s">
        <v>16</v>
      </c>
      <c r="C443" s="1" t="s">
        <v>3140</v>
      </c>
      <c r="D443" s="1" t="s">
        <v>2998</v>
      </c>
      <c r="E443" s="1" t="s">
        <v>41</v>
      </c>
      <c r="F443" s="1" t="s">
        <v>44</v>
      </c>
      <c r="G443" s="2">
        <v>44200</v>
      </c>
      <c r="H443" s="3">
        <v>0.88263888888888886</v>
      </c>
      <c r="I443">
        <v>37887376</v>
      </c>
      <c r="J443">
        <v>1</v>
      </c>
      <c r="K443" s="1" t="s">
        <v>1994</v>
      </c>
      <c r="L443">
        <v>1</v>
      </c>
      <c r="M443" s="4">
        <v>2.72</v>
      </c>
      <c r="N443" s="5">
        <v>24953.919999999998</v>
      </c>
      <c r="O443" s="5">
        <f>IF(Jan_21[[#This Row],[WIN_OSE]]=0,('Summary Sheet'!$O$1)-('Summary Sheet'!$O$1*2%),-'Summary Sheet'!$O$1*(Jan_21[[#This Row],[BSP]]-1))</f>
        <v>-3.4400000000000004</v>
      </c>
    </row>
    <row r="444" spans="1:15" x14ac:dyDescent="0.25">
      <c r="A444">
        <v>177591058</v>
      </c>
      <c r="B444" s="1" t="s">
        <v>16</v>
      </c>
      <c r="C444" s="1" t="s">
        <v>3140</v>
      </c>
      <c r="D444" s="1" t="s">
        <v>2998</v>
      </c>
      <c r="E444" s="1" t="s">
        <v>20</v>
      </c>
      <c r="F444" s="1" t="s">
        <v>44</v>
      </c>
      <c r="G444" s="2">
        <v>44200</v>
      </c>
      <c r="H444" s="3">
        <v>0.8930555555555556</v>
      </c>
      <c r="I444">
        <v>35403800</v>
      </c>
      <c r="J444">
        <v>2</v>
      </c>
      <c r="K444" s="1" t="s">
        <v>556</v>
      </c>
      <c r="L444">
        <v>0</v>
      </c>
      <c r="M444" s="4">
        <v>2.3163529469999999</v>
      </c>
      <c r="N444" s="5">
        <v>39994.699999999997</v>
      </c>
      <c r="O444" s="5">
        <f>IF(Jan_21[[#This Row],[WIN_OSE]]=0,('Summary Sheet'!$O$1)-('Summary Sheet'!$O$1*2%),-'Summary Sheet'!$O$1*(Jan_21[[#This Row],[BSP]]-1))</f>
        <v>1.96</v>
      </c>
    </row>
    <row r="445" spans="1:15" x14ac:dyDescent="0.25">
      <c r="A445">
        <v>177591212</v>
      </c>
      <c r="B445" s="1" t="s">
        <v>23</v>
      </c>
      <c r="C445" s="1" t="s">
        <v>3134</v>
      </c>
      <c r="D445" s="1" t="s">
        <v>2998</v>
      </c>
      <c r="E445" s="1" t="s">
        <v>47</v>
      </c>
      <c r="F445" s="1" t="s">
        <v>33</v>
      </c>
      <c r="G445" s="2">
        <v>44200</v>
      </c>
      <c r="H445" s="3">
        <v>0.75624999999999998</v>
      </c>
      <c r="I445">
        <v>36159606</v>
      </c>
      <c r="J445">
        <v>6</v>
      </c>
      <c r="K445" s="1" t="s">
        <v>665</v>
      </c>
      <c r="L445">
        <v>0</v>
      </c>
      <c r="M445" s="4">
        <v>2.828769701314596</v>
      </c>
      <c r="N445" s="5">
        <v>15145.36</v>
      </c>
      <c r="O445" s="5">
        <f>IF(Jan_21[[#This Row],[WIN_OSE]]=0,('Summary Sheet'!$O$1)-('Summary Sheet'!$O$1*2%),-'Summary Sheet'!$O$1*(Jan_21[[#This Row],[BSP]]-1))</f>
        <v>1.96</v>
      </c>
    </row>
    <row r="446" spans="1:15" x14ac:dyDescent="0.25">
      <c r="A446">
        <v>177591214</v>
      </c>
      <c r="B446" s="1" t="s">
        <v>23</v>
      </c>
      <c r="C446" s="1" t="s">
        <v>3134</v>
      </c>
      <c r="D446" s="1" t="s">
        <v>2998</v>
      </c>
      <c r="E446" s="1" t="s">
        <v>43</v>
      </c>
      <c r="F446" s="1" t="s">
        <v>33</v>
      </c>
      <c r="G446" s="2">
        <v>44200</v>
      </c>
      <c r="H446" s="3">
        <v>0.76944444444444449</v>
      </c>
      <c r="I446">
        <v>25985410</v>
      </c>
      <c r="J446">
        <v>5</v>
      </c>
      <c r="K446" s="1" t="s">
        <v>601</v>
      </c>
      <c r="L446">
        <v>0</v>
      </c>
      <c r="M446" s="4">
        <v>3.1</v>
      </c>
      <c r="N446" s="5">
        <v>10145.42</v>
      </c>
      <c r="O446" s="5">
        <f>IF(Jan_21[[#This Row],[WIN_OSE]]=0,('Summary Sheet'!$O$1)-('Summary Sheet'!$O$1*2%),-'Summary Sheet'!$O$1*(Jan_21[[#This Row],[BSP]]-1))</f>
        <v>1.96</v>
      </c>
    </row>
    <row r="447" spans="1:15" x14ac:dyDescent="0.25">
      <c r="A447">
        <v>177591216</v>
      </c>
      <c r="B447" s="1" t="s">
        <v>23</v>
      </c>
      <c r="C447" s="1" t="s">
        <v>3134</v>
      </c>
      <c r="D447" s="1" t="s">
        <v>2998</v>
      </c>
      <c r="E447" s="1" t="s">
        <v>27</v>
      </c>
      <c r="F447" s="1" t="s">
        <v>50</v>
      </c>
      <c r="G447" s="2">
        <v>44200</v>
      </c>
      <c r="H447" s="3">
        <v>0.77986111111111112</v>
      </c>
      <c r="I447">
        <v>38087879</v>
      </c>
      <c r="J447">
        <v>6</v>
      </c>
      <c r="K447" s="1" t="s">
        <v>685</v>
      </c>
      <c r="L447">
        <v>1</v>
      </c>
      <c r="M447" s="4">
        <v>2.46</v>
      </c>
      <c r="N447" s="5">
        <v>9605.14</v>
      </c>
      <c r="O447" s="5">
        <f>IF(Jan_21[[#This Row],[WIN_OSE]]=0,('Summary Sheet'!$O$1)-('Summary Sheet'!$O$1*2%),-'Summary Sheet'!$O$1*(Jan_21[[#This Row],[BSP]]-1))</f>
        <v>-2.92</v>
      </c>
    </row>
    <row r="448" spans="1:15" x14ac:dyDescent="0.25">
      <c r="A448">
        <v>177591218</v>
      </c>
      <c r="B448" s="1" t="s">
        <v>23</v>
      </c>
      <c r="C448" s="1" t="s">
        <v>3134</v>
      </c>
      <c r="D448" s="1" t="s">
        <v>2998</v>
      </c>
      <c r="E448" s="1" t="s">
        <v>55</v>
      </c>
      <c r="F448" s="1" t="s">
        <v>35</v>
      </c>
      <c r="G448" s="2">
        <v>44200</v>
      </c>
      <c r="H448" s="3">
        <v>0.79027777777777775</v>
      </c>
      <c r="I448">
        <v>28231539</v>
      </c>
      <c r="J448">
        <v>4</v>
      </c>
      <c r="K448" s="1" t="s">
        <v>642</v>
      </c>
      <c r="L448">
        <v>0</v>
      </c>
      <c r="M448" s="4">
        <v>3.9977366170000002</v>
      </c>
      <c r="N448" s="5">
        <v>6908.64</v>
      </c>
      <c r="O448" s="5">
        <f>IF(Jan_21[[#This Row],[WIN_OSE]]=0,('Summary Sheet'!$O$1)-('Summary Sheet'!$O$1*2%),-'Summary Sheet'!$O$1*(Jan_21[[#This Row],[BSP]]-1))</f>
        <v>1.96</v>
      </c>
    </row>
    <row r="449" spans="1:15" x14ac:dyDescent="0.25">
      <c r="A449">
        <v>177591220</v>
      </c>
      <c r="B449" s="1" t="s">
        <v>23</v>
      </c>
      <c r="C449" s="1" t="s">
        <v>3134</v>
      </c>
      <c r="D449" s="1" t="s">
        <v>2998</v>
      </c>
      <c r="E449" s="1" t="s">
        <v>346</v>
      </c>
      <c r="F449" s="1" t="s">
        <v>35</v>
      </c>
      <c r="G449" s="2">
        <v>44200</v>
      </c>
      <c r="H449" s="3">
        <v>0.8041666666666667</v>
      </c>
      <c r="I449">
        <v>38055559</v>
      </c>
      <c r="J449">
        <v>5</v>
      </c>
      <c r="K449" s="1" t="s">
        <v>2001</v>
      </c>
      <c r="L449">
        <v>1</v>
      </c>
      <c r="M449" s="4">
        <v>2.7911681972776021</v>
      </c>
      <c r="N449" s="5">
        <v>8292.2000000000007</v>
      </c>
      <c r="O449" s="5">
        <f>IF(Jan_21[[#This Row],[WIN_OSE]]=0,('Summary Sheet'!$O$1)-('Summary Sheet'!$O$1*2%),-'Summary Sheet'!$O$1*(Jan_21[[#This Row],[BSP]]-1))</f>
        <v>-3.5823363945552043</v>
      </c>
    </row>
    <row r="450" spans="1:15" x14ac:dyDescent="0.25">
      <c r="A450">
        <v>177591222</v>
      </c>
      <c r="B450" s="1" t="s">
        <v>23</v>
      </c>
      <c r="C450" s="1" t="s">
        <v>3134</v>
      </c>
      <c r="D450" s="1" t="s">
        <v>2998</v>
      </c>
      <c r="E450" s="1" t="s">
        <v>49</v>
      </c>
      <c r="F450" s="1" t="s">
        <v>50</v>
      </c>
      <c r="G450" s="2">
        <v>44200</v>
      </c>
      <c r="H450" s="3">
        <v>0.81666666666666665</v>
      </c>
      <c r="I450">
        <v>27092202</v>
      </c>
      <c r="J450">
        <v>6</v>
      </c>
      <c r="K450" s="1" t="s">
        <v>2003</v>
      </c>
      <c r="L450">
        <v>1</v>
      </c>
      <c r="M450" s="4">
        <v>3.4973651669999999</v>
      </c>
      <c r="N450" s="5">
        <v>6709.36</v>
      </c>
      <c r="O450" s="5">
        <f>IF(Jan_21[[#This Row],[WIN_OSE]]=0,('Summary Sheet'!$O$1)-('Summary Sheet'!$O$1*2%),-'Summary Sheet'!$O$1*(Jan_21[[#This Row],[BSP]]-1))</f>
        <v>-4.9947303339999998</v>
      </c>
    </row>
    <row r="451" spans="1:15" x14ac:dyDescent="0.25">
      <c r="A451">
        <v>177591224</v>
      </c>
      <c r="B451" s="1" t="s">
        <v>23</v>
      </c>
      <c r="C451" s="1" t="s">
        <v>3134</v>
      </c>
      <c r="D451" s="1" t="s">
        <v>2998</v>
      </c>
      <c r="E451" s="1" t="s">
        <v>328</v>
      </c>
      <c r="F451" s="1" t="s">
        <v>35</v>
      </c>
      <c r="G451" s="2">
        <v>44200</v>
      </c>
      <c r="H451" s="3">
        <v>0.8305555555555556</v>
      </c>
      <c r="I451">
        <v>36763656</v>
      </c>
      <c r="J451">
        <v>6</v>
      </c>
      <c r="K451" s="1" t="s">
        <v>2004</v>
      </c>
      <c r="L451">
        <v>0</v>
      </c>
      <c r="M451" s="4">
        <v>3.2749289488310387</v>
      </c>
      <c r="N451" s="5">
        <v>11252.18</v>
      </c>
      <c r="O451" s="5">
        <f>IF(Jan_21[[#This Row],[WIN_OSE]]=0,('Summary Sheet'!$O$1)-('Summary Sheet'!$O$1*2%),-'Summary Sheet'!$O$1*(Jan_21[[#This Row],[BSP]]-1))</f>
        <v>1.96</v>
      </c>
    </row>
    <row r="452" spans="1:15" x14ac:dyDescent="0.25">
      <c r="A452">
        <v>177591226</v>
      </c>
      <c r="B452" s="1" t="s">
        <v>23</v>
      </c>
      <c r="C452" s="1" t="s">
        <v>3134</v>
      </c>
      <c r="D452" s="1" t="s">
        <v>2998</v>
      </c>
      <c r="E452" s="1" t="s">
        <v>346</v>
      </c>
      <c r="F452" s="1" t="s">
        <v>35</v>
      </c>
      <c r="G452" s="2">
        <v>44200</v>
      </c>
      <c r="H452" s="3">
        <v>0.84513888888888888</v>
      </c>
      <c r="I452">
        <v>17738178</v>
      </c>
      <c r="J452">
        <v>6</v>
      </c>
      <c r="K452" s="1" t="s">
        <v>2006</v>
      </c>
      <c r="L452">
        <v>1</v>
      </c>
      <c r="M452" s="4">
        <v>3.4116244782144269</v>
      </c>
      <c r="N452" s="5">
        <v>12765.44</v>
      </c>
      <c r="O452" s="5">
        <f>IF(Jan_21[[#This Row],[WIN_OSE]]=0,('Summary Sheet'!$O$1)-('Summary Sheet'!$O$1*2%),-'Summary Sheet'!$O$1*(Jan_21[[#This Row],[BSP]]-1))</f>
        <v>-4.8232489564288539</v>
      </c>
    </row>
    <row r="453" spans="1:15" x14ac:dyDescent="0.25">
      <c r="A453">
        <v>177591228</v>
      </c>
      <c r="B453" s="1" t="s">
        <v>23</v>
      </c>
      <c r="C453" s="1" t="s">
        <v>3134</v>
      </c>
      <c r="D453" s="1" t="s">
        <v>2998</v>
      </c>
      <c r="E453" s="1" t="s">
        <v>34</v>
      </c>
      <c r="F453" s="1" t="s">
        <v>35</v>
      </c>
      <c r="G453" s="2">
        <v>44200</v>
      </c>
      <c r="H453" s="3">
        <v>0.85972222222222228</v>
      </c>
      <c r="I453">
        <v>37339862</v>
      </c>
      <c r="J453">
        <v>3</v>
      </c>
      <c r="K453" s="1" t="s">
        <v>625</v>
      </c>
      <c r="L453">
        <v>0</v>
      </c>
      <c r="M453" s="4">
        <v>2.2400000000000002</v>
      </c>
      <c r="N453" s="5">
        <v>10995.3</v>
      </c>
      <c r="O453" s="5">
        <f>IF(Jan_21[[#This Row],[WIN_OSE]]=0,('Summary Sheet'!$O$1)-('Summary Sheet'!$O$1*2%),-'Summary Sheet'!$O$1*(Jan_21[[#This Row],[BSP]]-1))</f>
        <v>1.96</v>
      </c>
    </row>
    <row r="454" spans="1:15" x14ac:dyDescent="0.25">
      <c r="A454">
        <v>177591230</v>
      </c>
      <c r="B454" s="1" t="s">
        <v>23</v>
      </c>
      <c r="C454" s="1" t="s">
        <v>3134</v>
      </c>
      <c r="D454" s="1" t="s">
        <v>2998</v>
      </c>
      <c r="E454" s="1" t="s">
        <v>328</v>
      </c>
      <c r="F454" s="1" t="s">
        <v>35</v>
      </c>
      <c r="G454" s="2">
        <v>44200</v>
      </c>
      <c r="H454" s="3">
        <v>0.87083333333333335</v>
      </c>
      <c r="I454">
        <v>28752267</v>
      </c>
      <c r="J454">
        <v>6</v>
      </c>
      <c r="K454" s="1" t="s">
        <v>681</v>
      </c>
      <c r="L454">
        <v>0</v>
      </c>
      <c r="M454" s="4">
        <v>3.3</v>
      </c>
      <c r="N454" s="5">
        <v>10791.64</v>
      </c>
      <c r="O454" s="5">
        <f>IF(Jan_21[[#This Row],[WIN_OSE]]=0,('Summary Sheet'!$O$1)-('Summary Sheet'!$O$1*2%),-'Summary Sheet'!$O$1*(Jan_21[[#This Row],[BSP]]-1))</f>
        <v>1.96</v>
      </c>
    </row>
    <row r="455" spans="1:15" x14ac:dyDescent="0.25">
      <c r="A455">
        <v>177591232</v>
      </c>
      <c r="B455" s="1" t="s">
        <v>23</v>
      </c>
      <c r="C455" s="1" t="s">
        <v>3134</v>
      </c>
      <c r="D455" s="1" t="s">
        <v>2998</v>
      </c>
      <c r="E455" s="1" t="s">
        <v>34</v>
      </c>
      <c r="F455" s="1" t="s">
        <v>35</v>
      </c>
      <c r="G455" s="2">
        <v>44200</v>
      </c>
      <c r="H455" s="3">
        <v>0.8833333333333333</v>
      </c>
      <c r="I455">
        <v>37659299</v>
      </c>
      <c r="J455">
        <v>6</v>
      </c>
      <c r="K455" s="1" t="s">
        <v>611</v>
      </c>
      <c r="L455">
        <v>1</v>
      </c>
      <c r="M455" s="4">
        <v>2.1307954631171011</v>
      </c>
      <c r="N455" s="5">
        <v>11220.5</v>
      </c>
      <c r="O455" s="5">
        <f>IF(Jan_21[[#This Row],[WIN_OSE]]=0,('Summary Sheet'!$O$1)-('Summary Sheet'!$O$1*2%),-'Summary Sheet'!$O$1*(Jan_21[[#This Row],[BSP]]-1))</f>
        <v>-2.2615909262342022</v>
      </c>
    </row>
    <row r="456" spans="1:15" x14ac:dyDescent="0.25">
      <c r="A456">
        <v>177591234</v>
      </c>
      <c r="B456" s="1" t="s">
        <v>23</v>
      </c>
      <c r="C456" s="1" t="s">
        <v>3134</v>
      </c>
      <c r="D456" s="1" t="s">
        <v>2998</v>
      </c>
      <c r="E456" s="1" t="s">
        <v>27</v>
      </c>
      <c r="F456" s="1" t="s">
        <v>50</v>
      </c>
      <c r="G456" s="2">
        <v>44200</v>
      </c>
      <c r="H456" s="3">
        <v>0.89444444444444449</v>
      </c>
      <c r="I456">
        <v>37629679</v>
      </c>
      <c r="J456">
        <v>6</v>
      </c>
      <c r="K456" s="1" t="s">
        <v>686</v>
      </c>
      <c r="L456">
        <v>0</v>
      </c>
      <c r="M456" s="4">
        <v>2.7204368607662044</v>
      </c>
      <c r="N456" s="5">
        <v>9498.48</v>
      </c>
      <c r="O456" s="5">
        <f>IF(Jan_21[[#This Row],[WIN_OSE]]=0,('Summary Sheet'!$O$1)-('Summary Sheet'!$O$1*2%),-'Summary Sheet'!$O$1*(Jan_21[[#This Row],[BSP]]-1))</f>
        <v>1.96</v>
      </c>
    </row>
    <row r="457" spans="1:15" x14ac:dyDescent="0.25">
      <c r="A457">
        <v>177591333</v>
      </c>
      <c r="B457" s="1" t="s">
        <v>16</v>
      </c>
      <c r="C457" s="1" t="s">
        <v>3141</v>
      </c>
      <c r="D457" s="1" t="s">
        <v>2998</v>
      </c>
      <c r="E457" s="1" t="s">
        <v>47</v>
      </c>
      <c r="F457" s="1" t="s">
        <v>36</v>
      </c>
      <c r="G457" s="2">
        <v>44200</v>
      </c>
      <c r="H457" s="3">
        <v>0.7631944444444444</v>
      </c>
      <c r="I457">
        <v>28753444</v>
      </c>
      <c r="J457">
        <v>4</v>
      </c>
      <c r="K457" s="1" t="s">
        <v>2010</v>
      </c>
      <c r="L457">
        <v>0</v>
      </c>
      <c r="M457" s="4">
        <v>3.25</v>
      </c>
      <c r="N457" s="5">
        <v>11693.06</v>
      </c>
      <c r="O457" s="5">
        <f>IF(Jan_21[[#This Row],[WIN_OSE]]=0,('Summary Sheet'!$O$1)-('Summary Sheet'!$O$1*2%),-'Summary Sheet'!$O$1*(Jan_21[[#This Row],[BSP]]-1))</f>
        <v>1.96</v>
      </c>
    </row>
    <row r="458" spans="1:15" x14ac:dyDescent="0.25">
      <c r="A458">
        <v>177591335</v>
      </c>
      <c r="B458" s="1" t="s">
        <v>16</v>
      </c>
      <c r="C458" s="1" t="s">
        <v>3141</v>
      </c>
      <c r="D458" s="1" t="s">
        <v>2998</v>
      </c>
      <c r="E458" s="1" t="s">
        <v>43</v>
      </c>
      <c r="F458" s="1" t="s">
        <v>36</v>
      </c>
      <c r="G458" s="2">
        <v>44200</v>
      </c>
      <c r="H458" s="3">
        <v>0.77500000000000002</v>
      </c>
      <c r="I458">
        <v>36732574</v>
      </c>
      <c r="J458">
        <v>3</v>
      </c>
      <c r="K458" s="1" t="s">
        <v>2011</v>
      </c>
      <c r="L458">
        <v>1</v>
      </c>
      <c r="M458" s="4">
        <v>2.3013082111521785</v>
      </c>
      <c r="N458" s="5">
        <v>29606.78</v>
      </c>
      <c r="O458" s="5">
        <f>IF(Jan_21[[#This Row],[WIN_OSE]]=0,('Summary Sheet'!$O$1)-('Summary Sheet'!$O$1*2%),-'Summary Sheet'!$O$1*(Jan_21[[#This Row],[BSP]]-1))</f>
        <v>-2.6026164223043571</v>
      </c>
    </row>
    <row r="459" spans="1:15" x14ac:dyDescent="0.25">
      <c r="A459">
        <v>177591337</v>
      </c>
      <c r="B459" s="1" t="s">
        <v>16</v>
      </c>
      <c r="C459" s="1" t="s">
        <v>3141</v>
      </c>
      <c r="D459" s="1" t="s">
        <v>2998</v>
      </c>
      <c r="E459" s="1" t="s">
        <v>60</v>
      </c>
      <c r="F459" s="1" t="s">
        <v>560</v>
      </c>
      <c r="G459" s="2">
        <v>44200</v>
      </c>
      <c r="H459" s="3">
        <v>0.78541666666666665</v>
      </c>
      <c r="I459">
        <v>28793982</v>
      </c>
      <c r="J459">
        <v>3</v>
      </c>
      <c r="K459" s="1" t="s">
        <v>561</v>
      </c>
      <c r="L459">
        <v>1</v>
      </c>
      <c r="M459" s="4">
        <v>3.674202662616298</v>
      </c>
      <c r="N459" s="5">
        <v>14530.36</v>
      </c>
      <c r="O459" s="5">
        <f>IF(Jan_21[[#This Row],[WIN_OSE]]=0,('Summary Sheet'!$O$1)-('Summary Sheet'!$O$1*2%),-'Summary Sheet'!$O$1*(Jan_21[[#This Row],[BSP]]-1))</f>
        <v>-5.348405325232596</v>
      </c>
    </row>
    <row r="460" spans="1:15" x14ac:dyDescent="0.25">
      <c r="A460">
        <v>177591339</v>
      </c>
      <c r="B460" s="1" t="s">
        <v>16</v>
      </c>
      <c r="C460" s="1" t="s">
        <v>3141</v>
      </c>
      <c r="D460" s="1" t="s">
        <v>2998</v>
      </c>
      <c r="E460" s="1" t="s">
        <v>32</v>
      </c>
      <c r="F460" s="1" t="s">
        <v>36</v>
      </c>
      <c r="G460" s="2">
        <v>44200</v>
      </c>
      <c r="H460" s="3">
        <v>0.79791666666666672</v>
      </c>
      <c r="I460">
        <v>28591813</v>
      </c>
      <c r="J460">
        <v>3</v>
      </c>
      <c r="K460" s="1" t="s">
        <v>2013</v>
      </c>
      <c r="L460">
        <v>0</v>
      </c>
      <c r="M460" s="4">
        <v>2.294262502</v>
      </c>
      <c r="N460" s="5">
        <v>22146.78</v>
      </c>
      <c r="O460" s="5">
        <f>IF(Jan_21[[#This Row],[WIN_OSE]]=0,('Summary Sheet'!$O$1)-('Summary Sheet'!$O$1*2%),-'Summary Sheet'!$O$1*(Jan_21[[#This Row],[BSP]]-1))</f>
        <v>1.96</v>
      </c>
    </row>
    <row r="461" spans="1:15" x14ac:dyDescent="0.25">
      <c r="A461">
        <v>177591341</v>
      </c>
      <c r="B461" s="1" t="s">
        <v>16</v>
      </c>
      <c r="C461" s="1" t="s">
        <v>3141</v>
      </c>
      <c r="D461" s="1" t="s">
        <v>2998</v>
      </c>
      <c r="E461" s="1" t="s">
        <v>41</v>
      </c>
      <c r="F461" s="1" t="s">
        <v>36</v>
      </c>
      <c r="G461" s="2">
        <v>44200</v>
      </c>
      <c r="H461" s="3">
        <v>0.80972222222222223</v>
      </c>
      <c r="I461">
        <v>12503811</v>
      </c>
      <c r="J461">
        <v>1</v>
      </c>
      <c r="K461" s="1" t="s">
        <v>2015</v>
      </c>
      <c r="L461">
        <v>1</v>
      </c>
      <c r="M461" s="4">
        <v>4.0591711541645772</v>
      </c>
      <c r="N461" s="5">
        <v>8742.9</v>
      </c>
      <c r="O461" s="5">
        <f>IF(Jan_21[[#This Row],[WIN_OSE]]=0,('Summary Sheet'!$O$1)-('Summary Sheet'!$O$1*2%),-'Summary Sheet'!$O$1*(Jan_21[[#This Row],[BSP]]-1))</f>
        <v>-6.1183423083291544</v>
      </c>
    </row>
    <row r="462" spans="1:15" x14ac:dyDescent="0.25">
      <c r="A462">
        <v>177591343</v>
      </c>
      <c r="B462" s="1" t="s">
        <v>16</v>
      </c>
      <c r="C462" s="1" t="s">
        <v>3141</v>
      </c>
      <c r="D462" s="1" t="s">
        <v>2998</v>
      </c>
      <c r="E462" s="1" t="s">
        <v>32</v>
      </c>
      <c r="F462" s="1" t="s">
        <v>36</v>
      </c>
      <c r="G462" s="2">
        <v>44200</v>
      </c>
      <c r="H462" s="3">
        <v>0.82013888888888886</v>
      </c>
      <c r="I462">
        <v>36494779</v>
      </c>
      <c r="J462">
        <v>4</v>
      </c>
      <c r="K462" s="1" t="s">
        <v>578</v>
      </c>
      <c r="L462">
        <v>0</v>
      </c>
      <c r="M462" s="4">
        <v>2.8640994535977375</v>
      </c>
      <c r="N462" s="5">
        <v>17615.259999999998</v>
      </c>
      <c r="O462" s="5">
        <f>IF(Jan_21[[#This Row],[WIN_OSE]]=0,('Summary Sheet'!$O$1)-('Summary Sheet'!$O$1*2%),-'Summary Sheet'!$O$1*(Jan_21[[#This Row],[BSP]]-1))</f>
        <v>1.96</v>
      </c>
    </row>
    <row r="463" spans="1:15" x14ac:dyDescent="0.25">
      <c r="A463">
        <v>177591345</v>
      </c>
      <c r="B463" s="1" t="s">
        <v>16</v>
      </c>
      <c r="C463" s="1" t="s">
        <v>3141</v>
      </c>
      <c r="D463" s="1" t="s">
        <v>2998</v>
      </c>
      <c r="E463" s="1" t="s">
        <v>47</v>
      </c>
      <c r="F463" s="1" t="s">
        <v>36</v>
      </c>
      <c r="G463" s="2">
        <v>44200</v>
      </c>
      <c r="H463" s="3">
        <v>0.83194444444444449</v>
      </c>
      <c r="I463">
        <v>24079686</v>
      </c>
      <c r="J463">
        <v>6</v>
      </c>
      <c r="K463" s="1" t="s">
        <v>2017</v>
      </c>
      <c r="L463">
        <v>0</v>
      </c>
      <c r="M463" s="4">
        <v>3.2225953108649987</v>
      </c>
      <c r="N463" s="5">
        <v>16951.560000000001</v>
      </c>
      <c r="O463" s="5">
        <f>IF(Jan_21[[#This Row],[WIN_OSE]]=0,('Summary Sheet'!$O$1)-('Summary Sheet'!$O$1*2%),-'Summary Sheet'!$O$1*(Jan_21[[#This Row],[BSP]]-1))</f>
        <v>1.96</v>
      </c>
    </row>
    <row r="464" spans="1:15" x14ac:dyDescent="0.25">
      <c r="A464">
        <v>177591347</v>
      </c>
      <c r="B464" s="1" t="s">
        <v>16</v>
      </c>
      <c r="C464" s="1" t="s">
        <v>3141</v>
      </c>
      <c r="D464" s="1" t="s">
        <v>2998</v>
      </c>
      <c r="E464" s="1" t="s">
        <v>32</v>
      </c>
      <c r="F464" s="1" t="s">
        <v>36</v>
      </c>
      <c r="G464" s="2">
        <v>44200</v>
      </c>
      <c r="H464" s="3">
        <v>0.84166666666666667</v>
      </c>
      <c r="I464">
        <v>27160715</v>
      </c>
      <c r="J464">
        <v>3</v>
      </c>
      <c r="K464" s="1" t="s">
        <v>2018</v>
      </c>
      <c r="L464">
        <v>0</v>
      </c>
      <c r="M464" s="4">
        <v>3.75</v>
      </c>
      <c r="N464" s="5">
        <v>7471.76</v>
      </c>
      <c r="O464" s="5">
        <f>IF(Jan_21[[#This Row],[WIN_OSE]]=0,('Summary Sheet'!$O$1)-('Summary Sheet'!$O$1*2%),-'Summary Sheet'!$O$1*(Jan_21[[#This Row],[BSP]]-1))</f>
        <v>1.96</v>
      </c>
    </row>
    <row r="465" spans="1:15" x14ac:dyDescent="0.25">
      <c r="A465">
        <v>177591349</v>
      </c>
      <c r="B465" s="1" t="s">
        <v>16</v>
      </c>
      <c r="C465" s="1" t="s">
        <v>3141</v>
      </c>
      <c r="D465" s="1" t="s">
        <v>2998</v>
      </c>
      <c r="E465" s="1" t="s">
        <v>47</v>
      </c>
      <c r="F465" s="1" t="s">
        <v>36</v>
      </c>
      <c r="G465" s="2">
        <v>44200</v>
      </c>
      <c r="H465" s="3">
        <v>0.8520833333333333</v>
      </c>
      <c r="I465">
        <v>37773850</v>
      </c>
      <c r="J465">
        <v>1</v>
      </c>
      <c r="K465" s="1" t="s">
        <v>593</v>
      </c>
      <c r="L465">
        <v>0</v>
      </c>
      <c r="M465" s="4">
        <v>2.72</v>
      </c>
      <c r="N465" s="5">
        <v>34291.5</v>
      </c>
      <c r="O465" s="5">
        <f>IF(Jan_21[[#This Row],[WIN_OSE]]=0,('Summary Sheet'!$O$1)-('Summary Sheet'!$O$1*2%),-'Summary Sheet'!$O$1*(Jan_21[[#This Row],[BSP]]-1))</f>
        <v>1.96</v>
      </c>
    </row>
    <row r="466" spans="1:15" x14ac:dyDescent="0.25">
      <c r="A466">
        <v>177591351</v>
      </c>
      <c r="B466" s="1" t="s">
        <v>16</v>
      </c>
      <c r="C466" s="1" t="s">
        <v>3141</v>
      </c>
      <c r="D466" s="1" t="s">
        <v>2998</v>
      </c>
      <c r="E466" s="1" t="s">
        <v>47</v>
      </c>
      <c r="F466" s="1" t="s">
        <v>36</v>
      </c>
      <c r="G466" s="2">
        <v>44200</v>
      </c>
      <c r="H466" s="3">
        <v>0.86527777777777781</v>
      </c>
      <c r="I466">
        <v>31427003</v>
      </c>
      <c r="J466">
        <v>3</v>
      </c>
      <c r="K466" s="1" t="s">
        <v>647</v>
      </c>
      <c r="L466">
        <v>0</v>
      </c>
      <c r="M466" s="4">
        <v>3.25</v>
      </c>
      <c r="N466" s="5">
        <v>16178.72</v>
      </c>
      <c r="O466" s="5">
        <f>IF(Jan_21[[#This Row],[WIN_OSE]]=0,('Summary Sheet'!$O$1)-('Summary Sheet'!$O$1*2%),-'Summary Sheet'!$O$1*(Jan_21[[#This Row],[BSP]]-1))</f>
        <v>1.96</v>
      </c>
    </row>
    <row r="467" spans="1:15" x14ac:dyDescent="0.25">
      <c r="A467">
        <v>177591353</v>
      </c>
      <c r="B467" s="1" t="s">
        <v>16</v>
      </c>
      <c r="C467" s="1" t="s">
        <v>3141</v>
      </c>
      <c r="D467" s="1" t="s">
        <v>2998</v>
      </c>
      <c r="E467" s="1" t="s">
        <v>43</v>
      </c>
      <c r="F467" s="1" t="s">
        <v>36</v>
      </c>
      <c r="G467" s="2">
        <v>44200</v>
      </c>
      <c r="H467" s="3">
        <v>0.87569444444444444</v>
      </c>
      <c r="I467">
        <v>36380614</v>
      </c>
      <c r="J467">
        <v>6</v>
      </c>
      <c r="K467" s="1" t="s">
        <v>2021</v>
      </c>
      <c r="L467">
        <v>0</v>
      </c>
      <c r="M467" s="4">
        <v>2.6534598747914773</v>
      </c>
      <c r="N467" s="5">
        <v>32394.58</v>
      </c>
      <c r="O467" s="5">
        <f>IF(Jan_21[[#This Row],[WIN_OSE]]=0,('Summary Sheet'!$O$1)-('Summary Sheet'!$O$1*2%),-'Summary Sheet'!$O$1*(Jan_21[[#This Row],[BSP]]-1))</f>
        <v>1.96</v>
      </c>
    </row>
    <row r="468" spans="1:15" x14ac:dyDescent="0.25">
      <c r="A468">
        <v>177591355</v>
      </c>
      <c r="B468" s="1" t="s">
        <v>16</v>
      </c>
      <c r="C468" s="1" t="s">
        <v>3141</v>
      </c>
      <c r="D468" s="1" t="s">
        <v>2998</v>
      </c>
      <c r="E468" s="1" t="s">
        <v>39</v>
      </c>
      <c r="F468" s="1" t="s">
        <v>36</v>
      </c>
      <c r="G468" s="2">
        <v>44200</v>
      </c>
      <c r="H468" s="3">
        <v>0.88611111111111107</v>
      </c>
      <c r="I468">
        <v>28715236</v>
      </c>
      <c r="J468">
        <v>1</v>
      </c>
      <c r="K468" s="1" t="s">
        <v>633</v>
      </c>
      <c r="L468">
        <v>0</v>
      </c>
      <c r="M468" s="4">
        <v>3.9230440703191558</v>
      </c>
      <c r="N468" s="5">
        <v>13986.48</v>
      </c>
      <c r="O468" s="5">
        <f>IF(Jan_21[[#This Row],[WIN_OSE]]=0,('Summary Sheet'!$O$1)-('Summary Sheet'!$O$1*2%),-'Summary Sheet'!$O$1*(Jan_21[[#This Row],[BSP]]-1))</f>
        <v>1.96</v>
      </c>
    </row>
    <row r="469" spans="1:15" x14ac:dyDescent="0.25">
      <c r="A469">
        <v>177591369</v>
      </c>
      <c r="B469" s="1" t="s">
        <v>23</v>
      </c>
      <c r="C469" s="1" t="s">
        <v>3119</v>
      </c>
      <c r="D469" s="1" t="s">
        <v>2998</v>
      </c>
      <c r="E469" s="1" t="s">
        <v>24</v>
      </c>
      <c r="F469" s="1" t="s">
        <v>25</v>
      </c>
      <c r="G469" s="2">
        <v>44200</v>
      </c>
      <c r="H469" s="3">
        <v>0.76180555555555551</v>
      </c>
      <c r="I469">
        <v>27961373</v>
      </c>
      <c r="J469">
        <v>3</v>
      </c>
      <c r="K469" s="1" t="s">
        <v>2022</v>
      </c>
      <c r="L469">
        <v>0</v>
      </c>
      <c r="M469" s="4">
        <v>2.4534595806486137</v>
      </c>
      <c r="N469" s="5">
        <v>16355.96</v>
      </c>
      <c r="O469" s="5">
        <f>IF(Jan_21[[#This Row],[WIN_OSE]]=0,('Summary Sheet'!$O$1)-('Summary Sheet'!$O$1*2%),-'Summary Sheet'!$O$1*(Jan_21[[#This Row],[BSP]]-1))</f>
        <v>1.96</v>
      </c>
    </row>
    <row r="470" spans="1:15" x14ac:dyDescent="0.25">
      <c r="A470">
        <v>177591371</v>
      </c>
      <c r="B470" s="1" t="s">
        <v>23</v>
      </c>
      <c r="C470" s="1" t="s">
        <v>3119</v>
      </c>
      <c r="D470" s="1" t="s">
        <v>2998</v>
      </c>
      <c r="E470" s="1" t="s">
        <v>24</v>
      </c>
      <c r="F470" s="1" t="s">
        <v>25</v>
      </c>
      <c r="G470" s="2">
        <v>44200</v>
      </c>
      <c r="H470" s="3">
        <v>0.7729166666666667</v>
      </c>
      <c r="I470">
        <v>36142215</v>
      </c>
      <c r="J470">
        <v>5</v>
      </c>
      <c r="K470" s="1" t="s">
        <v>605</v>
      </c>
      <c r="L470">
        <v>0</v>
      </c>
      <c r="M470" s="4">
        <v>3.55</v>
      </c>
      <c r="N470" s="5">
        <v>11514.48</v>
      </c>
      <c r="O470" s="5">
        <f>IF(Jan_21[[#This Row],[WIN_OSE]]=0,('Summary Sheet'!$O$1)-('Summary Sheet'!$O$1*2%),-'Summary Sheet'!$O$1*(Jan_21[[#This Row],[BSP]]-1))</f>
        <v>1.96</v>
      </c>
    </row>
    <row r="471" spans="1:15" x14ac:dyDescent="0.25">
      <c r="A471">
        <v>177591373</v>
      </c>
      <c r="B471" s="1" t="s">
        <v>23</v>
      </c>
      <c r="C471" s="1" t="s">
        <v>3119</v>
      </c>
      <c r="D471" s="1" t="s">
        <v>2998</v>
      </c>
      <c r="E471" s="1" t="s">
        <v>49</v>
      </c>
      <c r="F471" s="1" t="s">
        <v>28</v>
      </c>
      <c r="G471" s="2">
        <v>44200</v>
      </c>
      <c r="H471" s="3">
        <v>0.78333333333333333</v>
      </c>
      <c r="I471">
        <v>26892651</v>
      </c>
      <c r="J471">
        <v>2</v>
      </c>
      <c r="K471" s="1" t="s">
        <v>2025</v>
      </c>
      <c r="L471">
        <v>0</v>
      </c>
      <c r="M471" s="4">
        <v>3.95</v>
      </c>
      <c r="N471" s="5">
        <v>5532.72</v>
      </c>
      <c r="O471" s="5">
        <f>IF(Jan_21[[#This Row],[WIN_OSE]]=0,('Summary Sheet'!$O$1)-('Summary Sheet'!$O$1*2%),-'Summary Sheet'!$O$1*(Jan_21[[#This Row],[BSP]]-1))</f>
        <v>1.96</v>
      </c>
    </row>
    <row r="472" spans="1:15" x14ac:dyDescent="0.25">
      <c r="A472">
        <v>177591375</v>
      </c>
      <c r="B472" s="1" t="s">
        <v>23</v>
      </c>
      <c r="C472" s="1" t="s">
        <v>3119</v>
      </c>
      <c r="D472" s="1" t="s">
        <v>2998</v>
      </c>
      <c r="E472" s="1" t="s">
        <v>41</v>
      </c>
      <c r="F472" s="1" t="s">
        <v>25</v>
      </c>
      <c r="G472" s="2">
        <v>44200</v>
      </c>
      <c r="H472" s="3">
        <v>0.79652777777777772</v>
      </c>
      <c r="I472">
        <v>31498492</v>
      </c>
      <c r="J472">
        <v>3</v>
      </c>
      <c r="K472" s="1" t="s">
        <v>2028</v>
      </c>
      <c r="L472">
        <v>0</v>
      </c>
      <c r="M472" s="4">
        <v>3.15</v>
      </c>
      <c r="N472" s="5">
        <v>12095.88</v>
      </c>
      <c r="O472" s="5">
        <f>IF(Jan_21[[#This Row],[WIN_OSE]]=0,('Summary Sheet'!$O$1)-('Summary Sheet'!$O$1*2%),-'Summary Sheet'!$O$1*(Jan_21[[#This Row],[BSP]]-1))</f>
        <v>1.96</v>
      </c>
    </row>
    <row r="473" spans="1:15" x14ac:dyDescent="0.25">
      <c r="A473">
        <v>177591377</v>
      </c>
      <c r="B473" s="1" t="s">
        <v>23</v>
      </c>
      <c r="C473" s="1" t="s">
        <v>3119</v>
      </c>
      <c r="D473" s="1" t="s">
        <v>2998</v>
      </c>
      <c r="E473" s="1" t="s">
        <v>41</v>
      </c>
      <c r="F473" s="1" t="s">
        <v>25</v>
      </c>
      <c r="G473" s="2">
        <v>44200</v>
      </c>
      <c r="H473" s="3">
        <v>0.80833333333333335</v>
      </c>
      <c r="I473">
        <v>35842060</v>
      </c>
      <c r="J473">
        <v>6</v>
      </c>
      <c r="K473" s="1" t="s">
        <v>2030</v>
      </c>
      <c r="L473">
        <v>0</v>
      </c>
      <c r="M473" s="4">
        <v>3.4483034578875236</v>
      </c>
      <c r="N473" s="5">
        <v>12031.94</v>
      </c>
      <c r="O473" s="5">
        <f>IF(Jan_21[[#This Row],[WIN_OSE]]=0,('Summary Sheet'!$O$1)-('Summary Sheet'!$O$1*2%),-'Summary Sheet'!$O$1*(Jan_21[[#This Row],[BSP]]-1))</f>
        <v>1.96</v>
      </c>
    </row>
    <row r="474" spans="1:15" x14ac:dyDescent="0.25">
      <c r="A474">
        <v>177591379</v>
      </c>
      <c r="B474" s="1" t="s">
        <v>23</v>
      </c>
      <c r="C474" s="1" t="s">
        <v>3119</v>
      </c>
      <c r="D474" s="1" t="s">
        <v>2998</v>
      </c>
      <c r="E474" s="1" t="s">
        <v>27</v>
      </c>
      <c r="F474" s="1" t="s">
        <v>28</v>
      </c>
      <c r="G474" s="2">
        <v>44200</v>
      </c>
      <c r="H474" s="3">
        <v>0.82222222222222219</v>
      </c>
      <c r="I474">
        <v>27649334</v>
      </c>
      <c r="J474">
        <v>5</v>
      </c>
      <c r="K474" s="1" t="s">
        <v>568</v>
      </c>
      <c r="L474">
        <v>1</v>
      </c>
      <c r="M474" s="4">
        <v>4.0999999999999996</v>
      </c>
      <c r="N474" s="5">
        <v>5442.72</v>
      </c>
      <c r="O474" s="5">
        <f>IF(Jan_21[[#This Row],[WIN_OSE]]=0,('Summary Sheet'!$O$1)-('Summary Sheet'!$O$1*2%),-'Summary Sheet'!$O$1*(Jan_21[[#This Row],[BSP]]-1))</f>
        <v>-6.1999999999999993</v>
      </c>
    </row>
    <row r="475" spans="1:15" x14ac:dyDescent="0.25">
      <c r="A475">
        <v>177591381</v>
      </c>
      <c r="B475" s="1" t="s">
        <v>23</v>
      </c>
      <c r="C475" s="1" t="s">
        <v>3119</v>
      </c>
      <c r="D475" s="1" t="s">
        <v>2998</v>
      </c>
      <c r="E475" s="1" t="s">
        <v>39</v>
      </c>
      <c r="F475" s="1" t="s">
        <v>25</v>
      </c>
      <c r="G475" s="2">
        <v>44200</v>
      </c>
      <c r="H475" s="3">
        <v>0.8354166666666667</v>
      </c>
      <c r="I475">
        <v>37528057</v>
      </c>
      <c r="J475">
        <v>2</v>
      </c>
      <c r="K475" s="1" t="s">
        <v>187</v>
      </c>
      <c r="L475">
        <v>0</v>
      </c>
      <c r="M475" s="4">
        <v>3.5793313518476504</v>
      </c>
      <c r="N475" s="5">
        <v>6484.3</v>
      </c>
      <c r="O475" s="5">
        <f>IF(Jan_21[[#This Row],[WIN_OSE]]=0,('Summary Sheet'!$O$1)-('Summary Sheet'!$O$1*2%),-'Summary Sheet'!$O$1*(Jan_21[[#This Row],[BSP]]-1))</f>
        <v>1.96</v>
      </c>
    </row>
    <row r="476" spans="1:15" x14ac:dyDescent="0.25">
      <c r="A476">
        <v>177591383</v>
      </c>
      <c r="B476" s="1" t="s">
        <v>23</v>
      </c>
      <c r="C476" s="1" t="s">
        <v>3119</v>
      </c>
      <c r="D476" s="1" t="s">
        <v>2998</v>
      </c>
      <c r="E476" s="1" t="s">
        <v>41</v>
      </c>
      <c r="F476" s="1" t="s">
        <v>25</v>
      </c>
      <c r="G476" s="2">
        <v>44200</v>
      </c>
      <c r="H476" s="3">
        <v>0.84930555555555554</v>
      </c>
      <c r="I476">
        <v>25446776</v>
      </c>
      <c r="J476">
        <v>2</v>
      </c>
      <c r="K476" s="1" t="s">
        <v>612</v>
      </c>
      <c r="L476">
        <v>0</v>
      </c>
      <c r="M476" s="4">
        <v>4.1273575112105378</v>
      </c>
      <c r="N476" s="5">
        <v>3086.74</v>
      </c>
      <c r="O476" s="5">
        <f>IF(Jan_21[[#This Row],[WIN_OSE]]=0,('Summary Sheet'!$O$1)-('Summary Sheet'!$O$1*2%),-'Summary Sheet'!$O$1*(Jan_21[[#This Row],[BSP]]-1))</f>
        <v>1.96</v>
      </c>
    </row>
    <row r="477" spans="1:15" x14ac:dyDescent="0.25">
      <c r="A477">
        <v>177591385</v>
      </c>
      <c r="B477" s="1" t="s">
        <v>23</v>
      </c>
      <c r="C477" s="1" t="s">
        <v>3119</v>
      </c>
      <c r="D477" s="1" t="s">
        <v>2998</v>
      </c>
      <c r="E477" s="1" t="s">
        <v>75</v>
      </c>
      <c r="F477" s="1" t="s">
        <v>28</v>
      </c>
      <c r="G477" s="2">
        <v>44200</v>
      </c>
      <c r="H477" s="3">
        <v>0.86319444444444449</v>
      </c>
      <c r="I477">
        <v>17437947</v>
      </c>
      <c r="J477">
        <v>5</v>
      </c>
      <c r="K477" s="1" t="s">
        <v>2032</v>
      </c>
      <c r="L477">
        <v>1</v>
      </c>
      <c r="M477" s="4">
        <v>3.6547339556095544</v>
      </c>
      <c r="N477" s="5">
        <v>7337.68</v>
      </c>
      <c r="O477" s="5">
        <f>IF(Jan_21[[#This Row],[WIN_OSE]]=0,('Summary Sheet'!$O$1)-('Summary Sheet'!$O$1*2%),-'Summary Sheet'!$O$1*(Jan_21[[#This Row],[BSP]]-1))</f>
        <v>-5.3094679112191088</v>
      </c>
    </row>
    <row r="478" spans="1:15" x14ac:dyDescent="0.25">
      <c r="A478">
        <v>177591387</v>
      </c>
      <c r="B478" s="1" t="s">
        <v>23</v>
      </c>
      <c r="C478" s="1" t="s">
        <v>3119</v>
      </c>
      <c r="D478" s="1" t="s">
        <v>2998</v>
      </c>
      <c r="E478" s="1" t="s">
        <v>24</v>
      </c>
      <c r="F478" s="1" t="s">
        <v>25</v>
      </c>
      <c r="G478" s="2">
        <v>44200</v>
      </c>
      <c r="H478" s="3">
        <v>0.87638888888888888</v>
      </c>
      <c r="I478">
        <v>38070858</v>
      </c>
      <c r="J478">
        <v>5</v>
      </c>
      <c r="K478" s="1" t="s">
        <v>618</v>
      </c>
      <c r="L478">
        <v>0</v>
      </c>
      <c r="M478" s="4">
        <v>3.5929340483920527</v>
      </c>
      <c r="N478" s="5">
        <v>3434.66</v>
      </c>
      <c r="O478" s="5">
        <f>IF(Jan_21[[#This Row],[WIN_OSE]]=0,('Summary Sheet'!$O$1)-('Summary Sheet'!$O$1*2%),-'Summary Sheet'!$O$1*(Jan_21[[#This Row],[BSP]]-1))</f>
        <v>1.96</v>
      </c>
    </row>
    <row r="479" spans="1:15" x14ac:dyDescent="0.25">
      <c r="A479">
        <v>177591389</v>
      </c>
      <c r="B479" s="1" t="s">
        <v>23</v>
      </c>
      <c r="C479" s="1" t="s">
        <v>3119</v>
      </c>
      <c r="D479" s="1" t="s">
        <v>2998</v>
      </c>
      <c r="E479" s="1" t="s">
        <v>314</v>
      </c>
      <c r="F479" s="1" t="s">
        <v>61</v>
      </c>
      <c r="G479" s="2">
        <v>44200</v>
      </c>
      <c r="H479" s="3">
        <v>0.88749999999999996</v>
      </c>
      <c r="I479">
        <v>36425813</v>
      </c>
      <c r="J479">
        <v>3</v>
      </c>
      <c r="K479" s="1" t="s">
        <v>3123</v>
      </c>
      <c r="L479">
        <v>0</v>
      </c>
      <c r="M479" s="4">
        <v>3.166728928774829</v>
      </c>
      <c r="N479" s="5">
        <v>6823.72</v>
      </c>
      <c r="O479" s="5">
        <f>IF(Jan_21[[#This Row],[WIN_OSE]]=0,('Summary Sheet'!$O$1)-('Summary Sheet'!$O$1*2%),-'Summary Sheet'!$O$1*(Jan_21[[#This Row],[BSP]]-1))</f>
        <v>1.96</v>
      </c>
    </row>
    <row r="480" spans="1:15" x14ac:dyDescent="0.25">
      <c r="A480">
        <v>177610175</v>
      </c>
      <c r="B480" s="1" t="s">
        <v>19</v>
      </c>
      <c r="C480" s="1" t="s">
        <v>3118</v>
      </c>
      <c r="D480" s="1" t="s">
        <v>3001</v>
      </c>
      <c r="E480" s="1" t="s">
        <v>39</v>
      </c>
      <c r="F480" s="1" t="s">
        <v>36</v>
      </c>
      <c r="G480" s="2">
        <v>44201</v>
      </c>
      <c r="H480" s="3">
        <v>0.46736111111111112</v>
      </c>
      <c r="I480">
        <v>38098042</v>
      </c>
      <c r="J480">
        <v>6</v>
      </c>
      <c r="K480" s="1" t="s">
        <v>697</v>
      </c>
      <c r="L480">
        <v>0</v>
      </c>
      <c r="M480" s="4">
        <v>4.0377745190000001</v>
      </c>
      <c r="N480" s="5">
        <v>6283.7</v>
      </c>
      <c r="O480" s="5">
        <f>IF(Jan_21[[#This Row],[WIN_OSE]]=0,('Summary Sheet'!$O$1)-('Summary Sheet'!$O$1*2%),-'Summary Sheet'!$O$1*(Jan_21[[#This Row],[BSP]]-1))</f>
        <v>1.96</v>
      </c>
    </row>
    <row r="481" spans="1:15" x14ac:dyDescent="0.25">
      <c r="A481">
        <v>177610177</v>
      </c>
      <c r="B481" s="1" t="s">
        <v>19</v>
      </c>
      <c r="C481" s="1" t="s">
        <v>3118</v>
      </c>
      <c r="D481" s="1" t="s">
        <v>3001</v>
      </c>
      <c r="E481" s="1" t="s">
        <v>41</v>
      </c>
      <c r="F481" s="1" t="s">
        <v>36</v>
      </c>
      <c r="G481" s="2">
        <v>44201</v>
      </c>
      <c r="H481" s="3">
        <v>0.4777777777777778</v>
      </c>
      <c r="I481">
        <v>28206829</v>
      </c>
      <c r="J481">
        <v>3</v>
      </c>
      <c r="K481" s="1" t="s">
        <v>2033</v>
      </c>
      <c r="L481">
        <v>0</v>
      </c>
      <c r="M481" s="4">
        <v>3.7957352801639535</v>
      </c>
      <c r="N481" s="5">
        <v>9791.08</v>
      </c>
      <c r="O481" s="5">
        <f>IF(Jan_21[[#This Row],[WIN_OSE]]=0,('Summary Sheet'!$O$1)-('Summary Sheet'!$O$1*2%),-'Summary Sheet'!$O$1*(Jan_21[[#This Row],[BSP]]-1))</f>
        <v>1.96</v>
      </c>
    </row>
    <row r="482" spans="1:15" x14ac:dyDescent="0.25">
      <c r="A482">
        <v>177610179</v>
      </c>
      <c r="B482" s="1" t="s">
        <v>19</v>
      </c>
      <c r="C482" s="1" t="s">
        <v>3118</v>
      </c>
      <c r="D482" s="1" t="s">
        <v>3001</v>
      </c>
      <c r="E482" s="1" t="s">
        <v>27</v>
      </c>
      <c r="F482" s="1" t="s">
        <v>52</v>
      </c>
      <c r="G482" s="2">
        <v>44201</v>
      </c>
      <c r="H482" s="3">
        <v>0.48819444444444443</v>
      </c>
      <c r="I482">
        <v>35175627</v>
      </c>
      <c r="J482">
        <v>4</v>
      </c>
      <c r="K482" s="1" t="s">
        <v>766</v>
      </c>
      <c r="L482">
        <v>0</v>
      </c>
      <c r="M482" s="4">
        <v>3.2391680279999999</v>
      </c>
      <c r="N482" s="5">
        <v>19747.66</v>
      </c>
      <c r="O482" s="5">
        <f>IF(Jan_21[[#This Row],[WIN_OSE]]=0,('Summary Sheet'!$O$1)-('Summary Sheet'!$O$1*2%),-'Summary Sheet'!$O$1*(Jan_21[[#This Row],[BSP]]-1))</f>
        <v>1.96</v>
      </c>
    </row>
    <row r="483" spans="1:15" x14ac:dyDescent="0.25">
      <c r="A483">
        <v>177610181</v>
      </c>
      <c r="B483" s="1" t="s">
        <v>19</v>
      </c>
      <c r="C483" s="1" t="s">
        <v>3118</v>
      </c>
      <c r="D483" s="1" t="s">
        <v>3001</v>
      </c>
      <c r="E483" s="1" t="s">
        <v>48</v>
      </c>
      <c r="F483" s="1" t="s">
        <v>36</v>
      </c>
      <c r="G483" s="2">
        <v>44201</v>
      </c>
      <c r="H483" s="3">
        <v>0.49861111111111112</v>
      </c>
      <c r="I483">
        <v>27632032</v>
      </c>
      <c r="J483">
        <v>5</v>
      </c>
      <c r="K483" s="1" t="s">
        <v>2036</v>
      </c>
      <c r="L483">
        <v>0</v>
      </c>
      <c r="M483" s="4">
        <v>2.063869494</v>
      </c>
      <c r="N483" s="5">
        <v>24517.24</v>
      </c>
      <c r="O483" s="5">
        <f>IF(Jan_21[[#This Row],[WIN_OSE]]=0,('Summary Sheet'!$O$1)-('Summary Sheet'!$O$1*2%),-'Summary Sheet'!$O$1*(Jan_21[[#This Row],[BSP]]-1))</f>
        <v>1.96</v>
      </c>
    </row>
    <row r="484" spans="1:15" x14ac:dyDescent="0.25">
      <c r="A484">
        <v>177610183</v>
      </c>
      <c r="B484" s="1" t="s">
        <v>19</v>
      </c>
      <c r="C484" s="1" t="s">
        <v>3118</v>
      </c>
      <c r="D484" s="1" t="s">
        <v>3001</v>
      </c>
      <c r="E484" s="1" t="s">
        <v>43</v>
      </c>
      <c r="F484" s="1" t="s">
        <v>36</v>
      </c>
      <c r="G484" s="2">
        <v>44201</v>
      </c>
      <c r="H484" s="3">
        <v>0.50902777777777775</v>
      </c>
      <c r="I484">
        <v>28737432</v>
      </c>
      <c r="J484">
        <v>6</v>
      </c>
      <c r="K484" s="1" t="s">
        <v>772</v>
      </c>
      <c r="L484">
        <v>0</v>
      </c>
      <c r="M484" s="4">
        <v>3.5593974228527614</v>
      </c>
      <c r="N484" s="5">
        <v>11018.24</v>
      </c>
      <c r="O484" s="5">
        <f>IF(Jan_21[[#This Row],[WIN_OSE]]=0,('Summary Sheet'!$O$1)-('Summary Sheet'!$O$1*2%),-'Summary Sheet'!$O$1*(Jan_21[[#This Row],[BSP]]-1))</f>
        <v>1.96</v>
      </c>
    </row>
    <row r="485" spans="1:15" x14ac:dyDescent="0.25">
      <c r="A485">
        <v>177610185</v>
      </c>
      <c r="B485" s="1" t="s">
        <v>19</v>
      </c>
      <c r="C485" s="1" t="s">
        <v>3118</v>
      </c>
      <c r="D485" s="1" t="s">
        <v>3001</v>
      </c>
      <c r="E485" s="1" t="s">
        <v>24</v>
      </c>
      <c r="F485" s="1" t="s">
        <v>36</v>
      </c>
      <c r="G485" s="2">
        <v>44201</v>
      </c>
      <c r="H485" s="3">
        <v>0.51944444444444449</v>
      </c>
      <c r="I485">
        <v>26444928</v>
      </c>
      <c r="J485">
        <v>4</v>
      </c>
      <c r="K485" s="1" t="s">
        <v>740</v>
      </c>
      <c r="L485">
        <v>2</v>
      </c>
      <c r="M485" s="4">
        <v>3.6428413631983121</v>
      </c>
      <c r="N485" s="5">
        <v>13475.1</v>
      </c>
      <c r="O485" s="5">
        <f>IF(Jan_21[[#This Row],[WIN_OSE]]=0,('Summary Sheet'!$O$1)-('Summary Sheet'!$O$1*2%),-'Summary Sheet'!$O$1*(Jan_21[[#This Row],[BSP]]-1))</f>
        <v>-5.2856827263966242</v>
      </c>
    </row>
    <row r="486" spans="1:15" x14ac:dyDescent="0.25">
      <c r="A486">
        <v>177610187</v>
      </c>
      <c r="B486" s="1" t="s">
        <v>19</v>
      </c>
      <c r="C486" s="1" t="s">
        <v>3118</v>
      </c>
      <c r="D486" s="1" t="s">
        <v>3001</v>
      </c>
      <c r="E486" s="1" t="s">
        <v>41</v>
      </c>
      <c r="F486" s="1" t="s">
        <v>36</v>
      </c>
      <c r="G486" s="2">
        <v>44201</v>
      </c>
      <c r="H486" s="3">
        <v>0.52986111111111112</v>
      </c>
      <c r="I486">
        <v>26007096</v>
      </c>
      <c r="J486">
        <v>4</v>
      </c>
      <c r="K486" s="1" t="s">
        <v>737</v>
      </c>
      <c r="L486">
        <v>0</v>
      </c>
      <c r="M486" s="4">
        <v>4.3</v>
      </c>
      <c r="N486" s="5">
        <v>4437.62</v>
      </c>
      <c r="O486" s="5">
        <f>IF(Jan_21[[#This Row],[WIN_OSE]]=0,('Summary Sheet'!$O$1)-('Summary Sheet'!$O$1*2%),-'Summary Sheet'!$O$1*(Jan_21[[#This Row],[BSP]]-1))</f>
        <v>1.96</v>
      </c>
    </row>
    <row r="487" spans="1:15" x14ac:dyDescent="0.25">
      <c r="A487">
        <v>177610189</v>
      </c>
      <c r="B487" s="1" t="s">
        <v>19</v>
      </c>
      <c r="C487" s="1" t="s">
        <v>3118</v>
      </c>
      <c r="D487" s="1" t="s">
        <v>3001</v>
      </c>
      <c r="E487" s="1" t="s">
        <v>49</v>
      </c>
      <c r="F487" s="1" t="s">
        <v>52</v>
      </c>
      <c r="G487" s="2">
        <v>44201</v>
      </c>
      <c r="H487" s="3">
        <v>0.54027777777777775</v>
      </c>
      <c r="I487">
        <v>22309805</v>
      </c>
      <c r="J487">
        <v>1</v>
      </c>
      <c r="K487" s="1" t="s">
        <v>747</v>
      </c>
      <c r="L487">
        <v>0</v>
      </c>
      <c r="M487" s="4">
        <v>3.3385912499999999</v>
      </c>
      <c r="N487" s="5">
        <v>20755.580000000002</v>
      </c>
      <c r="O487" s="5">
        <f>IF(Jan_21[[#This Row],[WIN_OSE]]=0,('Summary Sheet'!$O$1)-('Summary Sheet'!$O$1*2%),-'Summary Sheet'!$O$1*(Jan_21[[#This Row],[BSP]]-1))</f>
        <v>1.96</v>
      </c>
    </row>
    <row r="488" spans="1:15" x14ac:dyDescent="0.25">
      <c r="A488">
        <v>177610191</v>
      </c>
      <c r="B488" s="1" t="s">
        <v>19</v>
      </c>
      <c r="C488" s="1" t="s">
        <v>3118</v>
      </c>
      <c r="D488" s="1" t="s">
        <v>3001</v>
      </c>
      <c r="E488" s="1" t="s">
        <v>43</v>
      </c>
      <c r="F488" s="1" t="s">
        <v>36</v>
      </c>
      <c r="G488" s="2">
        <v>44201</v>
      </c>
      <c r="H488" s="3">
        <v>0.55069444444444449</v>
      </c>
      <c r="I488">
        <v>26027810</v>
      </c>
      <c r="J488">
        <v>6</v>
      </c>
      <c r="K488" s="1" t="s">
        <v>812</v>
      </c>
      <c r="L488">
        <v>0</v>
      </c>
      <c r="M488" s="4">
        <v>3.2772481516000695</v>
      </c>
      <c r="N488" s="5">
        <v>10866.36</v>
      </c>
      <c r="O488" s="5">
        <f>IF(Jan_21[[#This Row],[WIN_OSE]]=0,('Summary Sheet'!$O$1)-('Summary Sheet'!$O$1*2%),-'Summary Sheet'!$O$1*(Jan_21[[#This Row],[BSP]]-1))</f>
        <v>1.96</v>
      </c>
    </row>
    <row r="489" spans="1:15" x14ac:dyDescent="0.25">
      <c r="A489">
        <v>177610193</v>
      </c>
      <c r="B489" s="1" t="s">
        <v>19</v>
      </c>
      <c r="C489" s="1" t="s">
        <v>3118</v>
      </c>
      <c r="D489" s="1" t="s">
        <v>3001</v>
      </c>
      <c r="E489" s="1" t="s">
        <v>47</v>
      </c>
      <c r="F489" s="1" t="s">
        <v>36</v>
      </c>
      <c r="G489" s="2">
        <v>44201</v>
      </c>
      <c r="H489" s="3">
        <v>0.56111111111111112</v>
      </c>
      <c r="I489">
        <v>37306878</v>
      </c>
      <c r="J489">
        <v>6</v>
      </c>
      <c r="K489" s="1" t="s">
        <v>2040</v>
      </c>
      <c r="L489">
        <v>0</v>
      </c>
      <c r="M489" s="4">
        <v>3.3</v>
      </c>
      <c r="N489" s="5">
        <v>16954.5</v>
      </c>
      <c r="O489" s="5">
        <f>IF(Jan_21[[#This Row],[WIN_OSE]]=0,('Summary Sheet'!$O$1)-('Summary Sheet'!$O$1*2%),-'Summary Sheet'!$O$1*(Jan_21[[#This Row],[BSP]]-1))</f>
        <v>1.96</v>
      </c>
    </row>
    <row r="490" spans="1:15" x14ac:dyDescent="0.25">
      <c r="A490">
        <v>177610195</v>
      </c>
      <c r="B490" s="1" t="s">
        <v>19</v>
      </c>
      <c r="C490" s="1" t="s">
        <v>3118</v>
      </c>
      <c r="D490" s="1" t="s">
        <v>3001</v>
      </c>
      <c r="E490" s="1" t="s">
        <v>75</v>
      </c>
      <c r="F490" s="1" t="s">
        <v>52</v>
      </c>
      <c r="G490" s="2">
        <v>44201</v>
      </c>
      <c r="H490" s="3">
        <v>0.57222222222222219</v>
      </c>
      <c r="I490">
        <v>38084672</v>
      </c>
      <c r="J490">
        <v>2</v>
      </c>
      <c r="K490" s="1" t="s">
        <v>2042</v>
      </c>
      <c r="L490">
        <v>0</v>
      </c>
      <c r="M490" s="4">
        <v>3.75</v>
      </c>
      <c r="N490" s="5">
        <v>10449.1</v>
      </c>
      <c r="O490" s="5">
        <f>IF(Jan_21[[#This Row],[WIN_OSE]]=0,('Summary Sheet'!$O$1)-('Summary Sheet'!$O$1*2%),-'Summary Sheet'!$O$1*(Jan_21[[#This Row],[BSP]]-1))</f>
        <v>1.96</v>
      </c>
    </row>
    <row r="491" spans="1:15" x14ac:dyDescent="0.25">
      <c r="A491">
        <v>177610197</v>
      </c>
      <c r="B491" s="1" t="s">
        <v>19</v>
      </c>
      <c r="C491" s="1" t="s">
        <v>3118</v>
      </c>
      <c r="D491" s="1" t="s">
        <v>3001</v>
      </c>
      <c r="E491" s="1" t="s">
        <v>39</v>
      </c>
      <c r="F491" s="1" t="s">
        <v>36</v>
      </c>
      <c r="G491" s="2">
        <v>44201</v>
      </c>
      <c r="H491" s="3">
        <v>0.58263888888888893</v>
      </c>
      <c r="I491">
        <v>36439412</v>
      </c>
      <c r="J491">
        <v>1</v>
      </c>
      <c r="K491" s="1" t="s">
        <v>712</v>
      </c>
      <c r="L491">
        <v>0</v>
      </c>
      <c r="M491" s="4">
        <v>2.4472607467991287</v>
      </c>
      <c r="N491" s="5">
        <v>22114.84</v>
      </c>
      <c r="O491" s="5">
        <f>IF(Jan_21[[#This Row],[WIN_OSE]]=0,('Summary Sheet'!$O$1)-('Summary Sheet'!$O$1*2%),-'Summary Sheet'!$O$1*(Jan_21[[#This Row],[BSP]]-1))</f>
        <v>1.96</v>
      </c>
    </row>
    <row r="492" spans="1:15" x14ac:dyDescent="0.25">
      <c r="A492">
        <v>177610231</v>
      </c>
      <c r="B492" s="1" t="s">
        <v>23</v>
      </c>
      <c r="C492" s="1" t="s">
        <v>3120</v>
      </c>
      <c r="D492" s="1" t="s">
        <v>3001</v>
      </c>
      <c r="E492" s="1" t="s">
        <v>39</v>
      </c>
      <c r="F492" s="1" t="s">
        <v>31</v>
      </c>
      <c r="G492" s="2">
        <v>44201</v>
      </c>
      <c r="H492" s="3">
        <v>0.34166666666666667</v>
      </c>
      <c r="I492">
        <v>36801061</v>
      </c>
      <c r="J492">
        <v>2</v>
      </c>
      <c r="K492" s="1" t="s">
        <v>2043</v>
      </c>
      <c r="L492">
        <v>0</v>
      </c>
      <c r="M492" s="4">
        <v>3.8</v>
      </c>
      <c r="N492" s="5">
        <v>2732.06</v>
      </c>
      <c r="O492" s="5">
        <f>IF(Jan_21[[#This Row],[WIN_OSE]]=0,('Summary Sheet'!$O$1)-('Summary Sheet'!$O$1*2%),-'Summary Sheet'!$O$1*(Jan_21[[#This Row],[BSP]]-1))</f>
        <v>1.96</v>
      </c>
    </row>
    <row r="493" spans="1:15" x14ac:dyDescent="0.25">
      <c r="A493">
        <v>177610233</v>
      </c>
      <c r="B493" s="1" t="s">
        <v>23</v>
      </c>
      <c r="C493" s="1" t="s">
        <v>3120</v>
      </c>
      <c r="D493" s="1" t="s">
        <v>3001</v>
      </c>
      <c r="E493" s="1" t="s">
        <v>39</v>
      </c>
      <c r="F493" s="1" t="s">
        <v>31</v>
      </c>
      <c r="G493" s="2">
        <v>44201</v>
      </c>
      <c r="H493" s="3">
        <v>0.35208333333333336</v>
      </c>
      <c r="I493">
        <v>36733807</v>
      </c>
      <c r="J493">
        <v>2</v>
      </c>
      <c r="K493" s="1" t="s">
        <v>2044</v>
      </c>
      <c r="L493">
        <v>0</v>
      </c>
      <c r="M493" s="4">
        <v>3.25</v>
      </c>
      <c r="N493" s="5">
        <v>3892.58</v>
      </c>
      <c r="O493" s="5">
        <f>IF(Jan_21[[#This Row],[WIN_OSE]]=0,('Summary Sheet'!$O$1)-('Summary Sheet'!$O$1*2%),-'Summary Sheet'!$O$1*(Jan_21[[#This Row],[BSP]]-1))</f>
        <v>1.96</v>
      </c>
    </row>
    <row r="494" spans="1:15" x14ac:dyDescent="0.25">
      <c r="A494">
        <v>177610235</v>
      </c>
      <c r="B494" s="1" t="s">
        <v>23</v>
      </c>
      <c r="C494" s="1" t="s">
        <v>3120</v>
      </c>
      <c r="D494" s="1" t="s">
        <v>3001</v>
      </c>
      <c r="E494" s="1" t="s">
        <v>37</v>
      </c>
      <c r="F494" s="1" t="s">
        <v>31</v>
      </c>
      <c r="G494" s="2">
        <v>44201</v>
      </c>
      <c r="H494" s="3">
        <v>0.36319444444444443</v>
      </c>
      <c r="I494">
        <v>37510185</v>
      </c>
      <c r="J494">
        <v>2</v>
      </c>
      <c r="K494" s="1" t="s">
        <v>236</v>
      </c>
      <c r="L494">
        <v>1</v>
      </c>
      <c r="M494" s="4">
        <v>2.3765080218847281</v>
      </c>
      <c r="N494" s="5">
        <v>5642.6</v>
      </c>
      <c r="O494" s="5">
        <f>IF(Jan_21[[#This Row],[WIN_OSE]]=0,('Summary Sheet'!$O$1)-('Summary Sheet'!$O$1*2%),-'Summary Sheet'!$O$1*(Jan_21[[#This Row],[BSP]]-1))</f>
        <v>-2.7530160437694562</v>
      </c>
    </row>
    <row r="495" spans="1:15" x14ac:dyDescent="0.25">
      <c r="A495">
        <v>177610237</v>
      </c>
      <c r="B495" s="1" t="s">
        <v>23</v>
      </c>
      <c r="C495" s="1" t="s">
        <v>3120</v>
      </c>
      <c r="D495" s="1" t="s">
        <v>3001</v>
      </c>
      <c r="E495" s="1" t="s">
        <v>65</v>
      </c>
      <c r="F495" s="1" t="s">
        <v>31</v>
      </c>
      <c r="G495" s="2">
        <v>44201</v>
      </c>
      <c r="H495" s="3">
        <v>0.37638888888888888</v>
      </c>
      <c r="I495">
        <v>37444613</v>
      </c>
      <c r="J495">
        <v>3</v>
      </c>
      <c r="K495" s="1" t="s">
        <v>2045</v>
      </c>
      <c r="L495">
        <v>0</v>
      </c>
      <c r="M495" s="4">
        <v>2.6818768868062759</v>
      </c>
      <c r="N495" s="5">
        <v>9002.74</v>
      </c>
      <c r="O495" s="5">
        <f>IF(Jan_21[[#This Row],[WIN_OSE]]=0,('Summary Sheet'!$O$1)-('Summary Sheet'!$O$1*2%),-'Summary Sheet'!$O$1*(Jan_21[[#This Row],[BSP]]-1))</f>
        <v>1.96</v>
      </c>
    </row>
    <row r="496" spans="1:15" x14ac:dyDescent="0.25">
      <c r="A496">
        <v>177610239</v>
      </c>
      <c r="B496" s="1" t="s">
        <v>23</v>
      </c>
      <c r="C496" s="1" t="s">
        <v>3120</v>
      </c>
      <c r="D496" s="1" t="s">
        <v>3001</v>
      </c>
      <c r="E496" s="1" t="s">
        <v>60</v>
      </c>
      <c r="F496" s="1" t="s">
        <v>290</v>
      </c>
      <c r="G496" s="2">
        <v>44201</v>
      </c>
      <c r="H496" s="3">
        <v>0.38750000000000001</v>
      </c>
      <c r="I496">
        <v>26629600</v>
      </c>
      <c r="J496">
        <v>1</v>
      </c>
      <c r="K496" s="1" t="s">
        <v>833</v>
      </c>
      <c r="L496">
        <v>1</v>
      </c>
      <c r="M496" s="4">
        <v>2.4850668785750525</v>
      </c>
      <c r="N496" s="5">
        <v>6592.3</v>
      </c>
      <c r="O496" s="5">
        <f>IF(Jan_21[[#This Row],[WIN_OSE]]=0,('Summary Sheet'!$O$1)-('Summary Sheet'!$O$1*2%),-'Summary Sheet'!$O$1*(Jan_21[[#This Row],[BSP]]-1))</f>
        <v>-2.970133757150105</v>
      </c>
    </row>
    <row r="497" spans="1:15" x14ac:dyDescent="0.25">
      <c r="A497">
        <v>177610241</v>
      </c>
      <c r="B497" s="1" t="s">
        <v>23</v>
      </c>
      <c r="C497" s="1" t="s">
        <v>3120</v>
      </c>
      <c r="D497" s="1" t="s">
        <v>3001</v>
      </c>
      <c r="E497" s="1" t="s">
        <v>30</v>
      </c>
      <c r="F497" s="1" t="s">
        <v>31</v>
      </c>
      <c r="G497" s="2">
        <v>44201</v>
      </c>
      <c r="H497" s="3">
        <v>0.39861111111111114</v>
      </c>
      <c r="I497">
        <v>36613948</v>
      </c>
      <c r="J497">
        <v>5</v>
      </c>
      <c r="K497" s="1" t="s">
        <v>1448</v>
      </c>
      <c r="L497">
        <v>0</v>
      </c>
      <c r="M497" s="4">
        <v>3.35</v>
      </c>
      <c r="N497" s="5">
        <v>886.62</v>
      </c>
      <c r="O497" s="5">
        <f>IF(Jan_21[[#This Row],[WIN_OSE]]=0,('Summary Sheet'!$O$1)-('Summary Sheet'!$O$1*2%),-'Summary Sheet'!$O$1*(Jan_21[[#This Row],[BSP]]-1))</f>
        <v>1.96</v>
      </c>
    </row>
    <row r="498" spans="1:15" x14ac:dyDescent="0.25">
      <c r="A498">
        <v>177610243</v>
      </c>
      <c r="B498" s="1" t="s">
        <v>23</v>
      </c>
      <c r="C498" s="1" t="s">
        <v>3120</v>
      </c>
      <c r="D498" s="1" t="s">
        <v>3001</v>
      </c>
      <c r="E498" s="1" t="s">
        <v>30</v>
      </c>
      <c r="F498" s="1" t="s">
        <v>31</v>
      </c>
      <c r="G498" s="2">
        <v>44201</v>
      </c>
      <c r="H498" s="3">
        <v>0.41111111111111109</v>
      </c>
      <c r="I498">
        <v>23754581</v>
      </c>
      <c r="J498">
        <v>1</v>
      </c>
      <c r="K498" s="1" t="s">
        <v>830</v>
      </c>
      <c r="L498">
        <v>1</v>
      </c>
      <c r="M498" s="4">
        <v>3.9835489916204461</v>
      </c>
      <c r="N498" s="5">
        <v>7903.38</v>
      </c>
      <c r="O498" s="5">
        <f>IF(Jan_21[[#This Row],[WIN_OSE]]=0,('Summary Sheet'!$O$1)-('Summary Sheet'!$O$1*2%),-'Summary Sheet'!$O$1*(Jan_21[[#This Row],[BSP]]-1))</f>
        <v>-5.9670979832408921</v>
      </c>
    </row>
    <row r="499" spans="1:15" x14ac:dyDescent="0.25">
      <c r="A499">
        <v>177610245</v>
      </c>
      <c r="B499" s="1" t="s">
        <v>23</v>
      </c>
      <c r="C499" s="1" t="s">
        <v>3120</v>
      </c>
      <c r="D499" s="1" t="s">
        <v>3001</v>
      </c>
      <c r="E499" s="1" t="s">
        <v>49</v>
      </c>
      <c r="F499" s="1" t="s">
        <v>179</v>
      </c>
      <c r="G499" s="2">
        <v>44201</v>
      </c>
      <c r="H499" s="3">
        <v>0.42152777777777778</v>
      </c>
      <c r="I499">
        <v>20052984</v>
      </c>
      <c r="J499">
        <v>6</v>
      </c>
      <c r="K499" s="1" t="s">
        <v>1440</v>
      </c>
      <c r="L499">
        <v>0</v>
      </c>
      <c r="M499" s="4">
        <v>4.0331003138831143</v>
      </c>
      <c r="N499" s="5">
        <v>4359.28</v>
      </c>
      <c r="O499" s="5">
        <f>IF(Jan_21[[#This Row],[WIN_OSE]]=0,('Summary Sheet'!$O$1)-('Summary Sheet'!$O$1*2%),-'Summary Sheet'!$O$1*(Jan_21[[#This Row],[BSP]]-1))</f>
        <v>1.96</v>
      </c>
    </row>
    <row r="500" spans="1:15" x14ac:dyDescent="0.25">
      <c r="A500">
        <v>177610247</v>
      </c>
      <c r="B500" s="1" t="s">
        <v>23</v>
      </c>
      <c r="C500" s="1" t="s">
        <v>3120</v>
      </c>
      <c r="D500" s="1" t="s">
        <v>3001</v>
      </c>
      <c r="E500" s="1" t="s">
        <v>101</v>
      </c>
      <c r="F500" s="1" t="s">
        <v>31</v>
      </c>
      <c r="G500" s="2">
        <v>44201</v>
      </c>
      <c r="H500" s="3">
        <v>0.43263888888888891</v>
      </c>
      <c r="I500">
        <v>36439564</v>
      </c>
      <c r="J500">
        <v>4</v>
      </c>
      <c r="K500" s="1" t="s">
        <v>2052</v>
      </c>
      <c r="L500">
        <v>0</v>
      </c>
      <c r="M500" s="4">
        <v>2.6220375742722539</v>
      </c>
      <c r="N500" s="5">
        <v>6131.48</v>
      </c>
      <c r="O500" s="5">
        <f>IF(Jan_21[[#This Row],[WIN_OSE]]=0,('Summary Sheet'!$O$1)-('Summary Sheet'!$O$1*2%),-'Summary Sheet'!$O$1*(Jan_21[[#This Row],[BSP]]-1))</f>
        <v>1.96</v>
      </c>
    </row>
    <row r="501" spans="1:15" x14ac:dyDescent="0.25">
      <c r="A501">
        <v>177610249</v>
      </c>
      <c r="B501" s="1" t="s">
        <v>23</v>
      </c>
      <c r="C501" s="1" t="s">
        <v>3120</v>
      </c>
      <c r="D501" s="1" t="s">
        <v>3001</v>
      </c>
      <c r="E501" s="1" t="s">
        <v>24</v>
      </c>
      <c r="F501" s="1" t="s">
        <v>31</v>
      </c>
      <c r="G501" s="2">
        <v>44201</v>
      </c>
      <c r="H501" s="3">
        <v>0.44513888888888886</v>
      </c>
      <c r="I501">
        <v>35553622</v>
      </c>
      <c r="J501">
        <v>5</v>
      </c>
      <c r="K501" s="1" t="s">
        <v>794</v>
      </c>
      <c r="L501">
        <v>0</v>
      </c>
      <c r="M501" s="4">
        <v>2.9965063581714277</v>
      </c>
      <c r="N501" s="5">
        <v>10636.48</v>
      </c>
      <c r="O501" s="5">
        <f>IF(Jan_21[[#This Row],[WIN_OSE]]=0,('Summary Sheet'!$O$1)-('Summary Sheet'!$O$1*2%),-'Summary Sheet'!$O$1*(Jan_21[[#This Row],[BSP]]-1))</f>
        <v>1.96</v>
      </c>
    </row>
    <row r="502" spans="1:15" x14ac:dyDescent="0.25">
      <c r="A502">
        <v>177610261</v>
      </c>
      <c r="B502" s="1" t="s">
        <v>19</v>
      </c>
      <c r="C502" s="1" t="s">
        <v>3140</v>
      </c>
      <c r="D502" s="1" t="s">
        <v>3001</v>
      </c>
      <c r="E502" s="1" t="s">
        <v>24</v>
      </c>
      <c r="F502" s="1" t="s">
        <v>44</v>
      </c>
      <c r="G502" s="2">
        <v>44201</v>
      </c>
      <c r="H502" s="3">
        <v>0.46250000000000002</v>
      </c>
      <c r="I502">
        <v>38084707</v>
      </c>
      <c r="J502">
        <v>3</v>
      </c>
      <c r="K502" s="1" t="s">
        <v>2055</v>
      </c>
      <c r="L502">
        <v>0</v>
      </c>
      <c r="M502" s="4">
        <v>2.4729861766018257</v>
      </c>
      <c r="N502" s="5">
        <v>21559.56</v>
      </c>
      <c r="O502" s="5">
        <f>IF(Jan_21[[#This Row],[WIN_OSE]]=0,('Summary Sheet'!$O$1)-('Summary Sheet'!$O$1*2%),-'Summary Sheet'!$O$1*(Jan_21[[#This Row],[BSP]]-1))</f>
        <v>1.96</v>
      </c>
    </row>
    <row r="503" spans="1:15" x14ac:dyDescent="0.25">
      <c r="A503">
        <v>177610263</v>
      </c>
      <c r="B503" s="1" t="s">
        <v>19</v>
      </c>
      <c r="C503" s="1" t="s">
        <v>3140</v>
      </c>
      <c r="D503" s="1" t="s">
        <v>3001</v>
      </c>
      <c r="E503" s="1" t="s">
        <v>41</v>
      </c>
      <c r="F503" s="1" t="s">
        <v>44</v>
      </c>
      <c r="G503" s="2">
        <v>44201</v>
      </c>
      <c r="H503" s="3">
        <v>0.47291666666666665</v>
      </c>
      <c r="I503">
        <v>22495558</v>
      </c>
      <c r="J503">
        <v>1</v>
      </c>
      <c r="K503" s="1" t="s">
        <v>2056</v>
      </c>
      <c r="L503">
        <v>0</v>
      </c>
      <c r="M503" s="4">
        <v>2.7880950643693811</v>
      </c>
      <c r="N503" s="5">
        <v>22727.279999999999</v>
      </c>
      <c r="O503" s="5">
        <f>IF(Jan_21[[#This Row],[WIN_OSE]]=0,('Summary Sheet'!$O$1)-('Summary Sheet'!$O$1*2%),-'Summary Sheet'!$O$1*(Jan_21[[#This Row],[BSP]]-1))</f>
        <v>1.96</v>
      </c>
    </row>
    <row r="504" spans="1:15" x14ac:dyDescent="0.25">
      <c r="A504">
        <v>177610265</v>
      </c>
      <c r="B504" s="1" t="s">
        <v>19</v>
      </c>
      <c r="C504" s="1" t="s">
        <v>3140</v>
      </c>
      <c r="D504" s="1" t="s">
        <v>3001</v>
      </c>
      <c r="E504" s="1" t="s">
        <v>27</v>
      </c>
      <c r="F504" s="1" t="s">
        <v>78</v>
      </c>
      <c r="G504" s="2">
        <v>44201</v>
      </c>
      <c r="H504" s="3">
        <v>0.48333333333333334</v>
      </c>
      <c r="I504">
        <v>38084708</v>
      </c>
      <c r="J504">
        <v>4</v>
      </c>
      <c r="K504" s="1" t="s">
        <v>2058</v>
      </c>
      <c r="L504">
        <v>1</v>
      </c>
      <c r="M504" s="4">
        <v>1.7404275274547221</v>
      </c>
      <c r="N504" s="5">
        <v>27495.74</v>
      </c>
      <c r="O504" s="5">
        <f>IF(Jan_21[[#This Row],[WIN_OSE]]=0,('Summary Sheet'!$O$1)-('Summary Sheet'!$O$1*2%),-'Summary Sheet'!$O$1*(Jan_21[[#This Row],[BSP]]-1))</f>
        <v>-1.4808550549094441</v>
      </c>
    </row>
    <row r="505" spans="1:15" x14ac:dyDescent="0.25">
      <c r="A505">
        <v>177610267</v>
      </c>
      <c r="B505" s="1" t="s">
        <v>19</v>
      </c>
      <c r="C505" s="1" t="s">
        <v>3140</v>
      </c>
      <c r="D505" s="1" t="s">
        <v>3001</v>
      </c>
      <c r="E505" s="1" t="s">
        <v>39</v>
      </c>
      <c r="F505" s="1" t="s">
        <v>44</v>
      </c>
      <c r="G505" s="2">
        <v>44201</v>
      </c>
      <c r="H505" s="3">
        <v>0.49375000000000002</v>
      </c>
      <c r="I505">
        <v>37389383</v>
      </c>
      <c r="J505">
        <v>6</v>
      </c>
      <c r="K505" s="1" t="s">
        <v>2060</v>
      </c>
      <c r="L505">
        <v>0</v>
      </c>
      <c r="M505" s="4">
        <v>2.1687599195200074</v>
      </c>
      <c r="N505" s="5">
        <v>26843.3</v>
      </c>
      <c r="O505" s="5">
        <f>IF(Jan_21[[#This Row],[WIN_OSE]]=0,('Summary Sheet'!$O$1)-('Summary Sheet'!$O$1*2%),-'Summary Sheet'!$O$1*(Jan_21[[#This Row],[BSP]]-1))</f>
        <v>1.96</v>
      </c>
    </row>
    <row r="506" spans="1:15" x14ac:dyDescent="0.25">
      <c r="A506">
        <v>177610269</v>
      </c>
      <c r="B506" s="1" t="s">
        <v>19</v>
      </c>
      <c r="C506" s="1" t="s">
        <v>3140</v>
      </c>
      <c r="D506" s="1" t="s">
        <v>3001</v>
      </c>
      <c r="E506" s="1" t="s">
        <v>47</v>
      </c>
      <c r="F506" s="1" t="s">
        <v>44</v>
      </c>
      <c r="G506" s="2">
        <v>44201</v>
      </c>
      <c r="H506" s="3">
        <v>0.50416666666666665</v>
      </c>
      <c r="I506">
        <v>24043133</v>
      </c>
      <c r="J506">
        <v>6</v>
      </c>
      <c r="K506" s="1" t="s">
        <v>708</v>
      </c>
      <c r="L506">
        <v>1</v>
      </c>
      <c r="M506" s="4">
        <v>2.3965715337287854</v>
      </c>
      <c r="N506" s="5">
        <v>17304.84</v>
      </c>
      <c r="O506" s="5">
        <f>IF(Jan_21[[#This Row],[WIN_OSE]]=0,('Summary Sheet'!$O$1)-('Summary Sheet'!$O$1*2%),-'Summary Sheet'!$O$1*(Jan_21[[#This Row],[BSP]]-1))</f>
        <v>-2.7931430674575708</v>
      </c>
    </row>
    <row r="507" spans="1:15" x14ac:dyDescent="0.25">
      <c r="A507">
        <v>177610271</v>
      </c>
      <c r="B507" s="1" t="s">
        <v>19</v>
      </c>
      <c r="C507" s="1" t="s">
        <v>3140</v>
      </c>
      <c r="D507" s="1" t="s">
        <v>3001</v>
      </c>
      <c r="E507" s="1" t="s">
        <v>32</v>
      </c>
      <c r="F507" s="1" t="s">
        <v>44</v>
      </c>
      <c r="G507" s="2">
        <v>44201</v>
      </c>
      <c r="H507" s="3">
        <v>0.51458333333333328</v>
      </c>
      <c r="I507">
        <v>37127728</v>
      </c>
      <c r="J507">
        <v>3</v>
      </c>
      <c r="K507" s="1" t="s">
        <v>2062</v>
      </c>
      <c r="L507">
        <v>0</v>
      </c>
      <c r="M507" s="4">
        <v>2.8640463688647473</v>
      </c>
      <c r="N507" s="5">
        <v>22528.62</v>
      </c>
      <c r="O507" s="5">
        <f>IF(Jan_21[[#This Row],[WIN_OSE]]=0,('Summary Sheet'!$O$1)-('Summary Sheet'!$O$1*2%),-'Summary Sheet'!$O$1*(Jan_21[[#This Row],[BSP]]-1))</f>
        <v>1.96</v>
      </c>
    </row>
    <row r="508" spans="1:15" x14ac:dyDescent="0.25">
      <c r="A508">
        <v>177610273</v>
      </c>
      <c r="B508" s="1" t="s">
        <v>19</v>
      </c>
      <c r="C508" s="1" t="s">
        <v>3140</v>
      </c>
      <c r="D508" s="1" t="s">
        <v>3001</v>
      </c>
      <c r="E508" s="1" t="s">
        <v>20</v>
      </c>
      <c r="F508" s="1" t="s">
        <v>44</v>
      </c>
      <c r="G508" s="2">
        <v>44201</v>
      </c>
      <c r="H508" s="3">
        <v>0.52500000000000002</v>
      </c>
      <c r="I508">
        <v>26642862</v>
      </c>
      <c r="J508">
        <v>2</v>
      </c>
      <c r="K508" s="1" t="s">
        <v>2065</v>
      </c>
      <c r="L508">
        <v>1</v>
      </c>
      <c r="M508" s="4">
        <v>1.945361361</v>
      </c>
      <c r="N508" s="5">
        <v>26658.32</v>
      </c>
      <c r="O508" s="5">
        <f>IF(Jan_21[[#This Row],[WIN_OSE]]=0,('Summary Sheet'!$O$1)-('Summary Sheet'!$O$1*2%),-'Summary Sheet'!$O$1*(Jan_21[[#This Row],[BSP]]-1))</f>
        <v>-1.890722722</v>
      </c>
    </row>
    <row r="509" spans="1:15" x14ac:dyDescent="0.25">
      <c r="A509">
        <v>177610275</v>
      </c>
      <c r="B509" s="1" t="s">
        <v>19</v>
      </c>
      <c r="C509" s="1" t="s">
        <v>3140</v>
      </c>
      <c r="D509" s="1" t="s">
        <v>3001</v>
      </c>
      <c r="E509" s="1" t="s">
        <v>328</v>
      </c>
      <c r="F509" s="1" t="s">
        <v>54</v>
      </c>
      <c r="G509" s="2">
        <v>44201</v>
      </c>
      <c r="H509" s="3">
        <v>0.53541666666666665</v>
      </c>
      <c r="I509">
        <v>36573936</v>
      </c>
      <c r="J509">
        <v>3</v>
      </c>
      <c r="K509" s="1" t="s">
        <v>2067</v>
      </c>
      <c r="L509">
        <v>0</v>
      </c>
      <c r="M509" s="4">
        <v>3.1165222622057263</v>
      </c>
      <c r="N509" s="5">
        <v>32166.9</v>
      </c>
      <c r="O509" s="5">
        <f>IF(Jan_21[[#This Row],[WIN_OSE]]=0,('Summary Sheet'!$O$1)-('Summary Sheet'!$O$1*2%),-'Summary Sheet'!$O$1*(Jan_21[[#This Row],[BSP]]-1))</f>
        <v>1.96</v>
      </c>
    </row>
    <row r="510" spans="1:15" x14ac:dyDescent="0.25">
      <c r="A510">
        <v>177610277</v>
      </c>
      <c r="B510" s="1" t="s">
        <v>19</v>
      </c>
      <c r="C510" s="1" t="s">
        <v>3140</v>
      </c>
      <c r="D510" s="1" t="s">
        <v>3001</v>
      </c>
      <c r="E510" s="1" t="s">
        <v>39</v>
      </c>
      <c r="F510" s="1" t="s">
        <v>44</v>
      </c>
      <c r="G510" s="2">
        <v>44201</v>
      </c>
      <c r="H510" s="3">
        <v>0.54583333333333328</v>
      </c>
      <c r="I510">
        <v>26357681</v>
      </c>
      <c r="J510">
        <v>1</v>
      </c>
      <c r="K510" s="1" t="s">
        <v>785</v>
      </c>
      <c r="L510">
        <v>1</v>
      </c>
      <c r="M510" s="4">
        <v>4.2196455764237903</v>
      </c>
      <c r="N510" s="5">
        <v>13733.02</v>
      </c>
      <c r="O510" s="5">
        <f>IF(Jan_21[[#This Row],[WIN_OSE]]=0,('Summary Sheet'!$O$1)-('Summary Sheet'!$O$1*2%),-'Summary Sheet'!$O$1*(Jan_21[[#This Row],[BSP]]-1))</f>
        <v>-6.4392911528475807</v>
      </c>
    </row>
    <row r="511" spans="1:15" x14ac:dyDescent="0.25">
      <c r="A511">
        <v>177610279</v>
      </c>
      <c r="B511" s="1" t="s">
        <v>19</v>
      </c>
      <c r="C511" s="1" t="s">
        <v>3140</v>
      </c>
      <c r="D511" s="1" t="s">
        <v>3001</v>
      </c>
      <c r="E511" s="1" t="s">
        <v>32</v>
      </c>
      <c r="F511" s="1" t="s">
        <v>44</v>
      </c>
      <c r="G511" s="2">
        <v>44201</v>
      </c>
      <c r="H511" s="3">
        <v>0.55625000000000002</v>
      </c>
      <c r="I511">
        <v>24799999</v>
      </c>
      <c r="J511">
        <v>4</v>
      </c>
      <c r="K511" s="1" t="s">
        <v>2071</v>
      </c>
      <c r="L511">
        <v>1</v>
      </c>
      <c r="M511" s="4">
        <v>2.6091728430000001</v>
      </c>
      <c r="N511" s="5">
        <v>32880.04</v>
      </c>
      <c r="O511" s="5">
        <f>IF(Jan_21[[#This Row],[WIN_OSE]]=0,('Summary Sheet'!$O$1)-('Summary Sheet'!$O$1*2%),-'Summary Sheet'!$O$1*(Jan_21[[#This Row],[BSP]]-1))</f>
        <v>-3.2183456860000001</v>
      </c>
    </row>
    <row r="512" spans="1:15" x14ac:dyDescent="0.25">
      <c r="A512">
        <v>177610281</v>
      </c>
      <c r="B512" s="1" t="s">
        <v>19</v>
      </c>
      <c r="C512" s="1" t="s">
        <v>3140</v>
      </c>
      <c r="D512" s="1" t="s">
        <v>3001</v>
      </c>
      <c r="E512" s="1" t="s">
        <v>43</v>
      </c>
      <c r="F512" s="1" t="s">
        <v>44</v>
      </c>
      <c r="G512" s="2">
        <v>44201</v>
      </c>
      <c r="H512" s="3">
        <v>0.56666666666666665</v>
      </c>
      <c r="I512">
        <v>36179991</v>
      </c>
      <c r="J512">
        <v>6</v>
      </c>
      <c r="K512" s="1" t="s">
        <v>2072</v>
      </c>
      <c r="L512">
        <v>1</v>
      </c>
      <c r="M512" s="4">
        <v>3.5</v>
      </c>
      <c r="N512" s="5">
        <v>9026</v>
      </c>
      <c r="O512" s="5">
        <f>IF(Jan_21[[#This Row],[WIN_OSE]]=0,('Summary Sheet'!$O$1)-('Summary Sheet'!$O$1*2%),-'Summary Sheet'!$O$1*(Jan_21[[#This Row],[BSP]]-1))</f>
        <v>-5</v>
      </c>
    </row>
    <row r="513" spans="1:15" x14ac:dyDescent="0.25">
      <c r="A513">
        <v>177610283</v>
      </c>
      <c r="B513" s="1" t="s">
        <v>19</v>
      </c>
      <c r="C513" s="1" t="s">
        <v>3140</v>
      </c>
      <c r="D513" s="1" t="s">
        <v>3001</v>
      </c>
      <c r="E513" s="1" t="s">
        <v>47</v>
      </c>
      <c r="F513" s="1" t="s">
        <v>44</v>
      </c>
      <c r="G513" s="2">
        <v>44201</v>
      </c>
      <c r="H513" s="3">
        <v>0.57708333333333328</v>
      </c>
      <c r="I513">
        <v>22060342</v>
      </c>
      <c r="J513">
        <v>5</v>
      </c>
      <c r="K513" s="1" t="s">
        <v>814</v>
      </c>
      <c r="L513">
        <v>0</v>
      </c>
      <c r="M513" s="4">
        <v>3.7389659609999999</v>
      </c>
      <c r="N513" s="5">
        <v>13508.58</v>
      </c>
      <c r="O513" s="5">
        <f>IF(Jan_21[[#This Row],[WIN_OSE]]=0,('Summary Sheet'!$O$1)-('Summary Sheet'!$O$1*2%),-'Summary Sheet'!$O$1*(Jan_21[[#This Row],[BSP]]-1))</f>
        <v>1.96</v>
      </c>
    </row>
    <row r="514" spans="1:15" x14ac:dyDescent="0.25">
      <c r="A514">
        <v>177611170</v>
      </c>
      <c r="B514" s="1" t="s">
        <v>23</v>
      </c>
      <c r="C514" s="1" t="s">
        <v>3133</v>
      </c>
      <c r="D514" s="1" t="s">
        <v>3002</v>
      </c>
      <c r="E514" s="1" t="s">
        <v>39</v>
      </c>
      <c r="F514" s="1" t="s">
        <v>13</v>
      </c>
      <c r="G514" s="2">
        <v>44201</v>
      </c>
      <c r="H514" s="3">
        <v>0.45347222222222222</v>
      </c>
      <c r="I514">
        <v>35985677</v>
      </c>
      <c r="J514">
        <v>4</v>
      </c>
      <c r="K514" s="1" t="s">
        <v>790</v>
      </c>
      <c r="L514">
        <v>0</v>
      </c>
      <c r="M514" s="4">
        <v>2.9251146156763213</v>
      </c>
      <c r="N514" s="5">
        <v>16938.38</v>
      </c>
      <c r="O514" s="5">
        <f>IF(Jan_21[[#This Row],[WIN_OSE]]=0,('Summary Sheet'!$O$1)-('Summary Sheet'!$O$1*2%),-'Summary Sheet'!$O$1*(Jan_21[[#This Row],[BSP]]-1))</f>
        <v>1.96</v>
      </c>
    </row>
    <row r="515" spans="1:15" x14ac:dyDescent="0.25">
      <c r="A515">
        <v>177611172</v>
      </c>
      <c r="B515" s="1" t="s">
        <v>23</v>
      </c>
      <c r="C515" s="1" t="s">
        <v>3133</v>
      </c>
      <c r="D515" s="1" t="s">
        <v>3002</v>
      </c>
      <c r="E515" s="1" t="s">
        <v>32</v>
      </c>
      <c r="F515" s="1" t="s">
        <v>13</v>
      </c>
      <c r="G515" s="2">
        <v>44201</v>
      </c>
      <c r="H515" s="3">
        <v>0.46458333333333335</v>
      </c>
      <c r="I515">
        <v>25319924</v>
      </c>
      <c r="J515">
        <v>5</v>
      </c>
      <c r="K515" s="1" t="s">
        <v>2077</v>
      </c>
      <c r="L515">
        <v>1</v>
      </c>
      <c r="M515" s="4">
        <v>2.1586212565600729</v>
      </c>
      <c r="N515" s="5">
        <v>19742.72</v>
      </c>
      <c r="O515" s="5">
        <f>IF(Jan_21[[#This Row],[WIN_OSE]]=0,('Summary Sheet'!$O$1)-('Summary Sheet'!$O$1*2%),-'Summary Sheet'!$O$1*(Jan_21[[#This Row],[BSP]]-1))</f>
        <v>-2.3172425131201457</v>
      </c>
    </row>
    <row r="516" spans="1:15" x14ac:dyDescent="0.25">
      <c r="A516">
        <v>177611174</v>
      </c>
      <c r="B516" s="1" t="s">
        <v>23</v>
      </c>
      <c r="C516" s="1" t="s">
        <v>3133</v>
      </c>
      <c r="D516" s="1" t="s">
        <v>3002</v>
      </c>
      <c r="E516" s="1" t="s">
        <v>43</v>
      </c>
      <c r="F516" s="1" t="s">
        <v>13</v>
      </c>
      <c r="G516" s="2">
        <v>44201</v>
      </c>
      <c r="H516" s="3">
        <v>0.47499999999999998</v>
      </c>
      <c r="I516">
        <v>36476982</v>
      </c>
      <c r="J516">
        <v>6</v>
      </c>
      <c r="K516" s="1" t="s">
        <v>2078</v>
      </c>
      <c r="L516">
        <v>1</v>
      </c>
      <c r="M516" s="4">
        <v>2.3087127051841345</v>
      </c>
      <c r="N516" s="5">
        <v>16249.56</v>
      </c>
      <c r="O516" s="5">
        <f>IF(Jan_21[[#This Row],[WIN_OSE]]=0,('Summary Sheet'!$O$1)-('Summary Sheet'!$O$1*2%),-'Summary Sheet'!$O$1*(Jan_21[[#This Row],[BSP]]-1))</f>
        <v>-2.617425410368269</v>
      </c>
    </row>
    <row r="517" spans="1:15" x14ac:dyDescent="0.25">
      <c r="A517">
        <v>177611176</v>
      </c>
      <c r="B517" s="1" t="s">
        <v>23</v>
      </c>
      <c r="C517" s="1" t="s">
        <v>3133</v>
      </c>
      <c r="D517" s="1" t="s">
        <v>3002</v>
      </c>
      <c r="E517" s="1" t="s">
        <v>30</v>
      </c>
      <c r="F517" s="1" t="s">
        <v>13</v>
      </c>
      <c r="G517" s="2">
        <v>44201</v>
      </c>
      <c r="H517" s="3">
        <v>0.48541666666666666</v>
      </c>
      <c r="I517">
        <v>38003711</v>
      </c>
      <c r="J517">
        <v>3</v>
      </c>
      <c r="K517" s="1" t="s">
        <v>2082</v>
      </c>
      <c r="L517">
        <v>1</v>
      </c>
      <c r="M517" s="4">
        <v>3.6194810849999999</v>
      </c>
      <c r="N517" s="5">
        <v>7563.56</v>
      </c>
      <c r="O517" s="5">
        <f>IF(Jan_21[[#This Row],[WIN_OSE]]=0,('Summary Sheet'!$O$1)-('Summary Sheet'!$O$1*2%),-'Summary Sheet'!$O$1*(Jan_21[[#This Row],[BSP]]-1))</f>
        <v>-5.2389621699999998</v>
      </c>
    </row>
    <row r="518" spans="1:15" x14ac:dyDescent="0.25">
      <c r="A518">
        <v>177611178</v>
      </c>
      <c r="B518" s="1" t="s">
        <v>23</v>
      </c>
      <c r="C518" s="1" t="s">
        <v>3133</v>
      </c>
      <c r="D518" s="1" t="s">
        <v>3002</v>
      </c>
      <c r="E518" s="1" t="s">
        <v>43</v>
      </c>
      <c r="F518" s="1" t="s">
        <v>13</v>
      </c>
      <c r="G518" s="2">
        <v>44201</v>
      </c>
      <c r="H518" s="3">
        <v>0.49583333333333335</v>
      </c>
      <c r="I518">
        <v>38084838</v>
      </c>
      <c r="J518">
        <v>3</v>
      </c>
      <c r="K518" s="1" t="s">
        <v>699</v>
      </c>
      <c r="L518">
        <v>0</v>
      </c>
      <c r="M518" s="4">
        <v>3.7257597734682162</v>
      </c>
      <c r="N518" s="5">
        <v>12731.38</v>
      </c>
      <c r="O518" s="5">
        <f>IF(Jan_21[[#This Row],[WIN_OSE]]=0,('Summary Sheet'!$O$1)-('Summary Sheet'!$O$1*2%),-'Summary Sheet'!$O$1*(Jan_21[[#This Row],[BSP]]-1))</f>
        <v>1.96</v>
      </c>
    </row>
    <row r="519" spans="1:15" x14ac:dyDescent="0.25">
      <c r="A519">
        <v>177611180</v>
      </c>
      <c r="B519" s="1" t="s">
        <v>23</v>
      </c>
      <c r="C519" s="1" t="s">
        <v>3133</v>
      </c>
      <c r="D519" s="1" t="s">
        <v>3002</v>
      </c>
      <c r="E519" s="1" t="s">
        <v>65</v>
      </c>
      <c r="F519" s="1" t="s">
        <v>13</v>
      </c>
      <c r="G519" s="2">
        <v>44201</v>
      </c>
      <c r="H519" s="3">
        <v>0.50624999999999998</v>
      </c>
      <c r="I519">
        <v>38084840</v>
      </c>
      <c r="J519">
        <v>4</v>
      </c>
      <c r="K519" s="1" t="s">
        <v>821</v>
      </c>
      <c r="L519">
        <v>0</v>
      </c>
      <c r="M519" s="4">
        <v>2.76</v>
      </c>
      <c r="N519" s="5">
        <v>10286.780000000001</v>
      </c>
      <c r="O519" s="5">
        <f>IF(Jan_21[[#This Row],[WIN_OSE]]=0,('Summary Sheet'!$O$1)-('Summary Sheet'!$O$1*2%),-'Summary Sheet'!$O$1*(Jan_21[[#This Row],[BSP]]-1))</f>
        <v>1.96</v>
      </c>
    </row>
    <row r="520" spans="1:15" x14ac:dyDescent="0.25">
      <c r="A520">
        <v>177611182</v>
      </c>
      <c r="B520" s="1" t="s">
        <v>23</v>
      </c>
      <c r="C520" s="1" t="s">
        <v>3133</v>
      </c>
      <c r="D520" s="1" t="s">
        <v>3002</v>
      </c>
      <c r="E520" s="1" t="s">
        <v>289</v>
      </c>
      <c r="F520" s="1" t="s">
        <v>309</v>
      </c>
      <c r="G520" s="2">
        <v>44201</v>
      </c>
      <c r="H520" s="3">
        <v>0.51666666666666672</v>
      </c>
      <c r="I520">
        <v>37271148</v>
      </c>
      <c r="J520">
        <v>5</v>
      </c>
      <c r="K520" s="1" t="s">
        <v>717</v>
      </c>
      <c r="L520">
        <v>1</v>
      </c>
      <c r="M520" s="4">
        <v>3.4439389023810145</v>
      </c>
      <c r="N520" s="5">
        <v>13782.38</v>
      </c>
      <c r="O520" s="5">
        <f>IF(Jan_21[[#This Row],[WIN_OSE]]=0,('Summary Sheet'!$O$1)-('Summary Sheet'!$O$1*2%),-'Summary Sheet'!$O$1*(Jan_21[[#This Row],[BSP]]-1))</f>
        <v>-4.887877804762029</v>
      </c>
    </row>
    <row r="521" spans="1:15" x14ac:dyDescent="0.25">
      <c r="A521">
        <v>177611184</v>
      </c>
      <c r="B521" s="1" t="s">
        <v>23</v>
      </c>
      <c r="C521" s="1" t="s">
        <v>3133</v>
      </c>
      <c r="D521" s="1" t="s">
        <v>3002</v>
      </c>
      <c r="E521" s="1" t="s">
        <v>24</v>
      </c>
      <c r="F521" s="1" t="s">
        <v>13</v>
      </c>
      <c r="G521" s="2">
        <v>44201</v>
      </c>
      <c r="H521" s="3">
        <v>0.52708333333333335</v>
      </c>
      <c r="I521">
        <v>35701977</v>
      </c>
      <c r="J521">
        <v>1</v>
      </c>
      <c r="K521" s="1" t="s">
        <v>1534</v>
      </c>
      <c r="L521">
        <v>0</v>
      </c>
      <c r="M521" s="4">
        <v>2.615925029</v>
      </c>
      <c r="N521" s="5">
        <v>10986.32</v>
      </c>
      <c r="O521" s="5">
        <f>IF(Jan_21[[#This Row],[WIN_OSE]]=0,('Summary Sheet'!$O$1)-('Summary Sheet'!$O$1*2%),-'Summary Sheet'!$O$1*(Jan_21[[#This Row],[BSP]]-1))</f>
        <v>1.96</v>
      </c>
    </row>
    <row r="522" spans="1:15" x14ac:dyDescent="0.25">
      <c r="A522">
        <v>177611186</v>
      </c>
      <c r="B522" s="1" t="s">
        <v>23</v>
      </c>
      <c r="C522" s="1" t="s">
        <v>3133</v>
      </c>
      <c r="D522" s="1" t="s">
        <v>3002</v>
      </c>
      <c r="E522" s="1" t="s">
        <v>24</v>
      </c>
      <c r="F522" s="1" t="s">
        <v>13</v>
      </c>
      <c r="G522" s="2">
        <v>44201</v>
      </c>
      <c r="H522" s="3">
        <v>0.53749999999999998</v>
      </c>
      <c r="I522">
        <v>28640491</v>
      </c>
      <c r="J522">
        <v>2</v>
      </c>
      <c r="K522" s="1" t="s">
        <v>2087</v>
      </c>
      <c r="L522">
        <v>0</v>
      </c>
      <c r="M522" s="4">
        <v>4.4000000000000004</v>
      </c>
      <c r="N522" s="5">
        <v>3845.1</v>
      </c>
      <c r="O522" s="5">
        <f>IF(Jan_21[[#This Row],[WIN_OSE]]=0,('Summary Sheet'!$O$1)-('Summary Sheet'!$O$1*2%),-'Summary Sheet'!$O$1*(Jan_21[[#This Row],[BSP]]-1))</f>
        <v>1.96</v>
      </c>
    </row>
    <row r="523" spans="1:15" x14ac:dyDescent="0.25">
      <c r="A523">
        <v>177611188</v>
      </c>
      <c r="B523" s="1" t="s">
        <v>23</v>
      </c>
      <c r="C523" s="1" t="s">
        <v>3133</v>
      </c>
      <c r="D523" s="1" t="s">
        <v>3002</v>
      </c>
      <c r="E523" s="1" t="s">
        <v>24</v>
      </c>
      <c r="F523" s="1" t="s">
        <v>13</v>
      </c>
      <c r="G523" s="2">
        <v>44201</v>
      </c>
      <c r="H523" s="3">
        <v>0.54791666666666672</v>
      </c>
      <c r="I523">
        <v>25120212</v>
      </c>
      <c r="J523">
        <v>6</v>
      </c>
      <c r="K523" s="1" t="s">
        <v>739</v>
      </c>
      <c r="L523">
        <v>0</v>
      </c>
      <c r="M523" s="4">
        <v>3.6261469800000001</v>
      </c>
      <c r="N523" s="5">
        <v>7295.3</v>
      </c>
      <c r="O523" s="5">
        <f>IF(Jan_21[[#This Row],[WIN_OSE]]=0,('Summary Sheet'!$O$1)-('Summary Sheet'!$O$1*2%),-'Summary Sheet'!$O$1*(Jan_21[[#This Row],[BSP]]-1))</f>
        <v>1.96</v>
      </c>
    </row>
    <row r="524" spans="1:15" x14ac:dyDescent="0.25">
      <c r="A524">
        <v>177611190</v>
      </c>
      <c r="B524" s="1" t="s">
        <v>23</v>
      </c>
      <c r="C524" s="1" t="s">
        <v>3133</v>
      </c>
      <c r="D524" s="1" t="s">
        <v>3002</v>
      </c>
      <c r="E524" s="1" t="s">
        <v>20</v>
      </c>
      <c r="F524" s="1" t="s">
        <v>13</v>
      </c>
      <c r="G524" s="2">
        <v>44201</v>
      </c>
      <c r="H524" s="3">
        <v>0.55833333333333335</v>
      </c>
      <c r="I524">
        <v>37307411</v>
      </c>
      <c r="J524">
        <v>1</v>
      </c>
      <c r="K524" s="1" t="s">
        <v>802</v>
      </c>
      <c r="L524">
        <v>1</v>
      </c>
      <c r="M524" s="4">
        <v>2.8404887285456057</v>
      </c>
      <c r="N524" s="5">
        <v>10701.86</v>
      </c>
      <c r="O524" s="5">
        <f>IF(Jan_21[[#This Row],[WIN_OSE]]=0,('Summary Sheet'!$O$1)-('Summary Sheet'!$O$1*2%),-'Summary Sheet'!$O$1*(Jan_21[[#This Row],[BSP]]-1))</f>
        <v>-3.6809774570912115</v>
      </c>
    </row>
    <row r="525" spans="1:15" x14ac:dyDescent="0.25">
      <c r="A525">
        <v>177611192</v>
      </c>
      <c r="B525" s="1" t="s">
        <v>23</v>
      </c>
      <c r="C525" s="1" t="s">
        <v>3133</v>
      </c>
      <c r="D525" s="1" t="s">
        <v>3002</v>
      </c>
      <c r="E525" s="1" t="s">
        <v>39</v>
      </c>
      <c r="F525" s="1" t="s">
        <v>13</v>
      </c>
      <c r="G525" s="2">
        <v>44201</v>
      </c>
      <c r="H525" s="3">
        <v>0.56874999999999998</v>
      </c>
      <c r="I525">
        <v>26849981</v>
      </c>
      <c r="J525">
        <v>5</v>
      </c>
      <c r="K525" s="1" t="s">
        <v>2090</v>
      </c>
      <c r="L525">
        <v>0</v>
      </c>
      <c r="M525" s="4">
        <v>4.6042200855478219</v>
      </c>
      <c r="N525" s="5">
        <v>7529.1</v>
      </c>
      <c r="O525" s="5">
        <f>IF(Jan_21[[#This Row],[WIN_OSE]]=0,('Summary Sheet'!$O$1)-('Summary Sheet'!$O$1*2%),-'Summary Sheet'!$O$1*(Jan_21[[#This Row],[BSP]]-1))</f>
        <v>1.96</v>
      </c>
    </row>
    <row r="526" spans="1:15" x14ac:dyDescent="0.25">
      <c r="A526">
        <v>177611641</v>
      </c>
      <c r="B526" s="1" t="s">
        <v>23</v>
      </c>
      <c r="C526" s="1" t="s">
        <v>3139</v>
      </c>
      <c r="D526" s="1" t="s">
        <v>3003</v>
      </c>
      <c r="E526" s="1" t="s">
        <v>49</v>
      </c>
      <c r="F526" s="1" t="s">
        <v>46</v>
      </c>
      <c r="G526" s="2">
        <v>44201</v>
      </c>
      <c r="H526" s="3">
        <v>0.44861111111111113</v>
      </c>
      <c r="I526">
        <v>36858686</v>
      </c>
      <c r="J526">
        <v>4</v>
      </c>
      <c r="K526" s="1" t="s">
        <v>748</v>
      </c>
      <c r="L526">
        <v>0</v>
      </c>
      <c r="M526" s="4">
        <v>2.82</v>
      </c>
      <c r="N526" s="5">
        <v>8951.94</v>
      </c>
      <c r="O526" s="5">
        <f>IF(Jan_21[[#This Row],[WIN_OSE]]=0,('Summary Sheet'!$O$1)-('Summary Sheet'!$O$1*2%),-'Summary Sheet'!$O$1*(Jan_21[[#This Row],[BSP]]-1))</f>
        <v>1.96</v>
      </c>
    </row>
    <row r="527" spans="1:15" x14ac:dyDescent="0.25">
      <c r="A527">
        <v>177611643</v>
      </c>
      <c r="B527" s="1" t="s">
        <v>23</v>
      </c>
      <c r="C527" s="1" t="s">
        <v>3139</v>
      </c>
      <c r="D527" s="1" t="s">
        <v>3003</v>
      </c>
      <c r="E527" s="1" t="s">
        <v>27</v>
      </c>
      <c r="F527" s="1" t="s">
        <v>46</v>
      </c>
      <c r="G527" s="2">
        <v>44201</v>
      </c>
      <c r="H527" s="3">
        <v>0.45902777777777776</v>
      </c>
      <c r="I527">
        <v>28643647</v>
      </c>
      <c r="J527">
        <v>2</v>
      </c>
      <c r="K527" s="1" t="s">
        <v>2093</v>
      </c>
      <c r="L527">
        <v>0</v>
      </c>
      <c r="M527" s="4">
        <v>2.2405232446767327</v>
      </c>
      <c r="N527" s="5">
        <v>22597.58</v>
      </c>
      <c r="O527" s="5">
        <f>IF(Jan_21[[#This Row],[WIN_OSE]]=0,('Summary Sheet'!$O$1)-('Summary Sheet'!$O$1*2%),-'Summary Sheet'!$O$1*(Jan_21[[#This Row],[BSP]]-1))</f>
        <v>1.96</v>
      </c>
    </row>
    <row r="528" spans="1:15" x14ac:dyDescent="0.25">
      <c r="A528">
        <v>177611645</v>
      </c>
      <c r="B528" s="1" t="s">
        <v>23</v>
      </c>
      <c r="C528" s="1" t="s">
        <v>3139</v>
      </c>
      <c r="D528" s="1" t="s">
        <v>3003</v>
      </c>
      <c r="E528" s="1" t="s">
        <v>39</v>
      </c>
      <c r="F528" s="1" t="s">
        <v>54</v>
      </c>
      <c r="G528" s="2">
        <v>44201</v>
      </c>
      <c r="H528" s="3">
        <v>0.46944444444444444</v>
      </c>
      <c r="I528">
        <v>38085042</v>
      </c>
      <c r="J528">
        <v>6</v>
      </c>
      <c r="K528" s="1" t="s">
        <v>2094</v>
      </c>
      <c r="L528">
        <v>1</v>
      </c>
      <c r="M528" s="4">
        <v>1.67</v>
      </c>
      <c r="N528" s="5">
        <v>28213.38</v>
      </c>
      <c r="O528" s="5">
        <f>IF(Jan_21[[#This Row],[WIN_OSE]]=0,('Summary Sheet'!$O$1)-('Summary Sheet'!$O$1*2%),-'Summary Sheet'!$O$1*(Jan_21[[#This Row],[BSP]]-1))</f>
        <v>-1.3399999999999999</v>
      </c>
    </row>
    <row r="529" spans="1:15" x14ac:dyDescent="0.25">
      <c r="A529">
        <v>177611647</v>
      </c>
      <c r="B529" s="1" t="s">
        <v>23</v>
      </c>
      <c r="C529" s="1" t="s">
        <v>3139</v>
      </c>
      <c r="D529" s="1" t="s">
        <v>3003</v>
      </c>
      <c r="E529" s="1" t="s">
        <v>49</v>
      </c>
      <c r="F529" s="1" t="s">
        <v>46</v>
      </c>
      <c r="G529" s="2">
        <v>44201</v>
      </c>
      <c r="H529" s="3">
        <v>0.47986111111111113</v>
      </c>
      <c r="I529">
        <v>37948514</v>
      </c>
      <c r="J529">
        <v>6</v>
      </c>
      <c r="K529" s="1" t="s">
        <v>779</v>
      </c>
      <c r="L529">
        <v>1</v>
      </c>
      <c r="M529" s="4">
        <v>1.8205445517928656</v>
      </c>
      <c r="N529" s="5">
        <v>23709.360000000001</v>
      </c>
      <c r="O529" s="5">
        <f>IF(Jan_21[[#This Row],[WIN_OSE]]=0,('Summary Sheet'!$O$1)-('Summary Sheet'!$O$1*2%),-'Summary Sheet'!$O$1*(Jan_21[[#This Row],[BSP]]-1))</f>
        <v>-1.6410891035857311</v>
      </c>
    </row>
    <row r="530" spans="1:15" x14ac:dyDescent="0.25">
      <c r="A530">
        <v>177611649</v>
      </c>
      <c r="B530" s="1" t="s">
        <v>23</v>
      </c>
      <c r="C530" s="1" t="s">
        <v>3139</v>
      </c>
      <c r="D530" s="1" t="s">
        <v>3003</v>
      </c>
      <c r="E530" s="1" t="s">
        <v>43</v>
      </c>
      <c r="F530" s="1" t="s">
        <v>54</v>
      </c>
      <c r="G530" s="2">
        <v>44201</v>
      </c>
      <c r="H530" s="3">
        <v>0.49027777777777776</v>
      </c>
      <c r="I530">
        <v>26730082</v>
      </c>
      <c r="J530">
        <v>2</v>
      </c>
      <c r="K530" s="1" t="s">
        <v>91</v>
      </c>
      <c r="L530">
        <v>0</v>
      </c>
      <c r="M530" s="4">
        <v>2.9402161295273705</v>
      </c>
      <c r="N530" s="5">
        <v>15209.28</v>
      </c>
      <c r="O530" s="5">
        <f>IF(Jan_21[[#This Row],[WIN_OSE]]=0,('Summary Sheet'!$O$1)-('Summary Sheet'!$O$1*2%),-'Summary Sheet'!$O$1*(Jan_21[[#This Row],[BSP]]-1))</f>
        <v>1.96</v>
      </c>
    </row>
    <row r="531" spans="1:15" x14ac:dyDescent="0.25">
      <c r="A531">
        <v>177611651</v>
      </c>
      <c r="B531" s="1" t="s">
        <v>23</v>
      </c>
      <c r="C531" s="1" t="s">
        <v>3139</v>
      </c>
      <c r="D531" s="1" t="s">
        <v>3003</v>
      </c>
      <c r="E531" s="1" t="s">
        <v>27</v>
      </c>
      <c r="F531" s="1" t="s">
        <v>46</v>
      </c>
      <c r="G531" s="2">
        <v>44201</v>
      </c>
      <c r="H531" s="3">
        <v>0.50069444444444444</v>
      </c>
      <c r="I531">
        <v>37244675</v>
      </c>
      <c r="J531">
        <v>1</v>
      </c>
      <c r="K531" s="1" t="s">
        <v>2097</v>
      </c>
      <c r="L531">
        <v>0</v>
      </c>
      <c r="M531" s="4">
        <v>3.356702142550366</v>
      </c>
      <c r="N531" s="5">
        <v>15591.5</v>
      </c>
      <c r="O531" s="5">
        <f>IF(Jan_21[[#This Row],[WIN_OSE]]=0,('Summary Sheet'!$O$1)-('Summary Sheet'!$O$1*2%),-'Summary Sheet'!$O$1*(Jan_21[[#This Row],[BSP]]-1))</f>
        <v>1.96</v>
      </c>
    </row>
    <row r="532" spans="1:15" x14ac:dyDescent="0.25">
      <c r="A532">
        <v>177611653</v>
      </c>
      <c r="B532" s="1" t="s">
        <v>23</v>
      </c>
      <c r="C532" s="1" t="s">
        <v>3139</v>
      </c>
      <c r="D532" s="1" t="s">
        <v>3003</v>
      </c>
      <c r="E532" s="1" t="s">
        <v>41</v>
      </c>
      <c r="F532" s="1" t="s">
        <v>54</v>
      </c>
      <c r="G532" s="2">
        <v>44201</v>
      </c>
      <c r="H532" s="3">
        <v>0.51111111111111107</v>
      </c>
      <c r="I532">
        <v>16705934</v>
      </c>
      <c r="J532">
        <v>2</v>
      </c>
      <c r="K532" s="1" t="s">
        <v>780</v>
      </c>
      <c r="L532">
        <v>0</v>
      </c>
      <c r="M532" s="4">
        <v>3.8555653354513924</v>
      </c>
      <c r="N532" s="5">
        <v>11728.5</v>
      </c>
      <c r="O532" s="5">
        <f>IF(Jan_21[[#This Row],[WIN_OSE]]=0,('Summary Sheet'!$O$1)-('Summary Sheet'!$O$1*2%),-'Summary Sheet'!$O$1*(Jan_21[[#This Row],[BSP]]-1))</f>
        <v>1.96</v>
      </c>
    </row>
    <row r="533" spans="1:15" x14ac:dyDescent="0.25">
      <c r="A533">
        <v>177611655</v>
      </c>
      <c r="B533" s="1" t="s">
        <v>23</v>
      </c>
      <c r="C533" s="1" t="s">
        <v>3139</v>
      </c>
      <c r="D533" s="1" t="s">
        <v>3003</v>
      </c>
      <c r="E533" s="1" t="s">
        <v>45</v>
      </c>
      <c r="F533" s="1" t="s">
        <v>46</v>
      </c>
      <c r="G533" s="2">
        <v>44201</v>
      </c>
      <c r="H533" s="3">
        <v>0.52152777777777781</v>
      </c>
      <c r="I533">
        <v>21568139</v>
      </c>
      <c r="J533">
        <v>1</v>
      </c>
      <c r="K533" s="1" t="s">
        <v>741</v>
      </c>
      <c r="L533">
        <v>0</v>
      </c>
      <c r="M533" s="4">
        <v>3.2659069556996103</v>
      </c>
      <c r="N533" s="5">
        <v>10525.46</v>
      </c>
      <c r="O533" s="5">
        <f>IF(Jan_21[[#This Row],[WIN_OSE]]=0,('Summary Sheet'!$O$1)-('Summary Sheet'!$O$1*2%),-'Summary Sheet'!$O$1*(Jan_21[[#This Row],[BSP]]-1))</f>
        <v>1.96</v>
      </c>
    </row>
    <row r="534" spans="1:15" x14ac:dyDescent="0.25">
      <c r="A534">
        <v>177611657</v>
      </c>
      <c r="B534" s="1" t="s">
        <v>23</v>
      </c>
      <c r="C534" s="1" t="s">
        <v>3139</v>
      </c>
      <c r="D534" s="1" t="s">
        <v>3003</v>
      </c>
      <c r="E534" s="1" t="s">
        <v>43</v>
      </c>
      <c r="F534" s="1" t="s">
        <v>54</v>
      </c>
      <c r="G534" s="2">
        <v>44201</v>
      </c>
      <c r="H534" s="3">
        <v>0.53194444444444444</v>
      </c>
      <c r="I534">
        <v>25273205</v>
      </c>
      <c r="J534">
        <v>2</v>
      </c>
      <c r="K534" s="1" t="s">
        <v>756</v>
      </c>
      <c r="L534">
        <v>0</v>
      </c>
      <c r="M534" s="4">
        <v>2.6254865673341552</v>
      </c>
      <c r="N534" s="5">
        <v>16418.080000000002</v>
      </c>
      <c r="O534" s="5">
        <f>IF(Jan_21[[#This Row],[WIN_OSE]]=0,('Summary Sheet'!$O$1)-('Summary Sheet'!$O$1*2%),-'Summary Sheet'!$O$1*(Jan_21[[#This Row],[BSP]]-1))</f>
        <v>1.96</v>
      </c>
    </row>
    <row r="535" spans="1:15" x14ac:dyDescent="0.25">
      <c r="A535">
        <v>177611659</v>
      </c>
      <c r="B535" s="1" t="s">
        <v>23</v>
      </c>
      <c r="C535" s="1" t="s">
        <v>3139</v>
      </c>
      <c r="D535" s="1" t="s">
        <v>3003</v>
      </c>
      <c r="E535" s="1" t="s">
        <v>27</v>
      </c>
      <c r="F535" s="1" t="s">
        <v>46</v>
      </c>
      <c r="G535" s="2">
        <v>44201</v>
      </c>
      <c r="H535" s="3">
        <v>0.54305555555555551</v>
      </c>
      <c r="I535">
        <v>37731057</v>
      </c>
      <c r="J535">
        <v>1</v>
      </c>
      <c r="K535" s="1" t="s">
        <v>2103</v>
      </c>
      <c r="L535">
        <v>0</v>
      </c>
      <c r="M535" s="4">
        <v>3.8269063265709695</v>
      </c>
      <c r="N535" s="5">
        <v>10922.08</v>
      </c>
      <c r="O535" s="5">
        <f>IF(Jan_21[[#This Row],[WIN_OSE]]=0,('Summary Sheet'!$O$1)-('Summary Sheet'!$O$1*2%),-'Summary Sheet'!$O$1*(Jan_21[[#This Row],[BSP]]-1))</f>
        <v>1.96</v>
      </c>
    </row>
    <row r="536" spans="1:15" x14ac:dyDescent="0.25">
      <c r="A536">
        <v>177611661</v>
      </c>
      <c r="B536" s="1" t="s">
        <v>23</v>
      </c>
      <c r="C536" s="1" t="s">
        <v>3139</v>
      </c>
      <c r="D536" s="1" t="s">
        <v>3003</v>
      </c>
      <c r="E536" s="1" t="s">
        <v>32</v>
      </c>
      <c r="F536" s="1" t="s">
        <v>54</v>
      </c>
      <c r="G536" s="2">
        <v>44201</v>
      </c>
      <c r="H536" s="3">
        <v>0.55347222222222225</v>
      </c>
      <c r="I536">
        <v>36363719</v>
      </c>
      <c r="J536">
        <v>1</v>
      </c>
      <c r="K536" s="1" t="s">
        <v>2105</v>
      </c>
      <c r="L536">
        <v>0</v>
      </c>
      <c r="M536" s="4">
        <v>3.0313829933092893</v>
      </c>
      <c r="N536" s="5">
        <v>10985.78</v>
      </c>
      <c r="O536" s="5">
        <f>IF(Jan_21[[#This Row],[WIN_OSE]]=0,('Summary Sheet'!$O$1)-('Summary Sheet'!$O$1*2%),-'Summary Sheet'!$O$1*(Jan_21[[#This Row],[BSP]]-1))</f>
        <v>1.96</v>
      </c>
    </row>
    <row r="537" spans="1:15" x14ac:dyDescent="0.25">
      <c r="A537">
        <v>177611663</v>
      </c>
      <c r="B537" s="1" t="s">
        <v>23</v>
      </c>
      <c r="C537" s="1" t="s">
        <v>3139</v>
      </c>
      <c r="D537" s="1" t="s">
        <v>3003</v>
      </c>
      <c r="E537" s="1" t="s">
        <v>47</v>
      </c>
      <c r="F537" s="1" t="s">
        <v>54</v>
      </c>
      <c r="G537" s="2">
        <v>44201</v>
      </c>
      <c r="H537" s="3">
        <v>0.56458333333333333</v>
      </c>
      <c r="I537">
        <v>38085047</v>
      </c>
      <c r="J537">
        <v>3</v>
      </c>
      <c r="K537" s="1" t="s">
        <v>757</v>
      </c>
      <c r="L537">
        <v>1</v>
      </c>
      <c r="M537" s="4">
        <v>1.662395157</v>
      </c>
      <c r="N537" s="5">
        <v>47057.599999999999</v>
      </c>
      <c r="O537" s="5">
        <f>IF(Jan_21[[#This Row],[WIN_OSE]]=0,('Summary Sheet'!$O$1)-('Summary Sheet'!$O$1*2%),-'Summary Sheet'!$O$1*(Jan_21[[#This Row],[BSP]]-1))</f>
        <v>-1.3247903139999999</v>
      </c>
    </row>
    <row r="538" spans="1:15" x14ac:dyDescent="0.25">
      <c r="A538">
        <v>177611857</v>
      </c>
      <c r="B538" s="1" t="s">
        <v>19</v>
      </c>
      <c r="C538" s="1" t="s">
        <v>3137</v>
      </c>
      <c r="D538" s="1" t="s">
        <v>3001</v>
      </c>
      <c r="E538" s="1" t="s">
        <v>47</v>
      </c>
      <c r="F538" s="1" t="s">
        <v>35</v>
      </c>
      <c r="G538" s="2">
        <v>44201</v>
      </c>
      <c r="H538" s="3">
        <v>0.58611111111111114</v>
      </c>
      <c r="I538">
        <v>35842205</v>
      </c>
      <c r="J538">
        <v>4</v>
      </c>
      <c r="K538" s="1" t="s">
        <v>827</v>
      </c>
      <c r="L538">
        <v>0</v>
      </c>
      <c r="M538" s="4">
        <v>2.9804722950000002</v>
      </c>
      <c r="N538" s="5">
        <v>11348.28</v>
      </c>
      <c r="O538" s="5">
        <f>IF(Jan_21[[#This Row],[WIN_OSE]]=0,('Summary Sheet'!$O$1)-('Summary Sheet'!$O$1*2%),-'Summary Sheet'!$O$1*(Jan_21[[#This Row],[BSP]]-1))</f>
        <v>1.96</v>
      </c>
    </row>
    <row r="539" spans="1:15" x14ac:dyDescent="0.25">
      <c r="A539">
        <v>177611859</v>
      </c>
      <c r="B539" s="1" t="s">
        <v>19</v>
      </c>
      <c r="C539" s="1" t="s">
        <v>3137</v>
      </c>
      <c r="D539" s="1" t="s">
        <v>3001</v>
      </c>
      <c r="E539" s="1" t="s">
        <v>48</v>
      </c>
      <c r="F539" s="1" t="s">
        <v>35</v>
      </c>
      <c r="G539" s="2">
        <v>44201</v>
      </c>
      <c r="H539" s="3">
        <v>0.59652777777777777</v>
      </c>
      <c r="I539">
        <v>28575867</v>
      </c>
      <c r="J539">
        <v>3</v>
      </c>
      <c r="K539" s="1" t="s">
        <v>750</v>
      </c>
      <c r="L539">
        <v>0</v>
      </c>
      <c r="M539" s="4">
        <v>3.3626121379999998</v>
      </c>
      <c r="N539" s="5">
        <v>12433.3</v>
      </c>
      <c r="O539" s="5">
        <f>IF(Jan_21[[#This Row],[WIN_OSE]]=0,('Summary Sheet'!$O$1)-('Summary Sheet'!$O$1*2%),-'Summary Sheet'!$O$1*(Jan_21[[#This Row],[BSP]]-1))</f>
        <v>1.96</v>
      </c>
    </row>
    <row r="540" spans="1:15" x14ac:dyDescent="0.25">
      <c r="A540">
        <v>177611861</v>
      </c>
      <c r="B540" s="1" t="s">
        <v>19</v>
      </c>
      <c r="C540" s="1" t="s">
        <v>3137</v>
      </c>
      <c r="D540" s="1" t="s">
        <v>3001</v>
      </c>
      <c r="E540" s="1" t="s">
        <v>48</v>
      </c>
      <c r="F540" s="1" t="s">
        <v>35</v>
      </c>
      <c r="G540" s="2">
        <v>44201</v>
      </c>
      <c r="H540" s="3">
        <v>0.60833333333333328</v>
      </c>
      <c r="I540">
        <v>26330601</v>
      </c>
      <c r="J540">
        <v>4</v>
      </c>
      <c r="K540" s="1" t="s">
        <v>155</v>
      </c>
      <c r="L540">
        <v>1</v>
      </c>
      <c r="M540" s="4">
        <v>2.44</v>
      </c>
      <c r="N540" s="5">
        <v>13181.22</v>
      </c>
      <c r="O540" s="5">
        <f>IF(Jan_21[[#This Row],[WIN_OSE]]=0,('Summary Sheet'!$O$1)-('Summary Sheet'!$O$1*2%),-'Summary Sheet'!$O$1*(Jan_21[[#This Row],[BSP]]-1))</f>
        <v>-2.88</v>
      </c>
    </row>
    <row r="541" spans="1:15" x14ac:dyDescent="0.25">
      <c r="A541">
        <v>177611863</v>
      </c>
      <c r="B541" s="1" t="s">
        <v>19</v>
      </c>
      <c r="C541" s="1" t="s">
        <v>3137</v>
      </c>
      <c r="D541" s="1" t="s">
        <v>3001</v>
      </c>
      <c r="E541" s="1" t="s">
        <v>41</v>
      </c>
      <c r="F541" s="1" t="s">
        <v>35</v>
      </c>
      <c r="G541" s="2">
        <v>44201</v>
      </c>
      <c r="H541" s="3">
        <v>0.62083333333333335</v>
      </c>
      <c r="I541">
        <v>19939045</v>
      </c>
      <c r="J541">
        <v>4</v>
      </c>
      <c r="K541" s="1" t="s">
        <v>2110</v>
      </c>
      <c r="L541">
        <v>0</v>
      </c>
      <c r="M541" s="4">
        <v>3.1</v>
      </c>
      <c r="N541" s="5">
        <v>11124.26</v>
      </c>
      <c r="O541" s="5">
        <f>IF(Jan_21[[#This Row],[WIN_OSE]]=0,('Summary Sheet'!$O$1)-('Summary Sheet'!$O$1*2%),-'Summary Sheet'!$O$1*(Jan_21[[#This Row],[BSP]]-1))</f>
        <v>1.96</v>
      </c>
    </row>
    <row r="542" spans="1:15" x14ac:dyDescent="0.25">
      <c r="A542">
        <v>177611865</v>
      </c>
      <c r="B542" s="1" t="s">
        <v>19</v>
      </c>
      <c r="C542" s="1" t="s">
        <v>3137</v>
      </c>
      <c r="D542" s="1" t="s">
        <v>3001</v>
      </c>
      <c r="E542" s="1" t="s">
        <v>32</v>
      </c>
      <c r="F542" s="1" t="s">
        <v>35</v>
      </c>
      <c r="G542" s="2">
        <v>44201</v>
      </c>
      <c r="H542" s="3">
        <v>0.63124999999999998</v>
      </c>
      <c r="I542">
        <v>21181212</v>
      </c>
      <c r="J542">
        <v>1</v>
      </c>
      <c r="K542" s="1" t="s">
        <v>842</v>
      </c>
      <c r="L542">
        <v>0</v>
      </c>
      <c r="M542" s="4">
        <v>2.14</v>
      </c>
      <c r="N542" s="5">
        <v>23632.58</v>
      </c>
      <c r="O542" s="5">
        <f>IF(Jan_21[[#This Row],[WIN_OSE]]=0,('Summary Sheet'!$O$1)-('Summary Sheet'!$O$1*2%),-'Summary Sheet'!$O$1*(Jan_21[[#This Row],[BSP]]-1))</f>
        <v>1.96</v>
      </c>
    </row>
    <row r="543" spans="1:15" x14ac:dyDescent="0.25">
      <c r="A543">
        <v>177611867</v>
      </c>
      <c r="B543" s="1" t="s">
        <v>19</v>
      </c>
      <c r="C543" s="1" t="s">
        <v>3137</v>
      </c>
      <c r="D543" s="1" t="s">
        <v>3001</v>
      </c>
      <c r="E543" s="1" t="s">
        <v>75</v>
      </c>
      <c r="F543" s="1" t="s">
        <v>62</v>
      </c>
      <c r="G543" s="2">
        <v>44201</v>
      </c>
      <c r="H543" s="3">
        <v>0.6430555555555556</v>
      </c>
      <c r="I543">
        <v>23932334</v>
      </c>
      <c r="J543">
        <v>5</v>
      </c>
      <c r="K543" s="1" t="s">
        <v>718</v>
      </c>
      <c r="L543">
        <v>0</v>
      </c>
      <c r="M543" s="4">
        <v>2.3856347404403371</v>
      </c>
      <c r="N543" s="5">
        <v>32991.839999999997</v>
      </c>
      <c r="O543" s="5">
        <f>IF(Jan_21[[#This Row],[WIN_OSE]]=0,('Summary Sheet'!$O$1)-('Summary Sheet'!$O$1*2%),-'Summary Sheet'!$O$1*(Jan_21[[#This Row],[BSP]]-1))</f>
        <v>1.96</v>
      </c>
    </row>
    <row r="544" spans="1:15" x14ac:dyDescent="0.25">
      <c r="A544">
        <v>177611869</v>
      </c>
      <c r="B544" s="1" t="s">
        <v>19</v>
      </c>
      <c r="C544" s="1" t="s">
        <v>3137</v>
      </c>
      <c r="D544" s="1" t="s">
        <v>3001</v>
      </c>
      <c r="E544" s="1" t="s">
        <v>48</v>
      </c>
      <c r="F544" s="1" t="s">
        <v>62</v>
      </c>
      <c r="G544" s="2">
        <v>44201</v>
      </c>
      <c r="H544" s="3">
        <v>0.65555555555555556</v>
      </c>
      <c r="I544">
        <v>36439194</v>
      </c>
      <c r="J544">
        <v>4</v>
      </c>
      <c r="K544" s="1" t="s">
        <v>709</v>
      </c>
      <c r="L544">
        <v>0</v>
      </c>
      <c r="M544" s="4">
        <v>3.6044953623966371</v>
      </c>
      <c r="N544" s="5">
        <v>8268.7199999999993</v>
      </c>
      <c r="O544" s="5">
        <f>IF(Jan_21[[#This Row],[WIN_OSE]]=0,('Summary Sheet'!$O$1)-('Summary Sheet'!$O$1*2%),-'Summary Sheet'!$O$1*(Jan_21[[#This Row],[BSP]]-1))</f>
        <v>1.96</v>
      </c>
    </row>
    <row r="545" spans="1:15" x14ac:dyDescent="0.25">
      <c r="A545">
        <v>177611871</v>
      </c>
      <c r="B545" s="1" t="s">
        <v>19</v>
      </c>
      <c r="C545" s="1" t="s">
        <v>3137</v>
      </c>
      <c r="D545" s="1" t="s">
        <v>3001</v>
      </c>
      <c r="E545" s="1" t="s">
        <v>39</v>
      </c>
      <c r="F545" s="1" t="s">
        <v>35</v>
      </c>
      <c r="G545" s="2">
        <v>44201</v>
      </c>
      <c r="H545" s="3">
        <v>0.6694444444444444</v>
      </c>
      <c r="I545">
        <v>37444396</v>
      </c>
      <c r="J545">
        <v>1</v>
      </c>
      <c r="K545" s="1" t="s">
        <v>2117</v>
      </c>
      <c r="L545">
        <v>1</v>
      </c>
      <c r="M545" s="4">
        <v>2.2630401194845033</v>
      </c>
      <c r="N545" s="5">
        <v>31560.1</v>
      </c>
      <c r="O545" s="5">
        <f>IF(Jan_21[[#This Row],[WIN_OSE]]=0,('Summary Sheet'!$O$1)-('Summary Sheet'!$O$1*2%),-'Summary Sheet'!$O$1*(Jan_21[[#This Row],[BSP]]-1))</f>
        <v>-2.5260802389690067</v>
      </c>
    </row>
    <row r="546" spans="1:15" x14ac:dyDescent="0.25">
      <c r="A546">
        <v>177611873</v>
      </c>
      <c r="B546" s="1" t="s">
        <v>19</v>
      </c>
      <c r="C546" s="1" t="s">
        <v>3137</v>
      </c>
      <c r="D546" s="1" t="s">
        <v>3001</v>
      </c>
      <c r="E546" s="1" t="s">
        <v>43</v>
      </c>
      <c r="F546" s="1" t="s">
        <v>35</v>
      </c>
      <c r="G546" s="2">
        <v>44201</v>
      </c>
      <c r="H546" s="3">
        <v>0.68263888888888891</v>
      </c>
      <c r="I546">
        <v>22293595</v>
      </c>
      <c r="J546">
        <v>1</v>
      </c>
      <c r="K546" s="1" t="s">
        <v>2119</v>
      </c>
      <c r="L546">
        <v>0</v>
      </c>
      <c r="M546" s="4">
        <v>2.1007038043853017</v>
      </c>
      <c r="N546" s="5">
        <v>30398.560000000001</v>
      </c>
      <c r="O546" s="5">
        <f>IF(Jan_21[[#This Row],[WIN_OSE]]=0,('Summary Sheet'!$O$1)-('Summary Sheet'!$O$1*2%),-'Summary Sheet'!$O$1*(Jan_21[[#This Row],[BSP]]-1))</f>
        <v>1.96</v>
      </c>
    </row>
    <row r="547" spans="1:15" x14ac:dyDescent="0.25">
      <c r="A547">
        <v>177611875</v>
      </c>
      <c r="B547" s="1" t="s">
        <v>19</v>
      </c>
      <c r="C547" s="1" t="s">
        <v>3137</v>
      </c>
      <c r="D547" s="1" t="s">
        <v>3001</v>
      </c>
      <c r="E547" s="1" t="s">
        <v>47</v>
      </c>
      <c r="F547" s="1" t="s">
        <v>35</v>
      </c>
      <c r="G547" s="2">
        <v>44201</v>
      </c>
      <c r="H547" s="3">
        <v>0.69652777777777775</v>
      </c>
      <c r="I547">
        <v>37187406</v>
      </c>
      <c r="J547">
        <v>6</v>
      </c>
      <c r="K547" s="1" t="s">
        <v>797</v>
      </c>
      <c r="L547">
        <v>1</v>
      </c>
      <c r="M547" s="4">
        <v>2.7425404031513683</v>
      </c>
      <c r="N547" s="5">
        <v>14433</v>
      </c>
      <c r="O547" s="5">
        <f>IF(Jan_21[[#This Row],[WIN_OSE]]=0,('Summary Sheet'!$O$1)-('Summary Sheet'!$O$1*2%),-'Summary Sheet'!$O$1*(Jan_21[[#This Row],[BSP]]-1))</f>
        <v>-3.4850808063027365</v>
      </c>
    </row>
    <row r="548" spans="1:15" x14ac:dyDescent="0.25">
      <c r="A548">
        <v>177611877</v>
      </c>
      <c r="B548" s="1" t="s">
        <v>19</v>
      </c>
      <c r="C548" s="1" t="s">
        <v>3137</v>
      </c>
      <c r="D548" s="1" t="s">
        <v>3001</v>
      </c>
      <c r="E548" s="1" t="s">
        <v>47</v>
      </c>
      <c r="F548" s="1" t="s">
        <v>35</v>
      </c>
      <c r="G548" s="2">
        <v>44201</v>
      </c>
      <c r="H548" s="3">
        <v>0.7104166666666667</v>
      </c>
      <c r="I548">
        <v>38084713</v>
      </c>
      <c r="J548">
        <v>2</v>
      </c>
      <c r="K548" s="1" t="s">
        <v>2121</v>
      </c>
      <c r="L548">
        <v>0</v>
      </c>
      <c r="M548" s="4">
        <v>2.0228146389999999</v>
      </c>
      <c r="N548" s="5">
        <v>29656.6</v>
      </c>
      <c r="O548" s="5">
        <f>IF(Jan_21[[#This Row],[WIN_OSE]]=0,('Summary Sheet'!$O$1)-('Summary Sheet'!$O$1*2%),-'Summary Sheet'!$O$1*(Jan_21[[#This Row],[BSP]]-1))</f>
        <v>1.96</v>
      </c>
    </row>
    <row r="549" spans="1:15" x14ac:dyDescent="0.25">
      <c r="A549">
        <v>177611879</v>
      </c>
      <c r="B549" s="1" t="s">
        <v>19</v>
      </c>
      <c r="C549" s="1" t="s">
        <v>3137</v>
      </c>
      <c r="D549" s="1" t="s">
        <v>3001</v>
      </c>
      <c r="E549" s="1" t="s">
        <v>32</v>
      </c>
      <c r="F549" s="1" t="s">
        <v>35</v>
      </c>
      <c r="G549" s="2">
        <v>44201</v>
      </c>
      <c r="H549" s="3">
        <v>0.72361111111111109</v>
      </c>
      <c r="I549">
        <v>18521166</v>
      </c>
      <c r="J549">
        <v>1</v>
      </c>
      <c r="K549" s="1" t="s">
        <v>2123</v>
      </c>
      <c r="L549">
        <v>0</v>
      </c>
      <c r="M549" s="4">
        <v>3.8594045019999998</v>
      </c>
      <c r="N549" s="5">
        <v>13024.46</v>
      </c>
      <c r="O549" s="5">
        <f>IF(Jan_21[[#This Row],[WIN_OSE]]=0,('Summary Sheet'!$O$1)-('Summary Sheet'!$O$1*2%),-'Summary Sheet'!$O$1*(Jan_21[[#This Row],[BSP]]-1))</f>
        <v>1.96</v>
      </c>
    </row>
    <row r="550" spans="1:15" x14ac:dyDescent="0.25">
      <c r="A550">
        <v>177612703</v>
      </c>
      <c r="B550" s="1" t="s">
        <v>23</v>
      </c>
      <c r="C550" s="1" t="s">
        <v>167</v>
      </c>
      <c r="D550" s="1" t="s">
        <v>3001</v>
      </c>
      <c r="E550" s="1" t="s">
        <v>39</v>
      </c>
      <c r="F550" s="1" t="s">
        <v>44</v>
      </c>
      <c r="G550" s="2">
        <v>44201</v>
      </c>
      <c r="H550" s="3">
        <v>0.58125000000000004</v>
      </c>
      <c r="I550">
        <v>27157654</v>
      </c>
      <c r="J550">
        <v>5</v>
      </c>
      <c r="K550" s="1" t="s">
        <v>743</v>
      </c>
      <c r="L550">
        <v>0</v>
      </c>
      <c r="M550" s="4">
        <v>2.8493603620000001</v>
      </c>
      <c r="N550" s="5">
        <v>17020.34</v>
      </c>
      <c r="O550" s="5">
        <f>IF(Jan_21[[#This Row],[WIN_OSE]]=0,('Summary Sheet'!$O$1)-('Summary Sheet'!$O$1*2%),-'Summary Sheet'!$O$1*(Jan_21[[#This Row],[BSP]]-1))</f>
        <v>1.96</v>
      </c>
    </row>
    <row r="551" spans="1:15" x14ac:dyDescent="0.25">
      <c r="A551">
        <v>177612705</v>
      </c>
      <c r="B551" s="1" t="s">
        <v>23</v>
      </c>
      <c r="C551" s="1" t="s">
        <v>167</v>
      </c>
      <c r="D551" s="1" t="s">
        <v>3001</v>
      </c>
      <c r="E551" s="1" t="s">
        <v>30</v>
      </c>
      <c r="F551" s="1" t="s">
        <v>44</v>
      </c>
      <c r="G551" s="2">
        <v>44201</v>
      </c>
      <c r="H551" s="3">
        <v>0.59166666666666667</v>
      </c>
      <c r="I551">
        <v>37728313</v>
      </c>
      <c r="J551">
        <v>3</v>
      </c>
      <c r="K551" s="1" t="s">
        <v>754</v>
      </c>
      <c r="L551">
        <v>0</v>
      </c>
      <c r="M551" s="4">
        <v>2.9113034039999999</v>
      </c>
      <c r="N551" s="5">
        <v>18097.939999999999</v>
      </c>
      <c r="O551" s="5">
        <f>IF(Jan_21[[#This Row],[WIN_OSE]]=0,('Summary Sheet'!$O$1)-('Summary Sheet'!$O$1*2%),-'Summary Sheet'!$O$1*(Jan_21[[#This Row],[BSP]]-1))</f>
        <v>1.96</v>
      </c>
    </row>
    <row r="552" spans="1:15" x14ac:dyDescent="0.25">
      <c r="A552">
        <v>177612707</v>
      </c>
      <c r="B552" s="1" t="s">
        <v>23</v>
      </c>
      <c r="C552" s="1" t="s">
        <v>167</v>
      </c>
      <c r="D552" s="1" t="s">
        <v>3001</v>
      </c>
      <c r="E552" s="1" t="s">
        <v>47</v>
      </c>
      <c r="F552" s="1" t="s">
        <v>44</v>
      </c>
      <c r="G552" s="2">
        <v>44201</v>
      </c>
      <c r="H552" s="3">
        <v>0.60555555555555551</v>
      </c>
      <c r="I552">
        <v>37527208</v>
      </c>
      <c r="J552">
        <v>5</v>
      </c>
      <c r="K552" s="1" t="s">
        <v>762</v>
      </c>
      <c r="L552">
        <v>0</v>
      </c>
      <c r="M552" s="4">
        <v>3.4682224451322332</v>
      </c>
      <c r="N552" s="5">
        <v>15659.56</v>
      </c>
      <c r="O552" s="5">
        <f>IF(Jan_21[[#This Row],[WIN_OSE]]=0,('Summary Sheet'!$O$1)-('Summary Sheet'!$O$1*2%),-'Summary Sheet'!$O$1*(Jan_21[[#This Row],[BSP]]-1))</f>
        <v>1.96</v>
      </c>
    </row>
    <row r="553" spans="1:15" x14ac:dyDescent="0.25">
      <c r="A553">
        <v>177612709</v>
      </c>
      <c r="B553" s="1" t="s">
        <v>23</v>
      </c>
      <c r="C553" s="1" t="s">
        <v>167</v>
      </c>
      <c r="D553" s="1" t="s">
        <v>3001</v>
      </c>
      <c r="E553" s="1" t="s">
        <v>45</v>
      </c>
      <c r="F553" s="1" t="s">
        <v>186</v>
      </c>
      <c r="G553" s="2">
        <v>44201</v>
      </c>
      <c r="H553" s="3">
        <v>0.61944444444444446</v>
      </c>
      <c r="I553">
        <v>23125014</v>
      </c>
      <c r="J553">
        <v>2</v>
      </c>
      <c r="K553" s="1" t="s">
        <v>817</v>
      </c>
      <c r="L553">
        <v>0</v>
      </c>
      <c r="M553" s="4">
        <v>3.3396197779999999</v>
      </c>
      <c r="N553" s="5">
        <v>15630.24</v>
      </c>
      <c r="O553" s="5">
        <f>IF(Jan_21[[#This Row],[WIN_OSE]]=0,('Summary Sheet'!$O$1)-('Summary Sheet'!$O$1*2%),-'Summary Sheet'!$O$1*(Jan_21[[#This Row],[BSP]]-1))</f>
        <v>1.96</v>
      </c>
    </row>
    <row r="554" spans="1:15" x14ac:dyDescent="0.25">
      <c r="A554">
        <v>177612711</v>
      </c>
      <c r="B554" s="1" t="s">
        <v>23</v>
      </c>
      <c r="C554" s="1" t="s">
        <v>167</v>
      </c>
      <c r="D554" s="1" t="s">
        <v>3001</v>
      </c>
      <c r="E554" s="1" t="s">
        <v>43</v>
      </c>
      <c r="F554" s="1" t="s">
        <v>44</v>
      </c>
      <c r="G554" s="2">
        <v>44201</v>
      </c>
      <c r="H554" s="3">
        <v>0.63263888888888886</v>
      </c>
      <c r="I554">
        <v>26702011</v>
      </c>
      <c r="J554">
        <v>3</v>
      </c>
      <c r="K554" s="1" t="s">
        <v>2128</v>
      </c>
      <c r="L554">
        <v>1</v>
      </c>
      <c r="M554" s="4">
        <v>3.3</v>
      </c>
      <c r="N554" s="5">
        <v>8640.08</v>
      </c>
      <c r="O554" s="5">
        <f>IF(Jan_21[[#This Row],[WIN_OSE]]=0,('Summary Sheet'!$O$1)-('Summary Sheet'!$O$1*2%),-'Summary Sheet'!$O$1*(Jan_21[[#This Row],[BSP]]-1))</f>
        <v>-4.5999999999999996</v>
      </c>
    </row>
    <row r="555" spans="1:15" x14ac:dyDescent="0.25">
      <c r="A555">
        <v>177612713</v>
      </c>
      <c r="B555" s="1" t="s">
        <v>23</v>
      </c>
      <c r="C555" s="1" t="s">
        <v>167</v>
      </c>
      <c r="D555" s="1" t="s">
        <v>3001</v>
      </c>
      <c r="E555" s="1" t="s">
        <v>41</v>
      </c>
      <c r="F555" s="1" t="s">
        <v>44</v>
      </c>
      <c r="G555" s="2">
        <v>44201</v>
      </c>
      <c r="H555" s="3">
        <v>0.64444444444444449</v>
      </c>
      <c r="I555">
        <v>25787666</v>
      </c>
      <c r="J555">
        <v>3</v>
      </c>
      <c r="K555" s="1" t="s">
        <v>2129</v>
      </c>
      <c r="L555">
        <v>0</v>
      </c>
      <c r="M555" s="4">
        <v>2.9109875877693421</v>
      </c>
      <c r="N555" s="5">
        <v>15814.64</v>
      </c>
      <c r="O555" s="5">
        <f>IF(Jan_21[[#This Row],[WIN_OSE]]=0,('Summary Sheet'!$O$1)-('Summary Sheet'!$O$1*2%),-'Summary Sheet'!$O$1*(Jan_21[[#This Row],[BSP]]-1))</f>
        <v>1.96</v>
      </c>
    </row>
    <row r="556" spans="1:15" x14ac:dyDescent="0.25">
      <c r="A556">
        <v>177612715</v>
      </c>
      <c r="B556" s="1" t="s">
        <v>23</v>
      </c>
      <c r="C556" s="1" t="s">
        <v>167</v>
      </c>
      <c r="D556" s="1" t="s">
        <v>3001</v>
      </c>
      <c r="E556" s="1" t="s">
        <v>32</v>
      </c>
      <c r="F556" s="1" t="s">
        <v>44</v>
      </c>
      <c r="G556" s="2">
        <v>44201</v>
      </c>
      <c r="H556" s="3">
        <v>0.65833333333333333</v>
      </c>
      <c r="I556">
        <v>37215122</v>
      </c>
      <c r="J556">
        <v>5</v>
      </c>
      <c r="K556" s="1" t="s">
        <v>2130</v>
      </c>
      <c r="L556">
        <v>1</v>
      </c>
      <c r="M556" s="4">
        <v>3.95</v>
      </c>
      <c r="N556" s="5">
        <v>13554.72</v>
      </c>
      <c r="O556" s="5">
        <f>IF(Jan_21[[#This Row],[WIN_OSE]]=0,('Summary Sheet'!$O$1)-('Summary Sheet'!$O$1*2%),-'Summary Sheet'!$O$1*(Jan_21[[#This Row],[BSP]]-1))</f>
        <v>-5.9</v>
      </c>
    </row>
    <row r="557" spans="1:15" x14ac:dyDescent="0.25">
      <c r="A557">
        <v>177612717</v>
      </c>
      <c r="B557" s="1" t="s">
        <v>23</v>
      </c>
      <c r="C557" s="1" t="s">
        <v>167</v>
      </c>
      <c r="D557" s="1" t="s">
        <v>3001</v>
      </c>
      <c r="E557" s="1" t="s">
        <v>47</v>
      </c>
      <c r="F557" s="1" t="s">
        <v>44</v>
      </c>
      <c r="G557" s="2">
        <v>44201</v>
      </c>
      <c r="H557" s="3">
        <v>0.67222222222222228</v>
      </c>
      <c r="I557">
        <v>35425475</v>
      </c>
      <c r="J557">
        <v>5</v>
      </c>
      <c r="K557" s="1" t="s">
        <v>707</v>
      </c>
      <c r="L557">
        <v>0</v>
      </c>
      <c r="M557" s="4">
        <v>4.3</v>
      </c>
      <c r="N557" s="5">
        <v>5613.88</v>
      </c>
      <c r="O557" s="5">
        <f>IF(Jan_21[[#This Row],[WIN_OSE]]=0,('Summary Sheet'!$O$1)-('Summary Sheet'!$O$1*2%),-'Summary Sheet'!$O$1*(Jan_21[[#This Row],[BSP]]-1))</f>
        <v>1.96</v>
      </c>
    </row>
    <row r="558" spans="1:15" x14ac:dyDescent="0.25">
      <c r="A558">
        <v>177612719</v>
      </c>
      <c r="B558" s="1" t="s">
        <v>23</v>
      </c>
      <c r="C558" s="1" t="s">
        <v>167</v>
      </c>
      <c r="D558" s="1" t="s">
        <v>3001</v>
      </c>
      <c r="E558" s="1" t="s">
        <v>37</v>
      </c>
      <c r="F558" s="1" t="s">
        <v>44</v>
      </c>
      <c r="G558" s="2">
        <v>44201</v>
      </c>
      <c r="H558" s="3">
        <v>0.68611111111111112</v>
      </c>
      <c r="I558">
        <v>36494731</v>
      </c>
      <c r="J558">
        <v>4</v>
      </c>
      <c r="K558" s="1" t="s">
        <v>2134</v>
      </c>
      <c r="L558">
        <v>0</v>
      </c>
      <c r="M558" s="4">
        <v>3.4096050679999999</v>
      </c>
      <c r="N558" s="5">
        <v>19888.12</v>
      </c>
      <c r="O558" s="5">
        <f>IF(Jan_21[[#This Row],[WIN_OSE]]=0,('Summary Sheet'!$O$1)-('Summary Sheet'!$O$1*2%),-'Summary Sheet'!$O$1*(Jan_21[[#This Row],[BSP]]-1))</f>
        <v>1.96</v>
      </c>
    </row>
    <row r="559" spans="1:15" x14ac:dyDescent="0.25">
      <c r="A559">
        <v>177612721</v>
      </c>
      <c r="B559" s="1" t="s">
        <v>23</v>
      </c>
      <c r="C559" s="1" t="s">
        <v>167</v>
      </c>
      <c r="D559" s="1" t="s">
        <v>3001</v>
      </c>
      <c r="E559" s="1" t="s">
        <v>27</v>
      </c>
      <c r="F559" s="1" t="s">
        <v>186</v>
      </c>
      <c r="G559" s="2">
        <v>44201</v>
      </c>
      <c r="H559" s="3">
        <v>0.7</v>
      </c>
      <c r="I559">
        <v>15198383</v>
      </c>
      <c r="J559">
        <v>3</v>
      </c>
      <c r="K559" s="1" t="s">
        <v>751</v>
      </c>
      <c r="L559">
        <v>0</v>
      </c>
      <c r="M559" s="4">
        <v>4.2</v>
      </c>
      <c r="N559" s="5">
        <v>11547</v>
      </c>
      <c r="O559" s="5">
        <f>IF(Jan_21[[#This Row],[WIN_OSE]]=0,('Summary Sheet'!$O$1)-('Summary Sheet'!$O$1*2%),-'Summary Sheet'!$O$1*(Jan_21[[#This Row],[BSP]]-1))</f>
        <v>1.96</v>
      </c>
    </row>
    <row r="560" spans="1:15" x14ac:dyDescent="0.25">
      <c r="A560">
        <v>177612723</v>
      </c>
      <c r="B560" s="1" t="s">
        <v>23</v>
      </c>
      <c r="C560" s="1" t="s">
        <v>167</v>
      </c>
      <c r="D560" s="1" t="s">
        <v>3001</v>
      </c>
      <c r="E560" s="1" t="s">
        <v>24</v>
      </c>
      <c r="F560" s="1" t="s">
        <v>44</v>
      </c>
      <c r="G560" s="2">
        <v>44201</v>
      </c>
      <c r="H560" s="3">
        <v>0.71388888888888891</v>
      </c>
      <c r="I560">
        <v>35839536</v>
      </c>
      <c r="J560">
        <v>5</v>
      </c>
      <c r="K560" s="1" t="s">
        <v>801</v>
      </c>
      <c r="L560">
        <v>0</v>
      </c>
      <c r="M560" s="4">
        <v>3.6266924551415292</v>
      </c>
      <c r="N560" s="5">
        <v>11866.44</v>
      </c>
      <c r="O560" s="5">
        <f>IF(Jan_21[[#This Row],[WIN_OSE]]=0,('Summary Sheet'!$O$1)-('Summary Sheet'!$O$1*2%),-'Summary Sheet'!$O$1*(Jan_21[[#This Row],[BSP]]-1))</f>
        <v>1.96</v>
      </c>
    </row>
    <row r="561" spans="1:15" x14ac:dyDescent="0.25">
      <c r="A561">
        <v>177612725</v>
      </c>
      <c r="B561" s="1" t="s">
        <v>23</v>
      </c>
      <c r="C561" s="1" t="s">
        <v>167</v>
      </c>
      <c r="D561" s="1" t="s">
        <v>3001</v>
      </c>
      <c r="E561" s="1" t="s">
        <v>39</v>
      </c>
      <c r="F561" s="1" t="s">
        <v>44</v>
      </c>
      <c r="G561" s="2">
        <v>44201</v>
      </c>
      <c r="H561" s="3">
        <v>0.72777777777777775</v>
      </c>
      <c r="I561">
        <v>36494733</v>
      </c>
      <c r="J561">
        <v>6</v>
      </c>
      <c r="K561" s="1" t="s">
        <v>819</v>
      </c>
      <c r="L561">
        <v>0</v>
      </c>
      <c r="M561" s="4">
        <v>2.72</v>
      </c>
      <c r="N561" s="5">
        <v>17354.48</v>
      </c>
      <c r="O561" s="5">
        <f>IF(Jan_21[[#This Row],[WIN_OSE]]=0,('Summary Sheet'!$O$1)-('Summary Sheet'!$O$1*2%),-'Summary Sheet'!$O$1*(Jan_21[[#This Row],[BSP]]-1))</f>
        <v>1.96</v>
      </c>
    </row>
    <row r="562" spans="1:15" x14ac:dyDescent="0.25">
      <c r="A562">
        <v>177612727</v>
      </c>
      <c r="B562" s="1" t="s">
        <v>23</v>
      </c>
      <c r="C562" s="1" t="s">
        <v>167</v>
      </c>
      <c r="D562" s="1" t="s">
        <v>3001</v>
      </c>
      <c r="E562" s="1" t="s">
        <v>32</v>
      </c>
      <c r="F562" s="1" t="s">
        <v>44</v>
      </c>
      <c r="G562" s="2">
        <v>44201</v>
      </c>
      <c r="H562" s="3">
        <v>0.73888888888888893</v>
      </c>
      <c r="I562">
        <v>24990723</v>
      </c>
      <c r="J562">
        <v>2</v>
      </c>
      <c r="K562" s="1" t="s">
        <v>730</v>
      </c>
      <c r="L562">
        <v>0</v>
      </c>
      <c r="M562" s="4">
        <v>3.7302516665793153</v>
      </c>
      <c r="N562" s="5">
        <v>13113.92</v>
      </c>
      <c r="O562" s="5">
        <f>IF(Jan_21[[#This Row],[WIN_OSE]]=0,('Summary Sheet'!$O$1)-('Summary Sheet'!$O$1*2%),-'Summary Sheet'!$O$1*(Jan_21[[#This Row],[BSP]]-1))</f>
        <v>1.96</v>
      </c>
    </row>
    <row r="563" spans="1:15" x14ac:dyDescent="0.25">
      <c r="A563">
        <v>177612729</v>
      </c>
      <c r="B563" s="1" t="s">
        <v>23</v>
      </c>
      <c r="C563" s="1" t="s">
        <v>167</v>
      </c>
      <c r="D563" s="1" t="s">
        <v>3001</v>
      </c>
      <c r="E563" s="1" t="s">
        <v>43</v>
      </c>
      <c r="F563" s="1" t="s">
        <v>44</v>
      </c>
      <c r="G563" s="2">
        <v>44201</v>
      </c>
      <c r="H563" s="3">
        <v>0.75138888888888888</v>
      </c>
      <c r="I563">
        <v>26989718</v>
      </c>
      <c r="J563">
        <v>6</v>
      </c>
      <c r="K563" s="1" t="s">
        <v>759</v>
      </c>
      <c r="L563">
        <v>0</v>
      </c>
      <c r="M563" s="4">
        <v>3.8216938329999999</v>
      </c>
      <c r="N563" s="5">
        <v>12935.5</v>
      </c>
      <c r="O563" s="5">
        <f>IF(Jan_21[[#This Row],[WIN_OSE]]=0,('Summary Sheet'!$O$1)-('Summary Sheet'!$O$1*2%),-'Summary Sheet'!$O$1*(Jan_21[[#This Row],[BSP]]-1))</f>
        <v>1.96</v>
      </c>
    </row>
    <row r="564" spans="1:15" x14ac:dyDescent="0.25">
      <c r="A564">
        <v>177613057</v>
      </c>
      <c r="B564" s="1" t="s">
        <v>23</v>
      </c>
      <c r="C564" s="1" t="s">
        <v>3131</v>
      </c>
      <c r="D564" s="1" t="s">
        <v>3001</v>
      </c>
      <c r="E564" s="1" t="s">
        <v>41</v>
      </c>
      <c r="F564" s="1" t="s">
        <v>54</v>
      </c>
      <c r="G564" s="2">
        <v>44201</v>
      </c>
      <c r="H564" s="3">
        <v>0.5756944444444444</v>
      </c>
      <c r="I564">
        <v>37947491</v>
      </c>
      <c r="J564">
        <v>4</v>
      </c>
      <c r="K564" s="1" t="s">
        <v>770</v>
      </c>
      <c r="L564">
        <v>0</v>
      </c>
      <c r="M564" s="4">
        <v>2.8618816511829932</v>
      </c>
      <c r="N564" s="5">
        <v>14497.66</v>
      </c>
      <c r="O564" s="5">
        <f>IF(Jan_21[[#This Row],[WIN_OSE]]=0,('Summary Sheet'!$O$1)-('Summary Sheet'!$O$1*2%),-'Summary Sheet'!$O$1*(Jan_21[[#This Row],[BSP]]-1))</f>
        <v>1.96</v>
      </c>
    </row>
    <row r="565" spans="1:15" x14ac:dyDescent="0.25">
      <c r="A565">
        <v>177613059</v>
      </c>
      <c r="B565" s="1" t="s">
        <v>23</v>
      </c>
      <c r="C565" s="1" t="s">
        <v>3131</v>
      </c>
      <c r="D565" s="1" t="s">
        <v>3001</v>
      </c>
      <c r="E565" s="1" t="s">
        <v>39</v>
      </c>
      <c r="F565" s="1" t="s">
        <v>54</v>
      </c>
      <c r="G565" s="2">
        <v>44201</v>
      </c>
      <c r="H565" s="3">
        <v>0.58819444444444446</v>
      </c>
      <c r="I565">
        <v>36413694</v>
      </c>
      <c r="J565">
        <v>2</v>
      </c>
      <c r="K565" s="1" t="s">
        <v>724</v>
      </c>
      <c r="L565">
        <v>0</v>
      </c>
      <c r="M565" s="4">
        <v>3.2423641751776806</v>
      </c>
      <c r="N565" s="5">
        <v>18444.939999999999</v>
      </c>
      <c r="O565" s="5">
        <f>IF(Jan_21[[#This Row],[WIN_OSE]]=0,('Summary Sheet'!$O$1)-('Summary Sheet'!$O$1*2%),-'Summary Sheet'!$O$1*(Jan_21[[#This Row],[BSP]]-1))</f>
        <v>1.96</v>
      </c>
    </row>
    <row r="566" spans="1:15" x14ac:dyDescent="0.25">
      <c r="A566">
        <v>177613061</v>
      </c>
      <c r="B566" s="1" t="s">
        <v>23</v>
      </c>
      <c r="C566" s="1" t="s">
        <v>3131</v>
      </c>
      <c r="D566" s="1" t="s">
        <v>3001</v>
      </c>
      <c r="E566" s="1" t="s">
        <v>49</v>
      </c>
      <c r="F566" s="1" t="s">
        <v>188</v>
      </c>
      <c r="G566" s="2">
        <v>44201</v>
      </c>
      <c r="H566" s="3">
        <v>0.59930555555555554</v>
      </c>
      <c r="I566">
        <v>25480801</v>
      </c>
      <c r="J566">
        <v>1</v>
      </c>
      <c r="K566" s="1" t="s">
        <v>2145</v>
      </c>
      <c r="L566">
        <v>0</v>
      </c>
      <c r="M566" s="4">
        <v>2.8426736445620922</v>
      </c>
      <c r="N566" s="5">
        <v>33902.620000000003</v>
      </c>
      <c r="O566" s="5">
        <f>IF(Jan_21[[#This Row],[WIN_OSE]]=0,('Summary Sheet'!$O$1)-('Summary Sheet'!$O$1*2%),-'Summary Sheet'!$O$1*(Jan_21[[#This Row],[BSP]]-1))</f>
        <v>1.96</v>
      </c>
    </row>
    <row r="567" spans="1:15" x14ac:dyDescent="0.25">
      <c r="A567">
        <v>177613063</v>
      </c>
      <c r="B567" s="1" t="s">
        <v>23</v>
      </c>
      <c r="C567" s="1" t="s">
        <v>3131</v>
      </c>
      <c r="D567" s="1" t="s">
        <v>3001</v>
      </c>
      <c r="E567" s="1" t="s">
        <v>41</v>
      </c>
      <c r="F567" s="1" t="s">
        <v>54</v>
      </c>
      <c r="G567" s="2">
        <v>44201</v>
      </c>
      <c r="H567" s="3">
        <v>0.61250000000000004</v>
      </c>
      <c r="I567">
        <v>18860628</v>
      </c>
      <c r="J567">
        <v>2</v>
      </c>
      <c r="K567" s="1" t="s">
        <v>2146</v>
      </c>
      <c r="L567">
        <v>1</v>
      </c>
      <c r="M567" s="4">
        <v>4.2495712870000002</v>
      </c>
      <c r="N567" s="5">
        <v>15775.98</v>
      </c>
      <c r="O567" s="5">
        <f>IF(Jan_21[[#This Row],[WIN_OSE]]=0,('Summary Sheet'!$O$1)-('Summary Sheet'!$O$1*2%),-'Summary Sheet'!$O$1*(Jan_21[[#This Row],[BSP]]-1))</f>
        <v>-6.4991425740000004</v>
      </c>
    </row>
    <row r="568" spans="1:15" x14ac:dyDescent="0.25">
      <c r="A568">
        <v>177613065</v>
      </c>
      <c r="B568" s="1" t="s">
        <v>23</v>
      </c>
      <c r="C568" s="1" t="s">
        <v>3131</v>
      </c>
      <c r="D568" s="1" t="s">
        <v>3001</v>
      </c>
      <c r="E568" s="1" t="s">
        <v>32</v>
      </c>
      <c r="F568" s="1" t="s">
        <v>54</v>
      </c>
      <c r="G568" s="2">
        <v>44201</v>
      </c>
      <c r="H568" s="3">
        <v>0.62638888888888888</v>
      </c>
      <c r="I568">
        <v>16044513</v>
      </c>
      <c r="J568">
        <v>2</v>
      </c>
      <c r="K568" s="1" t="s">
        <v>2148</v>
      </c>
      <c r="L568">
        <v>0</v>
      </c>
      <c r="M568" s="4">
        <v>3.2193376552124029</v>
      </c>
      <c r="N568" s="5">
        <v>22283.16</v>
      </c>
      <c r="O568" s="5">
        <f>IF(Jan_21[[#This Row],[WIN_OSE]]=0,('Summary Sheet'!$O$1)-('Summary Sheet'!$O$1*2%),-'Summary Sheet'!$O$1*(Jan_21[[#This Row],[BSP]]-1))</f>
        <v>1.96</v>
      </c>
    </row>
    <row r="569" spans="1:15" x14ac:dyDescent="0.25">
      <c r="A569">
        <v>177613067</v>
      </c>
      <c r="B569" s="1" t="s">
        <v>23</v>
      </c>
      <c r="C569" s="1" t="s">
        <v>3131</v>
      </c>
      <c r="D569" s="1" t="s">
        <v>3001</v>
      </c>
      <c r="E569" s="1" t="s">
        <v>43</v>
      </c>
      <c r="F569" s="1" t="s">
        <v>54</v>
      </c>
      <c r="G569" s="2">
        <v>44201</v>
      </c>
      <c r="H569" s="3">
        <v>0.63749999999999996</v>
      </c>
      <c r="I569">
        <v>27875163</v>
      </c>
      <c r="J569">
        <v>1</v>
      </c>
      <c r="K569" s="1" t="s">
        <v>725</v>
      </c>
      <c r="L569">
        <v>0</v>
      </c>
      <c r="M569" s="4">
        <v>3.8</v>
      </c>
      <c r="N569" s="5">
        <v>23590.02</v>
      </c>
      <c r="O569" s="5">
        <f>IF(Jan_21[[#This Row],[WIN_OSE]]=0,('Summary Sheet'!$O$1)-('Summary Sheet'!$O$1*2%),-'Summary Sheet'!$O$1*(Jan_21[[#This Row],[BSP]]-1))</f>
        <v>1.96</v>
      </c>
    </row>
    <row r="570" spans="1:15" x14ac:dyDescent="0.25">
      <c r="A570">
        <v>177613069</v>
      </c>
      <c r="B570" s="1" t="s">
        <v>23</v>
      </c>
      <c r="C570" s="1" t="s">
        <v>3131</v>
      </c>
      <c r="D570" s="1" t="s">
        <v>3001</v>
      </c>
      <c r="E570" s="1" t="s">
        <v>47</v>
      </c>
      <c r="F570" s="1" t="s">
        <v>54</v>
      </c>
      <c r="G570" s="2">
        <v>44201</v>
      </c>
      <c r="H570" s="3">
        <v>0.65138888888888891</v>
      </c>
      <c r="I570">
        <v>27554860</v>
      </c>
      <c r="J570">
        <v>1</v>
      </c>
      <c r="K570" s="1" t="s">
        <v>841</v>
      </c>
      <c r="L570">
        <v>0</v>
      </c>
      <c r="M570" s="4">
        <v>3.3</v>
      </c>
      <c r="N570" s="5">
        <v>20925.900000000001</v>
      </c>
      <c r="O570" s="5">
        <f>IF(Jan_21[[#This Row],[WIN_OSE]]=0,('Summary Sheet'!$O$1)-('Summary Sheet'!$O$1*2%),-'Summary Sheet'!$O$1*(Jan_21[[#This Row],[BSP]]-1))</f>
        <v>1.96</v>
      </c>
    </row>
    <row r="571" spans="1:15" x14ac:dyDescent="0.25">
      <c r="A571">
        <v>177613071</v>
      </c>
      <c r="B571" s="1" t="s">
        <v>23</v>
      </c>
      <c r="C571" s="1" t="s">
        <v>3131</v>
      </c>
      <c r="D571" s="1" t="s">
        <v>3001</v>
      </c>
      <c r="E571" s="1" t="s">
        <v>30</v>
      </c>
      <c r="F571" s="1" t="s">
        <v>54</v>
      </c>
      <c r="G571" s="2">
        <v>44201</v>
      </c>
      <c r="H571" s="3">
        <v>0.66527777777777775</v>
      </c>
      <c r="I571">
        <v>35756546</v>
      </c>
      <c r="J571">
        <v>6</v>
      </c>
      <c r="K571" s="1" t="s">
        <v>2153</v>
      </c>
      <c r="L571">
        <v>0</v>
      </c>
      <c r="M571" s="4">
        <v>3.8</v>
      </c>
      <c r="N571" s="5">
        <v>19675.78</v>
      </c>
      <c r="O571" s="5">
        <f>IF(Jan_21[[#This Row],[WIN_OSE]]=0,('Summary Sheet'!$O$1)-('Summary Sheet'!$O$1*2%),-'Summary Sheet'!$O$1*(Jan_21[[#This Row],[BSP]]-1))</f>
        <v>1.96</v>
      </c>
    </row>
    <row r="572" spans="1:15" x14ac:dyDescent="0.25">
      <c r="A572">
        <v>177613073</v>
      </c>
      <c r="B572" s="1" t="s">
        <v>23</v>
      </c>
      <c r="C572" s="1" t="s">
        <v>3131</v>
      </c>
      <c r="D572" s="1" t="s">
        <v>3001</v>
      </c>
      <c r="E572" s="1" t="s">
        <v>47</v>
      </c>
      <c r="F572" s="1" t="s">
        <v>54</v>
      </c>
      <c r="G572" s="2">
        <v>44201</v>
      </c>
      <c r="H572" s="3">
        <v>0.6791666666666667</v>
      </c>
      <c r="I572">
        <v>37214041</v>
      </c>
      <c r="J572">
        <v>4</v>
      </c>
      <c r="K572" s="1" t="s">
        <v>3124</v>
      </c>
      <c r="L572">
        <v>0</v>
      </c>
      <c r="M572" s="4">
        <v>3.7975072522721893</v>
      </c>
      <c r="N572" s="5">
        <v>17493.34</v>
      </c>
      <c r="O572" s="5">
        <f>IF(Jan_21[[#This Row],[WIN_OSE]]=0,('Summary Sheet'!$O$1)-('Summary Sheet'!$O$1*2%),-'Summary Sheet'!$O$1*(Jan_21[[#This Row],[BSP]]-1))</f>
        <v>1.96</v>
      </c>
    </row>
    <row r="573" spans="1:15" x14ac:dyDescent="0.25">
      <c r="A573">
        <v>177613075</v>
      </c>
      <c r="B573" s="1" t="s">
        <v>23</v>
      </c>
      <c r="C573" s="1" t="s">
        <v>3131</v>
      </c>
      <c r="D573" s="1" t="s">
        <v>3001</v>
      </c>
      <c r="E573" s="1" t="s">
        <v>41</v>
      </c>
      <c r="F573" s="1" t="s">
        <v>54</v>
      </c>
      <c r="G573" s="2">
        <v>44201</v>
      </c>
      <c r="H573" s="3">
        <v>0.69305555555555554</v>
      </c>
      <c r="I573">
        <v>35962890</v>
      </c>
      <c r="J573">
        <v>1</v>
      </c>
      <c r="K573" s="1" t="s">
        <v>2156</v>
      </c>
      <c r="L573">
        <v>1</v>
      </c>
      <c r="M573" s="4">
        <v>2.824224982710426</v>
      </c>
      <c r="N573" s="5">
        <v>25742.28</v>
      </c>
      <c r="O573" s="5">
        <f>IF(Jan_21[[#This Row],[WIN_OSE]]=0,('Summary Sheet'!$O$1)-('Summary Sheet'!$O$1*2%),-'Summary Sheet'!$O$1*(Jan_21[[#This Row],[BSP]]-1))</f>
        <v>-3.648449965420852</v>
      </c>
    </row>
    <row r="574" spans="1:15" x14ac:dyDescent="0.25">
      <c r="A574">
        <v>177613077</v>
      </c>
      <c r="B574" s="1" t="s">
        <v>23</v>
      </c>
      <c r="C574" s="1" t="s">
        <v>3131</v>
      </c>
      <c r="D574" s="1" t="s">
        <v>3001</v>
      </c>
      <c r="E574" s="1" t="s">
        <v>32</v>
      </c>
      <c r="F574" s="1" t="s">
        <v>54</v>
      </c>
      <c r="G574" s="2">
        <v>44201</v>
      </c>
      <c r="H574" s="3">
        <v>0.70694444444444449</v>
      </c>
      <c r="I574">
        <v>35984868</v>
      </c>
      <c r="J574">
        <v>1</v>
      </c>
      <c r="K574" s="1" t="s">
        <v>2158</v>
      </c>
      <c r="L574">
        <v>0</v>
      </c>
      <c r="M574" s="4">
        <v>3.3028529276070189</v>
      </c>
      <c r="N574" s="5">
        <v>26975.119999999999</v>
      </c>
      <c r="O574" s="5">
        <f>IF(Jan_21[[#This Row],[WIN_OSE]]=0,('Summary Sheet'!$O$1)-('Summary Sheet'!$O$1*2%),-'Summary Sheet'!$O$1*(Jan_21[[#This Row],[BSP]]-1))</f>
        <v>1.96</v>
      </c>
    </row>
    <row r="575" spans="1:15" x14ac:dyDescent="0.25">
      <c r="A575">
        <v>177613079</v>
      </c>
      <c r="B575" s="1" t="s">
        <v>23</v>
      </c>
      <c r="C575" s="1" t="s">
        <v>3131</v>
      </c>
      <c r="D575" s="1" t="s">
        <v>3001</v>
      </c>
      <c r="E575" s="1" t="s">
        <v>39</v>
      </c>
      <c r="F575" s="1" t="s">
        <v>54</v>
      </c>
      <c r="G575" s="2">
        <v>44201</v>
      </c>
      <c r="H575" s="3">
        <v>0.72083333333333333</v>
      </c>
      <c r="I575">
        <v>28788555</v>
      </c>
      <c r="J575">
        <v>3</v>
      </c>
      <c r="K575" s="1" t="s">
        <v>2160</v>
      </c>
      <c r="L575">
        <v>0</v>
      </c>
      <c r="M575" s="4">
        <v>3.1154968865125734</v>
      </c>
      <c r="N575" s="5">
        <v>18650.86</v>
      </c>
      <c r="O575" s="5">
        <f>IF(Jan_21[[#This Row],[WIN_OSE]]=0,('Summary Sheet'!$O$1)-('Summary Sheet'!$O$1*2%),-'Summary Sheet'!$O$1*(Jan_21[[#This Row],[BSP]]-1))</f>
        <v>1.96</v>
      </c>
    </row>
    <row r="576" spans="1:15" x14ac:dyDescent="0.25">
      <c r="A576">
        <v>177613081</v>
      </c>
      <c r="B576" s="1" t="s">
        <v>23</v>
      </c>
      <c r="C576" s="1" t="s">
        <v>3131</v>
      </c>
      <c r="D576" s="1" t="s">
        <v>3001</v>
      </c>
      <c r="E576" s="1" t="s">
        <v>39</v>
      </c>
      <c r="F576" s="1" t="s">
        <v>54</v>
      </c>
      <c r="G576" s="2">
        <v>44201</v>
      </c>
      <c r="H576" s="3">
        <v>0.73402777777777772</v>
      </c>
      <c r="I576">
        <v>25594081</v>
      </c>
      <c r="J576">
        <v>3</v>
      </c>
      <c r="K576" s="1" t="s">
        <v>721</v>
      </c>
      <c r="L576">
        <v>0</v>
      </c>
      <c r="M576" s="4">
        <v>2.9561908736691471</v>
      </c>
      <c r="N576" s="5">
        <v>19699.439999999999</v>
      </c>
      <c r="O576" s="5">
        <f>IF(Jan_21[[#This Row],[WIN_OSE]]=0,('Summary Sheet'!$O$1)-('Summary Sheet'!$O$1*2%),-'Summary Sheet'!$O$1*(Jan_21[[#This Row],[BSP]]-1))</f>
        <v>1.96</v>
      </c>
    </row>
    <row r="577" spans="1:15" x14ac:dyDescent="0.25">
      <c r="A577">
        <v>177613083</v>
      </c>
      <c r="B577" s="1" t="s">
        <v>23</v>
      </c>
      <c r="C577" s="1" t="s">
        <v>3131</v>
      </c>
      <c r="D577" s="1" t="s">
        <v>3001</v>
      </c>
      <c r="E577" s="1" t="s">
        <v>32</v>
      </c>
      <c r="F577" s="1" t="s">
        <v>54</v>
      </c>
      <c r="G577" s="2">
        <v>44201</v>
      </c>
      <c r="H577" s="3">
        <v>0.74583333333333335</v>
      </c>
      <c r="I577">
        <v>36282282</v>
      </c>
      <c r="J577">
        <v>1</v>
      </c>
      <c r="K577" s="1" t="s">
        <v>692</v>
      </c>
      <c r="L577">
        <v>0</v>
      </c>
      <c r="M577" s="4">
        <v>3.4556106126441604</v>
      </c>
      <c r="N577" s="5">
        <v>30543.94</v>
      </c>
      <c r="O577" s="5">
        <f>IF(Jan_21[[#This Row],[WIN_OSE]]=0,('Summary Sheet'!$O$1)-('Summary Sheet'!$O$1*2%),-'Summary Sheet'!$O$1*(Jan_21[[#This Row],[BSP]]-1))</f>
        <v>1.96</v>
      </c>
    </row>
    <row r="578" spans="1:15" x14ac:dyDescent="0.25">
      <c r="A578">
        <v>177616312</v>
      </c>
      <c r="B578" s="1" t="s">
        <v>16</v>
      </c>
      <c r="C578" s="1" t="s">
        <v>3129</v>
      </c>
      <c r="D578" s="1" t="s">
        <v>3001</v>
      </c>
      <c r="E578" s="1" t="s">
        <v>30</v>
      </c>
      <c r="F578" s="1" t="s">
        <v>54</v>
      </c>
      <c r="G578" s="2">
        <v>44201</v>
      </c>
      <c r="H578" s="3">
        <v>0.7680555555555556</v>
      </c>
      <c r="I578">
        <v>38104790</v>
      </c>
      <c r="J578">
        <v>2</v>
      </c>
      <c r="K578" s="1" t="s">
        <v>2163</v>
      </c>
      <c r="L578">
        <v>1</v>
      </c>
      <c r="M578" s="4">
        <v>2.54</v>
      </c>
      <c r="N578" s="5">
        <v>18150.48</v>
      </c>
      <c r="O578" s="5">
        <f>IF(Jan_21[[#This Row],[WIN_OSE]]=0,('Summary Sheet'!$O$1)-('Summary Sheet'!$O$1*2%),-'Summary Sheet'!$O$1*(Jan_21[[#This Row],[BSP]]-1))</f>
        <v>-3.08</v>
      </c>
    </row>
    <row r="579" spans="1:15" x14ac:dyDescent="0.25">
      <c r="A579">
        <v>177616314</v>
      </c>
      <c r="B579" s="1" t="s">
        <v>16</v>
      </c>
      <c r="C579" s="1" t="s">
        <v>3129</v>
      </c>
      <c r="D579" s="1" t="s">
        <v>3001</v>
      </c>
      <c r="E579" s="1" t="s">
        <v>41</v>
      </c>
      <c r="F579" s="1" t="s">
        <v>54</v>
      </c>
      <c r="G579" s="2">
        <v>44201</v>
      </c>
      <c r="H579" s="3">
        <v>0.77847222222222223</v>
      </c>
      <c r="I579">
        <v>26152642</v>
      </c>
      <c r="J579">
        <v>1</v>
      </c>
      <c r="K579" s="1" t="s">
        <v>2164</v>
      </c>
      <c r="L579">
        <v>0</v>
      </c>
      <c r="M579" s="4">
        <v>2.8451129365953416</v>
      </c>
      <c r="N579" s="5">
        <v>10583.64</v>
      </c>
      <c r="O579" s="5">
        <f>IF(Jan_21[[#This Row],[WIN_OSE]]=0,('Summary Sheet'!$O$1)-('Summary Sheet'!$O$1*2%),-'Summary Sheet'!$O$1*(Jan_21[[#This Row],[BSP]]-1))</f>
        <v>1.96</v>
      </c>
    </row>
    <row r="580" spans="1:15" x14ac:dyDescent="0.25">
      <c r="A580">
        <v>177616316</v>
      </c>
      <c r="B580" s="1" t="s">
        <v>16</v>
      </c>
      <c r="C580" s="1" t="s">
        <v>3129</v>
      </c>
      <c r="D580" s="1" t="s">
        <v>3001</v>
      </c>
      <c r="E580" s="1" t="s">
        <v>39</v>
      </c>
      <c r="F580" s="1" t="s">
        <v>54</v>
      </c>
      <c r="G580" s="2">
        <v>44201</v>
      </c>
      <c r="H580" s="3">
        <v>0.79097222222222219</v>
      </c>
      <c r="I580">
        <v>9119833</v>
      </c>
      <c r="J580">
        <v>2</v>
      </c>
      <c r="K580" s="1" t="s">
        <v>2167</v>
      </c>
      <c r="L580">
        <v>0</v>
      </c>
      <c r="M580" s="4">
        <v>2.7676321239999999</v>
      </c>
      <c r="N580" s="5">
        <v>15817.86</v>
      </c>
      <c r="O580" s="5">
        <f>IF(Jan_21[[#This Row],[WIN_OSE]]=0,('Summary Sheet'!$O$1)-('Summary Sheet'!$O$1*2%),-'Summary Sheet'!$O$1*(Jan_21[[#This Row],[BSP]]-1))</f>
        <v>1.96</v>
      </c>
    </row>
    <row r="581" spans="1:15" x14ac:dyDescent="0.25">
      <c r="A581">
        <v>177616318</v>
      </c>
      <c r="B581" s="1" t="s">
        <v>16</v>
      </c>
      <c r="C581" s="1" t="s">
        <v>3129</v>
      </c>
      <c r="D581" s="1" t="s">
        <v>3001</v>
      </c>
      <c r="E581" s="1" t="s">
        <v>30</v>
      </c>
      <c r="F581" s="1" t="s">
        <v>54</v>
      </c>
      <c r="G581" s="2">
        <v>44201</v>
      </c>
      <c r="H581" s="3">
        <v>0.80277777777777781</v>
      </c>
      <c r="I581">
        <v>38084829</v>
      </c>
      <c r="J581">
        <v>6</v>
      </c>
      <c r="K581" s="1" t="s">
        <v>763</v>
      </c>
      <c r="L581">
        <v>0</v>
      </c>
      <c r="M581" s="4">
        <v>3.65</v>
      </c>
      <c r="N581" s="5">
        <v>16838.32</v>
      </c>
      <c r="O581" s="5">
        <f>IF(Jan_21[[#This Row],[WIN_OSE]]=0,('Summary Sheet'!$O$1)-('Summary Sheet'!$O$1*2%),-'Summary Sheet'!$O$1*(Jan_21[[#This Row],[BSP]]-1))</f>
        <v>1.96</v>
      </c>
    </row>
    <row r="582" spans="1:15" x14ac:dyDescent="0.25">
      <c r="A582">
        <v>177616320</v>
      </c>
      <c r="B582" s="1" t="s">
        <v>16</v>
      </c>
      <c r="C582" s="1" t="s">
        <v>3129</v>
      </c>
      <c r="D582" s="1" t="s">
        <v>3001</v>
      </c>
      <c r="E582" s="1" t="s">
        <v>32</v>
      </c>
      <c r="F582" s="1" t="s">
        <v>54</v>
      </c>
      <c r="G582" s="2">
        <v>44201</v>
      </c>
      <c r="H582" s="3">
        <v>0.81527777777777777</v>
      </c>
      <c r="I582">
        <v>28590806</v>
      </c>
      <c r="J582">
        <v>5</v>
      </c>
      <c r="K582" s="1" t="s">
        <v>2174</v>
      </c>
      <c r="L582">
        <v>0</v>
      </c>
      <c r="M582" s="4">
        <v>2.5550663550000001</v>
      </c>
      <c r="N582" s="5">
        <v>26148.48</v>
      </c>
      <c r="O582" s="5">
        <f>IF(Jan_21[[#This Row],[WIN_OSE]]=0,('Summary Sheet'!$O$1)-('Summary Sheet'!$O$1*2%),-'Summary Sheet'!$O$1*(Jan_21[[#This Row],[BSP]]-1))</f>
        <v>1.96</v>
      </c>
    </row>
    <row r="583" spans="1:15" x14ac:dyDescent="0.25">
      <c r="A583">
        <v>177616322</v>
      </c>
      <c r="B583" s="1" t="s">
        <v>16</v>
      </c>
      <c r="C583" s="1" t="s">
        <v>3129</v>
      </c>
      <c r="D583" s="1" t="s">
        <v>3001</v>
      </c>
      <c r="E583" s="1" t="s">
        <v>32</v>
      </c>
      <c r="F583" s="1" t="s">
        <v>54</v>
      </c>
      <c r="G583" s="2">
        <v>44201</v>
      </c>
      <c r="H583" s="3">
        <v>0.82708333333333328</v>
      </c>
      <c r="I583">
        <v>37003254</v>
      </c>
      <c r="J583">
        <v>4</v>
      </c>
      <c r="K583" s="1" t="s">
        <v>826</v>
      </c>
      <c r="L583">
        <v>0</v>
      </c>
      <c r="M583" s="4">
        <v>3.6</v>
      </c>
      <c r="N583" s="5">
        <v>18141.060000000001</v>
      </c>
      <c r="O583" s="5">
        <f>IF(Jan_21[[#This Row],[WIN_OSE]]=0,('Summary Sheet'!$O$1)-('Summary Sheet'!$O$1*2%),-'Summary Sheet'!$O$1*(Jan_21[[#This Row],[BSP]]-1))</f>
        <v>1.96</v>
      </c>
    </row>
    <row r="584" spans="1:15" x14ac:dyDescent="0.25">
      <c r="A584">
        <v>177616324</v>
      </c>
      <c r="B584" s="1" t="s">
        <v>16</v>
      </c>
      <c r="C584" s="1" t="s">
        <v>3129</v>
      </c>
      <c r="D584" s="1" t="s">
        <v>3001</v>
      </c>
      <c r="E584" s="1" t="s">
        <v>24</v>
      </c>
      <c r="F584" s="1" t="s">
        <v>54</v>
      </c>
      <c r="G584" s="2">
        <v>44201</v>
      </c>
      <c r="H584" s="3">
        <v>0.83750000000000002</v>
      </c>
      <c r="I584">
        <v>20493872</v>
      </c>
      <c r="J584">
        <v>3</v>
      </c>
      <c r="K584" s="1" t="s">
        <v>760</v>
      </c>
      <c r="L584">
        <v>0</v>
      </c>
      <c r="M584" s="4">
        <v>3.852974481</v>
      </c>
      <c r="N584" s="5">
        <v>11025.22</v>
      </c>
      <c r="O584" s="5">
        <f>IF(Jan_21[[#This Row],[WIN_OSE]]=0,('Summary Sheet'!$O$1)-('Summary Sheet'!$O$1*2%),-'Summary Sheet'!$O$1*(Jan_21[[#This Row],[BSP]]-1))</f>
        <v>1.96</v>
      </c>
    </row>
    <row r="585" spans="1:15" x14ac:dyDescent="0.25">
      <c r="A585">
        <v>177616326</v>
      </c>
      <c r="B585" s="1" t="s">
        <v>16</v>
      </c>
      <c r="C585" s="1" t="s">
        <v>3129</v>
      </c>
      <c r="D585" s="1" t="s">
        <v>3001</v>
      </c>
      <c r="E585" s="1" t="s">
        <v>41</v>
      </c>
      <c r="F585" s="1" t="s">
        <v>54</v>
      </c>
      <c r="G585" s="2">
        <v>44201</v>
      </c>
      <c r="H585" s="3">
        <v>0.84791666666666665</v>
      </c>
      <c r="I585">
        <v>24472054</v>
      </c>
      <c r="J585">
        <v>6</v>
      </c>
      <c r="K585" s="1" t="s">
        <v>755</v>
      </c>
      <c r="L585">
        <v>0</v>
      </c>
      <c r="M585" s="4">
        <v>3.8</v>
      </c>
      <c r="N585" s="5">
        <v>12958.6</v>
      </c>
      <c r="O585" s="5">
        <f>IF(Jan_21[[#This Row],[WIN_OSE]]=0,('Summary Sheet'!$O$1)-('Summary Sheet'!$O$1*2%),-'Summary Sheet'!$O$1*(Jan_21[[#This Row],[BSP]]-1))</f>
        <v>1.96</v>
      </c>
    </row>
    <row r="586" spans="1:15" x14ac:dyDescent="0.25">
      <c r="A586">
        <v>177616328</v>
      </c>
      <c r="B586" s="1" t="s">
        <v>16</v>
      </c>
      <c r="C586" s="1" t="s">
        <v>3129</v>
      </c>
      <c r="D586" s="1" t="s">
        <v>3001</v>
      </c>
      <c r="E586" s="1" t="s">
        <v>32</v>
      </c>
      <c r="F586" s="1" t="s">
        <v>54</v>
      </c>
      <c r="G586" s="2">
        <v>44201</v>
      </c>
      <c r="H586" s="3">
        <v>0.85833333333333328</v>
      </c>
      <c r="I586">
        <v>35735270</v>
      </c>
      <c r="J586">
        <v>3</v>
      </c>
      <c r="K586" s="1" t="s">
        <v>789</v>
      </c>
      <c r="L586">
        <v>0</v>
      </c>
      <c r="M586" s="4">
        <v>2.2573633995628182</v>
      </c>
      <c r="N586" s="5">
        <v>36053.24</v>
      </c>
      <c r="O586" s="5">
        <f>IF(Jan_21[[#This Row],[WIN_OSE]]=0,('Summary Sheet'!$O$1)-('Summary Sheet'!$O$1*2%),-'Summary Sheet'!$O$1*(Jan_21[[#This Row],[BSP]]-1))</f>
        <v>1.96</v>
      </c>
    </row>
    <row r="587" spans="1:15" x14ac:dyDescent="0.25">
      <c r="A587">
        <v>177616330</v>
      </c>
      <c r="B587" s="1" t="s">
        <v>16</v>
      </c>
      <c r="C587" s="1" t="s">
        <v>3129</v>
      </c>
      <c r="D587" s="1" t="s">
        <v>3001</v>
      </c>
      <c r="E587" s="1" t="s">
        <v>30</v>
      </c>
      <c r="F587" s="1" t="s">
        <v>54</v>
      </c>
      <c r="G587" s="2">
        <v>44201</v>
      </c>
      <c r="H587" s="3">
        <v>0.86944444444444446</v>
      </c>
      <c r="I587">
        <v>27232649</v>
      </c>
      <c r="J587">
        <v>2</v>
      </c>
      <c r="K587" s="1" t="s">
        <v>806</v>
      </c>
      <c r="L587">
        <v>1</v>
      </c>
      <c r="M587" s="4">
        <v>2.8042692178954169</v>
      </c>
      <c r="N587" s="5">
        <v>20527.02</v>
      </c>
      <c r="O587" s="5">
        <f>IF(Jan_21[[#This Row],[WIN_OSE]]=0,('Summary Sheet'!$O$1)-('Summary Sheet'!$O$1*2%),-'Summary Sheet'!$O$1*(Jan_21[[#This Row],[BSP]]-1))</f>
        <v>-3.6085384357908339</v>
      </c>
    </row>
    <row r="588" spans="1:15" x14ac:dyDescent="0.25">
      <c r="A588">
        <v>177616332</v>
      </c>
      <c r="B588" s="1" t="s">
        <v>16</v>
      </c>
      <c r="C588" s="1" t="s">
        <v>3129</v>
      </c>
      <c r="D588" s="1" t="s">
        <v>3001</v>
      </c>
      <c r="E588" s="1" t="s">
        <v>39</v>
      </c>
      <c r="F588" s="1" t="s">
        <v>54</v>
      </c>
      <c r="G588" s="2">
        <v>44201</v>
      </c>
      <c r="H588" s="3">
        <v>0.88263888888888886</v>
      </c>
      <c r="I588">
        <v>38084831</v>
      </c>
      <c r="J588">
        <v>3</v>
      </c>
      <c r="K588" s="1" t="s">
        <v>2180</v>
      </c>
      <c r="L588">
        <v>0</v>
      </c>
      <c r="M588" s="4">
        <v>3.4535742183099507</v>
      </c>
      <c r="N588" s="5">
        <v>13689.2</v>
      </c>
      <c r="O588" s="5">
        <f>IF(Jan_21[[#This Row],[WIN_OSE]]=0,('Summary Sheet'!$O$1)-('Summary Sheet'!$O$1*2%),-'Summary Sheet'!$O$1*(Jan_21[[#This Row],[BSP]]-1))</f>
        <v>1.96</v>
      </c>
    </row>
    <row r="589" spans="1:15" x14ac:dyDescent="0.25">
      <c r="A589">
        <v>177616334</v>
      </c>
      <c r="B589" s="1" t="s">
        <v>16</v>
      </c>
      <c r="C589" s="1" t="s">
        <v>3129</v>
      </c>
      <c r="D589" s="1" t="s">
        <v>3001</v>
      </c>
      <c r="E589" s="1" t="s">
        <v>43</v>
      </c>
      <c r="F589" s="1" t="s">
        <v>54</v>
      </c>
      <c r="G589" s="2">
        <v>44201</v>
      </c>
      <c r="H589" s="3">
        <v>0.8930555555555556</v>
      </c>
      <c r="I589">
        <v>24954211</v>
      </c>
      <c r="J589">
        <v>1</v>
      </c>
      <c r="K589" s="1" t="s">
        <v>786</v>
      </c>
      <c r="L589">
        <v>0</v>
      </c>
      <c r="M589" s="4">
        <v>3.4941113703785232</v>
      </c>
      <c r="N589" s="5">
        <v>22832.54</v>
      </c>
      <c r="O589" s="5">
        <f>IF(Jan_21[[#This Row],[WIN_OSE]]=0,('Summary Sheet'!$O$1)-('Summary Sheet'!$O$1*2%),-'Summary Sheet'!$O$1*(Jan_21[[#This Row],[BSP]]-1))</f>
        <v>1.96</v>
      </c>
    </row>
    <row r="590" spans="1:15" x14ac:dyDescent="0.25">
      <c r="A590">
        <v>177617528</v>
      </c>
      <c r="B590" s="1" t="s">
        <v>23</v>
      </c>
      <c r="C590" s="1" t="s">
        <v>3130</v>
      </c>
      <c r="D590" s="1" t="s">
        <v>3004</v>
      </c>
      <c r="E590" s="1" t="s">
        <v>24</v>
      </c>
      <c r="F590" s="1" t="s">
        <v>168</v>
      </c>
      <c r="G590" s="2">
        <v>44201</v>
      </c>
      <c r="H590" s="3">
        <v>0.76180555555555551</v>
      </c>
      <c r="I590">
        <v>35640707</v>
      </c>
      <c r="J590">
        <v>2</v>
      </c>
      <c r="K590" s="1" t="s">
        <v>838</v>
      </c>
      <c r="L590">
        <v>1</v>
      </c>
      <c r="M590" s="4">
        <v>3.0897244712212699</v>
      </c>
      <c r="N590" s="5">
        <v>18366.919999999998</v>
      </c>
      <c r="O590" s="5">
        <f>IF(Jan_21[[#This Row],[WIN_OSE]]=0,('Summary Sheet'!$O$1)-('Summary Sheet'!$O$1*2%),-'Summary Sheet'!$O$1*(Jan_21[[#This Row],[BSP]]-1))</f>
        <v>-4.1794489424425398</v>
      </c>
    </row>
    <row r="591" spans="1:15" x14ac:dyDescent="0.25">
      <c r="A591">
        <v>177617530</v>
      </c>
      <c r="B591" s="1" t="s">
        <v>23</v>
      </c>
      <c r="C591" s="1" t="s">
        <v>3130</v>
      </c>
      <c r="D591" s="1" t="s">
        <v>3004</v>
      </c>
      <c r="E591" s="1" t="s">
        <v>65</v>
      </c>
      <c r="F591" s="1" t="s">
        <v>168</v>
      </c>
      <c r="G591" s="2">
        <v>44201</v>
      </c>
      <c r="H591" s="3">
        <v>0.7729166666666667</v>
      </c>
      <c r="I591">
        <v>22179618</v>
      </c>
      <c r="J591">
        <v>1</v>
      </c>
      <c r="K591" s="1" t="s">
        <v>2182</v>
      </c>
      <c r="L591">
        <v>0</v>
      </c>
      <c r="M591" s="4">
        <v>3.9416163829999999</v>
      </c>
      <c r="N591" s="5">
        <v>12538.66</v>
      </c>
      <c r="O591" s="5">
        <f>IF(Jan_21[[#This Row],[WIN_OSE]]=0,('Summary Sheet'!$O$1)-('Summary Sheet'!$O$1*2%),-'Summary Sheet'!$O$1*(Jan_21[[#This Row],[BSP]]-1))</f>
        <v>1.96</v>
      </c>
    </row>
    <row r="592" spans="1:15" x14ac:dyDescent="0.25">
      <c r="A592">
        <v>177617532</v>
      </c>
      <c r="B592" s="1" t="s">
        <v>23</v>
      </c>
      <c r="C592" s="1" t="s">
        <v>3130</v>
      </c>
      <c r="D592" s="1" t="s">
        <v>3004</v>
      </c>
      <c r="E592" s="1" t="s">
        <v>193</v>
      </c>
      <c r="F592" s="1" t="s">
        <v>194</v>
      </c>
      <c r="G592" s="2">
        <v>44201</v>
      </c>
      <c r="H592" s="3">
        <v>0.78333333333333333</v>
      </c>
      <c r="I592">
        <v>37097818</v>
      </c>
      <c r="J592">
        <v>5</v>
      </c>
      <c r="K592" s="1" t="s">
        <v>810</v>
      </c>
      <c r="L592">
        <v>0</v>
      </c>
      <c r="M592" s="4">
        <v>3</v>
      </c>
      <c r="N592" s="5">
        <v>6230.38</v>
      </c>
      <c r="O592" s="5">
        <f>IF(Jan_21[[#This Row],[WIN_OSE]]=0,('Summary Sheet'!$O$1)-('Summary Sheet'!$O$1*2%),-'Summary Sheet'!$O$1*(Jan_21[[#This Row],[BSP]]-1))</f>
        <v>1.96</v>
      </c>
    </row>
    <row r="593" spans="1:15" x14ac:dyDescent="0.25">
      <c r="A593">
        <v>177617534</v>
      </c>
      <c r="B593" s="1" t="s">
        <v>23</v>
      </c>
      <c r="C593" s="1" t="s">
        <v>3130</v>
      </c>
      <c r="D593" s="1" t="s">
        <v>3004</v>
      </c>
      <c r="E593" s="1" t="s">
        <v>39</v>
      </c>
      <c r="F593" s="1" t="s">
        <v>168</v>
      </c>
      <c r="G593" s="2">
        <v>44201</v>
      </c>
      <c r="H593" s="3">
        <v>0.79652777777777772</v>
      </c>
      <c r="I593">
        <v>28123534</v>
      </c>
      <c r="J593">
        <v>2</v>
      </c>
      <c r="K593" s="1" t="s">
        <v>825</v>
      </c>
      <c r="L593">
        <v>0</v>
      </c>
      <c r="M593" s="4">
        <v>3.3891739935301679</v>
      </c>
      <c r="N593" s="5">
        <v>17662</v>
      </c>
      <c r="O593" s="5">
        <f>IF(Jan_21[[#This Row],[WIN_OSE]]=0,('Summary Sheet'!$O$1)-('Summary Sheet'!$O$1*2%),-'Summary Sheet'!$O$1*(Jan_21[[#This Row],[BSP]]-1))</f>
        <v>1.96</v>
      </c>
    </row>
    <row r="594" spans="1:15" x14ac:dyDescent="0.25">
      <c r="A594">
        <v>177617536</v>
      </c>
      <c r="B594" s="1" t="s">
        <v>23</v>
      </c>
      <c r="C594" s="1" t="s">
        <v>3130</v>
      </c>
      <c r="D594" s="1" t="s">
        <v>3004</v>
      </c>
      <c r="E594" s="1" t="s">
        <v>37</v>
      </c>
      <c r="F594" s="1" t="s">
        <v>168</v>
      </c>
      <c r="G594" s="2">
        <v>44201</v>
      </c>
      <c r="H594" s="3">
        <v>0.80833333333333335</v>
      </c>
      <c r="I594">
        <v>35810496</v>
      </c>
      <c r="J594">
        <v>6</v>
      </c>
      <c r="K594" s="1" t="s">
        <v>2185</v>
      </c>
      <c r="L594">
        <v>1</v>
      </c>
      <c r="M594" s="4">
        <v>3.25</v>
      </c>
      <c r="N594" s="5">
        <v>10140.959999999999</v>
      </c>
      <c r="O594" s="5">
        <f>IF(Jan_21[[#This Row],[WIN_OSE]]=0,('Summary Sheet'!$O$1)-('Summary Sheet'!$O$1*2%),-'Summary Sheet'!$O$1*(Jan_21[[#This Row],[BSP]]-1))</f>
        <v>-4.5</v>
      </c>
    </row>
    <row r="595" spans="1:15" x14ac:dyDescent="0.25">
      <c r="A595">
        <v>177617538</v>
      </c>
      <c r="B595" s="1" t="s">
        <v>23</v>
      </c>
      <c r="C595" s="1" t="s">
        <v>3130</v>
      </c>
      <c r="D595" s="1" t="s">
        <v>3004</v>
      </c>
      <c r="E595" s="1" t="s">
        <v>65</v>
      </c>
      <c r="F595" s="1" t="s">
        <v>168</v>
      </c>
      <c r="G595" s="2">
        <v>44201</v>
      </c>
      <c r="H595" s="3">
        <v>0.82222222222222219</v>
      </c>
      <c r="I595">
        <v>37569655</v>
      </c>
      <c r="J595">
        <v>3</v>
      </c>
      <c r="K595" s="1" t="s">
        <v>2188</v>
      </c>
      <c r="L595">
        <v>0</v>
      </c>
      <c r="M595" s="4">
        <v>3.5</v>
      </c>
      <c r="N595" s="5">
        <v>5967.9</v>
      </c>
      <c r="O595" s="5">
        <f>IF(Jan_21[[#This Row],[WIN_OSE]]=0,('Summary Sheet'!$O$1)-('Summary Sheet'!$O$1*2%),-'Summary Sheet'!$O$1*(Jan_21[[#This Row],[BSP]]-1))</f>
        <v>1.96</v>
      </c>
    </row>
    <row r="596" spans="1:15" x14ac:dyDescent="0.25">
      <c r="A596">
        <v>177617540</v>
      </c>
      <c r="B596" s="1" t="s">
        <v>23</v>
      </c>
      <c r="C596" s="1" t="s">
        <v>3130</v>
      </c>
      <c r="D596" s="1" t="s">
        <v>3004</v>
      </c>
      <c r="E596" s="1" t="s">
        <v>37</v>
      </c>
      <c r="F596" s="1" t="s">
        <v>168</v>
      </c>
      <c r="G596" s="2">
        <v>44201</v>
      </c>
      <c r="H596" s="3">
        <v>0.8354166666666667</v>
      </c>
      <c r="I596">
        <v>26805969</v>
      </c>
      <c r="J596">
        <v>1</v>
      </c>
      <c r="K596" s="1" t="s">
        <v>714</v>
      </c>
      <c r="L596">
        <v>0</v>
      </c>
      <c r="M596" s="4">
        <v>3.2427661535503458</v>
      </c>
      <c r="N596" s="5">
        <v>16634.580000000002</v>
      </c>
      <c r="O596" s="5">
        <f>IF(Jan_21[[#This Row],[WIN_OSE]]=0,('Summary Sheet'!$O$1)-('Summary Sheet'!$O$1*2%),-'Summary Sheet'!$O$1*(Jan_21[[#This Row],[BSP]]-1))</f>
        <v>1.96</v>
      </c>
    </row>
    <row r="597" spans="1:15" x14ac:dyDescent="0.25">
      <c r="A597">
        <v>177617542</v>
      </c>
      <c r="B597" s="1" t="s">
        <v>23</v>
      </c>
      <c r="C597" s="1" t="s">
        <v>3130</v>
      </c>
      <c r="D597" s="1" t="s">
        <v>3004</v>
      </c>
      <c r="E597" s="1" t="s">
        <v>24</v>
      </c>
      <c r="F597" s="1" t="s">
        <v>168</v>
      </c>
      <c r="G597" s="2">
        <v>44201</v>
      </c>
      <c r="H597" s="3">
        <v>0.84930555555555554</v>
      </c>
      <c r="I597">
        <v>37215030</v>
      </c>
      <c r="J597">
        <v>3</v>
      </c>
      <c r="K597" s="1" t="s">
        <v>2189</v>
      </c>
      <c r="L597">
        <v>0</v>
      </c>
      <c r="M597" s="4">
        <v>4.4000000000000004</v>
      </c>
      <c r="N597" s="5">
        <v>5850.36</v>
      </c>
      <c r="O597" s="5">
        <f>IF(Jan_21[[#This Row],[WIN_OSE]]=0,('Summary Sheet'!$O$1)-('Summary Sheet'!$O$1*2%),-'Summary Sheet'!$O$1*(Jan_21[[#This Row],[BSP]]-1))</f>
        <v>1.96</v>
      </c>
    </row>
    <row r="598" spans="1:15" x14ac:dyDescent="0.25">
      <c r="A598">
        <v>177617544</v>
      </c>
      <c r="B598" s="1" t="s">
        <v>23</v>
      </c>
      <c r="C598" s="1" t="s">
        <v>3130</v>
      </c>
      <c r="D598" s="1" t="s">
        <v>3004</v>
      </c>
      <c r="E598" s="1" t="s">
        <v>41</v>
      </c>
      <c r="F598" s="1" t="s">
        <v>168</v>
      </c>
      <c r="G598" s="2">
        <v>44201</v>
      </c>
      <c r="H598" s="3">
        <v>0.86319444444444449</v>
      </c>
      <c r="I598">
        <v>28634350</v>
      </c>
      <c r="J598">
        <v>4</v>
      </c>
      <c r="K598" s="1" t="s">
        <v>2190</v>
      </c>
      <c r="L598">
        <v>0</v>
      </c>
      <c r="M598" s="4">
        <v>2.6161393221497571</v>
      </c>
      <c r="N598" s="5">
        <v>21665.58</v>
      </c>
      <c r="O598" s="5">
        <f>IF(Jan_21[[#This Row],[WIN_OSE]]=0,('Summary Sheet'!$O$1)-('Summary Sheet'!$O$1*2%),-'Summary Sheet'!$O$1*(Jan_21[[#This Row],[BSP]]-1))</f>
        <v>1.96</v>
      </c>
    </row>
    <row r="599" spans="1:15" x14ac:dyDescent="0.25">
      <c r="A599">
        <v>177617546</v>
      </c>
      <c r="B599" s="1" t="s">
        <v>23</v>
      </c>
      <c r="C599" s="1" t="s">
        <v>3130</v>
      </c>
      <c r="D599" s="1" t="s">
        <v>3004</v>
      </c>
      <c r="E599" s="1" t="s">
        <v>37</v>
      </c>
      <c r="F599" s="1" t="s">
        <v>168</v>
      </c>
      <c r="G599" s="2">
        <v>44201</v>
      </c>
      <c r="H599" s="3">
        <v>0.87638888888888888</v>
      </c>
      <c r="I599">
        <v>27339192</v>
      </c>
      <c r="J599">
        <v>6</v>
      </c>
      <c r="K599" s="1" t="s">
        <v>784</v>
      </c>
      <c r="L599">
        <v>0</v>
      </c>
      <c r="M599" s="4">
        <v>4.127317895811828</v>
      </c>
      <c r="N599" s="5">
        <v>5057.2</v>
      </c>
      <c r="O599" s="5">
        <f>IF(Jan_21[[#This Row],[WIN_OSE]]=0,('Summary Sheet'!$O$1)-('Summary Sheet'!$O$1*2%),-'Summary Sheet'!$O$1*(Jan_21[[#This Row],[BSP]]-1))</f>
        <v>1.96</v>
      </c>
    </row>
    <row r="600" spans="1:15" x14ac:dyDescent="0.25">
      <c r="A600">
        <v>177617548</v>
      </c>
      <c r="B600" s="1" t="s">
        <v>23</v>
      </c>
      <c r="C600" s="1" t="s">
        <v>3130</v>
      </c>
      <c r="D600" s="1" t="s">
        <v>3004</v>
      </c>
      <c r="E600" s="1" t="s">
        <v>30</v>
      </c>
      <c r="F600" s="1" t="s">
        <v>168</v>
      </c>
      <c r="G600" s="2">
        <v>44201</v>
      </c>
      <c r="H600" s="3">
        <v>0.88749999999999996</v>
      </c>
      <c r="I600">
        <v>27529710</v>
      </c>
      <c r="J600">
        <v>1</v>
      </c>
      <c r="K600" s="1" t="s">
        <v>2193</v>
      </c>
      <c r="L600">
        <v>1</v>
      </c>
      <c r="M600" s="4">
        <v>3.8</v>
      </c>
      <c r="N600" s="5">
        <v>4210.96</v>
      </c>
      <c r="O600" s="5">
        <f>IF(Jan_21[[#This Row],[WIN_OSE]]=0,('Summary Sheet'!$O$1)-('Summary Sheet'!$O$1*2%),-'Summary Sheet'!$O$1*(Jan_21[[#This Row],[BSP]]-1))</f>
        <v>-5.6</v>
      </c>
    </row>
    <row r="601" spans="1:15" x14ac:dyDescent="0.25">
      <c r="A601">
        <v>177618972</v>
      </c>
      <c r="B601" s="1" t="s">
        <v>16</v>
      </c>
      <c r="C601" s="1" t="s">
        <v>3136</v>
      </c>
      <c r="D601" s="1" t="s">
        <v>3005</v>
      </c>
      <c r="E601" s="1" t="s">
        <v>39</v>
      </c>
      <c r="F601" s="1" t="s">
        <v>44</v>
      </c>
      <c r="G601" s="2">
        <v>44201</v>
      </c>
      <c r="H601" s="3">
        <v>0.7631944444444444</v>
      </c>
      <c r="I601">
        <v>37034969</v>
      </c>
      <c r="J601">
        <v>4</v>
      </c>
      <c r="K601" s="1" t="s">
        <v>694</v>
      </c>
      <c r="L601">
        <v>1</v>
      </c>
      <c r="M601" s="4">
        <v>3.4443904532747913</v>
      </c>
      <c r="N601" s="5">
        <v>9852.06</v>
      </c>
      <c r="O601" s="5">
        <f>IF(Jan_21[[#This Row],[WIN_OSE]]=0,('Summary Sheet'!$O$1)-('Summary Sheet'!$O$1*2%),-'Summary Sheet'!$O$1*(Jan_21[[#This Row],[BSP]]-1))</f>
        <v>-4.8887809065495826</v>
      </c>
    </row>
    <row r="602" spans="1:15" x14ac:dyDescent="0.25">
      <c r="A602">
        <v>177618974</v>
      </c>
      <c r="B602" s="1" t="s">
        <v>16</v>
      </c>
      <c r="C602" s="1" t="s">
        <v>3136</v>
      </c>
      <c r="D602" s="1" t="s">
        <v>3005</v>
      </c>
      <c r="E602" s="1" t="s">
        <v>43</v>
      </c>
      <c r="F602" s="1" t="s">
        <v>44</v>
      </c>
      <c r="G602" s="2">
        <v>44201</v>
      </c>
      <c r="H602" s="3">
        <v>0.77500000000000002</v>
      </c>
      <c r="I602">
        <v>24124030</v>
      </c>
      <c r="J602">
        <v>3</v>
      </c>
      <c r="K602" s="1" t="s">
        <v>738</v>
      </c>
      <c r="L602">
        <v>1</v>
      </c>
      <c r="M602" s="4">
        <v>2.2879621365503593</v>
      </c>
      <c r="N602" s="5">
        <v>25453.22</v>
      </c>
      <c r="O602" s="5">
        <f>IF(Jan_21[[#This Row],[WIN_OSE]]=0,('Summary Sheet'!$O$1)-('Summary Sheet'!$O$1*2%),-'Summary Sheet'!$O$1*(Jan_21[[#This Row],[BSP]]-1))</f>
        <v>-2.5759242731007186</v>
      </c>
    </row>
    <row r="603" spans="1:15" x14ac:dyDescent="0.25">
      <c r="A603">
        <v>177618976</v>
      </c>
      <c r="B603" s="1" t="s">
        <v>16</v>
      </c>
      <c r="C603" s="1" t="s">
        <v>3136</v>
      </c>
      <c r="D603" s="1" t="s">
        <v>3005</v>
      </c>
      <c r="E603" s="1" t="s">
        <v>47</v>
      </c>
      <c r="F603" s="1" t="s">
        <v>44</v>
      </c>
      <c r="G603" s="2">
        <v>44201</v>
      </c>
      <c r="H603" s="3">
        <v>0.78541666666666665</v>
      </c>
      <c r="I603">
        <v>36349732</v>
      </c>
      <c r="J603">
        <v>3</v>
      </c>
      <c r="K603" s="1" t="s">
        <v>710</v>
      </c>
      <c r="L603">
        <v>0</v>
      </c>
      <c r="M603" s="4">
        <v>3.1965446842275562</v>
      </c>
      <c r="N603" s="5">
        <v>14659.82</v>
      </c>
      <c r="O603" s="5">
        <f>IF(Jan_21[[#This Row],[WIN_OSE]]=0,('Summary Sheet'!$O$1)-('Summary Sheet'!$O$1*2%),-'Summary Sheet'!$O$1*(Jan_21[[#This Row],[BSP]]-1))</f>
        <v>1.96</v>
      </c>
    </row>
    <row r="604" spans="1:15" x14ac:dyDescent="0.25">
      <c r="A604">
        <v>177618978</v>
      </c>
      <c r="B604" s="1" t="s">
        <v>16</v>
      </c>
      <c r="C604" s="1" t="s">
        <v>3136</v>
      </c>
      <c r="D604" s="1" t="s">
        <v>3005</v>
      </c>
      <c r="E604" s="1" t="s">
        <v>27</v>
      </c>
      <c r="F604" s="1" t="s">
        <v>305</v>
      </c>
      <c r="G604" s="2">
        <v>44201</v>
      </c>
      <c r="H604" s="3">
        <v>0.79791666666666672</v>
      </c>
      <c r="I604">
        <v>37947503</v>
      </c>
      <c r="J604">
        <v>2</v>
      </c>
      <c r="K604" s="1" t="s">
        <v>703</v>
      </c>
      <c r="L604">
        <v>0</v>
      </c>
      <c r="M604" s="4">
        <v>3.6</v>
      </c>
      <c r="N604" s="5">
        <v>16736.099999999999</v>
      </c>
      <c r="O604" s="5">
        <f>IF(Jan_21[[#This Row],[WIN_OSE]]=0,('Summary Sheet'!$O$1)-('Summary Sheet'!$O$1*2%),-'Summary Sheet'!$O$1*(Jan_21[[#This Row],[BSP]]-1))</f>
        <v>1.96</v>
      </c>
    </row>
    <row r="605" spans="1:15" x14ac:dyDescent="0.25">
      <c r="A605">
        <v>177618980</v>
      </c>
      <c r="B605" s="1" t="s">
        <v>16</v>
      </c>
      <c r="C605" s="1" t="s">
        <v>3136</v>
      </c>
      <c r="D605" s="1" t="s">
        <v>3005</v>
      </c>
      <c r="E605" s="1" t="s">
        <v>43</v>
      </c>
      <c r="F605" s="1" t="s">
        <v>44</v>
      </c>
      <c r="G605" s="2">
        <v>44201</v>
      </c>
      <c r="H605" s="3">
        <v>0.80972222222222223</v>
      </c>
      <c r="I605">
        <v>38004606</v>
      </c>
      <c r="J605">
        <v>1</v>
      </c>
      <c r="K605" s="1" t="s">
        <v>822</v>
      </c>
      <c r="L605">
        <v>0</v>
      </c>
      <c r="M605" s="4">
        <v>1.92</v>
      </c>
      <c r="N605" s="5">
        <v>38218.26</v>
      </c>
      <c r="O605" s="5">
        <f>IF(Jan_21[[#This Row],[WIN_OSE]]=0,('Summary Sheet'!$O$1)-('Summary Sheet'!$O$1*2%),-'Summary Sheet'!$O$1*(Jan_21[[#This Row],[BSP]]-1))</f>
        <v>1.96</v>
      </c>
    </row>
    <row r="606" spans="1:15" x14ac:dyDescent="0.25">
      <c r="A606">
        <v>177618982</v>
      </c>
      <c r="B606" s="1" t="s">
        <v>16</v>
      </c>
      <c r="C606" s="1" t="s">
        <v>3136</v>
      </c>
      <c r="D606" s="1" t="s">
        <v>3005</v>
      </c>
      <c r="E606" s="1" t="s">
        <v>314</v>
      </c>
      <c r="F606" s="1" t="s">
        <v>367</v>
      </c>
      <c r="G606" s="2">
        <v>44201</v>
      </c>
      <c r="H606" s="3">
        <v>0.82013888888888886</v>
      </c>
      <c r="I606">
        <v>35962181</v>
      </c>
      <c r="J606">
        <v>3</v>
      </c>
      <c r="K606" s="1" t="s">
        <v>2199</v>
      </c>
      <c r="L606">
        <v>0</v>
      </c>
      <c r="M606" s="4">
        <v>3.5001846447497149</v>
      </c>
      <c r="N606" s="5">
        <v>12999.78</v>
      </c>
      <c r="O606" s="5">
        <f>IF(Jan_21[[#This Row],[WIN_OSE]]=0,('Summary Sheet'!$O$1)-('Summary Sheet'!$O$1*2%),-'Summary Sheet'!$O$1*(Jan_21[[#This Row],[BSP]]-1))</f>
        <v>1.96</v>
      </c>
    </row>
    <row r="607" spans="1:15" x14ac:dyDescent="0.25">
      <c r="A607">
        <v>177618984</v>
      </c>
      <c r="B607" s="1" t="s">
        <v>16</v>
      </c>
      <c r="C607" s="1" t="s">
        <v>3136</v>
      </c>
      <c r="D607" s="1" t="s">
        <v>3005</v>
      </c>
      <c r="E607" s="1" t="s">
        <v>49</v>
      </c>
      <c r="F607" s="1" t="s">
        <v>305</v>
      </c>
      <c r="G607" s="2">
        <v>44201</v>
      </c>
      <c r="H607" s="3">
        <v>0.83194444444444449</v>
      </c>
      <c r="I607">
        <v>21327450</v>
      </c>
      <c r="J607">
        <v>6</v>
      </c>
      <c r="K607" s="1" t="s">
        <v>823</v>
      </c>
      <c r="L607">
        <v>0</v>
      </c>
      <c r="M607" s="4">
        <v>4.3398897237454364</v>
      </c>
      <c r="N607" s="5">
        <v>7877.74</v>
      </c>
      <c r="O607" s="5">
        <f>IF(Jan_21[[#This Row],[WIN_OSE]]=0,('Summary Sheet'!$O$1)-('Summary Sheet'!$O$1*2%),-'Summary Sheet'!$O$1*(Jan_21[[#This Row],[BSP]]-1))</f>
        <v>1.96</v>
      </c>
    </row>
    <row r="608" spans="1:15" x14ac:dyDescent="0.25">
      <c r="A608">
        <v>177618986</v>
      </c>
      <c r="B608" s="1" t="s">
        <v>16</v>
      </c>
      <c r="C608" s="1" t="s">
        <v>3136</v>
      </c>
      <c r="D608" s="1" t="s">
        <v>3005</v>
      </c>
      <c r="E608" s="1" t="s">
        <v>41</v>
      </c>
      <c r="F608" s="1" t="s">
        <v>44</v>
      </c>
      <c r="G608" s="2">
        <v>44201</v>
      </c>
      <c r="H608" s="3">
        <v>0.84166666666666667</v>
      </c>
      <c r="I608">
        <v>36973556</v>
      </c>
      <c r="J608">
        <v>5</v>
      </c>
      <c r="K608" s="1" t="s">
        <v>2200</v>
      </c>
      <c r="L608">
        <v>1</v>
      </c>
      <c r="M608" s="4">
        <v>2.6414029965188464</v>
      </c>
      <c r="N608" s="5">
        <v>20675.36</v>
      </c>
      <c r="O608" s="5">
        <f>IF(Jan_21[[#This Row],[WIN_OSE]]=0,('Summary Sheet'!$O$1)-('Summary Sheet'!$O$1*2%),-'Summary Sheet'!$O$1*(Jan_21[[#This Row],[BSP]]-1))</f>
        <v>-3.2828059930376927</v>
      </c>
    </row>
    <row r="609" spans="1:15" x14ac:dyDescent="0.25">
      <c r="A609">
        <v>177618988</v>
      </c>
      <c r="B609" s="1" t="s">
        <v>16</v>
      </c>
      <c r="C609" s="1" t="s">
        <v>3136</v>
      </c>
      <c r="D609" s="1" t="s">
        <v>3005</v>
      </c>
      <c r="E609" s="1" t="s">
        <v>49</v>
      </c>
      <c r="F609" s="1" t="s">
        <v>305</v>
      </c>
      <c r="G609" s="2">
        <v>44201</v>
      </c>
      <c r="H609" s="3">
        <v>0.8520833333333333</v>
      </c>
      <c r="I609">
        <v>27231697</v>
      </c>
      <c r="J609">
        <v>6</v>
      </c>
      <c r="K609" s="1" t="s">
        <v>2201</v>
      </c>
      <c r="L609">
        <v>0</v>
      </c>
      <c r="M609" s="4">
        <v>3.114240159687033</v>
      </c>
      <c r="N609" s="5">
        <v>18607.02</v>
      </c>
      <c r="O609" s="5">
        <f>IF(Jan_21[[#This Row],[WIN_OSE]]=0,('Summary Sheet'!$O$1)-('Summary Sheet'!$O$1*2%),-'Summary Sheet'!$O$1*(Jan_21[[#This Row],[BSP]]-1))</f>
        <v>1.96</v>
      </c>
    </row>
    <row r="610" spans="1:15" x14ac:dyDescent="0.25">
      <c r="A610">
        <v>177618990</v>
      </c>
      <c r="B610" s="1" t="s">
        <v>16</v>
      </c>
      <c r="C610" s="1" t="s">
        <v>3136</v>
      </c>
      <c r="D610" s="1" t="s">
        <v>3005</v>
      </c>
      <c r="E610" s="1" t="s">
        <v>41</v>
      </c>
      <c r="F610" s="1" t="s">
        <v>44</v>
      </c>
      <c r="G610" s="2">
        <v>44201</v>
      </c>
      <c r="H610" s="3">
        <v>0.86527777777777781</v>
      </c>
      <c r="I610">
        <v>36601034</v>
      </c>
      <c r="J610">
        <v>3</v>
      </c>
      <c r="K610" s="1" t="s">
        <v>783</v>
      </c>
      <c r="L610">
        <v>1</v>
      </c>
      <c r="M610" s="4">
        <v>3.1732969789999999</v>
      </c>
      <c r="N610" s="5">
        <v>21802.639999999999</v>
      </c>
      <c r="O610" s="5">
        <f>IF(Jan_21[[#This Row],[WIN_OSE]]=0,('Summary Sheet'!$O$1)-('Summary Sheet'!$O$1*2%),-'Summary Sheet'!$O$1*(Jan_21[[#This Row],[BSP]]-1))</f>
        <v>-4.3465939579999997</v>
      </c>
    </row>
    <row r="611" spans="1:15" x14ac:dyDescent="0.25">
      <c r="A611">
        <v>177618992</v>
      </c>
      <c r="B611" s="1" t="s">
        <v>16</v>
      </c>
      <c r="C611" s="1" t="s">
        <v>3136</v>
      </c>
      <c r="D611" s="1" t="s">
        <v>3005</v>
      </c>
      <c r="E611" s="1" t="s">
        <v>24</v>
      </c>
      <c r="F611" s="1" t="s">
        <v>44</v>
      </c>
      <c r="G611" s="2">
        <v>44201</v>
      </c>
      <c r="H611" s="3">
        <v>0.87569444444444444</v>
      </c>
      <c r="I611">
        <v>37309781</v>
      </c>
      <c r="J611">
        <v>2</v>
      </c>
      <c r="K611" s="1" t="s">
        <v>2203</v>
      </c>
      <c r="L611">
        <v>0</v>
      </c>
      <c r="M611" s="4">
        <v>3.0828323135401652</v>
      </c>
      <c r="N611" s="5">
        <v>24080.560000000001</v>
      </c>
      <c r="O611" s="5">
        <f>IF(Jan_21[[#This Row],[WIN_OSE]]=0,('Summary Sheet'!$O$1)-('Summary Sheet'!$O$1*2%),-'Summary Sheet'!$O$1*(Jan_21[[#This Row],[BSP]]-1))</f>
        <v>1.96</v>
      </c>
    </row>
    <row r="612" spans="1:15" x14ac:dyDescent="0.25">
      <c r="A612">
        <v>177618994</v>
      </c>
      <c r="B612" s="1" t="s">
        <v>16</v>
      </c>
      <c r="C612" s="1" t="s">
        <v>3136</v>
      </c>
      <c r="D612" s="1" t="s">
        <v>3005</v>
      </c>
      <c r="E612" s="1" t="s">
        <v>75</v>
      </c>
      <c r="F612" s="1" t="s">
        <v>305</v>
      </c>
      <c r="G612" s="2">
        <v>44201</v>
      </c>
      <c r="H612" s="3">
        <v>0.88611111111111107</v>
      </c>
      <c r="I612">
        <v>36858655</v>
      </c>
      <c r="J612">
        <v>3</v>
      </c>
      <c r="K612" s="1" t="s">
        <v>2204</v>
      </c>
      <c r="L612">
        <v>1</v>
      </c>
      <c r="M612" s="4">
        <v>3.2809756440000002</v>
      </c>
      <c r="N612" s="5">
        <v>20229</v>
      </c>
      <c r="O612" s="5">
        <f>IF(Jan_21[[#This Row],[WIN_OSE]]=0,('Summary Sheet'!$O$1)-('Summary Sheet'!$O$1*2%),-'Summary Sheet'!$O$1*(Jan_21[[#This Row],[BSP]]-1))</f>
        <v>-4.5619512880000004</v>
      </c>
    </row>
    <row r="613" spans="1:15" x14ac:dyDescent="0.25">
      <c r="A613">
        <v>177618996</v>
      </c>
      <c r="B613" s="1" t="s">
        <v>16</v>
      </c>
      <c r="C613" s="1" t="s">
        <v>3136</v>
      </c>
      <c r="D613" s="1" t="s">
        <v>3005</v>
      </c>
      <c r="E613" s="1" t="s">
        <v>24</v>
      </c>
      <c r="F613" s="1" t="s">
        <v>44</v>
      </c>
      <c r="G613" s="2">
        <v>44201</v>
      </c>
      <c r="H613" s="3">
        <v>0.89652777777777781</v>
      </c>
      <c r="I613">
        <v>38084959</v>
      </c>
      <c r="J613">
        <v>4</v>
      </c>
      <c r="K613" s="1" t="s">
        <v>2206</v>
      </c>
      <c r="L613">
        <v>1</v>
      </c>
      <c r="M613" s="4">
        <v>1.8942631152746303</v>
      </c>
      <c r="N613" s="5">
        <v>31164.62</v>
      </c>
      <c r="O613" s="5">
        <f>IF(Jan_21[[#This Row],[WIN_OSE]]=0,('Summary Sheet'!$O$1)-('Summary Sheet'!$O$1*2%),-'Summary Sheet'!$O$1*(Jan_21[[#This Row],[BSP]]-1))</f>
        <v>-1.7885262305492606</v>
      </c>
    </row>
    <row r="614" spans="1:15" x14ac:dyDescent="0.25">
      <c r="A614">
        <v>177618998</v>
      </c>
      <c r="B614" s="1" t="s">
        <v>16</v>
      </c>
      <c r="C614" s="1" t="s">
        <v>3136</v>
      </c>
      <c r="D614" s="1" t="s">
        <v>3005</v>
      </c>
      <c r="E614" s="1" t="s">
        <v>39</v>
      </c>
      <c r="F614" s="1" t="s">
        <v>44</v>
      </c>
      <c r="G614" s="2">
        <v>44201</v>
      </c>
      <c r="H614" s="3">
        <v>0.90625</v>
      </c>
      <c r="I614">
        <v>37629041</v>
      </c>
      <c r="J614">
        <v>5</v>
      </c>
      <c r="K614" s="1" t="s">
        <v>2207</v>
      </c>
      <c r="L614">
        <v>0</v>
      </c>
      <c r="M614" s="4">
        <v>2.7476663906552501</v>
      </c>
      <c r="N614" s="5">
        <v>31435.88</v>
      </c>
      <c r="O614" s="5">
        <f>IF(Jan_21[[#This Row],[WIN_OSE]]=0,('Summary Sheet'!$O$1)-('Summary Sheet'!$O$1*2%),-'Summary Sheet'!$O$1*(Jan_21[[#This Row],[BSP]]-1))</f>
        <v>1.96</v>
      </c>
    </row>
    <row r="615" spans="1:15" x14ac:dyDescent="0.25">
      <c r="A615">
        <v>177619269</v>
      </c>
      <c r="B615" s="1" t="s">
        <v>23</v>
      </c>
      <c r="C615" s="1" t="s">
        <v>3120</v>
      </c>
      <c r="D615" s="1" t="s">
        <v>3001</v>
      </c>
      <c r="E615" s="1" t="s">
        <v>37</v>
      </c>
      <c r="F615" s="1" t="s">
        <v>31</v>
      </c>
      <c r="G615" s="2">
        <v>44201</v>
      </c>
      <c r="H615" s="3">
        <v>0.75624999999999998</v>
      </c>
      <c r="I615">
        <v>27600869</v>
      </c>
      <c r="J615">
        <v>1</v>
      </c>
      <c r="K615" s="1" t="s">
        <v>2209</v>
      </c>
      <c r="L615">
        <v>0</v>
      </c>
      <c r="M615" s="4">
        <v>4.4000000000000004</v>
      </c>
      <c r="N615" s="5">
        <v>6697.2</v>
      </c>
      <c r="O615" s="5">
        <f>IF(Jan_21[[#This Row],[WIN_OSE]]=0,('Summary Sheet'!$O$1)-('Summary Sheet'!$O$1*2%),-'Summary Sheet'!$O$1*(Jan_21[[#This Row],[BSP]]-1))</f>
        <v>1.96</v>
      </c>
    </row>
    <row r="616" spans="1:15" x14ac:dyDescent="0.25">
      <c r="A616">
        <v>177619271</v>
      </c>
      <c r="B616" s="1" t="s">
        <v>23</v>
      </c>
      <c r="C616" s="1" t="s">
        <v>3120</v>
      </c>
      <c r="D616" s="1" t="s">
        <v>3001</v>
      </c>
      <c r="E616" s="1" t="s">
        <v>47</v>
      </c>
      <c r="F616" s="1" t="s">
        <v>31</v>
      </c>
      <c r="G616" s="2">
        <v>44201</v>
      </c>
      <c r="H616" s="3">
        <v>0.76944444444444449</v>
      </c>
      <c r="I616">
        <v>23625044</v>
      </c>
      <c r="J616">
        <v>3</v>
      </c>
      <c r="K616" s="1" t="s">
        <v>776</v>
      </c>
      <c r="L616">
        <v>0</v>
      </c>
      <c r="M616" s="4">
        <v>5.0826924396268431</v>
      </c>
      <c r="N616" s="5">
        <v>3475.02</v>
      </c>
      <c r="O616" s="5">
        <f>IF(Jan_21[[#This Row],[WIN_OSE]]=0,('Summary Sheet'!$O$1)-('Summary Sheet'!$O$1*2%),-'Summary Sheet'!$O$1*(Jan_21[[#This Row],[BSP]]-1))</f>
        <v>1.96</v>
      </c>
    </row>
    <row r="617" spans="1:15" x14ac:dyDescent="0.25">
      <c r="A617">
        <v>177619273</v>
      </c>
      <c r="B617" s="1" t="s">
        <v>23</v>
      </c>
      <c r="C617" s="1" t="s">
        <v>3120</v>
      </c>
      <c r="D617" s="1" t="s">
        <v>3001</v>
      </c>
      <c r="E617" s="1" t="s">
        <v>39</v>
      </c>
      <c r="F617" s="1" t="s">
        <v>31</v>
      </c>
      <c r="G617" s="2">
        <v>44201</v>
      </c>
      <c r="H617" s="3">
        <v>0.77986111111111112</v>
      </c>
      <c r="I617">
        <v>28096126</v>
      </c>
      <c r="J617">
        <v>2</v>
      </c>
      <c r="K617" s="1" t="s">
        <v>2210</v>
      </c>
      <c r="L617">
        <v>0</v>
      </c>
      <c r="M617" s="4">
        <v>3.7612530934752426</v>
      </c>
      <c r="N617" s="5">
        <v>6963.78</v>
      </c>
      <c r="O617" s="5">
        <f>IF(Jan_21[[#This Row],[WIN_OSE]]=0,('Summary Sheet'!$O$1)-('Summary Sheet'!$O$1*2%),-'Summary Sheet'!$O$1*(Jan_21[[#This Row],[BSP]]-1))</f>
        <v>1.96</v>
      </c>
    </row>
    <row r="618" spans="1:15" x14ac:dyDescent="0.25">
      <c r="A618">
        <v>177619275</v>
      </c>
      <c r="B618" s="1" t="s">
        <v>23</v>
      </c>
      <c r="C618" s="1" t="s">
        <v>3120</v>
      </c>
      <c r="D618" s="1" t="s">
        <v>3001</v>
      </c>
      <c r="E618" s="1" t="s">
        <v>45</v>
      </c>
      <c r="F618" s="1" t="s">
        <v>179</v>
      </c>
      <c r="G618" s="2">
        <v>44201</v>
      </c>
      <c r="H618" s="3">
        <v>0.79027777777777775</v>
      </c>
      <c r="I618">
        <v>24853455</v>
      </c>
      <c r="J618">
        <v>6</v>
      </c>
      <c r="K618" s="1" t="s">
        <v>701</v>
      </c>
      <c r="L618">
        <v>0</v>
      </c>
      <c r="M618" s="4">
        <v>4.4000000000000004</v>
      </c>
      <c r="N618" s="5">
        <v>4326.4799999999996</v>
      </c>
      <c r="O618" s="5">
        <f>IF(Jan_21[[#This Row],[WIN_OSE]]=0,('Summary Sheet'!$O$1)-('Summary Sheet'!$O$1*2%),-'Summary Sheet'!$O$1*(Jan_21[[#This Row],[BSP]]-1))</f>
        <v>1.96</v>
      </c>
    </row>
    <row r="619" spans="1:15" x14ac:dyDescent="0.25">
      <c r="A619">
        <v>177619277</v>
      </c>
      <c r="B619" s="1" t="s">
        <v>23</v>
      </c>
      <c r="C619" s="1" t="s">
        <v>3120</v>
      </c>
      <c r="D619" s="1" t="s">
        <v>3001</v>
      </c>
      <c r="E619" s="1" t="s">
        <v>43</v>
      </c>
      <c r="F619" s="1" t="s">
        <v>31</v>
      </c>
      <c r="G619" s="2">
        <v>44201</v>
      </c>
      <c r="H619" s="3">
        <v>0.8041666666666667</v>
      </c>
      <c r="I619">
        <v>38086063</v>
      </c>
      <c r="J619">
        <v>4</v>
      </c>
      <c r="K619" s="1" t="s">
        <v>839</v>
      </c>
      <c r="L619">
        <v>0</v>
      </c>
      <c r="M619" s="4">
        <v>4.5640606351195316</v>
      </c>
      <c r="N619" s="5">
        <v>7168.36</v>
      </c>
      <c r="O619" s="5">
        <f>IF(Jan_21[[#This Row],[WIN_OSE]]=0,('Summary Sheet'!$O$1)-('Summary Sheet'!$O$1*2%),-'Summary Sheet'!$O$1*(Jan_21[[#This Row],[BSP]]-1))</f>
        <v>1.96</v>
      </c>
    </row>
    <row r="620" spans="1:15" x14ac:dyDescent="0.25">
      <c r="A620">
        <v>177619279</v>
      </c>
      <c r="B620" s="1" t="s">
        <v>23</v>
      </c>
      <c r="C620" s="1" t="s">
        <v>3120</v>
      </c>
      <c r="D620" s="1" t="s">
        <v>3001</v>
      </c>
      <c r="E620" s="1" t="s">
        <v>43</v>
      </c>
      <c r="F620" s="1" t="s">
        <v>31</v>
      </c>
      <c r="G620" s="2">
        <v>44201</v>
      </c>
      <c r="H620" s="3">
        <v>0.81666666666666665</v>
      </c>
      <c r="I620">
        <v>27088476</v>
      </c>
      <c r="J620">
        <v>6</v>
      </c>
      <c r="K620" s="1" t="s">
        <v>2211</v>
      </c>
      <c r="L620">
        <v>1</v>
      </c>
      <c r="M620" s="4">
        <v>3.8266078454064711</v>
      </c>
      <c r="N620" s="5">
        <v>9939.68</v>
      </c>
      <c r="O620" s="5">
        <f>IF(Jan_21[[#This Row],[WIN_OSE]]=0,('Summary Sheet'!$O$1)-('Summary Sheet'!$O$1*2%),-'Summary Sheet'!$O$1*(Jan_21[[#This Row],[BSP]]-1))</f>
        <v>-5.6532156908129423</v>
      </c>
    </row>
    <row r="621" spans="1:15" x14ac:dyDescent="0.25">
      <c r="A621">
        <v>177619281</v>
      </c>
      <c r="B621" s="1" t="s">
        <v>23</v>
      </c>
      <c r="C621" s="1" t="s">
        <v>3120</v>
      </c>
      <c r="D621" s="1" t="s">
        <v>3001</v>
      </c>
      <c r="E621" s="1" t="s">
        <v>65</v>
      </c>
      <c r="F621" s="1" t="s">
        <v>31</v>
      </c>
      <c r="G621" s="2">
        <v>44201</v>
      </c>
      <c r="H621" s="3">
        <v>0.8305555555555556</v>
      </c>
      <c r="I621">
        <v>35676700</v>
      </c>
      <c r="J621">
        <v>1</v>
      </c>
      <c r="K621" s="1" t="s">
        <v>2213</v>
      </c>
      <c r="L621">
        <v>1</v>
      </c>
      <c r="M621" s="4">
        <v>3.4864004605853554</v>
      </c>
      <c r="N621" s="5">
        <v>15398.56</v>
      </c>
      <c r="O621" s="5">
        <f>IF(Jan_21[[#This Row],[WIN_OSE]]=0,('Summary Sheet'!$O$1)-('Summary Sheet'!$O$1*2%),-'Summary Sheet'!$O$1*(Jan_21[[#This Row],[BSP]]-1))</f>
        <v>-4.9728009211707107</v>
      </c>
    </row>
    <row r="622" spans="1:15" x14ac:dyDescent="0.25">
      <c r="A622">
        <v>177619283</v>
      </c>
      <c r="B622" s="1" t="s">
        <v>23</v>
      </c>
      <c r="C622" s="1" t="s">
        <v>3120</v>
      </c>
      <c r="D622" s="1" t="s">
        <v>3001</v>
      </c>
      <c r="E622" s="1" t="s">
        <v>32</v>
      </c>
      <c r="F622" s="1" t="s">
        <v>31</v>
      </c>
      <c r="G622" s="2">
        <v>44201</v>
      </c>
      <c r="H622" s="3">
        <v>0.84513888888888888</v>
      </c>
      <c r="I622">
        <v>38004874</v>
      </c>
      <c r="J622">
        <v>3</v>
      </c>
      <c r="K622" s="1" t="s">
        <v>2215</v>
      </c>
      <c r="L622">
        <v>1</v>
      </c>
      <c r="M622" s="4">
        <v>3.0023798362345944</v>
      </c>
      <c r="N622" s="5">
        <v>17447.88</v>
      </c>
      <c r="O622" s="5">
        <f>IF(Jan_21[[#This Row],[WIN_OSE]]=0,('Summary Sheet'!$O$1)-('Summary Sheet'!$O$1*2%),-'Summary Sheet'!$O$1*(Jan_21[[#This Row],[BSP]]-1))</f>
        <v>-4.0047596724691887</v>
      </c>
    </row>
    <row r="623" spans="1:15" x14ac:dyDescent="0.25">
      <c r="A623">
        <v>177619285</v>
      </c>
      <c r="B623" s="1" t="s">
        <v>23</v>
      </c>
      <c r="C623" s="1" t="s">
        <v>3120</v>
      </c>
      <c r="D623" s="1" t="s">
        <v>3001</v>
      </c>
      <c r="E623" s="1" t="s">
        <v>65</v>
      </c>
      <c r="F623" s="1" t="s">
        <v>31</v>
      </c>
      <c r="G623" s="2">
        <v>44201</v>
      </c>
      <c r="H623" s="3">
        <v>0.85972222222222228</v>
      </c>
      <c r="I623">
        <v>37510190</v>
      </c>
      <c r="J623">
        <v>3</v>
      </c>
      <c r="K623" s="1" t="s">
        <v>753</v>
      </c>
      <c r="L623">
        <v>0</v>
      </c>
      <c r="M623" s="4">
        <v>2.8239802208916673</v>
      </c>
      <c r="N623" s="5">
        <v>16938.96</v>
      </c>
      <c r="O623" s="5">
        <f>IF(Jan_21[[#This Row],[WIN_OSE]]=0,('Summary Sheet'!$O$1)-('Summary Sheet'!$O$1*2%),-'Summary Sheet'!$O$1*(Jan_21[[#This Row],[BSP]]-1))</f>
        <v>1.96</v>
      </c>
    </row>
    <row r="624" spans="1:15" x14ac:dyDescent="0.25">
      <c r="A624">
        <v>177619287</v>
      </c>
      <c r="B624" s="1" t="s">
        <v>23</v>
      </c>
      <c r="C624" s="1" t="s">
        <v>3120</v>
      </c>
      <c r="D624" s="1" t="s">
        <v>3001</v>
      </c>
      <c r="E624" s="1" t="s">
        <v>41</v>
      </c>
      <c r="F624" s="1" t="s">
        <v>31</v>
      </c>
      <c r="G624" s="2">
        <v>44201</v>
      </c>
      <c r="H624" s="3">
        <v>0.87083333333333335</v>
      </c>
      <c r="I624">
        <v>18230848</v>
      </c>
      <c r="J624">
        <v>1</v>
      </c>
      <c r="K624" s="1" t="s">
        <v>800</v>
      </c>
      <c r="L624">
        <v>0</v>
      </c>
      <c r="M624" s="4">
        <v>3.75</v>
      </c>
      <c r="N624" s="5">
        <v>11521.42</v>
      </c>
      <c r="O624" s="5">
        <f>IF(Jan_21[[#This Row],[WIN_OSE]]=0,('Summary Sheet'!$O$1)-('Summary Sheet'!$O$1*2%),-'Summary Sheet'!$O$1*(Jan_21[[#This Row],[BSP]]-1))</f>
        <v>1.96</v>
      </c>
    </row>
    <row r="625" spans="1:15" x14ac:dyDescent="0.25">
      <c r="A625">
        <v>177619289</v>
      </c>
      <c r="B625" s="1" t="s">
        <v>23</v>
      </c>
      <c r="C625" s="1" t="s">
        <v>3120</v>
      </c>
      <c r="D625" s="1" t="s">
        <v>3001</v>
      </c>
      <c r="E625" s="1" t="s">
        <v>41</v>
      </c>
      <c r="F625" s="1" t="s">
        <v>31</v>
      </c>
      <c r="G625" s="2">
        <v>44201</v>
      </c>
      <c r="H625" s="3">
        <v>0.8833333333333333</v>
      </c>
      <c r="I625">
        <v>37510189</v>
      </c>
      <c r="J625">
        <v>6</v>
      </c>
      <c r="K625" s="1" t="s">
        <v>2221</v>
      </c>
      <c r="L625">
        <v>1</v>
      </c>
      <c r="M625" s="4">
        <v>2.6332857308624074</v>
      </c>
      <c r="N625" s="5">
        <v>15012.3</v>
      </c>
      <c r="O625" s="5">
        <f>IF(Jan_21[[#This Row],[WIN_OSE]]=0,('Summary Sheet'!$O$1)-('Summary Sheet'!$O$1*2%),-'Summary Sheet'!$O$1*(Jan_21[[#This Row],[BSP]]-1))</f>
        <v>-3.2665714617248147</v>
      </c>
    </row>
    <row r="626" spans="1:15" x14ac:dyDescent="0.25">
      <c r="A626">
        <v>177619291</v>
      </c>
      <c r="B626" s="1" t="s">
        <v>23</v>
      </c>
      <c r="C626" s="1" t="s">
        <v>3120</v>
      </c>
      <c r="D626" s="1" t="s">
        <v>3001</v>
      </c>
      <c r="E626" s="1" t="s">
        <v>24</v>
      </c>
      <c r="F626" s="1" t="s">
        <v>31</v>
      </c>
      <c r="G626" s="2">
        <v>44201</v>
      </c>
      <c r="H626" s="3">
        <v>0.89444444444444449</v>
      </c>
      <c r="I626">
        <v>37732427</v>
      </c>
      <c r="J626">
        <v>3</v>
      </c>
      <c r="K626" s="1" t="s">
        <v>723</v>
      </c>
      <c r="L626">
        <v>1</v>
      </c>
      <c r="M626" s="4">
        <v>3.5802621251398516</v>
      </c>
      <c r="N626" s="5">
        <v>11800.44</v>
      </c>
      <c r="O626" s="5">
        <f>IF(Jan_21[[#This Row],[WIN_OSE]]=0,('Summary Sheet'!$O$1)-('Summary Sheet'!$O$1*2%),-'Summary Sheet'!$O$1*(Jan_21[[#This Row],[BSP]]-1))</f>
        <v>-5.1605242502797033</v>
      </c>
    </row>
    <row r="627" spans="1:15" x14ac:dyDescent="0.25">
      <c r="A627">
        <v>177654819</v>
      </c>
      <c r="B627" s="1" t="s">
        <v>19</v>
      </c>
      <c r="C627" s="1" t="s">
        <v>3135</v>
      </c>
      <c r="D627" s="1" t="s">
        <v>3006</v>
      </c>
      <c r="E627" s="1" t="s">
        <v>49</v>
      </c>
      <c r="F627" s="1" t="s">
        <v>50</v>
      </c>
      <c r="G627" s="2">
        <v>44202</v>
      </c>
      <c r="H627" s="3">
        <v>0.46736111111111112</v>
      </c>
      <c r="I627">
        <v>32690193</v>
      </c>
      <c r="J627">
        <v>5</v>
      </c>
      <c r="K627" s="1" t="s">
        <v>927</v>
      </c>
      <c r="L627">
        <v>0</v>
      </c>
      <c r="M627" s="4">
        <v>3.45</v>
      </c>
      <c r="N627" s="5">
        <v>11363.3</v>
      </c>
      <c r="O627" s="5">
        <f>IF(Jan_21[[#This Row],[WIN_OSE]]=0,('Summary Sheet'!$O$1)-('Summary Sheet'!$O$1*2%),-'Summary Sheet'!$O$1*(Jan_21[[#This Row],[BSP]]-1))</f>
        <v>1.96</v>
      </c>
    </row>
    <row r="628" spans="1:15" x14ac:dyDescent="0.25">
      <c r="A628">
        <v>177654821</v>
      </c>
      <c r="B628" s="1" t="s">
        <v>19</v>
      </c>
      <c r="C628" s="1" t="s">
        <v>3135</v>
      </c>
      <c r="D628" s="1" t="s">
        <v>3006</v>
      </c>
      <c r="E628" s="1" t="s">
        <v>45</v>
      </c>
      <c r="F628" s="1" t="s">
        <v>50</v>
      </c>
      <c r="G628" s="2">
        <v>44202</v>
      </c>
      <c r="H628" s="3">
        <v>0.4777777777777778</v>
      </c>
      <c r="I628">
        <v>35839058</v>
      </c>
      <c r="J628">
        <v>5</v>
      </c>
      <c r="K628" s="1" t="s">
        <v>2225</v>
      </c>
      <c r="L628">
        <v>0</v>
      </c>
      <c r="M628" s="4">
        <v>2.2558091262220108</v>
      </c>
      <c r="N628" s="5">
        <v>15767.66</v>
      </c>
      <c r="O628" s="5">
        <f>IF(Jan_21[[#This Row],[WIN_OSE]]=0,('Summary Sheet'!$O$1)-('Summary Sheet'!$O$1*2%),-'Summary Sheet'!$O$1*(Jan_21[[#This Row],[BSP]]-1))</f>
        <v>1.96</v>
      </c>
    </row>
    <row r="629" spans="1:15" x14ac:dyDescent="0.25">
      <c r="A629">
        <v>177654823</v>
      </c>
      <c r="B629" s="1" t="s">
        <v>19</v>
      </c>
      <c r="C629" s="1" t="s">
        <v>3135</v>
      </c>
      <c r="D629" s="1" t="s">
        <v>3006</v>
      </c>
      <c r="E629" s="1" t="s">
        <v>47</v>
      </c>
      <c r="F629" s="1" t="s">
        <v>54</v>
      </c>
      <c r="G629" s="2">
        <v>44202</v>
      </c>
      <c r="H629" s="3">
        <v>0.48819444444444443</v>
      </c>
      <c r="I629">
        <v>25027068</v>
      </c>
      <c r="J629">
        <v>4</v>
      </c>
      <c r="K629" s="1" t="s">
        <v>2226</v>
      </c>
      <c r="L629">
        <v>0</v>
      </c>
      <c r="M629" s="4">
        <v>3.5393026120000002</v>
      </c>
      <c r="N629" s="5">
        <v>9285.6</v>
      </c>
      <c r="O629" s="5">
        <f>IF(Jan_21[[#This Row],[WIN_OSE]]=0,('Summary Sheet'!$O$1)-('Summary Sheet'!$O$1*2%),-'Summary Sheet'!$O$1*(Jan_21[[#This Row],[BSP]]-1))</f>
        <v>1.96</v>
      </c>
    </row>
    <row r="630" spans="1:15" x14ac:dyDescent="0.25">
      <c r="A630">
        <v>177654825</v>
      </c>
      <c r="B630" s="1" t="s">
        <v>19</v>
      </c>
      <c r="C630" s="1" t="s">
        <v>3135</v>
      </c>
      <c r="D630" s="1" t="s">
        <v>3006</v>
      </c>
      <c r="E630" s="1" t="s">
        <v>43</v>
      </c>
      <c r="F630" s="1" t="s">
        <v>54</v>
      </c>
      <c r="G630" s="2">
        <v>44202</v>
      </c>
      <c r="H630" s="3">
        <v>0.49861111111111112</v>
      </c>
      <c r="I630">
        <v>35447570</v>
      </c>
      <c r="J630">
        <v>3</v>
      </c>
      <c r="K630" s="1" t="s">
        <v>887</v>
      </c>
      <c r="L630">
        <v>0</v>
      </c>
      <c r="M630" s="4">
        <v>3.7720771169999998</v>
      </c>
      <c r="N630" s="5">
        <v>12896.5</v>
      </c>
      <c r="O630" s="5">
        <f>IF(Jan_21[[#This Row],[WIN_OSE]]=0,('Summary Sheet'!$O$1)-('Summary Sheet'!$O$1*2%),-'Summary Sheet'!$O$1*(Jan_21[[#This Row],[BSP]]-1))</f>
        <v>1.96</v>
      </c>
    </row>
    <row r="631" spans="1:15" x14ac:dyDescent="0.25">
      <c r="A631">
        <v>177654827</v>
      </c>
      <c r="B631" s="1" t="s">
        <v>19</v>
      </c>
      <c r="C631" s="1" t="s">
        <v>3135</v>
      </c>
      <c r="D631" s="1" t="s">
        <v>3006</v>
      </c>
      <c r="E631" s="1" t="s">
        <v>24</v>
      </c>
      <c r="F631" s="1" t="s">
        <v>54</v>
      </c>
      <c r="G631" s="2">
        <v>44202</v>
      </c>
      <c r="H631" s="3">
        <v>0.50902777777777775</v>
      </c>
      <c r="I631">
        <v>25151188</v>
      </c>
      <c r="J631">
        <v>3</v>
      </c>
      <c r="K631" s="1" t="s">
        <v>886</v>
      </c>
      <c r="L631">
        <v>0</v>
      </c>
      <c r="M631" s="4">
        <v>3.6793468288015365</v>
      </c>
      <c r="N631" s="5">
        <v>12978.48</v>
      </c>
      <c r="O631" s="5">
        <f>IF(Jan_21[[#This Row],[WIN_OSE]]=0,('Summary Sheet'!$O$1)-('Summary Sheet'!$O$1*2%),-'Summary Sheet'!$O$1*(Jan_21[[#This Row],[BSP]]-1))</f>
        <v>1.96</v>
      </c>
    </row>
    <row r="632" spans="1:15" x14ac:dyDescent="0.25">
      <c r="A632">
        <v>177654829</v>
      </c>
      <c r="B632" s="1" t="s">
        <v>19</v>
      </c>
      <c r="C632" s="1" t="s">
        <v>3135</v>
      </c>
      <c r="D632" s="1" t="s">
        <v>3006</v>
      </c>
      <c r="E632" s="1" t="s">
        <v>75</v>
      </c>
      <c r="F632" s="1" t="s">
        <v>50</v>
      </c>
      <c r="G632" s="2">
        <v>44202</v>
      </c>
      <c r="H632" s="3">
        <v>0.51944444444444449</v>
      </c>
      <c r="I632">
        <v>36128309</v>
      </c>
      <c r="J632">
        <v>2</v>
      </c>
      <c r="K632" s="1" t="s">
        <v>2231</v>
      </c>
      <c r="L632">
        <v>0</v>
      </c>
      <c r="M632" s="4">
        <v>3.0338655352552459</v>
      </c>
      <c r="N632" s="5">
        <v>16887.52</v>
      </c>
      <c r="O632" s="5">
        <f>IF(Jan_21[[#This Row],[WIN_OSE]]=0,('Summary Sheet'!$O$1)-('Summary Sheet'!$O$1*2%),-'Summary Sheet'!$O$1*(Jan_21[[#This Row],[BSP]]-1))</f>
        <v>1.96</v>
      </c>
    </row>
    <row r="633" spans="1:15" x14ac:dyDescent="0.25">
      <c r="A633">
        <v>177654831</v>
      </c>
      <c r="B633" s="1" t="s">
        <v>19</v>
      </c>
      <c r="C633" s="1" t="s">
        <v>3135</v>
      </c>
      <c r="D633" s="1" t="s">
        <v>3006</v>
      </c>
      <c r="E633" s="1" t="s">
        <v>30</v>
      </c>
      <c r="F633" s="1" t="s">
        <v>54</v>
      </c>
      <c r="G633" s="2">
        <v>44202</v>
      </c>
      <c r="H633" s="3">
        <v>0.52986111111111112</v>
      </c>
      <c r="I633">
        <v>31221530</v>
      </c>
      <c r="J633">
        <v>6</v>
      </c>
      <c r="K633" s="1" t="s">
        <v>2232</v>
      </c>
      <c r="L633">
        <v>0</v>
      </c>
      <c r="M633" s="4">
        <v>3.3194585126103995</v>
      </c>
      <c r="N633" s="5">
        <v>18308.28</v>
      </c>
      <c r="O633" s="5">
        <f>IF(Jan_21[[#This Row],[WIN_OSE]]=0,('Summary Sheet'!$O$1)-('Summary Sheet'!$O$1*2%),-'Summary Sheet'!$O$1*(Jan_21[[#This Row],[BSP]]-1))</f>
        <v>1.96</v>
      </c>
    </row>
    <row r="634" spans="1:15" x14ac:dyDescent="0.25">
      <c r="A634">
        <v>177654833</v>
      </c>
      <c r="B634" s="1" t="s">
        <v>19</v>
      </c>
      <c r="C634" s="1" t="s">
        <v>3135</v>
      </c>
      <c r="D634" s="1" t="s">
        <v>3006</v>
      </c>
      <c r="E634" s="1" t="s">
        <v>27</v>
      </c>
      <c r="F634" s="1" t="s">
        <v>50</v>
      </c>
      <c r="G634" s="2">
        <v>44202</v>
      </c>
      <c r="H634" s="3">
        <v>0.54027777777777775</v>
      </c>
      <c r="I634">
        <v>27395180</v>
      </c>
      <c r="J634">
        <v>2</v>
      </c>
      <c r="K634" s="1" t="s">
        <v>2234</v>
      </c>
      <c r="L634">
        <v>0</v>
      </c>
      <c r="M634" s="4">
        <v>3.2084497747555427</v>
      </c>
      <c r="N634" s="5">
        <v>13204.46</v>
      </c>
      <c r="O634" s="5">
        <f>IF(Jan_21[[#This Row],[WIN_OSE]]=0,('Summary Sheet'!$O$1)-('Summary Sheet'!$O$1*2%),-'Summary Sheet'!$O$1*(Jan_21[[#This Row],[BSP]]-1))</f>
        <v>1.96</v>
      </c>
    </row>
    <row r="635" spans="1:15" x14ac:dyDescent="0.25">
      <c r="A635">
        <v>177654835</v>
      </c>
      <c r="B635" s="1" t="s">
        <v>19</v>
      </c>
      <c r="C635" s="1" t="s">
        <v>3135</v>
      </c>
      <c r="D635" s="1" t="s">
        <v>3006</v>
      </c>
      <c r="E635" s="1" t="s">
        <v>41</v>
      </c>
      <c r="F635" s="1" t="s">
        <v>54</v>
      </c>
      <c r="G635" s="2">
        <v>44202</v>
      </c>
      <c r="H635" s="3">
        <v>0.55069444444444449</v>
      </c>
      <c r="I635">
        <v>36219292</v>
      </c>
      <c r="J635">
        <v>2</v>
      </c>
      <c r="K635" s="1" t="s">
        <v>862</v>
      </c>
      <c r="L635">
        <v>0</v>
      </c>
      <c r="M635" s="4">
        <v>3.4165139107835047</v>
      </c>
      <c r="N635" s="5">
        <v>11375.66</v>
      </c>
      <c r="O635" s="5">
        <f>IF(Jan_21[[#This Row],[WIN_OSE]]=0,('Summary Sheet'!$O$1)-('Summary Sheet'!$O$1*2%),-'Summary Sheet'!$O$1*(Jan_21[[#This Row],[BSP]]-1))</f>
        <v>1.96</v>
      </c>
    </row>
    <row r="636" spans="1:15" x14ac:dyDescent="0.25">
      <c r="A636">
        <v>177654837</v>
      </c>
      <c r="B636" s="1" t="s">
        <v>19</v>
      </c>
      <c r="C636" s="1" t="s">
        <v>3135</v>
      </c>
      <c r="D636" s="1" t="s">
        <v>3006</v>
      </c>
      <c r="E636" s="1" t="s">
        <v>32</v>
      </c>
      <c r="F636" s="1" t="s">
        <v>54</v>
      </c>
      <c r="G636" s="2">
        <v>44202</v>
      </c>
      <c r="H636" s="3">
        <v>0.56111111111111112</v>
      </c>
      <c r="I636">
        <v>22332441</v>
      </c>
      <c r="J636">
        <v>2</v>
      </c>
      <c r="K636" s="1" t="s">
        <v>948</v>
      </c>
      <c r="L636">
        <v>0</v>
      </c>
      <c r="M636" s="4">
        <v>3.75</v>
      </c>
      <c r="N636" s="5">
        <v>9412.2999999999993</v>
      </c>
      <c r="O636" s="5">
        <f>IF(Jan_21[[#This Row],[WIN_OSE]]=0,('Summary Sheet'!$O$1)-('Summary Sheet'!$O$1*2%),-'Summary Sheet'!$O$1*(Jan_21[[#This Row],[BSP]]-1))</f>
        <v>1.96</v>
      </c>
    </row>
    <row r="637" spans="1:15" x14ac:dyDescent="0.25">
      <c r="A637">
        <v>177654839</v>
      </c>
      <c r="B637" s="1" t="s">
        <v>19</v>
      </c>
      <c r="C637" s="1" t="s">
        <v>3135</v>
      </c>
      <c r="D637" s="1" t="s">
        <v>3006</v>
      </c>
      <c r="E637" s="1" t="s">
        <v>39</v>
      </c>
      <c r="F637" s="1" t="s">
        <v>54</v>
      </c>
      <c r="G637" s="2">
        <v>44202</v>
      </c>
      <c r="H637" s="3">
        <v>0.57222222222222219</v>
      </c>
      <c r="I637">
        <v>38098803</v>
      </c>
      <c r="J637">
        <v>3</v>
      </c>
      <c r="K637" s="1" t="s">
        <v>2237</v>
      </c>
      <c r="L637">
        <v>0</v>
      </c>
      <c r="M637" s="4">
        <v>3.533509328312392</v>
      </c>
      <c r="N637" s="5">
        <v>11666.16</v>
      </c>
      <c r="O637" s="5">
        <f>IF(Jan_21[[#This Row],[WIN_OSE]]=0,('Summary Sheet'!$O$1)-('Summary Sheet'!$O$1*2%),-'Summary Sheet'!$O$1*(Jan_21[[#This Row],[BSP]]-1))</f>
        <v>1.96</v>
      </c>
    </row>
    <row r="638" spans="1:15" x14ac:dyDescent="0.25">
      <c r="A638">
        <v>177654841</v>
      </c>
      <c r="B638" s="1" t="s">
        <v>19</v>
      </c>
      <c r="C638" s="1" t="s">
        <v>3135</v>
      </c>
      <c r="D638" s="1" t="s">
        <v>3006</v>
      </c>
      <c r="E638" s="1" t="s">
        <v>65</v>
      </c>
      <c r="F638" s="1" t="s">
        <v>54</v>
      </c>
      <c r="G638" s="2">
        <v>44202</v>
      </c>
      <c r="H638" s="3">
        <v>0.58263888888888893</v>
      </c>
      <c r="I638">
        <v>28743073</v>
      </c>
      <c r="J638">
        <v>5</v>
      </c>
      <c r="K638" s="1" t="s">
        <v>923</v>
      </c>
      <c r="L638">
        <v>1</v>
      </c>
      <c r="M638" s="4">
        <v>1.9201055405492662</v>
      </c>
      <c r="N638" s="5">
        <v>31778.799999999999</v>
      </c>
      <c r="O638" s="5">
        <f>IF(Jan_21[[#This Row],[WIN_OSE]]=0,('Summary Sheet'!$O$1)-('Summary Sheet'!$O$1*2%),-'Summary Sheet'!$O$1*(Jan_21[[#This Row],[BSP]]-1))</f>
        <v>-1.8402110810985324</v>
      </c>
    </row>
    <row r="639" spans="1:15" x14ac:dyDescent="0.25">
      <c r="A639">
        <v>177658235</v>
      </c>
      <c r="B639" s="1" t="s">
        <v>19</v>
      </c>
      <c r="C639" s="1" t="s">
        <v>3132</v>
      </c>
      <c r="D639" s="1" t="s">
        <v>3007</v>
      </c>
      <c r="E639" s="1" t="s">
        <v>30</v>
      </c>
      <c r="F639" s="1" t="s">
        <v>42</v>
      </c>
      <c r="G639" s="2">
        <v>44202</v>
      </c>
      <c r="H639" s="3">
        <v>0.46250000000000002</v>
      </c>
      <c r="I639">
        <v>36140958</v>
      </c>
      <c r="J639">
        <v>6</v>
      </c>
      <c r="K639" s="1" t="s">
        <v>2239</v>
      </c>
      <c r="L639">
        <v>0</v>
      </c>
      <c r="M639" s="4">
        <v>2.703829603</v>
      </c>
      <c r="N639" s="5">
        <v>15949.56</v>
      </c>
      <c r="O639" s="5">
        <f>IF(Jan_21[[#This Row],[WIN_OSE]]=0,('Summary Sheet'!$O$1)-('Summary Sheet'!$O$1*2%),-'Summary Sheet'!$O$1*(Jan_21[[#This Row],[BSP]]-1))</f>
        <v>1.96</v>
      </c>
    </row>
    <row r="640" spans="1:15" x14ac:dyDescent="0.25">
      <c r="A640">
        <v>177658237</v>
      </c>
      <c r="B640" s="1" t="s">
        <v>19</v>
      </c>
      <c r="C640" s="1" t="s">
        <v>3132</v>
      </c>
      <c r="D640" s="1" t="s">
        <v>3007</v>
      </c>
      <c r="E640" s="1" t="s">
        <v>65</v>
      </c>
      <c r="F640" s="1" t="s">
        <v>42</v>
      </c>
      <c r="G640" s="2">
        <v>44202</v>
      </c>
      <c r="H640" s="3">
        <v>0.47291666666666665</v>
      </c>
      <c r="I640">
        <v>38098404</v>
      </c>
      <c r="J640">
        <v>5</v>
      </c>
      <c r="K640" s="1" t="s">
        <v>2240</v>
      </c>
      <c r="L640">
        <v>1</v>
      </c>
      <c r="M640" s="4">
        <v>3.9890248884741597</v>
      </c>
      <c r="N640" s="5">
        <v>20164.240000000002</v>
      </c>
      <c r="O640" s="5">
        <f>IF(Jan_21[[#This Row],[WIN_OSE]]=0,('Summary Sheet'!$O$1)-('Summary Sheet'!$O$1*2%),-'Summary Sheet'!$O$1*(Jan_21[[#This Row],[BSP]]-1))</f>
        <v>-5.9780497769483194</v>
      </c>
    </row>
    <row r="641" spans="1:15" x14ac:dyDescent="0.25">
      <c r="A641">
        <v>177658239</v>
      </c>
      <c r="B641" s="1" t="s">
        <v>19</v>
      </c>
      <c r="C641" s="1" t="s">
        <v>3132</v>
      </c>
      <c r="D641" s="1" t="s">
        <v>3007</v>
      </c>
      <c r="E641" s="1" t="s">
        <v>39</v>
      </c>
      <c r="F641" s="1" t="s">
        <v>42</v>
      </c>
      <c r="G641" s="2">
        <v>44202</v>
      </c>
      <c r="H641" s="3">
        <v>0.48333333333333334</v>
      </c>
      <c r="I641">
        <v>24953024</v>
      </c>
      <c r="J641">
        <v>4</v>
      </c>
      <c r="K641" s="1" t="s">
        <v>2243</v>
      </c>
      <c r="L641">
        <v>0</v>
      </c>
      <c r="M641" s="4">
        <v>4.0941781115397662</v>
      </c>
      <c r="N641" s="5">
        <v>11841.04</v>
      </c>
      <c r="O641" s="5">
        <f>IF(Jan_21[[#This Row],[WIN_OSE]]=0,('Summary Sheet'!$O$1)-('Summary Sheet'!$O$1*2%),-'Summary Sheet'!$O$1*(Jan_21[[#This Row],[BSP]]-1))</f>
        <v>1.96</v>
      </c>
    </row>
    <row r="642" spans="1:15" x14ac:dyDescent="0.25">
      <c r="A642">
        <v>177658241</v>
      </c>
      <c r="B642" s="1" t="s">
        <v>19</v>
      </c>
      <c r="C642" s="1" t="s">
        <v>3132</v>
      </c>
      <c r="D642" s="1" t="s">
        <v>3007</v>
      </c>
      <c r="E642" s="1" t="s">
        <v>41</v>
      </c>
      <c r="F642" s="1" t="s">
        <v>42</v>
      </c>
      <c r="G642" s="2">
        <v>44202</v>
      </c>
      <c r="H642" s="3">
        <v>0.49375000000000002</v>
      </c>
      <c r="I642">
        <v>36262529</v>
      </c>
      <c r="J642">
        <v>2</v>
      </c>
      <c r="K642" s="1" t="s">
        <v>2244</v>
      </c>
      <c r="L642">
        <v>0</v>
      </c>
      <c r="M642" s="4">
        <v>2.9421346314722903</v>
      </c>
      <c r="N642" s="5">
        <v>17426.7</v>
      </c>
      <c r="O642" s="5">
        <f>IF(Jan_21[[#This Row],[WIN_OSE]]=0,('Summary Sheet'!$O$1)-('Summary Sheet'!$O$1*2%),-'Summary Sheet'!$O$1*(Jan_21[[#This Row],[BSP]]-1))</f>
        <v>1.96</v>
      </c>
    </row>
    <row r="643" spans="1:15" x14ac:dyDescent="0.25">
      <c r="A643">
        <v>177658243</v>
      </c>
      <c r="B643" s="1" t="s">
        <v>19</v>
      </c>
      <c r="C643" s="1" t="s">
        <v>3132</v>
      </c>
      <c r="D643" s="1" t="s">
        <v>3007</v>
      </c>
      <c r="E643" s="1" t="s">
        <v>24</v>
      </c>
      <c r="F643" s="1" t="s">
        <v>42</v>
      </c>
      <c r="G643" s="2">
        <v>44202</v>
      </c>
      <c r="H643" s="3">
        <v>0.50416666666666665</v>
      </c>
      <c r="I643">
        <v>38098406</v>
      </c>
      <c r="J643">
        <v>1</v>
      </c>
      <c r="K643" s="1" t="s">
        <v>851</v>
      </c>
      <c r="L643">
        <v>1</v>
      </c>
      <c r="M643" s="4">
        <v>3.6429857498959608</v>
      </c>
      <c r="N643" s="5">
        <v>18185.599999999999</v>
      </c>
      <c r="O643" s="5">
        <f>IF(Jan_21[[#This Row],[WIN_OSE]]=0,('Summary Sheet'!$O$1)-('Summary Sheet'!$O$1*2%),-'Summary Sheet'!$O$1*(Jan_21[[#This Row],[BSP]]-1))</f>
        <v>-5.2859714997919216</v>
      </c>
    </row>
    <row r="644" spans="1:15" x14ac:dyDescent="0.25">
      <c r="A644">
        <v>177658245</v>
      </c>
      <c r="B644" s="1" t="s">
        <v>19</v>
      </c>
      <c r="C644" s="1" t="s">
        <v>3132</v>
      </c>
      <c r="D644" s="1" t="s">
        <v>3007</v>
      </c>
      <c r="E644" s="1" t="s">
        <v>30</v>
      </c>
      <c r="F644" s="1" t="s">
        <v>42</v>
      </c>
      <c r="G644" s="2">
        <v>44202</v>
      </c>
      <c r="H644" s="3">
        <v>0.51458333333333328</v>
      </c>
      <c r="I644">
        <v>18019360</v>
      </c>
      <c r="J644">
        <v>2</v>
      </c>
      <c r="K644" s="1" t="s">
        <v>2245</v>
      </c>
      <c r="L644">
        <v>0</v>
      </c>
      <c r="M644" s="4">
        <v>3.4663321842311428</v>
      </c>
      <c r="N644" s="5">
        <v>13231.34</v>
      </c>
      <c r="O644" s="5">
        <f>IF(Jan_21[[#This Row],[WIN_OSE]]=0,('Summary Sheet'!$O$1)-('Summary Sheet'!$O$1*2%),-'Summary Sheet'!$O$1*(Jan_21[[#This Row],[BSP]]-1))</f>
        <v>1.96</v>
      </c>
    </row>
    <row r="645" spans="1:15" x14ac:dyDescent="0.25">
      <c r="A645">
        <v>177658247</v>
      </c>
      <c r="B645" s="1" t="s">
        <v>19</v>
      </c>
      <c r="C645" s="1" t="s">
        <v>3132</v>
      </c>
      <c r="D645" s="1" t="s">
        <v>3007</v>
      </c>
      <c r="E645" s="1" t="s">
        <v>24</v>
      </c>
      <c r="F645" s="1" t="s">
        <v>42</v>
      </c>
      <c r="G645" s="2">
        <v>44202</v>
      </c>
      <c r="H645" s="3">
        <v>0.52500000000000002</v>
      </c>
      <c r="I645">
        <v>24382744</v>
      </c>
      <c r="J645">
        <v>6</v>
      </c>
      <c r="K645" s="1" t="s">
        <v>2247</v>
      </c>
      <c r="L645">
        <v>1</v>
      </c>
      <c r="M645" s="4">
        <v>3.5799837607674796</v>
      </c>
      <c r="N645" s="5">
        <v>15366.54</v>
      </c>
      <c r="O645" s="5">
        <f>IF(Jan_21[[#This Row],[WIN_OSE]]=0,('Summary Sheet'!$O$1)-('Summary Sheet'!$O$1*2%),-'Summary Sheet'!$O$1*(Jan_21[[#This Row],[BSP]]-1))</f>
        <v>-5.1599675215349592</v>
      </c>
    </row>
    <row r="646" spans="1:15" x14ac:dyDescent="0.25">
      <c r="A646">
        <v>177658249</v>
      </c>
      <c r="B646" s="1" t="s">
        <v>19</v>
      </c>
      <c r="C646" s="1" t="s">
        <v>3132</v>
      </c>
      <c r="D646" s="1" t="s">
        <v>3007</v>
      </c>
      <c r="E646" s="1" t="s">
        <v>43</v>
      </c>
      <c r="F646" s="1" t="s">
        <v>42</v>
      </c>
      <c r="G646" s="2">
        <v>44202</v>
      </c>
      <c r="H646" s="3">
        <v>0.53541666666666665</v>
      </c>
      <c r="I646">
        <v>22162882</v>
      </c>
      <c r="J646">
        <v>1</v>
      </c>
      <c r="K646" s="1" t="s">
        <v>2248</v>
      </c>
      <c r="L646">
        <v>0</v>
      </c>
      <c r="M646" s="4">
        <v>3.3370548847072672</v>
      </c>
      <c r="N646" s="5">
        <v>23016.720000000001</v>
      </c>
      <c r="O646" s="5">
        <f>IF(Jan_21[[#This Row],[WIN_OSE]]=0,('Summary Sheet'!$O$1)-('Summary Sheet'!$O$1*2%),-'Summary Sheet'!$O$1*(Jan_21[[#This Row],[BSP]]-1))</f>
        <v>1.96</v>
      </c>
    </row>
    <row r="647" spans="1:15" x14ac:dyDescent="0.25">
      <c r="A647">
        <v>177658251</v>
      </c>
      <c r="B647" s="1" t="s">
        <v>19</v>
      </c>
      <c r="C647" s="1" t="s">
        <v>3132</v>
      </c>
      <c r="D647" s="1" t="s">
        <v>3007</v>
      </c>
      <c r="E647" s="1" t="s">
        <v>39</v>
      </c>
      <c r="F647" s="1" t="s">
        <v>42</v>
      </c>
      <c r="G647" s="2">
        <v>44202</v>
      </c>
      <c r="H647" s="3">
        <v>0.54583333333333328</v>
      </c>
      <c r="I647">
        <v>35600888</v>
      </c>
      <c r="J647">
        <v>2</v>
      </c>
      <c r="K647" s="1" t="s">
        <v>224</v>
      </c>
      <c r="L647">
        <v>0</v>
      </c>
      <c r="M647" s="4">
        <v>4.1970497528960893</v>
      </c>
      <c r="N647" s="5">
        <v>14045.02</v>
      </c>
      <c r="O647" s="5">
        <f>IF(Jan_21[[#This Row],[WIN_OSE]]=0,('Summary Sheet'!$O$1)-('Summary Sheet'!$O$1*2%),-'Summary Sheet'!$O$1*(Jan_21[[#This Row],[BSP]]-1))</f>
        <v>1.96</v>
      </c>
    </row>
    <row r="648" spans="1:15" x14ac:dyDescent="0.25">
      <c r="A648">
        <v>177658253</v>
      </c>
      <c r="B648" s="1" t="s">
        <v>19</v>
      </c>
      <c r="C648" s="1" t="s">
        <v>3132</v>
      </c>
      <c r="D648" s="1" t="s">
        <v>3007</v>
      </c>
      <c r="E648" s="1" t="s">
        <v>43</v>
      </c>
      <c r="F648" s="1" t="s">
        <v>42</v>
      </c>
      <c r="G648" s="2">
        <v>44202</v>
      </c>
      <c r="H648" s="3">
        <v>0.55625000000000002</v>
      </c>
      <c r="I648">
        <v>36947016</v>
      </c>
      <c r="J648">
        <v>3</v>
      </c>
      <c r="K648" s="1" t="s">
        <v>882</v>
      </c>
      <c r="L648">
        <v>1</v>
      </c>
      <c r="M648" s="4">
        <v>2.2799999999999998</v>
      </c>
      <c r="N648" s="5">
        <v>35147.86</v>
      </c>
      <c r="O648" s="5">
        <f>IF(Jan_21[[#This Row],[WIN_OSE]]=0,('Summary Sheet'!$O$1)-('Summary Sheet'!$O$1*2%),-'Summary Sheet'!$O$1*(Jan_21[[#This Row],[BSP]]-1))</f>
        <v>-2.5599999999999996</v>
      </c>
    </row>
    <row r="649" spans="1:15" x14ac:dyDescent="0.25">
      <c r="A649">
        <v>177658255</v>
      </c>
      <c r="B649" s="1" t="s">
        <v>19</v>
      </c>
      <c r="C649" s="1" t="s">
        <v>3132</v>
      </c>
      <c r="D649" s="1" t="s">
        <v>3007</v>
      </c>
      <c r="E649" s="1" t="s">
        <v>47</v>
      </c>
      <c r="F649" s="1" t="s">
        <v>42</v>
      </c>
      <c r="G649" s="2">
        <v>44202</v>
      </c>
      <c r="H649" s="3">
        <v>0.56666666666666665</v>
      </c>
      <c r="I649">
        <v>18654781</v>
      </c>
      <c r="J649">
        <v>1</v>
      </c>
      <c r="K649" s="1" t="s">
        <v>2252</v>
      </c>
      <c r="L649">
        <v>0</v>
      </c>
      <c r="M649" s="4">
        <v>3.9024810047195206</v>
      </c>
      <c r="N649" s="5">
        <v>20000.419999999998</v>
      </c>
      <c r="O649" s="5">
        <f>IF(Jan_21[[#This Row],[WIN_OSE]]=0,('Summary Sheet'!$O$1)-('Summary Sheet'!$O$1*2%),-'Summary Sheet'!$O$1*(Jan_21[[#This Row],[BSP]]-1))</f>
        <v>1.96</v>
      </c>
    </row>
    <row r="650" spans="1:15" x14ac:dyDescent="0.25">
      <c r="A650">
        <v>177658257</v>
      </c>
      <c r="B650" s="1" t="s">
        <v>19</v>
      </c>
      <c r="C650" s="1" t="s">
        <v>3132</v>
      </c>
      <c r="D650" s="1" t="s">
        <v>3007</v>
      </c>
      <c r="E650" s="1" t="s">
        <v>48</v>
      </c>
      <c r="F650" s="1" t="s">
        <v>54</v>
      </c>
      <c r="G650" s="2">
        <v>44202</v>
      </c>
      <c r="H650" s="3">
        <v>0.57708333333333328</v>
      </c>
      <c r="I650">
        <v>36383929</v>
      </c>
      <c r="J650">
        <v>4</v>
      </c>
      <c r="K650" s="1" t="s">
        <v>210</v>
      </c>
      <c r="L650">
        <v>0</v>
      </c>
      <c r="M650" s="4">
        <v>2.8</v>
      </c>
      <c r="N650" s="5">
        <v>9345.02</v>
      </c>
      <c r="O650" s="5">
        <f>IF(Jan_21[[#This Row],[WIN_OSE]]=0,('Summary Sheet'!$O$1)-('Summary Sheet'!$O$1*2%),-'Summary Sheet'!$O$1*(Jan_21[[#This Row],[BSP]]-1))</f>
        <v>1.96</v>
      </c>
    </row>
    <row r="651" spans="1:15" x14ac:dyDescent="0.25">
      <c r="A651">
        <v>177658623</v>
      </c>
      <c r="B651" s="1" t="s">
        <v>23</v>
      </c>
      <c r="C651" s="1" t="s">
        <v>3130</v>
      </c>
      <c r="D651" s="1" t="s">
        <v>3008</v>
      </c>
      <c r="E651" s="1" t="s">
        <v>30</v>
      </c>
      <c r="F651" s="1" t="s">
        <v>168</v>
      </c>
      <c r="G651" s="2">
        <v>44202</v>
      </c>
      <c r="H651" s="3">
        <v>0.45347222222222222</v>
      </c>
      <c r="I651">
        <v>31597950</v>
      </c>
      <c r="J651">
        <v>4</v>
      </c>
      <c r="K651" s="1" t="s">
        <v>843</v>
      </c>
      <c r="L651">
        <v>0</v>
      </c>
      <c r="M651" s="4">
        <v>2.3725813053620373</v>
      </c>
      <c r="N651" s="5">
        <v>18152.22</v>
      </c>
      <c r="O651" s="5">
        <f>IF(Jan_21[[#This Row],[WIN_OSE]]=0,('Summary Sheet'!$O$1)-('Summary Sheet'!$O$1*2%),-'Summary Sheet'!$O$1*(Jan_21[[#This Row],[BSP]]-1))</f>
        <v>1.96</v>
      </c>
    </row>
    <row r="652" spans="1:15" x14ac:dyDescent="0.25">
      <c r="A652">
        <v>177658625</v>
      </c>
      <c r="B652" s="1" t="s">
        <v>23</v>
      </c>
      <c r="C652" s="1" t="s">
        <v>3130</v>
      </c>
      <c r="D652" s="1" t="s">
        <v>3008</v>
      </c>
      <c r="E652" s="1" t="s">
        <v>65</v>
      </c>
      <c r="F652" s="1" t="s">
        <v>168</v>
      </c>
      <c r="G652" s="2">
        <v>44202</v>
      </c>
      <c r="H652" s="3">
        <v>0.46458333333333335</v>
      </c>
      <c r="I652">
        <v>36504489</v>
      </c>
      <c r="J652">
        <v>2</v>
      </c>
      <c r="K652" s="1" t="s">
        <v>2255</v>
      </c>
      <c r="L652">
        <v>0</v>
      </c>
      <c r="M652" s="4">
        <v>3.7653798350000001</v>
      </c>
      <c r="N652" s="5">
        <v>11256.6</v>
      </c>
      <c r="O652" s="5">
        <f>IF(Jan_21[[#This Row],[WIN_OSE]]=0,('Summary Sheet'!$O$1)-('Summary Sheet'!$O$1*2%),-'Summary Sheet'!$O$1*(Jan_21[[#This Row],[BSP]]-1))</f>
        <v>1.96</v>
      </c>
    </row>
    <row r="653" spans="1:15" x14ac:dyDescent="0.25">
      <c r="A653">
        <v>177658627</v>
      </c>
      <c r="B653" s="1" t="s">
        <v>23</v>
      </c>
      <c r="C653" s="1" t="s">
        <v>3130</v>
      </c>
      <c r="D653" s="1" t="s">
        <v>3008</v>
      </c>
      <c r="E653" s="1" t="s">
        <v>41</v>
      </c>
      <c r="F653" s="1" t="s">
        <v>168</v>
      </c>
      <c r="G653" s="2">
        <v>44202</v>
      </c>
      <c r="H653" s="3">
        <v>0.47499999999999998</v>
      </c>
      <c r="I653">
        <v>37631355</v>
      </c>
      <c r="J653">
        <v>2</v>
      </c>
      <c r="K653" s="1" t="s">
        <v>2258</v>
      </c>
      <c r="L653">
        <v>1</v>
      </c>
      <c r="M653" s="4">
        <v>2.6820522047490645</v>
      </c>
      <c r="N653" s="5">
        <v>14939.52</v>
      </c>
      <c r="O653" s="5">
        <f>IF(Jan_21[[#This Row],[WIN_OSE]]=0,('Summary Sheet'!$O$1)-('Summary Sheet'!$O$1*2%),-'Summary Sheet'!$O$1*(Jan_21[[#This Row],[BSP]]-1))</f>
        <v>-3.3641044094981289</v>
      </c>
    </row>
    <row r="654" spans="1:15" x14ac:dyDescent="0.25">
      <c r="A654">
        <v>177658629</v>
      </c>
      <c r="B654" s="1" t="s">
        <v>23</v>
      </c>
      <c r="C654" s="1" t="s">
        <v>3130</v>
      </c>
      <c r="D654" s="1" t="s">
        <v>3008</v>
      </c>
      <c r="E654" s="1" t="s">
        <v>65</v>
      </c>
      <c r="F654" s="1" t="s">
        <v>168</v>
      </c>
      <c r="G654" s="2">
        <v>44202</v>
      </c>
      <c r="H654" s="3">
        <v>0.48541666666666666</v>
      </c>
      <c r="I654">
        <v>37097766</v>
      </c>
      <c r="J654">
        <v>1</v>
      </c>
      <c r="K654" s="1" t="s">
        <v>2259</v>
      </c>
      <c r="L654">
        <v>0</v>
      </c>
      <c r="M654" s="4">
        <v>2.8482974205375107</v>
      </c>
      <c r="N654" s="5">
        <v>13134.2</v>
      </c>
      <c r="O654" s="5">
        <f>IF(Jan_21[[#This Row],[WIN_OSE]]=0,('Summary Sheet'!$O$1)-('Summary Sheet'!$O$1*2%),-'Summary Sheet'!$O$1*(Jan_21[[#This Row],[BSP]]-1))</f>
        <v>1.96</v>
      </c>
    </row>
    <row r="655" spans="1:15" x14ac:dyDescent="0.25">
      <c r="A655">
        <v>177658631</v>
      </c>
      <c r="B655" s="1" t="s">
        <v>23</v>
      </c>
      <c r="C655" s="1" t="s">
        <v>3130</v>
      </c>
      <c r="D655" s="1" t="s">
        <v>3008</v>
      </c>
      <c r="E655" s="1" t="s">
        <v>39</v>
      </c>
      <c r="F655" s="1" t="s">
        <v>168</v>
      </c>
      <c r="G655" s="2">
        <v>44202</v>
      </c>
      <c r="H655" s="3">
        <v>0.49583333333333335</v>
      </c>
      <c r="I655">
        <v>25579793</v>
      </c>
      <c r="J655">
        <v>1</v>
      </c>
      <c r="K655" s="1" t="s">
        <v>2262</v>
      </c>
      <c r="L655">
        <v>0</v>
      </c>
      <c r="M655" s="4">
        <v>3.8126029887570074</v>
      </c>
      <c r="N655" s="5">
        <v>8188.64</v>
      </c>
      <c r="O655" s="5">
        <f>IF(Jan_21[[#This Row],[WIN_OSE]]=0,('Summary Sheet'!$O$1)-('Summary Sheet'!$O$1*2%),-'Summary Sheet'!$O$1*(Jan_21[[#This Row],[BSP]]-1))</f>
        <v>1.96</v>
      </c>
    </row>
    <row r="656" spans="1:15" x14ac:dyDescent="0.25">
      <c r="A656">
        <v>177658633</v>
      </c>
      <c r="B656" s="1" t="s">
        <v>23</v>
      </c>
      <c r="C656" s="1" t="s">
        <v>3130</v>
      </c>
      <c r="D656" s="1" t="s">
        <v>3008</v>
      </c>
      <c r="E656" s="1" t="s">
        <v>65</v>
      </c>
      <c r="F656" s="1" t="s">
        <v>168</v>
      </c>
      <c r="G656" s="2">
        <v>44202</v>
      </c>
      <c r="H656" s="3">
        <v>0.50624999999999998</v>
      </c>
      <c r="I656">
        <v>37981443</v>
      </c>
      <c r="J656">
        <v>6</v>
      </c>
      <c r="K656" s="1" t="s">
        <v>900</v>
      </c>
      <c r="L656">
        <v>1</v>
      </c>
      <c r="M656" s="4">
        <v>2.4706827681560384</v>
      </c>
      <c r="N656" s="5">
        <v>17488.02</v>
      </c>
      <c r="O656" s="5">
        <f>IF(Jan_21[[#This Row],[WIN_OSE]]=0,('Summary Sheet'!$O$1)-('Summary Sheet'!$O$1*2%),-'Summary Sheet'!$O$1*(Jan_21[[#This Row],[BSP]]-1))</f>
        <v>-2.9413655363120768</v>
      </c>
    </row>
    <row r="657" spans="1:15" x14ac:dyDescent="0.25">
      <c r="A657">
        <v>177658635</v>
      </c>
      <c r="B657" s="1" t="s">
        <v>23</v>
      </c>
      <c r="C657" s="1" t="s">
        <v>3130</v>
      </c>
      <c r="D657" s="1" t="s">
        <v>3008</v>
      </c>
      <c r="E657" s="1" t="s">
        <v>47</v>
      </c>
      <c r="F657" s="1" t="s">
        <v>168</v>
      </c>
      <c r="G657" s="2">
        <v>44202</v>
      </c>
      <c r="H657" s="3">
        <v>0.51666666666666672</v>
      </c>
      <c r="I657">
        <v>37390733</v>
      </c>
      <c r="J657">
        <v>3</v>
      </c>
      <c r="K657" s="1" t="s">
        <v>2266</v>
      </c>
      <c r="L657">
        <v>1</v>
      </c>
      <c r="M657" s="4">
        <v>3.2813618687027333</v>
      </c>
      <c r="N657" s="5">
        <v>9821.9599999999991</v>
      </c>
      <c r="O657" s="5">
        <f>IF(Jan_21[[#This Row],[WIN_OSE]]=0,('Summary Sheet'!$O$1)-('Summary Sheet'!$O$1*2%),-'Summary Sheet'!$O$1*(Jan_21[[#This Row],[BSP]]-1))</f>
        <v>-4.5627237374054666</v>
      </c>
    </row>
    <row r="658" spans="1:15" x14ac:dyDescent="0.25">
      <c r="A658">
        <v>177658637</v>
      </c>
      <c r="B658" s="1" t="s">
        <v>23</v>
      </c>
      <c r="C658" s="1" t="s">
        <v>3130</v>
      </c>
      <c r="D658" s="1" t="s">
        <v>3008</v>
      </c>
      <c r="E658" s="1" t="s">
        <v>43</v>
      </c>
      <c r="F658" s="1" t="s">
        <v>168</v>
      </c>
      <c r="G658" s="2">
        <v>44202</v>
      </c>
      <c r="H658" s="3">
        <v>0.52708333333333335</v>
      </c>
      <c r="I658">
        <v>36246410</v>
      </c>
      <c r="J658">
        <v>6</v>
      </c>
      <c r="K658" s="1" t="s">
        <v>874</v>
      </c>
      <c r="L658">
        <v>0</v>
      </c>
      <c r="M658" s="4">
        <v>4.453317437469158</v>
      </c>
      <c r="N658" s="5">
        <v>9269.7199999999993</v>
      </c>
      <c r="O658" s="5">
        <f>IF(Jan_21[[#This Row],[WIN_OSE]]=0,('Summary Sheet'!$O$1)-('Summary Sheet'!$O$1*2%),-'Summary Sheet'!$O$1*(Jan_21[[#This Row],[BSP]]-1))</f>
        <v>1.96</v>
      </c>
    </row>
    <row r="659" spans="1:15" x14ac:dyDescent="0.25">
      <c r="A659">
        <v>177658639</v>
      </c>
      <c r="B659" s="1" t="s">
        <v>23</v>
      </c>
      <c r="C659" s="1" t="s">
        <v>3130</v>
      </c>
      <c r="D659" s="1" t="s">
        <v>3008</v>
      </c>
      <c r="E659" s="1" t="s">
        <v>24</v>
      </c>
      <c r="F659" s="1" t="s">
        <v>168</v>
      </c>
      <c r="G659" s="2">
        <v>44202</v>
      </c>
      <c r="H659" s="3">
        <v>0.53749999999999998</v>
      </c>
      <c r="I659">
        <v>37097759</v>
      </c>
      <c r="J659">
        <v>6</v>
      </c>
      <c r="K659" s="1" t="s">
        <v>264</v>
      </c>
      <c r="L659">
        <v>0</v>
      </c>
      <c r="M659" s="4">
        <v>3.2</v>
      </c>
      <c r="N659" s="5">
        <v>7379.5</v>
      </c>
      <c r="O659" s="5">
        <f>IF(Jan_21[[#This Row],[WIN_OSE]]=0,('Summary Sheet'!$O$1)-('Summary Sheet'!$O$1*2%),-'Summary Sheet'!$O$1*(Jan_21[[#This Row],[BSP]]-1))</f>
        <v>1.96</v>
      </c>
    </row>
    <row r="660" spans="1:15" x14ac:dyDescent="0.25">
      <c r="A660">
        <v>177658641</v>
      </c>
      <c r="B660" s="1" t="s">
        <v>23</v>
      </c>
      <c r="C660" s="1" t="s">
        <v>3130</v>
      </c>
      <c r="D660" s="1" t="s">
        <v>3008</v>
      </c>
      <c r="E660" s="1" t="s">
        <v>30</v>
      </c>
      <c r="F660" s="1" t="s">
        <v>168</v>
      </c>
      <c r="G660" s="2">
        <v>44202</v>
      </c>
      <c r="H660" s="3">
        <v>0.54791666666666672</v>
      </c>
      <c r="I660">
        <v>37066449</v>
      </c>
      <c r="J660">
        <v>5</v>
      </c>
      <c r="K660" s="1" t="s">
        <v>2269</v>
      </c>
      <c r="L660">
        <v>1</v>
      </c>
      <c r="M660" s="4">
        <v>3.3340244415086637</v>
      </c>
      <c r="N660" s="5">
        <v>12297.44</v>
      </c>
      <c r="O660" s="5">
        <f>IF(Jan_21[[#This Row],[WIN_OSE]]=0,('Summary Sheet'!$O$1)-('Summary Sheet'!$O$1*2%),-'Summary Sheet'!$O$1*(Jan_21[[#This Row],[BSP]]-1))</f>
        <v>-4.6680488830173275</v>
      </c>
    </row>
    <row r="661" spans="1:15" x14ac:dyDescent="0.25">
      <c r="A661">
        <v>177658643</v>
      </c>
      <c r="B661" s="1" t="s">
        <v>23</v>
      </c>
      <c r="C661" s="1" t="s">
        <v>3130</v>
      </c>
      <c r="D661" s="1" t="s">
        <v>3008</v>
      </c>
      <c r="E661" s="1" t="s">
        <v>39</v>
      </c>
      <c r="F661" s="1" t="s">
        <v>168</v>
      </c>
      <c r="G661" s="2">
        <v>44202</v>
      </c>
      <c r="H661" s="3">
        <v>0.55833333333333335</v>
      </c>
      <c r="I661">
        <v>28634345</v>
      </c>
      <c r="J661">
        <v>5</v>
      </c>
      <c r="K661" s="1" t="s">
        <v>931</v>
      </c>
      <c r="L661">
        <v>1</v>
      </c>
      <c r="M661" s="4">
        <v>3.894378852</v>
      </c>
      <c r="N661" s="5">
        <v>9793.6200000000008</v>
      </c>
      <c r="O661" s="5">
        <f>IF(Jan_21[[#This Row],[WIN_OSE]]=0,('Summary Sheet'!$O$1)-('Summary Sheet'!$O$1*2%),-'Summary Sheet'!$O$1*(Jan_21[[#This Row],[BSP]]-1))</f>
        <v>-5.788757704</v>
      </c>
    </row>
    <row r="662" spans="1:15" x14ac:dyDescent="0.25">
      <c r="A662">
        <v>177658645</v>
      </c>
      <c r="B662" s="1" t="s">
        <v>23</v>
      </c>
      <c r="C662" s="1" t="s">
        <v>3130</v>
      </c>
      <c r="D662" s="1" t="s">
        <v>3008</v>
      </c>
      <c r="E662" s="1" t="s">
        <v>24</v>
      </c>
      <c r="F662" s="1" t="s">
        <v>168</v>
      </c>
      <c r="G662" s="2">
        <v>44202</v>
      </c>
      <c r="H662" s="3">
        <v>0.56874999999999998</v>
      </c>
      <c r="I662">
        <v>36493584</v>
      </c>
      <c r="J662">
        <v>3</v>
      </c>
      <c r="K662" s="1" t="s">
        <v>920</v>
      </c>
      <c r="L662">
        <v>0</v>
      </c>
      <c r="M662" s="4">
        <v>2.8441063504069461</v>
      </c>
      <c r="N662" s="5">
        <v>11651.6</v>
      </c>
      <c r="O662" s="5">
        <f>IF(Jan_21[[#This Row],[WIN_OSE]]=0,('Summary Sheet'!$O$1)-('Summary Sheet'!$O$1*2%),-'Summary Sheet'!$O$1*(Jan_21[[#This Row],[BSP]]-1))</f>
        <v>1.96</v>
      </c>
    </row>
    <row r="663" spans="1:15" x14ac:dyDescent="0.25">
      <c r="A663">
        <v>177658785</v>
      </c>
      <c r="B663" s="1" t="s">
        <v>19</v>
      </c>
      <c r="C663" s="1" t="s">
        <v>3129</v>
      </c>
      <c r="D663" s="1" t="s">
        <v>3007</v>
      </c>
      <c r="E663" s="1" t="s">
        <v>41</v>
      </c>
      <c r="F663" s="1" t="s">
        <v>54</v>
      </c>
      <c r="G663" s="2">
        <v>44202</v>
      </c>
      <c r="H663" s="3">
        <v>0.58611111111111114</v>
      </c>
      <c r="I663">
        <v>35587445</v>
      </c>
      <c r="J663">
        <v>3</v>
      </c>
      <c r="K663" s="1" t="s">
        <v>932</v>
      </c>
      <c r="L663">
        <v>0</v>
      </c>
      <c r="M663" s="4">
        <v>3.2719839513958515</v>
      </c>
      <c r="N663" s="5">
        <v>7384.1</v>
      </c>
      <c r="O663" s="5">
        <f>IF(Jan_21[[#This Row],[WIN_OSE]]=0,('Summary Sheet'!$O$1)-('Summary Sheet'!$O$1*2%),-'Summary Sheet'!$O$1*(Jan_21[[#This Row],[BSP]]-1))</f>
        <v>1.96</v>
      </c>
    </row>
    <row r="664" spans="1:15" x14ac:dyDescent="0.25">
      <c r="A664">
        <v>177658787</v>
      </c>
      <c r="B664" s="1" t="s">
        <v>19</v>
      </c>
      <c r="C664" s="1" t="s">
        <v>3129</v>
      </c>
      <c r="D664" s="1" t="s">
        <v>3007</v>
      </c>
      <c r="E664" s="1" t="s">
        <v>39</v>
      </c>
      <c r="F664" s="1" t="s">
        <v>54</v>
      </c>
      <c r="G664" s="2">
        <v>44202</v>
      </c>
      <c r="H664" s="3">
        <v>0.59652777777777777</v>
      </c>
      <c r="I664">
        <v>26840101</v>
      </c>
      <c r="J664">
        <v>6</v>
      </c>
      <c r="K664" s="1" t="s">
        <v>2271</v>
      </c>
      <c r="L664">
        <v>0</v>
      </c>
      <c r="M664" s="4">
        <v>3.8735244893153142</v>
      </c>
      <c r="N664" s="5">
        <v>10147.5</v>
      </c>
      <c r="O664" s="5">
        <f>IF(Jan_21[[#This Row],[WIN_OSE]]=0,('Summary Sheet'!$O$1)-('Summary Sheet'!$O$1*2%),-'Summary Sheet'!$O$1*(Jan_21[[#This Row],[BSP]]-1))</f>
        <v>1.96</v>
      </c>
    </row>
    <row r="665" spans="1:15" x14ac:dyDescent="0.25">
      <c r="A665">
        <v>177658789</v>
      </c>
      <c r="B665" s="1" t="s">
        <v>19</v>
      </c>
      <c r="C665" s="1" t="s">
        <v>3129</v>
      </c>
      <c r="D665" s="1" t="s">
        <v>3007</v>
      </c>
      <c r="E665" s="1" t="s">
        <v>47</v>
      </c>
      <c r="F665" s="1" t="s">
        <v>54</v>
      </c>
      <c r="G665" s="2">
        <v>44202</v>
      </c>
      <c r="H665" s="3">
        <v>0.60833333333333328</v>
      </c>
      <c r="I665">
        <v>24919785</v>
      </c>
      <c r="J665">
        <v>1</v>
      </c>
      <c r="K665" s="1" t="s">
        <v>863</v>
      </c>
      <c r="L665">
        <v>0</v>
      </c>
      <c r="M665" s="4">
        <v>3.15</v>
      </c>
      <c r="N665" s="5">
        <v>8551.58</v>
      </c>
      <c r="O665" s="5">
        <f>IF(Jan_21[[#This Row],[WIN_OSE]]=0,('Summary Sheet'!$O$1)-('Summary Sheet'!$O$1*2%),-'Summary Sheet'!$O$1*(Jan_21[[#This Row],[BSP]]-1))</f>
        <v>1.96</v>
      </c>
    </row>
    <row r="666" spans="1:15" x14ac:dyDescent="0.25">
      <c r="A666">
        <v>177658791</v>
      </c>
      <c r="B666" s="1" t="s">
        <v>19</v>
      </c>
      <c r="C666" s="1" t="s">
        <v>3129</v>
      </c>
      <c r="D666" s="1" t="s">
        <v>3007</v>
      </c>
      <c r="E666" s="1" t="s">
        <v>43</v>
      </c>
      <c r="F666" s="1" t="s">
        <v>54</v>
      </c>
      <c r="G666" s="2">
        <v>44202</v>
      </c>
      <c r="H666" s="3">
        <v>0.62083333333333335</v>
      </c>
      <c r="I666">
        <v>26651943</v>
      </c>
      <c r="J666">
        <v>6</v>
      </c>
      <c r="K666" s="1" t="s">
        <v>925</v>
      </c>
      <c r="L666">
        <v>0</v>
      </c>
      <c r="M666" s="4">
        <v>3.15</v>
      </c>
      <c r="N666" s="5">
        <v>7164.4</v>
      </c>
      <c r="O666" s="5">
        <f>IF(Jan_21[[#This Row],[WIN_OSE]]=0,('Summary Sheet'!$O$1)-('Summary Sheet'!$O$1*2%),-'Summary Sheet'!$O$1*(Jan_21[[#This Row],[BSP]]-1))</f>
        <v>1.96</v>
      </c>
    </row>
    <row r="667" spans="1:15" x14ac:dyDescent="0.25">
      <c r="A667">
        <v>177658793</v>
      </c>
      <c r="B667" s="1" t="s">
        <v>19</v>
      </c>
      <c r="C667" s="1" t="s">
        <v>3129</v>
      </c>
      <c r="D667" s="1" t="s">
        <v>3007</v>
      </c>
      <c r="E667" s="1" t="s">
        <v>24</v>
      </c>
      <c r="F667" s="1" t="s">
        <v>54</v>
      </c>
      <c r="G667" s="2">
        <v>44202</v>
      </c>
      <c r="H667" s="3">
        <v>0.63124999999999998</v>
      </c>
      <c r="I667">
        <v>37274004</v>
      </c>
      <c r="J667">
        <v>1</v>
      </c>
      <c r="K667" s="1" t="s">
        <v>2274</v>
      </c>
      <c r="L667">
        <v>0</v>
      </c>
      <c r="M667" s="4">
        <v>2.1146790255045027</v>
      </c>
      <c r="N667" s="5">
        <v>34765.58</v>
      </c>
      <c r="O667" s="5">
        <f>IF(Jan_21[[#This Row],[WIN_OSE]]=0,('Summary Sheet'!$O$1)-('Summary Sheet'!$O$1*2%),-'Summary Sheet'!$O$1*(Jan_21[[#This Row],[BSP]]-1))</f>
        <v>1.96</v>
      </c>
    </row>
    <row r="668" spans="1:15" x14ac:dyDescent="0.25">
      <c r="A668">
        <v>177658795</v>
      </c>
      <c r="B668" s="1" t="s">
        <v>19</v>
      </c>
      <c r="C668" s="1" t="s">
        <v>3129</v>
      </c>
      <c r="D668" s="1" t="s">
        <v>3007</v>
      </c>
      <c r="E668" s="1" t="s">
        <v>47</v>
      </c>
      <c r="F668" s="1" t="s">
        <v>54</v>
      </c>
      <c r="G668" s="2">
        <v>44202</v>
      </c>
      <c r="H668" s="3">
        <v>0.6430555555555556</v>
      </c>
      <c r="I668">
        <v>24639754</v>
      </c>
      <c r="J668">
        <v>6</v>
      </c>
      <c r="K668" s="1" t="s">
        <v>1451</v>
      </c>
      <c r="L668">
        <v>1</v>
      </c>
      <c r="M668" s="4">
        <v>2.9272698088835032</v>
      </c>
      <c r="N668" s="5">
        <v>11321.98</v>
      </c>
      <c r="O668" s="5">
        <f>IF(Jan_21[[#This Row],[WIN_OSE]]=0,('Summary Sheet'!$O$1)-('Summary Sheet'!$O$1*2%),-'Summary Sheet'!$O$1*(Jan_21[[#This Row],[BSP]]-1))</f>
        <v>-3.8545396177670064</v>
      </c>
    </row>
    <row r="669" spans="1:15" x14ac:dyDescent="0.25">
      <c r="A669">
        <v>177658797</v>
      </c>
      <c r="B669" s="1" t="s">
        <v>19</v>
      </c>
      <c r="C669" s="1" t="s">
        <v>3129</v>
      </c>
      <c r="D669" s="1" t="s">
        <v>3007</v>
      </c>
      <c r="E669" s="1" t="s">
        <v>47</v>
      </c>
      <c r="F669" s="1" t="s">
        <v>54</v>
      </c>
      <c r="G669" s="2">
        <v>44202</v>
      </c>
      <c r="H669" s="3">
        <v>0.65555555555555556</v>
      </c>
      <c r="I669">
        <v>37562953</v>
      </c>
      <c r="J669">
        <v>3</v>
      </c>
      <c r="K669" s="1" t="s">
        <v>2276</v>
      </c>
      <c r="L669">
        <v>1</v>
      </c>
      <c r="M669" s="4">
        <v>3.5913792055263185</v>
      </c>
      <c r="N669" s="5">
        <v>6028.02</v>
      </c>
      <c r="O669" s="5">
        <f>IF(Jan_21[[#This Row],[WIN_OSE]]=0,('Summary Sheet'!$O$1)-('Summary Sheet'!$O$1*2%),-'Summary Sheet'!$O$1*(Jan_21[[#This Row],[BSP]]-1))</f>
        <v>-5.182758411052637</v>
      </c>
    </row>
    <row r="670" spans="1:15" x14ac:dyDescent="0.25">
      <c r="A670">
        <v>177658799</v>
      </c>
      <c r="B670" s="1" t="s">
        <v>19</v>
      </c>
      <c r="C670" s="1" t="s">
        <v>3129</v>
      </c>
      <c r="D670" s="1" t="s">
        <v>3007</v>
      </c>
      <c r="E670" s="1" t="s">
        <v>24</v>
      </c>
      <c r="F670" s="1" t="s">
        <v>54</v>
      </c>
      <c r="G670" s="2">
        <v>44202</v>
      </c>
      <c r="H670" s="3">
        <v>0.6694444444444444</v>
      </c>
      <c r="I670">
        <v>36911344</v>
      </c>
      <c r="J670">
        <v>3</v>
      </c>
      <c r="K670" s="1" t="s">
        <v>885</v>
      </c>
      <c r="L670">
        <v>1</v>
      </c>
      <c r="M670" s="4">
        <v>3.8238277616307093</v>
      </c>
      <c r="N670" s="5">
        <v>9655.74</v>
      </c>
      <c r="O670" s="5">
        <f>IF(Jan_21[[#This Row],[WIN_OSE]]=0,('Summary Sheet'!$O$1)-('Summary Sheet'!$O$1*2%),-'Summary Sheet'!$O$1*(Jan_21[[#This Row],[BSP]]-1))</f>
        <v>-5.6476555232614185</v>
      </c>
    </row>
    <row r="671" spans="1:15" x14ac:dyDescent="0.25">
      <c r="A671">
        <v>177658801</v>
      </c>
      <c r="B671" s="1" t="s">
        <v>19</v>
      </c>
      <c r="C671" s="1" t="s">
        <v>3129</v>
      </c>
      <c r="D671" s="1" t="s">
        <v>3007</v>
      </c>
      <c r="E671" s="1" t="s">
        <v>30</v>
      </c>
      <c r="F671" s="1" t="s">
        <v>54</v>
      </c>
      <c r="G671" s="2">
        <v>44202</v>
      </c>
      <c r="H671" s="3">
        <v>0.68263888888888891</v>
      </c>
      <c r="I671">
        <v>37630842</v>
      </c>
      <c r="J671">
        <v>1</v>
      </c>
      <c r="K671" s="1" t="s">
        <v>864</v>
      </c>
      <c r="L671">
        <v>0</v>
      </c>
      <c r="M671" s="4">
        <v>3.482303028</v>
      </c>
      <c r="N671" s="5">
        <v>17625.12</v>
      </c>
      <c r="O671" s="5">
        <f>IF(Jan_21[[#This Row],[WIN_OSE]]=0,('Summary Sheet'!$O$1)-('Summary Sheet'!$O$1*2%),-'Summary Sheet'!$O$1*(Jan_21[[#This Row],[BSP]]-1))</f>
        <v>1.96</v>
      </c>
    </row>
    <row r="672" spans="1:15" x14ac:dyDescent="0.25">
      <c r="A672">
        <v>177658803</v>
      </c>
      <c r="B672" s="1" t="s">
        <v>19</v>
      </c>
      <c r="C672" s="1" t="s">
        <v>3129</v>
      </c>
      <c r="D672" s="1" t="s">
        <v>3007</v>
      </c>
      <c r="E672" s="1" t="s">
        <v>41</v>
      </c>
      <c r="F672" s="1" t="s">
        <v>54</v>
      </c>
      <c r="G672" s="2">
        <v>44202</v>
      </c>
      <c r="H672" s="3">
        <v>0.69652777777777775</v>
      </c>
      <c r="I672">
        <v>37307670</v>
      </c>
      <c r="J672">
        <v>3</v>
      </c>
      <c r="K672" s="1" t="s">
        <v>190</v>
      </c>
      <c r="L672">
        <v>0</v>
      </c>
      <c r="M672" s="4">
        <v>3.5887084123813837</v>
      </c>
      <c r="N672" s="5">
        <v>8664.98</v>
      </c>
      <c r="O672" s="5">
        <f>IF(Jan_21[[#This Row],[WIN_OSE]]=0,('Summary Sheet'!$O$1)-('Summary Sheet'!$O$1*2%),-'Summary Sheet'!$O$1*(Jan_21[[#This Row],[BSP]]-1))</f>
        <v>1.96</v>
      </c>
    </row>
    <row r="673" spans="1:15" x14ac:dyDescent="0.25">
      <c r="A673">
        <v>177658805</v>
      </c>
      <c r="B673" s="1" t="s">
        <v>19</v>
      </c>
      <c r="C673" s="1" t="s">
        <v>3129</v>
      </c>
      <c r="D673" s="1" t="s">
        <v>3007</v>
      </c>
      <c r="E673" s="1" t="s">
        <v>43</v>
      </c>
      <c r="F673" s="1" t="s">
        <v>54</v>
      </c>
      <c r="G673" s="2">
        <v>44202</v>
      </c>
      <c r="H673" s="3">
        <v>0.7104166666666667</v>
      </c>
      <c r="I673">
        <v>26112024</v>
      </c>
      <c r="J673">
        <v>1</v>
      </c>
      <c r="K673" s="1" t="s">
        <v>2277</v>
      </c>
      <c r="L673">
        <v>0</v>
      </c>
      <c r="M673" s="4">
        <v>3.7320716102464946</v>
      </c>
      <c r="N673" s="5">
        <v>8576.7800000000007</v>
      </c>
      <c r="O673" s="5">
        <f>IF(Jan_21[[#This Row],[WIN_OSE]]=0,('Summary Sheet'!$O$1)-('Summary Sheet'!$O$1*2%),-'Summary Sheet'!$O$1*(Jan_21[[#This Row],[BSP]]-1))</f>
        <v>1.96</v>
      </c>
    </row>
    <row r="674" spans="1:15" x14ac:dyDescent="0.25">
      <c r="A674">
        <v>177658807</v>
      </c>
      <c r="B674" s="1" t="s">
        <v>19</v>
      </c>
      <c r="C674" s="1" t="s">
        <v>3129</v>
      </c>
      <c r="D674" s="1" t="s">
        <v>3007</v>
      </c>
      <c r="E674" s="1" t="s">
        <v>39</v>
      </c>
      <c r="F674" s="1" t="s">
        <v>54</v>
      </c>
      <c r="G674" s="2">
        <v>44202</v>
      </c>
      <c r="H674" s="3">
        <v>0.72361111111111109</v>
      </c>
      <c r="I674">
        <v>37461716</v>
      </c>
      <c r="J674">
        <v>5</v>
      </c>
      <c r="K674" s="1" t="s">
        <v>203</v>
      </c>
      <c r="L674">
        <v>1</v>
      </c>
      <c r="M674" s="4">
        <v>3.95</v>
      </c>
      <c r="N674" s="5">
        <v>4850.5</v>
      </c>
      <c r="O674" s="5">
        <f>IF(Jan_21[[#This Row],[WIN_OSE]]=0,('Summary Sheet'!$O$1)-('Summary Sheet'!$O$1*2%),-'Summary Sheet'!$O$1*(Jan_21[[#This Row],[BSP]]-1))</f>
        <v>-5.9</v>
      </c>
    </row>
    <row r="675" spans="1:15" x14ac:dyDescent="0.25">
      <c r="A675">
        <v>177658912</v>
      </c>
      <c r="B675" s="1" t="s">
        <v>23</v>
      </c>
      <c r="C675" s="1" t="s">
        <v>167</v>
      </c>
      <c r="D675" s="1" t="s">
        <v>3007</v>
      </c>
      <c r="E675" s="1" t="s">
        <v>43</v>
      </c>
      <c r="F675" s="1" t="s">
        <v>44</v>
      </c>
      <c r="G675" s="2">
        <v>44202</v>
      </c>
      <c r="H675" s="3">
        <v>0.58125000000000004</v>
      </c>
      <c r="I675">
        <v>23919524</v>
      </c>
      <c r="J675">
        <v>6</v>
      </c>
      <c r="K675" s="1" t="s">
        <v>869</v>
      </c>
      <c r="L675">
        <v>0</v>
      </c>
      <c r="M675" s="4">
        <v>3.25</v>
      </c>
      <c r="N675" s="5">
        <v>13980.64</v>
      </c>
      <c r="O675" s="5">
        <f>IF(Jan_21[[#This Row],[WIN_OSE]]=0,('Summary Sheet'!$O$1)-('Summary Sheet'!$O$1*2%),-'Summary Sheet'!$O$1*(Jan_21[[#This Row],[BSP]]-1))</f>
        <v>1.96</v>
      </c>
    </row>
    <row r="676" spans="1:15" x14ac:dyDescent="0.25">
      <c r="A676">
        <v>177658914</v>
      </c>
      <c r="B676" s="1" t="s">
        <v>23</v>
      </c>
      <c r="C676" s="1" t="s">
        <v>167</v>
      </c>
      <c r="D676" s="1" t="s">
        <v>3007</v>
      </c>
      <c r="E676" s="1" t="s">
        <v>41</v>
      </c>
      <c r="F676" s="1" t="s">
        <v>44</v>
      </c>
      <c r="G676" s="2">
        <v>44202</v>
      </c>
      <c r="H676" s="3">
        <v>0.59166666666666667</v>
      </c>
      <c r="I676">
        <v>35505835</v>
      </c>
      <c r="J676">
        <v>6</v>
      </c>
      <c r="K676" s="1" t="s">
        <v>2280</v>
      </c>
      <c r="L676">
        <v>0</v>
      </c>
      <c r="M676" s="4">
        <v>3.65</v>
      </c>
      <c r="N676" s="5">
        <v>13862.76</v>
      </c>
      <c r="O676" s="5">
        <f>IF(Jan_21[[#This Row],[WIN_OSE]]=0,('Summary Sheet'!$O$1)-('Summary Sheet'!$O$1*2%),-'Summary Sheet'!$O$1*(Jan_21[[#This Row],[BSP]]-1))</f>
        <v>1.96</v>
      </c>
    </row>
    <row r="677" spans="1:15" x14ac:dyDescent="0.25">
      <c r="A677">
        <v>177658916</v>
      </c>
      <c r="B677" s="1" t="s">
        <v>23</v>
      </c>
      <c r="C677" s="1" t="s">
        <v>167</v>
      </c>
      <c r="D677" s="1" t="s">
        <v>3007</v>
      </c>
      <c r="E677" s="1" t="s">
        <v>39</v>
      </c>
      <c r="F677" s="1" t="s">
        <v>44</v>
      </c>
      <c r="G677" s="2">
        <v>44202</v>
      </c>
      <c r="H677" s="3">
        <v>0.60555555555555551</v>
      </c>
      <c r="I677">
        <v>27963753</v>
      </c>
      <c r="J677">
        <v>5</v>
      </c>
      <c r="K677" s="1" t="s">
        <v>871</v>
      </c>
      <c r="L677">
        <v>0</v>
      </c>
      <c r="M677" s="4">
        <v>4.0999999999999996</v>
      </c>
      <c r="N677" s="5">
        <v>12172.54</v>
      </c>
      <c r="O677" s="5">
        <f>IF(Jan_21[[#This Row],[WIN_OSE]]=0,('Summary Sheet'!$O$1)-('Summary Sheet'!$O$1*2%),-'Summary Sheet'!$O$1*(Jan_21[[#This Row],[BSP]]-1))</f>
        <v>1.96</v>
      </c>
    </row>
    <row r="678" spans="1:15" x14ac:dyDescent="0.25">
      <c r="A678">
        <v>177658918</v>
      </c>
      <c r="B678" s="1" t="s">
        <v>23</v>
      </c>
      <c r="C678" s="1" t="s">
        <v>167</v>
      </c>
      <c r="D678" s="1" t="s">
        <v>3007</v>
      </c>
      <c r="E678" s="1" t="s">
        <v>27</v>
      </c>
      <c r="F678" s="1" t="s">
        <v>186</v>
      </c>
      <c r="G678" s="2">
        <v>44202</v>
      </c>
      <c r="H678" s="3">
        <v>0.61944444444444446</v>
      </c>
      <c r="I678">
        <v>28713814</v>
      </c>
      <c r="J678">
        <v>1</v>
      </c>
      <c r="K678" s="1" t="s">
        <v>2281</v>
      </c>
      <c r="L678">
        <v>1</v>
      </c>
      <c r="M678" s="4">
        <v>3.55</v>
      </c>
      <c r="N678" s="5">
        <v>12973.96</v>
      </c>
      <c r="O678" s="5">
        <f>IF(Jan_21[[#This Row],[WIN_OSE]]=0,('Summary Sheet'!$O$1)-('Summary Sheet'!$O$1*2%),-'Summary Sheet'!$O$1*(Jan_21[[#This Row],[BSP]]-1))</f>
        <v>-5.0999999999999996</v>
      </c>
    </row>
    <row r="679" spans="1:15" x14ac:dyDescent="0.25">
      <c r="A679">
        <v>177658920</v>
      </c>
      <c r="B679" s="1" t="s">
        <v>23</v>
      </c>
      <c r="C679" s="1" t="s">
        <v>167</v>
      </c>
      <c r="D679" s="1" t="s">
        <v>3007</v>
      </c>
      <c r="E679" s="1" t="s">
        <v>30</v>
      </c>
      <c r="F679" s="1" t="s">
        <v>44</v>
      </c>
      <c r="G679" s="2">
        <v>44202</v>
      </c>
      <c r="H679" s="3">
        <v>0.63263888888888886</v>
      </c>
      <c r="I679">
        <v>28040530</v>
      </c>
      <c r="J679">
        <v>6</v>
      </c>
      <c r="K679" s="1" t="s">
        <v>1415</v>
      </c>
      <c r="L679">
        <v>0</v>
      </c>
      <c r="M679" s="4">
        <v>3.2420807541675831</v>
      </c>
      <c r="N679" s="5">
        <v>11706.94</v>
      </c>
      <c r="O679" s="5">
        <f>IF(Jan_21[[#This Row],[WIN_OSE]]=0,('Summary Sheet'!$O$1)-('Summary Sheet'!$O$1*2%),-'Summary Sheet'!$O$1*(Jan_21[[#This Row],[BSP]]-1))</f>
        <v>1.96</v>
      </c>
    </row>
    <row r="680" spans="1:15" x14ac:dyDescent="0.25">
      <c r="A680">
        <v>177658922</v>
      </c>
      <c r="B680" s="1" t="s">
        <v>23</v>
      </c>
      <c r="C680" s="1" t="s">
        <v>167</v>
      </c>
      <c r="D680" s="1" t="s">
        <v>3007</v>
      </c>
      <c r="E680" s="1" t="s">
        <v>24</v>
      </c>
      <c r="F680" s="1" t="s">
        <v>44</v>
      </c>
      <c r="G680" s="2">
        <v>44202</v>
      </c>
      <c r="H680" s="3">
        <v>0.64444444444444449</v>
      </c>
      <c r="I680">
        <v>5757660</v>
      </c>
      <c r="J680">
        <v>1</v>
      </c>
      <c r="K680" s="1" t="s">
        <v>872</v>
      </c>
      <c r="L680">
        <v>0</v>
      </c>
      <c r="M680" s="4">
        <v>2.9241419734405643</v>
      </c>
      <c r="N680" s="5">
        <v>11935.02</v>
      </c>
      <c r="O680" s="5">
        <f>IF(Jan_21[[#This Row],[WIN_OSE]]=0,('Summary Sheet'!$O$1)-('Summary Sheet'!$O$1*2%),-'Summary Sheet'!$O$1*(Jan_21[[#This Row],[BSP]]-1))</f>
        <v>1.96</v>
      </c>
    </row>
    <row r="681" spans="1:15" x14ac:dyDescent="0.25">
      <c r="A681">
        <v>177658924</v>
      </c>
      <c r="B681" s="1" t="s">
        <v>23</v>
      </c>
      <c r="C681" s="1" t="s">
        <v>167</v>
      </c>
      <c r="D681" s="1" t="s">
        <v>3007</v>
      </c>
      <c r="E681" s="1" t="s">
        <v>47</v>
      </c>
      <c r="F681" s="1" t="s">
        <v>44</v>
      </c>
      <c r="G681" s="2">
        <v>44202</v>
      </c>
      <c r="H681" s="3">
        <v>0.65833333333333333</v>
      </c>
      <c r="I681">
        <v>6026235</v>
      </c>
      <c r="J681">
        <v>2</v>
      </c>
      <c r="K681" s="1" t="s">
        <v>929</v>
      </c>
      <c r="L681">
        <v>1</v>
      </c>
      <c r="M681" s="4">
        <v>2.5196381658491731</v>
      </c>
      <c r="N681" s="5">
        <v>22288.7</v>
      </c>
      <c r="O681" s="5">
        <f>IF(Jan_21[[#This Row],[WIN_OSE]]=0,('Summary Sheet'!$O$1)-('Summary Sheet'!$O$1*2%),-'Summary Sheet'!$O$1*(Jan_21[[#This Row],[BSP]]-1))</f>
        <v>-3.0392763316983462</v>
      </c>
    </row>
    <row r="682" spans="1:15" x14ac:dyDescent="0.25">
      <c r="A682">
        <v>177658926</v>
      </c>
      <c r="B682" s="1" t="s">
        <v>23</v>
      </c>
      <c r="C682" s="1" t="s">
        <v>167</v>
      </c>
      <c r="D682" s="1" t="s">
        <v>3007</v>
      </c>
      <c r="E682" s="1" t="s">
        <v>32</v>
      </c>
      <c r="F682" s="1" t="s">
        <v>44</v>
      </c>
      <c r="G682" s="2">
        <v>44202</v>
      </c>
      <c r="H682" s="3">
        <v>0.67222222222222228</v>
      </c>
      <c r="I682">
        <v>37306240</v>
      </c>
      <c r="J682">
        <v>1</v>
      </c>
      <c r="K682" s="1" t="s">
        <v>2283</v>
      </c>
      <c r="L682">
        <v>0</v>
      </c>
      <c r="M682" s="4">
        <v>3.8122914620000001</v>
      </c>
      <c r="N682" s="5">
        <v>10081.44</v>
      </c>
      <c r="O682" s="5">
        <f>IF(Jan_21[[#This Row],[WIN_OSE]]=0,('Summary Sheet'!$O$1)-('Summary Sheet'!$O$1*2%),-'Summary Sheet'!$O$1*(Jan_21[[#This Row],[BSP]]-1))</f>
        <v>1.96</v>
      </c>
    </row>
    <row r="683" spans="1:15" x14ac:dyDescent="0.25">
      <c r="A683">
        <v>177658928</v>
      </c>
      <c r="B683" s="1" t="s">
        <v>23</v>
      </c>
      <c r="C683" s="1" t="s">
        <v>167</v>
      </c>
      <c r="D683" s="1" t="s">
        <v>3007</v>
      </c>
      <c r="E683" s="1" t="s">
        <v>65</v>
      </c>
      <c r="F683" s="1" t="s">
        <v>44</v>
      </c>
      <c r="G683" s="2">
        <v>44202</v>
      </c>
      <c r="H683" s="3">
        <v>0.68611111111111112</v>
      </c>
      <c r="I683">
        <v>36401812</v>
      </c>
      <c r="J683">
        <v>4</v>
      </c>
      <c r="K683" s="1" t="s">
        <v>918</v>
      </c>
      <c r="L683">
        <v>1</v>
      </c>
      <c r="M683" s="4">
        <v>2.8388864138772627</v>
      </c>
      <c r="N683" s="5">
        <v>21785.64</v>
      </c>
      <c r="O683" s="5">
        <f>IF(Jan_21[[#This Row],[WIN_OSE]]=0,('Summary Sheet'!$O$1)-('Summary Sheet'!$O$1*2%),-'Summary Sheet'!$O$1*(Jan_21[[#This Row],[BSP]]-1))</f>
        <v>-3.6777728277545254</v>
      </c>
    </row>
    <row r="684" spans="1:15" x14ac:dyDescent="0.25">
      <c r="A684">
        <v>177658930</v>
      </c>
      <c r="B684" s="1" t="s">
        <v>23</v>
      </c>
      <c r="C684" s="1" t="s">
        <v>167</v>
      </c>
      <c r="D684" s="1" t="s">
        <v>3007</v>
      </c>
      <c r="E684" s="1" t="s">
        <v>45</v>
      </c>
      <c r="F684" s="1" t="s">
        <v>186</v>
      </c>
      <c r="G684" s="2">
        <v>44202</v>
      </c>
      <c r="H684" s="3">
        <v>0.7</v>
      </c>
      <c r="I684">
        <v>18436987</v>
      </c>
      <c r="J684">
        <v>3</v>
      </c>
      <c r="K684" s="1" t="s">
        <v>947</v>
      </c>
      <c r="L684">
        <v>0</v>
      </c>
      <c r="M684" s="4">
        <v>3.7</v>
      </c>
      <c r="N684" s="5">
        <v>12140.78</v>
      </c>
      <c r="O684" s="5">
        <f>IF(Jan_21[[#This Row],[WIN_OSE]]=0,('Summary Sheet'!$O$1)-('Summary Sheet'!$O$1*2%),-'Summary Sheet'!$O$1*(Jan_21[[#This Row],[BSP]]-1))</f>
        <v>1.96</v>
      </c>
    </row>
    <row r="685" spans="1:15" x14ac:dyDescent="0.25">
      <c r="A685">
        <v>177658932</v>
      </c>
      <c r="B685" s="1" t="s">
        <v>23</v>
      </c>
      <c r="C685" s="1" t="s">
        <v>167</v>
      </c>
      <c r="D685" s="1" t="s">
        <v>3007</v>
      </c>
      <c r="E685" s="1" t="s">
        <v>20</v>
      </c>
      <c r="F685" s="1" t="s">
        <v>44</v>
      </c>
      <c r="G685" s="2">
        <v>44202</v>
      </c>
      <c r="H685" s="3">
        <v>0.71388888888888891</v>
      </c>
      <c r="I685">
        <v>20766504</v>
      </c>
      <c r="J685">
        <v>3</v>
      </c>
      <c r="K685" s="1" t="s">
        <v>939</v>
      </c>
      <c r="L685">
        <v>1</v>
      </c>
      <c r="M685" s="4">
        <v>2.62</v>
      </c>
      <c r="N685" s="5">
        <v>19750.64</v>
      </c>
      <c r="O685" s="5">
        <f>IF(Jan_21[[#This Row],[WIN_OSE]]=0,('Summary Sheet'!$O$1)-('Summary Sheet'!$O$1*2%),-'Summary Sheet'!$O$1*(Jan_21[[#This Row],[BSP]]-1))</f>
        <v>-3.24</v>
      </c>
    </row>
    <row r="686" spans="1:15" x14ac:dyDescent="0.25">
      <c r="A686">
        <v>177658934</v>
      </c>
      <c r="B686" s="1" t="s">
        <v>23</v>
      </c>
      <c r="C686" s="1" t="s">
        <v>167</v>
      </c>
      <c r="D686" s="1" t="s">
        <v>3007</v>
      </c>
      <c r="E686" s="1" t="s">
        <v>20</v>
      </c>
      <c r="F686" s="1" t="s">
        <v>44</v>
      </c>
      <c r="G686" s="2">
        <v>44202</v>
      </c>
      <c r="H686" s="3">
        <v>0.72777777777777775</v>
      </c>
      <c r="I686">
        <v>35778902</v>
      </c>
      <c r="J686">
        <v>1</v>
      </c>
      <c r="K686" s="1" t="s">
        <v>2287</v>
      </c>
      <c r="L686">
        <v>1</v>
      </c>
      <c r="M686" s="4">
        <v>2.0670836178304404</v>
      </c>
      <c r="N686" s="5">
        <v>27261.14</v>
      </c>
      <c r="O686" s="5">
        <f>IF(Jan_21[[#This Row],[WIN_OSE]]=0,('Summary Sheet'!$O$1)-('Summary Sheet'!$O$1*2%),-'Summary Sheet'!$O$1*(Jan_21[[#This Row],[BSP]]-1))</f>
        <v>-2.1341672356608807</v>
      </c>
    </row>
    <row r="687" spans="1:15" x14ac:dyDescent="0.25">
      <c r="A687">
        <v>177658936</v>
      </c>
      <c r="B687" s="1" t="s">
        <v>23</v>
      </c>
      <c r="C687" s="1" t="s">
        <v>167</v>
      </c>
      <c r="D687" s="1" t="s">
        <v>3007</v>
      </c>
      <c r="E687" s="1" t="s">
        <v>41</v>
      </c>
      <c r="F687" s="1" t="s">
        <v>44</v>
      </c>
      <c r="G687" s="2">
        <v>44202</v>
      </c>
      <c r="H687" s="3">
        <v>0.73888888888888893</v>
      </c>
      <c r="I687">
        <v>25791252</v>
      </c>
      <c r="J687">
        <v>3</v>
      </c>
      <c r="K687" s="1" t="s">
        <v>2288</v>
      </c>
      <c r="L687">
        <v>0</v>
      </c>
      <c r="M687" s="4">
        <v>3.8331840535142687</v>
      </c>
      <c r="N687" s="5">
        <v>8797.3799999999992</v>
      </c>
      <c r="O687" s="5">
        <f>IF(Jan_21[[#This Row],[WIN_OSE]]=0,('Summary Sheet'!$O$1)-('Summary Sheet'!$O$1*2%),-'Summary Sheet'!$O$1*(Jan_21[[#This Row],[BSP]]-1))</f>
        <v>1.96</v>
      </c>
    </row>
    <row r="688" spans="1:15" x14ac:dyDescent="0.25">
      <c r="A688">
        <v>177658938</v>
      </c>
      <c r="B688" s="1" t="s">
        <v>23</v>
      </c>
      <c r="C688" s="1" t="s">
        <v>167</v>
      </c>
      <c r="D688" s="1" t="s">
        <v>3007</v>
      </c>
      <c r="E688" s="1" t="s">
        <v>43</v>
      </c>
      <c r="F688" s="1" t="s">
        <v>44</v>
      </c>
      <c r="G688" s="2">
        <v>44202</v>
      </c>
      <c r="H688" s="3">
        <v>0.75138888888888888</v>
      </c>
      <c r="I688">
        <v>38100361</v>
      </c>
      <c r="J688">
        <v>6</v>
      </c>
      <c r="K688" s="1" t="s">
        <v>2290</v>
      </c>
      <c r="L688">
        <v>0</v>
      </c>
      <c r="M688" s="4">
        <v>2.96</v>
      </c>
      <c r="N688" s="5">
        <v>15843.14</v>
      </c>
      <c r="O688" s="5">
        <f>IF(Jan_21[[#This Row],[WIN_OSE]]=0,('Summary Sheet'!$O$1)-('Summary Sheet'!$O$1*2%),-'Summary Sheet'!$O$1*(Jan_21[[#This Row],[BSP]]-1))</f>
        <v>1.96</v>
      </c>
    </row>
    <row r="689" spans="1:15" x14ac:dyDescent="0.25">
      <c r="A689">
        <v>177659124</v>
      </c>
      <c r="B689" s="1" t="s">
        <v>23</v>
      </c>
      <c r="C689" s="1" t="s">
        <v>3131</v>
      </c>
      <c r="D689" s="1" t="s">
        <v>3007</v>
      </c>
      <c r="E689" s="1" t="s">
        <v>43</v>
      </c>
      <c r="F689" s="1" t="s">
        <v>54</v>
      </c>
      <c r="G689" s="2">
        <v>44202</v>
      </c>
      <c r="H689" s="3">
        <v>0.5756944444444444</v>
      </c>
      <c r="I689">
        <v>35590059</v>
      </c>
      <c r="J689">
        <v>1</v>
      </c>
      <c r="K689" s="1" t="s">
        <v>914</v>
      </c>
      <c r="L689">
        <v>1</v>
      </c>
      <c r="M689" s="4">
        <v>2.58</v>
      </c>
      <c r="N689" s="5">
        <v>17650.48</v>
      </c>
      <c r="O689" s="5">
        <f>IF(Jan_21[[#This Row],[WIN_OSE]]=0,('Summary Sheet'!$O$1)-('Summary Sheet'!$O$1*2%),-'Summary Sheet'!$O$1*(Jan_21[[#This Row],[BSP]]-1))</f>
        <v>-3.16</v>
      </c>
    </row>
    <row r="690" spans="1:15" x14ac:dyDescent="0.25">
      <c r="A690">
        <v>177659126</v>
      </c>
      <c r="B690" s="1" t="s">
        <v>23</v>
      </c>
      <c r="C690" s="1" t="s">
        <v>3131</v>
      </c>
      <c r="D690" s="1" t="s">
        <v>3007</v>
      </c>
      <c r="E690" s="1" t="s">
        <v>45</v>
      </c>
      <c r="F690" s="1" t="s">
        <v>188</v>
      </c>
      <c r="G690" s="2">
        <v>44202</v>
      </c>
      <c r="H690" s="3">
        <v>0.58819444444444446</v>
      </c>
      <c r="I690">
        <v>26257653</v>
      </c>
      <c r="J690">
        <v>1</v>
      </c>
      <c r="K690" s="1" t="s">
        <v>2292</v>
      </c>
      <c r="L690">
        <v>1</v>
      </c>
      <c r="M690" s="4">
        <v>2.9913634223087859</v>
      </c>
      <c r="N690" s="5">
        <v>23767.78</v>
      </c>
      <c r="O690" s="5">
        <f>IF(Jan_21[[#This Row],[WIN_OSE]]=0,('Summary Sheet'!$O$1)-('Summary Sheet'!$O$1*2%),-'Summary Sheet'!$O$1*(Jan_21[[#This Row],[BSP]]-1))</f>
        <v>-3.9827268446175719</v>
      </c>
    </row>
    <row r="691" spans="1:15" x14ac:dyDescent="0.25">
      <c r="A691">
        <v>177659128</v>
      </c>
      <c r="B691" s="1" t="s">
        <v>23</v>
      </c>
      <c r="C691" s="1" t="s">
        <v>3131</v>
      </c>
      <c r="D691" s="1" t="s">
        <v>3007</v>
      </c>
      <c r="E691" s="1" t="s">
        <v>43</v>
      </c>
      <c r="F691" s="1" t="s">
        <v>54</v>
      </c>
      <c r="G691" s="2">
        <v>44202</v>
      </c>
      <c r="H691" s="3">
        <v>0.59930555555555554</v>
      </c>
      <c r="I691">
        <v>27017739</v>
      </c>
      <c r="J691">
        <v>1</v>
      </c>
      <c r="K691" s="1" t="s">
        <v>860</v>
      </c>
      <c r="L691">
        <v>0</v>
      </c>
      <c r="M691" s="4">
        <v>3.4561863669999999</v>
      </c>
      <c r="N691" s="5">
        <v>14819.6</v>
      </c>
      <c r="O691" s="5">
        <f>IF(Jan_21[[#This Row],[WIN_OSE]]=0,('Summary Sheet'!$O$1)-('Summary Sheet'!$O$1*2%),-'Summary Sheet'!$O$1*(Jan_21[[#This Row],[BSP]]-1))</f>
        <v>1.96</v>
      </c>
    </row>
    <row r="692" spans="1:15" x14ac:dyDescent="0.25">
      <c r="A692">
        <v>177659130</v>
      </c>
      <c r="B692" s="1" t="s">
        <v>23</v>
      </c>
      <c r="C692" s="1" t="s">
        <v>3131</v>
      </c>
      <c r="D692" s="1" t="s">
        <v>3007</v>
      </c>
      <c r="E692" s="1" t="s">
        <v>60</v>
      </c>
      <c r="F692" s="1" t="s">
        <v>15</v>
      </c>
      <c r="G692" s="2">
        <v>44202</v>
      </c>
      <c r="H692" s="3">
        <v>0.61250000000000004</v>
      </c>
      <c r="I692">
        <v>36668193</v>
      </c>
      <c r="J692">
        <v>1</v>
      </c>
      <c r="K692" s="1" t="s">
        <v>2296</v>
      </c>
      <c r="L692">
        <v>1</v>
      </c>
      <c r="M692" s="4">
        <v>2.5696014208946347</v>
      </c>
      <c r="N692" s="5">
        <v>26818.799999999999</v>
      </c>
      <c r="O692" s="5">
        <f>IF(Jan_21[[#This Row],[WIN_OSE]]=0,('Summary Sheet'!$O$1)-('Summary Sheet'!$O$1*2%),-'Summary Sheet'!$O$1*(Jan_21[[#This Row],[BSP]]-1))</f>
        <v>-3.1392028417892694</v>
      </c>
    </row>
    <row r="693" spans="1:15" x14ac:dyDescent="0.25">
      <c r="A693">
        <v>177659132</v>
      </c>
      <c r="B693" s="1" t="s">
        <v>23</v>
      </c>
      <c r="C693" s="1" t="s">
        <v>3131</v>
      </c>
      <c r="D693" s="1" t="s">
        <v>3007</v>
      </c>
      <c r="E693" s="1" t="s">
        <v>47</v>
      </c>
      <c r="F693" s="1" t="s">
        <v>54</v>
      </c>
      <c r="G693" s="2">
        <v>44202</v>
      </c>
      <c r="H693" s="3">
        <v>0.62638888888888888</v>
      </c>
      <c r="I693">
        <v>31958041</v>
      </c>
      <c r="J693">
        <v>3</v>
      </c>
      <c r="K693" s="1" t="s">
        <v>892</v>
      </c>
      <c r="L693">
        <v>0</v>
      </c>
      <c r="M693" s="4">
        <v>4</v>
      </c>
      <c r="N693" s="5">
        <v>10979.26</v>
      </c>
      <c r="O693" s="5">
        <f>IF(Jan_21[[#This Row],[WIN_OSE]]=0,('Summary Sheet'!$O$1)-('Summary Sheet'!$O$1*2%),-'Summary Sheet'!$O$1*(Jan_21[[#This Row],[BSP]]-1))</f>
        <v>1.96</v>
      </c>
    </row>
    <row r="694" spans="1:15" x14ac:dyDescent="0.25">
      <c r="A694">
        <v>177659134</v>
      </c>
      <c r="B694" s="1" t="s">
        <v>23</v>
      </c>
      <c r="C694" s="1" t="s">
        <v>3131</v>
      </c>
      <c r="D694" s="1" t="s">
        <v>3007</v>
      </c>
      <c r="E694" s="1" t="s">
        <v>60</v>
      </c>
      <c r="F694" s="1" t="s">
        <v>15</v>
      </c>
      <c r="G694" s="2">
        <v>44202</v>
      </c>
      <c r="H694" s="3">
        <v>0.63749999999999996</v>
      </c>
      <c r="I694">
        <v>32045180</v>
      </c>
      <c r="J694">
        <v>2</v>
      </c>
      <c r="K694" s="1" t="s">
        <v>2299</v>
      </c>
      <c r="L694">
        <v>0</v>
      </c>
      <c r="M694" s="4">
        <v>3.2</v>
      </c>
      <c r="N694" s="5">
        <v>22539.46</v>
      </c>
      <c r="O694" s="5">
        <f>IF(Jan_21[[#This Row],[WIN_OSE]]=0,('Summary Sheet'!$O$1)-('Summary Sheet'!$O$1*2%),-'Summary Sheet'!$O$1*(Jan_21[[#This Row],[BSP]]-1))</f>
        <v>1.96</v>
      </c>
    </row>
    <row r="695" spans="1:15" x14ac:dyDescent="0.25">
      <c r="A695">
        <v>177659136</v>
      </c>
      <c r="B695" s="1" t="s">
        <v>23</v>
      </c>
      <c r="C695" s="1" t="s">
        <v>3131</v>
      </c>
      <c r="D695" s="1" t="s">
        <v>3007</v>
      </c>
      <c r="E695" s="1" t="s">
        <v>39</v>
      </c>
      <c r="F695" s="1" t="s">
        <v>54</v>
      </c>
      <c r="G695" s="2">
        <v>44202</v>
      </c>
      <c r="H695" s="3">
        <v>0.65138888888888891</v>
      </c>
      <c r="I695">
        <v>19611694</v>
      </c>
      <c r="J695">
        <v>1</v>
      </c>
      <c r="K695" s="1" t="s">
        <v>2300</v>
      </c>
      <c r="L695">
        <v>1</v>
      </c>
      <c r="M695" s="4">
        <v>3.1781725561982972</v>
      </c>
      <c r="N695" s="5">
        <v>31733.16</v>
      </c>
      <c r="O695" s="5">
        <f>IF(Jan_21[[#This Row],[WIN_OSE]]=0,('Summary Sheet'!$O$1)-('Summary Sheet'!$O$1*2%),-'Summary Sheet'!$O$1*(Jan_21[[#This Row],[BSP]]-1))</f>
        <v>-4.3563451123965944</v>
      </c>
    </row>
    <row r="696" spans="1:15" x14ac:dyDescent="0.25">
      <c r="A696">
        <v>177659138</v>
      </c>
      <c r="B696" s="1" t="s">
        <v>23</v>
      </c>
      <c r="C696" s="1" t="s">
        <v>3131</v>
      </c>
      <c r="D696" s="1" t="s">
        <v>3007</v>
      </c>
      <c r="E696" s="1" t="s">
        <v>39</v>
      </c>
      <c r="F696" s="1" t="s">
        <v>54</v>
      </c>
      <c r="G696" s="2">
        <v>44202</v>
      </c>
      <c r="H696" s="3">
        <v>0.66527777777777775</v>
      </c>
      <c r="I696">
        <v>36775008</v>
      </c>
      <c r="J696">
        <v>1</v>
      </c>
      <c r="K696" s="1" t="s">
        <v>857</v>
      </c>
      <c r="L696">
        <v>1</v>
      </c>
      <c r="M696" s="4">
        <v>2.7297378804314851</v>
      </c>
      <c r="N696" s="5">
        <v>30856.74</v>
      </c>
      <c r="O696" s="5">
        <f>IF(Jan_21[[#This Row],[WIN_OSE]]=0,('Summary Sheet'!$O$1)-('Summary Sheet'!$O$1*2%),-'Summary Sheet'!$O$1*(Jan_21[[#This Row],[BSP]]-1))</f>
        <v>-3.4594757608629703</v>
      </c>
    </row>
    <row r="697" spans="1:15" x14ac:dyDescent="0.25">
      <c r="A697">
        <v>177659140</v>
      </c>
      <c r="B697" s="1" t="s">
        <v>23</v>
      </c>
      <c r="C697" s="1" t="s">
        <v>3131</v>
      </c>
      <c r="D697" s="1" t="s">
        <v>3007</v>
      </c>
      <c r="E697" s="1" t="s">
        <v>30</v>
      </c>
      <c r="F697" s="1" t="s">
        <v>54</v>
      </c>
      <c r="G697" s="2">
        <v>44202</v>
      </c>
      <c r="H697" s="3">
        <v>0.6791666666666667</v>
      </c>
      <c r="I697">
        <v>24451092</v>
      </c>
      <c r="J697">
        <v>1</v>
      </c>
      <c r="K697" s="1" t="s">
        <v>853</v>
      </c>
      <c r="L697">
        <v>0</v>
      </c>
      <c r="M697" s="4">
        <v>2.6619228958572787</v>
      </c>
      <c r="N697" s="5">
        <v>47425.54</v>
      </c>
      <c r="O697" s="5">
        <f>IF(Jan_21[[#This Row],[WIN_OSE]]=0,('Summary Sheet'!$O$1)-('Summary Sheet'!$O$1*2%),-'Summary Sheet'!$O$1*(Jan_21[[#This Row],[BSP]]-1))</f>
        <v>1.96</v>
      </c>
    </row>
    <row r="698" spans="1:15" x14ac:dyDescent="0.25">
      <c r="A698">
        <v>177659142</v>
      </c>
      <c r="B698" s="1" t="s">
        <v>23</v>
      </c>
      <c r="C698" s="1" t="s">
        <v>3131</v>
      </c>
      <c r="D698" s="1" t="s">
        <v>3007</v>
      </c>
      <c r="E698" s="1" t="s">
        <v>20</v>
      </c>
      <c r="F698" s="1" t="s">
        <v>54</v>
      </c>
      <c r="G698" s="2">
        <v>44202</v>
      </c>
      <c r="H698" s="3">
        <v>0.69305555555555554</v>
      </c>
      <c r="I698">
        <v>37033513</v>
      </c>
      <c r="J698">
        <v>1</v>
      </c>
      <c r="K698" s="1" t="s">
        <v>908</v>
      </c>
      <c r="L698">
        <v>1</v>
      </c>
      <c r="M698" s="4">
        <v>3.1065575499999998</v>
      </c>
      <c r="N698" s="5">
        <v>27590.12</v>
      </c>
      <c r="O698" s="5">
        <f>IF(Jan_21[[#This Row],[WIN_OSE]]=0,('Summary Sheet'!$O$1)-('Summary Sheet'!$O$1*2%),-'Summary Sheet'!$O$1*(Jan_21[[#This Row],[BSP]]-1))</f>
        <v>-4.2131150999999996</v>
      </c>
    </row>
    <row r="699" spans="1:15" x14ac:dyDescent="0.25">
      <c r="A699">
        <v>177659144</v>
      </c>
      <c r="B699" s="1" t="s">
        <v>23</v>
      </c>
      <c r="C699" s="1" t="s">
        <v>3131</v>
      </c>
      <c r="D699" s="1" t="s">
        <v>3007</v>
      </c>
      <c r="E699" s="1" t="s">
        <v>45</v>
      </c>
      <c r="F699" s="1" t="s">
        <v>188</v>
      </c>
      <c r="G699" s="2">
        <v>44202</v>
      </c>
      <c r="H699" s="3">
        <v>0.70694444444444449</v>
      </c>
      <c r="I699">
        <v>38098369</v>
      </c>
      <c r="J699">
        <v>2</v>
      </c>
      <c r="K699" s="1" t="s">
        <v>2303</v>
      </c>
      <c r="L699">
        <v>0</v>
      </c>
      <c r="M699" s="4">
        <v>2.944725936209216</v>
      </c>
      <c r="N699" s="5">
        <v>29957.119999999999</v>
      </c>
      <c r="O699" s="5">
        <f>IF(Jan_21[[#This Row],[WIN_OSE]]=0,('Summary Sheet'!$O$1)-('Summary Sheet'!$O$1*2%),-'Summary Sheet'!$O$1*(Jan_21[[#This Row],[BSP]]-1))</f>
        <v>1.96</v>
      </c>
    </row>
    <row r="700" spans="1:15" x14ac:dyDescent="0.25">
      <c r="A700">
        <v>177659146</v>
      </c>
      <c r="B700" s="1" t="s">
        <v>23</v>
      </c>
      <c r="C700" s="1" t="s">
        <v>3131</v>
      </c>
      <c r="D700" s="1" t="s">
        <v>3007</v>
      </c>
      <c r="E700" s="1" t="s">
        <v>24</v>
      </c>
      <c r="F700" s="1" t="s">
        <v>54</v>
      </c>
      <c r="G700" s="2">
        <v>44202</v>
      </c>
      <c r="H700" s="3">
        <v>0.72083333333333333</v>
      </c>
      <c r="I700">
        <v>25983199</v>
      </c>
      <c r="J700">
        <v>2</v>
      </c>
      <c r="K700" s="1" t="s">
        <v>1487</v>
      </c>
      <c r="L700">
        <v>1</v>
      </c>
      <c r="M700" s="4">
        <v>3.75</v>
      </c>
      <c r="N700" s="5">
        <v>33874.199999999997</v>
      </c>
      <c r="O700" s="5">
        <f>IF(Jan_21[[#This Row],[WIN_OSE]]=0,('Summary Sheet'!$O$1)-('Summary Sheet'!$O$1*2%),-'Summary Sheet'!$O$1*(Jan_21[[#This Row],[BSP]]-1))</f>
        <v>-5.5</v>
      </c>
    </row>
    <row r="701" spans="1:15" x14ac:dyDescent="0.25">
      <c r="A701">
        <v>177659148</v>
      </c>
      <c r="B701" s="1" t="s">
        <v>23</v>
      </c>
      <c r="C701" s="1" t="s">
        <v>3131</v>
      </c>
      <c r="D701" s="1" t="s">
        <v>3007</v>
      </c>
      <c r="E701" s="1" t="s">
        <v>27</v>
      </c>
      <c r="F701" s="1" t="s">
        <v>188</v>
      </c>
      <c r="G701" s="2">
        <v>44202</v>
      </c>
      <c r="H701" s="3">
        <v>0.73402777777777772</v>
      </c>
      <c r="I701">
        <v>28633490</v>
      </c>
      <c r="J701">
        <v>1</v>
      </c>
      <c r="K701" s="1" t="s">
        <v>2305</v>
      </c>
      <c r="L701">
        <v>0</v>
      </c>
      <c r="M701" s="4">
        <v>2.6712897560000002</v>
      </c>
      <c r="N701" s="5">
        <v>32242.720000000001</v>
      </c>
      <c r="O701" s="5">
        <f>IF(Jan_21[[#This Row],[WIN_OSE]]=0,('Summary Sheet'!$O$1)-('Summary Sheet'!$O$1*2%),-'Summary Sheet'!$O$1*(Jan_21[[#This Row],[BSP]]-1))</f>
        <v>1.96</v>
      </c>
    </row>
    <row r="702" spans="1:15" x14ac:dyDescent="0.25">
      <c r="A702">
        <v>177659150</v>
      </c>
      <c r="B702" s="1" t="s">
        <v>23</v>
      </c>
      <c r="C702" s="1" t="s">
        <v>3131</v>
      </c>
      <c r="D702" s="1" t="s">
        <v>3007</v>
      </c>
      <c r="E702" s="1" t="s">
        <v>65</v>
      </c>
      <c r="F702" s="1" t="s">
        <v>54</v>
      </c>
      <c r="G702" s="2">
        <v>44202</v>
      </c>
      <c r="H702" s="3">
        <v>0.74583333333333335</v>
      </c>
      <c r="I702">
        <v>28642664</v>
      </c>
      <c r="J702">
        <v>1</v>
      </c>
      <c r="K702" s="1" t="s">
        <v>890</v>
      </c>
      <c r="L702">
        <v>0</v>
      </c>
      <c r="M702" s="4">
        <v>1.869592275</v>
      </c>
      <c r="N702" s="5">
        <v>57552.66</v>
      </c>
      <c r="O702" s="5">
        <f>IF(Jan_21[[#This Row],[WIN_OSE]]=0,('Summary Sheet'!$O$1)-('Summary Sheet'!$O$1*2%),-'Summary Sheet'!$O$1*(Jan_21[[#This Row],[BSP]]-1))</f>
        <v>1.96</v>
      </c>
    </row>
    <row r="703" spans="1:15" x14ac:dyDescent="0.25">
      <c r="A703">
        <v>177659369</v>
      </c>
      <c r="B703" s="1" t="s">
        <v>16</v>
      </c>
      <c r="C703" s="1" t="s">
        <v>3137</v>
      </c>
      <c r="D703" s="1" t="s">
        <v>3007</v>
      </c>
      <c r="E703" s="1" t="s">
        <v>24</v>
      </c>
      <c r="F703" s="1" t="s">
        <v>35</v>
      </c>
      <c r="G703" s="2">
        <v>44202</v>
      </c>
      <c r="H703" s="3">
        <v>0.7631944444444444</v>
      </c>
      <c r="I703">
        <v>36973124</v>
      </c>
      <c r="J703">
        <v>4</v>
      </c>
      <c r="K703" s="1" t="s">
        <v>909</v>
      </c>
      <c r="L703">
        <v>0</v>
      </c>
      <c r="M703" s="4">
        <v>4.2861236453339844</v>
      </c>
      <c r="N703" s="5">
        <v>5752.74</v>
      </c>
      <c r="O703" s="5">
        <f>IF(Jan_21[[#This Row],[WIN_OSE]]=0,('Summary Sheet'!$O$1)-('Summary Sheet'!$O$1*2%),-'Summary Sheet'!$O$1*(Jan_21[[#This Row],[BSP]]-1))</f>
        <v>1.96</v>
      </c>
    </row>
    <row r="704" spans="1:15" x14ac:dyDescent="0.25">
      <c r="A704">
        <v>177659371</v>
      </c>
      <c r="B704" s="1" t="s">
        <v>16</v>
      </c>
      <c r="C704" s="1" t="s">
        <v>3137</v>
      </c>
      <c r="D704" s="1" t="s">
        <v>3007</v>
      </c>
      <c r="E704" s="1" t="s">
        <v>20</v>
      </c>
      <c r="F704" s="1" t="s">
        <v>35</v>
      </c>
      <c r="G704" s="2">
        <v>44202</v>
      </c>
      <c r="H704" s="3">
        <v>0.77500000000000002</v>
      </c>
      <c r="I704">
        <v>21987766</v>
      </c>
      <c r="J704">
        <v>1</v>
      </c>
      <c r="K704" s="1" t="s">
        <v>866</v>
      </c>
      <c r="L704">
        <v>1</v>
      </c>
      <c r="M704" s="4">
        <v>3.2266743456716354</v>
      </c>
      <c r="N704" s="5">
        <v>15727.38</v>
      </c>
      <c r="O704" s="5">
        <f>IF(Jan_21[[#This Row],[WIN_OSE]]=0,('Summary Sheet'!$O$1)-('Summary Sheet'!$O$1*2%),-'Summary Sheet'!$O$1*(Jan_21[[#This Row],[BSP]]-1))</f>
        <v>-4.4533486913432707</v>
      </c>
    </row>
    <row r="705" spans="1:15" x14ac:dyDescent="0.25">
      <c r="A705">
        <v>177659373</v>
      </c>
      <c r="B705" s="1" t="s">
        <v>16</v>
      </c>
      <c r="C705" s="1" t="s">
        <v>3137</v>
      </c>
      <c r="D705" s="1" t="s">
        <v>3007</v>
      </c>
      <c r="E705" s="1" t="s">
        <v>48</v>
      </c>
      <c r="F705" s="1" t="s">
        <v>62</v>
      </c>
      <c r="G705" s="2">
        <v>44202</v>
      </c>
      <c r="H705" s="3">
        <v>0.78541666666666665</v>
      </c>
      <c r="I705">
        <v>14593604</v>
      </c>
      <c r="J705">
        <v>3</v>
      </c>
      <c r="K705" s="1" t="s">
        <v>2310</v>
      </c>
      <c r="L705">
        <v>1</v>
      </c>
      <c r="M705" s="4">
        <v>2.1431578548342984</v>
      </c>
      <c r="N705" s="5">
        <v>26475.439999999999</v>
      </c>
      <c r="O705" s="5">
        <f>IF(Jan_21[[#This Row],[WIN_OSE]]=0,('Summary Sheet'!$O$1)-('Summary Sheet'!$O$1*2%),-'Summary Sheet'!$O$1*(Jan_21[[#This Row],[BSP]]-1))</f>
        <v>-2.2863157096685969</v>
      </c>
    </row>
    <row r="706" spans="1:15" x14ac:dyDescent="0.25">
      <c r="A706">
        <v>177659375</v>
      </c>
      <c r="B706" s="1" t="s">
        <v>16</v>
      </c>
      <c r="C706" s="1" t="s">
        <v>3137</v>
      </c>
      <c r="D706" s="1" t="s">
        <v>3007</v>
      </c>
      <c r="E706" s="1" t="s">
        <v>32</v>
      </c>
      <c r="F706" s="1" t="s">
        <v>35</v>
      </c>
      <c r="G706" s="2">
        <v>44202</v>
      </c>
      <c r="H706" s="3">
        <v>0.79791666666666672</v>
      </c>
      <c r="I706">
        <v>23820165</v>
      </c>
      <c r="J706">
        <v>6</v>
      </c>
      <c r="K706" s="1" t="s">
        <v>898</v>
      </c>
      <c r="L706">
        <v>0</v>
      </c>
      <c r="M706" s="4">
        <v>2.8117852458837116</v>
      </c>
      <c r="N706" s="5">
        <v>16744</v>
      </c>
      <c r="O706" s="5">
        <f>IF(Jan_21[[#This Row],[WIN_OSE]]=0,('Summary Sheet'!$O$1)-('Summary Sheet'!$O$1*2%),-'Summary Sheet'!$O$1*(Jan_21[[#This Row],[BSP]]-1))</f>
        <v>1.96</v>
      </c>
    </row>
    <row r="707" spans="1:15" x14ac:dyDescent="0.25">
      <c r="A707">
        <v>177659377</v>
      </c>
      <c r="B707" s="1" t="s">
        <v>16</v>
      </c>
      <c r="C707" s="1" t="s">
        <v>3137</v>
      </c>
      <c r="D707" s="1" t="s">
        <v>3007</v>
      </c>
      <c r="E707" s="1" t="s">
        <v>41</v>
      </c>
      <c r="F707" s="1" t="s">
        <v>35</v>
      </c>
      <c r="G707" s="2">
        <v>44202</v>
      </c>
      <c r="H707" s="3">
        <v>0.80972222222222223</v>
      </c>
      <c r="I707">
        <v>36973140</v>
      </c>
      <c r="J707">
        <v>2</v>
      </c>
      <c r="K707" s="1" t="s">
        <v>2311</v>
      </c>
      <c r="L707">
        <v>0</v>
      </c>
      <c r="M707" s="4">
        <v>2.7808107512642151</v>
      </c>
      <c r="N707" s="5">
        <v>26499.02</v>
      </c>
      <c r="O707" s="5">
        <f>IF(Jan_21[[#This Row],[WIN_OSE]]=0,('Summary Sheet'!$O$1)-('Summary Sheet'!$O$1*2%),-'Summary Sheet'!$O$1*(Jan_21[[#This Row],[BSP]]-1))</f>
        <v>1.96</v>
      </c>
    </row>
    <row r="708" spans="1:15" x14ac:dyDescent="0.25">
      <c r="A708">
        <v>177659379</v>
      </c>
      <c r="B708" s="1" t="s">
        <v>16</v>
      </c>
      <c r="C708" s="1" t="s">
        <v>3137</v>
      </c>
      <c r="D708" s="1" t="s">
        <v>3007</v>
      </c>
      <c r="E708" s="1" t="s">
        <v>48</v>
      </c>
      <c r="F708" s="1" t="s">
        <v>35</v>
      </c>
      <c r="G708" s="2">
        <v>44202</v>
      </c>
      <c r="H708" s="3">
        <v>0.82013888888888886</v>
      </c>
      <c r="I708">
        <v>26938401</v>
      </c>
      <c r="J708">
        <v>1</v>
      </c>
      <c r="K708" s="1" t="s">
        <v>846</v>
      </c>
      <c r="L708">
        <v>0</v>
      </c>
      <c r="M708" s="4">
        <v>3.0307408572611152</v>
      </c>
      <c r="N708" s="5">
        <v>22921.52</v>
      </c>
      <c r="O708" s="5">
        <f>IF(Jan_21[[#This Row],[WIN_OSE]]=0,('Summary Sheet'!$O$1)-('Summary Sheet'!$O$1*2%),-'Summary Sheet'!$O$1*(Jan_21[[#This Row],[BSP]]-1))</f>
        <v>1.96</v>
      </c>
    </row>
    <row r="709" spans="1:15" x14ac:dyDescent="0.25">
      <c r="A709">
        <v>177659381</v>
      </c>
      <c r="B709" s="1" t="s">
        <v>16</v>
      </c>
      <c r="C709" s="1" t="s">
        <v>3137</v>
      </c>
      <c r="D709" s="1" t="s">
        <v>3007</v>
      </c>
      <c r="E709" s="1" t="s">
        <v>39</v>
      </c>
      <c r="F709" s="1" t="s">
        <v>35</v>
      </c>
      <c r="G709" s="2">
        <v>44202</v>
      </c>
      <c r="H709" s="3">
        <v>0.83194444444444449</v>
      </c>
      <c r="I709">
        <v>35590565</v>
      </c>
      <c r="J709">
        <v>2</v>
      </c>
      <c r="K709" s="1" t="s">
        <v>893</v>
      </c>
      <c r="L709">
        <v>0</v>
      </c>
      <c r="M709" s="4">
        <v>3.4914223254757957</v>
      </c>
      <c r="N709" s="5">
        <v>13578.26</v>
      </c>
      <c r="O709" s="5">
        <f>IF(Jan_21[[#This Row],[WIN_OSE]]=0,('Summary Sheet'!$O$1)-('Summary Sheet'!$O$1*2%),-'Summary Sheet'!$O$1*(Jan_21[[#This Row],[BSP]]-1))</f>
        <v>1.96</v>
      </c>
    </row>
    <row r="710" spans="1:15" x14ac:dyDescent="0.25">
      <c r="A710">
        <v>177659383</v>
      </c>
      <c r="B710" s="1" t="s">
        <v>16</v>
      </c>
      <c r="C710" s="1" t="s">
        <v>3137</v>
      </c>
      <c r="D710" s="1" t="s">
        <v>3007</v>
      </c>
      <c r="E710" s="1" t="s">
        <v>43</v>
      </c>
      <c r="F710" s="1" t="s">
        <v>35</v>
      </c>
      <c r="G710" s="2">
        <v>44202</v>
      </c>
      <c r="H710" s="3">
        <v>0.84166666666666667</v>
      </c>
      <c r="I710">
        <v>6905778</v>
      </c>
      <c r="J710">
        <v>1</v>
      </c>
      <c r="K710" s="1" t="s">
        <v>2315</v>
      </c>
      <c r="L710">
        <v>0</v>
      </c>
      <c r="M710" s="4">
        <v>3.9639832305648635</v>
      </c>
      <c r="N710" s="5">
        <v>21139.14</v>
      </c>
      <c r="O710" s="5">
        <f>IF(Jan_21[[#This Row],[WIN_OSE]]=0,('Summary Sheet'!$O$1)-('Summary Sheet'!$O$1*2%),-'Summary Sheet'!$O$1*(Jan_21[[#This Row],[BSP]]-1))</f>
        <v>1.96</v>
      </c>
    </row>
    <row r="711" spans="1:15" x14ac:dyDescent="0.25">
      <c r="A711">
        <v>177659385</v>
      </c>
      <c r="B711" s="1" t="s">
        <v>16</v>
      </c>
      <c r="C711" s="1" t="s">
        <v>3137</v>
      </c>
      <c r="D711" s="1" t="s">
        <v>3007</v>
      </c>
      <c r="E711" s="1" t="s">
        <v>48</v>
      </c>
      <c r="F711" s="1" t="s">
        <v>35</v>
      </c>
      <c r="G711" s="2">
        <v>44202</v>
      </c>
      <c r="H711" s="3">
        <v>0.8520833333333333</v>
      </c>
      <c r="I711">
        <v>37214385</v>
      </c>
      <c r="J711">
        <v>6</v>
      </c>
      <c r="K711" s="1" t="s">
        <v>2316</v>
      </c>
      <c r="L711">
        <v>0</v>
      </c>
      <c r="M711" s="4">
        <v>3.8640901418533762</v>
      </c>
      <c r="N711" s="5">
        <v>9164.02</v>
      </c>
      <c r="O711" s="5">
        <f>IF(Jan_21[[#This Row],[WIN_OSE]]=0,('Summary Sheet'!$O$1)-('Summary Sheet'!$O$1*2%),-'Summary Sheet'!$O$1*(Jan_21[[#This Row],[BSP]]-1))</f>
        <v>1.96</v>
      </c>
    </row>
    <row r="712" spans="1:15" x14ac:dyDescent="0.25">
      <c r="A712">
        <v>177659387</v>
      </c>
      <c r="B712" s="1" t="s">
        <v>16</v>
      </c>
      <c r="C712" s="1" t="s">
        <v>3137</v>
      </c>
      <c r="D712" s="1" t="s">
        <v>3007</v>
      </c>
      <c r="E712" s="1" t="s">
        <v>20</v>
      </c>
      <c r="F712" s="1" t="s">
        <v>35</v>
      </c>
      <c r="G712" s="2">
        <v>44202</v>
      </c>
      <c r="H712" s="3">
        <v>0.86527777777777781</v>
      </c>
      <c r="I712">
        <v>22430337</v>
      </c>
      <c r="J712">
        <v>5</v>
      </c>
      <c r="K712" s="1" t="s">
        <v>2317</v>
      </c>
      <c r="L712">
        <v>0</v>
      </c>
      <c r="M712" s="4">
        <v>3.4108980972352758</v>
      </c>
      <c r="N712" s="5">
        <v>14170.02</v>
      </c>
      <c r="O712" s="5">
        <f>IF(Jan_21[[#This Row],[WIN_OSE]]=0,('Summary Sheet'!$O$1)-('Summary Sheet'!$O$1*2%),-'Summary Sheet'!$O$1*(Jan_21[[#This Row],[BSP]]-1))</f>
        <v>1.96</v>
      </c>
    </row>
    <row r="713" spans="1:15" x14ac:dyDescent="0.25">
      <c r="A713">
        <v>177659389</v>
      </c>
      <c r="B713" s="1" t="s">
        <v>16</v>
      </c>
      <c r="C713" s="1" t="s">
        <v>3137</v>
      </c>
      <c r="D713" s="1" t="s">
        <v>3007</v>
      </c>
      <c r="E713" s="1" t="s">
        <v>47</v>
      </c>
      <c r="F713" s="1" t="s">
        <v>35</v>
      </c>
      <c r="G713" s="2">
        <v>44202</v>
      </c>
      <c r="H713" s="3">
        <v>0.87569444444444444</v>
      </c>
      <c r="I713">
        <v>35468451</v>
      </c>
      <c r="J713">
        <v>3</v>
      </c>
      <c r="K713" s="1" t="s">
        <v>910</v>
      </c>
      <c r="L713">
        <v>0</v>
      </c>
      <c r="M713" s="4">
        <v>3.4916585777938964</v>
      </c>
      <c r="N713" s="5">
        <v>12398.3</v>
      </c>
      <c r="O713" s="5">
        <f>IF(Jan_21[[#This Row],[WIN_OSE]]=0,('Summary Sheet'!$O$1)-('Summary Sheet'!$O$1*2%),-'Summary Sheet'!$O$1*(Jan_21[[#This Row],[BSP]]-1))</f>
        <v>1.96</v>
      </c>
    </row>
    <row r="714" spans="1:15" x14ac:dyDescent="0.25">
      <c r="A714">
        <v>177659391</v>
      </c>
      <c r="B714" s="1" t="s">
        <v>16</v>
      </c>
      <c r="C714" s="1" t="s">
        <v>3137</v>
      </c>
      <c r="D714" s="1" t="s">
        <v>3007</v>
      </c>
      <c r="E714" s="1" t="s">
        <v>32</v>
      </c>
      <c r="F714" s="1" t="s">
        <v>35</v>
      </c>
      <c r="G714" s="2">
        <v>44202</v>
      </c>
      <c r="H714" s="3">
        <v>0.88611111111111107</v>
      </c>
      <c r="I714">
        <v>37244230</v>
      </c>
      <c r="J714">
        <v>4</v>
      </c>
      <c r="K714" s="1" t="s">
        <v>2318</v>
      </c>
      <c r="L714">
        <v>1</v>
      </c>
      <c r="M714" s="4">
        <v>3.3</v>
      </c>
      <c r="N714" s="5">
        <v>14576.06</v>
      </c>
      <c r="O714" s="5">
        <f>IF(Jan_21[[#This Row],[WIN_OSE]]=0,('Summary Sheet'!$O$1)-('Summary Sheet'!$O$1*2%),-'Summary Sheet'!$O$1*(Jan_21[[#This Row],[BSP]]-1))</f>
        <v>-4.5999999999999996</v>
      </c>
    </row>
    <row r="715" spans="1:15" x14ac:dyDescent="0.25">
      <c r="A715">
        <v>177659701</v>
      </c>
      <c r="B715" s="1" t="s">
        <v>23</v>
      </c>
      <c r="C715" s="1" t="s">
        <v>3134</v>
      </c>
      <c r="D715" s="1" t="s">
        <v>3007</v>
      </c>
      <c r="E715" s="1" t="s">
        <v>32</v>
      </c>
      <c r="F715" s="1" t="s">
        <v>33</v>
      </c>
      <c r="G715" s="2">
        <v>44202</v>
      </c>
      <c r="H715" s="3">
        <v>0.75624999999999998</v>
      </c>
      <c r="I715">
        <v>24672964</v>
      </c>
      <c r="J715">
        <v>3</v>
      </c>
      <c r="K715" s="1" t="s">
        <v>122</v>
      </c>
      <c r="L715">
        <v>0</v>
      </c>
      <c r="M715" s="4">
        <v>3.4</v>
      </c>
      <c r="N715" s="5">
        <v>12543.04</v>
      </c>
      <c r="O715" s="5">
        <f>IF(Jan_21[[#This Row],[WIN_OSE]]=0,('Summary Sheet'!$O$1)-('Summary Sheet'!$O$1*2%),-'Summary Sheet'!$O$1*(Jan_21[[#This Row],[BSP]]-1))</f>
        <v>1.96</v>
      </c>
    </row>
    <row r="716" spans="1:15" x14ac:dyDescent="0.25">
      <c r="A716">
        <v>177659703</v>
      </c>
      <c r="B716" s="1" t="s">
        <v>23</v>
      </c>
      <c r="C716" s="1" t="s">
        <v>3134</v>
      </c>
      <c r="D716" s="1" t="s">
        <v>3007</v>
      </c>
      <c r="E716" s="1" t="s">
        <v>47</v>
      </c>
      <c r="F716" s="1" t="s">
        <v>33</v>
      </c>
      <c r="G716" s="2">
        <v>44202</v>
      </c>
      <c r="H716" s="3">
        <v>0.76944444444444449</v>
      </c>
      <c r="I716">
        <v>37839327</v>
      </c>
      <c r="J716">
        <v>5</v>
      </c>
      <c r="K716" s="1" t="s">
        <v>879</v>
      </c>
      <c r="L716">
        <v>0</v>
      </c>
      <c r="M716" s="4">
        <v>3.2535386915738496</v>
      </c>
      <c r="N716" s="5">
        <v>14399.26</v>
      </c>
      <c r="O716" s="5">
        <f>IF(Jan_21[[#This Row],[WIN_OSE]]=0,('Summary Sheet'!$O$1)-('Summary Sheet'!$O$1*2%),-'Summary Sheet'!$O$1*(Jan_21[[#This Row],[BSP]]-1))</f>
        <v>1.96</v>
      </c>
    </row>
    <row r="717" spans="1:15" x14ac:dyDescent="0.25">
      <c r="A717">
        <v>177659705</v>
      </c>
      <c r="B717" s="1" t="s">
        <v>23</v>
      </c>
      <c r="C717" s="1" t="s">
        <v>3134</v>
      </c>
      <c r="D717" s="1" t="s">
        <v>3007</v>
      </c>
      <c r="E717" s="1" t="s">
        <v>47</v>
      </c>
      <c r="F717" s="1" t="s">
        <v>33</v>
      </c>
      <c r="G717" s="2">
        <v>44202</v>
      </c>
      <c r="H717" s="3">
        <v>0.77986111111111112</v>
      </c>
      <c r="I717">
        <v>26139116</v>
      </c>
      <c r="J717">
        <v>2</v>
      </c>
      <c r="K717" s="1" t="s">
        <v>2322</v>
      </c>
      <c r="L717">
        <v>1</v>
      </c>
      <c r="M717" s="4">
        <v>3.6687973978191444</v>
      </c>
      <c r="N717" s="5">
        <v>4830.24</v>
      </c>
      <c r="O717" s="5">
        <f>IF(Jan_21[[#This Row],[WIN_OSE]]=0,('Summary Sheet'!$O$1)-('Summary Sheet'!$O$1*2%),-'Summary Sheet'!$O$1*(Jan_21[[#This Row],[BSP]]-1))</f>
        <v>-5.3375947956382888</v>
      </c>
    </row>
    <row r="718" spans="1:15" x14ac:dyDescent="0.25">
      <c r="A718">
        <v>177659707</v>
      </c>
      <c r="B718" s="1" t="s">
        <v>23</v>
      </c>
      <c r="C718" s="1" t="s">
        <v>3134</v>
      </c>
      <c r="D718" s="1" t="s">
        <v>3007</v>
      </c>
      <c r="E718" s="1" t="s">
        <v>43</v>
      </c>
      <c r="F718" s="1" t="s">
        <v>33</v>
      </c>
      <c r="G718" s="2">
        <v>44202</v>
      </c>
      <c r="H718" s="3">
        <v>0.79027777777777775</v>
      </c>
      <c r="I718">
        <v>36645236</v>
      </c>
      <c r="J718">
        <v>4</v>
      </c>
      <c r="K718" s="1" t="s">
        <v>2323</v>
      </c>
      <c r="L718">
        <v>1</v>
      </c>
      <c r="M718" s="4">
        <v>3.4</v>
      </c>
      <c r="N718" s="5">
        <v>11372.6</v>
      </c>
      <c r="O718" s="5">
        <f>IF(Jan_21[[#This Row],[WIN_OSE]]=0,('Summary Sheet'!$O$1)-('Summary Sheet'!$O$1*2%),-'Summary Sheet'!$O$1*(Jan_21[[#This Row],[BSP]]-1))</f>
        <v>-4.8</v>
      </c>
    </row>
    <row r="719" spans="1:15" x14ac:dyDescent="0.25">
      <c r="A719">
        <v>177659709</v>
      </c>
      <c r="B719" s="1" t="s">
        <v>23</v>
      </c>
      <c r="C719" s="1" t="s">
        <v>3134</v>
      </c>
      <c r="D719" s="1" t="s">
        <v>3007</v>
      </c>
      <c r="E719" s="1" t="s">
        <v>64</v>
      </c>
      <c r="F719" s="1" t="s">
        <v>35</v>
      </c>
      <c r="G719" s="2">
        <v>44202</v>
      </c>
      <c r="H719" s="3">
        <v>0.8041666666666667</v>
      </c>
      <c r="I719">
        <v>36627177</v>
      </c>
      <c r="J719">
        <v>2</v>
      </c>
      <c r="K719" s="1" t="s">
        <v>919</v>
      </c>
      <c r="L719">
        <v>1</v>
      </c>
      <c r="M719" s="4">
        <v>2.5595638098787976</v>
      </c>
      <c r="N719" s="5">
        <v>14585.9</v>
      </c>
      <c r="O719" s="5">
        <f>IF(Jan_21[[#This Row],[WIN_OSE]]=0,('Summary Sheet'!$O$1)-('Summary Sheet'!$O$1*2%),-'Summary Sheet'!$O$1*(Jan_21[[#This Row],[BSP]]-1))</f>
        <v>-3.1191276197575952</v>
      </c>
    </row>
    <row r="720" spans="1:15" x14ac:dyDescent="0.25">
      <c r="A720">
        <v>177659711</v>
      </c>
      <c r="B720" s="1" t="s">
        <v>23</v>
      </c>
      <c r="C720" s="1" t="s">
        <v>3134</v>
      </c>
      <c r="D720" s="1" t="s">
        <v>3007</v>
      </c>
      <c r="E720" s="1" t="s">
        <v>75</v>
      </c>
      <c r="F720" s="1" t="s">
        <v>50</v>
      </c>
      <c r="G720" s="2">
        <v>44202</v>
      </c>
      <c r="H720" s="3">
        <v>0.81666666666666665</v>
      </c>
      <c r="I720">
        <v>27687927</v>
      </c>
      <c r="J720">
        <v>3</v>
      </c>
      <c r="K720" s="1" t="s">
        <v>911</v>
      </c>
      <c r="L720">
        <v>0</v>
      </c>
      <c r="M720" s="4">
        <v>1.6734038486806457</v>
      </c>
      <c r="N720" s="5">
        <v>19034.439999999999</v>
      </c>
      <c r="O720" s="5">
        <f>IF(Jan_21[[#This Row],[WIN_OSE]]=0,('Summary Sheet'!$O$1)-('Summary Sheet'!$O$1*2%),-'Summary Sheet'!$O$1*(Jan_21[[#This Row],[BSP]]-1))</f>
        <v>1.96</v>
      </c>
    </row>
    <row r="721" spans="1:15" x14ac:dyDescent="0.25">
      <c r="A721">
        <v>177659713</v>
      </c>
      <c r="B721" s="1" t="s">
        <v>23</v>
      </c>
      <c r="C721" s="1" t="s">
        <v>3134</v>
      </c>
      <c r="D721" s="1" t="s">
        <v>3007</v>
      </c>
      <c r="E721" s="1" t="s">
        <v>75</v>
      </c>
      <c r="F721" s="1" t="s">
        <v>50</v>
      </c>
      <c r="G721" s="2">
        <v>44202</v>
      </c>
      <c r="H721" s="3">
        <v>0.8305555555555556</v>
      </c>
      <c r="I721">
        <v>2223512</v>
      </c>
      <c r="J721">
        <v>4</v>
      </c>
      <c r="K721" s="1" t="s">
        <v>2327</v>
      </c>
      <c r="L721">
        <v>0</v>
      </c>
      <c r="M721" s="4">
        <v>2.86</v>
      </c>
      <c r="N721" s="5">
        <v>15929.82</v>
      </c>
      <c r="O721" s="5">
        <f>IF(Jan_21[[#This Row],[WIN_OSE]]=0,('Summary Sheet'!$O$1)-('Summary Sheet'!$O$1*2%),-'Summary Sheet'!$O$1*(Jan_21[[#This Row],[BSP]]-1))</f>
        <v>1.96</v>
      </c>
    </row>
    <row r="722" spans="1:15" x14ac:dyDescent="0.25">
      <c r="A722">
        <v>177659715</v>
      </c>
      <c r="B722" s="1" t="s">
        <v>23</v>
      </c>
      <c r="C722" s="1" t="s">
        <v>3134</v>
      </c>
      <c r="D722" s="1" t="s">
        <v>3007</v>
      </c>
      <c r="E722" s="1" t="s">
        <v>328</v>
      </c>
      <c r="F722" s="1" t="s">
        <v>35</v>
      </c>
      <c r="G722" s="2">
        <v>44202</v>
      </c>
      <c r="H722" s="3">
        <v>0.84513888888888888</v>
      </c>
      <c r="I722">
        <v>36763698</v>
      </c>
      <c r="J722">
        <v>6</v>
      </c>
      <c r="K722" s="1" t="s">
        <v>2328</v>
      </c>
      <c r="L722">
        <v>0</v>
      </c>
      <c r="M722" s="4">
        <v>3.2126594663549266</v>
      </c>
      <c r="N722" s="5">
        <v>8772.4599999999991</v>
      </c>
      <c r="O722" s="5">
        <f>IF(Jan_21[[#This Row],[WIN_OSE]]=0,('Summary Sheet'!$O$1)-('Summary Sheet'!$O$1*2%),-'Summary Sheet'!$O$1*(Jan_21[[#This Row],[BSP]]-1))</f>
        <v>1.96</v>
      </c>
    </row>
    <row r="723" spans="1:15" x14ac:dyDescent="0.25">
      <c r="A723">
        <v>177659717</v>
      </c>
      <c r="B723" s="1" t="s">
        <v>23</v>
      </c>
      <c r="C723" s="1" t="s">
        <v>3134</v>
      </c>
      <c r="D723" s="1" t="s">
        <v>3007</v>
      </c>
      <c r="E723" s="1" t="s">
        <v>34</v>
      </c>
      <c r="F723" s="1" t="s">
        <v>35</v>
      </c>
      <c r="G723" s="2">
        <v>44202</v>
      </c>
      <c r="H723" s="3">
        <v>0.85972222222222228</v>
      </c>
      <c r="I723">
        <v>16265941</v>
      </c>
      <c r="J723">
        <v>4</v>
      </c>
      <c r="K723" s="1" t="s">
        <v>850</v>
      </c>
      <c r="L723">
        <v>0</v>
      </c>
      <c r="M723" s="4">
        <v>2.62</v>
      </c>
      <c r="N723" s="5">
        <v>12848.74</v>
      </c>
      <c r="O723" s="5">
        <f>IF(Jan_21[[#This Row],[WIN_OSE]]=0,('Summary Sheet'!$O$1)-('Summary Sheet'!$O$1*2%),-'Summary Sheet'!$O$1*(Jan_21[[#This Row],[BSP]]-1))</f>
        <v>1.96</v>
      </c>
    </row>
    <row r="724" spans="1:15" x14ac:dyDescent="0.25">
      <c r="A724">
        <v>177659719</v>
      </c>
      <c r="B724" s="1" t="s">
        <v>23</v>
      </c>
      <c r="C724" s="1" t="s">
        <v>3134</v>
      </c>
      <c r="D724" s="1" t="s">
        <v>3007</v>
      </c>
      <c r="E724" s="1" t="s">
        <v>49</v>
      </c>
      <c r="F724" s="1" t="s">
        <v>50</v>
      </c>
      <c r="G724" s="2">
        <v>44202</v>
      </c>
      <c r="H724" s="3">
        <v>0.87083333333333335</v>
      </c>
      <c r="I724">
        <v>35314559</v>
      </c>
      <c r="J724">
        <v>4</v>
      </c>
      <c r="K724" s="1" t="s">
        <v>1598</v>
      </c>
      <c r="L724">
        <v>2</v>
      </c>
      <c r="M724" s="4">
        <v>2.08</v>
      </c>
      <c r="N724" s="5">
        <v>12291.76</v>
      </c>
      <c r="O724" s="5">
        <f>IF(Jan_21[[#This Row],[WIN_OSE]]=0,('Summary Sheet'!$O$1)-('Summary Sheet'!$O$1*2%),-'Summary Sheet'!$O$1*(Jan_21[[#This Row],[BSP]]-1))</f>
        <v>-2.16</v>
      </c>
    </row>
    <row r="725" spans="1:15" x14ac:dyDescent="0.25">
      <c r="A725">
        <v>177659721</v>
      </c>
      <c r="B725" s="1" t="s">
        <v>23</v>
      </c>
      <c r="C725" s="1" t="s">
        <v>3134</v>
      </c>
      <c r="D725" s="1" t="s">
        <v>3007</v>
      </c>
      <c r="E725" s="1" t="s">
        <v>34</v>
      </c>
      <c r="F725" s="1" t="s">
        <v>35</v>
      </c>
      <c r="G725" s="2">
        <v>44202</v>
      </c>
      <c r="H725" s="3">
        <v>0.8833333333333333</v>
      </c>
      <c r="I725">
        <v>25917438</v>
      </c>
      <c r="J725">
        <v>6</v>
      </c>
      <c r="K725" s="1" t="s">
        <v>2332</v>
      </c>
      <c r="L725">
        <v>0</v>
      </c>
      <c r="M725" s="4">
        <v>2.54</v>
      </c>
      <c r="N725" s="5">
        <v>8581.7999999999993</v>
      </c>
      <c r="O725" s="5">
        <f>IF(Jan_21[[#This Row],[WIN_OSE]]=0,('Summary Sheet'!$O$1)-('Summary Sheet'!$O$1*2%),-'Summary Sheet'!$O$1*(Jan_21[[#This Row],[BSP]]-1))</f>
        <v>1.96</v>
      </c>
    </row>
    <row r="726" spans="1:15" x14ac:dyDescent="0.25">
      <c r="A726">
        <v>177659723</v>
      </c>
      <c r="B726" s="1" t="s">
        <v>23</v>
      </c>
      <c r="C726" s="1" t="s">
        <v>3134</v>
      </c>
      <c r="D726" s="1" t="s">
        <v>3007</v>
      </c>
      <c r="E726" s="1" t="s">
        <v>346</v>
      </c>
      <c r="F726" s="1" t="s">
        <v>35</v>
      </c>
      <c r="G726" s="2">
        <v>44202</v>
      </c>
      <c r="H726" s="3">
        <v>0.89444444444444449</v>
      </c>
      <c r="I726">
        <v>28676271</v>
      </c>
      <c r="J726">
        <v>3</v>
      </c>
      <c r="K726" s="1" t="s">
        <v>1602</v>
      </c>
      <c r="L726">
        <v>1</v>
      </c>
      <c r="M726" s="4">
        <v>2.6679575190000002</v>
      </c>
      <c r="N726" s="5">
        <v>9813.9599999999991</v>
      </c>
      <c r="O726" s="5">
        <f>IF(Jan_21[[#This Row],[WIN_OSE]]=0,('Summary Sheet'!$O$1)-('Summary Sheet'!$O$1*2%),-'Summary Sheet'!$O$1*(Jan_21[[#This Row],[BSP]]-1))</f>
        <v>-3.3359150380000004</v>
      </c>
    </row>
    <row r="727" spans="1:15" x14ac:dyDescent="0.25">
      <c r="A727">
        <v>177660030</v>
      </c>
      <c r="B727" s="1" t="s">
        <v>16</v>
      </c>
      <c r="C727" s="1" t="s">
        <v>3141</v>
      </c>
      <c r="D727" s="1" t="s">
        <v>3007</v>
      </c>
      <c r="E727" s="1" t="s">
        <v>39</v>
      </c>
      <c r="F727" s="1" t="s">
        <v>36</v>
      </c>
      <c r="G727" s="2">
        <v>44202</v>
      </c>
      <c r="H727" s="3">
        <v>0.7680555555555556</v>
      </c>
      <c r="I727">
        <v>22179527</v>
      </c>
      <c r="J727">
        <v>6</v>
      </c>
      <c r="K727" s="1" t="s">
        <v>2335</v>
      </c>
      <c r="L727">
        <v>0</v>
      </c>
      <c r="M727" s="4">
        <v>3.9967248099999999</v>
      </c>
      <c r="N727" s="5">
        <v>9730.48</v>
      </c>
      <c r="O727" s="5">
        <f>IF(Jan_21[[#This Row],[WIN_OSE]]=0,('Summary Sheet'!$O$1)-('Summary Sheet'!$O$1*2%),-'Summary Sheet'!$O$1*(Jan_21[[#This Row],[BSP]]-1))</f>
        <v>1.96</v>
      </c>
    </row>
    <row r="728" spans="1:15" x14ac:dyDescent="0.25">
      <c r="A728">
        <v>177660032</v>
      </c>
      <c r="B728" s="1" t="s">
        <v>16</v>
      </c>
      <c r="C728" s="1" t="s">
        <v>3141</v>
      </c>
      <c r="D728" s="1" t="s">
        <v>3007</v>
      </c>
      <c r="E728" s="1" t="s">
        <v>24</v>
      </c>
      <c r="F728" s="1" t="s">
        <v>36</v>
      </c>
      <c r="G728" s="2">
        <v>44202</v>
      </c>
      <c r="H728" s="3">
        <v>0.77847222222222223</v>
      </c>
      <c r="I728">
        <v>28727263</v>
      </c>
      <c r="J728">
        <v>2</v>
      </c>
      <c r="K728" s="1" t="s">
        <v>2337</v>
      </c>
      <c r="L728">
        <v>0</v>
      </c>
      <c r="M728" s="4">
        <v>3.7</v>
      </c>
      <c r="N728" s="5">
        <v>9349.16</v>
      </c>
      <c r="O728" s="5">
        <f>IF(Jan_21[[#This Row],[WIN_OSE]]=0,('Summary Sheet'!$O$1)-('Summary Sheet'!$O$1*2%),-'Summary Sheet'!$O$1*(Jan_21[[#This Row],[BSP]]-1))</f>
        <v>1.96</v>
      </c>
    </row>
    <row r="729" spans="1:15" x14ac:dyDescent="0.25">
      <c r="A729">
        <v>177660034</v>
      </c>
      <c r="B729" s="1" t="s">
        <v>16</v>
      </c>
      <c r="C729" s="1" t="s">
        <v>3141</v>
      </c>
      <c r="D729" s="1" t="s">
        <v>3007</v>
      </c>
      <c r="E729" s="1" t="s">
        <v>39</v>
      </c>
      <c r="F729" s="1" t="s">
        <v>36</v>
      </c>
      <c r="G729" s="2">
        <v>44202</v>
      </c>
      <c r="H729" s="3">
        <v>0.79097222222222219</v>
      </c>
      <c r="I729">
        <v>17144414</v>
      </c>
      <c r="J729">
        <v>4</v>
      </c>
      <c r="K729" s="1" t="s">
        <v>2338</v>
      </c>
      <c r="L729">
        <v>1</v>
      </c>
      <c r="M729" s="4">
        <v>3.1</v>
      </c>
      <c r="N729" s="5">
        <v>11637.1</v>
      </c>
      <c r="O729" s="5">
        <f>IF(Jan_21[[#This Row],[WIN_OSE]]=0,('Summary Sheet'!$O$1)-('Summary Sheet'!$O$1*2%),-'Summary Sheet'!$O$1*(Jan_21[[#This Row],[BSP]]-1))</f>
        <v>-4.2</v>
      </c>
    </row>
    <row r="730" spans="1:15" x14ac:dyDescent="0.25">
      <c r="A730">
        <v>177660036</v>
      </c>
      <c r="B730" s="1" t="s">
        <v>16</v>
      </c>
      <c r="C730" s="1" t="s">
        <v>3141</v>
      </c>
      <c r="D730" s="1" t="s">
        <v>3007</v>
      </c>
      <c r="E730" s="1" t="s">
        <v>24</v>
      </c>
      <c r="F730" s="1" t="s">
        <v>36</v>
      </c>
      <c r="G730" s="2">
        <v>44202</v>
      </c>
      <c r="H730" s="3">
        <v>0.80277777777777781</v>
      </c>
      <c r="I730">
        <v>36437919</v>
      </c>
      <c r="J730">
        <v>6</v>
      </c>
      <c r="K730" s="1" t="s">
        <v>2340</v>
      </c>
      <c r="L730">
        <v>1</v>
      </c>
      <c r="M730" s="4">
        <v>1.99</v>
      </c>
      <c r="N730" s="5">
        <v>30460.16</v>
      </c>
      <c r="O730" s="5">
        <f>IF(Jan_21[[#This Row],[WIN_OSE]]=0,('Summary Sheet'!$O$1)-('Summary Sheet'!$O$1*2%),-'Summary Sheet'!$O$1*(Jan_21[[#This Row],[BSP]]-1))</f>
        <v>-1.98</v>
      </c>
    </row>
    <row r="731" spans="1:15" x14ac:dyDescent="0.25">
      <c r="A731">
        <v>177660038</v>
      </c>
      <c r="B731" s="1" t="s">
        <v>16</v>
      </c>
      <c r="C731" s="1" t="s">
        <v>3141</v>
      </c>
      <c r="D731" s="1" t="s">
        <v>3007</v>
      </c>
      <c r="E731" s="1" t="s">
        <v>39</v>
      </c>
      <c r="F731" s="1" t="s">
        <v>36</v>
      </c>
      <c r="G731" s="2">
        <v>44202</v>
      </c>
      <c r="H731" s="3">
        <v>0.81527777777777777</v>
      </c>
      <c r="I731">
        <v>28727261</v>
      </c>
      <c r="J731">
        <v>6</v>
      </c>
      <c r="K731" s="1" t="s">
        <v>2342</v>
      </c>
      <c r="L731">
        <v>0</v>
      </c>
      <c r="M731" s="4">
        <v>3.85</v>
      </c>
      <c r="N731" s="5">
        <v>10152.32</v>
      </c>
      <c r="O731" s="5">
        <f>IF(Jan_21[[#This Row],[WIN_OSE]]=0,('Summary Sheet'!$O$1)-('Summary Sheet'!$O$1*2%),-'Summary Sheet'!$O$1*(Jan_21[[#This Row],[BSP]]-1))</f>
        <v>1.96</v>
      </c>
    </row>
    <row r="732" spans="1:15" x14ac:dyDescent="0.25">
      <c r="A732">
        <v>177660040</v>
      </c>
      <c r="B732" s="1" t="s">
        <v>16</v>
      </c>
      <c r="C732" s="1" t="s">
        <v>3141</v>
      </c>
      <c r="D732" s="1" t="s">
        <v>3007</v>
      </c>
      <c r="E732" s="1" t="s">
        <v>41</v>
      </c>
      <c r="F732" s="1" t="s">
        <v>36</v>
      </c>
      <c r="G732" s="2">
        <v>44202</v>
      </c>
      <c r="H732" s="3">
        <v>0.82708333333333328</v>
      </c>
      <c r="I732">
        <v>27089353</v>
      </c>
      <c r="J732">
        <v>4</v>
      </c>
      <c r="K732" s="1" t="s">
        <v>944</v>
      </c>
      <c r="L732">
        <v>0</v>
      </c>
      <c r="M732" s="4">
        <v>2.2572540324705366</v>
      </c>
      <c r="N732" s="5">
        <v>32363.200000000001</v>
      </c>
      <c r="O732" s="5">
        <f>IF(Jan_21[[#This Row],[WIN_OSE]]=0,('Summary Sheet'!$O$1)-('Summary Sheet'!$O$1*2%),-'Summary Sheet'!$O$1*(Jan_21[[#This Row],[BSP]]-1))</f>
        <v>1.96</v>
      </c>
    </row>
    <row r="733" spans="1:15" x14ac:dyDescent="0.25">
      <c r="A733">
        <v>177660042</v>
      </c>
      <c r="B733" s="1" t="s">
        <v>16</v>
      </c>
      <c r="C733" s="1" t="s">
        <v>3141</v>
      </c>
      <c r="D733" s="1" t="s">
        <v>3007</v>
      </c>
      <c r="E733" s="1" t="s">
        <v>20</v>
      </c>
      <c r="F733" s="1" t="s">
        <v>36</v>
      </c>
      <c r="G733" s="2">
        <v>44202</v>
      </c>
      <c r="H733" s="3">
        <v>0.83750000000000002</v>
      </c>
      <c r="I733">
        <v>25709418</v>
      </c>
      <c r="J733">
        <v>2</v>
      </c>
      <c r="K733" s="1" t="s">
        <v>2343</v>
      </c>
      <c r="L733">
        <v>1</v>
      </c>
      <c r="M733" s="4">
        <v>3.2</v>
      </c>
      <c r="N733" s="5">
        <v>12088.86</v>
      </c>
      <c r="O733" s="5">
        <f>IF(Jan_21[[#This Row],[WIN_OSE]]=0,('Summary Sheet'!$O$1)-('Summary Sheet'!$O$1*2%),-'Summary Sheet'!$O$1*(Jan_21[[#This Row],[BSP]]-1))</f>
        <v>-4.4000000000000004</v>
      </c>
    </row>
    <row r="734" spans="1:15" x14ac:dyDescent="0.25">
      <c r="A734">
        <v>177660044</v>
      </c>
      <c r="B734" s="1" t="s">
        <v>16</v>
      </c>
      <c r="C734" s="1" t="s">
        <v>3141</v>
      </c>
      <c r="D734" s="1" t="s">
        <v>3007</v>
      </c>
      <c r="E734" s="1" t="s">
        <v>43</v>
      </c>
      <c r="F734" s="1" t="s">
        <v>36</v>
      </c>
      <c r="G734" s="2">
        <v>44202</v>
      </c>
      <c r="H734" s="3">
        <v>0.84791666666666665</v>
      </c>
      <c r="I734">
        <v>36494792</v>
      </c>
      <c r="J734">
        <v>5</v>
      </c>
      <c r="K734" s="1" t="s">
        <v>2021</v>
      </c>
      <c r="L734">
        <v>0</v>
      </c>
      <c r="M734" s="4">
        <v>3.8211835023744429</v>
      </c>
      <c r="N734" s="5">
        <v>14587.72</v>
      </c>
      <c r="O734" s="5">
        <f>IF(Jan_21[[#This Row],[WIN_OSE]]=0,('Summary Sheet'!$O$1)-('Summary Sheet'!$O$1*2%),-'Summary Sheet'!$O$1*(Jan_21[[#This Row],[BSP]]-1))</f>
        <v>1.96</v>
      </c>
    </row>
    <row r="735" spans="1:15" x14ac:dyDescent="0.25">
      <c r="A735">
        <v>177660046</v>
      </c>
      <c r="B735" s="1" t="s">
        <v>16</v>
      </c>
      <c r="C735" s="1" t="s">
        <v>3141</v>
      </c>
      <c r="D735" s="1" t="s">
        <v>3007</v>
      </c>
      <c r="E735" s="1" t="s">
        <v>30</v>
      </c>
      <c r="F735" s="1" t="s">
        <v>36</v>
      </c>
      <c r="G735" s="2">
        <v>44202</v>
      </c>
      <c r="H735" s="3">
        <v>0.85833333333333328</v>
      </c>
      <c r="I735">
        <v>22466483</v>
      </c>
      <c r="J735">
        <v>2</v>
      </c>
      <c r="K735" s="1" t="s">
        <v>2344</v>
      </c>
      <c r="L735">
        <v>0</v>
      </c>
      <c r="M735" s="4">
        <v>3.8635091518632541</v>
      </c>
      <c r="N735" s="5">
        <v>14978.76</v>
      </c>
      <c r="O735" s="5">
        <f>IF(Jan_21[[#This Row],[WIN_OSE]]=0,('Summary Sheet'!$O$1)-('Summary Sheet'!$O$1*2%),-'Summary Sheet'!$O$1*(Jan_21[[#This Row],[BSP]]-1))</f>
        <v>1.96</v>
      </c>
    </row>
    <row r="736" spans="1:15" x14ac:dyDescent="0.25">
      <c r="A736">
        <v>177660048</v>
      </c>
      <c r="B736" s="1" t="s">
        <v>16</v>
      </c>
      <c r="C736" s="1" t="s">
        <v>3141</v>
      </c>
      <c r="D736" s="1" t="s">
        <v>3007</v>
      </c>
      <c r="E736" s="1" t="s">
        <v>32</v>
      </c>
      <c r="F736" s="1" t="s">
        <v>36</v>
      </c>
      <c r="G736" s="2">
        <v>44202</v>
      </c>
      <c r="H736" s="3">
        <v>0.86944444444444446</v>
      </c>
      <c r="I736">
        <v>11784546</v>
      </c>
      <c r="J736">
        <v>2</v>
      </c>
      <c r="K736" s="1" t="s">
        <v>894</v>
      </c>
      <c r="L736">
        <v>0</v>
      </c>
      <c r="M736" s="4">
        <v>2.36</v>
      </c>
      <c r="N736" s="5">
        <v>24006.22</v>
      </c>
      <c r="O736" s="5">
        <f>IF(Jan_21[[#This Row],[WIN_OSE]]=0,('Summary Sheet'!$O$1)-('Summary Sheet'!$O$1*2%),-'Summary Sheet'!$O$1*(Jan_21[[#This Row],[BSP]]-1))</f>
        <v>1.96</v>
      </c>
    </row>
    <row r="737" spans="1:15" x14ac:dyDescent="0.25">
      <c r="A737">
        <v>177660050</v>
      </c>
      <c r="B737" s="1" t="s">
        <v>16</v>
      </c>
      <c r="C737" s="1" t="s">
        <v>3141</v>
      </c>
      <c r="D737" s="1" t="s">
        <v>3007</v>
      </c>
      <c r="E737" s="1" t="s">
        <v>60</v>
      </c>
      <c r="F737" s="1" t="s">
        <v>560</v>
      </c>
      <c r="G737" s="2">
        <v>44202</v>
      </c>
      <c r="H737" s="3">
        <v>0.88263888888888886</v>
      </c>
      <c r="I737">
        <v>23751354</v>
      </c>
      <c r="J737">
        <v>3</v>
      </c>
      <c r="K737" s="1" t="s">
        <v>888</v>
      </c>
      <c r="L737">
        <v>0</v>
      </c>
      <c r="M737" s="4">
        <v>3.363609147</v>
      </c>
      <c r="N737" s="5">
        <v>18483.759999999998</v>
      </c>
      <c r="O737" s="5">
        <f>IF(Jan_21[[#This Row],[WIN_OSE]]=0,('Summary Sheet'!$O$1)-('Summary Sheet'!$O$1*2%),-'Summary Sheet'!$O$1*(Jan_21[[#This Row],[BSP]]-1))</f>
        <v>1.96</v>
      </c>
    </row>
    <row r="738" spans="1:15" x14ac:dyDescent="0.25">
      <c r="A738">
        <v>177660052</v>
      </c>
      <c r="B738" s="1" t="s">
        <v>16</v>
      </c>
      <c r="C738" s="1" t="s">
        <v>3141</v>
      </c>
      <c r="D738" s="1" t="s">
        <v>3007</v>
      </c>
      <c r="E738" s="1" t="s">
        <v>20</v>
      </c>
      <c r="F738" s="1" t="s">
        <v>36</v>
      </c>
      <c r="G738" s="2">
        <v>44202</v>
      </c>
      <c r="H738" s="3">
        <v>0.8930555555555556</v>
      </c>
      <c r="I738">
        <v>36114540</v>
      </c>
      <c r="J738">
        <v>1</v>
      </c>
      <c r="K738" s="1" t="s">
        <v>849</v>
      </c>
      <c r="L738">
        <v>1</v>
      </c>
      <c r="M738" s="4">
        <v>3.2238618149999998</v>
      </c>
      <c r="N738" s="5">
        <v>20177.48</v>
      </c>
      <c r="O738" s="5">
        <f>IF(Jan_21[[#This Row],[WIN_OSE]]=0,('Summary Sheet'!$O$1)-('Summary Sheet'!$O$1*2%),-'Summary Sheet'!$O$1*(Jan_21[[#This Row],[BSP]]-1))</f>
        <v>-4.4477236299999996</v>
      </c>
    </row>
    <row r="739" spans="1:15" x14ac:dyDescent="0.25">
      <c r="A739">
        <v>177660189</v>
      </c>
      <c r="B739" s="1" t="s">
        <v>23</v>
      </c>
      <c r="C739" s="1" t="s">
        <v>3119</v>
      </c>
      <c r="D739" s="1" t="s">
        <v>3007</v>
      </c>
      <c r="E739" s="1" t="s">
        <v>39</v>
      </c>
      <c r="F739" s="1" t="s">
        <v>25</v>
      </c>
      <c r="G739" s="2">
        <v>44202</v>
      </c>
      <c r="H739" s="3">
        <v>0.76180555555555551</v>
      </c>
      <c r="I739">
        <v>28176023</v>
      </c>
      <c r="J739">
        <v>4</v>
      </c>
      <c r="K739" s="1" t="s">
        <v>462</v>
      </c>
      <c r="L739">
        <v>1</v>
      </c>
      <c r="M739" s="4">
        <v>3.8995617605099695</v>
      </c>
      <c r="N739" s="5">
        <v>5572.84</v>
      </c>
      <c r="O739" s="5">
        <f>IF(Jan_21[[#This Row],[WIN_OSE]]=0,('Summary Sheet'!$O$1)-('Summary Sheet'!$O$1*2%),-'Summary Sheet'!$O$1*(Jan_21[[#This Row],[BSP]]-1))</f>
        <v>-5.799123521019939</v>
      </c>
    </row>
    <row r="740" spans="1:15" x14ac:dyDescent="0.25">
      <c r="A740">
        <v>177660191</v>
      </c>
      <c r="B740" s="1" t="s">
        <v>23</v>
      </c>
      <c r="C740" s="1" t="s">
        <v>3119</v>
      </c>
      <c r="D740" s="1" t="s">
        <v>3007</v>
      </c>
      <c r="E740" s="1" t="s">
        <v>24</v>
      </c>
      <c r="F740" s="1" t="s">
        <v>25</v>
      </c>
      <c r="G740" s="2">
        <v>44202</v>
      </c>
      <c r="H740" s="3">
        <v>0.7729166666666667</v>
      </c>
      <c r="I740">
        <v>26688688</v>
      </c>
      <c r="J740">
        <v>3</v>
      </c>
      <c r="K740" s="1" t="s">
        <v>2350</v>
      </c>
      <c r="L740">
        <v>1</v>
      </c>
      <c r="M740" s="4">
        <v>2.76</v>
      </c>
      <c r="N740" s="5">
        <v>18552.22</v>
      </c>
      <c r="O740" s="5">
        <f>IF(Jan_21[[#This Row],[WIN_OSE]]=0,('Summary Sheet'!$O$1)-('Summary Sheet'!$O$1*2%),-'Summary Sheet'!$O$1*(Jan_21[[#This Row],[BSP]]-1))</f>
        <v>-3.5199999999999996</v>
      </c>
    </row>
    <row r="741" spans="1:15" x14ac:dyDescent="0.25">
      <c r="A741">
        <v>177660193</v>
      </c>
      <c r="B741" s="1" t="s">
        <v>23</v>
      </c>
      <c r="C741" s="1" t="s">
        <v>3119</v>
      </c>
      <c r="D741" s="1" t="s">
        <v>3007</v>
      </c>
      <c r="E741" s="1" t="s">
        <v>49</v>
      </c>
      <c r="F741" s="1" t="s">
        <v>28</v>
      </c>
      <c r="G741" s="2">
        <v>44202</v>
      </c>
      <c r="H741" s="3">
        <v>0.78333333333333333</v>
      </c>
      <c r="I741">
        <v>28643439</v>
      </c>
      <c r="J741">
        <v>1</v>
      </c>
      <c r="K741" s="1" t="s">
        <v>1559</v>
      </c>
      <c r="L741">
        <v>0</v>
      </c>
      <c r="M741" s="4">
        <v>4.8803746976575528</v>
      </c>
      <c r="N741" s="5">
        <v>4721.46</v>
      </c>
      <c r="O741" s="5">
        <f>IF(Jan_21[[#This Row],[WIN_OSE]]=0,('Summary Sheet'!$O$1)-('Summary Sheet'!$O$1*2%),-'Summary Sheet'!$O$1*(Jan_21[[#This Row],[BSP]]-1))</f>
        <v>1.96</v>
      </c>
    </row>
    <row r="742" spans="1:15" x14ac:dyDescent="0.25">
      <c r="A742">
        <v>177660195</v>
      </c>
      <c r="B742" s="1" t="s">
        <v>23</v>
      </c>
      <c r="C742" s="1" t="s">
        <v>3119</v>
      </c>
      <c r="D742" s="1" t="s">
        <v>3007</v>
      </c>
      <c r="E742" s="1" t="s">
        <v>24</v>
      </c>
      <c r="F742" s="1" t="s">
        <v>25</v>
      </c>
      <c r="G742" s="2">
        <v>44202</v>
      </c>
      <c r="H742" s="3">
        <v>0.79652777777777772</v>
      </c>
      <c r="I742">
        <v>16846842</v>
      </c>
      <c r="J742">
        <v>1</v>
      </c>
      <c r="K742" s="1" t="s">
        <v>1434</v>
      </c>
      <c r="L742">
        <v>0</v>
      </c>
      <c r="M742" s="4">
        <v>4</v>
      </c>
      <c r="N742" s="5">
        <v>9122.2999999999993</v>
      </c>
      <c r="O742" s="5">
        <f>IF(Jan_21[[#This Row],[WIN_OSE]]=0,('Summary Sheet'!$O$1)-('Summary Sheet'!$O$1*2%),-'Summary Sheet'!$O$1*(Jan_21[[#This Row],[BSP]]-1))</f>
        <v>1.96</v>
      </c>
    </row>
    <row r="743" spans="1:15" x14ac:dyDescent="0.25">
      <c r="A743">
        <v>177660197</v>
      </c>
      <c r="B743" s="1" t="s">
        <v>23</v>
      </c>
      <c r="C743" s="1" t="s">
        <v>3119</v>
      </c>
      <c r="D743" s="1" t="s">
        <v>3007</v>
      </c>
      <c r="E743" s="1" t="s">
        <v>41</v>
      </c>
      <c r="F743" s="1" t="s">
        <v>25</v>
      </c>
      <c r="G743" s="2">
        <v>44202</v>
      </c>
      <c r="H743" s="3">
        <v>0.80833333333333335</v>
      </c>
      <c r="I743">
        <v>37415865</v>
      </c>
      <c r="J743">
        <v>5</v>
      </c>
      <c r="K743" s="1" t="s">
        <v>844</v>
      </c>
      <c r="L743">
        <v>0</v>
      </c>
      <c r="M743" s="4">
        <v>3.421022972576703</v>
      </c>
      <c r="N743" s="5">
        <v>13411.84</v>
      </c>
      <c r="O743" s="5">
        <f>IF(Jan_21[[#This Row],[WIN_OSE]]=0,('Summary Sheet'!$O$1)-('Summary Sheet'!$O$1*2%),-'Summary Sheet'!$O$1*(Jan_21[[#This Row],[BSP]]-1))</f>
        <v>1.96</v>
      </c>
    </row>
    <row r="744" spans="1:15" x14ac:dyDescent="0.25">
      <c r="A744">
        <v>177660199</v>
      </c>
      <c r="B744" s="1" t="s">
        <v>23</v>
      </c>
      <c r="C744" s="1" t="s">
        <v>3119</v>
      </c>
      <c r="D744" s="1" t="s">
        <v>3007</v>
      </c>
      <c r="E744" s="1" t="s">
        <v>75</v>
      </c>
      <c r="F744" s="1" t="s">
        <v>28</v>
      </c>
      <c r="G744" s="2">
        <v>44202</v>
      </c>
      <c r="H744" s="3">
        <v>0.82222222222222219</v>
      </c>
      <c r="I744">
        <v>20433849</v>
      </c>
      <c r="J744">
        <v>4</v>
      </c>
      <c r="K744" s="1" t="s">
        <v>922</v>
      </c>
      <c r="L744">
        <v>1</v>
      </c>
      <c r="M744" s="4">
        <v>3.811979433476445</v>
      </c>
      <c r="N744" s="5">
        <v>6239.42</v>
      </c>
      <c r="O744" s="5">
        <f>IF(Jan_21[[#This Row],[WIN_OSE]]=0,('Summary Sheet'!$O$1)-('Summary Sheet'!$O$1*2%),-'Summary Sheet'!$O$1*(Jan_21[[#This Row],[BSP]]-1))</f>
        <v>-5.6239588669528899</v>
      </c>
    </row>
    <row r="745" spans="1:15" x14ac:dyDescent="0.25">
      <c r="A745">
        <v>177660201</v>
      </c>
      <c r="B745" s="1" t="s">
        <v>23</v>
      </c>
      <c r="C745" s="1" t="s">
        <v>3119</v>
      </c>
      <c r="D745" s="1" t="s">
        <v>3007</v>
      </c>
      <c r="E745" s="1" t="s">
        <v>41</v>
      </c>
      <c r="F745" s="1" t="s">
        <v>25</v>
      </c>
      <c r="G745" s="2">
        <v>44202</v>
      </c>
      <c r="H745" s="3">
        <v>0.8354166666666667</v>
      </c>
      <c r="I745">
        <v>27416651</v>
      </c>
      <c r="J745">
        <v>4</v>
      </c>
      <c r="K745" s="1" t="s">
        <v>2352</v>
      </c>
      <c r="L745">
        <v>0</v>
      </c>
      <c r="M745" s="4">
        <v>3.8</v>
      </c>
      <c r="N745" s="5">
        <v>7479.8</v>
      </c>
      <c r="O745" s="5">
        <f>IF(Jan_21[[#This Row],[WIN_OSE]]=0,('Summary Sheet'!$O$1)-('Summary Sheet'!$O$1*2%),-'Summary Sheet'!$O$1*(Jan_21[[#This Row],[BSP]]-1))</f>
        <v>1.96</v>
      </c>
    </row>
    <row r="746" spans="1:15" x14ac:dyDescent="0.25">
      <c r="A746">
        <v>177660203</v>
      </c>
      <c r="B746" s="1" t="s">
        <v>23</v>
      </c>
      <c r="C746" s="1" t="s">
        <v>3119</v>
      </c>
      <c r="D746" s="1" t="s">
        <v>3007</v>
      </c>
      <c r="E746" s="1" t="s">
        <v>39</v>
      </c>
      <c r="F746" s="1" t="s">
        <v>25</v>
      </c>
      <c r="G746" s="2">
        <v>44202</v>
      </c>
      <c r="H746" s="3">
        <v>0.84930555555555554</v>
      </c>
      <c r="I746">
        <v>30794032</v>
      </c>
      <c r="J746">
        <v>2</v>
      </c>
      <c r="K746" s="1" t="s">
        <v>2354</v>
      </c>
      <c r="L746">
        <v>0</v>
      </c>
      <c r="M746" s="4">
        <v>4.8049216948077076</v>
      </c>
      <c r="N746" s="5">
        <v>2074.7600000000002</v>
      </c>
      <c r="O746" s="5">
        <f>IF(Jan_21[[#This Row],[WIN_OSE]]=0,('Summary Sheet'!$O$1)-('Summary Sheet'!$O$1*2%),-'Summary Sheet'!$O$1*(Jan_21[[#This Row],[BSP]]-1))</f>
        <v>1.96</v>
      </c>
    </row>
    <row r="747" spans="1:15" x14ac:dyDescent="0.25">
      <c r="A747">
        <v>177660205</v>
      </c>
      <c r="B747" s="1" t="s">
        <v>23</v>
      </c>
      <c r="C747" s="1" t="s">
        <v>3119</v>
      </c>
      <c r="D747" s="1" t="s">
        <v>3007</v>
      </c>
      <c r="E747" s="1" t="s">
        <v>75</v>
      </c>
      <c r="F747" s="1" t="s">
        <v>28</v>
      </c>
      <c r="G747" s="2">
        <v>44202</v>
      </c>
      <c r="H747" s="3">
        <v>0.86319444444444449</v>
      </c>
      <c r="I747">
        <v>36846842</v>
      </c>
      <c r="J747">
        <v>6</v>
      </c>
      <c r="K747" s="1" t="s">
        <v>1433</v>
      </c>
      <c r="L747">
        <v>0</v>
      </c>
      <c r="M747" s="4">
        <v>4.4000000000000004</v>
      </c>
      <c r="N747" s="5">
        <v>7080.64</v>
      </c>
      <c r="O747" s="5">
        <f>IF(Jan_21[[#This Row],[WIN_OSE]]=0,('Summary Sheet'!$O$1)-('Summary Sheet'!$O$1*2%),-'Summary Sheet'!$O$1*(Jan_21[[#This Row],[BSP]]-1))</f>
        <v>1.96</v>
      </c>
    </row>
    <row r="748" spans="1:15" x14ac:dyDescent="0.25">
      <c r="A748">
        <v>177660207</v>
      </c>
      <c r="B748" s="1" t="s">
        <v>23</v>
      </c>
      <c r="C748" s="1" t="s">
        <v>3119</v>
      </c>
      <c r="D748" s="1" t="s">
        <v>3007</v>
      </c>
      <c r="E748" s="1" t="s">
        <v>314</v>
      </c>
      <c r="F748" s="1" t="s">
        <v>61</v>
      </c>
      <c r="G748" s="2">
        <v>44202</v>
      </c>
      <c r="H748" s="3">
        <v>0.87638888888888888</v>
      </c>
      <c r="I748">
        <v>23528132</v>
      </c>
      <c r="J748">
        <v>4</v>
      </c>
      <c r="K748" s="1" t="s">
        <v>2357</v>
      </c>
      <c r="L748">
        <v>0</v>
      </c>
      <c r="M748" s="4">
        <v>2.8895320451438602</v>
      </c>
      <c r="N748" s="5">
        <v>9337.0400000000009</v>
      </c>
      <c r="O748" s="5">
        <f>IF(Jan_21[[#This Row],[WIN_OSE]]=0,('Summary Sheet'!$O$1)-('Summary Sheet'!$O$1*2%),-'Summary Sheet'!$O$1*(Jan_21[[#This Row],[BSP]]-1))</f>
        <v>1.96</v>
      </c>
    </row>
    <row r="749" spans="1:15" x14ac:dyDescent="0.25">
      <c r="A749">
        <v>177660209</v>
      </c>
      <c r="B749" s="1" t="s">
        <v>23</v>
      </c>
      <c r="C749" s="1" t="s">
        <v>3119</v>
      </c>
      <c r="D749" s="1" t="s">
        <v>3007</v>
      </c>
      <c r="E749" s="1" t="s">
        <v>41</v>
      </c>
      <c r="F749" s="1" t="s">
        <v>25</v>
      </c>
      <c r="G749" s="2">
        <v>44202</v>
      </c>
      <c r="H749" s="3">
        <v>0.88749999999999996</v>
      </c>
      <c r="I749">
        <v>35437190</v>
      </c>
      <c r="J749">
        <v>3</v>
      </c>
      <c r="K749" s="1" t="s">
        <v>2360</v>
      </c>
      <c r="L749">
        <v>0</v>
      </c>
      <c r="M749" s="4">
        <v>3.7998488842572984</v>
      </c>
      <c r="N749" s="5">
        <v>7670.22</v>
      </c>
      <c r="O749" s="5">
        <f>IF(Jan_21[[#This Row],[WIN_OSE]]=0,('Summary Sheet'!$O$1)-('Summary Sheet'!$O$1*2%),-'Summary Sheet'!$O$1*(Jan_21[[#This Row],[BSP]]-1))</f>
        <v>1.96</v>
      </c>
    </row>
    <row r="750" spans="1:15" x14ac:dyDescent="0.25">
      <c r="A750">
        <v>177692354</v>
      </c>
      <c r="B750" s="1" t="s">
        <v>19</v>
      </c>
      <c r="C750" s="1" t="s">
        <v>3140</v>
      </c>
      <c r="D750" s="1" t="s">
        <v>3009</v>
      </c>
      <c r="E750" s="1" t="s">
        <v>47</v>
      </c>
      <c r="F750" s="1" t="s">
        <v>44</v>
      </c>
      <c r="G750" s="2">
        <v>44203</v>
      </c>
      <c r="H750" s="3">
        <v>0.46736111111111112</v>
      </c>
      <c r="I750">
        <v>23750543</v>
      </c>
      <c r="J750">
        <v>3</v>
      </c>
      <c r="K750" s="1" t="s">
        <v>959</v>
      </c>
      <c r="L750">
        <v>0</v>
      </c>
      <c r="M750" s="4">
        <v>3.9257312824490316</v>
      </c>
      <c r="N750" s="5">
        <v>9496.4</v>
      </c>
      <c r="O750" s="5">
        <f>IF(Jan_21[[#This Row],[WIN_OSE]]=0,('Summary Sheet'!$O$1)-('Summary Sheet'!$O$1*2%),-'Summary Sheet'!$O$1*(Jan_21[[#This Row],[BSP]]-1))</f>
        <v>1.96</v>
      </c>
    </row>
    <row r="751" spans="1:15" x14ac:dyDescent="0.25">
      <c r="A751">
        <v>177692356</v>
      </c>
      <c r="B751" s="1" t="s">
        <v>19</v>
      </c>
      <c r="C751" s="1" t="s">
        <v>3140</v>
      </c>
      <c r="D751" s="1" t="s">
        <v>3009</v>
      </c>
      <c r="E751" s="1" t="s">
        <v>39</v>
      </c>
      <c r="F751" s="1" t="s">
        <v>44</v>
      </c>
      <c r="G751" s="2">
        <v>44203</v>
      </c>
      <c r="H751" s="3">
        <v>0.4777777777777778</v>
      </c>
      <c r="I751">
        <v>27982669</v>
      </c>
      <c r="J751">
        <v>6</v>
      </c>
      <c r="K751" s="1" t="s">
        <v>2362</v>
      </c>
      <c r="L751">
        <v>0</v>
      </c>
      <c r="M751" s="4">
        <v>2.45555323</v>
      </c>
      <c r="N751" s="5">
        <v>21178.52</v>
      </c>
      <c r="O751" s="5">
        <f>IF(Jan_21[[#This Row],[WIN_OSE]]=0,('Summary Sheet'!$O$1)-('Summary Sheet'!$O$1*2%),-'Summary Sheet'!$O$1*(Jan_21[[#This Row],[BSP]]-1))</f>
        <v>1.96</v>
      </c>
    </row>
    <row r="752" spans="1:15" x14ac:dyDescent="0.25">
      <c r="A752">
        <v>177692358</v>
      </c>
      <c r="B752" s="1" t="s">
        <v>19</v>
      </c>
      <c r="C752" s="1" t="s">
        <v>3140</v>
      </c>
      <c r="D752" s="1" t="s">
        <v>3009</v>
      </c>
      <c r="E752" s="1" t="s">
        <v>43</v>
      </c>
      <c r="F752" s="1" t="s">
        <v>44</v>
      </c>
      <c r="G752" s="2">
        <v>44203</v>
      </c>
      <c r="H752" s="3">
        <v>0.48819444444444443</v>
      </c>
      <c r="I752">
        <v>34977069</v>
      </c>
      <c r="J752">
        <v>5</v>
      </c>
      <c r="K752" s="1" t="s">
        <v>975</v>
      </c>
      <c r="L752">
        <v>1</v>
      </c>
      <c r="M752" s="4">
        <v>3.0493513131608418</v>
      </c>
      <c r="N752" s="5">
        <v>18692.919999999998</v>
      </c>
      <c r="O752" s="5">
        <f>IF(Jan_21[[#This Row],[WIN_OSE]]=0,('Summary Sheet'!$O$1)-('Summary Sheet'!$O$1*2%),-'Summary Sheet'!$O$1*(Jan_21[[#This Row],[BSP]]-1))</f>
        <v>-4.0987026263216837</v>
      </c>
    </row>
    <row r="753" spans="1:15" x14ac:dyDescent="0.25">
      <c r="A753">
        <v>177692360</v>
      </c>
      <c r="B753" s="1" t="s">
        <v>19</v>
      </c>
      <c r="C753" s="1" t="s">
        <v>3140</v>
      </c>
      <c r="D753" s="1" t="s">
        <v>3009</v>
      </c>
      <c r="E753" s="1" t="s">
        <v>47</v>
      </c>
      <c r="F753" s="1" t="s">
        <v>44</v>
      </c>
      <c r="G753" s="2">
        <v>44203</v>
      </c>
      <c r="H753" s="3">
        <v>0.49861111111111112</v>
      </c>
      <c r="I753">
        <v>24466471</v>
      </c>
      <c r="J753">
        <v>2</v>
      </c>
      <c r="K753" s="1" t="s">
        <v>2364</v>
      </c>
      <c r="L753">
        <v>0</v>
      </c>
      <c r="M753" s="4">
        <v>2.8920523061791212</v>
      </c>
      <c r="N753" s="5">
        <v>22373.599999999999</v>
      </c>
      <c r="O753" s="5">
        <f>IF(Jan_21[[#This Row],[WIN_OSE]]=0,('Summary Sheet'!$O$1)-('Summary Sheet'!$O$1*2%),-'Summary Sheet'!$O$1*(Jan_21[[#This Row],[BSP]]-1))</f>
        <v>1.96</v>
      </c>
    </row>
    <row r="754" spans="1:15" x14ac:dyDescent="0.25">
      <c r="A754">
        <v>177692362</v>
      </c>
      <c r="B754" s="1" t="s">
        <v>19</v>
      </c>
      <c r="C754" s="1" t="s">
        <v>3140</v>
      </c>
      <c r="D754" s="1" t="s">
        <v>3009</v>
      </c>
      <c r="E754" s="1" t="s">
        <v>39</v>
      </c>
      <c r="F754" s="1" t="s">
        <v>44</v>
      </c>
      <c r="G754" s="2">
        <v>44203</v>
      </c>
      <c r="H754" s="3">
        <v>0.50902777777777775</v>
      </c>
      <c r="I754">
        <v>37887375</v>
      </c>
      <c r="J754">
        <v>2</v>
      </c>
      <c r="K754" s="1" t="s">
        <v>957</v>
      </c>
      <c r="L754">
        <v>0</v>
      </c>
      <c r="M754" s="4">
        <v>1.8430456159999999</v>
      </c>
      <c r="N754" s="5">
        <v>39862.400000000001</v>
      </c>
      <c r="O754" s="5">
        <f>IF(Jan_21[[#This Row],[WIN_OSE]]=0,('Summary Sheet'!$O$1)-('Summary Sheet'!$O$1*2%),-'Summary Sheet'!$O$1*(Jan_21[[#This Row],[BSP]]-1))</f>
        <v>1.96</v>
      </c>
    </row>
    <row r="755" spans="1:15" x14ac:dyDescent="0.25">
      <c r="A755">
        <v>177692364</v>
      </c>
      <c r="B755" s="1" t="s">
        <v>19</v>
      </c>
      <c r="C755" s="1" t="s">
        <v>3140</v>
      </c>
      <c r="D755" s="1" t="s">
        <v>3009</v>
      </c>
      <c r="E755" s="1" t="s">
        <v>49</v>
      </c>
      <c r="F755" s="1" t="s">
        <v>78</v>
      </c>
      <c r="G755" s="2">
        <v>44203</v>
      </c>
      <c r="H755" s="3">
        <v>0.51944444444444449</v>
      </c>
      <c r="I755">
        <v>20890718</v>
      </c>
      <c r="J755">
        <v>1</v>
      </c>
      <c r="K755" s="1" t="s">
        <v>2366</v>
      </c>
      <c r="L755">
        <v>1</v>
      </c>
      <c r="M755" s="4">
        <v>1.982690115</v>
      </c>
      <c r="N755" s="5">
        <v>39375.42</v>
      </c>
      <c r="O755" s="5">
        <f>IF(Jan_21[[#This Row],[WIN_OSE]]=0,('Summary Sheet'!$O$1)-('Summary Sheet'!$O$1*2%),-'Summary Sheet'!$O$1*(Jan_21[[#This Row],[BSP]]-1))</f>
        <v>-1.9653802300000001</v>
      </c>
    </row>
    <row r="756" spans="1:15" x14ac:dyDescent="0.25">
      <c r="A756">
        <v>177692366</v>
      </c>
      <c r="B756" s="1" t="s">
        <v>19</v>
      </c>
      <c r="C756" s="1" t="s">
        <v>3140</v>
      </c>
      <c r="D756" s="1" t="s">
        <v>3009</v>
      </c>
      <c r="E756" s="1" t="s">
        <v>41</v>
      </c>
      <c r="F756" s="1" t="s">
        <v>44</v>
      </c>
      <c r="G756" s="2">
        <v>44203</v>
      </c>
      <c r="H756" s="3">
        <v>0.52986111111111112</v>
      </c>
      <c r="I756">
        <v>37065236</v>
      </c>
      <c r="J756">
        <v>3</v>
      </c>
      <c r="K756" s="1" t="s">
        <v>1002</v>
      </c>
      <c r="L756">
        <v>1</v>
      </c>
      <c r="M756" s="4">
        <v>2.354131690581962</v>
      </c>
      <c r="N756" s="5">
        <v>25389.34</v>
      </c>
      <c r="O756" s="5">
        <f>IF(Jan_21[[#This Row],[WIN_OSE]]=0,('Summary Sheet'!$O$1)-('Summary Sheet'!$O$1*2%),-'Summary Sheet'!$O$1*(Jan_21[[#This Row],[BSP]]-1))</f>
        <v>-2.7082633811639241</v>
      </c>
    </row>
    <row r="757" spans="1:15" x14ac:dyDescent="0.25">
      <c r="A757">
        <v>177692368</v>
      </c>
      <c r="B757" s="1" t="s">
        <v>19</v>
      </c>
      <c r="C757" s="1" t="s">
        <v>3140</v>
      </c>
      <c r="D757" s="1" t="s">
        <v>3009</v>
      </c>
      <c r="E757" s="1" t="s">
        <v>43</v>
      </c>
      <c r="F757" s="1" t="s">
        <v>44</v>
      </c>
      <c r="G757" s="2">
        <v>44203</v>
      </c>
      <c r="H757" s="3">
        <v>0.54027777777777775</v>
      </c>
      <c r="I757">
        <v>37065208</v>
      </c>
      <c r="J757">
        <v>5</v>
      </c>
      <c r="K757" s="1" t="s">
        <v>996</v>
      </c>
      <c r="L757">
        <v>0</v>
      </c>
      <c r="M757" s="4">
        <v>2.5027067523656781</v>
      </c>
      <c r="N757" s="5">
        <v>22564.6</v>
      </c>
      <c r="O757" s="5">
        <f>IF(Jan_21[[#This Row],[WIN_OSE]]=0,('Summary Sheet'!$O$1)-('Summary Sheet'!$O$1*2%),-'Summary Sheet'!$O$1*(Jan_21[[#This Row],[BSP]]-1))</f>
        <v>1.96</v>
      </c>
    </row>
    <row r="758" spans="1:15" x14ac:dyDescent="0.25">
      <c r="A758">
        <v>177692370</v>
      </c>
      <c r="B758" s="1" t="s">
        <v>19</v>
      </c>
      <c r="C758" s="1" t="s">
        <v>3140</v>
      </c>
      <c r="D758" s="1" t="s">
        <v>3009</v>
      </c>
      <c r="E758" s="1" t="s">
        <v>43</v>
      </c>
      <c r="F758" s="1" t="s">
        <v>44</v>
      </c>
      <c r="G758" s="2">
        <v>44203</v>
      </c>
      <c r="H758" s="3">
        <v>0.55069444444444449</v>
      </c>
      <c r="I758">
        <v>38115018</v>
      </c>
      <c r="J758">
        <v>4</v>
      </c>
      <c r="K758" s="1" t="s">
        <v>2369</v>
      </c>
      <c r="L758">
        <v>1</v>
      </c>
      <c r="M758" s="4">
        <v>3.5</v>
      </c>
      <c r="N758" s="5">
        <v>8218.5</v>
      </c>
      <c r="O758" s="5">
        <f>IF(Jan_21[[#This Row],[WIN_OSE]]=0,('Summary Sheet'!$O$1)-('Summary Sheet'!$O$1*2%),-'Summary Sheet'!$O$1*(Jan_21[[#This Row],[BSP]]-1))</f>
        <v>-5</v>
      </c>
    </row>
    <row r="759" spans="1:15" x14ac:dyDescent="0.25">
      <c r="A759">
        <v>177692372</v>
      </c>
      <c r="B759" s="1" t="s">
        <v>19</v>
      </c>
      <c r="C759" s="1" t="s">
        <v>3140</v>
      </c>
      <c r="D759" s="1" t="s">
        <v>3009</v>
      </c>
      <c r="E759" s="1" t="s">
        <v>24</v>
      </c>
      <c r="F759" s="1" t="s">
        <v>44</v>
      </c>
      <c r="G759" s="2">
        <v>44203</v>
      </c>
      <c r="H759" s="3">
        <v>0.56111111111111112</v>
      </c>
      <c r="I759">
        <v>15243968</v>
      </c>
      <c r="J759">
        <v>1</v>
      </c>
      <c r="K759" s="1" t="s">
        <v>2372</v>
      </c>
      <c r="L759">
        <v>0</v>
      </c>
      <c r="M759" s="4">
        <v>3.6233333820000002</v>
      </c>
      <c r="N759" s="5">
        <v>24322.28</v>
      </c>
      <c r="O759" s="5">
        <f>IF(Jan_21[[#This Row],[WIN_OSE]]=0,('Summary Sheet'!$O$1)-('Summary Sheet'!$O$1*2%),-'Summary Sheet'!$O$1*(Jan_21[[#This Row],[BSP]]-1))</f>
        <v>1.96</v>
      </c>
    </row>
    <row r="760" spans="1:15" x14ac:dyDescent="0.25">
      <c r="A760">
        <v>177692374</v>
      </c>
      <c r="B760" s="1" t="s">
        <v>19</v>
      </c>
      <c r="C760" s="1" t="s">
        <v>3140</v>
      </c>
      <c r="D760" s="1" t="s">
        <v>3009</v>
      </c>
      <c r="E760" s="1" t="s">
        <v>47</v>
      </c>
      <c r="F760" s="1" t="s">
        <v>44</v>
      </c>
      <c r="G760" s="2">
        <v>44203</v>
      </c>
      <c r="H760" s="3">
        <v>0.57222222222222219</v>
      </c>
      <c r="I760">
        <v>35808458</v>
      </c>
      <c r="J760">
        <v>4</v>
      </c>
      <c r="K760" s="1" t="s">
        <v>2373</v>
      </c>
      <c r="L760">
        <v>0</v>
      </c>
      <c r="M760" s="4">
        <v>3.1171440601104954</v>
      </c>
      <c r="N760" s="5">
        <v>14834.54</v>
      </c>
      <c r="O760" s="5">
        <f>IF(Jan_21[[#This Row],[WIN_OSE]]=0,('Summary Sheet'!$O$1)-('Summary Sheet'!$O$1*2%),-'Summary Sheet'!$O$1*(Jan_21[[#This Row],[BSP]]-1))</f>
        <v>1.96</v>
      </c>
    </row>
    <row r="761" spans="1:15" x14ac:dyDescent="0.25">
      <c r="A761">
        <v>177692376</v>
      </c>
      <c r="B761" s="1" t="s">
        <v>19</v>
      </c>
      <c r="C761" s="1" t="s">
        <v>3140</v>
      </c>
      <c r="D761" s="1" t="s">
        <v>3009</v>
      </c>
      <c r="E761" s="1" t="s">
        <v>47</v>
      </c>
      <c r="F761" s="1" t="s">
        <v>44</v>
      </c>
      <c r="G761" s="2">
        <v>44203</v>
      </c>
      <c r="H761" s="3">
        <v>0.58263888888888893</v>
      </c>
      <c r="I761">
        <v>27643634</v>
      </c>
      <c r="J761">
        <v>4</v>
      </c>
      <c r="K761" s="1" t="s">
        <v>2375</v>
      </c>
      <c r="L761">
        <v>0</v>
      </c>
      <c r="M761" s="4">
        <v>3.8</v>
      </c>
      <c r="N761" s="5">
        <v>7546.3</v>
      </c>
      <c r="O761" s="5">
        <f>IF(Jan_21[[#This Row],[WIN_OSE]]=0,('Summary Sheet'!$O$1)-('Summary Sheet'!$O$1*2%),-'Summary Sheet'!$O$1*(Jan_21[[#This Row],[BSP]]-1))</f>
        <v>1.96</v>
      </c>
    </row>
    <row r="762" spans="1:15" x14ac:dyDescent="0.25">
      <c r="A762">
        <v>177692552</v>
      </c>
      <c r="B762" s="1" t="s">
        <v>23</v>
      </c>
      <c r="C762" s="1" t="s">
        <v>3139</v>
      </c>
      <c r="D762" s="1" t="s">
        <v>3010</v>
      </c>
      <c r="E762" s="1" t="s">
        <v>583</v>
      </c>
      <c r="F762" s="1" t="s">
        <v>46</v>
      </c>
      <c r="G762" s="2">
        <v>44203</v>
      </c>
      <c r="H762" s="3">
        <v>0.44861111111111113</v>
      </c>
      <c r="I762">
        <v>32071852</v>
      </c>
      <c r="J762">
        <v>5</v>
      </c>
      <c r="K762" s="1" t="s">
        <v>966</v>
      </c>
      <c r="L762">
        <v>0</v>
      </c>
      <c r="M762" s="4">
        <v>3.6157893748223806</v>
      </c>
      <c r="N762" s="5">
        <v>8288.48</v>
      </c>
      <c r="O762" s="5">
        <f>IF(Jan_21[[#This Row],[WIN_OSE]]=0,('Summary Sheet'!$O$1)-('Summary Sheet'!$O$1*2%),-'Summary Sheet'!$O$1*(Jan_21[[#This Row],[BSP]]-1))</f>
        <v>1.96</v>
      </c>
    </row>
    <row r="763" spans="1:15" x14ac:dyDescent="0.25">
      <c r="A763">
        <v>177692554</v>
      </c>
      <c r="B763" s="1" t="s">
        <v>23</v>
      </c>
      <c r="C763" s="1" t="s">
        <v>3139</v>
      </c>
      <c r="D763" s="1" t="s">
        <v>3010</v>
      </c>
      <c r="E763" s="1" t="s">
        <v>75</v>
      </c>
      <c r="F763" s="1" t="s">
        <v>46</v>
      </c>
      <c r="G763" s="2">
        <v>44203</v>
      </c>
      <c r="H763" s="3">
        <v>0.45902777777777776</v>
      </c>
      <c r="I763">
        <v>37948504</v>
      </c>
      <c r="J763">
        <v>1</v>
      </c>
      <c r="K763" s="1" t="s">
        <v>971</v>
      </c>
      <c r="L763">
        <v>1</v>
      </c>
      <c r="M763" s="4">
        <v>2.0691720544816414</v>
      </c>
      <c r="N763" s="5">
        <v>26599.9</v>
      </c>
      <c r="O763" s="5">
        <f>IF(Jan_21[[#This Row],[WIN_OSE]]=0,('Summary Sheet'!$O$1)-('Summary Sheet'!$O$1*2%),-'Summary Sheet'!$O$1*(Jan_21[[#This Row],[BSP]]-1))</f>
        <v>-2.1383441089632829</v>
      </c>
    </row>
    <row r="764" spans="1:15" x14ac:dyDescent="0.25">
      <c r="A764">
        <v>177692556</v>
      </c>
      <c r="B764" s="1" t="s">
        <v>23</v>
      </c>
      <c r="C764" s="1" t="s">
        <v>3139</v>
      </c>
      <c r="D764" s="1" t="s">
        <v>3010</v>
      </c>
      <c r="E764" s="1" t="s">
        <v>24</v>
      </c>
      <c r="F764" s="1" t="s">
        <v>54</v>
      </c>
      <c r="G764" s="2">
        <v>44203</v>
      </c>
      <c r="H764" s="3">
        <v>0.46944444444444444</v>
      </c>
      <c r="I764">
        <v>4752669</v>
      </c>
      <c r="J764">
        <v>3</v>
      </c>
      <c r="K764" s="1" t="s">
        <v>2378</v>
      </c>
      <c r="L764">
        <v>1</v>
      </c>
      <c r="M764" s="4">
        <v>2.7031473579999998</v>
      </c>
      <c r="N764" s="5">
        <v>14037</v>
      </c>
      <c r="O764" s="5">
        <f>IF(Jan_21[[#This Row],[WIN_OSE]]=0,('Summary Sheet'!$O$1)-('Summary Sheet'!$O$1*2%),-'Summary Sheet'!$O$1*(Jan_21[[#This Row],[BSP]]-1))</f>
        <v>-3.4062947159999997</v>
      </c>
    </row>
    <row r="765" spans="1:15" x14ac:dyDescent="0.25">
      <c r="A765">
        <v>177692558</v>
      </c>
      <c r="B765" s="1" t="s">
        <v>23</v>
      </c>
      <c r="C765" s="1" t="s">
        <v>3139</v>
      </c>
      <c r="D765" s="1" t="s">
        <v>3010</v>
      </c>
      <c r="E765" s="1" t="s">
        <v>48</v>
      </c>
      <c r="F765" s="1" t="s">
        <v>54</v>
      </c>
      <c r="G765" s="2">
        <v>44203</v>
      </c>
      <c r="H765" s="3">
        <v>0.47986111111111113</v>
      </c>
      <c r="I765">
        <v>36129340</v>
      </c>
      <c r="J765">
        <v>3</v>
      </c>
      <c r="K765" s="1" t="s">
        <v>2379</v>
      </c>
      <c r="L765">
        <v>1</v>
      </c>
      <c r="M765" s="4">
        <v>3.05</v>
      </c>
      <c r="N765" s="5">
        <v>9320.86</v>
      </c>
      <c r="O765" s="5">
        <f>IF(Jan_21[[#This Row],[WIN_OSE]]=0,('Summary Sheet'!$O$1)-('Summary Sheet'!$O$1*2%),-'Summary Sheet'!$O$1*(Jan_21[[#This Row],[BSP]]-1))</f>
        <v>-4.0999999999999996</v>
      </c>
    </row>
    <row r="766" spans="1:15" x14ac:dyDescent="0.25">
      <c r="A766">
        <v>177692560</v>
      </c>
      <c r="B766" s="1" t="s">
        <v>23</v>
      </c>
      <c r="C766" s="1" t="s">
        <v>3139</v>
      </c>
      <c r="D766" s="1" t="s">
        <v>3010</v>
      </c>
      <c r="E766" s="1" t="s">
        <v>32</v>
      </c>
      <c r="F766" s="1" t="s">
        <v>54</v>
      </c>
      <c r="G766" s="2">
        <v>44203</v>
      </c>
      <c r="H766" s="3">
        <v>0.49027777777777776</v>
      </c>
      <c r="I766">
        <v>28806853</v>
      </c>
      <c r="J766">
        <v>3</v>
      </c>
      <c r="K766" s="1" t="s">
        <v>2380</v>
      </c>
      <c r="L766">
        <v>0</v>
      </c>
      <c r="M766" s="4">
        <v>3.1369034440000001</v>
      </c>
      <c r="N766" s="5">
        <v>8945.2800000000007</v>
      </c>
      <c r="O766" s="5">
        <f>IF(Jan_21[[#This Row],[WIN_OSE]]=0,('Summary Sheet'!$O$1)-('Summary Sheet'!$O$1*2%),-'Summary Sheet'!$O$1*(Jan_21[[#This Row],[BSP]]-1))</f>
        <v>1.96</v>
      </c>
    </row>
    <row r="767" spans="1:15" x14ac:dyDescent="0.25">
      <c r="A767">
        <v>177692562</v>
      </c>
      <c r="B767" s="1" t="s">
        <v>23</v>
      </c>
      <c r="C767" s="1" t="s">
        <v>3139</v>
      </c>
      <c r="D767" s="1" t="s">
        <v>3010</v>
      </c>
      <c r="E767" s="1" t="s">
        <v>27</v>
      </c>
      <c r="F767" s="1" t="s">
        <v>46</v>
      </c>
      <c r="G767" s="2">
        <v>44203</v>
      </c>
      <c r="H767" s="3">
        <v>0.50069444444444444</v>
      </c>
      <c r="I767">
        <v>25379936</v>
      </c>
      <c r="J767">
        <v>4</v>
      </c>
      <c r="K767" s="1" t="s">
        <v>963</v>
      </c>
      <c r="L767">
        <v>0</v>
      </c>
      <c r="M767" s="4">
        <v>3.4399051282537396</v>
      </c>
      <c r="N767" s="5">
        <v>5975.34</v>
      </c>
      <c r="O767" s="5">
        <f>IF(Jan_21[[#This Row],[WIN_OSE]]=0,('Summary Sheet'!$O$1)-('Summary Sheet'!$O$1*2%),-'Summary Sheet'!$O$1*(Jan_21[[#This Row],[BSP]]-1))</f>
        <v>1.96</v>
      </c>
    </row>
    <row r="768" spans="1:15" x14ac:dyDescent="0.25">
      <c r="A768">
        <v>177692564</v>
      </c>
      <c r="B768" s="1" t="s">
        <v>23</v>
      </c>
      <c r="C768" s="1" t="s">
        <v>3139</v>
      </c>
      <c r="D768" s="1" t="s">
        <v>3010</v>
      </c>
      <c r="E768" s="1" t="s">
        <v>39</v>
      </c>
      <c r="F768" s="1" t="s">
        <v>54</v>
      </c>
      <c r="G768" s="2">
        <v>44203</v>
      </c>
      <c r="H768" s="3">
        <v>0.51111111111111107</v>
      </c>
      <c r="I768">
        <v>37188518</v>
      </c>
      <c r="J768">
        <v>3</v>
      </c>
      <c r="K768" s="1" t="s">
        <v>1817</v>
      </c>
      <c r="L768">
        <v>0</v>
      </c>
      <c r="M768" s="4">
        <v>2.27</v>
      </c>
      <c r="N768" s="5">
        <v>11343.44</v>
      </c>
      <c r="O768" s="5">
        <f>IF(Jan_21[[#This Row],[WIN_OSE]]=0,('Summary Sheet'!$O$1)-('Summary Sheet'!$O$1*2%),-'Summary Sheet'!$O$1*(Jan_21[[#This Row],[BSP]]-1))</f>
        <v>1.96</v>
      </c>
    </row>
    <row r="769" spans="1:15" x14ac:dyDescent="0.25">
      <c r="A769">
        <v>177692566</v>
      </c>
      <c r="B769" s="1" t="s">
        <v>23</v>
      </c>
      <c r="C769" s="1" t="s">
        <v>3139</v>
      </c>
      <c r="D769" s="1" t="s">
        <v>3010</v>
      </c>
      <c r="E769" s="1" t="s">
        <v>289</v>
      </c>
      <c r="F769" s="1" t="s">
        <v>18</v>
      </c>
      <c r="G769" s="2">
        <v>44203</v>
      </c>
      <c r="H769" s="3">
        <v>0.52152777777777781</v>
      </c>
      <c r="I769">
        <v>22077633</v>
      </c>
      <c r="J769">
        <v>6</v>
      </c>
      <c r="K769" s="1" t="s">
        <v>1004</v>
      </c>
      <c r="L769">
        <v>0</v>
      </c>
      <c r="M769" s="4">
        <v>3.7021396778457705</v>
      </c>
      <c r="N769" s="5">
        <v>5227.8599999999997</v>
      </c>
      <c r="O769" s="5">
        <f>IF(Jan_21[[#This Row],[WIN_OSE]]=0,('Summary Sheet'!$O$1)-('Summary Sheet'!$O$1*2%),-'Summary Sheet'!$O$1*(Jan_21[[#This Row],[BSP]]-1))</f>
        <v>1.96</v>
      </c>
    </row>
    <row r="770" spans="1:15" x14ac:dyDescent="0.25">
      <c r="A770">
        <v>177692568</v>
      </c>
      <c r="B770" s="1" t="s">
        <v>23</v>
      </c>
      <c r="C770" s="1" t="s">
        <v>3139</v>
      </c>
      <c r="D770" s="1" t="s">
        <v>3010</v>
      </c>
      <c r="E770" s="1" t="s">
        <v>49</v>
      </c>
      <c r="F770" s="1" t="s">
        <v>46</v>
      </c>
      <c r="G770" s="2">
        <v>44203</v>
      </c>
      <c r="H770" s="3">
        <v>0.53194444444444444</v>
      </c>
      <c r="I770">
        <v>24625804</v>
      </c>
      <c r="J770">
        <v>1</v>
      </c>
      <c r="K770" s="1" t="s">
        <v>2382</v>
      </c>
      <c r="L770">
        <v>0</v>
      </c>
      <c r="M770" s="4">
        <v>2.9333597678559089</v>
      </c>
      <c r="N770" s="5">
        <v>8263.7999999999993</v>
      </c>
      <c r="O770" s="5">
        <f>IF(Jan_21[[#This Row],[WIN_OSE]]=0,('Summary Sheet'!$O$1)-('Summary Sheet'!$O$1*2%),-'Summary Sheet'!$O$1*(Jan_21[[#This Row],[BSP]]-1))</f>
        <v>1.96</v>
      </c>
    </row>
    <row r="771" spans="1:15" x14ac:dyDescent="0.25">
      <c r="A771">
        <v>177692570</v>
      </c>
      <c r="B771" s="1" t="s">
        <v>23</v>
      </c>
      <c r="C771" s="1" t="s">
        <v>3139</v>
      </c>
      <c r="D771" s="1" t="s">
        <v>3010</v>
      </c>
      <c r="E771" s="1" t="s">
        <v>41</v>
      </c>
      <c r="F771" s="1" t="s">
        <v>54</v>
      </c>
      <c r="G771" s="2">
        <v>44203</v>
      </c>
      <c r="H771" s="3">
        <v>0.54305555555555551</v>
      </c>
      <c r="I771">
        <v>22592029</v>
      </c>
      <c r="J771">
        <v>4</v>
      </c>
      <c r="K771" s="1" t="s">
        <v>2383</v>
      </c>
      <c r="L771">
        <v>0</v>
      </c>
      <c r="M771" s="4">
        <v>2.8256722177237505</v>
      </c>
      <c r="N771" s="5">
        <v>20988.54</v>
      </c>
      <c r="O771" s="5">
        <f>IF(Jan_21[[#This Row],[WIN_OSE]]=0,('Summary Sheet'!$O$1)-('Summary Sheet'!$O$1*2%),-'Summary Sheet'!$O$1*(Jan_21[[#This Row],[BSP]]-1))</f>
        <v>1.96</v>
      </c>
    </row>
    <row r="772" spans="1:15" x14ac:dyDescent="0.25">
      <c r="A772">
        <v>177692572</v>
      </c>
      <c r="B772" s="1" t="s">
        <v>23</v>
      </c>
      <c r="C772" s="1" t="s">
        <v>3139</v>
      </c>
      <c r="D772" s="1" t="s">
        <v>3010</v>
      </c>
      <c r="E772" s="1" t="s">
        <v>27</v>
      </c>
      <c r="F772" s="1" t="s">
        <v>46</v>
      </c>
      <c r="G772" s="2">
        <v>44203</v>
      </c>
      <c r="H772" s="3">
        <v>0.55347222222222225</v>
      </c>
      <c r="I772">
        <v>38115641</v>
      </c>
      <c r="J772">
        <v>5</v>
      </c>
      <c r="K772" s="1" t="s">
        <v>2384</v>
      </c>
      <c r="L772">
        <v>0</v>
      </c>
      <c r="M772" s="4">
        <v>2.9050306743200869</v>
      </c>
      <c r="N772" s="5">
        <v>8586.02</v>
      </c>
      <c r="O772" s="5">
        <f>IF(Jan_21[[#This Row],[WIN_OSE]]=0,('Summary Sheet'!$O$1)-('Summary Sheet'!$O$1*2%),-'Summary Sheet'!$O$1*(Jan_21[[#This Row],[BSP]]-1))</f>
        <v>1.96</v>
      </c>
    </row>
    <row r="773" spans="1:15" x14ac:dyDescent="0.25">
      <c r="A773">
        <v>177692574</v>
      </c>
      <c r="B773" s="1" t="s">
        <v>23</v>
      </c>
      <c r="C773" s="1" t="s">
        <v>3139</v>
      </c>
      <c r="D773" s="1" t="s">
        <v>3010</v>
      </c>
      <c r="E773" s="1" t="s">
        <v>47</v>
      </c>
      <c r="F773" s="1" t="s">
        <v>54</v>
      </c>
      <c r="G773" s="2">
        <v>44203</v>
      </c>
      <c r="H773" s="3">
        <v>0.56458333333333333</v>
      </c>
      <c r="I773">
        <v>37771003</v>
      </c>
      <c r="J773">
        <v>4</v>
      </c>
      <c r="K773" s="1" t="s">
        <v>2386</v>
      </c>
      <c r="L773">
        <v>1</v>
      </c>
      <c r="M773" s="4">
        <v>3.55</v>
      </c>
      <c r="N773" s="5">
        <v>14409.3</v>
      </c>
      <c r="O773" s="5">
        <f>IF(Jan_21[[#This Row],[WIN_OSE]]=0,('Summary Sheet'!$O$1)-('Summary Sheet'!$O$1*2%),-'Summary Sheet'!$O$1*(Jan_21[[#This Row],[BSP]]-1))</f>
        <v>-5.0999999999999996</v>
      </c>
    </row>
    <row r="774" spans="1:15" x14ac:dyDescent="0.25">
      <c r="A774">
        <v>177692843</v>
      </c>
      <c r="B774" s="1" t="s">
        <v>19</v>
      </c>
      <c r="C774" s="1" t="s">
        <v>3137</v>
      </c>
      <c r="D774" s="1" t="s">
        <v>3009</v>
      </c>
      <c r="E774" s="1" t="s">
        <v>32</v>
      </c>
      <c r="F774" s="1" t="s">
        <v>35</v>
      </c>
      <c r="G774" s="2">
        <v>44203</v>
      </c>
      <c r="H774" s="3">
        <v>0.46250000000000002</v>
      </c>
      <c r="I774">
        <v>36910529</v>
      </c>
      <c r="J774">
        <v>3</v>
      </c>
      <c r="K774" s="1" t="s">
        <v>1725</v>
      </c>
      <c r="L774">
        <v>1</v>
      </c>
      <c r="M774" s="4">
        <v>2.3562013898562109</v>
      </c>
      <c r="N774" s="5">
        <v>12293.1</v>
      </c>
      <c r="O774" s="5">
        <f>IF(Jan_21[[#This Row],[WIN_OSE]]=0,('Summary Sheet'!$O$1)-('Summary Sheet'!$O$1*2%),-'Summary Sheet'!$O$1*(Jan_21[[#This Row],[BSP]]-1))</f>
        <v>-2.7124027797124217</v>
      </c>
    </row>
    <row r="775" spans="1:15" x14ac:dyDescent="0.25">
      <c r="A775">
        <v>177692845</v>
      </c>
      <c r="B775" s="1" t="s">
        <v>19</v>
      </c>
      <c r="C775" s="1" t="s">
        <v>3137</v>
      </c>
      <c r="D775" s="1" t="s">
        <v>3009</v>
      </c>
      <c r="E775" s="1" t="s">
        <v>48</v>
      </c>
      <c r="F775" s="1" t="s">
        <v>960</v>
      </c>
      <c r="G775" s="2">
        <v>44203</v>
      </c>
      <c r="H775" s="3">
        <v>0.47291666666666665</v>
      </c>
      <c r="I775">
        <v>26011123</v>
      </c>
      <c r="J775">
        <v>2</v>
      </c>
      <c r="K775" s="1" t="s">
        <v>2387</v>
      </c>
      <c r="L775">
        <v>0</v>
      </c>
      <c r="M775" s="4">
        <v>2.7670160166472488</v>
      </c>
      <c r="N775" s="5">
        <v>20128.88</v>
      </c>
      <c r="O775" s="5">
        <f>IF(Jan_21[[#This Row],[WIN_OSE]]=0,('Summary Sheet'!$O$1)-('Summary Sheet'!$O$1*2%),-'Summary Sheet'!$O$1*(Jan_21[[#This Row],[BSP]]-1))</f>
        <v>1.96</v>
      </c>
    </row>
    <row r="776" spans="1:15" x14ac:dyDescent="0.25">
      <c r="A776">
        <v>177692847</v>
      </c>
      <c r="B776" s="1" t="s">
        <v>19</v>
      </c>
      <c r="C776" s="1" t="s">
        <v>3137</v>
      </c>
      <c r="D776" s="1" t="s">
        <v>3009</v>
      </c>
      <c r="E776" s="1" t="s">
        <v>27</v>
      </c>
      <c r="F776" s="1" t="s">
        <v>62</v>
      </c>
      <c r="G776" s="2">
        <v>44203</v>
      </c>
      <c r="H776" s="3">
        <v>0.48333333333333334</v>
      </c>
      <c r="I776">
        <v>38115557</v>
      </c>
      <c r="J776">
        <v>2</v>
      </c>
      <c r="K776" s="1" t="s">
        <v>1739</v>
      </c>
      <c r="L776">
        <v>0</v>
      </c>
      <c r="M776" s="4">
        <v>4.1597525526516268</v>
      </c>
      <c r="N776" s="5">
        <v>12245.26</v>
      </c>
      <c r="O776" s="5">
        <f>IF(Jan_21[[#This Row],[WIN_OSE]]=0,('Summary Sheet'!$O$1)-('Summary Sheet'!$O$1*2%),-'Summary Sheet'!$O$1*(Jan_21[[#This Row],[BSP]]-1))</f>
        <v>1.96</v>
      </c>
    </row>
    <row r="777" spans="1:15" x14ac:dyDescent="0.25">
      <c r="A777">
        <v>177692849</v>
      </c>
      <c r="B777" s="1" t="s">
        <v>19</v>
      </c>
      <c r="C777" s="1" t="s">
        <v>3137</v>
      </c>
      <c r="D777" s="1" t="s">
        <v>3009</v>
      </c>
      <c r="E777" s="1" t="s">
        <v>48</v>
      </c>
      <c r="F777" s="1" t="s">
        <v>62</v>
      </c>
      <c r="G777" s="2">
        <v>44203</v>
      </c>
      <c r="H777" s="3">
        <v>0.49375000000000002</v>
      </c>
      <c r="I777">
        <v>36043437</v>
      </c>
      <c r="J777">
        <v>1</v>
      </c>
      <c r="K777" s="1" t="s">
        <v>1730</v>
      </c>
      <c r="L777">
        <v>0</v>
      </c>
      <c r="M777" s="4">
        <v>2.4963488496471649</v>
      </c>
      <c r="N777" s="5">
        <v>22972.68</v>
      </c>
      <c r="O777" s="5">
        <f>IF(Jan_21[[#This Row],[WIN_OSE]]=0,('Summary Sheet'!$O$1)-('Summary Sheet'!$O$1*2%),-'Summary Sheet'!$O$1*(Jan_21[[#This Row],[BSP]]-1))</f>
        <v>1.96</v>
      </c>
    </row>
    <row r="778" spans="1:15" x14ac:dyDescent="0.25">
      <c r="A778">
        <v>177692851</v>
      </c>
      <c r="B778" s="1" t="s">
        <v>19</v>
      </c>
      <c r="C778" s="1" t="s">
        <v>3137</v>
      </c>
      <c r="D778" s="1" t="s">
        <v>3009</v>
      </c>
      <c r="E778" s="1" t="s">
        <v>24</v>
      </c>
      <c r="F778" s="1" t="s">
        <v>35</v>
      </c>
      <c r="G778" s="2">
        <v>44203</v>
      </c>
      <c r="H778" s="3">
        <v>0.50416666666666665</v>
      </c>
      <c r="I778">
        <v>15544068</v>
      </c>
      <c r="J778">
        <v>4</v>
      </c>
      <c r="K778" s="1" t="s">
        <v>1005</v>
      </c>
      <c r="L778">
        <v>0</v>
      </c>
      <c r="M778" s="4">
        <v>3.7889484825203184</v>
      </c>
      <c r="N778" s="5">
        <v>14316.04</v>
      </c>
      <c r="O778" s="5">
        <f>IF(Jan_21[[#This Row],[WIN_OSE]]=0,('Summary Sheet'!$O$1)-('Summary Sheet'!$O$1*2%),-'Summary Sheet'!$O$1*(Jan_21[[#This Row],[BSP]]-1))</f>
        <v>1.96</v>
      </c>
    </row>
    <row r="779" spans="1:15" x14ac:dyDescent="0.25">
      <c r="A779">
        <v>177692853</v>
      </c>
      <c r="B779" s="1" t="s">
        <v>19</v>
      </c>
      <c r="C779" s="1" t="s">
        <v>3137</v>
      </c>
      <c r="D779" s="1" t="s">
        <v>3009</v>
      </c>
      <c r="E779" s="1" t="s">
        <v>41</v>
      </c>
      <c r="F779" s="1" t="s">
        <v>35</v>
      </c>
      <c r="G779" s="2">
        <v>44203</v>
      </c>
      <c r="H779" s="3">
        <v>0.51458333333333328</v>
      </c>
      <c r="I779">
        <v>32815205</v>
      </c>
      <c r="J779">
        <v>3</v>
      </c>
      <c r="K779" s="1" t="s">
        <v>955</v>
      </c>
      <c r="L779">
        <v>0</v>
      </c>
      <c r="M779" s="4">
        <v>1.9519514002479634</v>
      </c>
      <c r="N779" s="5">
        <v>32059.9</v>
      </c>
      <c r="O779" s="5">
        <f>IF(Jan_21[[#This Row],[WIN_OSE]]=0,('Summary Sheet'!$O$1)-('Summary Sheet'!$O$1*2%),-'Summary Sheet'!$O$1*(Jan_21[[#This Row],[BSP]]-1))</f>
        <v>1.96</v>
      </c>
    </row>
    <row r="780" spans="1:15" x14ac:dyDescent="0.25">
      <c r="A780">
        <v>177692855</v>
      </c>
      <c r="B780" s="1" t="s">
        <v>19</v>
      </c>
      <c r="C780" s="1" t="s">
        <v>3137</v>
      </c>
      <c r="D780" s="1" t="s">
        <v>3009</v>
      </c>
      <c r="E780" s="1" t="s">
        <v>43</v>
      </c>
      <c r="F780" s="1" t="s">
        <v>35</v>
      </c>
      <c r="G780" s="2">
        <v>44203</v>
      </c>
      <c r="H780" s="3">
        <v>0.52500000000000002</v>
      </c>
      <c r="I780">
        <v>37034498</v>
      </c>
      <c r="J780">
        <v>3</v>
      </c>
      <c r="K780" s="1" t="s">
        <v>982</v>
      </c>
      <c r="L780">
        <v>0</v>
      </c>
      <c r="M780" s="4">
        <v>3.9</v>
      </c>
      <c r="N780" s="5">
        <v>13515.16</v>
      </c>
      <c r="O780" s="5">
        <f>IF(Jan_21[[#This Row],[WIN_OSE]]=0,('Summary Sheet'!$O$1)-('Summary Sheet'!$O$1*2%),-'Summary Sheet'!$O$1*(Jan_21[[#This Row],[BSP]]-1))</f>
        <v>1.96</v>
      </c>
    </row>
    <row r="781" spans="1:15" x14ac:dyDescent="0.25">
      <c r="A781">
        <v>177692857</v>
      </c>
      <c r="B781" s="1" t="s">
        <v>19</v>
      </c>
      <c r="C781" s="1" t="s">
        <v>3137</v>
      </c>
      <c r="D781" s="1" t="s">
        <v>3009</v>
      </c>
      <c r="E781" s="1" t="s">
        <v>48</v>
      </c>
      <c r="F781" s="1" t="s">
        <v>35</v>
      </c>
      <c r="G781" s="2">
        <v>44203</v>
      </c>
      <c r="H781" s="3">
        <v>0.53541666666666665</v>
      </c>
      <c r="I781">
        <v>23960848</v>
      </c>
      <c r="J781">
        <v>6</v>
      </c>
      <c r="K781" s="1" t="s">
        <v>2390</v>
      </c>
      <c r="L781">
        <v>0</v>
      </c>
      <c r="M781" s="4">
        <v>2.56</v>
      </c>
      <c r="N781" s="5">
        <v>21217.02</v>
      </c>
      <c r="O781" s="5">
        <f>IF(Jan_21[[#This Row],[WIN_OSE]]=0,('Summary Sheet'!$O$1)-('Summary Sheet'!$O$1*2%),-'Summary Sheet'!$O$1*(Jan_21[[#This Row],[BSP]]-1))</f>
        <v>1.96</v>
      </c>
    </row>
    <row r="782" spans="1:15" x14ac:dyDescent="0.25">
      <c r="A782">
        <v>177692859</v>
      </c>
      <c r="B782" s="1" t="s">
        <v>19</v>
      </c>
      <c r="C782" s="1" t="s">
        <v>3137</v>
      </c>
      <c r="D782" s="1" t="s">
        <v>3009</v>
      </c>
      <c r="E782" s="1" t="s">
        <v>48</v>
      </c>
      <c r="F782" s="1" t="s">
        <v>35</v>
      </c>
      <c r="G782" s="2">
        <v>44203</v>
      </c>
      <c r="H782" s="3">
        <v>0.54583333333333328</v>
      </c>
      <c r="I782">
        <v>37728287</v>
      </c>
      <c r="J782">
        <v>3</v>
      </c>
      <c r="K782" s="1" t="s">
        <v>1735</v>
      </c>
      <c r="L782">
        <v>0</v>
      </c>
      <c r="M782" s="4">
        <v>3.8847705225716709</v>
      </c>
      <c r="N782" s="5">
        <v>10523.3</v>
      </c>
      <c r="O782" s="5">
        <f>IF(Jan_21[[#This Row],[WIN_OSE]]=0,('Summary Sheet'!$O$1)-('Summary Sheet'!$O$1*2%),-'Summary Sheet'!$O$1*(Jan_21[[#This Row],[BSP]]-1))</f>
        <v>1.96</v>
      </c>
    </row>
    <row r="783" spans="1:15" x14ac:dyDescent="0.25">
      <c r="A783">
        <v>177692861</v>
      </c>
      <c r="B783" s="1" t="s">
        <v>19</v>
      </c>
      <c r="C783" s="1" t="s">
        <v>3137</v>
      </c>
      <c r="D783" s="1" t="s">
        <v>3009</v>
      </c>
      <c r="E783" s="1" t="s">
        <v>47</v>
      </c>
      <c r="F783" s="1" t="s">
        <v>35</v>
      </c>
      <c r="G783" s="2">
        <v>44203</v>
      </c>
      <c r="H783" s="3">
        <v>0.55625000000000002</v>
      </c>
      <c r="I783">
        <v>35778226</v>
      </c>
      <c r="J783">
        <v>2</v>
      </c>
      <c r="K783" s="1" t="s">
        <v>2391</v>
      </c>
      <c r="L783">
        <v>0</v>
      </c>
      <c r="M783" s="4">
        <v>2.7783106426042643</v>
      </c>
      <c r="N783" s="5">
        <v>20870.939999999999</v>
      </c>
      <c r="O783" s="5">
        <f>IF(Jan_21[[#This Row],[WIN_OSE]]=0,('Summary Sheet'!$O$1)-('Summary Sheet'!$O$1*2%),-'Summary Sheet'!$O$1*(Jan_21[[#This Row],[BSP]]-1))</f>
        <v>1.96</v>
      </c>
    </row>
    <row r="784" spans="1:15" x14ac:dyDescent="0.25">
      <c r="A784">
        <v>177692863</v>
      </c>
      <c r="B784" s="1" t="s">
        <v>19</v>
      </c>
      <c r="C784" s="1" t="s">
        <v>3137</v>
      </c>
      <c r="D784" s="1" t="s">
        <v>3009</v>
      </c>
      <c r="E784" s="1" t="s">
        <v>32</v>
      </c>
      <c r="F784" s="1" t="s">
        <v>35</v>
      </c>
      <c r="G784" s="2">
        <v>44203</v>
      </c>
      <c r="H784" s="3">
        <v>0.56666666666666665</v>
      </c>
      <c r="I784">
        <v>27298075</v>
      </c>
      <c r="J784">
        <v>3</v>
      </c>
      <c r="K784" s="1" t="s">
        <v>490</v>
      </c>
      <c r="L784">
        <v>1</v>
      </c>
      <c r="M784" s="4">
        <v>4.2917282549999998</v>
      </c>
      <c r="N784" s="5">
        <v>8536.42</v>
      </c>
      <c r="O784" s="5">
        <f>IF(Jan_21[[#This Row],[WIN_OSE]]=0,('Summary Sheet'!$O$1)-('Summary Sheet'!$O$1*2%),-'Summary Sheet'!$O$1*(Jan_21[[#This Row],[BSP]]-1))</f>
        <v>-6.5834565099999995</v>
      </c>
    </row>
    <row r="785" spans="1:15" x14ac:dyDescent="0.25">
      <c r="A785">
        <v>177692865</v>
      </c>
      <c r="B785" s="1" t="s">
        <v>19</v>
      </c>
      <c r="C785" s="1" t="s">
        <v>3137</v>
      </c>
      <c r="D785" s="1" t="s">
        <v>3009</v>
      </c>
      <c r="E785" s="1" t="s">
        <v>47</v>
      </c>
      <c r="F785" s="1" t="s">
        <v>35</v>
      </c>
      <c r="G785" s="2">
        <v>44203</v>
      </c>
      <c r="H785" s="3">
        <v>0.57708333333333328</v>
      </c>
      <c r="I785">
        <v>27055442</v>
      </c>
      <c r="J785">
        <v>1</v>
      </c>
      <c r="K785" s="1" t="s">
        <v>1727</v>
      </c>
      <c r="L785">
        <v>1</v>
      </c>
      <c r="M785" s="4">
        <v>2.0006738780000002</v>
      </c>
      <c r="N785" s="5">
        <v>31977.32</v>
      </c>
      <c r="O785" s="5">
        <f>IF(Jan_21[[#This Row],[WIN_OSE]]=0,('Summary Sheet'!$O$1)-('Summary Sheet'!$O$1*2%),-'Summary Sheet'!$O$1*(Jan_21[[#This Row],[BSP]]-1))</f>
        <v>-2.0013477560000004</v>
      </c>
    </row>
    <row r="786" spans="1:15" x14ac:dyDescent="0.25">
      <c r="A786">
        <v>177693229</v>
      </c>
      <c r="B786" s="1" t="s">
        <v>23</v>
      </c>
      <c r="C786" s="1" t="s">
        <v>3120</v>
      </c>
      <c r="D786" s="1" t="s">
        <v>3009</v>
      </c>
      <c r="E786" s="1" t="s">
        <v>101</v>
      </c>
      <c r="F786" s="1" t="s">
        <v>31</v>
      </c>
      <c r="G786" s="2">
        <v>44203</v>
      </c>
      <c r="H786" s="3">
        <v>0.45347222222222222</v>
      </c>
      <c r="I786">
        <v>37914424</v>
      </c>
      <c r="J786">
        <v>3</v>
      </c>
      <c r="K786" s="1" t="s">
        <v>3125</v>
      </c>
      <c r="L786">
        <v>0</v>
      </c>
      <c r="M786" s="4">
        <v>1.80800354052298</v>
      </c>
      <c r="N786" s="5">
        <v>27807.040000000001</v>
      </c>
      <c r="O786" s="5">
        <f>IF(Jan_21[[#This Row],[WIN_OSE]]=0,('Summary Sheet'!$O$1)-('Summary Sheet'!$O$1*2%),-'Summary Sheet'!$O$1*(Jan_21[[#This Row],[BSP]]-1))</f>
        <v>1.96</v>
      </c>
    </row>
    <row r="787" spans="1:15" x14ac:dyDescent="0.25">
      <c r="A787">
        <v>177693231</v>
      </c>
      <c r="B787" s="1" t="s">
        <v>23</v>
      </c>
      <c r="C787" s="1" t="s">
        <v>3120</v>
      </c>
      <c r="D787" s="1" t="s">
        <v>3009</v>
      </c>
      <c r="E787" s="1" t="s">
        <v>65</v>
      </c>
      <c r="F787" s="1" t="s">
        <v>31</v>
      </c>
      <c r="G787" s="2">
        <v>44203</v>
      </c>
      <c r="H787" s="3">
        <v>0.46458333333333335</v>
      </c>
      <c r="I787">
        <v>36437714</v>
      </c>
      <c r="J787">
        <v>5</v>
      </c>
      <c r="K787" s="1" t="s">
        <v>2392</v>
      </c>
      <c r="L787">
        <v>0</v>
      </c>
      <c r="M787" s="4">
        <v>3.5018679430000001</v>
      </c>
      <c r="N787" s="5">
        <v>7526</v>
      </c>
      <c r="O787" s="5">
        <f>IF(Jan_21[[#This Row],[WIN_OSE]]=0,('Summary Sheet'!$O$1)-('Summary Sheet'!$O$1*2%),-'Summary Sheet'!$O$1*(Jan_21[[#This Row],[BSP]]-1))</f>
        <v>1.96</v>
      </c>
    </row>
    <row r="788" spans="1:15" x14ac:dyDescent="0.25">
      <c r="A788">
        <v>177693233</v>
      </c>
      <c r="B788" s="1" t="s">
        <v>23</v>
      </c>
      <c r="C788" s="1" t="s">
        <v>3120</v>
      </c>
      <c r="D788" s="1" t="s">
        <v>3009</v>
      </c>
      <c r="E788" s="1" t="s">
        <v>27</v>
      </c>
      <c r="F788" s="1" t="s">
        <v>179</v>
      </c>
      <c r="G788" s="2">
        <v>44203</v>
      </c>
      <c r="H788" s="3">
        <v>0.47499999999999998</v>
      </c>
      <c r="I788">
        <v>6452932</v>
      </c>
      <c r="J788">
        <v>1</v>
      </c>
      <c r="K788" s="1" t="s">
        <v>2393</v>
      </c>
      <c r="L788">
        <v>1</v>
      </c>
      <c r="M788" s="4">
        <v>2.5935681578678125</v>
      </c>
      <c r="N788" s="5">
        <v>11293.84</v>
      </c>
      <c r="O788" s="5">
        <f>IF(Jan_21[[#This Row],[WIN_OSE]]=0,('Summary Sheet'!$O$1)-('Summary Sheet'!$O$1*2%),-'Summary Sheet'!$O$1*(Jan_21[[#This Row],[BSP]]-1))</f>
        <v>-3.1871363157356249</v>
      </c>
    </row>
    <row r="789" spans="1:15" x14ac:dyDescent="0.25">
      <c r="A789">
        <v>177693235</v>
      </c>
      <c r="B789" s="1" t="s">
        <v>23</v>
      </c>
      <c r="C789" s="1" t="s">
        <v>3120</v>
      </c>
      <c r="D789" s="1" t="s">
        <v>3009</v>
      </c>
      <c r="E789" s="1" t="s">
        <v>30</v>
      </c>
      <c r="F789" s="1" t="s">
        <v>31</v>
      </c>
      <c r="G789" s="2">
        <v>44203</v>
      </c>
      <c r="H789" s="3">
        <v>0.48541666666666666</v>
      </c>
      <c r="I789">
        <v>30426198</v>
      </c>
      <c r="J789">
        <v>4</v>
      </c>
      <c r="K789" s="1" t="s">
        <v>450</v>
      </c>
      <c r="L789">
        <v>0</v>
      </c>
      <c r="M789" s="4">
        <v>3.4675103023932401</v>
      </c>
      <c r="N789" s="5">
        <v>7273.16</v>
      </c>
      <c r="O789" s="5">
        <f>IF(Jan_21[[#This Row],[WIN_OSE]]=0,('Summary Sheet'!$O$1)-('Summary Sheet'!$O$1*2%),-'Summary Sheet'!$O$1*(Jan_21[[#This Row],[BSP]]-1))</f>
        <v>1.96</v>
      </c>
    </row>
    <row r="790" spans="1:15" x14ac:dyDescent="0.25">
      <c r="A790">
        <v>177693237</v>
      </c>
      <c r="B790" s="1" t="s">
        <v>23</v>
      </c>
      <c r="C790" s="1" t="s">
        <v>3120</v>
      </c>
      <c r="D790" s="1" t="s">
        <v>3009</v>
      </c>
      <c r="E790" s="1" t="s">
        <v>47</v>
      </c>
      <c r="F790" s="1" t="s">
        <v>31</v>
      </c>
      <c r="G790" s="2">
        <v>44203</v>
      </c>
      <c r="H790" s="3">
        <v>0.49583333333333335</v>
      </c>
      <c r="I790">
        <v>36234126</v>
      </c>
      <c r="J790">
        <v>3</v>
      </c>
      <c r="K790" s="1" t="s">
        <v>2395</v>
      </c>
      <c r="L790">
        <v>0</v>
      </c>
      <c r="M790" s="4">
        <v>4.0036009131700228</v>
      </c>
      <c r="N790" s="5">
        <v>10750.56</v>
      </c>
      <c r="O790" s="5">
        <f>IF(Jan_21[[#This Row],[WIN_OSE]]=0,('Summary Sheet'!$O$1)-('Summary Sheet'!$O$1*2%),-'Summary Sheet'!$O$1*(Jan_21[[#This Row],[BSP]]-1))</f>
        <v>1.96</v>
      </c>
    </row>
    <row r="791" spans="1:15" x14ac:dyDescent="0.25">
      <c r="A791">
        <v>177693239</v>
      </c>
      <c r="B791" s="1" t="s">
        <v>23</v>
      </c>
      <c r="C791" s="1" t="s">
        <v>3120</v>
      </c>
      <c r="D791" s="1" t="s">
        <v>3009</v>
      </c>
      <c r="E791" s="1" t="s">
        <v>20</v>
      </c>
      <c r="F791" s="1" t="s">
        <v>31</v>
      </c>
      <c r="G791" s="2">
        <v>44203</v>
      </c>
      <c r="H791" s="3">
        <v>0.50624999999999998</v>
      </c>
      <c r="I791">
        <v>24306916</v>
      </c>
      <c r="J791">
        <v>5</v>
      </c>
      <c r="K791" s="1" t="s">
        <v>995</v>
      </c>
      <c r="L791">
        <v>1</v>
      </c>
      <c r="M791" s="4">
        <v>2.9801144100000001</v>
      </c>
      <c r="N791" s="5">
        <v>16823.64</v>
      </c>
      <c r="O791" s="5">
        <f>IF(Jan_21[[#This Row],[WIN_OSE]]=0,('Summary Sheet'!$O$1)-('Summary Sheet'!$O$1*2%),-'Summary Sheet'!$O$1*(Jan_21[[#This Row],[BSP]]-1))</f>
        <v>-3.9602288200000002</v>
      </c>
    </row>
    <row r="792" spans="1:15" x14ac:dyDescent="0.25">
      <c r="A792">
        <v>177693241</v>
      </c>
      <c r="B792" s="1" t="s">
        <v>23</v>
      </c>
      <c r="C792" s="1" t="s">
        <v>3120</v>
      </c>
      <c r="D792" s="1" t="s">
        <v>3009</v>
      </c>
      <c r="E792" s="1" t="s">
        <v>43</v>
      </c>
      <c r="F792" s="1" t="s">
        <v>31</v>
      </c>
      <c r="G792" s="2">
        <v>44203</v>
      </c>
      <c r="H792" s="3">
        <v>0.51666666666666672</v>
      </c>
      <c r="I792">
        <v>37472554</v>
      </c>
      <c r="J792">
        <v>2</v>
      </c>
      <c r="K792" s="1" t="s">
        <v>2397</v>
      </c>
      <c r="L792">
        <v>0</v>
      </c>
      <c r="M792" s="4">
        <v>3.6282917041948526</v>
      </c>
      <c r="N792" s="5">
        <v>5805.4</v>
      </c>
      <c r="O792" s="5">
        <f>IF(Jan_21[[#This Row],[WIN_OSE]]=0,('Summary Sheet'!$O$1)-('Summary Sheet'!$O$1*2%),-'Summary Sheet'!$O$1*(Jan_21[[#This Row],[BSP]]-1))</f>
        <v>1.96</v>
      </c>
    </row>
    <row r="793" spans="1:15" x14ac:dyDescent="0.25">
      <c r="A793">
        <v>177693243</v>
      </c>
      <c r="B793" s="1" t="s">
        <v>23</v>
      </c>
      <c r="C793" s="1" t="s">
        <v>3120</v>
      </c>
      <c r="D793" s="1" t="s">
        <v>3009</v>
      </c>
      <c r="E793" s="1" t="s">
        <v>289</v>
      </c>
      <c r="F793" s="1" t="s">
        <v>290</v>
      </c>
      <c r="G793" s="2">
        <v>44203</v>
      </c>
      <c r="H793" s="3">
        <v>0.52708333333333335</v>
      </c>
      <c r="I793">
        <v>35824228</v>
      </c>
      <c r="J793">
        <v>5</v>
      </c>
      <c r="K793" s="1" t="s">
        <v>1613</v>
      </c>
      <c r="L793">
        <v>0</v>
      </c>
      <c r="M793" s="4">
        <v>3.1808627381422228</v>
      </c>
      <c r="N793" s="5">
        <v>9122.58</v>
      </c>
      <c r="O793" s="5">
        <f>IF(Jan_21[[#This Row],[WIN_OSE]]=0,('Summary Sheet'!$O$1)-('Summary Sheet'!$O$1*2%),-'Summary Sheet'!$O$1*(Jan_21[[#This Row],[BSP]]-1))</f>
        <v>1.96</v>
      </c>
    </row>
    <row r="794" spans="1:15" x14ac:dyDescent="0.25">
      <c r="A794">
        <v>177693245</v>
      </c>
      <c r="B794" s="1" t="s">
        <v>23</v>
      </c>
      <c r="C794" s="1" t="s">
        <v>3120</v>
      </c>
      <c r="D794" s="1" t="s">
        <v>3009</v>
      </c>
      <c r="E794" s="1" t="s">
        <v>30</v>
      </c>
      <c r="F794" s="1" t="s">
        <v>31</v>
      </c>
      <c r="G794" s="2">
        <v>44203</v>
      </c>
      <c r="H794" s="3">
        <v>0.53749999999999998</v>
      </c>
      <c r="I794">
        <v>37444581</v>
      </c>
      <c r="J794">
        <v>1</v>
      </c>
      <c r="K794" s="1" t="s">
        <v>2398</v>
      </c>
      <c r="L794">
        <v>0</v>
      </c>
      <c r="M794" s="4">
        <v>2.72</v>
      </c>
      <c r="N794" s="5">
        <v>10768.72</v>
      </c>
      <c r="O794" s="5">
        <f>IF(Jan_21[[#This Row],[WIN_OSE]]=0,('Summary Sheet'!$O$1)-('Summary Sheet'!$O$1*2%),-'Summary Sheet'!$O$1*(Jan_21[[#This Row],[BSP]]-1))</f>
        <v>1.96</v>
      </c>
    </row>
    <row r="795" spans="1:15" x14ac:dyDescent="0.25">
      <c r="A795">
        <v>177693247</v>
      </c>
      <c r="B795" s="1" t="s">
        <v>23</v>
      </c>
      <c r="C795" s="1" t="s">
        <v>3120</v>
      </c>
      <c r="D795" s="1" t="s">
        <v>3009</v>
      </c>
      <c r="E795" s="1" t="s">
        <v>39</v>
      </c>
      <c r="F795" s="1" t="s">
        <v>31</v>
      </c>
      <c r="G795" s="2">
        <v>44203</v>
      </c>
      <c r="H795" s="3">
        <v>0.54791666666666672</v>
      </c>
      <c r="I795">
        <v>36690078</v>
      </c>
      <c r="J795">
        <v>3</v>
      </c>
      <c r="K795" s="1" t="s">
        <v>321</v>
      </c>
      <c r="L795">
        <v>1</v>
      </c>
      <c r="M795" s="4">
        <v>1.7688744917095305</v>
      </c>
      <c r="N795" s="5">
        <v>25135.54</v>
      </c>
      <c r="O795" s="5">
        <f>IF(Jan_21[[#This Row],[WIN_OSE]]=0,('Summary Sheet'!$O$1)-('Summary Sheet'!$O$1*2%),-'Summary Sheet'!$O$1*(Jan_21[[#This Row],[BSP]]-1))</f>
        <v>-1.537748983419061</v>
      </c>
    </row>
    <row r="796" spans="1:15" x14ac:dyDescent="0.25">
      <c r="A796">
        <v>177693249</v>
      </c>
      <c r="B796" s="1" t="s">
        <v>23</v>
      </c>
      <c r="C796" s="1" t="s">
        <v>3120</v>
      </c>
      <c r="D796" s="1" t="s">
        <v>3009</v>
      </c>
      <c r="E796" s="1" t="s">
        <v>41</v>
      </c>
      <c r="F796" s="1" t="s">
        <v>31</v>
      </c>
      <c r="G796" s="2">
        <v>44203</v>
      </c>
      <c r="H796" s="3">
        <v>0.55833333333333335</v>
      </c>
      <c r="I796">
        <v>35000761</v>
      </c>
      <c r="J796">
        <v>1</v>
      </c>
      <c r="K796" s="1" t="s">
        <v>1624</v>
      </c>
      <c r="L796">
        <v>0</v>
      </c>
      <c r="M796" s="4">
        <v>4.3631386617870174</v>
      </c>
      <c r="N796" s="5">
        <v>8293.7999999999993</v>
      </c>
      <c r="O796" s="5">
        <f>IF(Jan_21[[#This Row],[WIN_OSE]]=0,('Summary Sheet'!$O$1)-('Summary Sheet'!$O$1*2%),-'Summary Sheet'!$O$1*(Jan_21[[#This Row],[BSP]]-1))</f>
        <v>1.96</v>
      </c>
    </row>
    <row r="797" spans="1:15" x14ac:dyDescent="0.25">
      <c r="A797">
        <v>177693251</v>
      </c>
      <c r="B797" s="1" t="s">
        <v>23</v>
      </c>
      <c r="C797" s="1" t="s">
        <v>3120</v>
      </c>
      <c r="D797" s="1" t="s">
        <v>3009</v>
      </c>
      <c r="E797" s="1" t="s">
        <v>32</v>
      </c>
      <c r="F797" s="1" t="s">
        <v>31</v>
      </c>
      <c r="G797" s="2">
        <v>44203</v>
      </c>
      <c r="H797" s="3">
        <v>0.56874999999999998</v>
      </c>
      <c r="I797">
        <v>36280810</v>
      </c>
      <c r="J797">
        <v>2</v>
      </c>
      <c r="K797" s="1" t="s">
        <v>1622</v>
      </c>
      <c r="L797">
        <v>0</v>
      </c>
      <c r="M797" s="4">
        <v>3.4321843535271181</v>
      </c>
      <c r="N797" s="5">
        <v>9133.7199999999993</v>
      </c>
      <c r="O797" s="5">
        <f>IF(Jan_21[[#This Row],[WIN_OSE]]=0,('Summary Sheet'!$O$1)-('Summary Sheet'!$O$1*2%),-'Summary Sheet'!$O$1*(Jan_21[[#This Row],[BSP]]-1))</f>
        <v>1.96</v>
      </c>
    </row>
    <row r="798" spans="1:15" x14ac:dyDescent="0.25">
      <c r="A798">
        <v>177695312</v>
      </c>
      <c r="B798" s="1" t="s">
        <v>23</v>
      </c>
      <c r="C798" s="1" t="s">
        <v>3130</v>
      </c>
      <c r="D798" s="1" t="s">
        <v>3011</v>
      </c>
      <c r="E798" s="1" t="s">
        <v>37</v>
      </c>
      <c r="F798" s="1" t="s">
        <v>168</v>
      </c>
      <c r="G798" s="2">
        <v>44203</v>
      </c>
      <c r="H798" s="3">
        <v>0.5756944444444444</v>
      </c>
      <c r="I798">
        <v>37444832</v>
      </c>
      <c r="J798">
        <v>4</v>
      </c>
      <c r="K798" s="1" t="s">
        <v>981</v>
      </c>
      <c r="L798">
        <v>0</v>
      </c>
      <c r="M798" s="4">
        <v>2.5713773080000002</v>
      </c>
      <c r="N798" s="5">
        <v>21461.02</v>
      </c>
      <c r="O798" s="5">
        <f>IF(Jan_21[[#This Row],[WIN_OSE]]=0,('Summary Sheet'!$O$1)-('Summary Sheet'!$O$1*2%),-'Summary Sheet'!$O$1*(Jan_21[[#This Row],[BSP]]-1))</f>
        <v>1.96</v>
      </c>
    </row>
    <row r="799" spans="1:15" x14ac:dyDescent="0.25">
      <c r="A799">
        <v>177695314</v>
      </c>
      <c r="B799" s="1" t="s">
        <v>23</v>
      </c>
      <c r="C799" s="1" t="s">
        <v>3130</v>
      </c>
      <c r="D799" s="1" t="s">
        <v>3011</v>
      </c>
      <c r="E799" s="1" t="s">
        <v>314</v>
      </c>
      <c r="F799" s="1" t="s">
        <v>194</v>
      </c>
      <c r="G799" s="2">
        <v>44203</v>
      </c>
      <c r="H799" s="3">
        <v>0.58819444444444446</v>
      </c>
      <c r="I799">
        <v>37098650</v>
      </c>
      <c r="J799">
        <v>2</v>
      </c>
      <c r="K799" s="1" t="s">
        <v>2402</v>
      </c>
      <c r="L799">
        <v>1</v>
      </c>
      <c r="M799" s="4">
        <v>4.4190299582821169</v>
      </c>
      <c r="N799" s="5">
        <v>9465.14</v>
      </c>
      <c r="O799" s="5">
        <f>IF(Jan_21[[#This Row],[WIN_OSE]]=0,('Summary Sheet'!$O$1)-('Summary Sheet'!$O$1*2%),-'Summary Sheet'!$O$1*(Jan_21[[#This Row],[BSP]]-1))</f>
        <v>-6.8380599165642337</v>
      </c>
    </row>
    <row r="800" spans="1:15" x14ac:dyDescent="0.25">
      <c r="A800">
        <v>177695316</v>
      </c>
      <c r="B800" s="1" t="s">
        <v>23</v>
      </c>
      <c r="C800" s="1" t="s">
        <v>3130</v>
      </c>
      <c r="D800" s="1" t="s">
        <v>3011</v>
      </c>
      <c r="E800" s="1" t="s">
        <v>43</v>
      </c>
      <c r="F800" s="1" t="s">
        <v>168</v>
      </c>
      <c r="G800" s="2">
        <v>44203</v>
      </c>
      <c r="H800" s="3">
        <v>0.59930555555555554</v>
      </c>
      <c r="I800">
        <v>36858438</v>
      </c>
      <c r="J800">
        <v>6</v>
      </c>
      <c r="K800" s="1" t="s">
        <v>341</v>
      </c>
      <c r="L800">
        <v>0</v>
      </c>
      <c r="M800" s="4">
        <v>3.55</v>
      </c>
      <c r="N800" s="5">
        <v>17609.060000000001</v>
      </c>
      <c r="O800" s="5">
        <f>IF(Jan_21[[#This Row],[WIN_OSE]]=0,('Summary Sheet'!$O$1)-('Summary Sheet'!$O$1*2%),-'Summary Sheet'!$O$1*(Jan_21[[#This Row],[BSP]]-1))</f>
        <v>1.96</v>
      </c>
    </row>
    <row r="801" spans="1:15" x14ac:dyDescent="0.25">
      <c r="A801">
        <v>177695318</v>
      </c>
      <c r="B801" s="1" t="s">
        <v>23</v>
      </c>
      <c r="C801" s="1" t="s">
        <v>3130</v>
      </c>
      <c r="D801" s="1" t="s">
        <v>3011</v>
      </c>
      <c r="E801" s="1" t="s">
        <v>178</v>
      </c>
      <c r="F801" s="1" t="s">
        <v>168</v>
      </c>
      <c r="G801" s="2">
        <v>44203</v>
      </c>
      <c r="H801" s="3">
        <v>0.61250000000000004</v>
      </c>
      <c r="I801">
        <v>38115768</v>
      </c>
      <c r="J801">
        <v>2</v>
      </c>
      <c r="K801" s="1" t="s">
        <v>2404</v>
      </c>
      <c r="L801">
        <v>1</v>
      </c>
      <c r="M801" s="4">
        <v>1.96</v>
      </c>
      <c r="N801" s="5">
        <v>28571.78</v>
      </c>
      <c r="O801" s="5">
        <f>IF(Jan_21[[#This Row],[WIN_OSE]]=0,('Summary Sheet'!$O$1)-('Summary Sheet'!$O$1*2%),-'Summary Sheet'!$O$1*(Jan_21[[#This Row],[BSP]]-1))</f>
        <v>-1.92</v>
      </c>
    </row>
    <row r="802" spans="1:15" x14ac:dyDescent="0.25">
      <c r="A802">
        <v>177695320</v>
      </c>
      <c r="B802" s="1" t="s">
        <v>23</v>
      </c>
      <c r="C802" s="1" t="s">
        <v>3130</v>
      </c>
      <c r="D802" s="1" t="s">
        <v>3011</v>
      </c>
      <c r="E802" s="1" t="s">
        <v>65</v>
      </c>
      <c r="F802" s="1" t="s">
        <v>168</v>
      </c>
      <c r="G802" s="2">
        <v>44203</v>
      </c>
      <c r="H802" s="3">
        <v>0.62638888888888888</v>
      </c>
      <c r="I802">
        <v>28789126</v>
      </c>
      <c r="J802">
        <v>3</v>
      </c>
      <c r="K802" s="1" t="s">
        <v>2406</v>
      </c>
      <c r="L802">
        <v>0</v>
      </c>
      <c r="M802" s="4">
        <v>3.65</v>
      </c>
      <c r="N802" s="5">
        <v>12927.42</v>
      </c>
      <c r="O802" s="5">
        <f>IF(Jan_21[[#This Row],[WIN_OSE]]=0,('Summary Sheet'!$O$1)-('Summary Sheet'!$O$1*2%),-'Summary Sheet'!$O$1*(Jan_21[[#This Row],[BSP]]-1))</f>
        <v>1.96</v>
      </c>
    </row>
    <row r="803" spans="1:15" x14ac:dyDescent="0.25">
      <c r="A803">
        <v>177695322</v>
      </c>
      <c r="B803" s="1" t="s">
        <v>23</v>
      </c>
      <c r="C803" s="1" t="s">
        <v>3130</v>
      </c>
      <c r="D803" s="1" t="s">
        <v>3011</v>
      </c>
      <c r="E803" s="1" t="s">
        <v>39</v>
      </c>
      <c r="F803" s="1" t="s">
        <v>168</v>
      </c>
      <c r="G803" s="2">
        <v>44203</v>
      </c>
      <c r="H803" s="3">
        <v>0.63749999999999996</v>
      </c>
      <c r="I803">
        <v>36755393</v>
      </c>
      <c r="J803">
        <v>1</v>
      </c>
      <c r="K803" s="1" t="s">
        <v>416</v>
      </c>
      <c r="L803">
        <v>0</v>
      </c>
      <c r="M803" s="4">
        <v>4.4390489139999998</v>
      </c>
      <c r="N803" s="5">
        <v>8330.9</v>
      </c>
      <c r="O803" s="5">
        <f>IF(Jan_21[[#This Row],[WIN_OSE]]=0,('Summary Sheet'!$O$1)-('Summary Sheet'!$O$1*2%),-'Summary Sheet'!$O$1*(Jan_21[[#This Row],[BSP]]-1))</f>
        <v>1.96</v>
      </c>
    </row>
    <row r="804" spans="1:15" x14ac:dyDescent="0.25">
      <c r="A804">
        <v>177695324</v>
      </c>
      <c r="B804" s="1" t="s">
        <v>23</v>
      </c>
      <c r="C804" s="1" t="s">
        <v>3130</v>
      </c>
      <c r="D804" s="1" t="s">
        <v>3011</v>
      </c>
      <c r="E804" s="1" t="s">
        <v>311</v>
      </c>
      <c r="F804" s="1" t="s">
        <v>194</v>
      </c>
      <c r="G804" s="2">
        <v>44203</v>
      </c>
      <c r="H804" s="3">
        <v>0.65138888888888891</v>
      </c>
      <c r="I804">
        <v>25026296</v>
      </c>
      <c r="J804">
        <v>3</v>
      </c>
      <c r="K804" s="1" t="s">
        <v>1469</v>
      </c>
      <c r="L804">
        <v>0</v>
      </c>
      <c r="M804" s="4">
        <v>3.8</v>
      </c>
      <c r="N804" s="5">
        <v>12839.98</v>
      </c>
      <c r="O804" s="5">
        <f>IF(Jan_21[[#This Row],[WIN_OSE]]=0,('Summary Sheet'!$O$1)-('Summary Sheet'!$O$1*2%),-'Summary Sheet'!$O$1*(Jan_21[[#This Row],[BSP]]-1))</f>
        <v>1.96</v>
      </c>
    </row>
    <row r="805" spans="1:15" x14ac:dyDescent="0.25">
      <c r="A805">
        <v>177695326</v>
      </c>
      <c r="B805" s="1" t="s">
        <v>23</v>
      </c>
      <c r="C805" s="1" t="s">
        <v>3130</v>
      </c>
      <c r="D805" s="1" t="s">
        <v>3011</v>
      </c>
      <c r="E805" s="1" t="s">
        <v>30</v>
      </c>
      <c r="F805" s="1" t="s">
        <v>168</v>
      </c>
      <c r="G805" s="2">
        <v>44203</v>
      </c>
      <c r="H805" s="3">
        <v>0.66527777777777775</v>
      </c>
      <c r="I805">
        <v>28789138</v>
      </c>
      <c r="J805">
        <v>3</v>
      </c>
      <c r="K805" s="1" t="s">
        <v>1466</v>
      </c>
      <c r="L805">
        <v>1</v>
      </c>
      <c r="M805" s="4">
        <v>4.5669553550000002</v>
      </c>
      <c r="N805" s="5">
        <v>7538.32</v>
      </c>
      <c r="O805" s="5">
        <f>IF(Jan_21[[#This Row],[WIN_OSE]]=0,('Summary Sheet'!$O$1)-('Summary Sheet'!$O$1*2%),-'Summary Sheet'!$O$1*(Jan_21[[#This Row],[BSP]]-1))</f>
        <v>-7.1339107100000003</v>
      </c>
    </row>
    <row r="806" spans="1:15" x14ac:dyDescent="0.25">
      <c r="A806">
        <v>177695328</v>
      </c>
      <c r="B806" s="1" t="s">
        <v>23</v>
      </c>
      <c r="C806" s="1" t="s">
        <v>3130</v>
      </c>
      <c r="D806" s="1" t="s">
        <v>3011</v>
      </c>
      <c r="E806" s="1" t="s">
        <v>41</v>
      </c>
      <c r="F806" s="1" t="s">
        <v>168</v>
      </c>
      <c r="G806" s="2">
        <v>44203</v>
      </c>
      <c r="H806" s="3">
        <v>0.6791666666666667</v>
      </c>
      <c r="I806">
        <v>28789114</v>
      </c>
      <c r="J806">
        <v>3</v>
      </c>
      <c r="K806" s="1" t="s">
        <v>1521</v>
      </c>
      <c r="L806">
        <v>0</v>
      </c>
      <c r="M806" s="4">
        <v>4.5999999999999996</v>
      </c>
      <c r="N806" s="5">
        <v>6064.2</v>
      </c>
      <c r="O806" s="5">
        <f>IF(Jan_21[[#This Row],[WIN_OSE]]=0,('Summary Sheet'!$O$1)-('Summary Sheet'!$O$1*2%),-'Summary Sheet'!$O$1*(Jan_21[[#This Row],[BSP]]-1))</f>
        <v>1.96</v>
      </c>
    </row>
    <row r="807" spans="1:15" x14ac:dyDescent="0.25">
      <c r="A807">
        <v>177695330</v>
      </c>
      <c r="B807" s="1" t="s">
        <v>23</v>
      </c>
      <c r="C807" s="1" t="s">
        <v>3130</v>
      </c>
      <c r="D807" s="1" t="s">
        <v>3011</v>
      </c>
      <c r="E807" s="1" t="s">
        <v>41</v>
      </c>
      <c r="F807" s="1" t="s">
        <v>168</v>
      </c>
      <c r="G807" s="2">
        <v>44203</v>
      </c>
      <c r="H807" s="3">
        <v>0.69305555555555554</v>
      </c>
      <c r="I807">
        <v>36493582</v>
      </c>
      <c r="J807">
        <v>1</v>
      </c>
      <c r="K807" s="1" t="s">
        <v>262</v>
      </c>
      <c r="L807">
        <v>0</v>
      </c>
      <c r="M807" s="4">
        <v>3.7750648832228948</v>
      </c>
      <c r="N807" s="5">
        <v>16895.64</v>
      </c>
      <c r="O807" s="5">
        <f>IF(Jan_21[[#This Row],[WIN_OSE]]=0,('Summary Sheet'!$O$1)-('Summary Sheet'!$O$1*2%),-'Summary Sheet'!$O$1*(Jan_21[[#This Row],[BSP]]-1))</f>
        <v>1.96</v>
      </c>
    </row>
    <row r="808" spans="1:15" x14ac:dyDescent="0.25">
      <c r="A808">
        <v>177695332</v>
      </c>
      <c r="B808" s="1" t="s">
        <v>23</v>
      </c>
      <c r="C808" s="1" t="s">
        <v>3130</v>
      </c>
      <c r="D808" s="1" t="s">
        <v>3011</v>
      </c>
      <c r="E808" s="1" t="s">
        <v>287</v>
      </c>
      <c r="F808" s="1" t="s">
        <v>194</v>
      </c>
      <c r="G808" s="2">
        <v>44203</v>
      </c>
      <c r="H808" s="3">
        <v>0.70694444444444449</v>
      </c>
      <c r="I808">
        <v>37949805</v>
      </c>
      <c r="J808">
        <v>6</v>
      </c>
      <c r="K808" s="1" t="s">
        <v>1020</v>
      </c>
      <c r="L808">
        <v>0</v>
      </c>
      <c r="M808" s="4">
        <v>3.6473100098974109</v>
      </c>
      <c r="N808" s="5">
        <v>8113.74</v>
      </c>
      <c r="O808" s="5">
        <f>IF(Jan_21[[#This Row],[WIN_OSE]]=0,('Summary Sheet'!$O$1)-('Summary Sheet'!$O$1*2%),-'Summary Sheet'!$O$1*(Jan_21[[#This Row],[BSP]]-1))</f>
        <v>1.96</v>
      </c>
    </row>
    <row r="809" spans="1:15" x14ac:dyDescent="0.25">
      <c r="A809">
        <v>177695334</v>
      </c>
      <c r="B809" s="1" t="s">
        <v>23</v>
      </c>
      <c r="C809" s="1" t="s">
        <v>3130</v>
      </c>
      <c r="D809" s="1" t="s">
        <v>3011</v>
      </c>
      <c r="E809" s="1" t="s">
        <v>65</v>
      </c>
      <c r="F809" s="1" t="s">
        <v>168</v>
      </c>
      <c r="G809" s="2">
        <v>44203</v>
      </c>
      <c r="H809" s="3">
        <v>0.72083333333333333</v>
      </c>
      <c r="I809">
        <v>38115771</v>
      </c>
      <c r="J809">
        <v>3</v>
      </c>
      <c r="K809" s="1" t="s">
        <v>1003</v>
      </c>
      <c r="L809">
        <v>0</v>
      </c>
      <c r="M809" s="4">
        <v>3.35</v>
      </c>
      <c r="N809" s="5">
        <v>13210.3</v>
      </c>
      <c r="O809" s="5">
        <f>IF(Jan_21[[#This Row],[WIN_OSE]]=0,('Summary Sheet'!$O$1)-('Summary Sheet'!$O$1*2%),-'Summary Sheet'!$O$1*(Jan_21[[#This Row],[BSP]]-1))</f>
        <v>1.96</v>
      </c>
    </row>
    <row r="810" spans="1:15" x14ac:dyDescent="0.25">
      <c r="A810">
        <v>177695336</v>
      </c>
      <c r="B810" s="1" t="s">
        <v>23</v>
      </c>
      <c r="C810" s="1" t="s">
        <v>3130</v>
      </c>
      <c r="D810" s="1" t="s">
        <v>3011</v>
      </c>
      <c r="E810" s="1" t="s">
        <v>193</v>
      </c>
      <c r="F810" s="1" t="s">
        <v>194</v>
      </c>
      <c r="G810" s="2">
        <v>44203</v>
      </c>
      <c r="H810" s="3">
        <v>0.73402777777777772</v>
      </c>
      <c r="I810">
        <v>23648162</v>
      </c>
      <c r="J810">
        <v>1</v>
      </c>
      <c r="K810" s="1" t="s">
        <v>195</v>
      </c>
      <c r="L810">
        <v>1</v>
      </c>
      <c r="M810" s="4">
        <v>3.2</v>
      </c>
      <c r="N810" s="5">
        <v>18200.18</v>
      </c>
      <c r="O810" s="5">
        <f>IF(Jan_21[[#This Row],[WIN_OSE]]=0,('Summary Sheet'!$O$1)-('Summary Sheet'!$O$1*2%),-'Summary Sheet'!$O$1*(Jan_21[[#This Row],[BSP]]-1))</f>
        <v>-4.4000000000000004</v>
      </c>
    </row>
    <row r="811" spans="1:15" x14ac:dyDescent="0.25">
      <c r="A811">
        <v>177695338</v>
      </c>
      <c r="B811" s="1" t="s">
        <v>23</v>
      </c>
      <c r="C811" s="1" t="s">
        <v>3130</v>
      </c>
      <c r="D811" s="1" t="s">
        <v>3011</v>
      </c>
      <c r="E811" s="1" t="s">
        <v>24</v>
      </c>
      <c r="F811" s="1" t="s">
        <v>168</v>
      </c>
      <c r="G811" s="2">
        <v>44203</v>
      </c>
      <c r="H811" s="3">
        <v>0.74583333333333335</v>
      </c>
      <c r="I811">
        <v>32804559</v>
      </c>
      <c r="J811">
        <v>3</v>
      </c>
      <c r="K811" s="1" t="s">
        <v>451</v>
      </c>
      <c r="L811">
        <v>0</v>
      </c>
      <c r="M811" s="4">
        <v>4.1652225303518939</v>
      </c>
      <c r="N811" s="5">
        <v>12258.64</v>
      </c>
      <c r="O811" s="5">
        <f>IF(Jan_21[[#This Row],[WIN_OSE]]=0,('Summary Sheet'!$O$1)-('Summary Sheet'!$O$1*2%),-'Summary Sheet'!$O$1*(Jan_21[[#This Row],[BSP]]-1))</f>
        <v>1.96</v>
      </c>
    </row>
    <row r="812" spans="1:15" x14ac:dyDescent="0.25">
      <c r="A812">
        <v>177695534</v>
      </c>
      <c r="B812" s="1" t="s">
        <v>23</v>
      </c>
      <c r="C812" s="1" t="s">
        <v>3133</v>
      </c>
      <c r="D812" s="1" t="s">
        <v>3012</v>
      </c>
      <c r="E812" s="1" t="s">
        <v>32</v>
      </c>
      <c r="F812" s="1" t="s">
        <v>13</v>
      </c>
      <c r="G812" s="2">
        <v>44203</v>
      </c>
      <c r="H812" s="3">
        <v>0.58125000000000004</v>
      </c>
      <c r="I812">
        <v>37244134</v>
      </c>
      <c r="J812">
        <v>4</v>
      </c>
      <c r="K812" s="1" t="s">
        <v>441</v>
      </c>
      <c r="L812">
        <v>0</v>
      </c>
      <c r="M812" s="4">
        <v>3.3737753146976863</v>
      </c>
      <c r="N812" s="5">
        <v>14262.98</v>
      </c>
      <c r="O812" s="5">
        <f>IF(Jan_21[[#This Row],[WIN_OSE]]=0,('Summary Sheet'!$O$1)-('Summary Sheet'!$O$1*2%),-'Summary Sheet'!$O$1*(Jan_21[[#This Row],[BSP]]-1))</f>
        <v>1.96</v>
      </c>
    </row>
    <row r="813" spans="1:15" x14ac:dyDescent="0.25">
      <c r="A813">
        <v>177695536</v>
      </c>
      <c r="B813" s="1" t="s">
        <v>23</v>
      </c>
      <c r="C813" s="1" t="s">
        <v>3133</v>
      </c>
      <c r="D813" s="1" t="s">
        <v>3012</v>
      </c>
      <c r="E813" s="1" t="s">
        <v>20</v>
      </c>
      <c r="F813" s="1" t="s">
        <v>13</v>
      </c>
      <c r="G813" s="2">
        <v>44203</v>
      </c>
      <c r="H813" s="3">
        <v>0.59166666666666667</v>
      </c>
      <c r="I813">
        <v>38114931</v>
      </c>
      <c r="J813">
        <v>6</v>
      </c>
      <c r="K813" s="1" t="s">
        <v>440</v>
      </c>
      <c r="L813">
        <v>1</v>
      </c>
      <c r="M813" s="4">
        <v>1.990595634423189</v>
      </c>
      <c r="N813" s="5">
        <v>29214.18</v>
      </c>
      <c r="O813" s="5">
        <f>IF(Jan_21[[#This Row],[WIN_OSE]]=0,('Summary Sheet'!$O$1)-('Summary Sheet'!$O$1*2%),-'Summary Sheet'!$O$1*(Jan_21[[#This Row],[BSP]]-1))</f>
        <v>-1.981191268846378</v>
      </c>
    </row>
    <row r="814" spans="1:15" x14ac:dyDescent="0.25">
      <c r="A814">
        <v>177695538</v>
      </c>
      <c r="B814" s="1" t="s">
        <v>23</v>
      </c>
      <c r="C814" s="1" t="s">
        <v>3133</v>
      </c>
      <c r="D814" s="1" t="s">
        <v>3012</v>
      </c>
      <c r="E814" s="1" t="s">
        <v>39</v>
      </c>
      <c r="F814" s="1" t="s">
        <v>13</v>
      </c>
      <c r="G814" s="2">
        <v>44203</v>
      </c>
      <c r="H814" s="3">
        <v>0.60555555555555551</v>
      </c>
      <c r="I814">
        <v>37307257</v>
      </c>
      <c r="J814">
        <v>6</v>
      </c>
      <c r="K814" s="1" t="s">
        <v>2412</v>
      </c>
      <c r="L814">
        <v>0</v>
      </c>
      <c r="M814" s="4">
        <v>3.6066584404454254</v>
      </c>
      <c r="N814" s="5">
        <v>15854.7</v>
      </c>
      <c r="O814" s="5">
        <f>IF(Jan_21[[#This Row],[WIN_OSE]]=0,('Summary Sheet'!$O$1)-('Summary Sheet'!$O$1*2%),-'Summary Sheet'!$O$1*(Jan_21[[#This Row],[BSP]]-1))</f>
        <v>1.96</v>
      </c>
    </row>
    <row r="815" spans="1:15" x14ac:dyDescent="0.25">
      <c r="A815">
        <v>177695540</v>
      </c>
      <c r="B815" s="1" t="s">
        <v>23</v>
      </c>
      <c r="C815" s="1" t="s">
        <v>3133</v>
      </c>
      <c r="D815" s="1" t="s">
        <v>3012</v>
      </c>
      <c r="E815" s="1" t="s">
        <v>47</v>
      </c>
      <c r="F815" s="1" t="s">
        <v>13</v>
      </c>
      <c r="G815" s="2">
        <v>44203</v>
      </c>
      <c r="H815" s="3">
        <v>0.61944444444444446</v>
      </c>
      <c r="I815">
        <v>22272570</v>
      </c>
      <c r="J815">
        <v>2</v>
      </c>
      <c r="K815" s="1" t="s">
        <v>2413</v>
      </c>
      <c r="L815">
        <v>0</v>
      </c>
      <c r="M815" s="4">
        <v>4.2</v>
      </c>
      <c r="N815" s="5">
        <v>8674.24</v>
      </c>
      <c r="O815" s="5">
        <f>IF(Jan_21[[#This Row],[WIN_OSE]]=0,('Summary Sheet'!$O$1)-('Summary Sheet'!$O$1*2%),-'Summary Sheet'!$O$1*(Jan_21[[#This Row],[BSP]]-1))</f>
        <v>1.96</v>
      </c>
    </row>
    <row r="816" spans="1:15" x14ac:dyDescent="0.25">
      <c r="A816">
        <v>177695542</v>
      </c>
      <c r="B816" s="1" t="s">
        <v>23</v>
      </c>
      <c r="C816" s="1" t="s">
        <v>3133</v>
      </c>
      <c r="D816" s="1" t="s">
        <v>3012</v>
      </c>
      <c r="E816" s="1" t="s">
        <v>30</v>
      </c>
      <c r="F816" s="1" t="s">
        <v>13</v>
      </c>
      <c r="G816" s="2">
        <v>44203</v>
      </c>
      <c r="H816" s="3">
        <v>0.63263888888888886</v>
      </c>
      <c r="I816">
        <v>36301035</v>
      </c>
      <c r="J816">
        <v>2</v>
      </c>
      <c r="K816" s="1" t="s">
        <v>2414</v>
      </c>
      <c r="L816">
        <v>0</v>
      </c>
      <c r="M816" s="4">
        <v>3.194540628363538</v>
      </c>
      <c r="N816" s="5">
        <v>13266.3</v>
      </c>
      <c r="O816" s="5">
        <f>IF(Jan_21[[#This Row],[WIN_OSE]]=0,('Summary Sheet'!$O$1)-('Summary Sheet'!$O$1*2%),-'Summary Sheet'!$O$1*(Jan_21[[#This Row],[BSP]]-1))</f>
        <v>1.96</v>
      </c>
    </row>
    <row r="817" spans="1:15" x14ac:dyDescent="0.25">
      <c r="A817">
        <v>177695544</v>
      </c>
      <c r="B817" s="1" t="s">
        <v>23</v>
      </c>
      <c r="C817" s="1" t="s">
        <v>3133</v>
      </c>
      <c r="D817" s="1" t="s">
        <v>3012</v>
      </c>
      <c r="E817" s="1" t="s">
        <v>41</v>
      </c>
      <c r="F817" s="1" t="s">
        <v>13</v>
      </c>
      <c r="G817" s="2">
        <v>44203</v>
      </c>
      <c r="H817" s="3">
        <v>0.64444444444444449</v>
      </c>
      <c r="I817">
        <v>37095350</v>
      </c>
      <c r="J817">
        <v>3</v>
      </c>
      <c r="K817" s="1" t="s">
        <v>330</v>
      </c>
      <c r="L817">
        <v>0</v>
      </c>
      <c r="M817" s="4">
        <v>4</v>
      </c>
      <c r="N817" s="5">
        <v>11997.84</v>
      </c>
      <c r="O817" s="5">
        <f>IF(Jan_21[[#This Row],[WIN_OSE]]=0,('Summary Sheet'!$O$1)-('Summary Sheet'!$O$1*2%),-'Summary Sheet'!$O$1*(Jan_21[[#This Row],[BSP]]-1))</f>
        <v>1.96</v>
      </c>
    </row>
    <row r="818" spans="1:15" x14ac:dyDescent="0.25">
      <c r="A818">
        <v>177695546</v>
      </c>
      <c r="B818" s="1" t="s">
        <v>23</v>
      </c>
      <c r="C818" s="1" t="s">
        <v>3133</v>
      </c>
      <c r="D818" s="1" t="s">
        <v>3012</v>
      </c>
      <c r="E818" s="1" t="s">
        <v>289</v>
      </c>
      <c r="F818" s="1" t="s">
        <v>309</v>
      </c>
      <c r="G818" s="2">
        <v>44203</v>
      </c>
      <c r="H818" s="3">
        <v>0.65833333333333333</v>
      </c>
      <c r="I818">
        <v>37510844</v>
      </c>
      <c r="J818">
        <v>6</v>
      </c>
      <c r="K818" s="1" t="s">
        <v>1530</v>
      </c>
      <c r="L818">
        <v>1</v>
      </c>
      <c r="M818" s="4">
        <v>1.86</v>
      </c>
      <c r="N818" s="5">
        <v>24740.58</v>
      </c>
      <c r="O818" s="5">
        <f>IF(Jan_21[[#This Row],[WIN_OSE]]=0,('Summary Sheet'!$O$1)-('Summary Sheet'!$O$1*2%),-'Summary Sheet'!$O$1*(Jan_21[[#This Row],[BSP]]-1))</f>
        <v>-1.7200000000000002</v>
      </c>
    </row>
    <row r="819" spans="1:15" x14ac:dyDescent="0.25">
      <c r="A819">
        <v>177695548</v>
      </c>
      <c r="B819" s="1" t="s">
        <v>23</v>
      </c>
      <c r="C819" s="1" t="s">
        <v>3133</v>
      </c>
      <c r="D819" s="1" t="s">
        <v>3012</v>
      </c>
      <c r="E819" s="1" t="s">
        <v>32</v>
      </c>
      <c r="F819" s="1" t="s">
        <v>13</v>
      </c>
      <c r="G819" s="2">
        <v>44203</v>
      </c>
      <c r="H819" s="3">
        <v>0.67222222222222228</v>
      </c>
      <c r="I819">
        <v>37730851</v>
      </c>
      <c r="J819">
        <v>1</v>
      </c>
      <c r="K819" s="1" t="s">
        <v>1017</v>
      </c>
      <c r="L819">
        <v>1</v>
      </c>
      <c r="M819" s="4">
        <v>2.7655722835484444</v>
      </c>
      <c r="N819" s="5">
        <v>22817.119999999999</v>
      </c>
      <c r="O819" s="5">
        <f>IF(Jan_21[[#This Row],[WIN_OSE]]=0,('Summary Sheet'!$O$1)-('Summary Sheet'!$O$1*2%),-'Summary Sheet'!$O$1*(Jan_21[[#This Row],[BSP]]-1))</f>
        <v>-3.5311445670968888</v>
      </c>
    </row>
    <row r="820" spans="1:15" x14ac:dyDescent="0.25">
      <c r="A820">
        <v>177695550</v>
      </c>
      <c r="B820" s="1" t="s">
        <v>23</v>
      </c>
      <c r="C820" s="1" t="s">
        <v>3133</v>
      </c>
      <c r="D820" s="1" t="s">
        <v>3012</v>
      </c>
      <c r="E820" s="1" t="s">
        <v>32</v>
      </c>
      <c r="F820" s="1" t="s">
        <v>13</v>
      </c>
      <c r="G820" s="2">
        <v>44203</v>
      </c>
      <c r="H820" s="3">
        <v>0.68611111111111112</v>
      </c>
      <c r="I820">
        <v>36161472</v>
      </c>
      <c r="J820">
        <v>2</v>
      </c>
      <c r="K820" s="1" t="s">
        <v>980</v>
      </c>
      <c r="L820">
        <v>0</v>
      </c>
      <c r="M820" s="4">
        <v>3.8490908089999998</v>
      </c>
      <c r="N820" s="5">
        <v>11927.22</v>
      </c>
      <c r="O820" s="5">
        <f>IF(Jan_21[[#This Row],[WIN_OSE]]=0,('Summary Sheet'!$O$1)-('Summary Sheet'!$O$1*2%),-'Summary Sheet'!$O$1*(Jan_21[[#This Row],[BSP]]-1))</f>
        <v>1.96</v>
      </c>
    </row>
    <row r="821" spans="1:15" x14ac:dyDescent="0.25">
      <c r="A821">
        <v>177695552</v>
      </c>
      <c r="B821" s="1" t="s">
        <v>23</v>
      </c>
      <c r="C821" s="1" t="s">
        <v>3133</v>
      </c>
      <c r="D821" s="1" t="s">
        <v>3012</v>
      </c>
      <c r="E821" s="1" t="s">
        <v>43</v>
      </c>
      <c r="F821" s="1" t="s">
        <v>13</v>
      </c>
      <c r="G821" s="2">
        <v>44203</v>
      </c>
      <c r="H821" s="3">
        <v>0.7</v>
      </c>
      <c r="I821">
        <v>36836725</v>
      </c>
      <c r="J821">
        <v>5</v>
      </c>
      <c r="K821" s="1" t="s">
        <v>331</v>
      </c>
      <c r="L821">
        <v>0</v>
      </c>
      <c r="M821" s="4">
        <v>2.6949306045271633</v>
      </c>
      <c r="N821" s="5">
        <v>17456.32</v>
      </c>
      <c r="O821" s="5">
        <f>IF(Jan_21[[#This Row],[WIN_OSE]]=0,('Summary Sheet'!$O$1)-('Summary Sheet'!$O$1*2%),-'Summary Sheet'!$O$1*(Jan_21[[#This Row],[BSP]]-1))</f>
        <v>1.96</v>
      </c>
    </row>
    <row r="822" spans="1:15" x14ac:dyDescent="0.25">
      <c r="A822">
        <v>177695554</v>
      </c>
      <c r="B822" s="1" t="s">
        <v>23</v>
      </c>
      <c r="C822" s="1" t="s">
        <v>3133</v>
      </c>
      <c r="D822" s="1" t="s">
        <v>3012</v>
      </c>
      <c r="E822" s="1" t="s">
        <v>43</v>
      </c>
      <c r="F822" s="1" t="s">
        <v>13</v>
      </c>
      <c r="G822" s="2">
        <v>44203</v>
      </c>
      <c r="H822" s="3">
        <v>0.71388888888888891</v>
      </c>
      <c r="I822">
        <v>32097477</v>
      </c>
      <c r="J822">
        <v>5</v>
      </c>
      <c r="K822" s="1" t="s">
        <v>463</v>
      </c>
      <c r="L822">
        <v>0</v>
      </c>
      <c r="M822" s="4">
        <v>3.0952310255583142</v>
      </c>
      <c r="N822" s="5">
        <v>12941.96</v>
      </c>
      <c r="O822" s="5">
        <f>IF(Jan_21[[#This Row],[WIN_OSE]]=0,('Summary Sheet'!$O$1)-('Summary Sheet'!$O$1*2%),-'Summary Sheet'!$O$1*(Jan_21[[#This Row],[BSP]]-1))</f>
        <v>1.96</v>
      </c>
    </row>
    <row r="823" spans="1:15" x14ac:dyDescent="0.25">
      <c r="A823">
        <v>177695556</v>
      </c>
      <c r="B823" s="1" t="s">
        <v>23</v>
      </c>
      <c r="C823" s="1" t="s">
        <v>3133</v>
      </c>
      <c r="D823" s="1" t="s">
        <v>3012</v>
      </c>
      <c r="E823" s="1" t="s">
        <v>39</v>
      </c>
      <c r="F823" s="1" t="s">
        <v>13</v>
      </c>
      <c r="G823" s="2">
        <v>44203</v>
      </c>
      <c r="H823" s="3">
        <v>0.72777777777777775</v>
      </c>
      <c r="I823">
        <v>37569663</v>
      </c>
      <c r="J823">
        <v>4</v>
      </c>
      <c r="K823" s="1" t="s">
        <v>465</v>
      </c>
      <c r="L823">
        <v>0</v>
      </c>
      <c r="M823" s="4">
        <v>4.2318874835789124</v>
      </c>
      <c r="N823" s="5">
        <v>6478.12</v>
      </c>
      <c r="O823" s="5">
        <f>IF(Jan_21[[#This Row],[WIN_OSE]]=0,('Summary Sheet'!$O$1)-('Summary Sheet'!$O$1*2%),-'Summary Sheet'!$O$1*(Jan_21[[#This Row],[BSP]]-1))</f>
        <v>1.96</v>
      </c>
    </row>
    <row r="824" spans="1:15" x14ac:dyDescent="0.25">
      <c r="A824">
        <v>177695558</v>
      </c>
      <c r="B824" s="1" t="s">
        <v>23</v>
      </c>
      <c r="C824" s="1" t="s">
        <v>3133</v>
      </c>
      <c r="D824" s="1" t="s">
        <v>3012</v>
      </c>
      <c r="E824" s="1" t="s">
        <v>47</v>
      </c>
      <c r="F824" s="1" t="s">
        <v>13</v>
      </c>
      <c r="G824" s="2">
        <v>44203</v>
      </c>
      <c r="H824" s="3">
        <v>0.73888888888888893</v>
      </c>
      <c r="I824">
        <v>27286193</v>
      </c>
      <c r="J824">
        <v>4</v>
      </c>
      <c r="K824" s="1" t="s">
        <v>1720</v>
      </c>
      <c r="L824">
        <v>1</v>
      </c>
      <c r="M824" s="4">
        <v>3</v>
      </c>
      <c r="N824" s="5">
        <v>13426</v>
      </c>
      <c r="O824" s="5">
        <f>IF(Jan_21[[#This Row],[WIN_OSE]]=0,('Summary Sheet'!$O$1)-('Summary Sheet'!$O$1*2%),-'Summary Sheet'!$O$1*(Jan_21[[#This Row],[BSP]]-1))</f>
        <v>-4</v>
      </c>
    </row>
    <row r="825" spans="1:15" x14ac:dyDescent="0.25">
      <c r="A825">
        <v>177695560</v>
      </c>
      <c r="B825" s="1" t="s">
        <v>23</v>
      </c>
      <c r="C825" s="1" t="s">
        <v>3133</v>
      </c>
      <c r="D825" s="1" t="s">
        <v>3012</v>
      </c>
      <c r="E825" s="1" t="s">
        <v>37</v>
      </c>
      <c r="F825" s="1" t="s">
        <v>13</v>
      </c>
      <c r="G825" s="2">
        <v>44203</v>
      </c>
      <c r="H825" s="3">
        <v>0.75138888888888888</v>
      </c>
      <c r="I825">
        <v>18242637</v>
      </c>
      <c r="J825">
        <v>4</v>
      </c>
      <c r="K825" s="1" t="s">
        <v>998</v>
      </c>
      <c r="L825">
        <v>1</v>
      </c>
      <c r="M825" s="4">
        <v>2.8357413428451403</v>
      </c>
      <c r="N825" s="5">
        <v>14896.78</v>
      </c>
      <c r="O825" s="5">
        <f>IF(Jan_21[[#This Row],[WIN_OSE]]=0,('Summary Sheet'!$O$1)-('Summary Sheet'!$O$1*2%),-'Summary Sheet'!$O$1*(Jan_21[[#This Row],[BSP]]-1))</f>
        <v>-3.6714826856902807</v>
      </c>
    </row>
    <row r="826" spans="1:15" x14ac:dyDescent="0.25">
      <c r="A826">
        <v>177695663</v>
      </c>
      <c r="B826" s="1" t="s">
        <v>16</v>
      </c>
      <c r="C826" s="1" t="s">
        <v>3129</v>
      </c>
      <c r="D826" s="1" t="s">
        <v>3009</v>
      </c>
      <c r="E826" s="1" t="s">
        <v>17</v>
      </c>
      <c r="F826" s="1" t="s">
        <v>54</v>
      </c>
      <c r="G826" s="2">
        <v>44203</v>
      </c>
      <c r="H826" s="3">
        <v>0.7631944444444444</v>
      </c>
      <c r="I826">
        <v>36204440</v>
      </c>
      <c r="J826">
        <v>2</v>
      </c>
      <c r="K826" s="1" t="s">
        <v>2418</v>
      </c>
      <c r="L826">
        <v>0</v>
      </c>
      <c r="M826" s="4">
        <v>2.38</v>
      </c>
      <c r="N826" s="5">
        <v>20850.560000000001</v>
      </c>
      <c r="O826" s="5">
        <f>IF(Jan_21[[#This Row],[WIN_OSE]]=0,('Summary Sheet'!$O$1)-('Summary Sheet'!$O$1*2%),-'Summary Sheet'!$O$1*(Jan_21[[#This Row],[BSP]]-1))</f>
        <v>1.96</v>
      </c>
    </row>
    <row r="827" spans="1:15" x14ac:dyDescent="0.25">
      <c r="A827">
        <v>177695665</v>
      </c>
      <c r="B827" s="1" t="s">
        <v>16</v>
      </c>
      <c r="C827" s="1" t="s">
        <v>3129</v>
      </c>
      <c r="D827" s="1" t="s">
        <v>3009</v>
      </c>
      <c r="E827" s="1" t="s">
        <v>17</v>
      </c>
      <c r="F827" s="1" t="s">
        <v>960</v>
      </c>
      <c r="G827" s="2">
        <v>44203</v>
      </c>
      <c r="H827" s="3">
        <v>0.77500000000000002</v>
      </c>
      <c r="I827">
        <v>29525526</v>
      </c>
      <c r="J827">
        <v>6</v>
      </c>
      <c r="K827" s="1" t="s">
        <v>2419</v>
      </c>
      <c r="L827">
        <v>0</v>
      </c>
      <c r="M827" s="4">
        <v>1.77</v>
      </c>
      <c r="N827" s="5">
        <v>39698.839999999997</v>
      </c>
      <c r="O827" s="5">
        <f>IF(Jan_21[[#This Row],[WIN_OSE]]=0,('Summary Sheet'!$O$1)-('Summary Sheet'!$O$1*2%),-'Summary Sheet'!$O$1*(Jan_21[[#This Row],[BSP]]-1))</f>
        <v>1.96</v>
      </c>
    </row>
    <row r="828" spans="1:15" x14ac:dyDescent="0.25">
      <c r="A828">
        <v>177695667</v>
      </c>
      <c r="B828" s="1" t="s">
        <v>16</v>
      </c>
      <c r="C828" s="1" t="s">
        <v>3129</v>
      </c>
      <c r="D828" s="1" t="s">
        <v>3009</v>
      </c>
      <c r="E828" s="1" t="s">
        <v>17</v>
      </c>
      <c r="F828" s="1" t="s">
        <v>54</v>
      </c>
      <c r="G828" s="2">
        <v>44203</v>
      </c>
      <c r="H828" s="3">
        <v>0.78541666666666665</v>
      </c>
      <c r="I828">
        <v>28789573</v>
      </c>
      <c r="J828">
        <v>1</v>
      </c>
      <c r="K828" s="1" t="s">
        <v>1033</v>
      </c>
      <c r="L828">
        <v>0</v>
      </c>
      <c r="M828" s="4">
        <v>2.7022178601261113</v>
      </c>
      <c r="N828" s="5">
        <v>24513.08</v>
      </c>
      <c r="O828" s="5">
        <f>IF(Jan_21[[#This Row],[WIN_OSE]]=0,('Summary Sheet'!$O$1)-('Summary Sheet'!$O$1*2%),-'Summary Sheet'!$O$1*(Jan_21[[#This Row],[BSP]]-1))</f>
        <v>1.96</v>
      </c>
    </row>
    <row r="829" spans="1:15" x14ac:dyDescent="0.25">
      <c r="A829">
        <v>177695669</v>
      </c>
      <c r="B829" s="1" t="s">
        <v>16</v>
      </c>
      <c r="C829" s="1" t="s">
        <v>3129</v>
      </c>
      <c r="D829" s="1" t="s">
        <v>3009</v>
      </c>
      <c r="E829" s="1" t="s">
        <v>17</v>
      </c>
      <c r="F829" s="1" t="s">
        <v>961</v>
      </c>
      <c r="G829" s="2">
        <v>44203</v>
      </c>
      <c r="H829" s="3">
        <v>0.79791666666666672</v>
      </c>
      <c r="I829">
        <v>27314162</v>
      </c>
      <c r="J829">
        <v>3</v>
      </c>
      <c r="K829" s="1" t="s">
        <v>989</v>
      </c>
      <c r="L829">
        <v>1</v>
      </c>
      <c r="M829" s="4">
        <v>2.8260631344268043</v>
      </c>
      <c r="N829" s="5">
        <v>18574.2</v>
      </c>
      <c r="O829" s="5">
        <f>IF(Jan_21[[#This Row],[WIN_OSE]]=0,('Summary Sheet'!$O$1)-('Summary Sheet'!$O$1*2%),-'Summary Sheet'!$O$1*(Jan_21[[#This Row],[BSP]]-1))</f>
        <v>-3.6521262688536087</v>
      </c>
    </row>
    <row r="830" spans="1:15" x14ac:dyDescent="0.25">
      <c r="A830">
        <v>177695671</v>
      </c>
      <c r="B830" s="1" t="s">
        <v>16</v>
      </c>
      <c r="C830" s="1" t="s">
        <v>3129</v>
      </c>
      <c r="D830" s="1" t="s">
        <v>3009</v>
      </c>
      <c r="E830" s="1" t="s">
        <v>17</v>
      </c>
      <c r="F830" s="1" t="s">
        <v>54</v>
      </c>
      <c r="G830" s="2">
        <v>44203</v>
      </c>
      <c r="H830" s="3">
        <v>0.80972222222222223</v>
      </c>
      <c r="I830">
        <v>11294152</v>
      </c>
      <c r="J830">
        <v>4</v>
      </c>
      <c r="K830" s="1" t="s">
        <v>2422</v>
      </c>
      <c r="L830">
        <v>0</v>
      </c>
      <c r="M830" s="4">
        <v>1.85</v>
      </c>
      <c r="N830" s="5">
        <v>30000.9</v>
      </c>
      <c r="O830" s="5">
        <f>IF(Jan_21[[#This Row],[WIN_OSE]]=0,('Summary Sheet'!$O$1)-('Summary Sheet'!$O$1*2%),-'Summary Sheet'!$O$1*(Jan_21[[#This Row],[BSP]]-1))</f>
        <v>1.96</v>
      </c>
    </row>
    <row r="831" spans="1:15" x14ac:dyDescent="0.25">
      <c r="A831">
        <v>177695673</v>
      </c>
      <c r="B831" s="1" t="s">
        <v>16</v>
      </c>
      <c r="C831" s="1" t="s">
        <v>3129</v>
      </c>
      <c r="D831" s="1" t="s">
        <v>3009</v>
      </c>
      <c r="E831" s="1" t="s">
        <v>17</v>
      </c>
      <c r="F831" s="1" t="s">
        <v>54</v>
      </c>
      <c r="G831" s="2">
        <v>44203</v>
      </c>
      <c r="H831" s="3">
        <v>0.82013888888888886</v>
      </c>
      <c r="I831">
        <v>36690262</v>
      </c>
      <c r="J831">
        <v>2</v>
      </c>
      <c r="K831" s="1" t="s">
        <v>3126</v>
      </c>
      <c r="L831">
        <v>1</v>
      </c>
      <c r="M831" s="4">
        <v>1.8046333212568697</v>
      </c>
      <c r="N831" s="5">
        <v>46588.42</v>
      </c>
      <c r="O831" s="5">
        <f>IF(Jan_21[[#This Row],[WIN_OSE]]=0,('Summary Sheet'!$O$1)-('Summary Sheet'!$O$1*2%),-'Summary Sheet'!$O$1*(Jan_21[[#This Row],[BSP]]-1))</f>
        <v>-1.6092666425137394</v>
      </c>
    </row>
    <row r="832" spans="1:15" x14ac:dyDescent="0.25">
      <c r="A832">
        <v>177695675</v>
      </c>
      <c r="B832" s="1" t="s">
        <v>16</v>
      </c>
      <c r="C832" s="1" t="s">
        <v>3129</v>
      </c>
      <c r="D832" s="1" t="s">
        <v>3009</v>
      </c>
      <c r="E832" s="1" t="s">
        <v>17</v>
      </c>
      <c r="F832" s="1" t="s">
        <v>961</v>
      </c>
      <c r="G832" s="2">
        <v>44203</v>
      </c>
      <c r="H832" s="3">
        <v>0.83194444444444449</v>
      </c>
      <c r="I832">
        <v>37243542</v>
      </c>
      <c r="J832">
        <v>5</v>
      </c>
      <c r="K832" s="1" t="s">
        <v>964</v>
      </c>
      <c r="L832">
        <v>0</v>
      </c>
      <c r="M832" s="4">
        <v>3.35</v>
      </c>
      <c r="N832" s="5">
        <v>16583.400000000001</v>
      </c>
      <c r="O832" s="5">
        <f>IF(Jan_21[[#This Row],[WIN_OSE]]=0,('Summary Sheet'!$O$1)-('Summary Sheet'!$O$1*2%),-'Summary Sheet'!$O$1*(Jan_21[[#This Row],[BSP]]-1))</f>
        <v>1.96</v>
      </c>
    </row>
    <row r="833" spans="1:15" x14ac:dyDescent="0.25">
      <c r="A833">
        <v>177695677</v>
      </c>
      <c r="B833" s="1" t="s">
        <v>16</v>
      </c>
      <c r="C833" s="1" t="s">
        <v>3129</v>
      </c>
      <c r="D833" s="1" t="s">
        <v>3009</v>
      </c>
      <c r="E833" s="1" t="s">
        <v>17</v>
      </c>
      <c r="F833" s="1" t="s">
        <v>54</v>
      </c>
      <c r="G833" s="2">
        <v>44203</v>
      </c>
      <c r="H833" s="3">
        <v>0.84166666666666667</v>
      </c>
      <c r="I833">
        <v>35750475</v>
      </c>
      <c r="J833">
        <v>3</v>
      </c>
      <c r="K833" s="1" t="s">
        <v>2425</v>
      </c>
      <c r="L833">
        <v>0</v>
      </c>
      <c r="M833" s="4">
        <v>3.1</v>
      </c>
      <c r="N833" s="5">
        <v>25158.34</v>
      </c>
      <c r="O833" s="5">
        <f>IF(Jan_21[[#This Row],[WIN_OSE]]=0,('Summary Sheet'!$O$1)-('Summary Sheet'!$O$1*2%),-'Summary Sheet'!$O$1*(Jan_21[[#This Row],[BSP]]-1))</f>
        <v>1.96</v>
      </c>
    </row>
    <row r="834" spans="1:15" x14ac:dyDescent="0.25">
      <c r="A834">
        <v>177695679</v>
      </c>
      <c r="B834" s="1" t="s">
        <v>16</v>
      </c>
      <c r="C834" s="1" t="s">
        <v>3129</v>
      </c>
      <c r="D834" s="1" t="s">
        <v>3009</v>
      </c>
      <c r="E834" s="1" t="s">
        <v>17</v>
      </c>
      <c r="F834" s="1" t="s">
        <v>961</v>
      </c>
      <c r="G834" s="2">
        <v>44203</v>
      </c>
      <c r="H834" s="3">
        <v>0.8520833333333333</v>
      </c>
      <c r="I834">
        <v>18566876</v>
      </c>
      <c r="J834">
        <v>3</v>
      </c>
      <c r="K834" s="1" t="s">
        <v>2429</v>
      </c>
      <c r="L834">
        <v>0</v>
      </c>
      <c r="M834" s="4">
        <v>3.207665036569078</v>
      </c>
      <c r="N834" s="5">
        <v>20725.14</v>
      </c>
      <c r="O834" s="5">
        <f>IF(Jan_21[[#This Row],[WIN_OSE]]=0,('Summary Sheet'!$O$1)-('Summary Sheet'!$O$1*2%),-'Summary Sheet'!$O$1*(Jan_21[[#This Row],[BSP]]-1))</f>
        <v>1.96</v>
      </c>
    </row>
    <row r="835" spans="1:15" x14ac:dyDescent="0.25">
      <c r="A835">
        <v>177695681</v>
      </c>
      <c r="B835" s="1" t="s">
        <v>16</v>
      </c>
      <c r="C835" s="1" t="s">
        <v>3129</v>
      </c>
      <c r="D835" s="1" t="s">
        <v>3009</v>
      </c>
      <c r="E835" s="1" t="s">
        <v>17</v>
      </c>
      <c r="F835" s="1" t="s">
        <v>960</v>
      </c>
      <c r="G835" s="2">
        <v>44203</v>
      </c>
      <c r="H835" s="3">
        <v>0.86527777777777781</v>
      </c>
      <c r="I835">
        <v>37472835</v>
      </c>
      <c r="J835">
        <v>5</v>
      </c>
      <c r="K835" s="1" t="s">
        <v>2430</v>
      </c>
      <c r="L835">
        <v>0</v>
      </c>
      <c r="M835" s="4">
        <v>2.0108103243356528</v>
      </c>
      <c r="N835" s="5">
        <v>69196.22</v>
      </c>
      <c r="O835" s="5">
        <f>IF(Jan_21[[#This Row],[WIN_OSE]]=0,('Summary Sheet'!$O$1)-('Summary Sheet'!$O$1*2%),-'Summary Sheet'!$O$1*(Jan_21[[#This Row],[BSP]]-1))</f>
        <v>1.96</v>
      </c>
    </row>
    <row r="836" spans="1:15" x14ac:dyDescent="0.25">
      <c r="A836">
        <v>177695683</v>
      </c>
      <c r="B836" s="1" t="s">
        <v>16</v>
      </c>
      <c r="C836" s="1" t="s">
        <v>3129</v>
      </c>
      <c r="D836" s="1" t="s">
        <v>3009</v>
      </c>
      <c r="E836" s="1" t="s">
        <v>17</v>
      </c>
      <c r="F836" s="1" t="s">
        <v>54</v>
      </c>
      <c r="G836" s="2">
        <v>44203</v>
      </c>
      <c r="H836" s="3">
        <v>0.87569444444444444</v>
      </c>
      <c r="I836">
        <v>26616437</v>
      </c>
      <c r="J836">
        <v>6</v>
      </c>
      <c r="K836" s="1" t="s">
        <v>2432</v>
      </c>
      <c r="L836">
        <v>0</v>
      </c>
      <c r="M836" s="4">
        <v>4.3</v>
      </c>
      <c r="N836" s="5">
        <v>15098.36</v>
      </c>
      <c r="O836" s="5">
        <f>IF(Jan_21[[#This Row],[WIN_OSE]]=0,('Summary Sheet'!$O$1)-('Summary Sheet'!$O$1*2%),-'Summary Sheet'!$O$1*(Jan_21[[#This Row],[BSP]]-1))</f>
        <v>1.96</v>
      </c>
    </row>
    <row r="837" spans="1:15" x14ac:dyDescent="0.25">
      <c r="A837">
        <v>177695685</v>
      </c>
      <c r="B837" s="1" t="s">
        <v>16</v>
      </c>
      <c r="C837" s="1" t="s">
        <v>3129</v>
      </c>
      <c r="D837" s="1" t="s">
        <v>3009</v>
      </c>
      <c r="E837" s="1" t="s">
        <v>17</v>
      </c>
      <c r="F837" s="1" t="s">
        <v>54</v>
      </c>
      <c r="G837" s="2">
        <v>44203</v>
      </c>
      <c r="H837" s="3">
        <v>0.88611111111111107</v>
      </c>
      <c r="I837">
        <v>28714126</v>
      </c>
      <c r="J837">
        <v>1</v>
      </c>
      <c r="K837" s="1" t="s">
        <v>1456</v>
      </c>
      <c r="L837">
        <v>1</v>
      </c>
      <c r="M837" s="4">
        <v>1.6444896765991142</v>
      </c>
      <c r="N837" s="5">
        <v>61360.1</v>
      </c>
      <c r="O837" s="5">
        <f>IF(Jan_21[[#This Row],[WIN_OSE]]=0,('Summary Sheet'!$O$1)-('Summary Sheet'!$O$1*2%),-'Summary Sheet'!$O$1*(Jan_21[[#This Row],[BSP]]-1))</f>
        <v>-1.2889793531982283</v>
      </c>
    </row>
    <row r="838" spans="1:15" x14ac:dyDescent="0.25">
      <c r="A838">
        <v>177695700</v>
      </c>
      <c r="B838" s="1" t="s">
        <v>23</v>
      </c>
      <c r="C838" s="1" t="s">
        <v>167</v>
      </c>
      <c r="D838" s="1" t="s">
        <v>3009</v>
      </c>
      <c r="E838" s="1" t="s">
        <v>43</v>
      </c>
      <c r="F838" s="1" t="s">
        <v>44</v>
      </c>
      <c r="G838" s="2">
        <v>44203</v>
      </c>
      <c r="H838" s="3">
        <v>0.75624999999999998</v>
      </c>
      <c r="I838">
        <v>25183122</v>
      </c>
      <c r="J838">
        <v>2</v>
      </c>
      <c r="K838" s="1" t="s">
        <v>1012</v>
      </c>
      <c r="L838">
        <v>0</v>
      </c>
      <c r="M838" s="4">
        <v>3.8033008583243637</v>
      </c>
      <c r="N838" s="5">
        <v>18679.400000000001</v>
      </c>
      <c r="O838" s="5">
        <f>IF(Jan_21[[#This Row],[WIN_OSE]]=0,('Summary Sheet'!$O$1)-('Summary Sheet'!$O$1*2%),-'Summary Sheet'!$O$1*(Jan_21[[#This Row],[BSP]]-1))</f>
        <v>1.96</v>
      </c>
    </row>
    <row r="839" spans="1:15" x14ac:dyDescent="0.25">
      <c r="A839">
        <v>177695702</v>
      </c>
      <c r="B839" s="1" t="s">
        <v>23</v>
      </c>
      <c r="C839" s="1" t="s">
        <v>167</v>
      </c>
      <c r="D839" s="1" t="s">
        <v>3009</v>
      </c>
      <c r="E839" s="1" t="s">
        <v>20</v>
      </c>
      <c r="F839" s="1" t="s">
        <v>44</v>
      </c>
      <c r="G839" s="2">
        <v>44203</v>
      </c>
      <c r="H839" s="3">
        <v>0.76944444444444449</v>
      </c>
      <c r="I839">
        <v>37472050</v>
      </c>
      <c r="J839">
        <v>3</v>
      </c>
      <c r="K839" s="1" t="s">
        <v>1686</v>
      </c>
      <c r="L839">
        <v>0</v>
      </c>
      <c r="M839" s="4">
        <v>2.1958229111807874</v>
      </c>
      <c r="N839" s="5">
        <v>16823.560000000001</v>
      </c>
      <c r="O839" s="5">
        <f>IF(Jan_21[[#This Row],[WIN_OSE]]=0,('Summary Sheet'!$O$1)-('Summary Sheet'!$O$1*2%),-'Summary Sheet'!$O$1*(Jan_21[[#This Row],[BSP]]-1))</f>
        <v>1.96</v>
      </c>
    </row>
    <row r="840" spans="1:15" x14ac:dyDescent="0.25">
      <c r="A840">
        <v>177695704</v>
      </c>
      <c r="B840" s="1" t="s">
        <v>23</v>
      </c>
      <c r="C840" s="1" t="s">
        <v>167</v>
      </c>
      <c r="D840" s="1" t="s">
        <v>3009</v>
      </c>
      <c r="E840" s="1" t="s">
        <v>39</v>
      </c>
      <c r="F840" s="1" t="s">
        <v>44</v>
      </c>
      <c r="G840" s="2">
        <v>44203</v>
      </c>
      <c r="H840" s="3">
        <v>0.77986111111111112</v>
      </c>
      <c r="I840">
        <v>36312502</v>
      </c>
      <c r="J840">
        <v>3</v>
      </c>
      <c r="K840" s="1" t="s">
        <v>390</v>
      </c>
      <c r="L840">
        <v>0</v>
      </c>
      <c r="M840" s="4">
        <v>3.35</v>
      </c>
      <c r="N840" s="5">
        <v>10073.799999999999</v>
      </c>
      <c r="O840" s="5">
        <f>IF(Jan_21[[#This Row],[WIN_OSE]]=0,('Summary Sheet'!$O$1)-('Summary Sheet'!$O$1*2%),-'Summary Sheet'!$O$1*(Jan_21[[#This Row],[BSP]]-1))</f>
        <v>1.96</v>
      </c>
    </row>
    <row r="841" spans="1:15" x14ac:dyDescent="0.25">
      <c r="A841">
        <v>177695706</v>
      </c>
      <c r="B841" s="1" t="s">
        <v>23</v>
      </c>
      <c r="C841" s="1" t="s">
        <v>167</v>
      </c>
      <c r="D841" s="1" t="s">
        <v>3009</v>
      </c>
      <c r="E841" s="1" t="s">
        <v>287</v>
      </c>
      <c r="F841" s="1" t="s">
        <v>171</v>
      </c>
      <c r="G841" s="2">
        <v>44203</v>
      </c>
      <c r="H841" s="3">
        <v>0.79027777777777775</v>
      </c>
      <c r="I841">
        <v>27833748</v>
      </c>
      <c r="J841">
        <v>2</v>
      </c>
      <c r="K841" s="1" t="s">
        <v>969</v>
      </c>
      <c r="L841">
        <v>0</v>
      </c>
      <c r="M841" s="4">
        <v>4.3468234976571694</v>
      </c>
      <c r="N841" s="5">
        <v>5938.62</v>
      </c>
      <c r="O841" s="5">
        <f>IF(Jan_21[[#This Row],[WIN_OSE]]=0,('Summary Sheet'!$O$1)-('Summary Sheet'!$O$1*2%),-'Summary Sheet'!$O$1*(Jan_21[[#This Row],[BSP]]-1))</f>
        <v>1.96</v>
      </c>
    </row>
    <row r="842" spans="1:15" x14ac:dyDescent="0.25">
      <c r="A842">
        <v>177695708</v>
      </c>
      <c r="B842" s="1" t="s">
        <v>23</v>
      </c>
      <c r="C842" s="1" t="s">
        <v>167</v>
      </c>
      <c r="D842" s="1" t="s">
        <v>3009</v>
      </c>
      <c r="E842" s="1" t="s">
        <v>20</v>
      </c>
      <c r="F842" s="1" t="s">
        <v>44</v>
      </c>
      <c r="G842" s="2">
        <v>44203</v>
      </c>
      <c r="H842" s="3">
        <v>0.8041666666666667</v>
      </c>
      <c r="I842">
        <v>27062672</v>
      </c>
      <c r="J842">
        <v>1</v>
      </c>
      <c r="K842" s="1" t="s">
        <v>1035</v>
      </c>
      <c r="L842">
        <v>1</v>
      </c>
      <c r="M842" s="4">
        <v>3.2423989391394938</v>
      </c>
      <c r="N842" s="5">
        <v>9704.08</v>
      </c>
      <c r="O842" s="5">
        <f>IF(Jan_21[[#This Row],[WIN_OSE]]=0,('Summary Sheet'!$O$1)-('Summary Sheet'!$O$1*2%),-'Summary Sheet'!$O$1*(Jan_21[[#This Row],[BSP]]-1))</f>
        <v>-4.4847978782789877</v>
      </c>
    </row>
    <row r="843" spans="1:15" x14ac:dyDescent="0.25">
      <c r="A843">
        <v>177695711</v>
      </c>
      <c r="B843" s="1" t="s">
        <v>23</v>
      </c>
      <c r="C843" s="1" t="s">
        <v>167</v>
      </c>
      <c r="D843" s="1" t="s">
        <v>3009</v>
      </c>
      <c r="E843" s="1" t="s">
        <v>47</v>
      </c>
      <c r="F843" s="1" t="s">
        <v>44</v>
      </c>
      <c r="G843" s="2">
        <v>44203</v>
      </c>
      <c r="H843" s="3">
        <v>0.81666666666666665</v>
      </c>
      <c r="I843">
        <v>28612976</v>
      </c>
      <c r="J843">
        <v>2</v>
      </c>
      <c r="K843" s="1" t="s">
        <v>199</v>
      </c>
      <c r="L843">
        <v>1</v>
      </c>
      <c r="M843" s="4">
        <v>3.577535476</v>
      </c>
      <c r="N843" s="5">
        <v>15031.46</v>
      </c>
      <c r="O843" s="5">
        <f>IF(Jan_21[[#This Row],[WIN_OSE]]=0,('Summary Sheet'!$O$1)-('Summary Sheet'!$O$1*2%),-'Summary Sheet'!$O$1*(Jan_21[[#This Row],[BSP]]-1))</f>
        <v>-5.155070952</v>
      </c>
    </row>
    <row r="844" spans="1:15" x14ac:dyDescent="0.25">
      <c r="A844">
        <v>177695714</v>
      </c>
      <c r="B844" s="1" t="s">
        <v>23</v>
      </c>
      <c r="C844" s="1" t="s">
        <v>167</v>
      </c>
      <c r="D844" s="1" t="s">
        <v>3009</v>
      </c>
      <c r="E844" s="1" t="s">
        <v>65</v>
      </c>
      <c r="F844" s="1" t="s">
        <v>44</v>
      </c>
      <c r="G844" s="2">
        <v>44203</v>
      </c>
      <c r="H844" s="3">
        <v>0.8305555555555556</v>
      </c>
      <c r="I844">
        <v>37567040</v>
      </c>
      <c r="J844">
        <v>6</v>
      </c>
      <c r="K844" s="1" t="s">
        <v>2436</v>
      </c>
      <c r="L844">
        <v>0</v>
      </c>
      <c r="M844" s="4">
        <v>3.4252064604398047</v>
      </c>
      <c r="N844" s="5">
        <v>15526.2</v>
      </c>
      <c r="O844" s="5">
        <f>IF(Jan_21[[#This Row],[WIN_OSE]]=0,('Summary Sheet'!$O$1)-('Summary Sheet'!$O$1*2%),-'Summary Sheet'!$O$1*(Jan_21[[#This Row],[BSP]]-1))</f>
        <v>1.96</v>
      </c>
    </row>
    <row r="845" spans="1:15" x14ac:dyDescent="0.25">
      <c r="A845">
        <v>177695717</v>
      </c>
      <c r="B845" s="1" t="s">
        <v>23</v>
      </c>
      <c r="C845" s="1" t="s">
        <v>167</v>
      </c>
      <c r="D845" s="1" t="s">
        <v>3009</v>
      </c>
      <c r="E845" s="1" t="s">
        <v>45</v>
      </c>
      <c r="F845" s="1" t="s">
        <v>186</v>
      </c>
      <c r="G845" s="2">
        <v>44203</v>
      </c>
      <c r="H845" s="3">
        <v>0.84513888888888888</v>
      </c>
      <c r="I845">
        <v>30213202</v>
      </c>
      <c r="J845">
        <v>1</v>
      </c>
      <c r="K845" s="1" t="s">
        <v>2437</v>
      </c>
      <c r="L845">
        <v>1</v>
      </c>
      <c r="M845" s="4">
        <v>3.4868489573630006</v>
      </c>
      <c r="N845" s="5">
        <v>14461.58</v>
      </c>
      <c r="O845" s="5">
        <f>IF(Jan_21[[#This Row],[WIN_OSE]]=0,('Summary Sheet'!$O$1)-('Summary Sheet'!$O$1*2%),-'Summary Sheet'!$O$1*(Jan_21[[#This Row],[BSP]]-1))</f>
        <v>-4.9736979147260012</v>
      </c>
    </row>
    <row r="846" spans="1:15" x14ac:dyDescent="0.25">
      <c r="A846">
        <v>177695720</v>
      </c>
      <c r="B846" s="1" t="s">
        <v>23</v>
      </c>
      <c r="C846" s="1" t="s">
        <v>167</v>
      </c>
      <c r="D846" s="1" t="s">
        <v>3009</v>
      </c>
      <c r="E846" s="1" t="s">
        <v>20</v>
      </c>
      <c r="F846" s="1" t="s">
        <v>44</v>
      </c>
      <c r="G846" s="2">
        <v>44203</v>
      </c>
      <c r="H846" s="3">
        <v>0.85972222222222228</v>
      </c>
      <c r="I846">
        <v>36327516</v>
      </c>
      <c r="J846">
        <v>2</v>
      </c>
      <c r="K846" s="1" t="s">
        <v>1032</v>
      </c>
      <c r="L846">
        <v>0</v>
      </c>
      <c r="M846" s="4">
        <v>4.3</v>
      </c>
      <c r="N846" s="5">
        <v>8407.7000000000007</v>
      </c>
      <c r="O846" s="5">
        <f>IF(Jan_21[[#This Row],[WIN_OSE]]=0,('Summary Sheet'!$O$1)-('Summary Sheet'!$O$1*2%),-'Summary Sheet'!$O$1*(Jan_21[[#This Row],[BSP]]-1))</f>
        <v>1.96</v>
      </c>
    </row>
    <row r="847" spans="1:15" x14ac:dyDescent="0.25">
      <c r="A847">
        <v>177695723</v>
      </c>
      <c r="B847" s="1" t="s">
        <v>23</v>
      </c>
      <c r="C847" s="1" t="s">
        <v>167</v>
      </c>
      <c r="D847" s="1" t="s">
        <v>3009</v>
      </c>
      <c r="E847" s="1" t="s">
        <v>60</v>
      </c>
      <c r="F847" s="1" t="s">
        <v>171</v>
      </c>
      <c r="G847" s="2">
        <v>44203</v>
      </c>
      <c r="H847" s="3">
        <v>0.87083333333333335</v>
      </c>
      <c r="I847">
        <v>24246887</v>
      </c>
      <c r="J847">
        <v>1</v>
      </c>
      <c r="K847" s="1" t="s">
        <v>458</v>
      </c>
      <c r="L847">
        <v>1</v>
      </c>
      <c r="M847" s="4">
        <v>2.5086647724400968</v>
      </c>
      <c r="N847" s="5">
        <v>20778.62</v>
      </c>
      <c r="O847" s="5">
        <f>IF(Jan_21[[#This Row],[WIN_OSE]]=0,('Summary Sheet'!$O$1)-('Summary Sheet'!$O$1*2%),-'Summary Sheet'!$O$1*(Jan_21[[#This Row],[BSP]]-1))</f>
        <v>-3.0173295448801936</v>
      </c>
    </row>
    <row r="848" spans="1:15" x14ac:dyDescent="0.25">
      <c r="A848">
        <v>177695727</v>
      </c>
      <c r="B848" s="1" t="s">
        <v>23</v>
      </c>
      <c r="C848" s="1" t="s">
        <v>167</v>
      </c>
      <c r="D848" s="1" t="s">
        <v>3009</v>
      </c>
      <c r="E848" s="1" t="s">
        <v>32</v>
      </c>
      <c r="F848" s="1" t="s">
        <v>44</v>
      </c>
      <c r="G848" s="2">
        <v>44203</v>
      </c>
      <c r="H848" s="3">
        <v>0.8833333333333333</v>
      </c>
      <c r="I848">
        <v>28640274</v>
      </c>
      <c r="J848">
        <v>1</v>
      </c>
      <c r="K848" s="1" t="s">
        <v>1692</v>
      </c>
      <c r="L848">
        <v>0</v>
      </c>
      <c r="M848" s="4">
        <v>3.4</v>
      </c>
      <c r="N848" s="5">
        <v>8820.24</v>
      </c>
      <c r="O848" s="5">
        <f>IF(Jan_21[[#This Row],[WIN_OSE]]=0,('Summary Sheet'!$O$1)-('Summary Sheet'!$O$1*2%),-'Summary Sheet'!$O$1*(Jan_21[[#This Row],[BSP]]-1))</f>
        <v>1.96</v>
      </c>
    </row>
    <row r="849" spans="1:15" x14ac:dyDescent="0.25">
      <c r="A849">
        <v>177695730</v>
      </c>
      <c r="B849" s="1" t="s">
        <v>23</v>
      </c>
      <c r="C849" s="1" t="s">
        <v>167</v>
      </c>
      <c r="D849" s="1" t="s">
        <v>3009</v>
      </c>
      <c r="E849" s="1" t="s">
        <v>20</v>
      </c>
      <c r="F849" s="1" t="s">
        <v>44</v>
      </c>
      <c r="G849" s="2">
        <v>44203</v>
      </c>
      <c r="H849" s="3">
        <v>0.89444444444444449</v>
      </c>
      <c r="I849">
        <v>26902358</v>
      </c>
      <c r="J849">
        <v>1</v>
      </c>
      <c r="K849" s="1" t="s">
        <v>2440</v>
      </c>
      <c r="L849">
        <v>1</v>
      </c>
      <c r="M849" s="4">
        <v>2.3246098231497858</v>
      </c>
      <c r="N849" s="5">
        <v>34264.639999999999</v>
      </c>
      <c r="O849" s="5">
        <f>IF(Jan_21[[#This Row],[WIN_OSE]]=0,('Summary Sheet'!$O$1)-('Summary Sheet'!$O$1*2%),-'Summary Sheet'!$O$1*(Jan_21[[#This Row],[BSP]]-1))</f>
        <v>-2.6492196462995716</v>
      </c>
    </row>
    <row r="850" spans="1:15" x14ac:dyDescent="0.25">
      <c r="A850">
        <v>177695875</v>
      </c>
      <c r="B850" s="1" t="s">
        <v>16</v>
      </c>
      <c r="C850" s="1" t="s">
        <v>3135</v>
      </c>
      <c r="D850" s="1" t="s">
        <v>3013</v>
      </c>
      <c r="E850" s="1" t="s">
        <v>49</v>
      </c>
      <c r="F850" s="1" t="s">
        <v>50</v>
      </c>
      <c r="G850" s="2">
        <v>44203</v>
      </c>
      <c r="H850" s="3">
        <v>0.7680555555555556</v>
      </c>
      <c r="I850">
        <v>14181375</v>
      </c>
      <c r="J850">
        <v>4</v>
      </c>
      <c r="K850" s="1" t="s">
        <v>1022</v>
      </c>
      <c r="L850">
        <v>0</v>
      </c>
      <c r="M850" s="4">
        <v>3.7756793537733024</v>
      </c>
      <c r="N850" s="5">
        <v>6165.38</v>
      </c>
      <c r="O850" s="5">
        <f>IF(Jan_21[[#This Row],[WIN_OSE]]=0,('Summary Sheet'!$O$1)-('Summary Sheet'!$O$1*2%),-'Summary Sheet'!$O$1*(Jan_21[[#This Row],[BSP]]-1))</f>
        <v>1.96</v>
      </c>
    </row>
    <row r="851" spans="1:15" x14ac:dyDescent="0.25">
      <c r="A851">
        <v>177695877</v>
      </c>
      <c r="B851" s="1" t="s">
        <v>16</v>
      </c>
      <c r="C851" s="1" t="s">
        <v>3135</v>
      </c>
      <c r="D851" s="1" t="s">
        <v>3013</v>
      </c>
      <c r="E851" s="1" t="s">
        <v>43</v>
      </c>
      <c r="F851" s="1" t="s">
        <v>54</v>
      </c>
      <c r="G851" s="2">
        <v>44203</v>
      </c>
      <c r="H851" s="3">
        <v>0.77847222222222223</v>
      </c>
      <c r="I851">
        <v>35794412</v>
      </c>
      <c r="J851">
        <v>2</v>
      </c>
      <c r="K851" s="1" t="s">
        <v>1628</v>
      </c>
      <c r="L851">
        <v>0</v>
      </c>
      <c r="M851" s="4">
        <v>3.3156452198136868</v>
      </c>
      <c r="N851" s="5">
        <v>15292.56</v>
      </c>
      <c r="O851" s="5">
        <f>IF(Jan_21[[#This Row],[WIN_OSE]]=0,('Summary Sheet'!$O$1)-('Summary Sheet'!$O$1*2%),-'Summary Sheet'!$O$1*(Jan_21[[#This Row],[BSP]]-1))</f>
        <v>1.96</v>
      </c>
    </row>
    <row r="852" spans="1:15" x14ac:dyDescent="0.25">
      <c r="A852">
        <v>177695879</v>
      </c>
      <c r="B852" s="1" t="s">
        <v>16</v>
      </c>
      <c r="C852" s="1" t="s">
        <v>3135</v>
      </c>
      <c r="D852" s="1" t="s">
        <v>3013</v>
      </c>
      <c r="E852" s="1" t="s">
        <v>45</v>
      </c>
      <c r="F852" s="1" t="s">
        <v>50</v>
      </c>
      <c r="G852" s="2">
        <v>44203</v>
      </c>
      <c r="H852" s="3">
        <v>0.79097222222222219</v>
      </c>
      <c r="I852">
        <v>22077199</v>
      </c>
      <c r="J852">
        <v>3</v>
      </c>
      <c r="K852" s="1" t="s">
        <v>967</v>
      </c>
      <c r="L852">
        <v>0</v>
      </c>
      <c r="M852" s="4">
        <v>3.9908448065499398</v>
      </c>
      <c r="N852" s="5">
        <v>4058.66</v>
      </c>
      <c r="O852" s="5">
        <f>IF(Jan_21[[#This Row],[WIN_OSE]]=0,('Summary Sheet'!$O$1)-('Summary Sheet'!$O$1*2%),-'Summary Sheet'!$O$1*(Jan_21[[#This Row],[BSP]]-1))</f>
        <v>1.96</v>
      </c>
    </row>
    <row r="853" spans="1:15" x14ac:dyDescent="0.25">
      <c r="A853">
        <v>177695881</v>
      </c>
      <c r="B853" s="1" t="s">
        <v>16</v>
      </c>
      <c r="C853" s="1" t="s">
        <v>3135</v>
      </c>
      <c r="D853" s="1" t="s">
        <v>3013</v>
      </c>
      <c r="E853" s="1" t="s">
        <v>30</v>
      </c>
      <c r="F853" s="1" t="s">
        <v>54</v>
      </c>
      <c r="G853" s="2">
        <v>44203</v>
      </c>
      <c r="H853" s="3">
        <v>0.80277777777777781</v>
      </c>
      <c r="I853">
        <v>37472855</v>
      </c>
      <c r="J853">
        <v>5</v>
      </c>
      <c r="K853" s="1" t="s">
        <v>1001</v>
      </c>
      <c r="L853">
        <v>0</v>
      </c>
      <c r="M853" s="4">
        <v>3.2540665875024573</v>
      </c>
      <c r="N853" s="5">
        <v>18731.22</v>
      </c>
      <c r="O853" s="5">
        <f>IF(Jan_21[[#This Row],[WIN_OSE]]=0,('Summary Sheet'!$O$1)-('Summary Sheet'!$O$1*2%),-'Summary Sheet'!$O$1*(Jan_21[[#This Row],[BSP]]-1))</f>
        <v>1.96</v>
      </c>
    </row>
    <row r="854" spans="1:15" x14ac:dyDescent="0.25">
      <c r="A854">
        <v>177695883</v>
      </c>
      <c r="B854" s="1" t="s">
        <v>16</v>
      </c>
      <c r="C854" s="1" t="s">
        <v>3135</v>
      </c>
      <c r="D854" s="1" t="s">
        <v>3013</v>
      </c>
      <c r="E854" s="1" t="s">
        <v>47</v>
      </c>
      <c r="F854" s="1" t="s">
        <v>54</v>
      </c>
      <c r="G854" s="2">
        <v>44203</v>
      </c>
      <c r="H854" s="3">
        <v>0.81527777777777777</v>
      </c>
      <c r="I854">
        <v>36160056</v>
      </c>
      <c r="J854">
        <v>4</v>
      </c>
      <c r="K854" s="1" t="s">
        <v>1629</v>
      </c>
      <c r="L854">
        <v>0</v>
      </c>
      <c r="M854" s="4">
        <v>3.7311180084250379</v>
      </c>
      <c r="N854" s="5">
        <v>8265.1</v>
      </c>
      <c r="O854" s="5">
        <f>IF(Jan_21[[#This Row],[WIN_OSE]]=0,('Summary Sheet'!$O$1)-('Summary Sheet'!$O$1*2%),-'Summary Sheet'!$O$1*(Jan_21[[#This Row],[BSP]]-1))</f>
        <v>1.96</v>
      </c>
    </row>
    <row r="855" spans="1:15" x14ac:dyDescent="0.25">
      <c r="A855">
        <v>177695885</v>
      </c>
      <c r="B855" s="1" t="s">
        <v>16</v>
      </c>
      <c r="C855" s="1" t="s">
        <v>3135</v>
      </c>
      <c r="D855" s="1" t="s">
        <v>3013</v>
      </c>
      <c r="E855" s="1" t="s">
        <v>20</v>
      </c>
      <c r="F855" s="1" t="s">
        <v>54</v>
      </c>
      <c r="G855" s="2">
        <v>44203</v>
      </c>
      <c r="H855" s="3">
        <v>0.82708333333333328</v>
      </c>
      <c r="I855">
        <v>38116369</v>
      </c>
      <c r="J855">
        <v>1</v>
      </c>
      <c r="K855" s="1" t="s">
        <v>1856</v>
      </c>
      <c r="L855">
        <v>0</v>
      </c>
      <c r="M855" s="4">
        <v>3.795112330342417</v>
      </c>
      <c r="N855" s="5">
        <v>19245.22</v>
      </c>
      <c r="O855" s="5">
        <f>IF(Jan_21[[#This Row],[WIN_OSE]]=0,('Summary Sheet'!$O$1)-('Summary Sheet'!$O$1*2%),-'Summary Sheet'!$O$1*(Jan_21[[#This Row],[BSP]]-1))</f>
        <v>1.96</v>
      </c>
    </row>
    <row r="856" spans="1:15" x14ac:dyDescent="0.25">
      <c r="A856">
        <v>177695887</v>
      </c>
      <c r="B856" s="1" t="s">
        <v>16</v>
      </c>
      <c r="C856" s="1" t="s">
        <v>3135</v>
      </c>
      <c r="D856" s="1" t="s">
        <v>3013</v>
      </c>
      <c r="E856" s="1" t="s">
        <v>30</v>
      </c>
      <c r="F856" s="1" t="s">
        <v>54</v>
      </c>
      <c r="G856" s="2">
        <v>44203</v>
      </c>
      <c r="H856" s="3">
        <v>0.83750000000000002</v>
      </c>
      <c r="I856">
        <v>28242541</v>
      </c>
      <c r="J856">
        <v>2</v>
      </c>
      <c r="K856" s="1" t="s">
        <v>990</v>
      </c>
      <c r="L856">
        <v>0</v>
      </c>
      <c r="M856" s="4">
        <v>2.3199999999999998</v>
      </c>
      <c r="N856" s="5">
        <v>40395.06</v>
      </c>
      <c r="O856" s="5">
        <f>IF(Jan_21[[#This Row],[WIN_OSE]]=0,('Summary Sheet'!$O$1)-('Summary Sheet'!$O$1*2%),-'Summary Sheet'!$O$1*(Jan_21[[#This Row],[BSP]]-1))</f>
        <v>1.96</v>
      </c>
    </row>
    <row r="857" spans="1:15" x14ac:dyDescent="0.25">
      <c r="A857">
        <v>177695889</v>
      </c>
      <c r="B857" s="1" t="s">
        <v>16</v>
      </c>
      <c r="C857" s="1" t="s">
        <v>3135</v>
      </c>
      <c r="D857" s="1" t="s">
        <v>3013</v>
      </c>
      <c r="E857" s="1" t="s">
        <v>39</v>
      </c>
      <c r="F857" s="1" t="s">
        <v>54</v>
      </c>
      <c r="G857" s="2">
        <v>44203</v>
      </c>
      <c r="H857" s="3">
        <v>0.84791666666666665</v>
      </c>
      <c r="I857">
        <v>27798298</v>
      </c>
      <c r="J857">
        <v>2</v>
      </c>
      <c r="K857" s="1" t="s">
        <v>357</v>
      </c>
      <c r="L857">
        <v>0</v>
      </c>
      <c r="M857" s="4">
        <v>2.5449709988205913</v>
      </c>
      <c r="N857" s="5">
        <v>18150.12</v>
      </c>
      <c r="O857" s="5">
        <f>IF(Jan_21[[#This Row],[WIN_OSE]]=0,('Summary Sheet'!$O$1)-('Summary Sheet'!$O$1*2%),-'Summary Sheet'!$O$1*(Jan_21[[#This Row],[BSP]]-1))</f>
        <v>1.96</v>
      </c>
    </row>
    <row r="858" spans="1:15" x14ac:dyDescent="0.25">
      <c r="A858">
        <v>177695891</v>
      </c>
      <c r="B858" s="1" t="s">
        <v>16</v>
      </c>
      <c r="C858" s="1" t="s">
        <v>3135</v>
      </c>
      <c r="D858" s="1" t="s">
        <v>3013</v>
      </c>
      <c r="E858" s="1" t="s">
        <v>32</v>
      </c>
      <c r="F858" s="1" t="s">
        <v>54</v>
      </c>
      <c r="G858" s="2">
        <v>44203</v>
      </c>
      <c r="H858" s="3">
        <v>0.85833333333333328</v>
      </c>
      <c r="I858">
        <v>26615936</v>
      </c>
      <c r="J858">
        <v>4</v>
      </c>
      <c r="K858" s="1" t="s">
        <v>1013</v>
      </c>
      <c r="L858">
        <v>1</v>
      </c>
      <c r="M858" s="4">
        <v>2.9754391803354703</v>
      </c>
      <c r="N858" s="5">
        <v>23519.48</v>
      </c>
      <c r="O858" s="5">
        <f>IF(Jan_21[[#This Row],[WIN_OSE]]=0,('Summary Sheet'!$O$1)-('Summary Sheet'!$O$1*2%),-'Summary Sheet'!$O$1*(Jan_21[[#This Row],[BSP]]-1))</f>
        <v>-3.9508783606709406</v>
      </c>
    </row>
    <row r="859" spans="1:15" x14ac:dyDescent="0.25">
      <c r="A859">
        <v>177695893</v>
      </c>
      <c r="B859" s="1" t="s">
        <v>16</v>
      </c>
      <c r="C859" s="1" t="s">
        <v>3135</v>
      </c>
      <c r="D859" s="1" t="s">
        <v>3013</v>
      </c>
      <c r="E859" s="1" t="s">
        <v>41</v>
      </c>
      <c r="F859" s="1" t="s">
        <v>54</v>
      </c>
      <c r="G859" s="2">
        <v>44203</v>
      </c>
      <c r="H859" s="3">
        <v>0.86944444444444446</v>
      </c>
      <c r="I859">
        <v>37770762</v>
      </c>
      <c r="J859">
        <v>1</v>
      </c>
      <c r="K859" s="1" t="s">
        <v>2441</v>
      </c>
      <c r="L859">
        <v>1</v>
      </c>
      <c r="M859" s="4">
        <v>3.15</v>
      </c>
      <c r="N859" s="5">
        <v>28669.119999999999</v>
      </c>
      <c r="O859" s="5">
        <f>IF(Jan_21[[#This Row],[WIN_OSE]]=0,('Summary Sheet'!$O$1)-('Summary Sheet'!$O$1*2%),-'Summary Sheet'!$O$1*(Jan_21[[#This Row],[BSP]]-1))</f>
        <v>-4.3</v>
      </c>
    </row>
    <row r="860" spans="1:15" x14ac:dyDescent="0.25">
      <c r="A860">
        <v>177695895</v>
      </c>
      <c r="B860" s="1" t="s">
        <v>16</v>
      </c>
      <c r="C860" s="1" t="s">
        <v>3135</v>
      </c>
      <c r="D860" s="1" t="s">
        <v>3013</v>
      </c>
      <c r="E860" s="1" t="s">
        <v>39</v>
      </c>
      <c r="F860" s="1" t="s">
        <v>54</v>
      </c>
      <c r="G860" s="2">
        <v>44203</v>
      </c>
      <c r="H860" s="3">
        <v>0.88263888888888886</v>
      </c>
      <c r="I860">
        <v>26459585</v>
      </c>
      <c r="J860">
        <v>1</v>
      </c>
      <c r="K860" s="1" t="s">
        <v>2442</v>
      </c>
      <c r="L860">
        <v>1</v>
      </c>
      <c r="M860" s="4">
        <v>2.86</v>
      </c>
      <c r="N860" s="5">
        <v>36853.9</v>
      </c>
      <c r="O860" s="5">
        <f>IF(Jan_21[[#This Row],[WIN_OSE]]=0,('Summary Sheet'!$O$1)-('Summary Sheet'!$O$1*2%),-'Summary Sheet'!$O$1*(Jan_21[[#This Row],[BSP]]-1))</f>
        <v>-3.7199999999999998</v>
      </c>
    </row>
    <row r="861" spans="1:15" x14ac:dyDescent="0.25">
      <c r="A861">
        <v>177695897</v>
      </c>
      <c r="B861" s="1" t="s">
        <v>16</v>
      </c>
      <c r="C861" s="1" t="s">
        <v>3135</v>
      </c>
      <c r="D861" s="1" t="s">
        <v>3013</v>
      </c>
      <c r="E861" s="1" t="s">
        <v>43</v>
      </c>
      <c r="F861" s="1" t="s">
        <v>54</v>
      </c>
      <c r="G861" s="2">
        <v>44203</v>
      </c>
      <c r="H861" s="3">
        <v>0.8930555555555556</v>
      </c>
      <c r="I861">
        <v>37566824</v>
      </c>
      <c r="J861">
        <v>3</v>
      </c>
      <c r="K861" s="1" t="s">
        <v>992</v>
      </c>
      <c r="L861">
        <v>1</v>
      </c>
      <c r="M861" s="4">
        <v>3.8</v>
      </c>
      <c r="N861" s="5">
        <v>23047.119999999999</v>
      </c>
      <c r="O861" s="5">
        <f>IF(Jan_21[[#This Row],[WIN_OSE]]=0,('Summary Sheet'!$O$1)-('Summary Sheet'!$O$1*2%),-'Summary Sheet'!$O$1*(Jan_21[[#This Row],[BSP]]-1))</f>
        <v>-5.6</v>
      </c>
    </row>
    <row r="862" spans="1:15" x14ac:dyDescent="0.25">
      <c r="A862">
        <v>177695945</v>
      </c>
      <c r="B862" s="1" t="s">
        <v>23</v>
      </c>
      <c r="C862" s="1" t="s">
        <v>3131</v>
      </c>
      <c r="D862" s="1" t="s">
        <v>3009</v>
      </c>
      <c r="E862" s="1" t="s">
        <v>20</v>
      </c>
      <c r="F862" s="1" t="s">
        <v>54</v>
      </c>
      <c r="G862" s="2">
        <v>44203</v>
      </c>
      <c r="H862" s="3">
        <v>0.76180555555555551</v>
      </c>
      <c r="I862">
        <v>26714248</v>
      </c>
      <c r="J862">
        <v>1</v>
      </c>
      <c r="K862" s="1" t="s">
        <v>1026</v>
      </c>
      <c r="L862">
        <v>1</v>
      </c>
      <c r="M862" s="4">
        <v>2.9</v>
      </c>
      <c r="N862" s="5">
        <v>28058.3</v>
      </c>
      <c r="O862" s="5">
        <f>IF(Jan_21[[#This Row],[WIN_OSE]]=0,('Summary Sheet'!$O$1)-('Summary Sheet'!$O$1*2%),-'Summary Sheet'!$O$1*(Jan_21[[#This Row],[BSP]]-1))</f>
        <v>-3.8</v>
      </c>
    </row>
    <row r="863" spans="1:15" x14ac:dyDescent="0.25">
      <c r="A863">
        <v>177695947</v>
      </c>
      <c r="B863" s="1" t="s">
        <v>23</v>
      </c>
      <c r="C863" s="1" t="s">
        <v>3131</v>
      </c>
      <c r="D863" s="1" t="s">
        <v>3009</v>
      </c>
      <c r="E863" s="1" t="s">
        <v>32</v>
      </c>
      <c r="F863" s="1" t="s">
        <v>54</v>
      </c>
      <c r="G863" s="2">
        <v>44203</v>
      </c>
      <c r="H863" s="3">
        <v>0.7729166666666667</v>
      </c>
      <c r="I863">
        <v>25653632</v>
      </c>
      <c r="J863">
        <v>2</v>
      </c>
      <c r="K863" s="1" t="s">
        <v>2443</v>
      </c>
      <c r="L863">
        <v>0</v>
      </c>
      <c r="M863" s="4">
        <v>2.9737880363875586</v>
      </c>
      <c r="N863" s="5">
        <v>14689.86</v>
      </c>
      <c r="O863" s="5">
        <f>IF(Jan_21[[#This Row],[WIN_OSE]]=0,('Summary Sheet'!$O$1)-('Summary Sheet'!$O$1*2%),-'Summary Sheet'!$O$1*(Jan_21[[#This Row],[BSP]]-1))</f>
        <v>1.96</v>
      </c>
    </row>
    <row r="864" spans="1:15" x14ac:dyDescent="0.25">
      <c r="A864">
        <v>177695949</v>
      </c>
      <c r="B864" s="1" t="s">
        <v>23</v>
      </c>
      <c r="C864" s="1" t="s">
        <v>3131</v>
      </c>
      <c r="D864" s="1" t="s">
        <v>3009</v>
      </c>
      <c r="E864" s="1" t="s">
        <v>24</v>
      </c>
      <c r="F864" s="1" t="s">
        <v>54</v>
      </c>
      <c r="G864" s="2">
        <v>44203</v>
      </c>
      <c r="H864" s="3">
        <v>0.78333333333333333</v>
      </c>
      <c r="I864">
        <v>24722528</v>
      </c>
      <c r="J864">
        <v>2</v>
      </c>
      <c r="K864" s="1" t="s">
        <v>1009</v>
      </c>
      <c r="L864">
        <v>0</v>
      </c>
      <c r="M864" s="4">
        <v>2.9874061902966598</v>
      </c>
      <c r="N864" s="5">
        <v>14855.68</v>
      </c>
      <c r="O864" s="5">
        <f>IF(Jan_21[[#This Row],[WIN_OSE]]=0,('Summary Sheet'!$O$1)-('Summary Sheet'!$O$1*2%),-'Summary Sheet'!$O$1*(Jan_21[[#This Row],[BSP]]-1))</f>
        <v>1.96</v>
      </c>
    </row>
    <row r="865" spans="1:15" x14ac:dyDescent="0.25">
      <c r="A865">
        <v>177695951</v>
      </c>
      <c r="B865" s="1" t="s">
        <v>23</v>
      </c>
      <c r="C865" s="1" t="s">
        <v>3131</v>
      </c>
      <c r="D865" s="1" t="s">
        <v>3009</v>
      </c>
      <c r="E865" s="1" t="s">
        <v>32</v>
      </c>
      <c r="F865" s="1" t="s">
        <v>54</v>
      </c>
      <c r="G865" s="2">
        <v>44203</v>
      </c>
      <c r="H865" s="3">
        <v>0.79652777777777772</v>
      </c>
      <c r="I865">
        <v>19727779</v>
      </c>
      <c r="J865">
        <v>1</v>
      </c>
      <c r="K865" s="1" t="s">
        <v>2444</v>
      </c>
      <c r="L865">
        <v>1</v>
      </c>
      <c r="M865" s="4">
        <v>2.2685765328612977</v>
      </c>
      <c r="N865" s="5">
        <v>43385.64</v>
      </c>
      <c r="O865" s="5">
        <f>IF(Jan_21[[#This Row],[WIN_OSE]]=0,('Summary Sheet'!$O$1)-('Summary Sheet'!$O$1*2%),-'Summary Sheet'!$O$1*(Jan_21[[#This Row],[BSP]]-1))</f>
        <v>-2.5371530657225954</v>
      </c>
    </row>
    <row r="866" spans="1:15" x14ac:dyDescent="0.25">
      <c r="A866">
        <v>177695953</v>
      </c>
      <c r="B866" s="1" t="s">
        <v>23</v>
      </c>
      <c r="C866" s="1" t="s">
        <v>3131</v>
      </c>
      <c r="D866" s="1" t="s">
        <v>3009</v>
      </c>
      <c r="E866" s="1" t="s">
        <v>43</v>
      </c>
      <c r="F866" s="1" t="s">
        <v>54</v>
      </c>
      <c r="G866" s="2">
        <v>44203</v>
      </c>
      <c r="H866" s="3">
        <v>0.80833333333333335</v>
      </c>
      <c r="I866">
        <v>19683665</v>
      </c>
      <c r="J866">
        <v>3</v>
      </c>
      <c r="K866" s="1" t="s">
        <v>2445</v>
      </c>
      <c r="L866">
        <v>1</v>
      </c>
      <c r="M866" s="4">
        <v>2.6027680056530418</v>
      </c>
      <c r="N866" s="5">
        <v>22233.78</v>
      </c>
      <c r="O866" s="5">
        <f>IF(Jan_21[[#This Row],[WIN_OSE]]=0,('Summary Sheet'!$O$1)-('Summary Sheet'!$O$1*2%),-'Summary Sheet'!$O$1*(Jan_21[[#This Row],[BSP]]-1))</f>
        <v>-3.2055360113060836</v>
      </c>
    </row>
    <row r="867" spans="1:15" x14ac:dyDescent="0.25">
      <c r="A867">
        <v>177695955</v>
      </c>
      <c r="B867" s="1" t="s">
        <v>23</v>
      </c>
      <c r="C867" s="1" t="s">
        <v>3131</v>
      </c>
      <c r="D867" s="1" t="s">
        <v>3009</v>
      </c>
      <c r="E867" s="1" t="s">
        <v>47</v>
      </c>
      <c r="F867" s="1" t="s">
        <v>54</v>
      </c>
      <c r="G867" s="2">
        <v>44203</v>
      </c>
      <c r="H867" s="3">
        <v>0.82222222222222219</v>
      </c>
      <c r="I867">
        <v>22494719</v>
      </c>
      <c r="J867">
        <v>1</v>
      </c>
      <c r="K867" s="1" t="s">
        <v>1027</v>
      </c>
      <c r="L867">
        <v>1</v>
      </c>
      <c r="M867" s="4">
        <v>3.8749896506510226</v>
      </c>
      <c r="N867" s="5">
        <v>26079.16</v>
      </c>
      <c r="O867" s="5">
        <f>IF(Jan_21[[#This Row],[WIN_OSE]]=0,('Summary Sheet'!$O$1)-('Summary Sheet'!$O$1*2%),-'Summary Sheet'!$O$1*(Jan_21[[#This Row],[BSP]]-1))</f>
        <v>-5.7499793013020453</v>
      </c>
    </row>
    <row r="868" spans="1:15" x14ac:dyDescent="0.25">
      <c r="A868">
        <v>177695957</v>
      </c>
      <c r="B868" s="1" t="s">
        <v>23</v>
      </c>
      <c r="C868" s="1" t="s">
        <v>3131</v>
      </c>
      <c r="D868" s="1" t="s">
        <v>3009</v>
      </c>
      <c r="E868" s="1" t="s">
        <v>32</v>
      </c>
      <c r="F868" s="1" t="s">
        <v>54</v>
      </c>
      <c r="G868" s="2">
        <v>44203</v>
      </c>
      <c r="H868" s="3">
        <v>0.8354166666666667</v>
      </c>
      <c r="I868">
        <v>26142213</v>
      </c>
      <c r="J868">
        <v>2</v>
      </c>
      <c r="K868" s="1" t="s">
        <v>2447</v>
      </c>
      <c r="L868">
        <v>1</v>
      </c>
      <c r="M868" s="4">
        <v>2.5614503471946959</v>
      </c>
      <c r="N868" s="5">
        <v>41213.06</v>
      </c>
      <c r="O868" s="5">
        <f>IF(Jan_21[[#This Row],[WIN_OSE]]=0,('Summary Sheet'!$O$1)-('Summary Sheet'!$O$1*2%),-'Summary Sheet'!$O$1*(Jan_21[[#This Row],[BSP]]-1))</f>
        <v>-3.1229006943893918</v>
      </c>
    </row>
    <row r="869" spans="1:15" x14ac:dyDescent="0.25">
      <c r="A869">
        <v>177695959</v>
      </c>
      <c r="B869" s="1" t="s">
        <v>23</v>
      </c>
      <c r="C869" s="1" t="s">
        <v>3131</v>
      </c>
      <c r="D869" s="1" t="s">
        <v>3009</v>
      </c>
      <c r="E869" s="1" t="s">
        <v>41</v>
      </c>
      <c r="F869" s="1" t="s">
        <v>54</v>
      </c>
      <c r="G869" s="2">
        <v>44203</v>
      </c>
      <c r="H869" s="3">
        <v>0.84930555555555554</v>
      </c>
      <c r="I869">
        <v>37597966</v>
      </c>
      <c r="J869">
        <v>1</v>
      </c>
      <c r="K869" s="1" t="s">
        <v>972</v>
      </c>
      <c r="L869">
        <v>1</v>
      </c>
      <c r="M869" s="4">
        <v>2.74</v>
      </c>
      <c r="N869" s="5">
        <v>25100.16</v>
      </c>
      <c r="O869" s="5">
        <f>IF(Jan_21[[#This Row],[WIN_OSE]]=0,('Summary Sheet'!$O$1)-('Summary Sheet'!$O$1*2%),-'Summary Sheet'!$O$1*(Jan_21[[#This Row],[BSP]]-1))</f>
        <v>-3.4800000000000004</v>
      </c>
    </row>
    <row r="870" spans="1:15" x14ac:dyDescent="0.25">
      <c r="A870">
        <v>177695961</v>
      </c>
      <c r="B870" s="1" t="s">
        <v>23</v>
      </c>
      <c r="C870" s="1" t="s">
        <v>3131</v>
      </c>
      <c r="D870" s="1" t="s">
        <v>3009</v>
      </c>
      <c r="E870" s="1" t="s">
        <v>20</v>
      </c>
      <c r="F870" s="1" t="s">
        <v>54</v>
      </c>
      <c r="G870" s="2">
        <v>44203</v>
      </c>
      <c r="H870" s="3">
        <v>0.86319444444444449</v>
      </c>
      <c r="I870">
        <v>37306418</v>
      </c>
      <c r="J870">
        <v>1</v>
      </c>
      <c r="K870" s="1" t="s">
        <v>1028</v>
      </c>
      <c r="L870">
        <v>0</v>
      </c>
      <c r="M870" s="4">
        <v>3.1866026234307352</v>
      </c>
      <c r="N870" s="5">
        <v>20784.54</v>
      </c>
      <c r="O870" s="5">
        <f>IF(Jan_21[[#This Row],[WIN_OSE]]=0,('Summary Sheet'!$O$1)-('Summary Sheet'!$O$1*2%),-'Summary Sheet'!$O$1*(Jan_21[[#This Row],[BSP]]-1))</f>
        <v>1.96</v>
      </c>
    </row>
    <row r="871" spans="1:15" x14ac:dyDescent="0.25">
      <c r="A871">
        <v>177695963</v>
      </c>
      <c r="B871" s="1" t="s">
        <v>23</v>
      </c>
      <c r="C871" s="1" t="s">
        <v>3131</v>
      </c>
      <c r="D871" s="1" t="s">
        <v>3009</v>
      </c>
      <c r="E871" s="1" t="s">
        <v>20</v>
      </c>
      <c r="F871" s="1" t="s">
        <v>54</v>
      </c>
      <c r="G871" s="2">
        <v>44203</v>
      </c>
      <c r="H871" s="3">
        <v>0.87638888888888888</v>
      </c>
      <c r="I871">
        <v>36259848</v>
      </c>
      <c r="J871">
        <v>2</v>
      </c>
      <c r="K871" s="1" t="s">
        <v>2452</v>
      </c>
      <c r="L871">
        <v>1</v>
      </c>
      <c r="M871" s="4">
        <v>3.1694602983846574</v>
      </c>
      <c r="N871" s="5">
        <v>21986.46</v>
      </c>
      <c r="O871" s="5">
        <f>IF(Jan_21[[#This Row],[WIN_OSE]]=0,('Summary Sheet'!$O$1)-('Summary Sheet'!$O$1*2%),-'Summary Sheet'!$O$1*(Jan_21[[#This Row],[BSP]]-1))</f>
        <v>-4.3389205967693147</v>
      </c>
    </row>
    <row r="872" spans="1:15" x14ac:dyDescent="0.25">
      <c r="A872">
        <v>177695965</v>
      </c>
      <c r="B872" s="1" t="s">
        <v>23</v>
      </c>
      <c r="C872" s="1" t="s">
        <v>3131</v>
      </c>
      <c r="D872" s="1" t="s">
        <v>3009</v>
      </c>
      <c r="E872" s="1" t="s">
        <v>65</v>
      </c>
      <c r="F872" s="1" t="s">
        <v>54</v>
      </c>
      <c r="G872" s="2">
        <v>44203</v>
      </c>
      <c r="H872" s="3">
        <v>0.88749999999999996</v>
      </c>
      <c r="I872">
        <v>28147094</v>
      </c>
      <c r="J872">
        <v>2</v>
      </c>
      <c r="K872" s="1" t="s">
        <v>1024</v>
      </c>
      <c r="L872">
        <v>0</v>
      </c>
      <c r="M872" s="4">
        <v>3.1149051907524696</v>
      </c>
      <c r="N872" s="5">
        <v>17515.599999999999</v>
      </c>
      <c r="O872" s="5">
        <f>IF(Jan_21[[#This Row],[WIN_OSE]]=0,('Summary Sheet'!$O$1)-('Summary Sheet'!$O$1*2%),-'Summary Sheet'!$O$1*(Jan_21[[#This Row],[BSP]]-1))</f>
        <v>1.96</v>
      </c>
    </row>
    <row r="873" spans="1:15" x14ac:dyDescent="0.25">
      <c r="A873">
        <v>177723453</v>
      </c>
      <c r="B873" s="1" t="s">
        <v>19</v>
      </c>
      <c r="C873" s="1" t="s">
        <v>3118</v>
      </c>
      <c r="D873" s="1" t="s">
        <v>3014</v>
      </c>
      <c r="E873" s="1" t="s">
        <v>41</v>
      </c>
      <c r="F873" s="1" t="s">
        <v>36</v>
      </c>
      <c r="G873" s="2">
        <v>44204</v>
      </c>
      <c r="H873" s="3">
        <v>0.46250000000000002</v>
      </c>
      <c r="I873">
        <v>37728086</v>
      </c>
      <c r="J873">
        <v>6</v>
      </c>
      <c r="K873" s="1" t="s">
        <v>1793</v>
      </c>
      <c r="L873">
        <v>0</v>
      </c>
      <c r="M873" s="4">
        <v>2.8300538815435536</v>
      </c>
      <c r="N873" s="5">
        <v>16279.38</v>
      </c>
      <c r="O873" s="5">
        <f>IF(Jan_21[[#This Row],[WIN_OSE]]=0,('Summary Sheet'!$O$1)-('Summary Sheet'!$O$1*2%),-'Summary Sheet'!$O$1*(Jan_21[[#This Row],[BSP]]-1))</f>
        <v>1.96</v>
      </c>
    </row>
    <row r="874" spans="1:15" x14ac:dyDescent="0.25">
      <c r="A874">
        <v>177723455</v>
      </c>
      <c r="B874" s="1" t="s">
        <v>19</v>
      </c>
      <c r="C874" s="1" t="s">
        <v>3118</v>
      </c>
      <c r="D874" s="1" t="s">
        <v>3014</v>
      </c>
      <c r="E874" s="1" t="s">
        <v>39</v>
      </c>
      <c r="F874" s="1" t="s">
        <v>36</v>
      </c>
      <c r="G874" s="2">
        <v>44204</v>
      </c>
      <c r="H874" s="3">
        <v>0.47291666666666665</v>
      </c>
      <c r="I874">
        <v>37064995</v>
      </c>
      <c r="J874">
        <v>2</v>
      </c>
      <c r="K874" s="1" t="s">
        <v>1778</v>
      </c>
      <c r="L874">
        <v>0</v>
      </c>
      <c r="M874" s="4">
        <v>4.5755107728313309</v>
      </c>
      <c r="N874" s="5">
        <v>8439.58</v>
      </c>
      <c r="O874" s="5">
        <f>IF(Jan_21[[#This Row],[WIN_OSE]]=0,('Summary Sheet'!$O$1)-('Summary Sheet'!$O$1*2%),-'Summary Sheet'!$O$1*(Jan_21[[#This Row],[BSP]]-1))</f>
        <v>1.96</v>
      </c>
    </row>
    <row r="875" spans="1:15" x14ac:dyDescent="0.25">
      <c r="A875">
        <v>177723457</v>
      </c>
      <c r="B875" s="1" t="s">
        <v>19</v>
      </c>
      <c r="C875" s="1" t="s">
        <v>3118</v>
      </c>
      <c r="D875" s="1" t="s">
        <v>3014</v>
      </c>
      <c r="E875" s="1" t="s">
        <v>75</v>
      </c>
      <c r="F875" s="1" t="s">
        <v>52</v>
      </c>
      <c r="G875" s="2">
        <v>44204</v>
      </c>
      <c r="H875" s="3">
        <v>0.48333333333333334</v>
      </c>
      <c r="I875">
        <v>26743875</v>
      </c>
      <c r="J875">
        <v>3</v>
      </c>
      <c r="K875" s="1" t="s">
        <v>258</v>
      </c>
      <c r="L875">
        <v>0</v>
      </c>
      <c r="M875" s="4">
        <v>2.5987952339999998</v>
      </c>
      <c r="N875" s="5">
        <v>10178.98</v>
      </c>
      <c r="O875" s="5">
        <f>IF(Jan_21[[#This Row],[WIN_OSE]]=0,('Summary Sheet'!$O$1)-('Summary Sheet'!$O$1*2%),-'Summary Sheet'!$O$1*(Jan_21[[#This Row],[BSP]]-1))</f>
        <v>1.96</v>
      </c>
    </row>
    <row r="876" spans="1:15" x14ac:dyDescent="0.25">
      <c r="A876">
        <v>177723459</v>
      </c>
      <c r="B876" s="1" t="s">
        <v>19</v>
      </c>
      <c r="C876" s="1" t="s">
        <v>3118</v>
      </c>
      <c r="D876" s="1" t="s">
        <v>3014</v>
      </c>
      <c r="E876" s="1" t="s">
        <v>32</v>
      </c>
      <c r="F876" s="1" t="s">
        <v>36</v>
      </c>
      <c r="G876" s="2">
        <v>44204</v>
      </c>
      <c r="H876" s="3">
        <v>0.49375000000000002</v>
      </c>
      <c r="I876">
        <v>24158691</v>
      </c>
      <c r="J876">
        <v>6</v>
      </c>
      <c r="K876" s="1" t="s">
        <v>1796</v>
      </c>
      <c r="L876">
        <v>0</v>
      </c>
      <c r="M876" s="4">
        <v>2.284246296553738</v>
      </c>
      <c r="N876" s="5">
        <v>14329.76</v>
      </c>
      <c r="O876" s="5">
        <f>IF(Jan_21[[#This Row],[WIN_OSE]]=0,('Summary Sheet'!$O$1)-('Summary Sheet'!$O$1*2%),-'Summary Sheet'!$O$1*(Jan_21[[#This Row],[BSP]]-1))</f>
        <v>1.96</v>
      </c>
    </row>
    <row r="877" spans="1:15" x14ac:dyDescent="0.25">
      <c r="A877">
        <v>177723461</v>
      </c>
      <c r="B877" s="1" t="s">
        <v>19</v>
      </c>
      <c r="C877" s="1" t="s">
        <v>3118</v>
      </c>
      <c r="D877" s="1" t="s">
        <v>3014</v>
      </c>
      <c r="E877" s="1" t="s">
        <v>39</v>
      </c>
      <c r="F877" s="1" t="s">
        <v>36</v>
      </c>
      <c r="G877" s="2">
        <v>44204</v>
      </c>
      <c r="H877" s="3">
        <v>0.50416666666666665</v>
      </c>
      <c r="I877">
        <v>15824584</v>
      </c>
      <c r="J877">
        <v>1</v>
      </c>
      <c r="K877" s="1" t="s">
        <v>166</v>
      </c>
      <c r="L877">
        <v>0</v>
      </c>
      <c r="M877" s="4">
        <v>3.0696608728104913</v>
      </c>
      <c r="N877" s="5">
        <v>16394.2</v>
      </c>
      <c r="O877" s="5">
        <f>IF(Jan_21[[#This Row],[WIN_OSE]]=0,('Summary Sheet'!$O$1)-('Summary Sheet'!$O$1*2%),-'Summary Sheet'!$O$1*(Jan_21[[#This Row],[BSP]]-1))</f>
        <v>1.96</v>
      </c>
    </row>
    <row r="878" spans="1:15" x14ac:dyDescent="0.25">
      <c r="A878">
        <v>177723465</v>
      </c>
      <c r="B878" s="1" t="s">
        <v>19</v>
      </c>
      <c r="C878" s="1" t="s">
        <v>3118</v>
      </c>
      <c r="D878" s="1" t="s">
        <v>3014</v>
      </c>
      <c r="E878" s="1" t="s">
        <v>49</v>
      </c>
      <c r="F878" s="1" t="s">
        <v>52</v>
      </c>
      <c r="G878" s="2">
        <v>44204</v>
      </c>
      <c r="H878" s="3">
        <v>0.52500000000000002</v>
      </c>
      <c r="I878">
        <v>27236733</v>
      </c>
      <c r="J878">
        <v>6</v>
      </c>
      <c r="K878" s="1" t="s">
        <v>1780</v>
      </c>
      <c r="L878">
        <v>1</v>
      </c>
      <c r="M878" s="4">
        <v>2.0272870212470657</v>
      </c>
      <c r="N878" s="5">
        <v>17187.04</v>
      </c>
      <c r="O878" s="5">
        <f>IF(Jan_21[[#This Row],[WIN_OSE]]=0,('Summary Sheet'!$O$1)-('Summary Sheet'!$O$1*2%),-'Summary Sheet'!$O$1*(Jan_21[[#This Row],[BSP]]-1))</f>
        <v>-2.0545740424941314</v>
      </c>
    </row>
    <row r="879" spans="1:15" x14ac:dyDescent="0.25">
      <c r="A879">
        <v>177723467</v>
      </c>
      <c r="B879" s="1" t="s">
        <v>19</v>
      </c>
      <c r="C879" s="1" t="s">
        <v>3118</v>
      </c>
      <c r="D879" s="1" t="s">
        <v>3014</v>
      </c>
      <c r="E879" s="1" t="s">
        <v>48</v>
      </c>
      <c r="F879" s="1" t="s">
        <v>36</v>
      </c>
      <c r="G879" s="2">
        <v>44204</v>
      </c>
      <c r="H879" s="3">
        <v>0.53541666666666665</v>
      </c>
      <c r="I879">
        <v>27298434</v>
      </c>
      <c r="J879">
        <v>3</v>
      </c>
      <c r="K879" s="1" t="s">
        <v>282</v>
      </c>
      <c r="L879">
        <v>1</v>
      </c>
      <c r="M879" s="4">
        <v>2.6514087516915241</v>
      </c>
      <c r="N879" s="5">
        <v>10430.4</v>
      </c>
      <c r="O879" s="5">
        <f>IF(Jan_21[[#This Row],[WIN_OSE]]=0,('Summary Sheet'!$O$1)-('Summary Sheet'!$O$1*2%),-'Summary Sheet'!$O$1*(Jan_21[[#This Row],[BSP]]-1))</f>
        <v>-3.3028175033830482</v>
      </c>
    </row>
    <row r="880" spans="1:15" x14ac:dyDescent="0.25">
      <c r="A880">
        <v>177723469</v>
      </c>
      <c r="B880" s="1" t="s">
        <v>19</v>
      </c>
      <c r="C880" s="1" t="s">
        <v>3118</v>
      </c>
      <c r="D880" s="1" t="s">
        <v>3014</v>
      </c>
      <c r="E880" s="1" t="s">
        <v>27</v>
      </c>
      <c r="F880" s="1" t="s">
        <v>52</v>
      </c>
      <c r="G880" s="2">
        <v>44204</v>
      </c>
      <c r="H880" s="3">
        <v>0.54583333333333328</v>
      </c>
      <c r="I880">
        <v>27010800</v>
      </c>
      <c r="J880">
        <v>3</v>
      </c>
      <c r="K880" s="1" t="s">
        <v>2459</v>
      </c>
      <c r="L880">
        <v>1</v>
      </c>
      <c r="M880" s="4">
        <v>3.3961464556711878</v>
      </c>
      <c r="N880" s="5">
        <v>7065.94</v>
      </c>
      <c r="O880" s="5">
        <f>IF(Jan_21[[#This Row],[WIN_OSE]]=0,('Summary Sheet'!$O$1)-('Summary Sheet'!$O$1*2%),-'Summary Sheet'!$O$1*(Jan_21[[#This Row],[BSP]]-1))</f>
        <v>-4.7922929113423756</v>
      </c>
    </row>
    <row r="881" spans="1:15" x14ac:dyDescent="0.25">
      <c r="A881">
        <v>177723471</v>
      </c>
      <c r="B881" s="1" t="s">
        <v>19</v>
      </c>
      <c r="C881" s="1" t="s">
        <v>3118</v>
      </c>
      <c r="D881" s="1" t="s">
        <v>3014</v>
      </c>
      <c r="E881" s="1" t="s">
        <v>47</v>
      </c>
      <c r="F881" s="1" t="s">
        <v>36</v>
      </c>
      <c r="G881" s="2">
        <v>44204</v>
      </c>
      <c r="H881" s="3">
        <v>0.55625000000000002</v>
      </c>
      <c r="I881">
        <v>28737378</v>
      </c>
      <c r="J881">
        <v>6</v>
      </c>
      <c r="K881" s="1" t="s">
        <v>105</v>
      </c>
      <c r="L881">
        <v>0</v>
      </c>
      <c r="M881" s="4">
        <v>2.6</v>
      </c>
      <c r="N881" s="5">
        <v>12875.84</v>
      </c>
      <c r="O881" s="5">
        <f>IF(Jan_21[[#This Row],[WIN_OSE]]=0,('Summary Sheet'!$O$1)-('Summary Sheet'!$O$1*2%),-'Summary Sheet'!$O$1*(Jan_21[[#This Row],[BSP]]-1))</f>
        <v>1.96</v>
      </c>
    </row>
    <row r="882" spans="1:15" x14ac:dyDescent="0.25">
      <c r="A882">
        <v>177723473</v>
      </c>
      <c r="B882" s="1" t="s">
        <v>19</v>
      </c>
      <c r="C882" s="1" t="s">
        <v>3118</v>
      </c>
      <c r="D882" s="1" t="s">
        <v>3014</v>
      </c>
      <c r="E882" s="1" t="s">
        <v>43</v>
      </c>
      <c r="F882" s="1" t="s">
        <v>36</v>
      </c>
      <c r="G882" s="2">
        <v>44204</v>
      </c>
      <c r="H882" s="3">
        <v>0.56666666666666665</v>
      </c>
      <c r="I882">
        <v>36800455</v>
      </c>
      <c r="J882">
        <v>1</v>
      </c>
      <c r="K882" s="1" t="s">
        <v>138</v>
      </c>
      <c r="L882">
        <v>0</v>
      </c>
      <c r="M882" s="4">
        <v>3.4</v>
      </c>
      <c r="N882" s="5">
        <v>6384.56</v>
      </c>
      <c r="O882" s="5">
        <f>IF(Jan_21[[#This Row],[WIN_OSE]]=0,('Summary Sheet'!$O$1)-('Summary Sheet'!$O$1*2%),-'Summary Sheet'!$O$1*(Jan_21[[#This Row],[BSP]]-1))</f>
        <v>1.96</v>
      </c>
    </row>
    <row r="883" spans="1:15" x14ac:dyDescent="0.25">
      <c r="A883">
        <v>177723475</v>
      </c>
      <c r="B883" s="1" t="s">
        <v>19</v>
      </c>
      <c r="C883" s="1" t="s">
        <v>3118</v>
      </c>
      <c r="D883" s="1" t="s">
        <v>3014</v>
      </c>
      <c r="E883" s="1" t="s">
        <v>47</v>
      </c>
      <c r="F883" s="1" t="s">
        <v>36</v>
      </c>
      <c r="G883" s="2">
        <v>44204</v>
      </c>
      <c r="H883" s="3">
        <v>0.57708333333333328</v>
      </c>
      <c r="I883">
        <v>28633749</v>
      </c>
      <c r="J883">
        <v>6</v>
      </c>
      <c r="K883" s="1" t="s">
        <v>283</v>
      </c>
      <c r="L883">
        <v>0</v>
      </c>
      <c r="M883" s="4">
        <v>3.7155297209999998</v>
      </c>
      <c r="N883" s="5">
        <v>6271.16</v>
      </c>
      <c r="O883" s="5">
        <f>IF(Jan_21[[#This Row],[WIN_OSE]]=0,('Summary Sheet'!$O$1)-('Summary Sheet'!$O$1*2%),-'Summary Sheet'!$O$1*(Jan_21[[#This Row],[BSP]]-1))</f>
        <v>1.96</v>
      </c>
    </row>
    <row r="884" spans="1:15" x14ac:dyDescent="0.25">
      <c r="A884">
        <v>177723670</v>
      </c>
      <c r="B884" s="1" t="s">
        <v>23</v>
      </c>
      <c r="C884" s="1" t="s">
        <v>167</v>
      </c>
      <c r="D884" s="1" t="s">
        <v>3014</v>
      </c>
      <c r="E884" s="1" t="s">
        <v>47</v>
      </c>
      <c r="F884" s="1" t="s">
        <v>44</v>
      </c>
      <c r="G884" s="2">
        <v>44204</v>
      </c>
      <c r="H884" s="3">
        <v>0.4284722222222222</v>
      </c>
      <c r="I884">
        <v>28737274</v>
      </c>
      <c r="J884">
        <v>4</v>
      </c>
      <c r="K884" s="1" t="s">
        <v>2463</v>
      </c>
      <c r="L884">
        <v>1</v>
      </c>
      <c r="M884" s="4">
        <v>2.9897284683391634</v>
      </c>
      <c r="N884" s="5">
        <v>9815.3799999999992</v>
      </c>
      <c r="O884" s="5">
        <f>IF(Jan_21[[#This Row],[WIN_OSE]]=0,('Summary Sheet'!$O$1)-('Summary Sheet'!$O$1*2%),-'Summary Sheet'!$O$1*(Jan_21[[#This Row],[BSP]]-1))</f>
        <v>-3.9794569366783268</v>
      </c>
    </row>
    <row r="885" spans="1:15" x14ac:dyDescent="0.25">
      <c r="A885">
        <v>177723672</v>
      </c>
      <c r="B885" s="1" t="s">
        <v>23</v>
      </c>
      <c r="C885" s="1" t="s">
        <v>167</v>
      </c>
      <c r="D885" s="1" t="s">
        <v>3014</v>
      </c>
      <c r="E885" s="1" t="s">
        <v>39</v>
      </c>
      <c r="F885" s="1" t="s">
        <v>44</v>
      </c>
      <c r="G885" s="2">
        <v>44204</v>
      </c>
      <c r="H885" s="3">
        <v>0.44236111111111109</v>
      </c>
      <c r="I885">
        <v>25791198</v>
      </c>
      <c r="J885">
        <v>1</v>
      </c>
      <c r="K885" s="1" t="s">
        <v>2464</v>
      </c>
      <c r="L885">
        <v>0</v>
      </c>
      <c r="M885" s="4">
        <v>3.1</v>
      </c>
      <c r="N885" s="5">
        <v>11233.5</v>
      </c>
      <c r="O885" s="5">
        <f>IF(Jan_21[[#This Row],[WIN_OSE]]=0,('Summary Sheet'!$O$1)-('Summary Sheet'!$O$1*2%),-'Summary Sheet'!$O$1*(Jan_21[[#This Row],[BSP]]-1))</f>
        <v>1.96</v>
      </c>
    </row>
    <row r="886" spans="1:15" x14ac:dyDescent="0.25">
      <c r="A886">
        <v>177723674</v>
      </c>
      <c r="B886" s="1" t="s">
        <v>23</v>
      </c>
      <c r="C886" s="1" t="s">
        <v>167</v>
      </c>
      <c r="D886" s="1" t="s">
        <v>3014</v>
      </c>
      <c r="E886" s="1" t="s">
        <v>43</v>
      </c>
      <c r="F886" s="1" t="s">
        <v>44</v>
      </c>
      <c r="G886" s="2">
        <v>44204</v>
      </c>
      <c r="H886" s="3">
        <v>0.45347222222222222</v>
      </c>
      <c r="I886">
        <v>27221081</v>
      </c>
      <c r="J886">
        <v>6</v>
      </c>
      <c r="K886" s="1" t="s">
        <v>2466</v>
      </c>
      <c r="L886">
        <v>0</v>
      </c>
      <c r="M886" s="4">
        <v>2.6344093992057971</v>
      </c>
      <c r="N886" s="5">
        <v>15805.58</v>
      </c>
      <c r="O886" s="5">
        <f>IF(Jan_21[[#This Row],[WIN_OSE]]=0,('Summary Sheet'!$O$1)-('Summary Sheet'!$O$1*2%),-'Summary Sheet'!$O$1*(Jan_21[[#This Row],[BSP]]-1))</f>
        <v>1.96</v>
      </c>
    </row>
    <row r="887" spans="1:15" x14ac:dyDescent="0.25">
      <c r="A887">
        <v>177723676</v>
      </c>
      <c r="B887" s="1" t="s">
        <v>23</v>
      </c>
      <c r="C887" s="1" t="s">
        <v>167</v>
      </c>
      <c r="D887" s="1" t="s">
        <v>3014</v>
      </c>
      <c r="E887" s="1" t="s">
        <v>49</v>
      </c>
      <c r="F887" s="1" t="s">
        <v>186</v>
      </c>
      <c r="G887" s="2">
        <v>44204</v>
      </c>
      <c r="H887" s="3">
        <v>0.46458333333333335</v>
      </c>
      <c r="I887">
        <v>36219490</v>
      </c>
      <c r="J887">
        <v>2</v>
      </c>
      <c r="K887" s="1" t="s">
        <v>1038</v>
      </c>
      <c r="L887">
        <v>0</v>
      </c>
      <c r="M887" s="4">
        <v>3.1502909987680501</v>
      </c>
      <c r="N887" s="5">
        <v>9143.26</v>
      </c>
      <c r="O887" s="5">
        <f>IF(Jan_21[[#This Row],[WIN_OSE]]=0,('Summary Sheet'!$O$1)-('Summary Sheet'!$O$1*2%),-'Summary Sheet'!$O$1*(Jan_21[[#This Row],[BSP]]-1))</f>
        <v>1.96</v>
      </c>
    </row>
    <row r="888" spans="1:15" x14ac:dyDescent="0.25">
      <c r="A888">
        <v>177723678</v>
      </c>
      <c r="B888" s="1" t="s">
        <v>23</v>
      </c>
      <c r="C888" s="1" t="s">
        <v>167</v>
      </c>
      <c r="D888" s="1" t="s">
        <v>3014</v>
      </c>
      <c r="E888" s="1" t="s">
        <v>41</v>
      </c>
      <c r="F888" s="1" t="s">
        <v>44</v>
      </c>
      <c r="G888" s="2">
        <v>44204</v>
      </c>
      <c r="H888" s="3">
        <v>0.47499999999999998</v>
      </c>
      <c r="I888">
        <v>16770050</v>
      </c>
      <c r="J888">
        <v>2</v>
      </c>
      <c r="K888" s="1" t="s">
        <v>2468</v>
      </c>
      <c r="L888">
        <v>0</v>
      </c>
      <c r="M888" s="4">
        <v>3.1655232421741681</v>
      </c>
      <c r="N888" s="5">
        <v>10444.94</v>
      </c>
      <c r="O888" s="5">
        <f>IF(Jan_21[[#This Row],[WIN_OSE]]=0,('Summary Sheet'!$O$1)-('Summary Sheet'!$O$1*2%),-'Summary Sheet'!$O$1*(Jan_21[[#This Row],[BSP]]-1))</f>
        <v>1.96</v>
      </c>
    </row>
    <row r="889" spans="1:15" x14ac:dyDescent="0.25">
      <c r="A889">
        <v>177723680</v>
      </c>
      <c r="B889" s="1" t="s">
        <v>23</v>
      </c>
      <c r="C889" s="1" t="s">
        <v>167</v>
      </c>
      <c r="D889" s="1" t="s">
        <v>3014</v>
      </c>
      <c r="E889" s="1" t="s">
        <v>24</v>
      </c>
      <c r="F889" s="1" t="s">
        <v>44</v>
      </c>
      <c r="G889" s="2">
        <v>44204</v>
      </c>
      <c r="H889" s="3">
        <v>0.48541666666666666</v>
      </c>
      <c r="I889">
        <v>36494690</v>
      </c>
      <c r="J889">
        <v>5</v>
      </c>
      <c r="K889" s="1" t="s">
        <v>2469</v>
      </c>
      <c r="L889">
        <v>0</v>
      </c>
      <c r="M889" s="4">
        <v>3.1</v>
      </c>
      <c r="N889" s="5">
        <v>8329.7800000000007</v>
      </c>
      <c r="O889" s="5">
        <f>IF(Jan_21[[#This Row],[WIN_OSE]]=0,('Summary Sheet'!$O$1)-('Summary Sheet'!$O$1*2%),-'Summary Sheet'!$O$1*(Jan_21[[#This Row],[BSP]]-1))</f>
        <v>1.96</v>
      </c>
    </row>
    <row r="890" spans="1:15" x14ac:dyDescent="0.25">
      <c r="A890">
        <v>177723682</v>
      </c>
      <c r="B890" s="1" t="s">
        <v>23</v>
      </c>
      <c r="C890" s="1" t="s">
        <v>167</v>
      </c>
      <c r="D890" s="1" t="s">
        <v>3014</v>
      </c>
      <c r="E890" s="1" t="s">
        <v>30</v>
      </c>
      <c r="F890" s="1" t="s">
        <v>44</v>
      </c>
      <c r="G890" s="2">
        <v>44204</v>
      </c>
      <c r="H890" s="3">
        <v>0.49583333333333335</v>
      </c>
      <c r="I890">
        <v>38130964</v>
      </c>
      <c r="J890">
        <v>2</v>
      </c>
      <c r="K890" s="1" t="s">
        <v>1409</v>
      </c>
      <c r="L890">
        <v>1</v>
      </c>
      <c r="M890" s="4">
        <v>3.2232400257119207</v>
      </c>
      <c r="N890" s="5">
        <v>7691.68</v>
      </c>
      <c r="O890" s="5">
        <f>IF(Jan_21[[#This Row],[WIN_OSE]]=0,('Summary Sheet'!$O$1)-('Summary Sheet'!$O$1*2%),-'Summary Sheet'!$O$1*(Jan_21[[#This Row],[BSP]]-1))</f>
        <v>-4.4464800514238414</v>
      </c>
    </row>
    <row r="891" spans="1:15" x14ac:dyDescent="0.25">
      <c r="A891">
        <v>177723684</v>
      </c>
      <c r="B891" s="1" t="s">
        <v>23</v>
      </c>
      <c r="C891" s="1" t="s">
        <v>167</v>
      </c>
      <c r="D891" s="1" t="s">
        <v>3014</v>
      </c>
      <c r="E891" s="1" t="s">
        <v>32</v>
      </c>
      <c r="F891" s="1" t="s">
        <v>44</v>
      </c>
      <c r="G891" s="2">
        <v>44204</v>
      </c>
      <c r="H891" s="3">
        <v>0.50624999999999998</v>
      </c>
      <c r="I891">
        <v>36908883</v>
      </c>
      <c r="J891">
        <v>1</v>
      </c>
      <c r="K891" s="1" t="s">
        <v>2472</v>
      </c>
      <c r="L891">
        <v>1</v>
      </c>
      <c r="M891" s="4">
        <v>2.1218257287758746</v>
      </c>
      <c r="N891" s="5">
        <v>16615.18</v>
      </c>
      <c r="O891" s="5">
        <f>IF(Jan_21[[#This Row],[WIN_OSE]]=0,('Summary Sheet'!$O$1)-('Summary Sheet'!$O$1*2%),-'Summary Sheet'!$O$1*(Jan_21[[#This Row],[BSP]]-1))</f>
        <v>-2.2436514575517492</v>
      </c>
    </row>
    <row r="892" spans="1:15" x14ac:dyDescent="0.25">
      <c r="A892">
        <v>177723686</v>
      </c>
      <c r="B892" s="1" t="s">
        <v>23</v>
      </c>
      <c r="C892" s="1" t="s">
        <v>167</v>
      </c>
      <c r="D892" s="1" t="s">
        <v>3014</v>
      </c>
      <c r="E892" s="1" t="s">
        <v>43</v>
      </c>
      <c r="F892" s="1" t="s">
        <v>44</v>
      </c>
      <c r="G892" s="2">
        <v>44204</v>
      </c>
      <c r="H892" s="3">
        <v>0.51666666666666672</v>
      </c>
      <c r="I892">
        <v>32527948</v>
      </c>
      <c r="J892">
        <v>2</v>
      </c>
      <c r="K892" s="1" t="s">
        <v>1075</v>
      </c>
      <c r="L892">
        <v>0</v>
      </c>
      <c r="M892" s="4">
        <v>3</v>
      </c>
      <c r="N892" s="5">
        <v>8088.5</v>
      </c>
      <c r="O892" s="5">
        <f>IF(Jan_21[[#This Row],[WIN_OSE]]=0,('Summary Sheet'!$O$1)-('Summary Sheet'!$O$1*2%),-'Summary Sheet'!$O$1*(Jan_21[[#This Row],[BSP]]-1))</f>
        <v>1.96</v>
      </c>
    </row>
    <row r="893" spans="1:15" x14ac:dyDescent="0.25">
      <c r="A893">
        <v>177723688</v>
      </c>
      <c r="B893" s="1" t="s">
        <v>23</v>
      </c>
      <c r="C893" s="1" t="s">
        <v>167</v>
      </c>
      <c r="D893" s="1" t="s">
        <v>3014</v>
      </c>
      <c r="E893" s="1" t="s">
        <v>45</v>
      </c>
      <c r="F893" s="1" t="s">
        <v>186</v>
      </c>
      <c r="G893" s="2">
        <v>44204</v>
      </c>
      <c r="H893" s="3">
        <v>0.52708333333333335</v>
      </c>
      <c r="I893">
        <v>27138133</v>
      </c>
      <c r="J893">
        <v>1</v>
      </c>
      <c r="K893" s="1" t="s">
        <v>2474</v>
      </c>
      <c r="L893">
        <v>1</v>
      </c>
      <c r="M893" s="4">
        <v>2.7723593881939816</v>
      </c>
      <c r="N893" s="5">
        <v>17047.8</v>
      </c>
      <c r="O893" s="5">
        <f>IF(Jan_21[[#This Row],[WIN_OSE]]=0,('Summary Sheet'!$O$1)-('Summary Sheet'!$O$1*2%),-'Summary Sheet'!$O$1*(Jan_21[[#This Row],[BSP]]-1))</f>
        <v>-3.5447187763879633</v>
      </c>
    </row>
    <row r="894" spans="1:15" x14ac:dyDescent="0.25">
      <c r="A894">
        <v>177723690</v>
      </c>
      <c r="B894" s="1" t="s">
        <v>23</v>
      </c>
      <c r="C894" s="1" t="s">
        <v>167</v>
      </c>
      <c r="D894" s="1" t="s">
        <v>3014</v>
      </c>
      <c r="E894" s="1" t="s">
        <v>43</v>
      </c>
      <c r="F894" s="1" t="s">
        <v>44</v>
      </c>
      <c r="G894" s="2">
        <v>44204</v>
      </c>
      <c r="H894" s="3">
        <v>0.53749999999999998</v>
      </c>
      <c r="I894">
        <v>36245289</v>
      </c>
      <c r="J894">
        <v>1</v>
      </c>
      <c r="K894" s="1" t="s">
        <v>1060</v>
      </c>
      <c r="L894">
        <v>1</v>
      </c>
      <c r="M894" s="4">
        <v>3.7289381825747103</v>
      </c>
      <c r="N894" s="5">
        <v>11890.14</v>
      </c>
      <c r="O894" s="5">
        <f>IF(Jan_21[[#This Row],[WIN_OSE]]=0,('Summary Sheet'!$O$1)-('Summary Sheet'!$O$1*2%),-'Summary Sheet'!$O$1*(Jan_21[[#This Row],[BSP]]-1))</f>
        <v>-5.4578763651494206</v>
      </c>
    </row>
    <row r="895" spans="1:15" x14ac:dyDescent="0.25">
      <c r="A895">
        <v>177723692</v>
      </c>
      <c r="B895" s="1" t="s">
        <v>23</v>
      </c>
      <c r="C895" s="1" t="s">
        <v>167</v>
      </c>
      <c r="D895" s="1" t="s">
        <v>3014</v>
      </c>
      <c r="E895" s="1" t="s">
        <v>75</v>
      </c>
      <c r="F895" s="1" t="s">
        <v>186</v>
      </c>
      <c r="G895" s="2">
        <v>44204</v>
      </c>
      <c r="H895" s="3">
        <v>0.54791666666666672</v>
      </c>
      <c r="I895">
        <v>27088261</v>
      </c>
      <c r="J895">
        <v>6</v>
      </c>
      <c r="K895" s="1" t="s">
        <v>2476</v>
      </c>
      <c r="L895">
        <v>1</v>
      </c>
      <c r="M895" s="4">
        <v>3.2012243123207007</v>
      </c>
      <c r="N895" s="5">
        <v>11736.72</v>
      </c>
      <c r="O895" s="5">
        <f>IF(Jan_21[[#This Row],[WIN_OSE]]=0,('Summary Sheet'!$O$1)-('Summary Sheet'!$O$1*2%),-'Summary Sheet'!$O$1*(Jan_21[[#This Row],[BSP]]-1))</f>
        <v>-4.4024486246414014</v>
      </c>
    </row>
    <row r="896" spans="1:15" x14ac:dyDescent="0.25">
      <c r="A896">
        <v>177723694</v>
      </c>
      <c r="B896" s="1" t="s">
        <v>23</v>
      </c>
      <c r="C896" s="1" t="s">
        <v>167</v>
      </c>
      <c r="D896" s="1" t="s">
        <v>3014</v>
      </c>
      <c r="E896" s="1" t="s">
        <v>47</v>
      </c>
      <c r="F896" s="1" t="s">
        <v>44</v>
      </c>
      <c r="G896" s="2">
        <v>44204</v>
      </c>
      <c r="H896" s="3">
        <v>0.55833333333333335</v>
      </c>
      <c r="I896">
        <v>21055125</v>
      </c>
      <c r="J896">
        <v>1</v>
      </c>
      <c r="K896" s="1" t="s">
        <v>2479</v>
      </c>
      <c r="L896">
        <v>0</v>
      </c>
      <c r="M896" s="4">
        <v>3.1764593941013115</v>
      </c>
      <c r="N896" s="5">
        <v>17222.16</v>
      </c>
      <c r="O896" s="5">
        <f>IF(Jan_21[[#This Row],[WIN_OSE]]=0,('Summary Sheet'!$O$1)-('Summary Sheet'!$O$1*2%),-'Summary Sheet'!$O$1*(Jan_21[[#This Row],[BSP]]-1))</f>
        <v>1.96</v>
      </c>
    </row>
    <row r="897" spans="1:15" x14ac:dyDescent="0.25">
      <c r="A897">
        <v>177723696</v>
      </c>
      <c r="B897" s="1" t="s">
        <v>23</v>
      </c>
      <c r="C897" s="1" t="s">
        <v>167</v>
      </c>
      <c r="D897" s="1" t="s">
        <v>3014</v>
      </c>
      <c r="E897" s="1" t="s">
        <v>20</v>
      </c>
      <c r="F897" s="1" t="s">
        <v>44</v>
      </c>
      <c r="G897" s="2">
        <v>44204</v>
      </c>
      <c r="H897" s="3">
        <v>0.56874999999999998</v>
      </c>
      <c r="I897">
        <v>35628934</v>
      </c>
      <c r="J897">
        <v>2</v>
      </c>
      <c r="K897" s="1" t="s">
        <v>1046</v>
      </c>
      <c r="L897">
        <v>0</v>
      </c>
      <c r="M897" s="4">
        <v>2.48</v>
      </c>
      <c r="N897" s="5">
        <v>11691.86</v>
      </c>
      <c r="O897" s="5">
        <f>IF(Jan_21[[#This Row],[WIN_OSE]]=0,('Summary Sheet'!$O$1)-('Summary Sheet'!$O$1*2%),-'Summary Sheet'!$O$1*(Jan_21[[#This Row],[BSP]]-1))</f>
        <v>1.96</v>
      </c>
    </row>
    <row r="898" spans="1:15" x14ac:dyDescent="0.25">
      <c r="A898">
        <v>177723712</v>
      </c>
      <c r="B898" s="1" t="s">
        <v>19</v>
      </c>
      <c r="C898" s="1" t="s">
        <v>3132</v>
      </c>
      <c r="D898" s="1" t="s">
        <v>3014</v>
      </c>
      <c r="E898" s="1" t="s">
        <v>24</v>
      </c>
      <c r="F898" s="1" t="s">
        <v>42</v>
      </c>
      <c r="G898" s="2">
        <v>44204</v>
      </c>
      <c r="H898" s="3">
        <v>0.46736111111111112</v>
      </c>
      <c r="I898">
        <v>37839449</v>
      </c>
      <c r="J898">
        <v>4</v>
      </c>
      <c r="K898" s="1" t="s">
        <v>1910</v>
      </c>
      <c r="L898">
        <v>1</v>
      </c>
      <c r="M898" s="4">
        <v>3.4220534457972827</v>
      </c>
      <c r="N898" s="5">
        <v>14797.82</v>
      </c>
      <c r="O898" s="5">
        <f>IF(Jan_21[[#This Row],[WIN_OSE]]=0,('Summary Sheet'!$O$1)-('Summary Sheet'!$O$1*2%),-'Summary Sheet'!$O$1*(Jan_21[[#This Row],[BSP]]-1))</f>
        <v>-4.8441068915945653</v>
      </c>
    </row>
    <row r="899" spans="1:15" x14ac:dyDescent="0.25">
      <c r="A899">
        <v>177723714</v>
      </c>
      <c r="B899" s="1" t="s">
        <v>19</v>
      </c>
      <c r="C899" s="1" t="s">
        <v>3132</v>
      </c>
      <c r="D899" s="1" t="s">
        <v>3014</v>
      </c>
      <c r="E899" s="1" t="s">
        <v>65</v>
      </c>
      <c r="F899" s="1" t="s">
        <v>42</v>
      </c>
      <c r="G899" s="2">
        <v>44204</v>
      </c>
      <c r="H899" s="3">
        <v>0.4777777777777778</v>
      </c>
      <c r="I899">
        <v>18963399</v>
      </c>
      <c r="J899">
        <v>6</v>
      </c>
      <c r="K899" s="1" t="s">
        <v>2480</v>
      </c>
      <c r="L899">
        <v>0</v>
      </c>
      <c r="M899" s="4">
        <v>3.3590215192354798</v>
      </c>
      <c r="N899" s="5">
        <v>13489.86</v>
      </c>
      <c r="O899" s="5">
        <f>IF(Jan_21[[#This Row],[WIN_OSE]]=0,('Summary Sheet'!$O$1)-('Summary Sheet'!$O$1*2%),-'Summary Sheet'!$O$1*(Jan_21[[#This Row],[BSP]]-1))</f>
        <v>1.96</v>
      </c>
    </row>
    <row r="900" spans="1:15" x14ac:dyDescent="0.25">
      <c r="A900">
        <v>177723716</v>
      </c>
      <c r="B900" s="1" t="s">
        <v>19</v>
      </c>
      <c r="C900" s="1" t="s">
        <v>3132</v>
      </c>
      <c r="D900" s="1" t="s">
        <v>3014</v>
      </c>
      <c r="E900" s="1" t="s">
        <v>43</v>
      </c>
      <c r="F900" s="1" t="s">
        <v>42</v>
      </c>
      <c r="G900" s="2">
        <v>44204</v>
      </c>
      <c r="H900" s="3">
        <v>0.48819444444444443</v>
      </c>
      <c r="I900">
        <v>27232945</v>
      </c>
      <c r="J900">
        <v>3</v>
      </c>
      <c r="K900" s="1" t="s">
        <v>514</v>
      </c>
      <c r="L900">
        <v>0</v>
      </c>
      <c r="M900" s="4">
        <v>4.4000000000000004</v>
      </c>
      <c r="N900" s="5">
        <v>10272.84</v>
      </c>
      <c r="O900" s="5">
        <f>IF(Jan_21[[#This Row],[WIN_OSE]]=0,('Summary Sheet'!$O$1)-('Summary Sheet'!$O$1*2%),-'Summary Sheet'!$O$1*(Jan_21[[#This Row],[BSP]]-1))</f>
        <v>1.96</v>
      </c>
    </row>
    <row r="901" spans="1:15" x14ac:dyDescent="0.25">
      <c r="A901">
        <v>177723718</v>
      </c>
      <c r="B901" s="1" t="s">
        <v>19</v>
      </c>
      <c r="C901" s="1" t="s">
        <v>3132</v>
      </c>
      <c r="D901" s="1" t="s">
        <v>3014</v>
      </c>
      <c r="E901" s="1" t="s">
        <v>30</v>
      </c>
      <c r="F901" s="1" t="s">
        <v>42</v>
      </c>
      <c r="G901" s="2">
        <v>44204</v>
      </c>
      <c r="H901" s="3">
        <v>0.49861111111111112</v>
      </c>
      <c r="I901">
        <v>35044778</v>
      </c>
      <c r="J901">
        <v>1</v>
      </c>
      <c r="K901" s="1" t="s">
        <v>67</v>
      </c>
      <c r="L901">
        <v>1</v>
      </c>
      <c r="M901" s="4">
        <v>3.3515146366146062</v>
      </c>
      <c r="N901" s="5">
        <v>10264.459999999999</v>
      </c>
      <c r="O901" s="5">
        <f>IF(Jan_21[[#This Row],[WIN_OSE]]=0,('Summary Sheet'!$O$1)-('Summary Sheet'!$O$1*2%),-'Summary Sheet'!$O$1*(Jan_21[[#This Row],[BSP]]-1))</f>
        <v>-4.7030292732292125</v>
      </c>
    </row>
    <row r="902" spans="1:15" x14ac:dyDescent="0.25">
      <c r="A902">
        <v>177723720</v>
      </c>
      <c r="B902" s="1" t="s">
        <v>19</v>
      </c>
      <c r="C902" s="1" t="s">
        <v>3132</v>
      </c>
      <c r="D902" s="1" t="s">
        <v>3014</v>
      </c>
      <c r="E902" s="1" t="s">
        <v>24</v>
      </c>
      <c r="F902" s="1" t="s">
        <v>42</v>
      </c>
      <c r="G902" s="2">
        <v>44204</v>
      </c>
      <c r="H902" s="3">
        <v>0.50902777777777775</v>
      </c>
      <c r="I902">
        <v>37214185</v>
      </c>
      <c r="J902">
        <v>2</v>
      </c>
      <c r="K902" s="1" t="s">
        <v>1908</v>
      </c>
      <c r="L902">
        <v>1</v>
      </c>
      <c r="M902" s="4">
        <v>2.9861670714308275</v>
      </c>
      <c r="N902" s="5">
        <v>9580.58</v>
      </c>
      <c r="O902" s="5">
        <f>IF(Jan_21[[#This Row],[WIN_OSE]]=0,('Summary Sheet'!$O$1)-('Summary Sheet'!$O$1*2%),-'Summary Sheet'!$O$1*(Jan_21[[#This Row],[BSP]]-1))</f>
        <v>-3.972334142861655</v>
      </c>
    </row>
    <row r="903" spans="1:15" x14ac:dyDescent="0.25">
      <c r="A903">
        <v>177723722</v>
      </c>
      <c r="B903" s="1" t="s">
        <v>19</v>
      </c>
      <c r="C903" s="1" t="s">
        <v>3132</v>
      </c>
      <c r="D903" s="1" t="s">
        <v>3014</v>
      </c>
      <c r="E903" s="1" t="s">
        <v>41</v>
      </c>
      <c r="F903" s="1" t="s">
        <v>42</v>
      </c>
      <c r="G903" s="2">
        <v>44204</v>
      </c>
      <c r="H903" s="3">
        <v>0.51944444444444449</v>
      </c>
      <c r="I903">
        <v>36336945</v>
      </c>
      <c r="J903">
        <v>6</v>
      </c>
      <c r="K903" s="1" t="s">
        <v>1052</v>
      </c>
      <c r="L903">
        <v>1</v>
      </c>
      <c r="M903" s="4">
        <v>2.8018434632135896</v>
      </c>
      <c r="N903" s="5">
        <v>9619.2000000000007</v>
      </c>
      <c r="O903" s="5">
        <f>IF(Jan_21[[#This Row],[WIN_OSE]]=0,('Summary Sheet'!$O$1)-('Summary Sheet'!$O$1*2%),-'Summary Sheet'!$O$1*(Jan_21[[#This Row],[BSP]]-1))</f>
        <v>-3.6036869264271791</v>
      </c>
    </row>
    <row r="904" spans="1:15" x14ac:dyDescent="0.25">
      <c r="A904">
        <v>177723724</v>
      </c>
      <c r="B904" s="1" t="s">
        <v>19</v>
      </c>
      <c r="C904" s="1" t="s">
        <v>3132</v>
      </c>
      <c r="D904" s="1" t="s">
        <v>3014</v>
      </c>
      <c r="E904" s="1" t="s">
        <v>47</v>
      </c>
      <c r="F904" s="1" t="s">
        <v>42</v>
      </c>
      <c r="G904" s="2">
        <v>44204</v>
      </c>
      <c r="H904" s="3">
        <v>0.52986111111111112</v>
      </c>
      <c r="I904">
        <v>19739779</v>
      </c>
      <c r="J904">
        <v>1</v>
      </c>
      <c r="K904" s="1" t="s">
        <v>1042</v>
      </c>
      <c r="L904">
        <v>0</v>
      </c>
      <c r="M904" s="4">
        <v>2.1192245506595642</v>
      </c>
      <c r="N904" s="5">
        <v>13952.76</v>
      </c>
      <c r="O904" s="5">
        <f>IF(Jan_21[[#This Row],[WIN_OSE]]=0,('Summary Sheet'!$O$1)-('Summary Sheet'!$O$1*2%),-'Summary Sheet'!$O$1*(Jan_21[[#This Row],[BSP]]-1))</f>
        <v>1.96</v>
      </c>
    </row>
    <row r="905" spans="1:15" x14ac:dyDescent="0.25">
      <c r="A905">
        <v>177723726</v>
      </c>
      <c r="B905" s="1" t="s">
        <v>19</v>
      </c>
      <c r="C905" s="1" t="s">
        <v>3132</v>
      </c>
      <c r="D905" s="1" t="s">
        <v>3014</v>
      </c>
      <c r="E905" s="1" t="s">
        <v>65</v>
      </c>
      <c r="F905" s="1" t="s">
        <v>42</v>
      </c>
      <c r="G905" s="2">
        <v>44204</v>
      </c>
      <c r="H905" s="3">
        <v>0.54027777777777775</v>
      </c>
      <c r="I905">
        <v>22487148</v>
      </c>
      <c r="J905">
        <v>2</v>
      </c>
      <c r="K905" s="1" t="s">
        <v>175</v>
      </c>
      <c r="L905">
        <v>1</v>
      </c>
      <c r="M905" s="4">
        <v>2.64</v>
      </c>
      <c r="N905" s="5">
        <v>15589.82</v>
      </c>
      <c r="O905" s="5">
        <f>IF(Jan_21[[#This Row],[WIN_OSE]]=0,('Summary Sheet'!$O$1)-('Summary Sheet'!$O$1*2%),-'Summary Sheet'!$O$1*(Jan_21[[#This Row],[BSP]]-1))</f>
        <v>-3.2800000000000002</v>
      </c>
    </row>
    <row r="906" spans="1:15" x14ac:dyDescent="0.25">
      <c r="A906">
        <v>177723728</v>
      </c>
      <c r="B906" s="1" t="s">
        <v>19</v>
      </c>
      <c r="C906" s="1" t="s">
        <v>3132</v>
      </c>
      <c r="D906" s="1" t="s">
        <v>3014</v>
      </c>
      <c r="E906" s="1" t="s">
        <v>39</v>
      </c>
      <c r="F906" s="1" t="s">
        <v>42</v>
      </c>
      <c r="G906" s="2">
        <v>44204</v>
      </c>
      <c r="H906" s="3">
        <v>0.55069444444444449</v>
      </c>
      <c r="I906">
        <v>35714421</v>
      </c>
      <c r="J906">
        <v>3</v>
      </c>
      <c r="K906" s="1" t="s">
        <v>1904</v>
      </c>
      <c r="L906">
        <v>0</v>
      </c>
      <c r="M906" s="4">
        <v>2.6698831638628331</v>
      </c>
      <c r="N906" s="5">
        <v>10800.94</v>
      </c>
      <c r="O906" s="5">
        <f>IF(Jan_21[[#This Row],[WIN_OSE]]=0,('Summary Sheet'!$O$1)-('Summary Sheet'!$O$1*2%),-'Summary Sheet'!$O$1*(Jan_21[[#This Row],[BSP]]-1))</f>
        <v>1.96</v>
      </c>
    </row>
    <row r="907" spans="1:15" x14ac:dyDescent="0.25">
      <c r="A907">
        <v>177723730</v>
      </c>
      <c r="B907" s="1" t="s">
        <v>19</v>
      </c>
      <c r="C907" s="1" t="s">
        <v>3132</v>
      </c>
      <c r="D907" s="1" t="s">
        <v>3014</v>
      </c>
      <c r="E907" s="1" t="s">
        <v>30</v>
      </c>
      <c r="F907" s="1" t="s">
        <v>42</v>
      </c>
      <c r="G907" s="2">
        <v>44204</v>
      </c>
      <c r="H907" s="3">
        <v>0.56111111111111112</v>
      </c>
      <c r="I907">
        <v>37502171</v>
      </c>
      <c r="J907">
        <v>2</v>
      </c>
      <c r="K907" s="1" t="s">
        <v>1491</v>
      </c>
      <c r="L907">
        <v>1</v>
      </c>
      <c r="M907" s="4">
        <v>3.668406151843846</v>
      </c>
      <c r="N907" s="5">
        <v>11306.74</v>
      </c>
      <c r="O907" s="5">
        <f>IF(Jan_21[[#This Row],[WIN_OSE]]=0,('Summary Sheet'!$O$1)-('Summary Sheet'!$O$1*2%),-'Summary Sheet'!$O$1*(Jan_21[[#This Row],[BSP]]-1))</f>
        <v>-5.336812303687692</v>
      </c>
    </row>
    <row r="908" spans="1:15" x14ac:dyDescent="0.25">
      <c r="A908">
        <v>177723732</v>
      </c>
      <c r="B908" s="1" t="s">
        <v>19</v>
      </c>
      <c r="C908" s="1" t="s">
        <v>3132</v>
      </c>
      <c r="D908" s="1" t="s">
        <v>3014</v>
      </c>
      <c r="E908" s="1" t="s">
        <v>43</v>
      </c>
      <c r="F908" s="1" t="s">
        <v>42</v>
      </c>
      <c r="G908" s="2">
        <v>44204</v>
      </c>
      <c r="H908" s="3">
        <v>0.57222222222222219</v>
      </c>
      <c r="I908">
        <v>37276900</v>
      </c>
      <c r="J908">
        <v>4</v>
      </c>
      <c r="K908" s="1" t="s">
        <v>184</v>
      </c>
      <c r="L908">
        <v>0</v>
      </c>
      <c r="M908" s="4">
        <v>2.1554261631258127</v>
      </c>
      <c r="N908" s="5">
        <v>20022.599999999999</v>
      </c>
      <c r="O908" s="5">
        <f>IF(Jan_21[[#This Row],[WIN_OSE]]=0,('Summary Sheet'!$O$1)-('Summary Sheet'!$O$1*2%),-'Summary Sheet'!$O$1*(Jan_21[[#This Row],[BSP]]-1))</f>
        <v>1.96</v>
      </c>
    </row>
    <row r="909" spans="1:15" x14ac:dyDescent="0.25">
      <c r="A909">
        <v>177723734</v>
      </c>
      <c r="B909" s="1" t="s">
        <v>19</v>
      </c>
      <c r="C909" s="1" t="s">
        <v>3132</v>
      </c>
      <c r="D909" s="1" t="s">
        <v>3014</v>
      </c>
      <c r="E909" s="1" t="s">
        <v>48</v>
      </c>
      <c r="F909" s="1" t="s">
        <v>42</v>
      </c>
      <c r="G909" s="2">
        <v>44204</v>
      </c>
      <c r="H909" s="3">
        <v>0.58263888888888893</v>
      </c>
      <c r="I909">
        <v>38131805</v>
      </c>
      <c r="J909">
        <v>1</v>
      </c>
      <c r="K909" s="1" t="s">
        <v>1498</v>
      </c>
      <c r="L909">
        <v>1</v>
      </c>
      <c r="M909" s="4">
        <v>2.9818608488944305</v>
      </c>
      <c r="N909" s="5">
        <v>10378.040000000001</v>
      </c>
      <c r="O909" s="5">
        <f>IF(Jan_21[[#This Row],[WIN_OSE]]=0,('Summary Sheet'!$O$1)-('Summary Sheet'!$O$1*2%),-'Summary Sheet'!$O$1*(Jan_21[[#This Row],[BSP]]-1))</f>
        <v>-3.963721697788861</v>
      </c>
    </row>
    <row r="910" spans="1:15" x14ac:dyDescent="0.25">
      <c r="A910">
        <v>177723748</v>
      </c>
      <c r="B910" s="1" t="s">
        <v>23</v>
      </c>
      <c r="C910" s="1" t="s">
        <v>3119</v>
      </c>
      <c r="D910" s="1" t="s">
        <v>3014</v>
      </c>
      <c r="E910" s="1" t="s">
        <v>45</v>
      </c>
      <c r="F910" s="1" t="s">
        <v>28</v>
      </c>
      <c r="G910" s="2">
        <v>44204</v>
      </c>
      <c r="H910" s="3">
        <v>0.42499999999999999</v>
      </c>
      <c r="I910">
        <v>27480273</v>
      </c>
      <c r="J910">
        <v>5</v>
      </c>
      <c r="K910" s="1" t="s">
        <v>1423</v>
      </c>
      <c r="L910">
        <v>0</v>
      </c>
      <c r="M910" s="4">
        <v>4.0999999999999996</v>
      </c>
      <c r="N910" s="5">
        <v>2477.9</v>
      </c>
      <c r="O910" s="5">
        <f>IF(Jan_21[[#This Row],[WIN_OSE]]=0,('Summary Sheet'!$O$1)-('Summary Sheet'!$O$1*2%),-'Summary Sheet'!$O$1*(Jan_21[[#This Row],[BSP]]-1))</f>
        <v>1.96</v>
      </c>
    </row>
    <row r="911" spans="1:15" x14ac:dyDescent="0.25">
      <c r="A911">
        <v>177723750</v>
      </c>
      <c r="B911" s="1" t="s">
        <v>23</v>
      </c>
      <c r="C911" s="1" t="s">
        <v>3119</v>
      </c>
      <c r="D911" s="1" t="s">
        <v>3014</v>
      </c>
      <c r="E911" s="1" t="s">
        <v>41</v>
      </c>
      <c r="F911" s="1" t="s">
        <v>25</v>
      </c>
      <c r="G911" s="2">
        <v>44204</v>
      </c>
      <c r="H911" s="3">
        <v>0.43819444444444444</v>
      </c>
      <c r="I911">
        <v>28119930</v>
      </c>
      <c r="J911">
        <v>4</v>
      </c>
      <c r="K911" s="1" t="s">
        <v>2487</v>
      </c>
      <c r="L911">
        <v>0</v>
      </c>
      <c r="M911" s="4">
        <v>4.6670394202257759</v>
      </c>
      <c r="N911" s="5">
        <v>3753.94</v>
      </c>
      <c r="O911" s="5">
        <f>IF(Jan_21[[#This Row],[WIN_OSE]]=0,('Summary Sheet'!$O$1)-('Summary Sheet'!$O$1*2%),-'Summary Sheet'!$O$1*(Jan_21[[#This Row],[BSP]]-1))</f>
        <v>1.96</v>
      </c>
    </row>
    <row r="912" spans="1:15" x14ac:dyDescent="0.25">
      <c r="A912">
        <v>177723752</v>
      </c>
      <c r="B912" s="1" t="s">
        <v>23</v>
      </c>
      <c r="C912" s="1" t="s">
        <v>3119</v>
      </c>
      <c r="D912" s="1" t="s">
        <v>3014</v>
      </c>
      <c r="E912" s="1" t="s">
        <v>75</v>
      </c>
      <c r="F912" s="1" t="s">
        <v>28</v>
      </c>
      <c r="G912" s="2">
        <v>44204</v>
      </c>
      <c r="H912" s="3">
        <v>0.44861111111111113</v>
      </c>
      <c r="I912">
        <v>23441293</v>
      </c>
      <c r="J912">
        <v>4</v>
      </c>
      <c r="K912" s="1" t="s">
        <v>249</v>
      </c>
      <c r="L912">
        <v>0</v>
      </c>
      <c r="M912" s="4">
        <v>3.796651539</v>
      </c>
      <c r="N912" s="5">
        <v>7229.74</v>
      </c>
      <c r="O912" s="5">
        <f>IF(Jan_21[[#This Row],[WIN_OSE]]=0,('Summary Sheet'!$O$1)-('Summary Sheet'!$O$1*2%),-'Summary Sheet'!$O$1*(Jan_21[[#This Row],[BSP]]-1))</f>
        <v>1.96</v>
      </c>
    </row>
    <row r="913" spans="1:15" x14ac:dyDescent="0.25">
      <c r="A913">
        <v>177723754</v>
      </c>
      <c r="B913" s="1" t="s">
        <v>23</v>
      </c>
      <c r="C913" s="1" t="s">
        <v>3119</v>
      </c>
      <c r="D913" s="1" t="s">
        <v>3014</v>
      </c>
      <c r="E913" s="1" t="s">
        <v>39</v>
      </c>
      <c r="F913" s="1" t="s">
        <v>25</v>
      </c>
      <c r="G913" s="2">
        <v>44204</v>
      </c>
      <c r="H913" s="3">
        <v>0.45902777777777776</v>
      </c>
      <c r="I913">
        <v>36259806</v>
      </c>
      <c r="J913">
        <v>2</v>
      </c>
      <c r="K913" s="1" t="s">
        <v>2024</v>
      </c>
      <c r="L913">
        <v>1</v>
      </c>
      <c r="M913" s="4">
        <v>3.8492988628038445</v>
      </c>
      <c r="N913" s="5">
        <v>9303.42</v>
      </c>
      <c r="O913" s="5">
        <f>IF(Jan_21[[#This Row],[WIN_OSE]]=0,('Summary Sheet'!$O$1)-('Summary Sheet'!$O$1*2%),-'Summary Sheet'!$O$1*(Jan_21[[#This Row],[BSP]]-1))</f>
        <v>-5.698597725607689</v>
      </c>
    </row>
    <row r="914" spans="1:15" x14ac:dyDescent="0.25">
      <c r="A914">
        <v>177723756</v>
      </c>
      <c r="B914" s="1" t="s">
        <v>23</v>
      </c>
      <c r="C914" s="1" t="s">
        <v>3119</v>
      </c>
      <c r="D914" s="1" t="s">
        <v>3014</v>
      </c>
      <c r="E914" s="1" t="s">
        <v>75</v>
      </c>
      <c r="F914" s="1" t="s">
        <v>28</v>
      </c>
      <c r="G914" s="2">
        <v>44204</v>
      </c>
      <c r="H914" s="3">
        <v>0.46944444444444444</v>
      </c>
      <c r="I914">
        <v>34919327</v>
      </c>
      <c r="J914">
        <v>2</v>
      </c>
      <c r="K914" s="1" t="s">
        <v>260</v>
      </c>
      <c r="L914">
        <v>0</v>
      </c>
      <c r="M914" s="4">
        <v>4.2</v>
      </c>
      <c r="N914" s="5">
        <v>6840.58</v>
      </c>
      <c r="O914" s="5">
        <f>IF(Jan_21[[#This Row],[WIN_OSE]]=0,('Summary Sheet'!$O$1)-('Summary Sheet'!$O$1*2%),-'Summary Sheet'!$O$1*(Jan_21[[#This Row],[BSP]]-1))</f>
        <v>1.96</v>
      </c>
    </row>
    <row r="915" spans="1:15" x14ac:dyDescent="0.25">
      <c r="A915">
        <v>177723758</v>
      </c>
      <c r="B915" s="1" t="s">
        <v>23</v>
      </c>
      <c r="C915" s="1" t="s">
        <v>3119</v>
      </c>
      <c r="D915" s="1" t="s">
        <v>3014</v>
      </c>
      <c r="E915" s="1" t="s">
        <v>24</v>
      </c>
      <c r="F915" s="1" t="s">
        <v>25</v>
      </c>
      <c r="G915" s="2">
        <v>44204</v>
      </c>
      <c r="H915" s="3">
        <v>0.47986111111111113</v>
      </c>
      <c r="I915">
        <v>28227744</v>
      </c>
      <c r="J915">
        <v>1</v>
      </c>
      <c r="K915" s="1" t="s">
        <v>2023</v>
      </c>
      <c r="L915">
        <v>0</v>
      </c>
      <c r="M915" s="4">
        <v>4.3</v>
      </c>
      <c r="N915" s="5">
        <v>8254.56</v>
      </c>
      <c r="O915" s="5">
        <f>IF(Jan_21[[#This Row],[WIN_OSE]]=0,('Summary Sheet'!$O$1)-('Summary Sheet'!$O$1*2%),-'Summary Sheet'!$O$1*(Jan_21[[#This Row],[BSP]]-1))</f>
        <v>1.96</v>
      </c>
    </row>
    <row r="916" spans="1:15" x14ac:dyDescent="0.25">
      <c r="A916">
        <v>177723760</v>
      </c>
      <c r="B916" s="1" t="s">
        <v>23</v>
      </c>
      <c r="C916" s="1" t="s">
        <v>3119</v>
      </c>
      <c r="D916" s="1" t="s">
        <v>3014</v>
      </c>
      <c r="E916" s="1" t="s">
        <v>75</v>
      </c>
      <c r="F916" s="1" t="s">
        <v>28</v>
      </c>
      <c r="G916" s="2">
        <v>44204</v>
      </c>
      <c r="H916" s="3">
        <v>0.49027777777777776</v>
      </c>
      <c r="I916">
        <v>36719128</v>
      </c>
      <c r="J916">
        <v>6</v>
      </c>
      <c r="K916" s="1" t="s">
        <v>2489</v>
      </c>
      <c r="L916">
        <v>0</v>
      </c>
      <c r="M916" s="4">
        <v>2.0474448848283622</v>
      </c>
      <c r="N916" s="5">
        <v>15417.36</v>
      </c>
      <c r="O916" s="5">
        <f>IF(Jan_21[[#This Row],[WIN_OSE]]=0,('Summary Sheet'!$O$1)-('Summary Sheet'!$O$1*2%),-'Summary Sheet'!$O$1*(Jan_21[[#This Row],[BSP]]-1))</f>
        <v>1.96</v>
      </c>
    </row>
    <row r="917" spans="1:15" x14ac:dyDescent="0.25">
      <c r="A917">
        <v>177723762</v>
      </c>
      <c r="B917" s="1" t="s">
        <v>23</v>
      </c>
      <c r="C917" s="1" t="s">
        <v>3119</v>
      </c>
      <c r="D917" s="1" t="s">
        <v>3014</v>
      </c>
      <c r="E917" s="1" t="s">
        <v>24</v>
      </c>
      <c r="F917" s="1" t="s">
        <v>25</v>
      </c>
      <c r="G917" s="2">
        <v>44204</v>
      </c>
      <c r="H917" s="3">
        <v>0.50069444444444444</v>
      </c>
      <c r="I917">
        <v>37194717</v>
      </c>
      <c r="J917">
        <v>2</v>
      </c>
      <c r="K917" s="1" t="s">
        <v>1077</v>
      </c>
      <c r="L917">
        <v>0</v>
      </c>
      <c r="M917" s="4">
        <v>4.2</v>
      </c>
      <c r="N917" s="5">
        <v>5861.06</v>
      </c>
      <c r="O917" s="5">
        <f>IF(Jan_21[[#This Row],[WIN_OSE]]=0,('Summary Sheet'!$O$1)-('Summary Sheet'!$O$1*2%),-'Summary Sheet'!$O$1*(Jan_21[[#This Row],[BSP]]-1))</f>
        <v>1.96</v>
      </c>
    </row>
    <row r="918" spans="1:15" x14ac:dyDescent="0.25">
      <c r="A918">
        <v>177723764</v>
      </c>
      <c r="B918" s="1" t="s">
        <v>23</v>
      </c>
      <c r="C918" s="1" t="s">
        <v>3119</v>
      </c>
      <c r="D918" s="1" t="s">
        <v>3014</v>
      </c>
      <c r="E918" s="1" t="s">
        <v>49</v>
      </c>
      <c r="F918" s="1" t="s">
        <v>28</v>
      </c>
      <c r="G918" s="2">
        <v>44204</v>
      </c>
      <c r="H918" s="3">
        <v>0.51111111111111107</v>
      </c>
      <c r="I918">
        <v>38131282</v>
      </c>
      <c r="J918">
        <v>1</v>
      </c>
      <c r="K918" s="1" t="s">
        <v>342</v>
      </c>
      <c r="L918">
        <v>0</v>
      </c>
      <c r="M918" s="4">
        <v>4.8220243126900471</v>
      </c>
      <c r="N918" s="5">
        <v>3804.54</v>
      </c>
      <c r="O918" s="5">
        <f>IF(Jan_21[[#This Row],[WIN_OSE]]=0,('Summary Sheet'!$O$1)-('Summary Sheet'!$O$1*2%),-'Summary Sheet'!$O$1*(Jan_21[[#This Row],[BSP]]-1))</f>
        <v>1.96</v>
      </c>
    </row>
    <row r="919" spans="1:15" x14ac:dyDescent="0.25">
      <c r="A919">
        <v>177723766</v>
      </c>
      <c r="B919" s="1" t="s">
        <v>23</v>
      </c>
      <c r="C919" s="1" t="s">
        <v>3119</v>
      </c>
      <c r="D919" s="1" t="s">
        <v>3014</v>
      </c>
      <c r="E919" s="1" t="s">
        <v>39</v>
      </c>
      <c r="F919" s="1" t="s">
        <v>25</v>
      </c>
      <c r="G919" s="2">
        <v>44204</v>
      </c>
      <c r="H919" s="3">
        <v>0.52152777777777781</v>
      </c>
      <c r="I919">
        <v>38131283</v>
      </c>
      <c r="J919">
        <v>3</v>
      </c>
      <c r="K919" s="1" t="s">
        <v>1437</v>
      </c>
      <c r="L919">
        <v>0</v>
      </c>
      <c r="M919" s="4">
        <v>4</v>
      </c>
      <c r="N919" s="5">
        <v>6121.9</v>
      </c>
      <c r="O919" s="5">
        <f>IF(Jan_21[[#This Row],[WIN_OSE]]=0,('Summary Sheet'!$O$1)-('Summary Sheet'!$O$1*2%),-'Summary Sheet'!$O$1*(Jan_21[[#This Row],[BSP]]-1))</f>
        <v>1.96</v>
      </c>
    </row>
    <row r="920" spans="1:15" x14ac:dyDescent="0.25">
      <c r="A920">
        <v>177723768</v>
      </c>
      <c r="B920" s="1" t="s">
        <v>23</v>
      </c>
      <c r="C920" s="1" t="s">
        <v>3119</v>
      </c>
      <c r="D920" s="1" t="s">
        <v>3014</v>
      </c>
      <c r="E920" s="1" t="s">
        <v>49</v>
      </c>
      <c r="F920" s="1" t="s">
        <v>28</v>
      </c>
      <c r="G920" s="2">
        <v>44204</v>
      </c>
      <c r="H920" s="3">
        <v>0.53194444444444444</v>
      </c>
      <c r="I920">
        <v>32664175</v>
      </c>
      <c r="J920">
        <v>6</v>
      </c>
      <c r="K920" s="1" t="s">
        <v>1427</v>
      </c>
      <c r="L920">
        <v>0</v>
      </c>
      <c r="M920" s="4">
        <v>4.5</v>
      </c>
      <c r="N920" s="5">
        <v>2740.92</v>
      </c>
      <c r="O920" s="5">
        <f>IF(Jan_21[[#This Row],[WIN_OSE]]=0,('Summary Sheet'!$O$1)-('Summary Sheet'!$O$1*2%),-'Summary Sheet'!$O$1*(Jan_21[[#This Row],[BSP]]-1))</f>
        <v>1.96</v>
      </c>
    </row>
    <row r="921" spans="1:15" x14ac:dyDescent="0.25">
      <c r="A921">
        <v>177723770</v>
      </c>
      <c r="B921" s="1" t="s">
        <v>23</v>
      </c>
      <c r="C921" s="1" t="s">
        <v>3119</v>
      </c>
      <c r="D921" s="1" t="s">
        <v>3014</v>
      </c>
      <c r="E921" s="1" t="s">
        <v>39</v>
      </c>
      <c r="F921" s="1" t="s">
        <v>25</v>
      </c>
      <c r="G921" s="2">
        <v>44204</v>
      </c>
      <c r="H921" s="3">
        <v>0.54305555555555551</v>
      </c>
      <c r="I921">
        <v>20178540</v>
      </c>
      <c r="J921">
        <v>6</v>
      </c>
      <c r="K921" s="1" t="s">
        <v>1431</v>
      </c>
      <c r="L921">
        <v>0</v>
      </c>
      <c r="M921" s="4">
        <v>4.6116130228433754</v>
      </c>
      <c r="N921" s="5">
        <v>4288.4399999999996</v>
      </c>
      <c r="O921" s="5">
        <f>IF(Jan_21[[#This Row],[WIN_OSE]]=0,('Summary Sheet'!$O$1)-('Summary Sheet'!$O$1*2%),-'Summary Sheet'!$O$1*(Jan_21[[#This Row],[BSP]]-1))</f>
        <v>1.96</v>
      </c>
    </row>
    <row r="922" spans="1:15" x14ac:dyDescent="0.25">
      <c r="A922">
        <v>177723772</v>
      </c>
      <c r="B922" s="1" t="s">
        <v>23</v>
      </c>
      <c r="C922" s="1" t="s">
        <v>3119</v>
      </c>
      <c r="D922" s="1" t="s">
        <v>3014</v>
      </c>
      <c r="E922" s="1" t="s">
        <v>27</v>
      </c>
      <c r="F922" s="1" t="s">
        <v>28</v>
      </c>
      <c r="G922" s="2">
        <v>44204</v>
      </c>
      <c r="H922" s="3">
        <v>0.55347222222222225</v>
      </c>
      <c r="I922">
        <v>32803999</v>
      </c>
      <c r="J922">
        <v>1</v>
      </c>
      <c r="K922" s="1" t="s">
        <v>2491</v>
      </c>
      <c r="L922">
        <v>0</v>
      </c>
      <c r="M922" s="4">
        <v>5.0999999999999996</v>
      </c>
      <c r="N922" s="5">
        <v>2765.84</v>
      </c>
      <c r="O922" s="5">
        <f>IF(Jan_21[[#This Row],[WIN_OSE]]=0,('Summary Sheet'!$O$1)-('Summary Sheet'!$O$1*2%),-'Summary Sheet'!$O$1*(Jan_21[[#This Row],[BSP]]-1))</f>
        <v>1.96</v>
      </c>
    </row>
    <row r="923" spans="1:15" x14ac:dyDescent="0.25">
      <c r="A923">
        <v>177723774</v>
      </c>
      <c r="B923" s="1" t="s">
        <v>23</v>
      </c>
      <c r="C923" s="1" t="s">
        <v>3119</v>
      </c>
      <c r="D923" s="1" t="s">
        <v>3014</v>
      </c>
      <c r="E923" s="1" t="s">
        <v>24</v>
      </c>
      <c r="F923" s="1" t="s">
        <v>25</v>
      </c>
      <c r="G923" s="2">
        <v>44204</v>
      </c>
      <c r="H923" s="3">
        <v>0.56458333333333333</v>
      </c>
      <c r="I923">
        <v>28602045</v>
      </c>
      <c r="J923">
        <v>3</v>
      </c>
      <c r="K923" s="1" t="s">
        <v>1086</v>
      </c>
      <c r="L923">
        <v>0</v>
      </c>
      <c r="M923" s="4">
        <v>3.9126920527991027</v>
      </c>
      <c r="N923" s="5">
        <v>5857.24</v>
      </c>
      <c r="O923" s="5">
        <f>IF(Jan_21[[#This Row],[WIN_OSE]]=0,('Summary Sheet'!$O$1)-('Summary Sheet'!$O$1*2%),-'Summary Sheet'!$O$1*(Jan_21[[#This Row],[BSP]]-1))</f>
        <v>1.96</v>
      </c>
    </row>
    <row r="924" spans="1:15" x14ac:dyDescent="0.25">
      <c r="A924">
        <v>177723795</v>
      </c>
      <c r="B924" s="1" t="s">
        <v>23</v>
      </c>
      <c r="C924" s="1" t="s">
        <v>3120</v>
      </c>
      <c r="D924" s="1" t="s">
        <v>3014</v>
      </c>
      <c r="E924" s="1" t="s">
        <v>37</v>
      </c>
      <c r="F924" s="1" t="s">
        <v>31</v>
      </c>
      <c r="G924" s="2">
        <v>44204</v>
      </c>
      <c r="H924" s="3">
        <v>0.34166666666666667</v>
      </c>
      <c r="I924">
        <v>36300413</v>
      </c>
      <c r="J924">
        <v>5</v>
      </c>
      <c r="K924" s="1" t="s">
        <v>1834</v>
      </c>
      <c r="L924">
        <v>0</v>
      </c>
      <c r="M924" s="4">
        <v>4.7428573352229417</v>
      </c>
      <c r="N924" s="5">
        <v>2584</v>
      </c>
      <c r="O924" s="5">
        <f>IF(Jan_21[[#This Row],[WIN_OSE]]=0,('Summary Sheet'!$O$1)-('Summary Sheet'!$O$1*2%),-'Summary Sheet'!$O$1*(Jan_21[[#This Row],[BSP]]-1))</f>
        <v>1.96</v>
      </c>
    </row>
    <row r="925" spans="1:15" x14ac:dyDescent="0.25">
      <c r="A925">
        <v>177723797</v>
      </c>
      <c r="B925" s="1" t="s">
        <v>23</v>
      </c>
      <c r="C925" s="1" t="s">
        <v>3120</v>
      </c>
      <c r="D925" s="1" t="s">
        <v>3014</v>
      </c>
      <c r="E925" s="1" t="s">
        <v>101</v>
      </c>
      <c r="F925" s="1" t="s">
        <v>31</v>
      </c>
      <c r="G925" s="2">
        <v>44204</v>
      </c>
      <c r="H925" s="3">
        <v>0.35208333333333336</v>
      </c>
      <c r="I925">
        <v>36439322</v>
      </c>
      <c r="J925">
        <v>1</v>
      </c>
      <c r="K925" s="1" t="s">
        <v>501</v>
      </c>
      <c r="L925">
        <v>0</v>
      </c>
      <c r="M925" s="4">
        <v>3.9097830332950982</v>
      </c>
      <c r="N925" s="5">
        <v>2033.28</v>
      </c>
      <c r="O925" s="5">
        <f>IF(Jan_21[[#This Row],[WIN_OSE]]=0,('Summary Sheet'!$O$1)-('Summary Sheet'!$O$1*2%),-'Summary Sheet'!$O$1*(Jan_21[[#This Row],[BSP]]-1))</f>
        <v>1.96</v>
      </c>
    </row>
    <row r="926" spans="1:15" x14ac:dyDescent="0.25">
      <c r="A926">
        <v>177723799</v>
      </c>
      <c r="B926" s="1" t="s">
        <v>23</v>
      </c>
      <c r="C926" s="1" t="s">
        <v>3120</v>
      </c>
      <c r="D926" s="1" t="s">
        <v>3014</v>
      </c>
      <c r="E926" s="1" t="s">
        <v>37</v>
      </c>
      <c r="F926" s="1" t="s">
        <v>31</v>
      </c>
      <c r="G926" s="2">
        <v>44204</v>
      </c>
      <c r="H926" s="3">
        <v>0.36319444444444443</v>
      </c>
      <c r="I926">
        <v>37389575</v>
      </c>
      <c r="J926">
        <v>1</v>
      </c>
      <c r="K926" s="1" t="s">
        <v>1082</v>
      </c>
      <c r="L926">
        <v>1</v>
      </c>
      <c r="M926" s="4">
        <v>2.62</v>
      </c>
      <c r="N926" s="5">
        <v>5430.34</v>
      </c>
      <c r="O926" s="5">
        <f>IF(Jan_21[[#This Row],[WIN_OSE]]=0,('Summary Sheet'!$O$1)-('Summary Sheet'!$O$1*2%),-'Summary Sheet'!$O$1*(Jan_21[[#This Row],[BSP]]-1))</f>
        <v>-3.24</v>
      </c>
    </row>
    <row r="927" spans="1:15" x14ac:dyDescent="0.25">
      <c r="A927">
        <v>177723801</v>
      </c>
      <c r="B927" s="1" t="s">
        <v>23</v>
      </c>
      <c r="C927" s="1" t="s">
        <v>3120</v>
      </c>
      <c r="D927" s="1" t="s">
        <v>3014</v>
      </c>
      <c r="E927" s="1" t="s">
        <v>55</v>
      </c>
      <c r="F927" s="1" t="s">
        <v>176</v>
      </c>
      <c r="G927" s="2">
        <v>44204</v>
      </c>
      <c r="H927" s="3">
        <v>0.37638888888888888</v>
      </c>
      <c r="I927">
        <v>27921197</v>
      </c>
      <c r="J927">
        <v>4</v>
      </c>
      <c r="K927" s="1" t="s">
        <v>1066</v>
      </c>
      <c r="L927">
        <v>1</v>
      </c>
      <c r="M927" s="4">
        <v>3.05</v>
      </c>
      <c r="N927" s="5">
        <v>4757.72</v>
      </c>
      <c r="O927" s="5">
        <f>IF(Jan_21[[#This Row],[WIN_OSE]]=0,('Summary Sheet'!$O$1)-('Summary Sheet'!$O$1*2%),-'Summary Sheet'!$O$1*(Jan_21[[#This Row],[BSP]]-1))</f>
        <v>-4.0999999999999996</v>
      </c>
    </row>
    <row r="928" spans="1:15" x14ac:dyDescent="0.25">
      <c r="A928">
        <v>177723803</v>
      </c>
      <c r="B928" s="1" t="s">
        <v>23</v>
      </c>
      <c r="C928" s="1" t="s">
        <v>3120</v>
      </c>
      <c r="D928" s="1" t="s">
        <v>3014</v>
      </c>
      <c r="E928" s="1" t="s">
        <v>65</v>
      </c>
      <c r="F928" s="1" t="s">
        <v>31</v>
      </c>
      <c r="G928" s="2">
        <v>44204</v>
      </c>
      <c r="H928" s="3">
        <v>0.38750000000000001</v>
      </c>
      <c r="I928">
        <v>27150670</v>
      </c>
      <c r="J928">
        <v>2</v>
      </c>
      <c r="K928" s="1" t="s">
        <v>640</v>
      </c>
      <c r="L928">
        <v>0</v>
      </c>
      <c r="M928" s="4">
        <v>3.4</v>
      </c>
      <c r="N928" s="5">
        <v>9000.58</v>
      </c>
      <c r="O928" s="5">
        <f>IF(Jan_21[[#This Row],[WIN_OSE]]=0,('Summary Sheet'!$O$1)-('Summary Sheet'!$O$1*2%),-'Summary Sheet'!$O$1*(Jan_21[[#This Row],[BSP]]-1))</f>
        <v>1.96</v>
      </c>
    </row>
    <row r="929" spans="1:15" x14ac:dyDescent="0.25">
      <c r="A929">
        <v>177723805</v>
      </c>
      <c r="B929" s="1" t="s">
        <v>23</v>
      </c>
      <c r="C929" s="1" t="s">
        <v>3120</v>
      </c>
      <c r="D929" s="1" t="s">
        <v>3014</v>
      </c>
      <c r="E929" s="1" t="s">
        <v>24</v>
      </c>
      <c r="F929" s="1" t="s">
        <v>31</v>
      </c>
      <c r="G929" s="2">
        <v>44204</v>
      </c>
      <c r="H929" s="3">
        <v>0.39861111111111114</v>
      </c>
      <c r="I929">
        <v>20197108</v>
      </c>
      <c r="J929">
        <v>1</v>
      </c>
      <c r="K929" s="1" t="s">
        <v>248</v>
      </c>
      <c r="L929">
        <v>0</v>
      </c>
      <c r="M929" s="4">
        <v>2.6151705805159877</v>
      </c>
      <c r="N929" s="5">
        <v>10161.08</v>
      </c>
      <c r="O929" s="5">
        <f>IF(Jan_21[[#This Row],[WIN_OSE]]=0,('Summary Sheet'!$O$1)-('Summary Sheet'!$O$1*2%),-'Summary Sheet'!$O$1*(Jan_21[[#This Row],[BSP]]-1))</f>
        <v>1.96</v>
      </c>
    </row>
    <row r="930" spans="1:15" x14ac:dyDescent="0.25">
      <c r="A930">
        <v>177723807</v>
      </c>
      <c r="B930" s="1" t="s">
        <v>23</v>
      </c>
      <c r="C930" s="1" t="s">
        <v>3120</v>
      </c>
      <c r="D930" s="1" t="s">
        <v>3014</v>
      </c>
      <c r="E930" s="1" t="s">
        <v>24</v>
      </c>
      <c r="F930" s="1" t="s">
        <v>31</v>
      </c>
      <c r="G930" s="2">
        <v>44204</v>
      </c>
      <c r="H930" s="3">
        <v>0.41111111111111109</v>
      </c>
      <c r="I930">
        <v>37631357</v>
      </c>
      <c r="J930">
        <v>4</v>
      </c>
      <c r="K930" s="1" t="s">
        <v>1447</v>
      </c>
      <c r="L930">
        <v>1</v>
      </c>
      <c r="M930" s="4">
        <v>2.5381383885805553</v>
      </c>
      <c r="N930" s="5">
        <v>7352.32</v>
      </c>
      <c r="O930" s="5">
        <f>IF(Jan_21[[#This Row],[WIN_OSE]]=0,('Summary Sheet'!$O$1)-('Summary Sheet'!$O$1*2%),-'Summary Sheet'!$O$1*(Jan_21[[#This Row],[BSP]]-1))</f>
        <v>-3.0762767771611106</v>
      </c>
    </row>
    <row r="931" spans="1:15" x14ac:dyDescent="0.25">
      <c r="A931">
        <v>177723809</v>
      </c>
      <c r="B931" s="1" t="s">
        <v>23</v>
      </c>
      <c r="C931" s="1" t="s">
        <v>3120</v>
      </c>
      <c r="D931" s="1" t="s">
        <v>3014</v>
      </c>
      <c r="E931" s="1" t="s">
        <v>41</v>
      </c>
      <c r="F931" s="1" t="s">
        <v>31</v>
      </c>
      <c r="G931" s="2">
        <v>44204</v>
      </c>
      <c r="H931" s="3">
        <v>0.42152777777777778</v>
      </c>
      <c r="I931">
        <v>37156790</v>
      </c>
      <c r="J931">
        <v>4</v>
      </c>
      <c r="K931" s="1" t="s">
        <v>1620</v>
      </c>
      <c r="L931">
        <v>0</v>
      </c>
      <c r="M931" s="4">
        <v>3.15</v>
      </c>
      <c r="N931" s="5">
        <v>4300.2</v>
      </c>
      <c r="O931" s="5">
        <f>IF(Jan_21[[#This Row],[WIN_OSE]]=0,('Summary Sheet'!$O$1)-('Summary Sheet'!$O$1*2%),-'Summary Sheet'!$O$1*(Jan_21[[#This Row],[BSP]]-1))</f>
        <v>1.96</v>
      </c>
    </row>
    <row r="932" spans="1:15" x14ac:dyDescent="0.25">
      <c r="A932">
        <v>177723811</v>
      </c>
      <c r="B932" s="1" t="s">
        <v>23</v>
      </c>
      <c r="C932" s="1" t="s">
        <v>3120</v>
      </c>
      <c r="D932" s="1" t="s">
        <v>3014</v>
      </c>
      <c r="E932" s="1" t="s">
        <v>39</v>
      </c>
      <c r="F932" s="1" t="s">
        <v>31</v>
      </c>
      <c r="G932" s="2">
        <v>44204</v>
      </c>
      <c r="H932" s="3">
        <v>0.43263888888888891</v>
      </c>
      <c r="I932">
        <v>23790362</v>
      </c>
      <c r="J932">
        <v>2</v>
      </c>
      <c r="K932" s="1" t="s">
        <v>230</v>
      </c>
      <c r="L932">
        <v>1</v>
      </c>
      <c r="M932" s="4">
        <v>2.7</v>
      </c>
      <c r="N932" s="5">
        <v>10871.48</v>
      </c>
      <c r="O932" s="5">
        <f>IF(Jan_21[[#This Row],[WIN_OSE]]=0,('Summary Sheet'!$O$1)-('Summary Sheet'!$O$1*2%),-'Summary Sheet'!$O$1*(Jan_21[[#This Row],[BSP]]-1))</f>
        <v>-3.4000000000000004</v>
      </c>
    </row>
    <row r="933" spans="1:15" x14ac:dyDescent="0.25">
      <c r="A933">
        <v>177723813</v>
      </c>
      <c r="B933" s="1" t="s">
        <v>23</v>
      </c>
      <c r="C933" s="1" t="s">
        <v>3120</v>
      </c>
      <c r="D933" s="1" t="s">
        <v>3014</v>
      </c>
      <c r="E933" s="1" t="s">
        <v>39</v>
      </c>
      <c r="F933" s="1" t="s">
        <v>31</v>
      </c>
      <c r="G933" s="2">
        <v>44204</v>
      </c>
      <c r="H933" s="3">
        <v>0.44513888888888886</v>
      </c>
      <c r="I933">
        <v>37096259</v>
      </c>
      <c r="J933">
        <v>2</v>
      </c>
      <c r="K933" s="1" t="s">
        <v>439</v>
      </c>
      <c r="L933">
        <v>0</v>
      </c>
      <c r="M933" s="4">
        <v>3.3</v>
      </c>
      <c r="N933" s="5">
        <v>8056.66</v>
      </c>
      <c r="O933" s="5">
        <f>IF(Jan_21[[#This Row],[WIN_OSE]]=0,('Summary Sheet'!$O$1)-('Summary Sheet'!$O$1*2%),-'Summary Sheet'!$O$1*(Jan_21[[#This Row],[BSP]]-1))</f>
        <v>1.96</v>
      </c>
    </row>
    <row r="934" spans="1:15" x14ac:dyDescent="0.25">
      <c r="A934">
        <v>177723831</v>
      </c>
      <c r="B934" s="1" t="s">
        <v>19</v>
      </c>
      <c r="C934" s="1" t="s">
        <v>3129</v>
      </c>
      <c r="D934" s="1" t="s">
        <v>3014</v>
      </c>
      <c r="E934" s="1" t="s">
        <v>47</v>
      </c>
      <c r="F934" s="1" t="s">
        <v>54</v>
      </c>
      <c r="G934" s="2">
        <v>44204</v>
      </c>
      <c r="H934" s="3">
        <v>0.58611111111111114</v>
      </c>
      <c r="I934">
        <v>36260538</v>
      </c>
      <c r="J934">
        <v>4</v>
      </c>
      <c r="K934" s="1" t="s">
        <v>1055</v>
      </c>
      <c r="L934">
        <v>1</v>
      </c>
      <c r="M934" s="4">
        <v>2.441712744280121</v>
      </c>
      <c r="N934" s="5">
        <v>21921.14</v>
      </c>
      <c r="O934" s="5">
        <f>IF(Jan_21[[#This Row],[WIN_OSE]]=0,('Summary Sheet'!$O$1)-('Summary Sheet'!$O$1*2%),-'Summary Sheet'!$O$1*(Jan_21[[#This Row],[BSP]]-1))</f>
        <v>-2.8834254885602419</v>
      </c>
    </row>
    <row r="935" spans="1:15" x14ac:dyDescent="0.25">
      <c r="A935">
        <v>177723833</v>
      </c>
      <c r="B935" s="1" t="s">
        <v>19</v>
      </c>
      <c r="C935" s="1" t="s">
        <v>3129</v>
      </c>
      <c r="D935" s="1" t="s">
        <v>3014</v>
      </c>
      <c r="E935" s="1" t="s">
        <v>39</v>
      </c>
      <c r="F935" s="1" t="s">
        <v>54</v>
      </c>
      <c r="G935" s="2">
        <v>44204</v>
      </c>
      <c r="H935" s="3">
        <v>0.59652777777777777</v>
      </c>
      <c r="I935">
        <v>26214133</v>
      </c>
      <c r="J935">
        <v>2</v>
      </c>
      <c r="K935" s="1" t="s">
        <v>386</v>
      </c>
      <c r="L935">
        <v>0</v>
      </c>
      <c r="M935" s="4">
        <v>2.6980629376370056</v>
      </c>
      <c r="N935" s="5">
        <v>9029.98</v>
      </c>
      <c r="O935" s="5">
        <f>IF(Jan_21[[#This Row],[WIN_OSE]]=0,('Summary Sheet'!$O$1)-('Summary Sheet'!$O$1*2%),-'Summary Sheet'!$O$1*(Jan_21[[#This Row],[BSP]]-1))</f>
        <v>1.96</v>
      </c>
    </row>
    <row r="936" spans="1:15" x14ac:dyDescent="0.25">
      <c r="A936">
        <v>177723835</v>
      </c>
      <c r="B936" s="1" t="s">
        <v>19</v>
      </c>
      <c r="C936" s="1" t="s">
        <v>3129</v>
      </c>
      <c r="D936" s="1" t="s">
        <v>3014</v>
      </c>
      <c r="E936" s="1" t="s">
        <v>39</v>
      </c>
      <c r="F936" s="1" t="s">
        <v>54</v>
      </c>
      <c r="G936" s="2">
        <v>44204</v>
      </c>
      <c r="H936" s="3">
        <v>0.60833333333333328</v>
      </c>
      <c r="I936">
        <v>36857558</v>
      </c>
      <c r="J936">
        <v>2</v>
      </c>
      <c r="K936" s="1" t="s">
        <v>418</v>
      </c>
      <c r="L936">
        <v>0</v>
      </c>
      <c r="M936" s="4">
        <v>3.5642634525392349</v>
      </c>
      <c r="N936" s="5">
        <v>8089.24</v>
      </c>
      <c r="O936" s="5">
        <f>IF(Jan_21[[#This Row],[WIN_OSE]]=0,('Summary Sheet'!$O$1)-('Summary Sheet'!$O$1*2%),-'Summary Sheet'!$O$1*(Jan_21[[#This Row],[BSP]]-1))</f>
        <v>1.96</v>
      </c>
    </row>
    <row r="937" spans="1:15" x14ac:dyDescent="0.25">
      <c r="A937">
        <v>177723837</v>
      </c>
      <c r="B937" s="1" t="s">
        <v>19</v>
      </c>
      <c r="C937" s="1" t="s">
        <v>3129</v>
      </c>
      <c r="D937" s="1" t="s">
        <v>3014</v>
      </c>
      <c r="E937" s="1" t="s">
        <v>20</v>
      </c>
      <c r="F937" s="1" t="s">
        <v>54</v>
      </c>
      <c r="G937" s="2">
        <v>44204</v>
      </c>
      <c r="H937" s="3">
        <v>0.62083333333333335</v>
      </c>
      <c r="I937">
        <v>26938439</v>
      </c>
      <c r="J937">
        <v>3</v>
      </c>
      <c r="K937" s="1" t="s">
        <v>2493</v>
      </c>
      <c r="L937">
        <v>1</v>
      </c>
      <c r="M937" s="4">
        <v>3.5</v>
      </c>
      <c r="N937" s="5">
        <v>6003.18</v>
      </c>
      <c r="O937" s="5">
        <f>IF(Jan_21[[#This Row],[WIN_OSE]]=0,('Summary Sheet'!$O$1)-('Summary Sheet'!$O$1*2%),-'Summary Sheet'!$O$1*(Jan_21[[#This Row],[BSP]]-1))</f>
        <v>-5</v>
      </c>
    </row>
    <row r="938" spans="1:15" x14ac:dyDescent="0.25">
      <c r="A938">
        <v>177723839</v>
      </c>
      <c r="B938" s="1" t="s">
        <v>19</v>
      </c>
      <c r="C938" s="1" t="s">
        <v>3129</v>
      </c>
      <c r="D938" s="1" t="s">
        <v>3014</v>
      </c>
      <c r="E938" s="1" t="s">
        <v>43</v>
      </c>
      <c r="F938" s="1" t="s">
        <v>54</v>
      </c>
      <c r="G938" s="2">
        <v>44204</v>
      </c>
      <c r="H938" s="3">
        <v>0.63124999999999998</v>
      </c>
      <c r="I938">
        <v>36204409</v>
      </c>
      <c r="J938">
        <v>1</v>
      </c>
      <c r="K938" s="1" t="s">
        <v>1579</v>
      </c>
      <c r="L938">
        <v>0</v>
      </c>
      <c r="M938" s="4">
        <v>3.7833685147875808</v>
      </c>
      <c r="N938" s="5">
        <v>13600.3</v>
      </c>
      <c r="O938" s="5">
        <f>IF(Jan_21[[#This Row],[WIN_OSE]]=0,('Summary Sheet'!$O$1)-('Summary Sheet'!$O$1*2%),-'Summary Sheet'!$O$1*(Jan_21[[#This Row],[BSP]]-1))</f>
        <v>1.96</v>
      </c>
    </row>
    <row r="939" spans="1:15" x14ac:dyDescent="0.25">
      <c r="A939">
        <v>177723841</v>
      </c>
      <c r="B939" s="1" t="s">
        <v>19</v>
      </c>
      <c r="C939" s="1" t="s">
        <v>3129</v>
      </c>
      <c r="D939" s="1" t="s">
        <v>3014</v>
      </c>
      <c r="E939" s="1" t="s">
        <v>41</v>
      </c>
      <c r="F939" s="1" t="s">
        <v>54</v>
      </c>
      <c r="G939" s="2">
        <v>44204</v>
      </c>
      <c r="H939" s="3">
        <v>0.6430555555555556</v>
      </c>
      <c r="I939">
        <v>25772006</v>
      </c>
      <c r="J939">
        <v>2</v>
      </c>
      <c r="K939" s="1" t="s">
        <v>381</v>
      </c>
      <c r="L939">
        <v>0</v>
      </c>
      <c r="M939" s="4">
        <v>3.106816179</v>
      </c>
      <c r="N939" s="5">
        <v>12011.92</v>
      </c>
      <c r="O939" s="5">
        <f>IF(Jan_21[[#This Row],[WIN_OSE]]=0,('Summary Sheet'!$O$1)-('Summary Sheet'!$O$1*2%),-'Summary Sheet'!$O$1*(Jan_21[[#This Row],[BSP]]-1))</f>
        <v>1.96</v>
      </c>
    </row>
    <row r="940" spans="1:15" x14ac:dyDescent="0.25">
      <c r="A940">
        <v>177723843</v>
      </c>
      <c r="B940" s="1" t="s">
        <v>19</v>
      </c>
      <c r="C940" s="1" t="s">
        <v>3129</v>
      </c>
      <c r="D940" s="1" t="s">
        <v>3014</v>
      </c>
      <c r="E940" s="1" t="s">
        <v>43</v>
      </c>
      <c r="F940" s="1" t="s">
        <v>54</v>
      </c>
      <c r="G940" s="2">
        <v>44204</v>
      </c>
      <c r="H940" s="3">
        <v>0.65555555555555556</v>
      </c>
      <c r="I940">
        <v>25774491</v>
      </c>
      <c r="J940">
        <v>5</v>
      </c>
      <c r="K940" s="1" t="s">
        <v>366</v>
      </c>
      <c r="L940">
        <v>0</v>
      </c>
      <c r="M940" s="4">
        <v>3.5590833693983672</v>
      </c>
      <c r="N940" s="5">
        <v>13613.98</v>
      </c>
      <c r="O940" s="5">
        <f>IF(Jan_21[[#This Row],[WIN_OSE]]=0,('Summary Sheet'!$O$1)-('Summary Sheet'!$O$1*2%),-'Summary Sheet'!$O$1*(Jan_21[[#This Row],[BSP]]-1))</f>
        <v>1.96</v>
      </c>
    </row>
    <row r="941" spans="1:15" x14ac:dyDescent="0.25">
      <c r="A941">
        <v>177723845</v>
      </c>
      <c r="B941" s="1" t="s">
        <v>19</v>
      </c>
      <c r="C941" s="1" t="s">
        <v>3129</v>
      </c>
      <c r="D941" s="1" t="s">
        <v>3014</v>
      </c>
      <c r="E941" s="1" t="s">
        <v>47</v>
      </c>
      <c r="F941" s="1" t="s">
        <v>54</v>
      </c>
      <c r="G941" s="2">
        <v>44204</v>
      </c>
      <c r="H941" s="3">
        <v>0.6694444444444444</v>
      </c>
      <c r="I941">
        <v>37036926</v>
      </c>
      <c r="J941">
        <v>4</v>
      </c>
      <c r="K941" s="1" t="s">
        <v>2494</v>
      </c>
      <c r="L941">
        <v>0</v>
      </c>
      <c r="M941" s="4">
        <v>3.4215984800000001</v>
      </c>
      <c r="N941" s="5">
        <v>10809.54</v>
      </c>
      <c r="O941" s="5">
        <f>IF(Jan_21[[#This Row],[WIN_OSE]]=0,('Summary Sheet'!$O$1)-('Summary Sheet'!$O$1*2%),-'Summary Sheet'!$O$1*(Jan_21[[#This Row],[BSP]]-1))</f>
        <v>1.96</v>
      </c>
    </row>
    <row r="942" spans="1:15" x14ac:dyDescent="0.25">
      <c r="A942">
        <v>177723847</v>
      </c>
      <c r="B942" s="1" t="s">
        <v>19</v>
      </c>
      <c r="C942" s="1" t="s">
        <v>3129</v>
      </c>
      <c r="D942" s="1" t="s">
        <v>3014</v>
      </c>
      <c r="E942" s="1" t="s">
        <v>32</v>
      </c>
      <c r="F942" s="1" t="s">
        <v>54</v>
      </c>
      <c r="G942" s="2">
        <v>44204</v>
      </c>
      <c r="H942" s="3">
        <v>0.68263888888888891</v>
      </c>
      <c r="I942">
        <v>25921064</v>
      </c>
      <c r="J942">
        <v>2</v>
      </c>
      <c r="K942" s="1" t="s">
        <v>1089</v>
      </c>
      <c r="L942">
        <v>1</v>
      </c>
      <c r="M942" s="4">
        <v>4.4000000000000004</v>
      </c>
      <c r="N942" s="5">
        <v>8457.9599999999991</v>
      </c>
      <c r="O942" s="5">
        <f>IF(Jan_21[[#This Row],[WIN_OSE]]=0,('Summary Sheet'!$O$1)-('Summary Sheet'!$O$1*2%),-'Summary Sheet'!$O$1*(Jan_21[[#This Row],[BSP]]-1))</f>
        <v>-6.8000000000000007</v>
      </c>
    </row>
    <row r="943" spans="1:15" x14ac:dyDescent="0.25">
      <c r="A943">
        <v>177723849</v>
      </c>
      <c r="B943" s="1" t="s">
        <v>19</v>
      </c>
      <c r="C943" s="1" t="s">
        <v>3129</v>
      </c>
      <c r="D943" s="1" t="s">
        <v>3014</v>
      </c>
      <c r="E943" s="1" t="s">
        <v>32</v>
      </c>
      <c r="F943" s="1" t="s">
        <v>54</v>
      </c>
      <c r="G943" s="2">
        <v>44204</v>
      </c>
      <c r="H943" s="3">
        <v>0.69652777777777775</v>
      </c>
      <c r="I943">
        <v>27232713</v>
      </c>
      <c r="J943">
        <v>6</v>
      </c>
      <c r="K943" s="1" t="s">
        <v>1568</v>
      </c>
      <c r="L943">
        <v>0</v>
      </c>
      <c r="M943" s="4">
        <v>3.8533771610000001</v>
      </c>
      <c r="N943" s="5">
        <v>10853.38</v>
      </c>
      <c r="O943" s="5">
        <f>IF(Jan_21[[#This Row],[WIN_OSE]]=0,('Summary Sheet'!$O$1)-('Summary Sheet'!$O$1*2%),-'Summary Sheet'!$O$1*(Jan_21[[#This Row],[BSP]]-1))</f>
        <v>1.96</v>
      </c>
    </row>
    <row r="944" spans="1:15" x14ac:dyDescent="0.25">
      <c r="A944">
        <v>177723851</v>
      </c>
      <c r="B944" s="1" t="s">
        <v>19</v>
      </c>
      <c r="C944" s="1" t="s">
        <v>3129</v>
      </c>
      <c r="D944" s="1" t="s">
        <v>3014</v>
      </c>
      <c r="E944" s="1" t="s">
        <v>24</v>
      </c>
      <c r="F944" s="1" t="s">
        <v>54</v>
      </c>
      <c r="G944" s="2">
        <v>44204</v>
      </c>
      <c r="H944" s="3">
        <v>0.7104166666666667</v>
      </c>
      <c r="I944">
        <v>37813556</v>
      </c>
      <c r="J944">
        <v>3</v>
      </c>
      <c r="K944" s="1" t="s">
        <v>2498</v>
      </c>
      <c r="L944">
        <v>0</v>
      </c>
      <c r="M944" s="4">
        <v>3.4259175104415052</v>
      </c>
      <c r="N944" s="5">
        <v>11135.18</v>
      </c>
      <c r="O944" s="5">
        <f>IF(Jan_21[[#This Row],[WIN_OSE]]=0,('Summary Sheet'!$O$1)-('Summary Sheet'!$O$1*2%),-'Summary Sheet'!$O$1*(Jan_21[[#This Row],[BSP]]-1))</f>
        <v>1.96</v>
      </c>
    </row>
    <row r="945" spans="1:15" x14ac:dyDescent="0.25">
      <c r="A945">
        <v>177723853</v>
      </c>
      <c r="B945" s="1" t="s">
        <v>19</v>
      </c>
      <c r="C945" s="1" t="s">
        <v>3129</v>
      </c>
      <c r="D945" s="1" t="s">
        <v>3014</v>
      </c>
      <c r="E945" s="1" t="s">
        <v>24</v>
      </c>
      <c r="F945" s="1" t="s">
        <v>54</v>
      </c>
      <c r="G945" s="2">
        <v>44204</v>
      </c>
      <c r="H945" s="3">
        <v>0.72361111111111109</v>
      </c>
      <c r="I945">
        <v>37510149</v>
      </c>
      <c r="J945">
        <v>1</v>
      </c>
      <c r="K945" s="1" t="s">
        <v>177</v>
      </c>
      <c r="L945">
        <v>0</v>
      </c>
      <c r="M945" s="4">
        <v>3.4</v>
      </c>
      <c r="N945" s="5">
        <v>18081.419999999998</v>
      </c>
      <c r="O945" s="5">
        <f>IF(Jan_21[[#This Row],[WIN_OSE]]=0,('Summary Sheet'!$O$1)-('Summary Sheet'!$O$1*2%),-'Summary Sheet'!$O$1*(Jan_21[[#This Row],[BSP]]-1))</f>
        <v>1.96</v>
      </c>
    </row>
    <row r="946" spans="1:15" x14ac:dyDescent="0.25">
      <c r="A946">
        <v>177723869</v>
      </c>
      <c r="B946" s="1" t="s">
        <v>23</v>
      </c>
      <c r="C946" s="1" t="s">
        <v>3130</v>
      </c>
      <c r="D946" s="1" t="s">
        <v>3015</v>
      </c>
      <c r="E946" s="1" t="s">
        <v>24</v>
      </c>
      <c r="F946" s="1" t="s">
        <v>168</v>
      </c>
      <c r="G946" s="2">
        <v>44204</v>
      </c>
      <c r="H946" s="3">
        <v>0.5756944444444444</v>
      </c>
      <c r="I946">
        <v>28788306</v>
      </c>
      <c r="J946">
        <v>6</v>
      </c>
      <c r="K946" s="1" t="s">
        <v>336</v>
      </c>
      <c r="L946">
        <v>1</v>
      </c>
      <c r="M946" s="4">
        <v>3.936766204</v>
      </c>
      <c r="N946" s="5">
        <v>11063.78</v>
      </c>
      <c r="O946" s="5">
        <f>IF(Jan_21[[#This Row],[WIN_OSE]]=0,('Summary Sheet'!$O$1)-('Summary Sheet'!$O$1*2%),-'Summary Sheet'!$O$1*(Jan_21[[#This Row],[BSP]]-1))</f>
        <v>-5.873532408</v>
      </c>
    </row>
    <row r="947" spans="1:15" x14ac:dyDescent="0.25">
      <c r="A947">
        <v>177723871</v>
      </c>
      <c r="B947" s="1" t="s">
        <v>23</v>
      </c>
      <c r="C947" s="1" t="s">
        <v>3130</v>
      </c>
      <c r="D947" s="1" t="s">
        <v>3015</v>
      </c>
      <c r="E947" s="1" t="s">
        <v>30</v>
      </c>
      <c r="F947" s="1" t="s">
        <v>168</v>
      </c>
      <c r="G947" s="2">
        <v>44204</v>
      </c>
      <c r="H947" s="3">
        <v>0.58819444444444446</v>
      </c>
      <c r="I947">
        <v>26361088</v>
      </c>
      <c r="J947">
        <v>2</v>
      </c>
      <c r="K947" s="1" t="s">
        <v>2502</v>
      </c>
      <c r="L947">
        <v>1</v>
      </c>
      <c r="M947" s="4">
        <v>5.0540377921791517</v>
      </c>
      <c r="N947" s="5">
        <v>4719.28</v>
      </c>
      <c r="O947" s="5">
        <f>IF(Jan_21[[#This Row],[WIN_OSE]]=0,('Summary Sheet'!$O$1)-('Summary Sheet'!$O$1*2%),-'Summary Sheet'!$O$1*(Jan_21[[#This Row],[BSP]]-1))</f>
        <v>-8.1080755843583034</v>
      </c>
    </row>
    <row r="948" spans="1:15" x14ac:dyDescent="0.25">
      <c r="A948">
        <v>177723873</v>
      </c>
      <c r="B948" s="1" t="s">
        <v>23</v>
      </c>
      <c r="C948" s="1" t="s">
        <v>3130</v>
      </c>
      <c r="D948" s="1" t="s">
        <v>3015</v>
      </c>
      <c r="E948" s="1" t="s">
        <v>39</v>
      </c>
      <c r="F948" s="1" t="s">
        <v>168</v>
      </c>
      <c r="G948" s="2">
        <v>44204</v>
      </c>
      <c r="H948" s="3">
        <v>0.59930555555555554</v>
      </c>
      <c r="I948">
        <v>35810452</v>
      </c>
      <c r="J948">
        <v>4</v>
      </c>
      <c r="K948" s="1" t="s">
        <v>222</v>
      </c>
      <c r="L948">
        <v>0</v>
      </c>
      <c r="M948" s="4">
        <v>2.9474920779999998</v>
      </c>
      <c r="N948" s="5">
        <v>12540.76</v>
      </c>
      <c r="O948" s="5">
        <f>IF(Jan_21[[#This Row],[WIN_OSE]]=0,('Summary Sheet'!$O$1)-('Summary Sheet'!$O$1*2%),-'Summary Sheet'!$O$1*(Jan_21[[#This Row],[BSP]]-1))</f>
        <v>1.96</v>
      </c>
    </row>
    <row r="949" spans="1:15" x14ac:dyDescent="0.25">
      <c r="A949">
        <v>177723875</v>
      </c>
      <c r="B949" s="1" t="s">
        <v>23</v>
      </c>
      <c r="C949" s="1" t="s">
        <v>3130</v>
      </c>
      <c r="D949" s="1" t="s">
        <v>3015</v>
      </c>
      <c r="E949" s="1" t="s">
        <v>41</v>
      </c>
      <c r="F949" s="1" t="s">
        <v>168</v>
      </c>
      <c r="G949" s="2">
        <v>44204</v>
      </c>
      <c r="H949" s="3">
        <v>0.61250000000000004</v>
      </c>
      <c r="I949">
        <v>36142072</v>
      </c>
      <c r="J949">
        <v>6</v>
      </c>
      <c r="K949" s="1" t="s">
        <v>2503</v>
      </c>
      <c r="L949">
        <v>0</v>
      </c>
      <c r="M949" s="4">
        <v>4.3</v>
      </c>
      <c r="N949" s="5">
        <v>7862.36</v>
      </c>
      <c r="O949" s="5">
        <f>IF(Jan_21[[#This Row],[WIN_OSE]]=0,('Summary Sheet'!$O$1)-('Summary Sheet'!$O$1*2%),-'Summary Sheet'!$O$1*(Jan_21[[#This Row],[BSP]]-1))</f>
        <v>1.96</v>
      </c>
    </row>
    <row r="950" spans="1:15" x14ac:dyDescent="0.25">
      <c r="A950">
        <v>177723877</v>
      </c>
      <c r="B950" s="1" t="s">
        <v>23</v>
      </c>
      <c r="C950" s="1" t="s">
        <v>3130</v>
      </c>
      <c r="D950" s="1" t="s">
        <v>3015</v>
      </c>
      <c r="E950" s="1" t="s">
        <v>43</v>
      </c>
      <c r="F950" s="1" t="s">
        <v>168</v>
      </c>
      <c r="G950" s="2">
        <v>44204</v>
      </c>
      <c r="H950" s="3">
        <v>0.62638888888888888</v>
      </c>
      <c r="I950">
        <v>27999018</v>
      </c>
      <c r="J950">
        <v>2</v>
      </c>
      <c r="K950" s="1" t="s">
        <v>1044</v>
      </c>
      <c r="L950">
        <v>0</v>
      </c>
      <c r="M950" s="4">
        <v>3.45</v>
      </c>
      <c r="N950" s="5">
        <v>12788.3</v>
      </c>
      <c r="O950" s="5">
        <f>IF(Jan_21[[#This Row],[WIN_OSE]]=0,('Summary Sheet'!$O$1)-('Summary Sheet'!$O$1*2%),-'Summary Sheet'!$O$1*(Jan_21[[#This Row],[BSP]]-1))</f>
        <v>1.96</v>
      </c>
    </row>
    <row r="951" spans="1:15" x14ac:dyDescent="0.25">
      <c r="A951">
        <v>177723879</v>
      </c>
      <c r="B951" s="1" t="s">
        <v>23</v>
      </c>
      <c r="C951" s="1" t="s">
        <v>3130</v>
      </c>
      <c r="D951" s="1" t="s">
        <v>3015</v>
      </c>
      <c r="E951" s="1" t="s">
        <v>311</v>
      </c>
      <c r="F951" s="1" t="s">
        <v>194</v>
      </c>
      <c r="G951" s="2">
        <v>44204</v>
      </c>
      <c r="H951" s="3">
        <v>0.63749999999999996</v>
      </c>
      <c r="I951">
        <v>36402408</v>
      </c>
      <c r="J951">
        <v>2</v>
      </c>
      <c r="K951" s="1" t="s">
        <v>2504</v>
      </c>
      <c r="L951">
        <v>1</v>
      </c>
      <c r="M951" s="4">
        <v>4.2</v>
      </c>
      <c r="N951" s="5">
        <v>6557.18</v>
      </c>
      <c r="O951" s="5">
        <f>IF(Jan_21[[#This Row],[WIN_OSE]]=0,('Summary Sheet'!$O$1)-('Summary Sheet'!$O$1*2%),-'Summary Sheet'!$O$1*(Jan_21[[#This Row],[BSP]]-1))</f>
        <v>-6.4</v>
      </c>
    </row>
    <row r="952" spans="1:15" x14ac:dyDescent="0.25">
      <c r="A952">
        <v>177723881</v>
      </c>
      <c r="B952" s="1" t="s">
        <v>23</v>
      </c>
      <c r="C952" s="1" t="s">
        <v>3130</v>
      </c>
      <c r="D952" s="1" t="s">
        <v>3015</v>
      </c>
      <c r="E952" s="1" t="s">
        <v>30</v>
      </c>
      <c r="F952" s="1" t="s">
        <v>168</v>
      </c>
      <c r="G952" s="2">
        <v>44204</v>
      </c>
      <c r="H952" s="3">
        <v>0.65138888888888891</v>
      </c>
      <c r="I952">
        <v>28788316</v>
      </c>
      <c r="J952">
        <v>4</v>
      </c>
      <c r="K952" s="1" t="s">
        <v>1517</v>
      </c>
      <c r="L952">
        <v>0</v>
      </c>
      <c r="M952" s="4">
        <v>3.771411179222123</v>
      </c>
      <c r="N952" s="5">
        <v>6886.5</v>
      </c>
      <c r="O952" s="5">
        <f>IF(Jan_21[[#This Row],[WIN_OSE]]=0,('Summary Sheet'!$O$1)-('Summary Sheet'!$O$1*2%),-'Summary Sheet'!$O$1*(Jan_21[[#This Row],[BSP]]-1))</f>
        <v>1.96</v>
      </c>
    </row>
    <row r="953" spans="1:15" x14ac:dyDescent="0.25">
      <c r="A953">
        <v>177723883</v>
      </c>
      <c r="B953" s="1" t="s">
        <v>23</v>
      </c>
      <c r="C953" s="1" t="s">
        <v>3130</v>
      </c>
      <c r="D953" s="1" t="s">
        <v>3015</v>
      </c>
      <c r="E953" s="1" t="s">
        <v>65</v>
      </c>
      <c r="F953" s="1" t="s">
        <v>168</v>
      </c>
      <c r="G953" s="2">
        <v>44204</v>
      </c>
      <c r="H953" s="3">
        <v>0.66527777777777775</v>
      </c>
      <c r="I953">
        <v>11010480</v>
      </c>
      <c r="J953">
        <v>1</v>
      </c>
      <c r="K953" s="1" t="s">
        <v>1058</v>
      </c>
      <c r="L953">
        <v>0</v>
      </c>
      <c r="M953" s="4">
        <v>3.3051472948525262</v>
      </c>
      <c r="N953" s="5">
        <v>11300.7</v>
      </c>
      <c r="O953" s="5">
        <f>IF(Jan_21[[#This Row],[WIN_OSE]]=0,('Summary Sheet'!$O$1)-('Summary Sheet'!$O$1*2%),-'Summary Sheet'!$O$1*(Jan_21[[#This Row],[BSP]]-1))</f>
        <v>1.96</v>
      </c>
    </row>
    <row r="954" spans="1:15" x14ac:dyDescent="0.25">
      <c r="A954">
        <v>177723885</v>
      </c>
      <c r="B954" s="1" t="s">
        <v>23</v>
      </c>
      <c r="C954" s="1" t="s">
        <v>3130</v>
      </c>
      <c r="D954" s="1" t="s">
        <v>3015</v>
      </c>
      <c r="E954" s="1" t="s">
        <v>65</v>
      </c>
      <c r="F954" s="1" t="s">
        <v>168</v>
      </c>
      <c r="G954" s="2">
        <v>44204</v>
      </c>
      <c r="H954" s="3">
        <v>0.6791666666666667</v>
      </c>
      <c r="I954">
        <v>38022635</v>
      </c>
      <c r="J954">
        <v>4</v>
      </c>
      <c r="K954" s="1" t="s">
        <v>280</v>
      </c>
      <c r="L954">
        <v>0</v>
      </c>
      <c r="M954" s="4">
        <v>3.5978834125973838</v>
      </c>
      <c r="N954" s="5">
        <v>10700.82</v>
      </c>
      <c r="O954" s="5">
        <f>IF(Jan_21[[#This Row],[WIN_OSE]]=0,('Summary Sheet'!$O$1)-('Summary Sheet'!$O$1*2%),-'Summary Sheet'!$O$1*(Jan_21[[#This Row],[BSP]]-1))</f>
        <v>1.96</v>
      </c>
    </row>
    <row r="955" spans="1:15" x14ac:dyDescent="0.25">
      <c r="A955">
        <v>177723887</v>
      </c>
      <c r="B955" s="1" t="s">
        <v>23</v>
      </c>
      <c r="C955" s="1" t="s">
        <v>3130</v>
      </c>
      <c r="D955" s="1" t="s">
        <v>3015</v>
      </c>
      <c r="E955" s="1" t="s">
        <v>30</v>
      </c>
      <c r="F955" s="1" t="s">
        <v>168</v>
      </c>
      <c r="G955" s="2">
        <v>44204</v>
      </c>
      <c r="H955" s="3">
        <v>0.69305555555555554</v>
      </c>
      <c r="I955">
        <v>24183156</v>
      </c>
      <c r="J955">
        <v>1</v>
      </c>
      <c r="K955" s="1" t="s">
        <v>1096</v>
      </c>
      <c r="L955">
        <v>1</v>
      </c>
      <c r="M955" s="4">
        <v>3.186360910245857</v>
      </c>
      <c r="N955" s="5">
        <v>17837.98</v>
      </c>
      <c r="O955" s="5">
        <f>IF(Jan_21[[#This Row],[WIN_OSE]]=0,('Summary Sheet'!$O$1)-('Summary Sheet'!$O$1*2%),-'Summary Sheet'!$O$1*(Jan_21[[#This Row],[BSP]]-1))</f>
        <v>-4.372721820491714</v>
      </c>
    </row>
    <row r="956" spans="1:15" x14ac:dyDescent="0.25">
      <c r="A956">
        <v>177723889</v>
      </c>
      <c r="B956" s="1" t="s">
        <v>23</v>
      </c>
      <c r="C956" s="1" t="s">
        <v>3130</v>
      </c>
      <c r="D956" s="1" t="s">
        <v>3015</v>
      </c>
      <c r="E956" s="1" t="s">
        <v>208</v>
      </c>
      <c r="F956" s="1" t="s">
        <v>194</v>
      </c>
      <c r="G956" s="2">
        <v>44204</v>
      </c>
      <c r="H956" s="3">
        <v>0.70694444444444449</v>
      </c>
      <c r="I956">
        <v>27876908</v>
      </c>
      <c r="J956">
        <v>1</v>
      </c>
      <c r="K956" s="1" t="s">
        <v>214</v>
      </c>
      <c r="L956">
        <v>0</v>
      </c>
      <c r="M956" s="4">
        <v>4.3</v>
      </c>
      <c r="N956" s="5">
        <v>8325.32</v>
      </c>
      <c r="O956" s="5">
        <f>IF(Jan_21[[#This Row],[WIN_OSE]]=0,('Summary Sheet'!$O$1)-('Summary Sheet'!$O$1*2%),-'Summary Sheet'!$O$1*(Jan_21[[#This Row],[BSP]]-1))</f>
        <v>1.96</v>
      </c>
    </row>
    <row r="957" spans="1:15" x14ac:dyDescent="0.25">
      <c r="A957">
        <v>177723891</v>
      </c>
      <c r="B957" s="1" t="s">
        <v>23</v>
      </c>
      <c r="C957" s="1" t="s">
        <v>3130</v>
      </c>
      <c r="D957" s="1" t="s">
        <v>3015</v>
      </c>
      <c r="E957" s="1" t="s">
        <v>32</v>
      </c>
      <c r="F957" s="1" t="s">
        <v>168</v>
      </c>
      <c r="G957" s="2">
        <v>44204</v>
      </c>
      <c r="H957" s="3">
        <v>0.72083333333333333</v>
      </c>
      <c r="I957">
        <v>27565751</v>
      </c>
      <c r="J957">
        <v>3</v>
      </c>
      <c r="K957" s="1" t="s">
        <v>383</v>
      </c>
      <c r="L957">
        <v>0</v>
      </c>
      <c r="M957" s="4">
        <v>2.44</v>
      </c>
      <c r="N957" s="5">
        <v>20000.54</v>
      </c>
      <c r="O957" s="5">
        <f>IF(Jan_21[[#This Row],[WIN_OSE]]=0,('Summary Sheet'!$O$1)-('Summary Sheet'!$O$1*2%),-'Summary Sheet'!$O$1*(Jan_21[[#This Row],[BSP]]-1))</f>
        <v>1.96</v>
      </c>
    </row>
    <row r="958" spans="1:15" x14ac:dyDescent="0.25">
      <c r="A958">
        <v>177723893</v>
      </c>
      <c r="B958" s="1" t="s">
        <v>23</v>
      </c>
      <c r="C958" s="1" t="s">
        <v>3130</v>
      </c>
      <c r="D958" s="1" t="s">
        <v>3015</v>
      </c>
      <c r="E958" s="1" t="s">
        <v>37</v>
      </c>
      <c r="F958" s="1" t="s">
        <v>168</v>
      </c>
      <c r="G958" s="2">
        <v>44204</v>
      </c>
      <c r="H958" s="3">
        <v>0.73402777777777772</v>
      </c>
      <c r="I958">
        <v>12897380</v>
      </c>
      <c r="J958">
        <v>2</v>
      </c>
      <c r="K958" s="1" t="s">
        <v>420</v>
      </c>
      <c r="L958">
        <v>0</v>
      </c>
      <c r="M958" s="4">
        <v>1.7587349518174591</v>
      </c>
      <c r="N958" s="5">
        <v>42660.66</v>
      </c>
      <c r="O958" s="5">
        <f>IF(Jan_21[[#This Row],[WIN_OSE]]=0,('Summary Sheet'!$O$1)-('Summary Sheet'!$O$1*2%),-'Summary Sheet'!$O$1*(Jan_21[[#This Row],[BSP]]-1))</f>
        <v>1.96</v>
      </c>
    </row>
    <row r="959" spans="1:15" x14ac:dyDescent="0.25">
      <c r="A959">
        <v>177723895</v>
      </c>
      <c r="B959" s="1" t="s">
        <v>23</v>
      </c>
      <c r="C959" s="1" t="s">
        <v>3130</v>
      </c>
      <c r="D959" s="1" t="s">
        <v>3015</v>
      </c>
      <c r="E959" s="1" t="s">
        <v>47</v>
      </c>
      <c r="F959" s="1" t="s">
        <v>168</v>
      </c>
      <c r="G959" s="2">
        <v>44204</v>
      </c>
      <c r="H959" s="3">
        <v>0.74583333333333335</v>
      </c>
      <c r="I959">
        <v>36437543</v>
      </c>
      <c r="J959">
        <v>1</v>
      </c>
      <c r="K959" s="1" t="s">
        <v>2508</v>
      </c>
      <c r="L959">
        <v>0</v>
      </c>
      <c r="M959" s="4">
        <v>1.9467859430000001</v>
      </c>
      <c r="N959" s="5">
        <v>43203.86</v>
      </c>
      <c r="O959" s="5">
        <f>IF(Jan_21[[#This Row],[WIN_OSE]]=0,('Summary Sheet'!$O$1)-('Summary Sheet'!$O$1*2%),-'Summary Sheet'!$O$1*(Jan_21[[#This Row],[BSP]]-1))</f>
        <v>1.96</v>
      </c>
    </row>
    <row r="960" spans="1:15" x14ac:dyDescent="0.25">
      <c r="A960">
        <v>177723911</v>
      </c>
      <c r="B960" s="1" t="s">
        <v>23</v>
      </c>
      <c r="C960" s="1" t="s">
        <v>3131</v>
      </c>
      <c r="D960" s="1" t="s">
        <v>3014</v>
      </c>
      <c r="E960" s="1" t="s">
        <v>43</v>
      </c>
      <c r="F960" s="1" t="s">
        <v>54</v>
      </c>
      <c r="G960" s="2">
        <v>44204</v>
      </c>
      <c r="H960" s="3">
        <v>0.58125000000000004</v>
      </c>
      <c r="I960">
        <v>27256086</v>
      </c>
      <c r="J960">
        <v>2</v>
      </c>
      <c r="K960" s="1" t="s">
        <v>1480</v>
      </c>
      <c r="L960">
        <v>0</v>
      </c>
      <c r="M960" s="4">
        <v>2.9858085036782498</v>
      </c>
      <c r="N960" s="5">
        <v>18668.48</v>
      </c>
      <c r="O960" s="5">
        <f>IF(Jan_21[[#This Row],[WIN_OSE]]=0,('Summary Sheet'!$O$1)-('Summary Sheet'!$O$1*2%),-'Summary Sheet'!$O$1*(Jan_21[[#This Row],[BSP]]-1))</f>
        <v>1.96</v>
      </c>
    </row>
    <row r="961" spans="1:15" x14ac:dyDescent="0.25">
      <c r="A961">
        <v>177723913</v>
      </c>
      <c r="B961" s="1" t="s">
        <v>23</v>
      </c>
      <c r="C961" s="1" t="s">
        <v>3131</v>
      </c>
      <c r="D961" s="1" t="s">
        <v>3014</v>
      </c>
      <c r="E961" s="1" t="s">
        <v>43</v>
      </c>
      <c r="F961" s="1" t="s">
        <v>54</v>
      </c>
      <c r="G961" s="2">
        <v>44204</v>
      </c>
      <c r="H961" s="3">
        <v>0.59166666666666667</v>
      </c>
      <c r="I961">
        <v>37563191</v>
      </c>
      <c r="J961">
        <v>3</v>
      </c>
      <c r="K961" s="1" t="s">
        <v>201</v>
      </c>
      <c r="L961">
        <v>0</v>
      </c>
      <c r="M961" s="4">
        <v>2.94</v>
      </c>
      <c r="N961" s="5">
        <v>12114.16</v>
      </c>
      <c r="O961" s="5">
        <f>IF(Jan_21[[#This Row],[WIN_OSE]]=0,('Summary Sheet'!$O$1)-('Summary Sheet'!$O$1*2%),-'Summary Sheet'!$O$1*(Jan_21[[#This Row],[BSP]]-1))</f>
        <v>1.96</v>
      </c>
    </row>
    <row r="962" spans="1:15" x14ac:dyDescent="0.25">
      <c r="A962">
        <v>177723915</v>
      </c>
      <c r="B962" s="1" t="s">
        <v>23</v>
      </c>
      <c r="C962" s="1" t="s">
        <v>3131</v>
      </c>
      <c r="D962" s="1" t="s">
        <v>3014</v>
      </c>
      <c r="E962" s="1" t="s">
        <v>41</v>
      </c>
      <c r="F962" s="1" t="s">
        <v>54</v>
      </c>
      <c r="G962" s="2">
        <v>44204</v>
      </c>
      <c r="H962" s="3">
        <v>0.60555555555555551</v>
      </c>
      <c r="I962">
        <v>37364142</v>
      </c>
      <c r="J962">
        <v>1</v>
      </c>
      <c r="K962" s="1" t="s">
        <v>2509</v>
      </c>
      <c r="L962">
        <v>0</v>
      </c>
      <c r="M962" s="4">
        <v>2.5019984588878477</v>
      </c>
      <c r="N962" s="5">
        <v>28588.799999999999</v>
      </c>
      <c r="O962" s="5">
        <f>IF(Jan_21[[#This Row],[WIN_OSE]]=0,('Summary Sheet'!$O$1)-('Summary Sheet'!$O$1*2%),-'Summary Sheet'!$O$1*(Jan_21[[#This Row],[BSP]]-1))</f>
        <v>1.96</v>
      </c>
    </row>
    <row r="963" spans="1:15" x14ac:dyDescent="0.25">
      <c r="A963">
        <v>177723917</v>
      </c>
      <c r="B963" s="1" t="s">
        <v>23</v>
      </c>
      <c r="C963" s="1" t="s">
        <v>3131</v>
      </c>
      <c r="D963" s="1" t="s">
        <v>3014</v>
      </c>
      <c r="E963" s="1" t="s">
        <v>65</v>
      </c>
      <c r="F963" s="1" t="s">
        <v>54</v>
      </c>
      <c r="G963" s="2">
        <v>44204</v>
      </c>
      <c r="H963" s="3">
        <v>0.61944444444444446</v>
      </c>
      <c r="I963">
        <v>37510191</v>
      </c>
      <c r="J963">
        <v>1</v>
      </c>
      <c r="K963" s="1" t="s">
        <v>1064</v>
      </c>
      <c r="L963">
        <v>0</v>
      </c>
      <c r="M963" s="4">
        <v>2.6040268455727338</v>
      </c>
      <c r="N963" s="5">
        <v>34079.56</v>
      </c>
      <c r="O963" s="5">
        <f>IF(Jan_21[[#This Row],[WIN_OSE]]=0,('Summary Sheet'!$O$1)-('Summary Sheet'!$O$1*2%),-'Summary Sheet'!$O$1*(Jan_21[[#This Row],[BSP]]-1))</f>
        <v>1.96</v>
      </c>
    </row>
    <row r="964" spans="1:15" x14ac:dyDescent="0.25">
      <c r="A964">
        <v>177723919</v>
      </c>
      <c r="B964" s="1" t="s">
        <v>23</v>
      </c>
      <c r="C964" s="1" t="s">
        <v>3131</v>
      </c>
      <c r="D964" s="1" t="s">
        <v>3014</v>
      </c>
      <c r="E964" s="1" t="s">
        <v>49</v>
      </c>
      <c r="F964" s="1" t="s">
        <v>188</v>
      </c>
      <c r="G964" s="2">
        <v>44204</v>
      </c>
      <c r="H964" s="3">
        <v>0.63263888888888886</v>
      </c>
      <c r="I964">
        <v>22376732</v>
      </c>
      <c r="J964">
        <v>6</v>
      </c>
      <c r="K964" s="1" t="s">
        <v>192</v>
      </c>
      <c r="L964">
        <v>0</v>
      </c>
      <c r="M964" s="4">
        <v>3.931880303702747</v>
      </c>
      <c r="N964" s="5">
        <v>10097.06</v>
      </c>
      <c r="O964" s="5">
        <f>IF(Jan_21[[#This Row],[WIN_OSE]]=0,('Summary Sheet'!$O$1)-('Summary Sheet'!$O$1*2%),-'Summary Sheet'!$O$1*(Jan_21[[#This Row],[BSP]]-1))</f>
        <v>1.96</v>
      </c>
    </row>
    <row r="965" spans="1:15" x14ac:dyDescent="0.25">
      <c r="A965">
        <v>177723921</v>
      </c>
      <c r="B965" s="1" t="s">
        <v>23</v>
      </c>
      <c r="C965" s="1" t="s">
        <v>3131</v>
      </c>
      <c r="D965" s="1" t="s">
        <v>3014</v>
      </c>
      <c r="E965" s="1" t="s">
        <v>39</v>
      </c>
      <c r="F965" s="1" t="s">
        <v>54</v>
      </c>
      <c r="G965" s="2">
        <v>44204</v>
      </c>
      <c r="H965" s="3">
        <v>0.64444444444444449</v>
      </c>
      <c r="I965">
        <v>28586382</v>
      </c>
      <c r="J965">
        <v>2</v>
      </c>
      <c r="K965" s="1" t="s">
        <v>231</v>
      </c>
      <c r="L965">
        <v>0</v>
      </c>
      <c r="M965" s="4">
        <v>2.4243035478543966</v>
      </c>
      <c r="N965" s="5">
        <v>21245.08</v>
      </c>
      <c r="O965" s="5">
        <f>IF(Jan_21[[#This Row],[WIN_OSE]]=0,('Summary Sheet'!$O$1)-('Summary Sheet'!$O$1*2%),-'Summary Sheet'!$O$1*(Jan_21[[#This Row],[BSP]]-1))</f>
        <v>1.96</v>
      </c>
    </row>
    <row r="966" spans="1:15" x14ac:dyDescent="0.25">
      <c r="A966">
        <v>177723923</v>
      </c>
      <c r="B966" s="1" t="s">
        <v>23</v>
      </c>
      <c r="C966" s="1" t="s">
        <v>3131</v>
      </c>
      <c r="D966" s="1" t="s">
        <v>3014</v>
      </c>
      <c r="E966" s="1" t="s">
        <v>30</v>
      </c>
      <c r="F966" s="1" t="s">
        <v>54</v>
      </c>
      <c r="G966" s="2">
        <v>44204</v>
      </c>
      <c r="H966" s="3">
        <v>0.65833333333333333</v>
      </c>
      <c r="I966">
        <v>37459794</v>
      </c>
      <c r="J966">
        <v>3</v>
      </c>
      <c r="K966" s="1" t="s">
        <v>2511</v>
      </c>
      <c r="L966">
        <v>1</v>
      </c>
      <c r="M966" s="4">
        <v>2.5436585047138216</v>
      </c>
      <c r="N966" s="5">
        <v>17986.96</v>
      </c>
      <c r="O966" s="5">
        <f>IF(Jan_21[[#This Row],[WIN_OSE]]=0,('Summary Sheet'!$O$1)-('Summary Sheet'!$O$1*2%),-'Summary Sheet'!$O$1*(Jan_21[[#This Row],[BSP]]-1))</f>
        <v>-3.0873170094276432</v>
      </c>
    </row>
    <row r="967" spans="1:15" x14ac:dyDescent="0.25">
      <c r="A967">
        <v>177723925</v>
      </c>
      <c r="B967" s="1" t="s">
        <v>23</v>
      </c>
      <c r="C967" s="1" t="s">
        <v>3131</v>
      </c>
      <c r="D967" s="1" t="s">
        <v>3014</v>
      </c>
      <c r="E967" s="1" t="s">
        <v>43</v>
      </c>
      <c r="F967" s="1" t="s">
        <v>54</v>
      </c>
      <c r="G967" s="2">
        <v>44204</v>
      </c>
      <c r="H967" s="3">
        <v>0.67222222222222228</v>
      </c>
      <c r="I967">
        <v>37490663</v>
      </c>
      <c r="J967">
        <v>1</v>
      </c>
      <c r="K967" s="1" t="s">
        <v>352</v>
      </c>
      <c r="L967">
        <v>0</v>
      </c>
      <c r="M967" s="4">
        <v>2.48</v>
      </c>
      <c r="N967" s="5">
        <v>27079.72</v>
      </c>
      <c r="O967" s="5">
        <f>IF(Jan_21[[#This Row],[WIN_OSE]]=0,('Summary Sheet'!$O$1)-('Summary Sheet'!$O$1*2%),-'Summary Sheet'!$O$1*(Jan_21[[#This Row],[BSP]]-1))</f>
        <v>1.96</v>
      </c>
    </row>
    <row r="968" spans="1:15" x14ac:dyDescent="0.25">
      <c r="A968">
        <v>177723927</v>
      </c>
      <c r="B968" s="1" t="s">
        <v>23</v>
      </c>
      <c r="C968" s="1" t="s">
        <v>3131</v>
      </c>
      <c r="D968" s="1" t="s">
        <v>3014</v>
      </c>
      <c r="E968" s="1" t="s">
        <v>37</v>
      </c>
      <c r="F968" s="1" t="s">
        <v>54</v>
      </c>
      <c r="G968" s="2">
        <v>44204</v>
      </c>
      <c r="H968" s="3">
        <v>0.68611111111111112</v>
      </c>
      <c r="I968">
        <v>35756542</v>
      </c>
      <c r="J968">
        <v>2</v>
      </c>
      <c r="K968" s="1" t="s">
        <v>182</v>
      </c>
      <c r="L968">
        <v>1</v>
      </c>
      <c r="M968" s="4">
        <v>2.8258244143459894</v>
      </c>
      <c r="N968" s="5">
        <v>21972.2</v>
      </c>
      <c r="O968" s="5">
        <f>IF(Jan_21[[#This Row],[WIN_OSE]]=0,('Summary Sheet'!$O$1)-('Summary Sheet'!$O$1*2%),-'Summary Sheet'!$O$1*(Jan_21[[#This Row],[BSP]]-1))</f>
        <v>-3.6516488286919788</v>
      </c>
    </row>
    <row r="969" spans="1:15" x14ac:dyDescent="0.25">
      <c r="A969">
        <v>177723929</v>
      </c>
      <c r="B969" s="1" t="s">
        <v>23</v>
      </c>
      <c r="C969" s="1" t="s">
        <v>3131</v>
      </c>
      <c r="D969" s="1" t="s">
        <v>3014</v>
      </c>
      <c r="E969" s="1" t="s">
        <v>39</v>
      </c>
      <c r="F969" s="1" t="s">
        <v>54</v>
      </c>
      <c r="G969" s="2">
        <v>44204</v>
      </c>
      <c r="H969" s="3">
        <v>0.7</v>
      </c>
      <c r="I969">
        <v>21167388</v>
      </c>
      <c r="J969">
        <v>1</v>
      </c>
      <c r="K969" s="1" t="s">
        <v>635</v>
      </c>
      <c r="L969">
        <v>1</v>
      </c>
      <c r="M969" s="4">
        <v>3.1725790370000002</v>
      </c>
      <c r="N969" s="5">
        <v>20450.66</v>
      </c>
      <c r="O969" s="5">
        <f>IF(Jan_21[[#This Row],[WIN_OSE]]=0,('Summary Sheet'!$O$1)-('Summary Sheet'!$O$1*2%),-'Summary Sheet'!$O$1*(Jan_21[[#This Row],[BSP]]-1))</f>
        <v>-4.3451580740000004</v>
      </c>
    </row>
    <row r="970" spans="1:15" x14ac:dyDescent="0.25">
      <c r="A970">
        <v>177723931</v>
      </c>
      <c r="B970" s="1" t="s">
        <v>23</v>
      </c>
      <c r="C970" s="1" t="s">
        <v>3131</v>
      </c>
      <c r="D970" s="1" t="s">
        <v>3014</v>
      </c>
      <c r="E970" s="1" t="s">
        <v>47</v>
      </c>
      <c r="F970" s="1" t="s">
        <v>54</v>
      </c>
      <c r="G970" s="2">
        <v>44204</v>
      </c>
      <c r="H970" s="3">
        <v>0.71388888888888891</v>
      </c>
      <c r="I970">
        <v>26949718</v>
      </c>
      <c r="J970">
        <v>2</v>
      </c>
      <c r="K970" s="1" t="s">
        <v>250</v>
      </c>
      <c r="L970">
        <v>1</v>
      </c>
      <c r="M970" s="4">
        <v>3.289960132</v>
      </c>
      <c r="N970" s="5">
        <v>21852.400000000001</v>
      </c>
      <c r="O970" s="5">
        <f>IF(Jan_21[[#This Row],[WIN_OSE]]=0,('Summary Sheet'!$O$1)-('Summary Sheet'!$O$1*2%),-'Summary Sheet'!$O$1*(Jan_21[[#This Row],[BSP]]-1))</f>
        <v>-4.5799202640000001</v>
      </c>
    </row>
    <row r="971" spans="1:15" x14ac:dyDescent="0.25">
      <c r="A971">
        <v>177723933</v>
      </c>
      <c r="B971" s="1" t="s">
        <v>23</v>
      </c>
      <c r="C971" s="1" t="s">
        <v>3131</v>
      </c>
      <c r="D971" s="1" t="s">
        <v>3014</v>
      </c>
      <c r="E971" s="1" t="s">
        <v>314</v>
      </c>
      <c r="F971" s="1" t="s">
        <v>15</v>
      </c>
      <c r="G971" s="2">
        <v>44204</v>
      </c>
      <c r="H971" s="3">
        <v>0.72777777777777775</v>
      </c>
      <c r="I971">
        <v>22945863</v>
      </c>
      <c r="J971">
        <v>2</v>
      </c>
      <c r="K971" s="1" t="s">
        <v>324</v>
      </c>
      <c r="L971">
        <v>0</v>
      </c>
      <c r="M971" s="4">
        <v>2.6337785494503025</v>
      </c>
      <c r="N971" s="5">
        <v>32487.72</v>
      </c>
      <c r="O971" s="5">
        <f>IF(Jan_21[[#This Row],[WIN_OSE]]=0,('Summary Sheet'!$O$1)-('Summary Sheet'!$O$1*2%),-'Summary Sheet'!$O$1*(Jan_21[[#This Row],[BSP]]-1))</f>
        <v>1.96</v>
      </c>
    </row>
    <row r="972" spans="1:15" x14ac:dyDescent="0.25">
      <c r="A972">
        <v>177723935</v>
      </c>
      <c r="B972" s="1" t="s">
        <v>23</v>
      </c>
      <c r="C972" s="1" t="s">
        <v>3131</v>
      </c>
      <c r="D972" s="1" t="s">
        <v>3014</v>
      </c>
      <c r="E972" s="1" t="s">
        <v>41</v>
      </c>
      <c r="F972" s="1" t="s">
        <v>54</v>
      </c>
      <c r="G972" s="2">
        <v>44204</v>
      </c>
      <c r="H972" s="3">
        <v>0.73888888888888893</v>
      </c>
      <c r="I972">
        <v>38130373</v>
      </c>
      <c r="J972">
        <v>3</v>
      </c>
      <c r="K972" s="1" t="s">
        <v>648</v>
      </c>
      <c r="L972">
        <v>0</v>
      </c>
      <c r="M972" s="4">
        <v>2.6300033498177431</v>
      </c>
      <c r="N972" s="5">
        <v>28492.42</v>
      </c>
      <c r="O972" s="5">
        <f>IF(Jan_21[[#This Row],[WIN_OSE]]=0,('Summary Sheet'!$O$1)-('Summary Sheet'!$O$1*2%),-'Summary Sheet'!$O$1*(Jan_21[[#This Row],[BSP]]-1))</f>
        <v>1.96</v>
      </c>
    </row>
    <row r="973" spans="1:15" x14ac:dyDescent="0.25">
      <c r="A973">
        <v>177723937</v>
      </c>
      <c r="B973" s="1" t="s">
        <v>23</v>
      </c>
      <c r="C973" s="1" t="s">
        <v>3131</v>
      </c>
      <c r="D973" s="1" t="s">
        <v>3014</v>
      </c>
      <c r="E973" s="1" t="s">
        <v>47</v>
      </c>
      <c r="F973" s="1" t="s">
        <v>54</v>
      </c>
      <c r="G973" s="2">
        <v>44204</v>
      </c>
      <c r="H973" s="3">
        <v>0.75138888888888888</v>
      </c>
      <c r="I973">
        <v>36844570</v>
      </c>
      <c r="J973">
        <v>4</v>
      </c>
      <c r="K973" s="1" t="s">
        <v>1695</v>
      </c>
      <c r="L973">
        <v>1</v>
      </c>
      <c r="M973" s="4">
        <v>2.6781720044156856</v>
      </c>
      <c r="N973" s="5">
        <v>17938.72</v>
      </c>
      <c r="O973" s="5">
        <f>IF(Jan_21[[#This Row],[WIN_OSE]]=0,('Summary Sheet'!$O$1)-('Summary Sheet'!$O$1*2%),-'Summary Sheet'!$O$1*(Jan_21[[#This Row],[BSP]]-1))</f>
        <v>-3.3563440088313712</v>
      </c>
    </row>
    <row r="974" spans="1:15" x14ac:dyDescent="0.25">
      <c r="A974">
        <v>177723953</v>
      </c>
      <c r="B974" s="1" t="s">
        <v>23</v>
      </c>
      <c r="C974" s="1" t="s">
        <v>3139</v>
      </c>
      <c r="D974" s="1" t="s">
        <v>3016</v>
      </c>
      <c r="E974" s="1" t="s">
        <v>27</v>
      </c>
      <c r="F974" s="1" t="s">
        <v>46</v>
      </c>
      <c r="G974" s="2">
        <v>44204</v>
      </c>
      <c r="H974" s="3">
        <v>0.76180555555555551</v>
      </c>
      <c r="I974">
        <v>36493041</v>
      </c>
      <c r="J974">
        <v>1</v>
      </c>
      <c r="K974" s="1" t="s">
        <v>84</v>
      </c>
      <c r="L974">
        <v>1</v>
      </c>
      <c r="M974" s="4">
        <v>2.1847054956135254</v>
      </c>
      <c r="N974" s="5">
        <v>21545.4</v>
      </c>
      <c r="O974" s="5">
        <f>IF(Jan_21[[#This Row],[WIN_OSE]]=0,('Summary Sheet'!$O$1)-('Summary Sheet'!$O$1*2%),-'Summary Sheet'!$O$1*(Jan_21[[#This Row],[BSP]]-1))</f>
        <v>-2.3694109912270509</v>
      </c>
    </row>
    <row r="975" spans="1:15" x14ac:dyDescent="0.25">
      <c r="A975">
        <v>177723955</v>
      </c>
      <c r="B975" s="1" t="s">
        <v>23</v>
      </c>
      <c r="C975" s="1" t="s">
        <v>3139</v>
      </c>
      <c r="D975" s="1" t="s">
        <v>3016</v>
      </c>
      <c r="E975" s="1" t="s">
        <v>41</v>
      </c>
      <c r="F975" s="1" t="s">
        <v>54</v>
      </c>
      <c r="G975" s="2">
        <v>44204</v>
      </c>
      <c r="H975" s="3">
        <v>0.7729166666666667</v>
      </c>
      <c r="I975">
        <v>19298548</v>
      </c>
      <c r="J975">
        <v>3</v>
      </c>
      <c r="K975" s="1" t="s">
        <v>2515</v>
      </c>
      <c r="L975">
        <v>0</v>
      </c>
      <c r="M975" s="4">
        <v>3.0663898729999999</v>
      </c>
      <c r="N975" s="5">
        <v>11976.86</v>
      </c>
      <c r="O975" s="5">
        <f>IF(Jan_21[[#This Row],[WIN_OSE]]=0,('Summary Sheet'!$O$1)-('Summary Sheet'!$O$1*2%),-'Summary Sheet'!$O$1*(Jan_21[[#This Row],[BSP]]-1))</f>
        <v>1.96</v>
      </c>
    </row>
    <row r="976" spans="1:15" x14ac:dyDescent="0.25">
      <c r="A976">
        <v>177723957</v>
      </c>
      <c r="B976" s="1" t="s">
        <v>23</v>
      </c>
      <c r="C976" s="1" t="s">
        <v>3139</v>
      </c>
      <c r="D976" s="1" t="s">
        <v>3016</v>
      </c>
      <c r="E976" s="1" t="s">
        <v>45</v>
      </c>
      <c r="F976" s="1" t="s">
        <v>46</v>
      </c>
      <c r="G976" s="2">
        <v>44204</v>
      </c>
      <c r="H976" s="3">
        <v>0.78333333333333333</v>
      </c>
      <c r="I976">
        <v>27509834</v>
      </c>
      <c r="J976">
        <v>3</v>
      </c>
      <c r="K976" s="1" t="s">
        <v>2517</v>
      </c>
      <c r="L976">
        <v>0</v>
      </c>
      <c r="M976" s="4">
        <v>2.2855717182246007</v>
      </c>
      <c r="N976" s="5">
        <v>14775.64</v>
      </c>
      <c r="O976" s="5">
        <f>IF(Jan_21[[#This Row],[WIN_OSE]]=0,('Summary Sheet'!$O$1)-('Summary Sheet'!$O$1*2%),-'Summary Sheet'!$O$1*(Jan_21[[#This Row],[BSP]]-1))</f>
        <v>1.96</v>
      </c>
    </row>
    <row r="977" spans="1:15" x14ac:dyDescent="0.25">
      <c r="A977">
        <v>177723959</v>
      </c>
      <c r="B977" s="1" t="s">
        <v>23</v>
      </c>
      <c r="C977" s="1" t="s">
        <v>3139</v>
      </c>
      <c r="D977" s="1" t="s">
        <v>3016</v>
      </c>
      <c r="E977" s="1" t="s">
        <v>47</v>
      </c>
      <c r="F977" s="1" t="s">
        <v>54</v>
      </c>
      <c r="G977" s="2">
        <v>44204</v>
      </c>
      <c r="H977" s="3">
        <v>0.79652777777777772</v>
      </c>
      <c r="I977">
        <v>37215301</v>
      </c>
      <c r="J977">
        <v>4</v>
      </c>
      <c r="K977" s="1" t="s">
        <v>534</v>
      </c>
      <c r="L977">
        <v>0</v>
      </c>
      <c r="M977" s="4">
        <v>2.64</v>
      </c>
      <c r="N977" s="5">
        <v>16735.12</v>
      </c>
      <c r="O977" s="5">
        <f>IF(Jan_21[[#This Row],[WIN_OSE]]=0,('Summary Sheet'!$O$1)-('Summary Sheet'!$O$1*2%),-'Summary Sheet'!$O$1*(Jan_21[[#This Row],[BSP]]-1))</f>
        <v>1.96</v>
      </c>
    </row>
    <row r="978" spans="1:15" x14ac:dyDescent="0.25">
      <c r="A978">
        <v>177723961</v>
      </c>
      <c r="B978" s="1" t="s">
        <v>23</v>
      </c>
      <c r="C978" s="1" t="s">
        <v>3139</v>
      </c>
      <c r="D978" s="1" t="s">
        <v>3016</v>
      </c>
      <c r="E978" s="1" t="s">
        <v>45</v>
      </c>
      <c r="F978" s="1" t="s">
        <v>46</v>
      </c>
      <c r="G978" s="2">
        <v>44204</v>
      </c>
      <c r="H978" s="3">
        <v>0.80833333333333335</v>
      </c>
      <c r="I978">
        <v>36312982</v>
      </c>
      <c r="J978">
        <v>4</v>
      </c>
      <c r="K978" s="1" t="s">
        <v>2519</v>
      </c>
      <c r="L978">
        <v>0</v>
      </c>
      <c r="M978" s="4">
        <v>2.9083625264941295</v>
      </c>
      <c r="N978" s="5">
        <v>15713.94</v>
      </c>
      <c r="O978" s="5">
        <f>IF(Jan_21[[#This Row],[WIN_OSE]]=0,('Summary Sheet'!$O$1)-('Summary Sheet'!$O$1*2%),-'Summary Sheet'!$O$1*(Jan_21[[#This Row],[BSP]]-1))</f>
        <v>1.96</v>
      </c>
    </row>
    <row r="979" spans="1:15" x14ac:dyDescent="0.25">
      <c r="A979">
        <v>177723963</v>
      </c>
      <c r="B979" s="1" t="s">
        <v>23</v>
      </c>
      <c r="C979" s="1" t="s">
        <v>3139</v>
      </c>
      <c r="D979" s="1" t="s">
        <v>3016</v>
      </c>
      <c r="E979" s="1" t="s">
        <v>48</v>
      </c>
      <c r="F979" s="1" t="s">
        <v>54</v>
      </c>
      <c r="G979" s="2">
        <v>44204</v>
      </c>
      <c r="H979" s="3">
        <v>0.82222222222222219</v>
      </c>
      <c r="I979">
        <v>28791447</v>
      </c>
      <c r="J979">
        <v>4</v>
      </c>
      <c r="K979" s="1" t="s">
        <v>1823</v>
      </c>
      <c r="L979">
        <v>0</v>
      </c>
      <c r="M979" s="4">
        <v>3.4326563251863993</v>
      </c>
      <c r="N979" s="5">
        <v>11369.46</v>
      </c>
      <c r="O979" s="5">
        <f>IF(Jan_21[[#This Row],[WIN_OSE]]=0,('Summary Sheet'!$O$1)-('Summary Sheet'!$O$1*2%),-'Summary Sheet'!$O$1*(Jan_21[[#This Row],[BSP]]-1))</f>
        <v>1.96</v>
      </c>
    </row>
    <row r="980" spans="1:15" x14ac:dyDescent="0.25">
      <c r="A980">
        <v>177723965</v>
      </c>
      <c r="B980" s="1" t="s">
        <v>23</v>
      </c>
      <c r="C980" s="1" t="s">
        <v>3139</v>
      </c>
      <c r="D980" s="1" t="s">
        <v>3016</v>
      </c>
      <c r="E980" s="1" t="s">
        <v>32</v>
      </c>
      <c r="F980" s="1" t="s">
        <v>54</v>
      </c>
      <c r="G980" s="2">
        <v>44204</v>
      </c>
      <c r="H980" s="3">
        <v>0.8354166666666667</v>
      </c>
      <c r="I980">
        <v>35505839</v>
      </c>
      <c r="J980">
        <v>4</v>
      </c>
      <c r="K980" s="1" t="s">
        <v>478</v>
      </c>
      <c r="L980">
        <v>0</v>
      </c>
      <c r="M980" s="4">
        <v>3.8771015413986607</v>
      </c>
      <c r="N980" s="5">
        <v>22827.919999999998</v>
      </c>
      <c r="O980" s="5">
        <f>IF(Jan_21[[#This Row],[WIN_OSE]]=0,('Summary Sheet'!$O$1)-('Summary Sheet'!$O$1*2%),-'Summary Sheet'!$O$1*(Jan_21[[#This Row],[BSP]]-1))</f>
        <v>1.96</v>
      </c>
    </row>
    <row r="981" spans="1:15" x14ac:dyDescent="0.25">
      <c r="A981">
        <v>177723967</v>
      </c>
      <c r="B981" s="1" t="s">
        <v>23</v>
      </c>
      <c r="C981" s="1" t="s">
        <v>3139</v>
      </c>
      <c r="D981" s="1" t="s">
        <v>3016</v>
      </c>
      <c r="E981" s="1" t="s">
        <v>43</v>
      </c>
      <c r="F981" s="1" t="s">
        <v>54</v>
      </c>
      <c r="G981" s="2">
        <v>44204</v>
      </c>
      <c r="H981" s="3">
        <v>0.84930555555555554</v>
      </c>
      <c r="I981">
        <v>29254311</v>
      </c>
      <c r="J981">
        <v>4</v>
      </c>
      <c r="K981" s="1" t="s">
        <v>1822</v>
      </c>
      <c r="L981">
        <v>0</v>
      </c>
      <c r="M981" s="4">
        <v>4</v>
      </c>
      <c r="N981" s="5">
        <v>8611.32</v>
      </c>
      <c r="O981" s="5">
        <f>IF(Jan_21[[#This Row],[WIN_OSE]]=0,('Summary Sheet'!$O$1)-('Summary Sheet'!$O$1*2%),-'Summary Sheet'!$O$1*(Jan_21[[#This Row],[BSP]]-1))</f>
        <v>1.96</v>
      </c>
    </row>
    <row r="982" spans="1:15" x14ac:dyDescent="0.25">
      <c r="A982">
        <v>177723969</v>
      </c>
      <c r="B982" s="1" t="s">
        <v>23</v>
      </c>
      <c r="C982" s="1" t="s">
        <v>3139</v>
      </c>
      <c r="D982" s="1" t="s">
        <v>3016</v>
      </c>
      <c r="E982" s="1" t="s">
        <v>289</v>
      </c>
      <c r="F982" s="1" t="s">
        <v>18</v>
      </c>
      <c r="G982" s="2">
        <v>44204</v>
      </c>
      <c r="H982" s="3">
        <v>0.86319444444444449</v>
      </c>
      <c r="I982">
        <v>28703222</v>
      </c>
      <c r="J982">
        <v>3</v>
      </c>
      <c r="K982" s="1" t="s">
        <v>1831</v>
      </c>
      <c r="L982">
        <v>0</v>
      </c>
      <c r="M982" s="4">
        <v>2.838819499493292</v>
      </c>
      <c r="N982" s="5">
        <v>16721</v>
      </c>
      <c r="O982" s="5">
        <f>IF(Jan_21[[#This Row],[WIN_OSE]]=0,('Summary Sheet'!$O$1)-('Summary Sheet'!$O$1*2%),-'Summary Sheet'!$O$1*(Jan_21[[#This Row],[BSP]]-1))</f>
        <v>1.96</v>
      </c>
    </row>
    <row r="983" spans="1:15" x14ac:dyDescent="0.25">
      <c r="A983">
        <v>177723971</v>
      </c>
      <c r="B983" s="1" t="s">
        <v>23</v>
      </c>
      <c r="C983" s="1" t="s">
        <v>3139</v>
      </c>
      <c r="D983" s="1" t="s">
        <v>3016</v>
      </c>
      <c r="E983" s="1" t="s">
        <v>47</v>
      </c>
      <c r="F983" s="1" t="s">
        <v>54</v>
      </c>
      <c r="G983" s="2">
        <v>44204</v>
      </c>
      <c r="H983" s="3">
        <v>0.87638888888888888</v>
      </c>
      <c r="I983">
        <v>37308008</v>
      </c>
      <c r="J983">
        <v>1</v>
      </c>
      <c r="K983" s="1" t="s">
        <v>1824</v>
      </c>
      <c r="L983">
        <v>0</v>
      </c>
      <c r="M983" s="4">
        <v>3.25</v>
      </c>
      <c r="N983" s="5">
        <v>5073.46</v>
      </c>
      <c r="O983" s="5">
        <f>IF(Jan_21[[#This Row],[WIN_OSE]]=0,('Summary Sheet'!$O$1)-('Summary Sheet'!$O$1*2%),-'Summary Sheet'!$O$1*(Jan_21[[#This Row],[BSP]]-1))</f>
        <v>1.96</v>
      </c>
    </row>
    <row r="984" spans="1:15" x14ac:dyDescent="0.25">
      <c r="A984">
        <v>177723973</v>
      </c>
      <c r="B984" s="1" t="s">
        <v>23</v>
      </c>
      <c r="C984" s="1" t="s">
        <v>3139</v>
      </c>
      <c r="D984" s="1" t="s">
        <v>3016</v>
      </c>
      <c r="E984" s="1" t="s">
        <v>20</v>
      </c>
      <c r="F984" s="1" t="s">
        <v>54</v>
      </c>
      <c r="G984" s="2">
        <v>44204</v>
      </c>
      <c r="H984" s="3">
        <v>0.88749999999999996</v>
      </c>
      <c r="I984">
        <v>31478479</v>
      </c>
      <c r="J984">
        <v>2</v>
      </c>
      <c r="K984" s="1" t="s">
        <v>1826</v>
      </c>
      <c r="L984">
        <v>0</v>
      </c>
      <c r="M984" s="4">
        <v>3.0003795264924871</v>
      </c>
      <c r="N984" s="5">
        <v>8403.76</v>
      </c>
      <c r="O984" s="5">
        <f>IF(Jan_21[[#This Row],[WIN_OSE]]=0,('Summary Sheet'!$O$1)-('Summary Sheet'!$O$1*2%),-'Summary Sheet'!$O$1*(Jan_21[[#This Row],[BSP]]-1))</f>
        <v>1.96</v>
      </c>
    </row>
    <row r="985" spans="1:15" x14ac:dyDescent="0.25">
      <c r="A985">
        <v>177723987</v>
      </c>
      <c r="B985" s="1" t="s">
        <v>16</v>
      </c>
      <c r="C985" s="1" t="s">
        <v>3133</v>
      </c>
      <c r="D985" s="1" t="s">
        <v>3017</v>
      </c>
      <c r="E985" s="1" t="s">
        <v>17</v>
      </c>
      <c r="F985" s="1" t="s">
        <v>13</v>
      </c>
      <c r="G985" s="2">
        <v>44204</v>
      </c>
      <c r="H985" s="3">
        <v>0.75624999999999998</v>
      </c>
      <c r="I985">
        <v>30441253</v>
      </c>
      <c r="J985">
        <v>1</v>
      </c>
      <c r="K985" s="1" t="s">
        <v>1094</v>
      </c>
      <c r="L985">
        <v>1</v>
      </c>
      <c r="M985" s="4">
        <v>2.74</v>
      </c>
      <c r="N985" s="5">
        <v>28281.84</v>
      </c>
      <c r="O985" s="5">
        <f>IF(Jan_21[[#This Row],[WIN_OSE]]=0,('Summary Sheet'!$O$1)-('Summary Sheet'!$O$1*2%),-'Summary Sheet'!$O$1*(Jan_21[[#This Row],[BSP]]-1))</f>
        <v>-3.4800000000000004</v>
      </c>
    </row>
    <row r="986" spans="1:15" x14ac:dyDescent="0.25">
      <c r="A986">
        <v>177723989</v>
      </c>
      <c r="B986" s="1" t="s">
        <v>16</v>
      </c>
      <c r="C986" s="1" t="s">
        <v>3133</v>
      </c>
      <c r="D986" s="1" t="s">
        <v>3017</v>
      </c>
      <c r="E986" s="1" t="s">
        <v>17</v>
      </c>
      <c r="F986" s="1" t="s">
        <v>13</v>
      </c>
      <c r="G986" s="2">
        <v>44204</v>
      </c>
      <c r="H986" s="3">
        <v>0.76944444444444449</v>
      </c>
      <c r="I986">
        <v>27606939</v>
      </c>
      <c r="J986">
        <v>1</v>
      </c>
      <c r="K986" s="1" t="s">
        <v>1045</v>
      </c>
      <c r="L986">
        <v>0</v>
      </c>
      <c r="M986" s="4">
        <v>3.9607200227975592</v>
      </c>
      <c r="N986" s="5">
        <v>14202.5</v>
      </c>
      <c r="O986" s="5">
        <f>IF(Jan_21[[#This Row],[WIN_OSE]]=0,('Summary Sheet'!$O$1)-('Summary Sheet'!$O$1*2%),-'Summary Sheet'!$O$1*(Jan_21[[#This Row],[BSP]]-1))</f>
        <v>1.96</v>
      </c>
    </row>
    <row r="987" spans="1:15" x14ac:dyDescent="0.25">
      <c r="A987">
        <v>177723991</v>
      </c>
      <c r="B987" s="1" t="s">
        <v>16</v>
      </c>
      <c r="C987" s="1" t="s">
        <v>3133</v>
      </c>
      <c r="D987" s="1" t="s">
        <v>3017</v>
      </c>
      <c r="E987" s="1" t="s">
        <v>17</v>
      </c>
      <c r="F987" s="1" t="s">
        <v>309</v>
      </c>
      <c r="G987" s="2">
        <v>44204</v>
      </c>
      <c r="H987" s="3">
        <v>0.77986111111111112</v>
      </c>
      <c r="I987">
        <v>19672183</v>
      </c>
      <c r="J987">
        <v>1</v>
      </c>
      <c r="K987" s="1" t="s">
        <v>1098</v>
      </c>
      <c r="L987">
        <v>0</v>
      </c>
      <c r="M987" s="4">
        <v>2.2599999999999998</v>
      </c>
      <c r="N987" s="5">
        <v>42891.18</v>
      </c>
      <c r="O987" s="5">
        <f>IF(Jan_21[[#This Row],[WIN_OSE]]=0,('Summary Sheet'!$O$1)-('Summary Sheet'!$O$1*2%),-'Summary Sheet'!$O$1*(Jan_21[[#This Row],[BSP]]-1))</f>
        <v>1.96</v>
      </c>
    </row>
    <row r="988" spans="1:15" x14ac:dyDescent="0.25">
      <c r="A988">
        <v>177723993</v>
      </c>
      <c r="B988" s="1" t="s">
        <v>16</v>
      </c>
      <c r="C988" s="1" t="s">
        <v>3133</v>
      </c>
      <c r="D988" s="1" t="s">
        <v>3017</v>
      </c>
      <c r="E988" s="1" t="s">
        <v>17</v>
      </c>
      <c r="F988" s="1" t="s">
        <v>309</v>
      </c>
      <c r="G988" s="2">
        <v>44204</v>
      </c>
      <c r="H988" s="3">
        <v>0.79027777777777775</v>
      </c>
      <c r="I988">
        <v>29690829</v>
      </c>
      <c r="J988">
        <v>2</v>
      </c>
      <c r="K988" s="1" t="s">
        <v>2524</v>
      </c>
      <c r="L988">
        <v>0</v>
      </c>
      <c r="M988" s="4">
        <v>2.3772792674712404</v>
      </c>
      <c r="N988" s="5">
        <v>34344.58</v>
      </c>
      <c r="O988" s="5">
        <f>IF(Jan_21[[#This Row],[WIN_OSE]]=0,('Summary Sheet'!$O$1)-('Summary Sheet'!$O$1*2%),-'Summary Sheet'!$O$1*(Jan_21[[#This Row],[BSP]]-1))</f>
        <v>1.96</v>
      </c>
    </row>
    <row r="989" spans="1:15" x14ac:dyDescent="0.25">
      <c r="A989">
        <v>177723995</v>
      </c>
      <c r="B989" s="1" t="s">
        <v>16</v>
      </c>
      <c r="C989" s="1" t="s">
        <v>3133</v>
      </c>
      <c r="D989" s="1" t="s">
        <v>3017</v>
      </c>
      <c r="E989" s="1" t="s">
        <v>17</v>
      </c>
      <c r="F989" s="1" t="s">
        <v>309</v>
      </c>
      <c r="G989" s="2">
        <v>44204</v>
      </c>
      <c r="H989" s="3">
        <v>0.8041666666666667</v>
      </c>
      <c r="I989">
        <v>28225080</v>
      </c>
      <c r="J989">
        <v>5</v>
      </c>
      <c r="K989" s="1" t="s">
        <v>2525</v>
      </c>
      <c r="L989">
        <v>0</v>
      </c>
      <c r="M989" s="4">
        <v>1.94</v>
      </c>
      <c r="N989" s="5">
        <v>58438.34</v>
      </c>
      <c r="O989" s="5">
        <f>IF(Jan_21[[#This Row],[WIN_OSE]]=0,('Summary Sheet'!$O$1)-('Summary Sheet'!$O$1*2%),-'Summary Sheet'!$O$1*(Jan_21[[#This Row],[BSP]]-1))</f>
        <v>1.96</v>
      </c>
    </row>
    <row r="990" spans="1:15" x14ac:dyDescent="0.25">
      <c r="A990">
        <v>177723997</v>
      </c>
      <c r="B990" s="1" t="s">
        <v>16</v>
      </c>
      <c r="C990" s="1" t="s">
        <v>3133</v>
      </c>
      <c r="D990" s="1" t="s">
        <v>3017</v>
      </c>
      <c r="E990" s="1" t="s">
        <v>17</v>
      </c>
      <c r="F990" s="1" t="s">
        <v>309</v>
      </c>
      <c r="G990" s="2">
        <v>44204</v>
      </c>
      <c r="H990" s="3">
        <v>0.81666666666666665</v>
      </c>
      <c r="I990">
        <v>27647074</v>
      </c>
      <c r="J990">
        <v>2</v>
      </c>
      <c r="K990" s="1" t="s">
        <v>2526</v>
      </c>
      <c r="L990">
        <v>1</v>
      </c>
      <c r="M990" s="4">
        <v>2.8663881971087539</v>
      </c>
      <c r="N990" s="5">
        <v>57232.82</v>
      </c>
      <c r="O990" s="5">
        <f>IF(Jan_21[[#This Row],[WIN_OSE]]=0,('Summary Sheet'!$O$1)-('Summary Sheet'!$O$1*2%),-'Summary Sheet'!$O$1*(Jan_21[[#This Row],[BSP]]-1))</f>
        <v>-3.7327763942175078</v>
      </c>
    </row>
    <row r="991" spans="1:15" x14ac:dyDescent="0.25">
      <c r="A991">
        <v>177723999</v>
      </c>
      <c r="B991" s="1" t="s">
        <v>16</v>
      </c>
      <c r="C991" s="1" t="s">
        <v>3133</v>
      </c>
      <c r="D991" s="1" t="s">
        <v>3017</v>
      </c>
      <c r="E991" s="1" t="s">
        <v>17</v>
      </c>
      <c r="F991" s="1" t="s">
        <v>309</v>
      </c>
      <c r="G991" s="2">
        <v>44204</v>
      </c>
      <c r="H991" s="3">
        <v>0.8305555555555556</v>
      </c>
      <c r="I991">
        <v>2211329</v>
      </c>
      <c r="J991">
        <v>4</v>
      </c>
      <c r="K991" s="1" t="s">
        <v>1069</v>
      </c>
      <c r="L991">
        <v>0</v>
      </c>
      <c r="M991" s="4">
        <v>2.4027101538604341</v>
      </c>
      <c r="N991" s="5">
        <v>48945</v>
      </c>
      <c r="O991" s="5">
        <f>IF(Jan_21[[#This Row],[WIN_OSE]]=0,('Summary Sheet'!$O$1)-('Summary Sheet'!$O$1*2%),-'Summary Sheet'!$O$1*(Jan_21[[#This Row],[BSP]]-1))</f>
        <v>1.96</v>
      </c>
    </row>
    <row r="992" spans="1:15" x14ac:dyDescent="0.25">
      <c r="A992">
        <v>177724001</v>
      </c>
      <c r="B992" s="1" t="s">
        <v>16</v>
      </c>
      <c r="C992" s="1" t="s">
        <v>3133</v>
      </c>
      <c r="D992" s="1" t="s">
        <v>3017</v>
      </c>
      <c r="E992" s="1" t="s">
        <v>17</v>
      </c>
      <c r="F992" s="1" t="s">
        <v>309</v>
      </c>
      <c r="G992" s="2">
        <v>44204</v>
      </c>
      <c r="H992" s="3">
        <v>0.84513888888888888</v>
      </c>
      <c r="I992">
        <v>35926170</v>
      </c>
      <c r="J992">
        <v>1</v>
      </c>
      <c r="K992" s="1" t="s">
        <v>1047</v>
      </c>
      <c r="L992">
        <v>0</v>
      </c>
      <c r="M992" s="4">
        <v>1.9231444244185827</v>
      </c>
      <c r="N992" s="5">
        <v>52082.22</v>
      </c>
      <c r="O992" s="5">
        <f>IF(Jan_21[[#This Row],[WIN_OSE]]=0,('Summary Sheet'!$O$1)-('Summary Sheet'!$O$1*2%),-'Summary Sheet'!$O$1*(Jan_21[[#This Row],[BSP]]-1))</f>
        <v>1.96</v>
      </c>
    </row>
    <row r="993" spans="1:15" x14ac:dyDescent="0.25">
      <c r="A993">
        <v>177724003</v>
      </c>
      <c r="B993" s="1" t="s">
        <v>16</v>
      </c>
      <c r="C993" s="1" t="s">
        <v>3133</v>
      </c>
      <c r="D993" s="1" t="s">
        <v>3017</v>
      </c>
      <c r="E993" s="1" t="s">
        <v>17</v>
      </c>
      <c r="F993" s="1" t="s">
        <v>13</v>
      </c>
      <c r="G993" s="2">
        <v>44204</v>
      </c>
      <c r="H993" s="3">
        <v>0.85972222222222228</v>
      </c>
      <c r="I993">
        <v>22569898</v>
      </c>
      <c r="J993">
        <v>4</v>
      </c>
      <c r="K993" s="1" t="s">
        <v>2529</v>
      </c>
      <c r="L993">
        <v>1</v>
      </c>
      <c r="M993" s="4">
        <v>3.1285639278056623</v>
      </c>
      <c r="N993" s="5">
        <v>31797.78</v>
      </c>
      <c r="O993" s="5">
        <f>IF(Jan_21[[#This Row],[WIN_OSE]]=0,('Summary Sheet'!$O$1)-('Summary Sheet'!$O$1*2%),-'Summary Sheet'!$O$1*(Jan_21[[#This Row],[BSP]]-1))</f>
        <v>-4.2571278556113246</v>
      </c>
    </row>
    <row r="994" spans="1:15" x14ac:dyDescent="0.25">
      <c r="A994">
        <v>177724005</v>
      </c>
      <c r="B994" s="1" t="s">
        <v>16</v>
      </c>
      <c r="C994" s="1" t="s">
        <v>3133</v>
      </c>
      <c r="D994" s="1" t="s">
        <v>3017</v>
      </c>
      <c r="E994" s="1" t="s">
        <v>17</v>
      </c>
      <c r="F994" s="1" t="s">
        <v>309</v>
      </c>
      <c r="G994" s="2">
        <v>44204</v>
      </c>
      <c r="H994" s="3">
        <v>0.87083333333333335</v>
      </c>
      <c r="I994">
        <v>38130116</v>
      </c>
      <c r="J994">
        <v>1</v>
      </c>
      <c r="K994" s="1" t="s">
        <v>2532</v>
      </c>
      <c r="L994">
        <v>0</v>
      </c>
      <c r="M994" s="4">
        <v>3.8660379061899226</v>
      </c>
      <c r="N994" s="5">
        <v>26964</v>
      </c>
      <c r="O994" s="5">
        <f>IF(Jan_21[[#This Row],[WIN_OSE]]=0,('Summary Sheet'!$O$1)-('Summary Sheet'!$O$1*2%),-'Summary Sheet'!$O$1*(Jan_21[[#This Row],[BSP]]-1))</f>
        <v>1.96</v>
      </c>
    </row>
    <row r="995" spans="1:15" x14ac:dyDescent="0.25">
      <c r="A995">
        <v>177724007</v>
      </c>
      <c r="B995" s="1" t="s">
        <v>16</v>
      </c>
      <c r="C995" s="1" t="s">
        <v>3133</v>
      </c>
      <c r="D995" s="1" t="s">
        <v>3017</v>
      </c>
      <c r="E995" s="1" t="s">
        <v>17</v>
      </c>
      <c r="F995" s="1" t="s">
        <v>309</v>
      </c>
      <c r="G995" s="2">
        <v>44204</v>
      </c>
      <c r="H995" s="3">
        <v>0.8833333333333333</v>
      </c>
      <c r="I995">
        <v>38130118</v>
      </c>
      <c r="J995">
        <v>3</v>
      </c>
      <c r="K995" s="1" t="s">
        <v>1855</v>
      </c>
      <c r="L995">
        <v>0</v>
      </c>
      <c r="M995" s="4">
        <v>2.52</v>
      </c>
      <c r="N995" s="5">
        <v>42239.82</v>
      </c>
      <c r="O995" s="5">
        <f>IF(Jan_21[[#This Row],[WIN_OSE]]=0,('Summary Sheet'!$O$1)-('Summary Sheet'!$O$1*2%),-'Summary Sheet'!$O$1*(Jan_21[[#This Row],[BSP]]-1))</f>
        <v>1.96</v>
      </c>
    </row>
    <row r="996" spans="1:15" x14ac:dyDescent="0.25">
      <c r="A996">
        <v>177724009</v>
      </c>
      <c r="B996" s="1" t="s">
        <v>16</v>
      </c>
      <c r="C996" s="1" t="s">
        <v>3133</v>
      </c>
      <c r="D996" s="1" t="s">
        <v>3017</v>
      </c>
      <c r="E996" s="1" t="s">
        <v>17</v>
      </c>
      <c r="F996" s="1" t="s">
        <v>1050</v>
      </c>
      <c r="G996" s="2">
        <v>44204</v>
      </c>
      <c r="H996" s="3">
        <v>0.89444444444444449</v>
      </c>
      <c r="I996">
        <v>27091767</v>
      </c>
      <c r="J996">
        <v>6</v>
      </c>
      <c r="K996" s="1" t="s">
        <v>1867</v>
      </c>
      <c r="L996">
        <v>1</v>
      </c>
      <c r="M996" s="4">
        <v>3.3931088489999999</v>
      </c>
      <c r="N996" s="5">
        <v>35647.800000000003</v>
      </c>
      <c r="O996" s="5">
        <f>IF(Jan_21[[#This Row],[WIN_OSE]]=0,('Summary Sheet'!$O$1)-('Summary Sheet'!$O$1*2%),-'Summary Sheet'!$O$1*(Jan_21[[#This Row],[BSP]]-1))</f>
        <v>-4.7862176979999997</v>
      </c>
    </row>
    <row r="997" spans="1:15" x14ac:dyDescent="0.25">
      <c r="A997">
        <v>177749437</v>
      </c>
      <c r="B997" s="1" t="s">
        <v>16</v>
      </c>
      <c r="C997" s="1" t="s">
        <v>3140</v>
      </c>
      <c r="D997" s="1" t="s">
        <v>3014</v>
      </c>
      <c r="E997" s="1" t="s">
        <v>30</v>
      </c>
      <c r="F997" s="1" t="s">
        <v>44</v>
      </c>
      <c r="G997" s="2">
        <v>44204</v>
      </c>
      <c r="H997" s="3">
        <v>0.7631944444444444</v>
      </c>
      <c r="I997">
        <v>37805767</v>
      </c>
      <c r="J997">
        <v>3</v>
      </c>
      <c r="K997" s="1" t="s">
        <v>1084</v>
      </c>
      <c r="L997">
        <v>0</v>
      </c>
      <c r="M997" s="4">
        <v>2.9787364223225992</v>
      </c>
      <c r="N997" s="5">
        <v>14925.1</v>
      </c>
      <c r="O997" s="5">
        <f>IF(Jan_21[[#This Row],[WIN_OSE]]=0,('Summary Sheet'!$O$1)-('Summary Sheet'!$O$1*2%),-'Summary Sheet'!$O$1*(Jan_21[[#This Row],[BSP]]-1))</f>
        <v>1.96</v>
      </c>
    </row>
    <row r="998" spans="1:15" x14ac:dyDescent="0.25">
      <c r="A998">
        <v>177749439</v>
      </c>
      <c r="B998" s="1" t="s">
        <v>16</v>
      </c>
      <c r="C998" s="1" t="s">
        <v>3140</v>
      </c>
      <c r="D998" s="1" t="s">
        <v>3014</v>
      </c>
      <c r="E998" s="1" t="s">
        <v>47</v>
      </c>
      <c r="F998" s="1" t="s">
        <v>44</v>
      </c>
      <c r="G998" s="2">
        <v>44204</v>
      </c>
      <c r="H998" s="3">
        <v>0.77500000000000002</v>
      </c>
      <c r="I998">
        <v>28675848</v>
      </c>
      <c r="J998">
        <v>5</v>
      </c>
      <c r="K998" s="1" t="s">
        <v>2535</v>
      </c>
      <c r="L998">
        <v>1</v>
      </c>
      <c r="M998" s="4">
        <v>2.9949793961373512</v>
      </c>
      <c r="N998" s="5">
        <v>13838.18</v>
      </c>
      <c r="O998" s="5">
        <f>IF(Jan_21[[#This Row],[WIN_OSE]]=0,('Summary Sheet'!$O$1)-('Summary Sheet'!$O$1*2%),-'Summary Sheet'!$O$1*(Jan_21[[#This Row],[BSP]]-1))</f>
        <v>-3.9899587922747024</v>
      </c>
    </row>
    <row r="999" spans="1:15" x14ac:dyDescent="0.25">
      <c r="A999">
        <v>177749441</v>
      </c>
      <c r="B999" s="1" t="s">
        <v>16</v>
      </c>
      <c r="C999" s="1" t="s">
        <v>3140</v>
      </c>
      <c r="D999" s="1" t="s">
        <v>3014</v>
      </c>
      <c r="E999" s="1" t="s">
        <v>32</v>
      </c>
      <c r="F999" s="1" t="s">
        <v>44</v>
      </c>
      <c r="G999" s="2">
        <v>44204</v>
      </c>
      <c r="H999" s="3">
        <v>0.78541666666666665</v>
      </c>
      <c r="I999">
        <v>37443830</v>
      </c>
      <c r="J999">
        <v>5</v>
      </c>
      <c r="K999" s="1" t="s">
        <v>1093</v>
      </c>
      <c r="L999">
        <v>0</v>
      </c>
      <c r="M999" s="4">
        <v>4.5450263723867845</v>
      </c>
      <c r="N999" s="5">
        <v>5538.26</v>
      </c>
      <c r="O999" s="5">
        <f>IF(Jan_21[[#This Row],[WIN_OSE]]=0,('Summary Sheet'!$O$1)-('Summary Sheet'!$O$1*2%),-'Summary Sheet'!$O$1*(Jan_21[[#This Row],[BSP]]-1))</f>
        <v>1.96</v>
      </c>
    </row>
    <row r="1000" spans="1:15" x14ac:dyDescent="0.25">
      <c r="A1000">
        <v>177749443</v>
      </c>
      <c r="B1000" s="1" t="s">
        <v>16</v>
      </c>
      <c r="C1000" s="1" t="s">
        <v>3140</v>
      </c>
      <c r="D1000" s="1" t="s">
        <v>3014</v>
      </c>
      <c r="E1000" s="1" t="s">
        <v>41</v>
      </c>
      <c r="F1000" s="1" t="s">
        <v>44</v>
      </c>
      <c r="G1000" s="2">
        <v>44204</v>
      </c>
      <c r="H1000" s="3">
        <v>0.79791666666666672</v>
      </c>
      <c r="I1000">
        <v>21874819</v>
      </c>
      <c r="J1000">
        <v>4</v>
      </c>
      <c r="K1000" s="1" t="s">
        <v>1067</v>
      </c>
      <c r="L1000">
        <v>0</v>
      </c>
      <c r="M1000" s="4">
        <v>2.2000000000000002</v>
      </c>
      <c r="N1000" s="5">
        <v>26575.360000000001</v>
      </c>
      <c r="O1000" s="5">
        <f>IF(Jan_21[[#This Row],[WIN_OSE]]=0,('Summary Sheet'!$O$1)-('Summary Sheet'!$O$1*2%),-'Summary Sheet'!$O$1*(Jan_21[[#This Row],[BSP]]-1))</f>
        <v>1.96</v>
      </c>
    </row>
    <row r="1001" spans="1:15" x14ac:dyDescent="0.25">
      <c r="A1001">
        <v>177749445</v>
      </c>
      <c r="B1001" s="1" t="s">
        <v>16</v>
      </c>
      <c r="C1001" s="1" t="s">
        <v>3140</v>
      </c>
      <c r="D1001" s="1" t="s">
        <v>3014</v>
      </c>
      <c r="E1001" s="1" t="s">
        <v>43</v>
      </c>
      <c r="F1001" s="1" t="s">
        <v>44</v>
      </c>
      <c r="G1001" s="2">
        <v>44204</v>
      </c>
      <c r="H1001" s="3">
        <v>0.80972222222222223</v>
      </c>
      <c r="I1001">
        <v>35084938</v>
      </c>
      <c r="J1001">
        <v>2</v>
      </c>
      <c r="K1001" s="1" t="s">
        <v>565</v>
      </c>
      <c r="L1001">
        <v>1</v>
      </c>
      <c r="M1001" s="4">
        <v>2.967307712806214</v>
      </c>
      <c r="N1001" s="5">
        <v>12657.5</v>
      </c>
      <c r="O1001" s="5">
        <f>IF(Jan_21[[#This Row],[WIN_OSE]]=0,('Summary Sheet'!$O$1)-('Summary Sheet'!$O$1*2%),-'Summary Sheet'!$O$1*(Jan_21[[#This Row],[BSP]]-1))</f>
        <v>-3.9346154256124279</v>
      </c>
    </row>
    <row r="1002" spans="1:15" x14ac:dyDescent="0.25">
      <c r="A1002">
        <v>177749447</v>
      </c>
      <c r="B1002" s="1" t="s">
        <v>16</v>
      </c>
      <c r="C1002" s="1" t="s">
        <v>3140</v>
      </c>
      <c r="D1002" s="1" t="s">
        <v>3014</v>
      </c>
      <c r="E1002" s="1" t="s">
        <v>41</v>
      </c>
      <c r="F1002" s="1" t="s">
        <v>44</v>
      </c>
      <c r="G1002" s="2">
        <v>44204</v>
      </c>
      <c r="H1002" s="3">
        <v>0.82013888888888886</v>
      </c>
      <c r="I1002">
        <v>22495558</v>
      </c>
      <c r="J1002">
        <v>1</v>
      </c>
      <c r="K1002" s="1" t="s">
        <v>2056</v>
      </c>
      <c r="L1002">
        <v>1</v>
      </c>
      <c r="M1002" s="4">
        <v>3.4</v>
      </c>
      <c r="N1002" s="5">
        <v>20537.46</v>
      </c>
      <c r="O1002" s="5">
        <f>IF(Jan_21[[#This Row],[WIN_OSE]]=0,('Summary Sheet'!$O$1)-('Summary Sheet'!$O$1*2%),-'Summary Sheet'!$O$1*(Jan_21[[#This Row],[BSP]]-1))</f>
        <v>-4.8</v>
      </c>
    </row>
    <row r="1003" spans="1:15" x14ac:dyDescent="0.25">
      <c r="A1003">
        <v>177749449</v>
      </c>
      <c r="B1003" s="1" t="s">
        <v>16</v>
      </c>
      <c r="C1003" s="1" t="s">
        <v>3140</v>
      </c>
      <c r="D1003" s="1" t="s">
        <v>3014</v>
      </c>
      <c r="E1003" s="1" t="s">
        <v>48</v>
      </c>
      <c r="F1003" s="1" t="s">
        <v>44</v>
      </c>
      <c r="G1003" s="2">
        <v>44204</v>
      </c>
      <c r="H1003" s="3">
        <v>0.83194444444444449</v>
      </c>
      <c r="I1003">
        <v>36141430</v>
      </c>
      <c r="J1003">
        <v>4</v>
      </c>
      <c r="K1003" s="1" t="s">
        <v>2543</v>
      </c>
      <c r="L1003">
        <v>0</v>
      </c>
      <c r="M1003" s="4">
        <v>2.86</v>
      </c>
      <c r="N1003" s="5">
        <v>20650.560000000001</v>
      </c>
      <c r="O1003" s="5">
        <f>IF(Jan_21[[#This Row],[WIN_OSE]]=0,('Summary Sheet'!$O$1)-('Summary Sheet'!$O$1*2%),-'Summary Sheet'!$O$1*(Jan_21[[#This Row],[BSP]]-1))</f>
        <v>1.96</v>
      </c>
    </row>
    <row r="1004" spans="1:15" x14ac:dyDescent="0.25">
      <c r="A1004">
        <v>177749451</v>
      </c>
      <c r="B1004" s="1" t="s">
        <v>16</v>
      </c>
      <c r="C1004" s="1" t="s">
        <v>3140</v>
      </c>
      <c r="D1004" s="1" t="s">
        <v>3014</v>
      </c>
      <c r="E1004" s="1" t="s">
        <v>48</v>
      </c>
      <c r="F1004" s="1" t="s">
        <v>44</v>
      </c>
      <c r="G1004" s="2">
        <v>44204</v>
      </c>
      <c r="H1004" s="3">
        <v>0.84166666666666667</v>
      </c>
      <c r="I1004">
        <v>24583633</v>
      </c>
      <c r="J1004">
        <v>6</v>
      </c>
      <c r="K1004" s="1" t="s">
        <v>1072</v>
      </c>
      <c r="L1004">
        <v>0</v>
      </c>
      <c r="M1004" s="4">
        <v>2.4059322935241649</v>
      </c>
      <c r="N1004" s="5">
        <v>40871.26</v>
      </c>
      <c r="O1004" s="5">
        <f>IF(Jan_21[[#This Row],[WIN_OSE]]=0,('Summary Sheet'!$O$1)-('Summary Sheet'!$O$1*2%),-'Summary Sheet'!$O$1*(Jan_21[[#This Row],[BSP]]-1))</f>
        <v>1.96</v>
      </c>
    </row>
    <row r="1005" spans="1:15" x14ac:dyDescent="0.25">
      <c r="A1005">
        <v>177749453</v>
      </c>
      <c r="B1005" s="1" t="s">
        <v>16</v>
      </c>
      <c r="C1005" s="1" t="s">
        <v>3140</v>
      </c>
      <c r="D1005" s="1" t="s">
        <v>3014</v>
      </c>
      <c r="E1005" s="1" t="s">
        <v>47</v>
      </c>
      <c r="F1005" s="1" t="s">
        <v>44</v>
      </c>
      <c r="G1005" s="2">
        <v>44204</v>
      </c>
      <c r="H1005" s="3">
        <v>0.8520833333333333</v>
      </c>
      <c r="I1005">
        <v>36815249</v>
      </c>
      <c r="J1005">
        <v>6</v>
      </c>
      <c r="K1005" s="1" t="s">
        <v>676</v>
      </c>
      <c r="L1005">
        <v>0</v>
      </c>
      <c r="M1005" s="4">
        <v>2.5862504986993011</v>
      </c>
      <c r="N1005" s="5">
        <v>34727.360000000001</v>
      </c>
      <c r="O1005" s="5">
        <f>IF(Jan_21[[#This Row],[WIN_OSE]]=0,('Summary Sheet'!$O$1)-('Summary Sheet'!$O$1*2%),-'Summary Sheet'!$O$1*(Jan_21[[#This Row],[BSP]]-1))</f>
        <v>1.96</v>
      </c>
    </row>
    <row r="1006" spans="1:15" x14ac:dyDescent="0.25">
      <c r="A1006">
        <v>177749455</v>
      </c>
      <c r="B1006" s="1" t="s">
        <v>16</v>
      </c>
      <c r="C1006" s="1" t="s">
        <v>3140</v>
      </c>
      <c r="D1006" s="1" t="s">
        <v>3014</v>
      </c>
      <c r="E1006" s="1" t="s">
        <v>43</v>
      </c>
      <c r="F1006" s="1" t="s">
        <v>44</v>
      </c>
      <c r="G1006" s="2">
        <v>44204</v>
      </c>
      <c r="H1006" s="3">
        <v>0.86527777777777781</v>
      </c>
      <c r="I1006">
        <v>23850692</v>
      </c>
      <c r="J1006">
        <v>1</v>
      </c>
      <c r="K1006" s="1" t="s">
        <v>2545</v>
      </c>
      <c r="L1006">
        <v>0</v>
      </c>
      <c r="M1006" s="4">
        <v>3.4365143392119379</v>
      </c>
      <c r="N1006" s="5">
        <v>17032.34</v>
      </c>
      <c r="O1006" s="5">
        <f>IF(Jan_21[[#This Row],[WIN_OSE]]=0,('Summary Sheet'!$O$1)-('Summary Sheet'!$O$1*2%),-'Summary Sheet'!$O$1*(Jan_21[[#This Row],[BSP]]-1))</f>
        <v>1.96</v>
      </c>
    </row>
    <row r="1007" spans="1:15" x14ac:dyDescent="0.25">
      <c r="A1007">
        <v>177749457</v>
      </c>
      <c r="B1007" s="1" t="s">
        <v>16</v>
      </c>
      <c r="C1007" s="1" t="s">
        <v>3140</v>
      </c>
      <c r="D1007" s="1" t="s">
        <v>3014</v>
      </c>
      <c r="E1007" s="1" t="s">
        <v>32</v>
      </c>
      <c r="F1007" s="1" t="s">
        <v>44</v>
      </c>
      <c r="G1007" s="2">
        <v>44204</v>
      </c>
      <c r="H1007" s="3">
        <v>0.87569444444444444</v>
      </c>
      <c r="I1007">
        <v>28603634</v>
      </c>
      <c r="J1007">
        <v>2</v>
      </c>
      <c r="K1007" s="1" t="s">
        <v>1081</v>
      </c>
      <c r="L1007">
        <v>0</v>
      </c>
      <c r="M1007" s="4">
        <v>1.9967813917224704</v>
      </c>
      <c r="N1007" s="5">
        <v>49487.199999999997</v>
      </c>
      <c r="O1007" s="5">
        <f>IF(Jan_21[[#This Row],[WIN_OSE]]=0,('Summary Sheet'!$O$1)-('Summary Sheet'!$O$1*2%),-'Summary Sheet'!$O$1*(Jan_21[[#This Row],[BSP]]-1))</f>
        <v>1.96</v>
      </c>
    </row>
    <row r="1008" spans="1:15" x14ac:dyDescent="0.25">
      <c r="A1008">
        <v>177749460</v>
      </c>
      <c r="B1008" s="1" t="s">
        <v>16</v>
      </c>
      <c r="C1008" s="1" t="s">
        <v>3140</v>
      </c>
      <c r="D1008" s="1" t="s">
        <v>3014</v>
      </c>
      <c r="E1008" s="1" t="s">
        <v>43</v>
      </c>
      <c r="F1008" s="1" t="s">
        <v>44</v>
      </c>
      <c r="G1008" s="2">
        <v>44204</v>
      </c>
      <c r="H1008" s="3">
        <v>0.88611111111111107</v>
      </c>
      <c r="I1008">
        <v>3467234</v>
      </c>
      <c r="J1008">
        <v>5</v>
      </c>
      <c r="K1008" s="1" t="s">
        <v>1054</v>
      </c>
      <c r="L1008">
        <v>0</v>
      </c>
      <c r="M1008" s="4">
        <v>3.9</v>
      </c>
      <c r="N1008" s="5">
        <v>12433.68</v>
      </c>
      <c r="O1008" s="5">
        <f>IF(Jan_21[[#This Row],[WIN_OSE]]=0,('Summary Sheet'!$O$1)-('Summary Sheet'!$O$1*2%),-'Summary Sheet'!$O$1*(Jan_21[[#This Row],[BSP]]-1))</f>
        <v>1.96</v>
      </c>
    </row>
    <row r="1009" spans="1:15" x14ac:dyDescent="0.25">
      <c r="A1009">
        <v>177759692</v>
      </c>
      <c r="B1009" s="1" t="s">
        <v>19</v>
      </c>
      <c r="C1009" s="1" t="s">
        <v>3135</v>
      </c>
      <c r="D1009" s="1" t="s">
        <v>3018</v>
      </c>
      <c r="E1009" s="1" t="s">
        <v>32</v>
      </c>
      <c r="F1009" s="1" t="s">
        <v>54</v>
      </c>
      <c r="G1009" s="2">
        <v>44205</v>
      </c>
      <c r="H1009" s="3">
        <v>0.46250000000000002</v>
      </c>
      <c r="I1009">
        <v>37444099</v>
      </c>
      <c r="J1009">
        <v>4</v>
      </c>
      <c r="K1009" s="1" t="s">
        <v>2548</v>
      </c>
      <c r="L1009">
        <v>0</v>
      </c>
      <c r="M1009" s="4">
        <v>3.15</v>
      </c>
      <c r="N1009" s="5">
        <v>11091.96</v>
      </c>
      <c r="O1009" s="5">
        <f>IF(Jan_21[[#This Row],[WIN_OSE]]=0,('Summary Sheet'!$O$1)-('Summary Sheet'!$O$1*2%),-'Summary Sheet'!$O$1*(Jan_21[[#This Row],[BSP]]-1))</f>
        <v>1.96</v>
      </c>
    </row>
    <row r="1010" spans="1:15" x14ac:dyDescent="0.25">
      <c r="A1010">
        <v>177759694</v>
      </c>
      <c r="B1010" s="1" t="s">
        <v>19</v>
      </c>
      <c r="C1010" s="1" t="s">
        <v>3135</v>
      </c>
      <c r="D1010" s="1" t="s">
        <v>3018</v>
      </c>
      <c r="E1010" s="1" t="s">
        <v>49</v>
      </c>
      <c r="F1010" s="1" t="s">
        <v>50</v>
      </c>
      <c r="G1010" s="2">
        <v>44205</v>
      </c>
      <c r="H1010" s="3">
        <v>0.47291666666666665</v>
      </c>
      <c r="I1010">
        <v>26556972</v>
      </c>
      <c r="J1010">
        <v>3</v>
      </c>
      <c r="K1010" s="1" t="s">
        <v>1153</v>
      </c>
      <c r="L1010">
        <v>1</v>
      </c>
      <c r="M1010" s="4">
        <v>3.5072679786818166</v>
      </c>
      <c r="N1010" s="5">
        <v>12965.34</v>
      </c>
      <c r="O1010" s="5">
        <f>IF(Jan_21[[#This Row],[WIN_OSE]]=0,('Summary Sheet'!$O$1)-('Summary Sheet'!$O$1*2%),-'Summary Sheet'!$O$1*(Jan_21[[#This Row],[BSP]]-1))</f>
        <v>-5.0145359573636332</v>
      </c>
    </row>
    <row r="1011" spans="1:15" x14ac:dyDescent="0.25">
      <c r="A1011">
        <v>177759696</v>
      </c>
      <c r="B1011" s="1" t="s">
        <v>19</v>
      </c>
      <c r="C1011" s="1" t="s">
        <v>3135</v>
      </c>
      <c r="D1011" s="1" t="s">
        <v>3018</v>
      </c>
      <c r="E1011" s="1" t="s">
        <v>41</v>
      </c>
      <c r="F1011" s="1" t="s">
        <v>54</v>
      </c>
      <c r="G1011" s="2">
        <v>44205</v>
      </c>
      <c r="H1011" s="3">
        <v>0.48333333333333334</v>
      </c>
      <c r="I1011">
        <v>25723687</v>
      </c>
      <c r="J1011">
        <v>6</v>
      </c>
      <c r="K1011" s="1" t="s">
        <v>2550</v>
      </c>
      <c r="L1011">
        <v>0</v>
      </c>
      <c r="M1011" s="4">
        <v>2.84</v>
      </c>
      <c r="N1011" s="5">
        <v>13036.04</v>
      </c>
      <c r="O1011" s="5">
        <f>IF(Jan_21[[#This Row],[WIN_OSE]]=0,('Summary Sheet'!$O$1)-('Summary Sheet'!$O$1*2%),-'Summary Sheet'!$O$1*(Jan_21[[#This Row],[BSP]]-1))</f>
        <v>1.96</v>
      </c>
    </row>
    <row r="1012" spans="1:15" x14ac:dyDescent="0.25">
      <c r="A1012">
        <v>177759698</v>
      </c>
      <c r="B1012" s="1" t="s">
        <v>19</v>
      </c>
      <c r="C1012" s="1" t="s">
        <v>3135</v>
      </c>
      <c r="D1012" s="1" t="s">
        <v>3018</v>
      </c>
      <c r="E1012" s="1" t="s">
        <v>30</v>
      </c>
      <c r="F1012" s="1" t="s">
        <v>54</v>
      </c>
      <c r="G1012" s="2">
        <v>44205</v>
      </c>
      <c r="H1012" s="3">
        <v>0.49375000000000002</v>
      </c>
      <c r="I1012">
        <v>19502183</v>
      </c>
      <c r="J1012">
        <v>1</v>
      </c>
      <c r="K1012" s="1" t="s">
        <v>1110</v>
      </c>
      <c r="L1012">
        <v>0</v>
      </c>
      <c r="M1012" s="4">
        <v>2.3808398727339224</v>
      </c>
      <c r="N1012" s="5">
        <v>18363.099999999999</v>
      </c>
      <c r="O1012" s="5">
        <f>IF(Jan_21[[#This Row],[WIN_OSE]]=0,('Summary Sheet'!$O$1)-('Summary Sheet'!$O$1*2%),-'Summary Sheet'!$O$1*(Jan_21[[#This Row],[BSP]]-1))</f>
        <v>1.96</v>
      </c>
    </row>
    <row r="1013" spans="1:15" x14ac:dyDescent="0.25">
      <c r="A1013">
        <v>177759700</v>
      </c>
      <c r="B1013" s="1" t="s">
        <v>19</v>
      </c>
      <c r="C1013" s="1" t="s">
        <v>3135</v>
      </c>
      <c r="D1013" s="1" t="s">
        <v>3018</v>
      </c>
      <c r="E1013" s="1" t="s">
        <v>47</v>
      </c>
      <c r="F1013" s="1" t="s">
        <v>54</v>
      </c>
      <c r="G1013" s="2">
        <v>44205</v>
      </c>
      <c r="H1013" s="3">
        <v>0.50416666666666665</v>
      </c>
      <c r="I1013">
        <v>38145748</v>
      </c>
      <c r="J1013">
        <v>2</v>
      </c>
      <c r="K1013" s="1" t="s">
        <v>2551</v>
      </c>
      <c r="L1013">
        <v>0</v>
      </c>
      <c r="M1013" s="4">
        <v>2.76</v>
      </c>
      <c r="N1013" s="5">
        <v>13291.3</v>
      </c>
      <c r="O1013" s="5">
        <f>IF(Jan_21[[#This Row],[WIN_OSE]]=0,('Summary Sheet'!$O$1)-('Summary Sheet'!$O$1*2%),-'Summary Sheet'!$O$1*(Jan_21[[#This Row],[BSP]]-1))</f>
        <v>1.96</v>
      </c>
    </row>
    <row r="1014" spans="1:15" x14ac:dyDescent="0.25">
      <c r="A1014">
        <v>177759702</v>
      </c>
      <c r="B1014" s="1" t="s">
        <v>19</v>
      </c>
      <c r="C1014" s="1" t="s">
        <v>3135</v>
      </c>
      <c r="D1014" s="1" t="s">
        <v>3018</v>
      </c>
      <c r="E1014" s="1" t="s">
        <v>43</v>
      </c>
      <c r="F1014" s="1" t="s">
        <v>54</v>
      </c>
      <c r="G1014" s="2">
        <v>44205</v>
      </c>
      <c r="H1014" s="3">
        <v>0.51458333333333328</v>
      </c>
      <c r="I1014">
        <v>27362798</v>
      </c>
      <c r="J1014">
        <v>1</v>
      </c>
      <c r="K1014" s="1" t="s">
        <v>2553</v>
      </c>
      <c r="L1014">
        <v>0</v>
      </c>
      <c r="M1014" s="4">
        <v>2.76</v>
      </c>
      <c r="N1014" s="5">
        <v>7591.92</v>
      </c>
      <c r="O1014" s="5">
        <f>IF(Jan_21[[#This Row],[WIN_OSE]]=0,('Summary Sheet'!$O$1)-('Summary Sheet'!$O$1*2%),-'Summary Sheet'!$O$1*(Jan_21[[#This Row],[BSP]]-1))</f>
        <v>1.96</v>
      </c>
    </row>
    <row r="1015" spans="1:15" x14ac:dyDescent="0.25">
      <c r="A1015">
        <v>177759704</v>
      </c>
      <c r="B1015" s="1" t="s">
        <v>19</v>
      </c>
      <c r="C1015" s="1" t="s">
        <v>3135</v>
      </c>
      <c r="D1015" s="1" t="s">
        <v>3018</v>
      </c>
      <c r="E1015" s="1" t="s">
        <v>75</v>
      </c>
      <c r="F1015" s="1" t="s">
        <v>50</v>
      </c>
      <c r="G1015" s="2">
        <v>44205</v>
      </c>
      <c r="H1015" s="3">
        <v>0.52500000000000002</v>
      </c>
      <c r="I1015">
        <v>26937727</v>
      </c>
      <c r="J1015">
        <v>3</v>
      </c>
      <c r="K1015" s="1" t="s">
        <v>2554</v>
      </c>
      <c r="L1015">
        <v>0</v>
      </c>
      <c r="M1015" s="4">
        <v>2.7932024853894832</v>
      </c>
      <c r="N1015" s="5">
        <v>12594.2</v>
      </c>
      <c r="O1015" s="5">
        <f>IF(Jan_21[[#This Row],[WIN_OSE]]=0,('Summary Sheet'!$O$1)-('Summary Sheet'!$O$1*2%),-'Summary Sheet'!$O$1*(Jan_21[[#This Row],[BSP]]-1))</f>
        <v>1.96</v>
      </c>
    </row>
    <row r="1016" spans="1:15" x14ac:dyDescent="0.25">
      <c r="A1016">
        <v>177759706</v>
      </c>
      <c r="B1016" s="1" t="s">
        <v>19</v>
      </c>
      <c r="C1016" s="1" t="s">
        <v>3135</v>
      </c>
      <c r="D1016" s="1" t="s">
        <v>3018</v>
      </c>
      <c r="E1016" s="1" t="s">
        <v>49</v>
      </c>
      <c r="F1016" s="1" t="s">
        <v>50</v>
      </c>
      <c r="G1016" s="2">
        <v>44205</v>
      </c>
      <c r="H1016" s="3">
        <v>0.53541666666666665</v>
      </c>
      <c r="I1016">
        <v>37000204</v>
      </c>
      <c r="J1016">
        <v>1</v>
      </c>
      <c r="K1016" s="1" t="s">
        <v>2555</v>
      </c>
      <c r="L1016">
        <v>0</v>
      </c>
      <c r="M1016" s="4">
        <v>4.2</v>
      </c>
      <c r="N1016" s="5">
        <v>6781.02</v>
      </c>
      <c r="O1016" s="5">
        <f>IF(Jan_21[[#This Row],[WIN_OSE]]=0,('Summary Sheet'!$O$1)-('Summary Sheet'!$O$1*2%),-'Summary Sheet'!$O$1*(Jan_21[[#This Row],[BSP]]-1))</f>
        <v>1.96</v>
      </c>
    </row>
    <row r="1017" spans="1:15" x14ac:dyDescent="0.25">
      <c r="A1017">
        <v>177759708</v>
      </c>
      <c r="B1017" s="1" t="s">
        <v>19</v>
      </c>
      <c r="C1017" s="1" t="s">
        <v>3135</v>
      </c>
      <c r="D1017" s="1" t="s">
        <v>3018</v>
      </c>
      <c r="E1017" s="1" t="s">
        <v>27</v>
      </c>
      <c r="F1017" s="1" t="s">
        <v>50</v>
      </c>
      <c r="G1017" s="2">
        <v>44205</v>
      </c>
      <c r="H1017" s="3">
        <v>0.54583333333333328</v>
      </c>
      <c r="I1017">
        <v>35858802</v>
      </c>
      <c r="J1017">
        <v>2</v>
      </c>
      <c r="K1017" s="1" t="s">
        <v>1155</v>
      </c>
      <c r="L1017">
        <v>0</v>
      </c>
      <c r="M1017" s="4">
        <v>3.0692554684789144</v>
      </c>
      <c r="N1017" s="5">
        <v>7951.36</v>
      </c>
      <c r="O1017" s="5">
        <f>IF(Jan_21[[#This Row],[WIN_OSE]]=0,('Summary Sheet'!$O$1)-('Summary Sheet'!$O$1*2%),-'Summary Sheet'!$O$1*(Jan_21[[#This Row],[BSP]]-1))</f>
        <v>1.96</v>
      </c>
    </row>
    <row r="1018" spans="1:15" x14ac:dyDescent="0.25">
      <c r="A1018">
        <v>177759710</v>
      </c>
      <c r="B1018" s="1" t="s">
        <v>19</v>
      </c>
      <c r="C1018" s="1" t="s">
        <v>3135</v>
      </c>
      <c r="D1018" s="1" t="s">
        <v>3018</v>
      </c>
      <c r="E1018" s="1" t="s">
        <v>24</v>
      </c>
      <c r="F1018" s="1" t="s">
        <v>54</v>
      </c>
      <c r="G1018" s="2">
        <v>44205</v>
      </c>
      <c r="H1018" s="3">
        <v>0.55625000000000002</v>
      </c>
      <c r="I1018">
        <v>26229148</v>
      </c>
      <c r="J1018">
        <v>4</v>
      </c>
      <c r="K1018" s="1" t="s">
        <v>2557</v>
      </c>
      <c r="L1018">
        <v>1</v>
      </c>
      <c r="M1018" s="4">
        <v>3.4759671825061935</v>
      </c>
      <c r="N1018" s="5">
        <v>11755.96</v>
      </c>
      <c r="O1018" s="5">
        <f>IF(Jan_21[[#This Row],[WIN_OSE]]=0,('Summary Sheet'!$O$1)-('Summary Sheet'!$O$1*2%),-'Summary Sheet'!$O$1*(Jan_21[[#This Row],[BSP]]-1))</f>
        <v>-4.951934365012387</v>
      </c>
    </row>
    <row r="1019" spans="1:15" x14ac:dyDescent="0.25">
      <c r="A1019">
        <v>177759712</v>
      </c>
      <c r="B1019" s="1" t="s">
        <v>19</v>
      </c>
      <c r="C1019" s="1" t="s">
        <v>3135</v>
      </c>
      <c r="D1019" s="1" t="s">
        <v>3018</v>
      </c>
      <c r="E1019" s="1" t="s">
        <v>39</v>
      </c>
      <c r="F1019" s="1" t="s">
        <v>54</v>
      </c>
      <c r="G1019" s="2">
        <v>44205</v>
      </c>
      <c r="H1019" s="3">
        <v>0.56666666666666665</v>
      </c>
      <c r="I1019">
        <v>24522738</v>
      </c>
      <c r="J1019">
        <v>2</v>
      </c>
      <c r="K1019" s="1" t="s">
        <v>1633</v>
      </c>
      <c r="L1019">
        <v>1</v>
      </c>
      <c r="M1019" s="4">
        <v>3.4</v>
      </c>
      <c r="N1019" s="5">
        <v>8283.26</v>
      </c>
      <c r="O1019" s="5">
        <f>IF(Jan_21[[#This Row],[WIN_OSE]]=0,('Summary Sheet'!$O$1)-('Summary Sheet'!$O$1*2%),-'Summary Sheet'!$O$1*(Jan_21[[#This Row],[BSP]]-1))</f>
        <v>-4.8</v>
      </c>
    </row>
    <row r="1020" spans="1:15" x14ac:dyDescent="0.25">
      <c r="A1020">
        <v>177759714</v>
      </c>
      <c r="B1020" s="1" t="s">
        <v>19</v>
      </c>
      <c r="C1020" s="1" t="s">
        <v>3135</v>
      </c>
      <c r="D1020" s="1" t="s">
        <v>3018</v>
      </c>
      <c r="E1020" s="1" t="s">
        <v>65</v>
      </c>
      <c r="F1020" s="1" t="s">
        <v>54</v>
      </c>
      <c r="G1020" s="2">
        <v>44205</v>
      </c>
      <c r="H1020" s="3">
        <v>0.57708333333333328</v>
      </c>
      <c r="I1020">
        <v>37628733</v>
      </c>
      <c r="J1020">
        <v>1</v>
      </c>
      <c r="K1020" s="1" t="s">
        <v>363</v>
      </c>
      <c r="L1020">
        <v>0</v>
      </c>
      <c r="M1020" s="4">
        <v>2.1279818231193355</v>
      </c>
      <c r="N1020" s="5">
        <v>11765.3</v>
      </c>
      <c r="O1020" s="5">
        <f>IF(Jan_21[[#This Row],[WIN_OSE]]=0,('Summary Sheet'!$O$1)-('Summary Sheet'!$O$1*2%),-'Summary Sheet'!$O$1*(Jan_21[[#This Row],[BSP]]-1))</f>
        <v>1.96</v>
      </c>
    </row>
    <row r="1021" spans="1:15" x14ac:dyDescent="0.25">
      <c r="A1021">
        <v>177759983</v>
      </c>
      <c r="B1021" s="1" t="s">
        <v>16</v>
      </c>
      <c r="C1021" s="1" t="s">
        <v>3130</v>
      </c>
      <c r="D1021" s="1" t="s">
        <v>3019</v>
      </c>
      <c r="E1021" s="1" t="s">
        <v>37</v>
      </c>
      <c r="F1021" s="1" t="s">
        <v>168</v>
      </c>
      <c r="G1021" s="2">
        <v>44205</v>
      </c>
      <c r="H1021" s="3">
        <v>0.78055555555555556</v>
      </c>
      <c r="I1021">
        <v>25535436</v>
      </c>
      <c r="J1021">
        <v>1</v>
      </c>
      <c r="K1021" s="1" t="s">
        <v>2558</v>
      </c>
      <c r="L1021">
        <v>0</v>
      </c>
      <c r="M1021" s="4">
        <v>2.86</v>
      </c>
      <c r="N1021" s="5">
        <v>13363.16</v>
      </c>
      <c r="O1021" s="5">
        <f>IF(Jan_21[[#This Row],[WIN_OSE]]=0,('Summary Sheet'!$O$1)-('Summary Sheet'!$O$1*2%),-'Summary Sheet'!$O$1*(Jan_21[[#This Row],[BSP]]-1))</f>
        <v>1.96</v>
      </c>
    </row>
    <row r="1022" spans="1:15" x14ac:dyDescent="0.25">
      <c r="A1022">
        <v>177759985</v>
      </c>
      <c r="B1022" s="1" t="s">
        <v>16</v>
      </c>
      <c r="C1022" s="1" t="s">
        <v>3130</v>
      </c>
      <c r="D1022" s="1" t="s">
        <v>3019</v>
      </c>
      <c r="E1022" s="1" t="s">
        <v>39</v>
      </c>
      <c r="F1022" s="1" t="s">
        <v>168</v>
      </c>
      <c r="G1022" s="2">
        <v>44205</v>
      </c>
      <c r="H1022" s="3">
        <v>0.79236111111111107</v>
      </c>
      <c r="I1022">
        <v>35457365</v>
      </c>
      <c r="J1022">
        <v>1</v>
      </c>
      <c r="K1022" s="1" t="s">
        <v>452</v>
      </c>
      <c r="L1022">
        <v>0</v>
      </c>
      <c r="M1022" s="4">
        <v>2.7619638834412923</v>
      </c>
      <c r="N1022" s="5">
        <v>19640.32</v>
      </c>
      <c r="O1022" s="5">
        <f>IF(Jan_21[[#This Row],[WIN_OSE]]=0,('Summary Sheet'!$O$1)-('Summary Sheet'!$O$1*2%),-'Summary Sheet'!$O$1*(Jan_21[[#This Row],[BSP]]-1))</f>
        <v>1.96</v>
      </c>
    </row>
    <row r="1023" spans="1:15" x14ac:dyDescent="0.25">
      <c r="A1023">
        <v>177759987</v>
      </c>
      <c r="B1023" s="1" t="s">
        <v>16</v>
      </c>
      <c r="C1023" s="1" t="s">
        <v>3130</v>
      </c>
      <c r="D1023" s="1" t="s">
        <v>3019</v>
      </c>
      <c r="E1023" s="1" t="s">
        <v>300</v>
      </c>
      <c r="F1023" s="1" t="s">
        <v>301</v>
      </c>
      <c r="G1023" s="2">
        <v>44205</v>
      </c>
      <c r="H1023" s="3">
        <v>0.80347222222222225</v>
      </c>
      <c r="I1023">
        <v>37308886</v>
      </c>
      <c r="J1023">
        <v>1</v>
      </c>
      <c r="K1023" s="1" t="s">
        <v>398</v>
      </c>
      <c r="L1023">
        <v>0</v>
      </c>
      <c r="M1023" s="4">
        <v>2.6159799337272851</v>
      </c>
      <c r="N1023" s="5">
        <v>16972.68</v>
      </c>
      <c r="O1023" s="5">
        <f>IF(Jan_21[[#This Row],[WIN_OSE]]=0,('Summary Sheet'!$O$1)-('Summary Sheet'!$O$1*2%),-'Summary Sheet'!$O$1*(Jan_21[[#This Row],[BSP]]-1))</f>
        <v>1.96</v>
      </c>
    </row>
    <row r="1024" spans="1:15" x14ac:dyDescent="0.25">
      <c r="A1024">
        <v>177759989</v>
      </c>
      <c r="B1024" s="1" t="s">
        <v>16</v>
      </c>
      <c r="C1024" s="1" t="s">
        <v>3130</v>
      </c>
      <c r="D1024" s="1" t="s">
        <v>3019</v>
      </c>
      <c r="E1024" s="1" t="s">
        <v>47</v>
      </c>
      <c r="F1024" s="1" t="s">
        <v>168</v>
      </c>
      <c r="G1024" s="2">
        <v>44205</v>
      </c>
      <c r="H1024" s="3">
        <v>0.81319444444444444</v>
      </c>
      <c r="I1024">
        <v>28117354</v>
      </c>
      <c r="J1024">
        <v>3</v>
      </c>
      <c r="K1024" s="1" t="s">
        <v>358</v>
      </c>
      <c r="L1024">
        <v>1</v>
      </c>
      <c r="M1024" s="4">
        <v>3.9</v>
      </c>
      <c r="N1024" s="5">
        <v>9423.68</v>
      </c>
      <c r="O1024" s="5">
        <f>IF(Jan_21[[#This Row],[WIN_OSE]]=0,('Summary Sheet'!$O$1)-('Summary Sheet'!$O$1*2%),-'Summary Sheet'!$O$1*(Jan_21[[#This Row],[BSP]]-1))</f>
        <v>-5.8</v>
      </c>
    </row>
    <row r="1025" spans="1:15" x14ac:dyDescent="0.25">
      <c r="A1025">
        <v>177759991</v>
      </c>
      <c r="B1025" s="1" t="s">
        <v>16</v>
      </c>
      <c r="C1025" s="1" t="s">
        <v>3130</v>
      </c>
      <c r="D1025" s="1" t="s">
        <v>3019</v>
      </c>
      <c r="E1025" s="1" t="s">
        <v>60</v>
      </c>
      <c r="F1025" s="1" t="s">
        <v>194</v>
      </c>
      <c r="G1025" s="2">
        <v>44205</v>
      </c>
      <c r="H1025" s="3">
        <v>0.82499999999999996</v>
      </c>
      <c r="I1025">
        <v>37098673</v>
      </c>
      <c r="J1025">
        <v>1</v>
      </c>
      <c r="K1025" s="1" t="s">
        <v>322</v>
      </c>
      <c r="L1025">
        <v>0</v>
      </c>
      <c r="M1025" s="4">
        <v>4.2488475110000001</v>
      </c>
      <c r="N1025" s="5">
        <v>14108.76</v>
      </c>
      <c r="O1025" s="5">
        <f>IF(Jan_21[[#This Row],[WIN_OSE]]=0,('Summary Sheet'!$O$1)-('Summary Sheet'!$O$1*2%),-'Summary Sheet'!$O$1*(Jan_21[[#This Row],[BSP]]-1))</f>
        <v>1.96</v>
      </c>
    </row>
    <row r="1026" spans="1:15" x14ac:dyDescent="0.25">
      <c r="A1026">
        <v>177759993</v>
      </c>
      <c r="B1026" s="1" t="s">
        <v>16</v>
      </c>
      <c r="C1026" s="1" t="s">
        <v>3130</v>
      </c>
      <c r="D1026" s="1" t="s">
        <v>3019</v>
      </c>
      <c r="E1026" s="1" t="s">
        <v>24</v>
      </c>
      <c r="F1026" s="1" t="s">
        <v>168</v>
      </c>
      <c r="G1026" s="2">
        <v>44205</v>
      </c>
      <c r="H1026" s="3">
        <v>0.83611111111111114</v>
      </c>
      <c r="I1026">
        <v>37460873</v>
      </c>
      <c r="J1026">
        <v>1</v>
      </c>
      <c r="K1026" s="1" t="s">
        <v>1156</v>
      </c>
      <c r="L1026">
        <v>0</v>
      </c>
      <c r="M1026" s="4">
        <v>2.5686595945354558</v>
      </c>
      <c r="N1026" s="5">
        <v>21689.84</v>
      </c>
      <c r="O1026" s="5">
        <f>IF(Jan_21[[#This Row],[WIN_OSE]]=0,('Summary Sheet'!$O$1)-('Summary Sheet'!$O$1*2%),-'Summary Sheet'!$O$1*(Jan_21[[#This Row],[BSP]]-1))</f>
        <v>1.96</v>
      </c>
    </row>
    <row r="1027" spans="1:15" x14ac:dyDescent="0.25">
      <c r="A1027">
        <v>177759995</v>
      </c>
      <c r="B1027" s="1" t="s">
        <v>16</v>
      </c>
      <c r="C1027" s="1" t="s">
        <v>3130</v>
      </c>
      <c r="D1027" s="1" t="s">
        <v>3019</v>
      </c>
      <c r="E1027" s="1" t="s">
        <v>312</v>
      </c>
      <c r="F1027" s="1" t="s">
        <v>301</v>
      </c>
      <c r="G1027" s="2">
        <v>44205</v>
      </c>
      <c r="H1027" s="3">
        <v>0.84652777777777777</v>
      </c>
      <c r="I1027">
        <v>35825314</v>
      </c>
      <c r="J1027">
        <v>4</v>
      </c>
      <c r="K1027" s="1" t="s">
        <v>1663</v>
      </c>
      <c r="L1027">
        <v>0</v>
      </c>
      <c r="M1027" s="4">
        <v>3.409403225890173</v>
      </c>
      <c r="N1027" s="5">
        <v>6184.44</v>
      </c>
      <c r="O1027" s="5">
        <f>IF(Jan_21[[#This Row],[WIN_OSE]]=0,('Summary Sheet'!$O$1)-('Summary Sheet'!$O$1*2%),-'Summary Sheet'!$O$1*(Jan_21[[#This Row],[BSP]]-1))</f>
        <v>1.96</v>
      </c>
    </row>
    <row r="1028" spans="1:15" x14ac:dyDescent="0.25">
      <c r="A1028">
        <v>177759997</v>
      </c>
      <c r="B1028" s="1" t="s">
        <v>16</v>
      </c>
      <c r="C1028" s="1" t="s">
        <v>3130</v>
      </c>
      <c r="D1028" s="1" t="s">
        <v>3019</v>
      </c>
      <c r="E1028" s="1" t="s">
        <v>41</v>
      </c>
      <c r="F1028" s="1" t="s">
        <v>168</v>
      </c>
      <c r="G1028" s="2">
        <v>44205</v>
      </c>
      <c r="H1028" s="3">
        <v>0.8569444444444444</v>
      </c>
      <c r="I1028">
        <v>28634350</v>
      </c>
      <c r="J1028">
        <v>4</v>
      </c>
      <c r="K1028" s="1" t="s">
        <v>2190</v>
      </c>
      <c r="L1028">
        <v>0</v>
      </c>
      <c r="M1028" s="4">
        <v>3.0790699452946138</v>
      </c>
      <c r="N1028" s="5">
        <v>6120.22</v>
      </c>
      <c r="O1028" s="5">
        <f>IF(Jan_21[[#This Row],[WIN_OSE]]=0,('Summary Sheet'!$O$1)-('Summary Sheet'!$O$1*2%),-'Summary Sheet'!$O$1*(Jan_21[[#This Row],[BSP]]-1))</f>
        <v>1.96</v>
      </c>
    </row>
    <row r="1029" spans="1:15" x14ac:dyDescent="0.25">
      <c r="A1029">
        <v>177759999</v>
      </c>
      <c r="B1029" s="1" t="s">
        <v>16</v>
      </c>
      <c r="C1029" s="1" t="s">
        <v>3130</v>
      </c>
      <c r="D1029" s="1" t="s">
        <v>3019</v>
      </c>
      <c r="E1029" s="1" t="s">
        <v>289</v>
      </c>
      <c r="F1029" s="1" t="s">
        <v>194</v>
      </c>
      <c r="G1029" s="2">
        <v>44205</v>
      </c>
      <c r="H1029" s="3">
        <v>0.87013888888888891</v>
      </c>
      <c r="I1029">
        <v>28664696</v>
      </c>
      <c r="J1029">
        <v>1</v>
      </c>
      <c r="K1029" s="1" t="s">
        <v>1655</v>
      </c>
      <c r="L1029">
        <v>0</v>
      </c>
      <c r="M1029" s="4">
        <v>2.9</v>
      </c>
      <c r="N1029" s="5">
        <v>13743</v>
      </c>
      <c r="O1029" s="5">
        <f>IF(Jan_21[[#This Row],[WIN_OSE]]=0,('Summary Sheet'!$O$1)-('Summary Sheet'!$O$1*2%),-'Summary Sheet'!$O$1*(Jan_21[[#This Row],[BSP]]-1))</f>
        <v>1.96</v>
      </c>
    </row>
    <row r="1030" spans="1:15" x14ac:dyDescent="0.25">
      <c r="A1030">
        <v>177760001</v>
      </c>
      <c r="B1030" s="1" t="s">
        <v>16</v>
      </c>
      <c r="C1030" s="1" t="s">
        <v>3130</v>
      </c>
      <c r="D1030" s="1" t="s">
        <v>3019</v>
      </c>
      <c r="E1030" s="1" t="s">
        <v>20</v>
      </c>
      <c r="F1030" s="1" t="s">
        <v>168</v>
      </c>
      <c r="G1030" s="2">
        <v>44205</v>
      </c>
      <c r="H1030" s="3">
        <v>0.88124999999999998</v>
      </c>
      <c r="I1030">
        <v>36347756</v>
      </c>
      <c r="J1030">
        <v>1</v>
      </c>
      <c r="K1030" s="1" t="s">
        <v>1650</v>
      </c>
      <c r="L1030">
        <v>0</v>
      </c>
      <c r="M1030" s="4">
        <v>3.1984563069999998</v>
      </c>
      <c r="N1030" s="5">
        <v>17380.82</v>
      </c>
      <c r="O1030" s="5">
        <f>IF(Jan_21[[#This Row],[WIN_OSE]]=0,('Summary Sheet'!$O$1)-('Summary Sheet'!$O$1*2%),-'Summary Sheet'!$O$1*(Jan_21[[#This Row],[BSP]]-1))</f>
        <v>1.96</v>
      </c>
    </row>
    <row r="1031" spans="1:15" x14ac:dyDescent="0.25">
      <c r="A1031">
        <v>177760003</v>
      </c>
      <c r="B1031" s="1" t="s">
        <v>16</v>
      </c>
      <c r="C1031" s="1" t="s">
        <v>3130</v>
      </c>
      <c r="D1031" s="1" t="s">
        <v>3019</v>
      </c>
      <c r="E1031" s="1" t="s">
        <v>316</v>
      </c>
      <c r="F1031" s="1" t="s">
        <v>168</v>
      </c>
      <c r="G1031" s="2">
        <v>44205</v>
      </c>
      <c r="H1031" s="3">
        <v>0.89166666666666672</v>
      </c>
      <c r="I1031">
        <v>37839075</v>
      </c>
      <c r="J1031">
        <v>1</v>
      </c>
      <c r="K1031" s="1" t="s">
        <v>1135</v>
      </c>
      <c r="L1031">
        <v>0</v>
      </c>
      <c r="M1031" s="4">
        <v>1.41</v>
      </c>
      <c r="N1031" s="5">
        <v>34950.86</v>
      </c>
      <c r="O1031" s="5">
        <f>IF(Jan_21[[#This Row],[WIN_OSE]]=0,('Summary Sheet'!$O$1)-('Summary Sheet'!$O$1*2%),-'Summary Sheet'!$O$1*(Jan_21[[#This Row],[BSP]]-1))</f>
        <v>1.96</v>
      </c>
    </row>
    <row r="1032" spans="1:15" x14ac:dyDescent="0.25">
      <c r="A1032">
        <v>177760005</v>
      </c>
      <c r="B1032" s="1" t="s">
        <v>16</v>
      </c>
      <c r="C1032" s="1" t="s">
        <v>3130</v>
      </c>
      <c r="D1032" s="1" t="s">
        <v>3019</v>
      </c>
      <c r="E1032" s="1" t="s">
        <v>32</v>
      </c>
      <c r="F1032" s="1" t="s">
        <v>168</v>
      </c>
      <c r="G1032" s="2">
        <v>44205</v>
      </c>
      <c r="H1032" s="3">
        <v>0.90277777777777779</v>
      </c>
      <c r="I1032">
        <v>35840418</v>
      </c>
      <c r="J1032">
        <v>4</v>
      </c>
      <c r="K1032" s="1" t="s">
        <v>1660</v>
      </c>
      <c r="L1032">
        <v>1</v>
      </c>
      <c r="M1032" s="4">
        <v>3.9002828379999999</v>
      </c>
      <c r="N1032" s="5">
        <v>14293.76</v>
      </c>
      <c r="O1032" s="5">
        <f>IF(Jan_21[[#This Row],[WIN_OSE]]=0,('Summary Sheet'!$O$1)-('Summary Sheet'!$O$1*2%),-'Summary Sheet'!$O$1*(Jan_21[[#This Row],[BSP]]-1))</f>
        <v>-5.8005656759999997</v>
      </c>
    </row>
    <row r="1033" spans="1:15" x14ac:dyDescent="0.25">
      <c r="A1033">
        <v>177760021</v>
      </c>
      <c r="B1033" s="1" t="s">
        <v>23</v>
      </c>
      <c r="C1033" s="1" t="s">
        <v>3133</v>
      </c>
      <c r="D1033" s="1" t="s">
        <v>3020</v>
      </c>
      <c r="E1033" s="1" t="s">
        <v>289</v>
      </c>
      <c r="F1033" s="1" t="s">
        <v>309</v>
      </c>
      <c r="G1033" s="2">
        <v>44205</v>
      </c>
      <c r="H1033" s="3">
        <v>0.42499999999999999</v>
      </c>
      <c r="I1033">
        <v>25300667</v>
      </c>
      <c r="J1033">
        <v>6</v>
      </c>
      <c r="K1033" s="1" t="s">
        <v>378</v>
      </c>
      <c r="L1033">
        <v>0</v>
      </c>
      <c r="M1033" s="4">
        <v>4</v>
      </c>
      <c r="N1033" s="5">
        <v>3495.22</v>
      </c>
      <c r="O1033" s="5">
        <f>IF(Jan_21[[#This Row],[WIN_OSE]]=0,('Summary Sheet'!$O$1)-('Summary Sheet'!$O$1*2%),-'Summary Sheet'!$O$1*(Jan_21[[#This Row],[BSP]]-1))</f>
        <v>1.96</v>
      </c>
    </row>
    <row r="1034" spans="1:15" x14ac:dyDescent="0.25">
      <c r="A1034">
        <v>177760023</v>
      </c>
      <c r="B1034" s="1" t="s">
        <v>23</v>
      </c>
      <c r="C1034" s="1" t="s">
        <v>3133</v>
      </c>
      <c r="D1034" s="1" t="s">
        <v>3020</v>
      </c>
      <c r="E1034" s="1" t="s">
        <v>37</v>
      </c>
      <c r="F1034" s="1" t="s">
        <v>13</v>
      </c>
      <c r="G1034" s="2">
        <v>44205</v>
      </c>
      <c r="H1034" s="3">
        <v>0.43819444444444444</v>
      </c>
      <c r="I1034">
        <v>37244151</v>
      </c>
      <c r="J1034">
        <v>3</v>
      </c>
      <c r="K1034" s="1" t="s">
        <v>2561</v>
      </c>
      <c r="L1034">
        <v>1</v>
      </c>
      <c r="M1034" s="4">
        <v>3.35</v>
      </c>
      <c r="N1034" s="5">
        <v>7912.96</v>
      </c>
      <c r="O1034" s="5">
        <f>IF(Jan_21[[#This Row],[WIN_OSE]]=0,('Summary Sheet'!$O$1)-('Summary Sheet'!$O$1*2%),-'Summary Sheet'!$O$1*(Jan_21[[#This Row],[BSP]]-1))</f>
        <v>-4.7</v>
      </c>
    </row>
    <row r="1035" spans="1:15" x14ac:dyDescent="0.25">
      <c r="A1035">
        <v>177760025</v>
      </c>
      <c r="B1035" s="1" t="s">
        <v>23</v>
      </c>
      <c r="C1035" s="1" t="s">
        <v>3133</v>
      </c>
      <c r="D1035" s="1" t="s">
        <v>3020</v>
      </c>
      <c r="E1035" s="1" t="s">
        <v>24</v>
      </c>
      <c r="F1035" s="1" t="s">
        <v>13</v>
      </c>
      <c r="G1035" s="2">
        <v>44205</v>
      </c>
      <c r="H1035" s="3">
        <v>0.44861111111111113</v>
      </c>
      <c r="I1035">
        <v>36161486</v>
      </c>
      <c r="J1035">
        <v>4</v>
      </c>
      <c r="K1035" s="1" t="s">
        <v>1541</v>
      </c>
      <c r="L1035">
        <v>1</v>
      </c>
      <c r="M1035" s="4">
        <v>2.96</v>
      </c>
      <c r="N1035" s="5">
        <v>10751.36</v>
      </c>
      <c r="O1035" s="5">
        <f>IF(Jan_21[[#This Row],[WIN_OSE]]=0,('Summary Sheet'!$O$1)-('Summary Sheet'!$O$1*2%),-'Summary Sheet'!$O$1*(Jan_21[[#This Row],[BSP]]-1))</f>
        <v>-3.92</v>
      </c>
    </row>
    <row r="1036" spans="1:15" x14ac:dyDescent="0.25">
      <c r="A1036">
        <v>177760027</v>
      </c>
      <c r="B1036" s="1" t="s">
        <v>23</v>
      </c>
      <c r="C1036" s="1" t="s">
        <v>3133</v>
      </c>
      <c r="D1036" s="1" t="s">
        <v>3020</v>
      </c>
      <c r="E1036" s="1" t="s">
        <v>65</v>
      </c>
      <c r="F1036" s="1" t="s">
        <v>13</v>
      </c>
      <c r="G1036" s="2">
        <v>44205</v>
      </c>
      <c r="H1036" s="3">
        <v>0.45902777777777776</v>
      </c>
      <c r="I1036">
        <v>37947497</v>
      </c>
      <c r="J1036">
        <v>4</v>
      </c>
      <c r="K1036" s="1" t="s">
        <v>2562</v>
      </c>
      <c r="L1036">
        <v>0</v>
      </c>
      <c r="M1036" s="4">
        <v>2.4957828106255047</v>
      </c>
      <c r="N1036" s="5">
        <v>18026.54</v>
      </c>
      <c r="O1036" s="5">
        <f>IF(Jan_21[[#This Row],[WIN_OSE]]=0,('Summary Sheet'!$O$1)-('Summary Sheet'!$O$1*2%),-'Summary Sheet'!$O$1*(Jan_21[[#This Row],[BSP]]-1))</f>
        <v>1.96</v>
      </c>
    </row>
    <row r="1037" spans="1:15" x14ac:dyDescent="0.25">
      <c r="A1037">
        <v>177760029</v>
      </c>
      <c r="B1037" s="1" t="s">
        <v>23</v>
      </c>
      <c r="C1037" s="1" t="s">
        <v>3133</v>
      </c>
      <c r="D1037" s="1" t="s">
        <v>3020</v>
      </c>
      <c r="E1037" s="1" t="s">
        <v>39</v>
      </c>
      <c r="F1037" s="1" t="s">
        <v>13</v>
      </c>
      <c r="G1037" s="2">
        <v>44205</v>
      </c>
      <c r="H1037" s="3">
        <v>0.46944444444444444</v>
      </c>
      <c r="I1037">
        <v>37307253</v>
      </c>
      <c r="J1037">
        <v>2</v>
      </c>
      <c r="K1037" s="1" t="s">
        <v>1537</v>
      </c>
      <c r="L1037">
        <v>0</v>
      </c>
      <c r="M1037" s="4">
        <v>2.9244908321691758</v>
      </c>
      <c r="N1037" s="5">
        <v>12506.24</v>
      </c>
      <c r="O1037" s="5">
        <f>IF(Jan_21[[#This Row],[WIN_OSE]]=0,('Summary Sheet'!$O$1)-('Summary Sheet'!$O$1*2%),-'Summary Sheet'!$O$1*(Jan_21[[#This Row],[BSP]]-1))</f>
        <v>1.96</v>
      </c>
    </row>
    <row r="1038" spans="1:15" x14ac:dyDescent="0.25">
      <c r="A1038">
        <v>177760031</v>
      </c>
      <c r="B1038" s="1" t="s">
        <v>23</v>
      </c>
      <c r="C1038" s="1" t="s">
        <v>3133</v>
      </c>
      <c r="D1038" s="1" t="s">
        <v>3020</v>
      </c>
      <c r="E1038" s="1" t="s">
        <v>41</v>
      </c>
      <c r="F1038" s="1" t="s">
        <v>13</v>
      </c>
      <c r="G1038" s="2">
        <v>44205</v>
      </c>
      <c r="H1038" s="3">
        <v>0.47986111111111113</v>
      </c>
      <c r="I1038">
        <v>27117695</v>
      </c>
      <c r="J1038">
        <v>5</v>
      </c>
      <c r="K1038" s="1" t="s">
        <v>400</v>
      </c>
      <c r="L1038">
        <v>1</v>
      </c>
      <c r="M1038" s="4">
        <v>2.5165634751226751</v>
      </c>
      <c r="N1038" s="5">
        <v>18016.2</v>
      </c>
      <c r="O1038" s="5">
        <f>IF(Jan_21[[#This Row],[WIN_OSE]]=0,('Summary Sheet'!$O$1)-('Summary Sheet'!$O$1*2%),-'Summary Sheet'!$O$1*(Jan_21[[#This Row],[BSP]]-1))</f>
        <v>-3.0331269502453502</v>
      </c>
    </row>
    <row r="1039" spans="1:15" x14ac:dyDescent="0.25">
      <c r="A1039">
        <v>177760033</v>
      </c>
      <c r="B1039" s="1" t="s">
        <v>23</v>
      </c>
      <c r="C1039" s="1" t="s">
        <v>3133</v>
      </c>
      <c r="D1039" s="1" t="s">
        <v>3020</v>
      </c>
      <c r="E1039" s="1" t="s">
        <v>39</v>
      </c>
      <c r="F1039" s="1" t="s">
        <v>13</v>
      </c>
      <c r="G1039" s="2">
        <v>44205</v>
      </c>
      <c r="H1039" s="3">
        <v>0.49027777777777776</v>
      </c>
      <c r="I1039">
        <v>22555818</v>
      </c>
      <c r="J1039">
        <v>6</v>
      </c>
      <c r="K1039" s="1" t="s">
        <v>1542</v>
      </c>
      <c r="L1039">
        <v>0</v>
      </c>
      <c r="M1039" s="4">
        <v>2.8423455068113244</v>
      </c>
      <c r="N1039" s="5">
        <v>13255.82</v>
      </c>
      <c r="O1039" s="5">
        <f>IF(Jan_21[[#This Row],[WIN_OSE]]=0,('Summary Sheet'!$O$1)-('Summary Sheet'!$O$1*2%),-'Summary Sheet'!$O$1*(Jan_21[[#This Row],[BSP]]-1))</f>
        <v>1.96</v>
      </c>
    </row>
    <row r="1040" spans="1:15" x14ac:dyDescent="0.25">
      <c r="A1040">
        <v>177760035</v>
      </c>
      <c r="B1040" s="1" t="s">
        <v>23</v>
      </c>
      <c r="C1040" s="1" t="s">
        <v>3133</v>
      </c>
      <c r="D1040" s="1" t="s">
        <v>3020</v>
      </c>
      <c r="E1040" s="1" t="s">
        <v>20</v>
      </c>
      <c r="F1040" s="1" t="s">
        <v>13</v>
      </c>
      <c r="G1040" s="2">
        <v>44205</v>
      </c>
      <c r="H1040" s="3">
        <v>0.50069444444444444</v>
      </c>
      <c r="I1040">
        <v>26628746</v>
      </c>
      <c r="J1040">
        <v>4</v>
      </c>
      <c r="K1040" s="1" t="s">
        <v>1975</v>
      </c>
      <c r="L1040">
        <v>1</v>
      </c>
      <c r="M1040" s="4">
        <v>3.6</v>
      </c>
      <c r="N1040" s="5">
        <v>14436.92</v>
      </c>
      <c r="O1040" s="5">
        <f>IF(Jan_21[[#This Row],[WIN_OSE]]=0,('Summary Sheet'!$O$1)-('Summary Sheet'!$O$1*2%),-'Summary Sheet'!$O$1*(Jan_21[[#This Row],[BSP]]-1))</f>
        <v>-5.2</v>
      </c>
    </row>
    <row r="1041" spans="1:15" x14ac:dyDescent="0.25">
      <c r="A1041">
        <v>177760037</v>
      </c>
      <c r="B1041" s="1" t="s">
        <v>23</v>
      </c>
      <c r="C1041" s="1" t="s">
        <v>3133</v>
      </c>
      <c r="D1041" s="1" t="s">
        <v>3020</v>
      </c>
      <c r="E1041" s="1" t="s">
        <v>20</v>
      </c>
      <c r="F1041" s="1" t="s">
        <v>13</v>
      </c>
      <c r="G1041" s="2">
        <v>44205</v>
      </c>
      <c r="H1041" s="3">
        <v>0.51111111111111107</v>
      </c>
      <c r="I1041">
        <v>27755559</v>
      </c>
      <c r="J1041">
        <v>3</v>
      </c>
      <c r="K1041" s="1" t="s">
        <v>2089</v>
      </c>
      <c r="L1041">
        <v>1</v>
      </c>
      <c r="M1041" s="4">
        <v>2.7221638306119349</v>
      </c>
      <c r="N1041" s="5">
        <v>15803.68</v>
      </c>
      <c r="O1041" s="5">
        <f>IF(Jan_21[[#This Row],[WIN_OSE]]=0,('Summary Sheet'!$O$1)-('Summary Sheet'!$O$1*2%),-'Summary Sheet'!$O$1*(Jan_21[[#This Row],[BSP]]-1))</f>
        <v>-3.4443276612238698</v>
      </c>
    </row>
    <row r="1042" spans="1:15" x14ac:dyDescent="0.25">
      <c r="A1042">
        <v>177760039</v>
      </c>
      <c r="B1042" s="1" t="s">
        <v>23</v>
      </c>
      <c r="C1042" s="1" t="s">
        <v>3133</v>
      </c>
      <c r="D1042" s="1" t="s">
        <v>3020</v>
      </c>
      <c r="E1042" s="1" t="s">
        <v>47</v>
      </c>
      <c r="F1042" s="1" t="s">
        <v>13</v>
      </c>
      <c r="G1042" s="2">
        <v>44205</v>
      </c>
      <c r="H1042" s="3">
        <v>0.52152777777777781</v>
      </c>
      <c r="I1042">
        <v>23963683</v>
      </c>
      <c r="J1042">
        <v>1</v>
      </c>
      <c r="K1042" s="1" t="s">
        <v>1147</v>
      </c>
      <c r="L1042">
        <v>0</v>
      </c>
      <c r="M1042" s="4">
        <v>2.7230151624528656</v>
      </c>
      <c r="N1042" s="5">
        <v>12991.88</v>
      </c>
      <c r="O1042" s="5">
        <f>IF(Jan_21[[#This Row],[WIN_OSE]]=0,('Summary Sheet'!$O$1)-('Summary Sheet'!$O$1*2%),-'Summary Sheet'!$O$1*(Jan_21[[#This Row],[BSP]]-1))</f>
        <v>1.96</v>
      </c>
    </row>
    <row r="1043" spans="1:15" x14ac:dyDescent="0.25">
      <c r="A1043">
        <v>177760041</v>
      </c>
      <c r="B1043" s="1" t="s">
        <v>23</v>
      </c>
      <c r="C1043" s="1" t="s">
        <v>3133</v>
      </c>
      <c r="D1043" s="1" t="s">
        <v>3020</v>
      </c>
      <c r="E1043" s="1" t="s">
        <v>65</v>
      </c>
      <c r="F1043" s="1" t="s">
        <v>13</v>
      </c>
      <c r="G1043" s="2">
        <v>44205</v>
      </c>
      <c r="H1043" s="3">
        <v>0.53194444444444444</v>
      </c>
      <c r="I1043">
        <v>30023295</v>
      </c>
      <c r="J1043">
        <v>4</v>
      </c>
      <c r="K1043" s="1" t="s">
        <v>1109</v>
      </c>
      <c r="L1043">
        <v>0</v>
      </c>
      <c r="M1043" s="4">
        <v>4.0845740461407676</v>
      </c>
      <c r="N1043" s="5">
        <v>7283.38</v>
      </c>
      <c r="O1043" s="5">
        <f>IF(Jan_21[[#This Row],[WIN_OSE]]=0,('Summary Sheet'!$O$1)-('Summary Sheet'!$O$1*2%),-'Summary Sheet'!$O$1*(Jan_21[[#This Row],[BSP]]-1))</f>
        <v>1.96</v>
      </c>
    </row>
    <row r="1044" spans="1:15" x14ac:dyDescent="0.25">
      <c r="A1044">
        <v>177760043</v>
      </c>
      <c r="B1044" s="1" t="s">
        <v>23</v>
      </c>
      <c r="C1044" s="1" t="s">
        <v>3133</v>
      </c>
      <c r="D1044" s="1" t="s">
        <v>3020</v>
      </c>
      <c r="E1044" s="1" t="s">
        <v>41</v>
      </c>
      <c r="F1044" s="1" t="s">
        <v>13</v>
      </c>
      <c r="G1044" s="2">
        <v>44205</v>
      </c>
      <c r="H1044" s="3">
        <v>0.54305555555555551</v>
      </c>
      <c r="I1044">
        <v>36436765</v>
      </c>
      <c r="J1044">
        <v>2</v>
      </c>
      <c r="K1044" s="1" t="s">
        <v>1125</v>
      </c>
      <c r="L1044">
        <v>0</v>
      </c>
      <c r="M1044" s="4">
        <v>2.7</v>
      </c>
      <c r="N1044" s="5">
        <v>11742.1</v>
      </c>
      <c r="O1044" s="5">
        <f>IF(Jan_21[[#This Row],[WIN_OSE]]=0,('Summary Sheet'!$O$1)-('Summary Sheet'!$O$1*2%),-'Summary Sheet'!$O$1*(Jan_21[[#This Row],[BSP]]-1))</f>
        <v>1.96</v>
      </c>
    </row>
    <row r="1045" spans="1:15" x14ac:dyDescent="0.25">
      <c r="A1045">
        <v>177760045</v>
      </c>
      <c r="B1045" s="1" t="s">
        <v>23</v>
      </c>
      <c r="C1045" s="1" t="s">
        <v>3133</v>
      </c>
      <c r="D1045" s="1" t="s">
        <v>3020</v>
      </c>
      <c r="E1045" s="1" t="s">
        <v>43</v>
      </c>
      <c r="F1045" s="1" t="s">
        <v>13</v>
      </c>
      <c r="G1045" s="2">
        <v>44205</v>
      </c>
      <c r="H1045" s="3">
        <v>0.55347222222222225</v>
      </c>
      <c r="I1045">
        <v>28590946</v>
      </c>
      <c r="J1045">
        <v>5</v>
      </c>
      <c r="K1045" s="1" t="s">
        <v>1965</v>
      </c>
      <c r="L1045">
        <v>0</v>
      </c>
      <c r="M1045" s="4">
        <v>4</v>
      </c>
      <c r="N1045" s="5">
        <v>5234.3599999999997</v>
      </c>
      <c r="O1045" s="5">
        <f>IF(Jan_21[[#This Row],[WIN_OSE]]=0,('Summary Sheet'!$O$1)-('Summary Sheet'!$O$1*2%),-'Summary Sheet'!$O$1*(Jan_21[[#This Row],[BSP]]-1))</f>
        <v>1.96</v>
      </c>
    </row>
    <row r="1046" spans="1:15" x14ac:dyDescent="0.25">
      <c r="A1046">
        <v>177760047</v>
      </c>
      <c r="B1046" s="1" t="s">
        <v>23</v>
      </c>
      <c r="C1046" s="1" t="s">
        <v>3133</v>
      </c>
      <c r="D1046" s="1" t="s">
        <v>3020</v>
      </c>
      <c r="E1046" s="1" t="s">
        <v>43</v>
      </c>
      <c r="F1046" s="1" t="s">
        <v>13</v>
      </c>
      <c r="G1046" s="2">
        <v>44205</v>
      </c>
      <c r="H1046" s="3">
        <v>0.56458333333333333</v>
      </c>
      <c r="I1046">
        <v>32114093</v>
      </c>
      <c r="J1046">
        <v>6</v>
      </c>
      <c r="K1046" s="1" t="s">
        <v>1969</v>
      </c>
      <c r="L1046">
        <v>0</v>
      </c>
      <c r="M1046" s="4">
        <v>4.0999999999999996</v>
      </c>
      <c r="N1046" s="5">
        <v>7901.24</v>
      </c>
      <c r="O1046" s="5">
        <f>IF(Jan_21[[#This Row],[WIN_OSE]]=0,('Summary Sheet'!$O$1)-('Summary Sheet'!$O$1*2%),-'Summary Sheet'!$O$1*(Jan_21[[#This Row],[BSP]]-1))</f>
        <v>1.96</v>
      </c>
    </row>
    <row r="1047" spans="1:15" x14ac:dyDescent="0.25">
      <c r="A1047">
        <v>177760207</v>
      </c>
      <c r="B1047" s="1" t="s">
        <v>23</v>
      </c>
      <c r="C1047" s="1" t="s">
        <v>3119</v>
      </c>
      <c r="D1047" s="1" t="s">
        <v>3021</v>
      </c>
      <c r="E1047" s="1" t="s">
        <v>75</v>
      </c>
      <c r="F1047" s="1" t="s">
        <v>28</v>
      </c>
      <c r="G1047" s="2">
        <v>44205</v>
      </c>
      <c r="H1047" s="3">
        <v>0.34166666666666667</v>
      </c>
      <c r="I1047">
        <v>37305709</v>
      </c>
      <c r="J1047">
        <v>1</v>
      </c>
      <c r="K1047" s="1" t="s">
        <v>1557</v>
      </c>
      <c r="L1047">
        <v>0</v>
      </c>
      <c r="M1047" s="4">
        <v>3.3863699476949112</v>
      </c>
      <c r="N1047" s="5">
        <v>3658.78</v>
      </c>
      <c r="O1047" s="5">
        <f>IF(Jan_21[[#This Row],[WIN_OSE]]=0,('Summary Sheet'!$O$1)-('Summary Sheet'!$O$1*2%),-'Summary Sheet'!$O$1*(Jan_21[[#This Row],[BSP]]-1))</f>
        <v>1.96</v>
      </c>
    </row>
    <row r="1048" spans="1:15" x14ac:dyDescent="0.25">
      <c r="A1048">
        <v>177760209</v>
      </c>
      <c r="B1048" s="1" t="s">
        <v>23</v>
      </c>
      <c r="C1048" s="1" t="s">
        <v>3119</v>
      </c>
      <c r="D1048" s="1" t="s">
        <v>3021</v>
      </c>
      <c r="E1048" s="1" t="s">
        <v>24</v>
      </c>
      <c r="F1048" s="1" t="s">
        <v>25</v>
      </c>
      <c r="G1048" s="2">
        <v>44205</v>
      </c>
      <c r="H1048" s="3">
        <v>0.35208333333333336</v>
      </c>
      <c r="I1048">
        <v>38144716</v>
      </c>
      <c r="J1048">
        <v>4</v>
      </c>
      <c r="K1048" s="1" t="s">
        <v>443</v>
      </c>
      <c r="L1048">
        <v>0</v>
      </c>
      <c r="M1048" s="4">
        <v>4.3</v>
      </c>
      <c r="N1048" s="5">
        <v>2393.54</v>
      </c>
      <c r="O1048" s="5">
        <f>IF(Jan_21[[#This Row],[WIN_OSE]]=0,('Summary Sheet'!$O$1)-('Summary Sheet'!$O$1*2%),-'Summary Sheet'!$O$1*(Jan_21[[#This Row],[BSP]]-1))</f>
        <v>1.96</v>
      </c>
    </row>
    <row r="1049" spans="1:15" x14ac:dyDescent="0.25">
      <c r="A1049">
        <v>177760211</v>
      </c>
      <c r="B1049" s="1" t="s">
        <v>23</v>
      </c>
      <c r="C1049" s="1" t="s">
        <v>3119</v>
      </c>
      <c r="D1049" s="1" t="s">
        <v>3021</v>
      </c>
      <c r="E1049" s="1" t="s">
        <v>75</v>
      </c>
      <c r="F1049" s="1" t="s">
        <v>28</v>
      </c>
      <c r="G1049" s="2">
        <v>44205</v>
      </c>
      <c r="H1049" s="3">
        <v>0.36319444444444443</v>
      </c>
      <c r="I1049">
        <v>24030239</v>
      </c>
      <c r="J1049">
        <v>6</v>
      </c>
      <c r="K1049" s="1" t="s">
        <v>1114</v>
      </c>
      <c r="L1049">
        <v>0</v>
      </c>
      <c r="M1049" s="4">
        <v>3.6</v>
      </c>
      <c r="N1049" s="5">
        <v>1826.78</v>
      </c>
      <c r="O1049" s="5">
        <f>IF(Jan_21[[#This Row],[WIN_OSE]]=0,('Summary Sheet'!$O$1)-('Summary Sheet'!$O$1*2%),-'Summary Sheet'!$O$1*(Jan_21[[#This Row],[BSP]]-1))</f>
        <v>1.96</v>
      </c>
    </row>
    <row r="1050" spans="1:15" x14ac:dyDescent="0.25">
      <c r="A1050">
        <v>177760213</v>
      </c>
      <c r="B1050" s="1" t="s">
        <v>23</v>
      </c>
      <c r="C1050" s="1" t="s">
        <v>3119</v>
      </c>
      <c r="D1050" s="1" t="s">
        <v>3021</v>
      </c>
      <c r="E1050" s="1" t="s">
        <v>24</v>
      </c>
      <c r="F1050" s="1" t="s">
        <v>25</v>
      </c>
      <c r="G1050" s="2">
        <v>44205</v>
      </c>
      <c r="H1050" s="3">
        <v>0.37638888888888888</v>
      </c>
      <c r="I1050">
        <v>22308825</v>
      </c>
      <c r="J1050">
        <v>3</v>
      </c>
      <c r="K1050" s="1" t="s">
        <v>170</v>
      </c>
      <c r="L1050">
        <v>0</v>
      </c>
      <c r="M1050" s="4">
        <v>4.7</v>
      </c>
      <c r="N1050" s="5">
        <v>3306.2</v>
      </c>
      <c r="O1050" s="5">
        <f>IF(Jan_21[[#This Row],[WIN_OSE]]=0,('Summary Sheet'!$O$1)-('Summary Sheet'!$O$1*2%),-'Summary Sheet'!$O$1*(Jan_21[[#This Row],[BSP]]-1))</f>
        <v>1.96</v>
      </c>
    </row>
    <row r="1051" spans="1:15" x14ac:dyDescent="0.25">
      <c r="A1051">
        <v>177760215</v>
      </c>
      <c r="B1051" s="1" t="s">
        <v>23</v>
      </c>
      <c r="C1051" s="1" t="s">
        <v>3119</v>
      </c>
      <c r="D1051" s="1" t="s">
        <v>3021</v>
      </c>
      <c r="E1051" s="1" t="s">
        <v>75</v>
      </c>
      <c r="F1051" s="1" t="s">
        <v>28</v>
      </c>
      <c r="G1051" s="2">
        <v>44205</v>
      </c>
      <c r="H1051" s="3">
        <v>0.38750000000000001</v>
      </c>
      <c r="I1051">
        <v>27162367</v>
      </c>
      <c r="J1051">
        <v>2</v>
      </c>
      <c r="K1051" s="1" t="s">
        <v>423</v>
      </c>
      <c r="L1051">
        <v>1</v>
      </c>
      <c r="M1051" s="4">
        <v>4.0999999999999996</v>
      </c>
      <c r="N1051" s="5">
        <v>2875.94</v>
      </c>
      <c r="O1051" s="5">
        <f>IF(Jan_21[[#This Row],[WIN_OSE]]=0,('Summary Sheet'!$O$1)-('Summary Sheet'!$O$1*2%),-'Summary Sheet'!$O$1*(Jan_21[[#This Row],[BSP]]-1))</f>
        <v>-6.1999999999999993</v>
      </c>
    </row>
    <row r="1052" spans="1:15" x14ac:dyDescent="0.25">
      <c r="A1052">
        <v>177760217</v>
      </c>
      <c r="B1052" s="1" t="s">
        <v>23</v>
      </c>
      <c r="C1052" s="1" t="s">
        <v>3119</v>
      </c>
      <c r="D1052" s="1" t="s">
        <v>3021</v>
      </c>
      <c r="E1052" s="1" t="s">
        <v>39</v>
      </c>
      <c r="F1052" s="1" t="s">
        <v>25</v>
      </c>
      <c r="G1052" s="2">
        <v>44205</v>
      </c>
      <c r="H1052" s="3">
        <v>0.39861111111111114</v>
      </c>
      <c r="I1052">
        <v>35838124</v>
      </c>
      <c r="J1052">
        <v>5</v>
      </c>
      <c r="K1052" s="1" t="s">
        <v>1552</v>
      </c>
      <c r="L1052">
        <v>0</v>
      </c>
      <c r="M1052" s="4">
        <v>3.820192315899039</v>
      </c>
      <c r="N1052" s="5">
        <v>4764.34</v>
      </c>
      <c r="O1052" s="5">
        <f>IF(Jan_21[[#This Row],[WIN_OSE]]=0,('Summary Sheet'!$O$1)-('Summary Sheet'!$O$1*2%),-'Summary Sheet'!$O$1*(Jan_21[[#This Row],[BSP]]-1))</f>
        <v>1.96</v>
      </c>
    </row>
    <row r="1053" spans="1:15" x14ac:dyDescent="0.25">
      <c r="A1053">
        <v>177760219</v>
      </c>
      <c r="B1053" s="1" t="s">
        <v>23</v>
      </c>
      <c r="C1053" s="1" t="s">
        <v>3119</v>
      </c>
      <c r="D1053" s="1" t="s">
        <v>3021</v>
      </c>
      <c r="E1053" s="1" t="s">
        <v>49</v>
      </c>
      <c r="F1053" s="1" t="s">
        <v>28</v>
      </c>
      <c r="G1053" s="2">
        <v>44205</v>
      </c>
      <c r="H1053" s="3">
        <v>0.41111111111111109</v>
      </c>
      <c r="I1053">
        <v>22784561</v>
      </c>
      <c r="J1053">
        <v>1</v>
      </c>
      <c r="K1053" s="1" t="s">
        <v>1553</v>
      </c>
      <c r="L1053">
        <v>0</v>
      </c>
      <c r="M1053" s="4">
        <v>3.5158834836907031</v>
      </c>
      <c r="N1053" s="5">
        <v>4065.4</v>
      </c>
      <c r="O1053" s="5">
        <f>IF(Jan_21[[#This Row],[WIN_OSE]]=0,('Summary Sheet'!$O$1)-('Summary Sheet'!$O$1*2%),-'Summary Sheet'!$O$1*(Jan_21[[#This Row],[BSP]]-1))</f>
        <v>1.96</v>
      </c>
    </row>
    <row r="1054" spans="1:15" x14ac:dyDescent="0.25">
      <c r="A1054">
        <v>177760221</v>
      </c>
      <c r="B1054" s="1" t="s">
        <v>23</v>
      </c>
      <c r="C1054" s="1" t="s">
        <v>3119</v>
      </c>
      <c r="D1054" s="1" t="s">
        <v>3021</v>
      </c>
      <c r="E1054" s="1" t="s">
        <v>39</v>
      </c>
      <c r="F1054" s="1" t="s">
        <v>25</v>
      </c>
      <c r="G1054" s="2">
        <v>44205</v>
      </c>
      <c r="H1054" s="3">
        <v>0.42152777777777778</v>
      </c>
      <c r="I1054">
        <v>24483132</v>
      </c>
      <c r="J1054">
        <v>6</v>
      </c>
      <c r="K1054" s="1" t="s">
        <v>394</v>
      </c>
      <c r="L1054">
        <v>0</v>
      </c>
      <c r="M1054" s="4">
        <v>3.8083050582292999</v>
      </c>
      <c r="N1054" s="5">
        <v>4336.4399999999996</v>
      </c>
      <c r="O1054" s="5">
        <f>IF(Jan_21[[#This Row],[WIN_OSE]]=0,('Summary Sheet'!$O$1)-('Summary Sheet'!$O$1*2%),-'Summary Sheet'!$O$1*(Jan_21[[#This Row],[BSP]]-1))</f>
        <v>1.96</v>
      </c>
    </row>
    <row r="1055" spans="1:15" x14ac:dyDescent="0.25">
      <c r="A1055">
        <v>177760223</v>
      </c>
      <c r="B1055" s="1" t="s">
        <v>23</v>
      </c>
      <c r="C1055" s="1" t="s">
        <v>3119</v>
      </c>
      <c r="D1055" s="1" t="s">
        <v>3021</v>
      </c>
      <c r="E1055" s="1" t="s">
        <v>27</v>
      </c>
      <c r="F1055" s="1" t="s">
        <v>28</v>
      </c>
      <c r="G1055" s="2">
        <v>44205</v>
      </c>
      <c r="H1055" s="3">
        <v>0.43263888888888891</v>
      </c>
      <c r="I1055">
        <v>35715028</v>
      </c>
      <c r="J1055">
        <v>2</v>
      </c>
      <c r="K1055" s="1" t="s">
        <v>304</v>
      </c>
      <c r="L1055">
        <v>0</v>
      </c>
      <c r="M1055" s="4">
        <v>4.6939606490000001</v>
      </c>
      <c r="N1055" s="5">
        <v>3672.6</v>
      </c>
      <c r="O1055" s="5">
        <f>IF(Jan_21[[#This Row],[WIN_OSE]]=0,('Summary Sheet'!$O$1)-('Summary Sheet'!$O$1*2%),-'Summary Sheet'!$O$1*(Jan_21[[#This Row],[BSP]]-1))</f>
        <v>1.96</v>
      </c>
    </row>
    <row r="1056" spans="1:15" x14ac:dyDescent="0.25">
      <c r="A1056">
        <v>177760225</v>
      </c>
      <c r="B1056" s="1" t="s">
        <v>23</v>
      </c>
      <c r="C1056" s="1" t="s">
        <v>3119</v>
      </c>
      <c r="D1056" s="1" t="s">
        <v>3021</v>
      </c>
      <c r="E1056" s="1" t="s">
        <v>24</v>
      </c>
      <c r="F1056" s="1" t="s">
        <v>25</v>
      </c>
      <c r="G1056" s="2">
        <v>44205</v>
      </c>
      <c r="H1056" s="3">
        <v>0.44513888888888886</v>
      </c>
      <c r="I1056">
        <v>37627280</v>
      </c>
      <c r="J1056">
        <v>5</v>
      </c>
      <c r="K1056" s="1" t="s">
        <v>2566</v>
      </c>
      <c r="L1056">
        <v>1</v>
      </c>
      <c r="M1056" s="4">
        <v>2.08</v>
      </c>
      <c r="N1056" s="5">
        <v>31973.1</v>
      </c>
      <c r="O1056" s="5">
        <f>IF(Jan_21[[#This Row],[WIN_OSE]]=0,('Summary Sheet'!$O$1)-('Summary Sheet'!$O$1*2%),-'Summary Sheet'!$O$1*(Jan_21[[#This Row],[BSP]]-1))</f>
        <v>-2.16</v>
      </c>
    </row>
    <row r="1057" spans="1:15" x14ac:dyDescent="0.25">
      <c r="A1057">
        <v>177760285</v>
      </c>
      <c r="B1057" s="1" t="s">
        <v>23</v>
      </c>
      <c r="C1057" s="1" t="s">
        <v>3134</v>
      </c>
      <c r="D1057" s="1" t="s">
        <v>3021</v>
      </c>
      <c r="E1057" s="1" t="s">
        <v>41</v>
      </c>
      <c r="F1057" s="1" t="s">
        <v>33</v>
      </c>
      <c r="G1057" s="2">
        <v>44205</v>
      </c>
      <c r="H1057" s="3">
        <v>0.5756944444444444</v>
      </c>
      <c r="I1057">
        <v>38144704</v>
      </c>
      <c r="J1057">
        <v>3</v>
      </c>
      <c r="K1057" s="1" t="s">
        <v>1123</v>
      </c>
      <c r="L1057">
        <v>0</v>
      </c>
      <c r="M1057" s="4">
        <v>2.2400000000000002</v>
      </c>
      <c r="N1057" s="5">
        <v>12616.64</v>
      </c>
      <c r="O1057" s="5">
        <f>IF(Jan_21[[#This Row],[WIN_OSE]]=0,('Summary Sheet'!$O$1)-('Summary Sheet'!$O$1*2%),-'Summary Sheet'!$O$1*(Jan_21[[#This Row],[BSP]]-1))</f>
        <v>1.96</v>
      </c>
    </row>
    <row r="1058" spans="1:15" x14ac:dyDescent="0.25">
      <c r="A1058">
        <v>177760287</v>
      </c>
      <c r="B1058" s="1" t="s">
        <v>23</v>
      </c>
      <c r="C1058" s="1" t="s">
        <v>3134</v>
      </c>
      <c r="D1058" s="1" t="s">
        <v>3021</v>
      </c>
      <c r="E1058" s="1" t="s">
        <v>32</v>
      </c>
      <c r="F1058" s="1" t="s">
        <v>33</v>
      </c>
      <c r="G1058" s="2">
        <v>44205</v>
      </c>
      <c r="H1058" s="3">
        <v>0.58819444444444446</v>
      </c>
      <c r="I1058">
        <v>38144705</v>
      </c>
      <c r="J1058">
        <v>4</v>
      </c>
      <c r="K1058" s="1" t="s">
        <v>1585</v>
      </c>
      <c r="L1058">
        <v>0</v>
      </c>
      <c r="M1058" s="4">
        <v>2.44</v>
      </c>
      <c r="N1058" s="5">
        <v>9323.64</v>
      </c>
      <c r="O1058" s="5">
        <f>IF(Jan_21[[#This Row],[WIN_OSE]]=0,('Summary Sheet'!$O$1)-('Summary Sheet'!$O$1*2%),-'Summary Sheet'!$O$1*(Jan_21[[#This Row],[BSP]]-1))</f>
        <v>1.96</v>
      </c>
    </row>
    <row r="1059" spans="1:15" x14ac:dyDescent="0.25">
      <c r="A1059">
        <v>177760289</v>
      </c>
      <c r="B1059" s="1" t="s">
        <v>23</v>
      </c>
      <c r="C1059" s="1" t="s">
        <v>3134</v>
      </c>
      <c r="D1059" s="1" t="s">
        <v>3021</v>
      </c>
      <c r="E1059" s="1" t="s">
        <v>32</v>
      </c>
      <c r="F1059" s="1" t="s">
        <v>33</v>
      </c>
      <c r="G1059" s="2">
        <v>44205</v>
      </c>
      <c r="H1059" s="3">
        <v>0.59930555555555554</v>
      </c>
      <c r="I1059">
        <v>25892898</v>
      </c>
      <c r="J1059">
        <v>2</v>
      </c>
      <c r="K1059" s="1" t="s">
        <v>1587</v>
      </c>
      <c r="L1059">
        <v>0</v>
      </c>
      <c r="M1059" s="4">
        <v>2.8402321769999999</v>
      </c>
      <c r="N1059" s="5">
        <v>14937.2</v>
      </c>
      <c r="O1059" s="5">
        <f>IF(Jan_21[[#This Row],[WIN_OSE]]=0,('Summary Sheet'!$O$1)-('Summary Sheet'!$O$1*2%),-'Summary Sheet'!$O$1*(Jan_21[[#This Row],[BSP]]-1))</f>
        <v>1.96</v>
      </c>
    </row>
    <row r="1060" spans="1:15" x14ac:dyDescent="0.25">
      <c r="A1060">
        <v>177760291</v>
      </c>
      <c r="B1060" s="1" t="s">
        <v>23</v>
      </c>
      <c r="C1060" s="1" t="s">
        <v>3134</v>
      </c>
      <c r="D1060" s="1" t="s">
        <v>3021</v>
      </c>
      <c r="E1060" s="1" t="s">
        <v>55</v>
      </c>
      <c r="F1060" s="1" t="s">
        <v>35</v>
      </c>
      <c r="G1060" s="2">
        <v>44205</v>
      </c>
      <c r="H1060" s="3">
        <v>0.61250000000000004</v>
      </c>
      <c r="I1060">
        <v>28233290</v>
      </c>
      <c r="J1060">
        <v>2</v>
      </c>
      <c r="K1060" s="1" t="s">
        <v>1590</v>
      </c>
      <c r="L1060">
        <v>0</v>
      </c>
      <c r="M1060" s="4">
        <v>4.041474848633988</v>
      </c>
      <c r="N1060" s="5">
        <v>5063.22</v>
      </c>
      <c r="O1060" s="5">
        <f>IF(Jan_21[[#This Row],[WIN_OSE]]=0,('Summary Sheet'!$O$1)-('Summary Sheet'!$O$1*2%),-'Summary Sheet'!$O$1*(Jan_21[[#This Row],[BSP]]-1))</f>
        <v>1.96</v>
      </c>
    </row>
    <row r="1061" spans="1:15" x14ac:dyDescent="0.25">
      <c r="A1061">
        <v>177760293</v>
      </c>
      <c r="B1061" s="1" t="s">
        <v>23</v>
      </c>
      <c r="C1061" s="1" t="s">
        <v>3134</v>
      </c>
      <c r="D1061" s="1" t="s">
        <v>3021</v>
      </c>
      <c r="E1061" s="1" t="s">
        <v>49</v>
      </c>
      <c r="F1061" s="1" t="s">
        <v>50</v>
      </c>
      <c r="G1061" s="2">
        <v>44205</v>
      </c>
      <c r="H1061" s="3">
        <v>0.62638888888888888</v>
      </c>
      <c r="I1061">
        <v>38036377</v>
      </c>
      <c r="J1061">
        <v>1</v>
      </c>
      <c r="K1061" s="1" t="s">
        <v>1752</v>
      </c>
      <c r="L1061">
        <v>0</v>
      </c>
      <c r="M1061" s="4">
        <v>3.2</v>
      </c>
      <c r="N1061" s="5">
        <v>11061.2</v>
      </c>
      <c r="O1061" s="5">
        <f>IF(Jan_21[[#This Row],[WIN_OSE]]=0,('Summary Sheet'!$O$1)-('Summary Sheet'!$O$1*2%),-'Summary Sheet'!$O$1*(Jan_21[[#This Row],[BSP]]-1))</f>
        <v>1.96</v>
      </c>
    </row>
    <row r="1062" spans="1:15" x14ac:dyDescent="0.25">
      <c r="A1062">
        <v>177760295</v>
      </c>
      <c r="B1062" s="1" t="s">
        <v>23</v>
      </c>
      <c r="C1062" s="1" t="s">
        <v>3134</v>
      </c>
      <c r="D1062" s="1" t="s">
        <v>3021</v>
      </c>
      <c r="E1062" s="1" t="s">
        <v>64</v>
      </c>
      <c r="F1062" s="1" t="s">
        <v>35</v>
      </c>
      <c r="G1062" s="2">
        <v>44205</v>
      </c>
      <c r="H1062" s="3">
        <v>0.63749999999999996</v>
      </c>
      <c r="I1062">
        <v>23060147</v>
      </c>
      <c r="J1062">
        <v>4</v>
      </c>
      <c r="K1062" s="1" t="s">
        <v>2569</v>
      </c>
      <c r="L1062">
        <v>0</v>
      </c>
      <c r="M1062" s="4">
        <v>2.9660680278446669</v>
      </c>
      <c r="N1062" s="5">
        <v>7278.76</v>
      </c>
      <c r="O1062" s="5">
        <f>IF(Jan_21[[#This Row],[WIN_OSE]]=0,('Summary Sheet'!$O$1)-('Summary Sheet'!$O$1*2%),-'Summary Sheet'!$O$1*(Jan_21[[#This Row],[BSP]]-1))</f>
        <v>1.96</v>
      </c>
    </row>
    <row r="1063" spans="1:15" x14ac:dyDescent="0.25">
      <c r="A1063">
        <v>177760297</v>
      </c>
      <c r="B1063" s="1" t="s">
        <v>23</v>
      </c>
      <c r="C1063" s="1" t="s">
        <v>3134</v>
      </c>
      <c r="D1063" s="1" t="s">
        <v>3021</v>
      </c>
      <c r="E1063" s="1" t="s">
        <v>64</v>
      </c>
      <c r="F1063" s="1" t="s">
        <v>35</v>
      </c>
      <c r="G1063" s="2">
        <v>44205</v>
      </c>
      <c r="H1063" s="3">
        <v>0.65138888888888891</v>
      </c>
      <c r="I1063">
        <v>13274912</v>
      </c>
      <c r="J1063">
        <v>6</v>
      </c>
      <c r="K1063" s="1" t="s">
        <v>1148</v>
      </c>
      <c r="L1063">
        <v>0</v>
      </c>
      <c r="M1063" s="4">
        <v>3.6050010123066563</v>
      </c>
      <c r="N1063" s="5">
        <v>12013.82</v>
      </c>
      <c r="O1063" s="5">
        <f>IF(Jan_21[[#This Row],[WIN_OSE]]=0,('Summary Sheet'!$O$1)-('Summary Sheet'!$O$1*2%),-'Summary Sheet'!$O$1*(Jan_21[[#This Row],[BSP]]-1))</f>
        <v>1.96</v>
      </c>
    </row>
    <row r="1064" spans="1:15" x14ac:dyDescent="0.25">
      <c r="A1064">
        <v>177760299</v>
      </c>
      <c r="B1064" s="1" t="s">
        <v>23</v>
      </c>
      <c r="C1064" s="1" t="s">
        <v>3134</v>
      </c>
      <c r="D1064" s="1" t="s">
        <v>3021</v>
      </c>
      <c r="E1064" s="1" t="s">
        <v>27</v>
      </c>
      <c r="F1064" s="1" t="s">
        <v>50</v>
      </c>
      <c r="G1064" s="2">
        <v>44205</v>
      </c>
      <c r="H1064" s="3">
        <v>0.66527777777777775</v>
      </c>
      <c r="I1064">
        <v>20646185</v>
      </c>
      <c r="J1064">
        <v>5</v>
      </c>
      <c r="K1064" s="1" t="s">
        <v>1757</v>
      </c>
      <c r="L1064">
        <v>1</v>
      </c>
      <c r="M1064" s="4">
        <v>3.0557428477265045</v>
      </c>
      <c r="N1064" s="5">
        <v>7745.26</v>
      </c>
      <c r="O1064" s="5">
        <f>IF(Jan_21[[#This Row],[WIN_OSE]]=0,('Summary Sheet'!$O$1)-('Summary Sheet'!$O$1*2%),-'Summary Sheet'!$O$1*(Jan_21[[#This Row],[BSP]]-1))</f>
        <v>-4.111485695453009</v>
      </c>
    </row>
    <row r="1065" spans="1:15" x14ac:dyDescent="0.25">
      <c r="A1065">
        <v>177760301</v>
      </c>
      <c r="B1065" s="1" t="s">
        <v>23</v>
      </c>
      <c r="C1065" s="1" t="s">
        <v>3134</v>
      </c>
      <c r="D1065" s="1" t="s">
        <v>3021</v>
      </c>
      <c r="E1065" s="1" t="s">
        <v>27</v>
      </c>
      <c r="F1065" s="1" t="s">
        <v>50</v>
      </c>
      <c r="G1065" s="2">
        <v>44205</v>
      </c>
      <c r="H1065" s="3">
        <v>0.6791666666666667</v>
      </c>
      <c r="I1065">
        <v>36041850</v>
      </c>
      <c r="J1065">
        <v>2</v>
      </c>
      <c r="K1065" s="1" t="s">
        <v>1999</v>
      </c>
      <c r="L1065">
        <v>0</v>
      </c>
      <c r="M1065" s="4">
        <v>3.8554418419999998</v>
      </c>
      <c r="N1065" s="5">
        <v>9763.2999999999993</v>
      </c>
      <c r="O1065" s="5">
        <f>IF(Jan_21[[#This Row],[WIN_OSE]]=0,('Summary Sheet'!$O$1)-('Summary Sheet'!$O$1*2%),-'Summary Sheet'!$O$1*(Jan_21[[#This Row],[BSP]]-1))</f>
        <v>1.96</v>
      </c>
    </row>
    <row r="1066" spans="1:15" x14ac:dyDescent="0.25">
      <c r="A1066">
        <v>177760303</v>
      </c>
      <c r="B1066" s="1" t="s">
        <v>23</v>
      </c>
      <c r="C1066" s="1" t="s">
        <v>3134</v>
      </c>
      <c r="D1066" s="1" t="s">
        <v>3021</v>
      </c>
      <c r="E1066" s="1" t="s">
        <v>306</v>
      </c>
      <c r="F1066" s="1" t="s">
        <v>35</v>
      </c>
      <c r="G1066" s="2">
        <v>44205</v>
      </c>
      <c r="H1066" s="3">
        <v>0.69305555555555554</v>
      </c>
      <c r="I1066">
        <v>38144712</v>
      </c>
      <c r="J1066">
        <v>3</v>
      </c>
      <c r="K1066" s="1" t="s">
        <v>2572</v>
      </c>
      <c r="L1066">
        <v>0</v>
      </c>
      <c r="M1066" s="4">
        <v>2.935991156599413</v>
      </c>
      <c r="N1066" s="5">
        <v>16043.98</v>
      </c>
      <c r="O1066" s="5">
        <f>IF(Jan_21[[#This Row],[WIN_OSE]]=0,('Summary Sheet'!$O$1)-('Summary Sheet'!$O$1*2%),-'Summary Sheet'!$O$1*(Jan_21[[#This Row],[BSP]]-1))</f>
        <v>1.96</v>
      </c>
    </row>
    <row r="1067" spans="1:15" x14ac:dyDescent="0.25">
      <c r="A1067">
        <v>177760305</v>
      </c>
      <c r="B1067" s="1" t="s">
        <v>23</v>
      </c>
      <c r="C1067" s="1" t="s">
        <v>3134</v>
      </c>
      <c r="D1067" s="1" t="s">
        <v>3021</v>
      </c>
      <c r="E1067" s="1" t="s">
        <v>64</v>
      </c>
      <c r="F1067" s="1" t="s">
        <v>35</v>
      </c>
      <c r="G1067" s="2">
        <v>44205</v>
      </c>
      <c r="H1067" s="3">
        <v>0.70694444444444449</v>
      </c>
      <c r="I1067">
        <v>28129878</v>
      </c>
      <c r="J1067">
        <v>3</v>
      </c>
      <c r="K1067" s="1" t="s">
        <v>537</v>
      </c>
      <c r="L1067">
        <v>0</v>
      </c>
      <c r="M1067" s="4">
        <v>3.4</v>
      </c>
      <c r="N1067" s="5">
        <v>13898.68</v>
      </c>
      <c r="O1067" s="5">
        <f>IF(Jan_21[[#This Row],[WIN_OSE]]=0,('Summary Sheet'!$O$1)-('Summary Sheet'!$O$1*2%),-'Summary Sheet'!$O$1*(Jan_21[[#This Row],[BSP]]-1))</f>
        <v>1.96</v>
      </c>
    </row>
    <row r="1068" spans="1:15" x14ac:dyDescent="0.25">
      <c r="A1068">
        <v>177760307</v>
      </c>
      <c r="B1068" s="1" t="s">
        <v>23</v>
      </c>
      <c r="C1068" s="1" t="s">
        <v>3134</v>
      </c>
      <c r="D1068" s="1" t="s">
        <v>3021</v>
      </c>
      <c r="E1068" s="1" t="s">
        <v>64</v>
      </c>
      <c r="F1068" s="1" t="s">
        <v>35</v>
      </c>
      <c r="G1068" s="2">
        <v>44205</v>
      </c>
      <c r="H1068" s="3">
        <v>0.72083333333333333</v>
      </c>
      <c r="I1068">
        <v>36492990</v>
      </c>
      <c r="J1068">
        <v>4</v>
      </c>
      <c r="K1068" s="1" t="s">
        <v>1760</v>
      </c>
      <c r="L1068">
        <v>1</v>
      </c>
      <c r="M1068" s="4">
        <v>4.3270817937110415</v>
      </c>
      <c r="N1068" s="5">
        <v>5341.24</v>
      </c>
      <c r="O1068" s="5">
        <f>IF(Jan_21[[#This Row],[WIN_OSE]]=0,('Summary Sheet'!$O$1)-('Summary Sheet'!$O$1*2%),-'Summary Sheet'!$O$1*(Jan_21[[#This Row],[BSP]]-1))</f>
        <v>-6.654163587422083</v>
      </c>
    </row>
    <row r="1069" spans="1:15" x14ac:dyDescent="0.25">
      <c r="A1069">
        <v>177760309</v>
      </c>
      <c r="B1069" s="1" t="s">
        <v>23</v>
      </c>
      <c r="C1069" s="1" t="s">
        <v>3134</v>
      </c>
      <c r="D1069" s="1" t="s">
        <v>3021</v>
      </c>
      <c r="E1069" s="1" t="s">
        <v>49</v>
      </c>
      <c r="F1069" s="1" t="s">
        <v>50</v>
      </c>
      <c r="G1069" s="2">
        <v>44205</v>
      </c>
      <c r="H1069" s="3">
        <v>0.73402777777777772</v>
      </c>
      <c r="I1069">
        <v>30006260</v>
      </c>
      <c r="J1069">
        <v>1</v>
      </c>
      <c r="K1069" s="1" t="s">
        <v>1112</v>
      </c>
      <c r="L1069">
        <v>0</v>
      </c>
      <c r="M1069" s="4">
        <v>2.94</v>
      </c>
      <c r="N1069" s="5">
        <v>12358.2</v>
      </c>
      <c r="O1069" s="5">
        <f>IF(Jan_21[[#This Row],[WIN_OSE]]=0,('Summary Sheet'!$O$1)-('Summary Sheet'!$O$1*2%),-'Summary Sheet'!$O$1*(Jan_21[[#This Row],[BSP]]-1))</f>
        <v>1.96</v>
      </c>
    </row>
    <row r="1070" spans="1:15" x14ac:dyDescent="0.25">
      <c r="A1070">
        <v>177760311</v>
      </c>
      <c r="B1070" s="1" t="s">
        <v>23</v>
      </c>
      <c r="C1070" s="1" t="s">
        <v>3134</v>
      </c>
      <c r="D1070" s="1" t="s">
        <v>3021</v>
      </c>
      <c r="E1070" s="1" t="s">
        <v>49</v>
      </c>
      <c r="F1070" s="1" t="s">
        <v>50</v>
      </c>
      <c r="G1070" s="2">
        <v>44205</v>
      </c>
      <c r="H1070" s="3">
        <v>0.74583333333333335</v>
      </c>
      <c r="I1070">
        <v>25665762</v>
      </c>
      <c r="J1070">
        <v>1</v>
      </c>
      <c r="K1070" s="1" t="s">
        <v>1119</v>
      </c>
      <c r="L1070">
        <v>0</v>
      </c>
      <c r="M1070" s="4">
        <v>2.78</v>
      </c>
      <c r="N1070" s="5">
        <v>16277.68</v>
      </c>
      <c r="O1070" s="5">
        <f>IF(Jan_21[[#This Row],[WIN_OSE]]=0,('Summary Sheet'!$O$1)-('Summary Sheet'!$O$1*2%),-'Summary Sheet'!$O$1*(Jan_21[[#This Row],[BSP]]-1))</f>
        <v>1.96</v>
      </c>
    </row>
    <row r="1071" spans="1:15" x14ac:dyDescent="0.25">
      <c r="A1071">
        <v>177760327</v>
      </c>
      <c r="B1071" s="1" t="s">
        <v>23</v>
      </c>
      <c r="C1071" s="1" t="s">
        <v>3120</v>
      </c>
      <c r="D1071" s="1" t="s">
        <v>3021</v>
      </c>
      <c r="E1071" s="1" t="s">
        <v>24</v>
      </c>
      <c r="F1071" s="1" t="s">
        <v>31</v>
      </c>
      <c r="G1071" s="2">
        <v>44205</v>
      </c>
      <c r="H1071" s="3">
        <v>0.58125000000000004</v>
      </c>
      <c r="I1071">
        <v>36667998</v>
      </c>
      <c r="J1071">
        <v>4</v>
      </c>
      <c r="K1071" s="1" t="s">
        <v>1623</v>
      </c>
      <c r="L1071">
        <v>0</v>
      </c>
      <c r="M1071" s="4">
        <v>3.6370299166137556</v>
      </c>
      <c r="N1071" s="5">
        <v>4670.7</v>
      </c>
      <c r="O1071" s="5">
        <f>IF(Jan_21[[#This Row],[WIN_OSE]]=0,('Summary Sheet'!$O$1)-('Summary Sheet'!$O$1*2%),-'Summary Sheet'!$O$1*(Jan_21[[#This Row],[BSP]]-1))</f>
        <v>1.96</v>
      </c>
    </row>
    <row r="1072" spans="1:15" x14ac:dyDescent="0.25">
      <c r="A1072">
        <v>177760329</v>
      </c>
      <c r="B1072" s="1" t="s">
        <v>23</v>
      </c>
      <c r="C1072" s="1" t="s">
        <v>3120</v>
      </c>
      <c r="D1072" s="1" t="s">
        <v>3021</v>
      </c>
      <c r="E1072" s="1" t="s">
        <v>24</v>
      </c>
      <c r="F1072" s="1" t="s">
        <v>31</v>
      </c>
      <c r="G1072" s="2">
        <v>44205</v>
      </c>
      <c r="H1072" s="3">
        <v>0.59166666666666667</v>
      </c>
      <c r="I1072">
        <v>36234117</v>
      </c>
      <c r="J1072">
        <v>6</v>
      </c>
      <c r="K1072" s="1" t="s">
        <v>2573</v>
      </c>
      <c r="L1072">
        <v>1</v>
      </c>
      <c r="M1072" s="4">
        <v>2.4088885969999998</v>
      </c>
      <c r="N1072" s="5">
        <v>12380.12</v>
      </c>
      <c r="O1072" s="5">
        <f>IF(Jan_21[[#This Row],[WIN_OSE]]=0,('Summary Sheet'!$O$1)-('Summary Sheet'!$O$1*2%),-'Summary Sheet'!$O$1*(Jan_21[[#This Row],[BSP]]-1))</f>
        <v>-2.8177771939999996</v>
      </c>
    </row>
    <row r="1073" spans="1:15" x14ac:dyDescent="0.25">
      <c r="A1073">
        <v>177760331</v>
      </c>
      <c r="B1073" s="1" t="s">
        <v>23</v>
      </c>
      <c r="C1073" s="1" t="s">
        <v>3120</v>
      </c>
      <c r="D1073" s="1" t="s">
        <v>3021</v>
      </c>
      <c r="E1073" s="1" t="s">
        <v>43</v>
      </c>
      <c r="F1073" s="1" t="s">
        <v>31</v>
      </c>
      <c r="G1073" s="2">
        <v>44205</v>
      </c>
      <c r="H1073" s="3">
        <v>0.60555555555555551</v>
      </c>
      <c r="I1073">
        <v>27111911</v>
      </c>
      <c r="J1073">
        <v>2</v>
      </c>
      <c r="K1073" s="1" t="s">
        <v>1917</v>
      </c>
      <c r="L1073">
        <v>0</v>
      </c>
      <c r="M1073" s="4">
        <v>3.35</v>
      </c>
      <c r="N1073" s="5">
        <v>6496.3</v>
      </c>
      <c r="O1073" s="5">
        <f>IF(Jan_21[[#This Row],[WIN_OSE]]=0,('Summary Sheet'!$O$1)-('Summary Sheet'!$O$1*2%),-'Summary Sheet'!$O$1*(Jan_21[[#This Row],[BSP]]-1))</f>
        <v>1.96</v>
      </c>
    </row>
    <row r="1074" spans="1:15" x14ac:dyDescent="0.25">
      <c r="A1074">
        <v>177760333</v>
      </c>
      <c r="B1074" s="1" t="s">
        <v>23</v>
      </c>
      <c r="C1074" s="1" t="s">
        <v>3120</v>
      </c>
      <c r="D1074" s="1" t="s">
        <v>3021</v>
      </c>
      <c r="E1074" s="1" t="s">
        <v>41</v>
      </c>
      <c r="F1074" s="1" t="s">
        <v>31</v>
      </c>
      <c r="G1074" s="2">
        <v>44205</v>
      </c>
      <c r="H1074" s="3">
        <v>0.61944444444444446</v>
      </c>
      <c r="I1074">
        <v>23727573</v>
      </c>
      <c r="J1074">
        <v>1</v>
      </c>
      <c r="K1074" s="1" t="s">
        <v>1128</v>
      </c>
      <c r="L1074">
        <v>0</v>
      </c>
      <c r="M1074" s="4">
        <v>2.0758326311901332</v>
      </c>
      <c r="N1074" s="5">
        <v>19336.919999999998</v>
      </c>
      <c r="O1074" s="5">
        <f>IF(Jan_21[[#This Row],[WIN_OSE]]=0,('Summary Sheet'!$O$1)-('Summary Sheet'!$O$1*2%),-'Summary Sheet'!$O$1*(Jan_21[[#This Row],[BSP]]-1))</f>
        <v>1.96</v>
      </c>
    </row>
    <row r="1075" spans="1:15" x14ac:dyDescent="0.25">
      <c r="A1075">
        <v>177760335</v>
      </c>
      <c r="B1075" s="1" t="s">
        <v>23</v>
      </c>
      <c r="C1075" s="1" t="s">
        <v>3120</v>
      </c>
      <c r="D1075" s="1" t="s">
        <v>3021</v>
      </c>
      <c r="E1075" s="1" t="s">
        <v>47</v>
      </c>
      <c r="F1075" s="1" t="s">
        <v>31</v>
      </c>
      <c r="G1075" s="2">
        <v>44205</v>
      </c>
      <c r="H1075" s="3">
        <v>0.63263888888888886</v>
      </c>
      <c r="I1075">
        <v>36043330</v>
      </c>
      <c r="J1075">
        <v>2</v>
      </c>
      <c r="K1075" s="1" t="s">
        <v>1150</v>
      </c>
      <c r="L1075">
        <v>1</v>
      </c>
      <c r="M1075" s="4">
        <v>3.3311540452373842</v>
      </c>
      <c r="N1075" s="5">
        <v>6889.74</v>
      </c>
      <c r="O1075" s="5">
        <f>IF(Jan_21[[#This Row],[WIN_OSE]]=0,('Summary Sheet'!$O$1)-('Summary Sheet'!$O$1*2%),-'Summary Sheet'!$O$1*(Jan_21[[#This Row],[BSP]]-1))</f>
        <v>-4.6623080904747685</v>
      </c>
    </row>
    <row r="1076" spans="1:15" x14ac:dyDescent="0.25">
      <c r="A1076">
        <v>177760337</v>
      </c>
      <c r="B1076" s="1" t="s">
        <v>23</v>
      </c>
      <c r="C1076" s="1" t="s">
        <v>3120</v>
      </c>
      <c r="D1076" s="1" t="s">
        <v>3021</v>
      </c>
      <c r="E1076" s="1" t="s">
        <v>47</v>
      </c>
      <c r="F1076" s="1" t="s">
        <v>31</v>
      </c>
      <c r="G1076" s="2">
        <v>44205</v>
      </c>
      <c r="H1076" s="3">
        <v>0.64444444444444449</v>
      </c>
      <c r="I1076">
        <v>28174559</v>
      </c>
      <c r="J1076">
        <v>4</v>
      </c>
      <c r="K1076" s="1" t="s">
        <v>335</v>
      </c>
      <c r="L1076">
        <v>0</v>
      </c>
      <c r="M1076" s="4">
        <v>3.406944760397856</v>
      </c>
      <c r="N1076" s="5">
        <v>6413.24</v>
      </c>
      <c r="O1076" s="5">
        <f>IF(Jan_21[[#This Row],[WIN_OSE]]=0,('Summary Sheet'!$O$1)-('Summary Sheet'!$O$1*2%),-'Summary Sheet'!$O$1*(Jan_21[[#This Row],[BSP]]-1))</f>
        <v>1.96</v>
      </c>
    </row>
    <row r="1077" spans="1:15" x14ac:dyDescent="0.25">
      <c r="A1077">
        <v>177760339</v>
      </c>
      <c r="B1077" s="1" t="s">
        <v>23</v>
      </c>
      <c r="C1077" s="1" t="s">
        <v>3120</v>
      </c>
      <c r="D1077" s="1" t="s">
        <v>3021</v>
      </c>
      <c r="E1077" s="1" t="s">
        <v>65</v>
      </c>
      <c r="F1077" s="1" t="s">
        <v>31</v>
      </c>
      <c r="G1077" s="2">
        <v>44205</v>
      </c>
      <c r="H1077" s="3">
        <v>0.65833333333333333</v>
      </c>
      <c r="I1077">
        <v>37096311</v>
      </c>
      <c r="J1077">
        <v>6</v>
      </c>
      <c r="K1077" s="1" t="s">
        <v>1841</v>
      </c>
      <c r="L1077">
        <v>0</v>
      </c>
      <c r="M1077" s="4">
        <v>3.1</v>
      </c>
      <c r="N1077" s="5">
        <v>8199.2199999999993</v>
      </c>
      <c r="O1077" s="5">
        <f>IF(Jan_21[[#This Row],[WIN_OSE]]=0,('Summary Sheet'!$O$1)-('Summary Sheet'!$O$1*2%),-'Summary Sheet'!$O$1*(Jan_21[[#This Row],[BSP]]-1))</f>
        <v>1.96</v>
      </c>
    </row>
    <row r="1078" spans="1:15" x14ac:dyDescent="0.25">
      <c r="A1078">
        <v>177760341</v>
      </c>
      <c r="B1078" s="1" t="s">
        <v>23</v>
      </c>
      <c r="C1078" s="1" t="s">
        <v>3120</v>
      </c>
      <c r="D1078" s="1" t="s">
        <v>3021</v>
      </c>
      <c r="E1078" s="1" t="s">
        <v>39</v>
      </c>
      <c r="F1078" s="1" t="s">
        <v>31</v>
      </c>
      <c r="G1078" s="2">
        <v>44205</v>
      </c>
      <c r="H1078" s="3">
        <v>0.67222222222222228</v>
      </c>
      <c r="I1078">
        <v>24125038</v>
      </c>
      <c r="J1078">
        <v>3</v>
      </c>
      <c r="K1078" s="1" t="s">
        <v>294</v>
      </c>
      <c r="L1078">
        <v>1</v>
      </c>
      <c r="M1078" s="4">
        <v>2.66</v>
      </c>
      <c r="N1078" s="5">
        <v>12946.76</v>
      </c>
      <c r="O1078" s="5">
        <f>IF(Jan_21[[#This Row],[WIN_OSE]]=0,('Summary Sheet'!$O$1)-('Summary Sheet'!$O$1*2%),-'Summary Sheet'!$O$1*(Jan_21[[#This Row],[BSP]]-1))</f>
        <v>-3.3200000000000003</v>
      </c>
    </row>
    <row r="1079" spans="1:15" x14ac:dyDescent="0.25">
      <c r="A1079">
        <v>177760343</v>
      </c>
      <c r="B1079" s="1" t="s">
        <v>23</v>
      </c>
      <c r="C1079" s="1" t="s">
        <v>3120</v>
      </c>
      <c r="D1079" s="1" t="s">
        <v>3021</v>
      </c>
      <c r="E1079" s="1" t="s">
        <v>65</v>
      </c>
      <c r="F1079" s="1" t="s">
        <v>31</v>
      </c>
      <c r="G1079" s="2">
        <v>44205</v>
      </c>
      <c r="H1079" s="3">
        <v>0.68611111111111112</v>
      </c>
      <c r="I1079">
        <v>36160936</v>
      </c>
      <c r="J1079">
        <v>2</v>
      </c>
      <c r="K1079" s="1" t="s">
        <v>2214</v>
      </c>
      <c r="L1079">
        <v>0</v>
      </c>
      <c r="M1079" s="4">
        <v>3.65</v>
      </c>
      <c r="N1079" s="5">
        <v>16442.84</v>
      </c>
      <c r="O1079" s="5">
        <f>IF(Jan_21[[#This Row],[WIN_OSE]]=0,('Summary Sheet'!$O$1)-('Summary Sheet'!$O$1*2%),-'Summary Sheet'!$O$1*(Jan_21[[#This Row],[BSP]]-1))</f>
        <v>1.96</v>
      </c>
    </row>
    <row r="1080" spans="1:15" x14ac:dyDescent="0.25">
      <c r="A1080">
        <v>177760345</v>
      </c>
      <c r="B1080" s="1" t="s">
        <v>23</v>
      </c>
      <c r="C1080" s="1" t="s">
        <v>3120</v>
      </c>
      <c r="D1080" s="1" t="s">
        <v>3021</v>
      </c>
      <c r="E1080" s="1" t="s">
        <v>32</v>
      </c>
      <c r="F1080" s="1" t="s">
        <v>31</v>
      </c>
      <c r="G1080" s="2">
        <v>44205</v>
      </c>
      <c r="H1080" s="3">
        <v>0.7</v>
      </c>
      <c r="I1080">
        <v>25597916</v>
      </c>
      <c r="J1080">
        <v>1</v>
      </c>
      <c r="K1080" s="1" t="s">
        <v>476</v>
      </c>
      <c r="L1080">
        <v>0</v>
      </c>
      <c r="M1080" s="4">
        <v>2.3972832413119076</v>
      </c>
      <c r="N1080" s="5">
        <v>15748.86</v>
      </c>
      <c r="O1080" s="5">
        <f>IF(Jan_21[[#This Row],[WIN_OSE]]=0,('Summary Sheet'!$O$1)-('Summary Sheet'!$O$1*2%),-'Summary Sheet'!$O$1*(Jan_21[[#This Row],[BSP]]-1))</f>
        <v>1.96</v>
      </c>
    </row>
    <row r="1081" spans="1:15" x14ac:dyDescent="0.25">
      <c r="A1081">
        <v>177760347</v>
      </c>
      <c r="B1081" s="1" t="s">
        <v>23</v>
      </c>
      <c r="C1081" s="1" t="s">
        <v>3120</v>
      </c>
      <c r="D1081" s="1" t="s">
        <v>3021</v>
      </c>
      <c r="E1081" s="1" t="s">
        <v>314</v>
      </c>
      <c r="F1081" s="1" t="s">
        <v>290</v>
      </c>
      <c r="G1081" s="2">
        <v>44205</v>
      </c>
      <c r="H1081" s="3">
        <v>0.71388888888888891</v>
      </c>
      <c r="I1081">
        <v>27110371</v>
      </c>
      <c r="J1081">
        <v>2</v>
      </c>
      <c r="K1081" s="1" t="s">
        <v>777</v>
      </c>
      <c r="L1081">
        <v>1</v>
      </c>
      <c r="M1081" s="4">
        <v>2.2929370405084768</v>
      </c>
      <c r="N1081" s="5">
        <v>20452.400000000001</v>
      </c>
      <c r="O1081" s="5">
        <f>IF(Jan_21[[#This Row],[WIN_OSE]]=0,('Summary Sheet'!$O$1)-('Summary Sheet'!$O$1*2%),-'Summary Sheet'!$O$1*(Jan_21[[#This Row],[BSP]]-1))</f>
        <v>-2.5858740810169536</v>
      </c>
    </row>
    <row r="1082" spans="1:15" x14ac:dyDescent="0.25">
      <c r="A1082">
        <v>177760349</v>
      </c>
      <c r="B1082" s="1" t="s">
        <v>23</v>
      </c>
      <c r="C1082" s="1" t="s">
        <v>3120</v>
      </c>
      <c r="D1082" s="1" t="s">
        <v>3021</v>
      </c>
      <c r="E1082" s="1" t="s">
        <v>30</v>
      </c>
      <c r="F1082" s="1" t="s">
        <v>31</v>
      </c>
      <c r="G1082" s="2">
        <v>44205</v>
      </c>
      <c r="H1082" s="3">
        <v>0.72777777777777775</v>
      </c>
      <c r="I1082">
        <v>26303187</v>
      </c>
      <c r="J1082">
        <v>1</v>
      </c>
      <c r="K1082" s="1" t="s">
        <v>2577</v>
      </c>
      <c r="L1082">
        <v>0</v>
      </c>
      <c r="M1082" s="4">
        <v>3.5915511040000001</v>
      </c>
      <c r="N1082" s="5">
        <v>16439.72</v>
      </c>
      <c r="O1082" s="5">
        <f>IF(Jan_21[[#This Row],[WIN_OSE]]=0,('Summary Sheet'!$O$1)-('Summary Sheet'!$O$1*2%),-'Summary Sheet'!$O$1*(Jan_21[[#This Row],[BSP]]-1))</f>
        <v>1.96</v>
      </c>
    </row>
    <row r="1083" spans="1:15" x14ac:dyDescent="0.25">
      <c r="A1083">
        <v>177760351</v>
      </c>
      <c r="B1083" s="1" t="s">
        <v>23</v>
      </c>
      <c r="C1083" s="1" t="s">
        <v>3120</v>
      </c>
      <c r="D1083" s="1" t="s">
        <v>3021</v>
      </c>
      <c r="E1083" s="1" t="s">
        <v>39</v>
      </c>
      <c r="F1083" s="1" t="s">
        <v>31</v>
      </c>
      <c r="G1083" s="2">
        <v>44205</v>
      </c>
      <c r="H1083" s="3">
        <v>0.73888888888888893</v>
      </c>
      <c r="I1083">
        <v>34923576</v>
      </c>
      <c r="J1083">
        <v>1</v>
      </c>
      <c r="K1083" s="1" t="s">
        <v>396</v>
      </c>
      <c r="L1083">
        <v>0</v>
      </c>
      <c r="M1083" s="4">
        <v>2.66</v>
      </c>
      <c r="N1083" s="5">
        <v>14736.14</v>
      </c>
      <c r="O1083" s="5">
        <f>IF(Jan_21[[#This Row],[WIN_OSE]]=0,('Summary Sheet'!$O$1)-('Summary Sheet'!$O$1*2%),-'Summary Sheet'!$O$1*(Jan_21[[#This Row],[BSP]]-1))</f>
        <v>1.96</v>
      </c>
    </row>
    <row r="1084" spans="1:15" x14ac:dyDescent="0.25">
      <c r="A1084">
        <v>177760353</v>
      </c>
      <c r="B1084" s="1" t="s">
        <v>23</v>
      </c>
      <c r="C1084" s="1" t="s">
        <v>3120</v>
      </c>
      <c r="D1084" s="1" t="s">
        <v>3021</v>
      </c>
      <c r="E1084" s="1" t="s">
        <v>30</v>
      </c>
      <c r="F1084" s="1" t="s">
        <v>31</v>
      </c>
      <c r="G1084" s="2">
        <v>44205</v>
      </c>
      <c r="H1084" s="3">
        <v>0.75138888888888888</v>
      </c>
      <c r="I1084">
        <v>23734455</v>
      </c>
      <c r="J1084">
        <v>2</v>
      </c>
      <c r="K1084" s="1" t="s">
        <v>456</v>
      </c>
      <c r="L1084">
        <v>1</v>
      </c>
      <c r="M1084" s="4">
        <v>2.5508668729999999</v>
      </c>
      <c r="N1084" s="5">
        <v>22301.08</v>
      </c>
      <c r="O1084" s="5">
        <f>IF(Jan_21[[#This Row],[WIN_OSE]]=0,('Summary Sheet'!$O$1)-('Summary Sheet'!$O$1*2%),-'Summary Sheet'!$O$1*(Jan_21[[#This Row],[BSP]]-1))</f>
        <v>-3.1017337459999998</v>
      </c>
    </row>
    <row r="1085" spans="1:15" x14ac:dyDescent="0.25">
      <c r="A1085">
        <v>177760407</v>
      </c>
      <c r="B1085" s="1" t="s">
        <v>16</v>
      </c>
      <c r="C1085" s="1" t="s">
        <v>3136</v>
      </c>
      <c r="D1085" s="1" t="s">
        <v>3022</v>
      </c>
      <c r="E1085" s="1" t="s">
        <v>24</v>
      </c>
      <c r="F1085" s="1" t="s">
        <v>44</v>
      </c>
      <c r="G1085" s="2">
        <v>44205</v>
      </c>
      <c r="H1085" s="3">
        <v>0.7631944444444444</v>
      </c>
      <c r="I1085">
        <v>27083336</v>
      </c>
      <c r="J1085">
        <v>4</v>
      </c>
      <c r="K1085" s="1" t="s">
        <v>2578</v>
      </c>
      <c r="L1085">
        <v>0</v>
      </c>
      <c r="M1085" s="4">
        <v>3.7</v>
      </c>
      <c r="N1085" s="5">
        <v>6673</v>
      </c>
      <c r="O1085" s="5">
        <f>IF(Jan_21[[#This Row],[WIN_OSE]]=0,('Summary Sheet'!$O$1)-('Summary Sheet'!$O$1*2%),-'Summary Sheet'!$O$1*(Jan_21[[#This Row],[BSP]]-1))</f>
        <v>1.96</v>
      </c>
    </row>
    <row r="1086" spans="1:15" x14ac:dyDescent="0.25">
      <c r="A1086">
        <v>177760409</v>
      </c>
      <c r="B1086" s="1" t="s">
        <v>16</v>
      </c>
      <c r="C1086" s="1" t="s">
        <v>3136</v>
      </c>
      <c r="D1086" s="1" t="s">
        <v>3022</v>
      </c>
      <c r="E1086" s="1" t="s">
        <v>75</v>
      </c>
      <c r="F1086" s="1" t="s">
        <v>305</v>
      </c>
      <c r="G1086" s="2">
        <v>44205</v>
      </c>
      <c r="H1086" s="3">
        <v>0.77500000000000002</v>
      </c>
      <c r="I1086">
        <v>28607472</v>
      </c>
      <c r="J1086">
        <v>5</v>
      </c>
      <c r="K1086" s="1" t="s">
        <v>1146</v>
      </c>
      <c r="L1086">
        <v>1</v>
      </c>
      <c r="M1086" s="4">
        <v>3.3089735577692587</v>
      </c>
      <c r="N1086" s="5">
        <v>7699.36</v>
      </c>
      <c r="O1086" s="5">
        <f>IF(Jan_21[[#This Row],[WIN_OSE]]=0,('Summary Sheet'!$O$1)-('Summary Sheet'!$O$1*2%),-'Summary Sheet'!$O$1*(Jan_21[[#This Row],[BSP]]-1))</f>
        <v>-4.6179471155385174</v>
      </c>
    </row>
    <row r="1087" spans="1:15" x14ac:dyDescent="0.25">
      <c r="A1087">
        <v>177760411</v>
      </c>
      <c r="B1087" s="1" t="s">
        <v>16</v>
      </c>
      <c r="C1087" s="1" t="s">
        <v>3136</v>
      </c>
      <c r="D1087" s="1" t="s">
        <v>3022</v>
      </c>
      <c r="E1087" s="1" t="s">
        <v>289</v>
      </c>
      <c r="F1087" s="1" t="s">
        <v>367</v>
      </c>
      <c r="G1087" s="2">
        <v>44205</v>
      </c>
      <c r="H1087" s="3">
        <v>0.78541666666666665</v>
      </c>
      <c r="I1087">
        <v>27784048</v>
      </c>
      <c r="J1087">
        <v>1</v>
      </c>
      <c r="K1087" s="1" t="s">
        <v>1671</v>
      </c>
      <c r="L1087">
        <v>0</v>
      </c>
      <c r="M1087" s="4">
        <v>2.8386741048495248</v>
      </c>
      <c r="N1087" s="5">
        <v>11281.04</v>
      </c>
      <c r="O1087" s="5">
        <f>IF(Jan_21[[#This Row],[WIN_OSE]]=0,('Summary Sheet'!$O$1)-('Summary Sheet'!$O$1*2%),-'Summary Sheet'!$O$1*(Jan_21[[#This Row],[BSP]]-1))</f>
        <v>1.96</v>
      </c>
    </row>
    <row r="1088" spans="1:15" x14ac:dyDescent="0.25">
      <c r="A1088">
        <v>177760413</v>
      </c>
      <c r="B1088" s="1" t="s">
        <v>16</v>
      </c>
      <c r="C1088" s="1" t="s">
        <v>3136</v>
      </c>
      <c r="D1088" s="1" t="s">
        <v>3022</v>
      </c>
      <c r="E1088" s="1" t="s">
        <v>39</v>
      </c>
      <c r="F1088" s="1" t="s">
        <v>44</v>
      </c>
      <c r="G1088" s="2">
        <v>44205</v>
      </c>
      <c r="H1088" s="3">
        <v>0.79791666666666672</v>
      </c>
      <c r="I1088">
        <v>36574824</v>
      </c>
      <c r="J1088">
        <v>1</v>
      </c>
      <c r="K1088" s="1" t="s">
        <v>2580</v>
      </c>
      <c r="L1088">
        <v>0</v>
      </c>
      <c r="M1088" s="4">
        <v>2.54</v>
      </c>
      <c r="N1088" s="5">
        <v>14270.44</v>
      </c>
      <c r="O1088" s="5">
        <f>IF(Jan_21[[#This Row],[WIN_OSE]]=0,('Summary Sheet'!$O$1)-('Summary Sheet'!$O$1*2%),-'Summary Sheet'!$O$1*(Jan_21[[#This Row],[BSP]]-1))</f>
        <v>1.96</v>
      </c>
    </row>
    <row r="1089" spans="1:15" x14ac:dyDescent="0.25">
      <c r="A1089">
        <v>177760415</v>
      </c>
      <c r="B1089" s="1" t="s">
        <v>16</v>
      </c>
      <c r="C1089" s="1" t="s">
        <v>3136</v>
      </c>
      <c r="D1089" s="1" t="s">
        <v>3022</v>
      </c>
      <c r="E1089" s="1" t="s">
        <v>43</v>
      </c>
      <c r="F1089" s="1" t="s">
        <v>44</v>
      </c>
      <c r="G1089" s="2">
        <v>44205</v>
      </c>
      <c r="H1089" s="3">
        <v>0.80972222222222223</v>
      </c>
      <c r="I1089">
        <v>35778155</v>
      </c>
      <c r="J1089">
        <v>3</v>
      </c>
      <c r="K1089" s="1" t="s">
        <v>1138</v>
      </c>
      <c r="L1089">
        <v>0</v>
      </c>
      <c r="M1089" s="4">
        <v>3.4</v>
      </c>
      <c r="N1089" s="5">
        <v>13526.58</v>
      </c>
      <c r="O1089" s="5">
        <f>IF(Jan_21[[#This Row],[WIN_OSE]]=0,('Summary Sheet'!$O$1)-('Summary Sheet'!$O$1*2%),-'Summary Sheet'!$O$1*(Jan_21[[#This Row],[BSP]]-1))</f>
        <v>1.96</v>
      </c>
    </row>
    <row r="1090" spans="1:15" x14ac:dyDescent="0.25">
      <c r="A1090">
        <v>177760417</v>
      </c>
      <c r="B1090" s="1" t="s">
        <v>16</v>
      </c>
      <c r="C1090" s="1" t="s">
        <v>3136</v>
      </c>
      <c r="D1090" s="1" t="s">
        <v>3022</v>
      </c>
      <c r="E1090" s="1" t="s">
        <v>32</v>
      </c>
      <c r="F1090" s="1" t="s">
        <v>44</v>
      </c>
      <c r="G1090" s="2">
        <v>44205</v>
      </c>
      <c r="H1090" s="3">
        <v>0.82013888888888886</v>
      </c>
      <c r="I1090">
        <v>22439998</v>
      </c>
      <c r="J1090">
        <v>1</v>
      </c>
      <c r="K1090" s="1" t="s">
        <v>2583</v>
      </c>
      <c r="L1090">
        <v>0</v>
      </c>
      <c r="M1090" s="4">
        <v>2.42</v>
      </c>
      <c r="N1090" s="5">
        <v>27594</v>
      </c>
      <c r="O1090" s="5">
        <f>IF(Jan_21[[#This Row],[WIN_OSE]]=0,('Summary Sheet'!$O$1)-('Summary Sheet'!$O$1*2%),-'Summary Sheet'!$O$1*(Jan_21[[#This Row],[BSP]]-1))</f>
        <v>1.96</v>
      </c>
    </row>
    <row r="1091" spans="1:15" x14ac:dyDescent="0.25">
      <c r="A1091">
        <v>177760419</v>
      </c>
      <c r="B1091" s="1" t="s">
        <v>16</v>
      </c>
      <c r="C1091" s="1" t="s">
        <v>3136</v>
      </c>
      <c r="D1091" s="1" t="s">
        <v>3022</v>
      </c>
      <c r="E1091" s="1" t="s">
        <v>43</v>
      </c>
      <c r="F1091" s="1" t="s">
        <v>44</v>
      </c>
      <c r="G1091" s="2">
        <v>44205</v>
      </c>
      <c r="H1091" s="3">
        <v>0.83194444444444449</v>
      </c>
      <c r="I1091">
        <v>38145620</v>
      </c>
      <c r="J1091">
        <v>1</v>
      </c>
      <c r="K1091" s="1" t="s">
        <v>1149</v>
      </c>
      <c r="L1091">
        <v>1</v>
      </c>
      <c r="M1091" s="4">
        <v>3.1</v>
      </c>
      <c r="N1091" s="5">
        <v>22819.22</v>
      </c>
      <c r="O1091" s="5">
        <f>IF(Jan_21[[#This Row],[WIN_OSE]]=0,('Summary Sheet'!$O$1)-('Summary Sheet'!$O$1*2%),-'Summary Sheet'!$O$1*(Jan_21[[#This Row],[BSP]]-1))</f>
        <v>-4.2</v>
      </c>
    </row>
    <row r="1092" spans="1:15" x14ac:dyDescent="0.25">
      <c r="A1092">
        <v>177760421</v>
      </c>
      <c r="B1092" s="1" t="s">
        <v>16</v>
      </c>
      <c r="C1092" s="1" t="s">
        <v>3136</v>
      </c>
      <c r="D1092" s="1" t="s">
        <v>3022</v>
      </c>
      <c r="E1092" s="1" t="s">
        <v>41</v>
      </c>
      <c r="F1092" s="1" t="s">
        <v>44</v>
      </c>
      <c r="G1092" s="2">
        <v>44205</v>
      </c>
      <c r="H1092" s="3">
        <v>0.84166666666666667</v>
      </c>
      <c r="I1092">
        <v>36837342</v>
      </c>
      <c r="J1092">
        <v>2</v>
      </c>
      <c r="K1092" s="1" t="s">
        <v>2584</v>
      </c>
      <c r="L1092">
        <v>0</v>
      </c>
      <c r="M1092" s="4">
        <v>2.7176037282723517</v>
      </c>
      <c r="N1092" s="5">
        <v>20682.84</v>
      </c>
      <c r="O1092" s="5">
        <f>IF(Jan_21[[#This Row],[WIN_OSE]]=0,('Summary Sheet'!$O$1)-('Summary Sheet'!$O$1*2%),-'Summary Sheet'!$O$1*(Jan_21[[#This Row],[BSP]]-1))</f>
        <v>1.96</v>
      </c>
    </row>
    <row r="1093" spans="1:15" x14ac:dyDescent="0.25">
      <c r="A1093">
        <v>177760423</v>
      </c>
      <c r="B1093" s="1" t="s">
        <v>16</v>
      </c>
      <c r="C1093" s="1" t="s">
        <v>3136</v>
      </c>
      <c r="D1093" s="1" t="s">
        <v>3022</v>
      </c>
      <c r="E1093" s="1" t="s">
        <v>49</v>
      </c>
      <c r="F1093" s="1" t="s">
        <v>305</v>
      </c>
      <c r="G1093" s="2">
        <v>44205</v>
      </c>
      <c r="H1093" s="3">
        <v>0.8520833333333333</v>
      </c>
      <c r="I1093">
        <v>37034978</v>
      </c>
      <c r="J1093">
        <v>1</v>
      </c>
      <c r="K1093" s="1" t="s">
        <v>1154</v>
      </c>
      <c r="L1093">
        <v>0</v>
      </c>
      <c r="M1093" s="4">
        <v>3.4</v>
      </c>
      <c r="N1093" s="5">
        <v>13947.2</v>
      </c>
      <c r="O1093" s="5">
        <f>IF(Jan_21[[#This Row],[WIN_OSE]]=0,('Summary Sheet'!$O$1)-('Summary Sheet'!$O$1*2%),-'Summary Sheet'!$O$1*(Jan_21[[#This Row],[BSP]]-1))</f>
        <v>1.96</v>
      </c>
    </row>
    <row r="1094" spans="1:15" x14ac:dyDescent="0.25">
      <c r="A1094">
        <v>177760425</v>
      </c>
      <c r="B1094" s="1" t="s">
        <v>16</v>
      </c>
      <c r="C1094" s="1" t="s">
        <v>3136</v>
      </c>
      <c r="D1094" s="1" t="s">
        <v>3022</v>
      </c>
      <c r="E1094" s="1" t="s">
        <v>41</v>
      </c>
      <c r="F1094" s="1" t="s">
        <v>44</v>
      </c>
      <c r="G1094" s="2">
        <v>44205</v>
      </c>
      <c r="H1094" s="3">
        <v>0.86527777777777781</v>
      </c>
      <c r="I1094">
        <v>32127956</v>
      </c>
      <c r="J1094">
        <v>4</v>
      </c>
      <c r="K1094" s="1" t="s">
        <v>1679</v>
      </c>
      <c r="L1094">
        <v>0</v>
      </c>
      <c r="M1094" s="4">
        <v>4.2547079084170409</v>
      </c>
      <c r="N1094" s="5">
        <v>9665.0400000000009</v>
      </c>
      <c r="O1094" s="5">
        <f>IF(Jan_21[[#This Row],[WIN_OSE]]=0,('Summary Sheet'!$O$1)-('Summary Sheet'!$O$1*2%),-'Summary Sheet'!$O$1*(Jan_21[[#This Row],[BSP]]-1))</f>
        <v>1.96</v>
      </c>
    </row>
    <row r="1095" spans="1:15" x14ac:dyDescent="0.25">
      <c r="A1095">
        <v>177760427</v>
      </c>
      <c r="B1095" s="1" t="s">
        <v>16</v>
      </c>
      <c r="C1095" s="1" t="s">
        <v>3136</v>
      </c>
      <c r="D1095" s="1" t="s">
        <v>3022</v>
      </c>
      <c r="E1095" s="1" t="s">
        <v>24</v>
      </c>
      <c r="F1095" s="1" t="s">
        <v>44</v>
      </c>
      <c r="G1095" s="2">
        <v>44205</v>
      </c>
      <c r="H1095" s="3">
        <v>0.87569444444444444</v>
      </c>
      <c r="I1095">
        <v>36281259</v>
      </c>
      <c r="J1095">
        <v>2</v>
      </c>
      <c r="K1095" s="1" t="s">
        <v>1666</v>
      </c>
      <c r="L1095">
        <v>0</v>
      </c>
      <c r="M1095" s="4">
        <v>2.4377419219999998</v>
      </c>
      <c r="N1095" s="5">
        <v>18871.16</v>
      </c>
      <c r="O1095" s="5">
        <f>IF(Jan_21[[#This Row],[WIN_OSE]]=0,('Summary Sheet'!$O$1)-('Summary Sheet'!$O$1*2%),-'Summary Sheet'!$O$1*(Jan_21[[#This Row],[BSP]]-1))</f>
        <v>1.96</v>
      </c>
    </row>
    <row r="1096" spans="1:15" x14ac:dyDescent="0.25">
      <c r="A1096">
        <v>177760429</v>
      </c>
      <c r="B1096" s="1" t="s">
        <v>16</v>
      </c>
      <c r="C1096" s="1" t="s">
        <v>3136</v>
      </c>
      <c r="D1096" s="1" t="s">
        <v>3022</v>
      </c>
      <c r="E1096" s="1" t="s">
        <v>39</v>
      </c>
      <c r="F1096" s="1" t="s">
        <v>44</v>
      </c>
      <c r="G1096" s="2">
        <v>44205</v>
      </c>
      <c r="H1096" s="3">
        <v>0.88611111111111107</v>
      </c>
      <c r="I1096">
        <v>36380507</v>
      </c>
      <c r="J1096">
        <v>1</v>
      </c>
      <c r="K1096" s="1" t="s">
        <v>2586</v>
      </c>
      <c r="L1096">
        <v>0</v>
      </c>
      <c r="M1096" s="4">
        <v>3.2499967505308085</v>
      </c>
      <c r="N1096" s="5">
        <v>19018.2</v>
      </c>
      <c r="O1096" s="5">
        <f>IF(Jan_21[[#This Row],[WIN_OSE]]=0,('Summary Sheet'!$O$1)-('Summary Sheet'!$O$1*2%),-'Summary Sheet'!$O$1*(Jan_21[[#This Row],[BSP]]-1))</f>
        <v>1.96</v>
      </c>
    </row>
    <row r="1097" spans="1:15" x14ac:dyDescent="0.25">
      <c r="A1097">
        <v>177760431</v>
      </c>
      <c r="B1097" s="1" t="s">
        <v>16</v>
      </c>
      <c r="C1097" s="1" t="s">
        <v>3136</v>
      </c>
      <c r="D1097" s="1" t="s">
        <v>3022</v>
      </c>
      <c r="E1097" s="1" t="s">
        <v>30</v>
      </c>
      <c r="F1097" s="1" t="s">
        <v>44</v>
      </c>
      <c r="G1097" s="2">
        <v>44205</v>
      </c>
      <c r="H1097" s="3">
        <v>0.89652777777777781</v>
      </c>
      <c r="I1097">
        <v>28643362</v>
      </c>
      <c r="J1097">
        <v>2</v>
      </c>
      <c r="K1097" s="1" t="s">
        <v>326</v>
      </c>
      <c r="L1097">
        <v>0</v>
      </c>
      <c r="M1097" s="4">
        <v>3.3</v>
      </c>
      <c r="N1097" s="5">
        <v>12133.08</v>
      </c>
      <c r="O1097" s="5">
        <f>IF(Jan_21[[#This Row],[WIN_OSE]]=0,('Summary Sheet'!$O$1)-('Summary Sheet'!$O$1*2%),-'Summary Sheet'!$O$1*(Jan_21[[#This Row],[BSP]]-1))</f>
        <v>1.96</v>
      </c>
    </row>
    <row r="1098" spans="1:15" x14ac:dyDescent="0.25">
      <c r="A1098">
        <v>177760433</v>
      </c>
      <c r="B1098" s="1" t="s">
        <v>16</v>
      </c>
      <c r="C1098" s="1" t="s">
        <v>3136</v>
      </c>
      <c r="D1098" s="1" t="s">
        <v>3022</v>
      </c>
      <c r="E1098" s="1" t="s">
        <v>39</v>
      </c>
      <c r="F1098" s="1" t="s">
        <v>44</v>
      </c>
      <c r="G1098" s="2">
        <v>44205</v>
      </c>
      <c r="H1098" s="3">
        <v>0.90625</v>
      </c>
      <c r="I1098">
        <v>37034997</v>
      </c>
      <c r="J1098">
        <v>2</v>
      </c>
      <c r="K1098" s="1" t="s">
        <v>1667</v>
      </c>
      <c r="L1098">
        <v>0</v>
      </c>
      <c r="M1098" s="4">
        <v>3.55</v>
      </c>
      <c r="N1098" s="5">
        <v>13732.04</v>
      </c>
      <c r="O1098" s="5">
        <f>IF(Jan_21[[#This Row],[WIN_OSE]]=0,('Summary Sheet'!$O$1)-('Summary Sheet'!$O$1*2%),-'Summary Sheet'!$O$1*(Jan_21[[#This Row],[BSP]]-1))</f>
        <v>1.96</v>
      </c>
    </row>
    <row r="1099" spans="1:15" x14ac:dyDescent="0.25">
      <c r="A1099">
        <v>177760449</v>
      </c>
      <c r="B1099" s="1" t="s">
        <v>23</v>
      </c>
      <c r="C1099" s="1" t="s">
        <v>167</v>
      </c>
      <c r="D1099" s="1" t="s">
        <v>3021</v>
      </c>
      <c r="E1099" s="1" t="s">
        <v>24</v>
      </c>
      <c r="F1099" s="1" t="s">
        <v>44</v>
      </c>
      <c r="G1099" s="2">
        <v>44205</v>
      </c>
      <c r="H1099" s="3">
        <v>0.75624999999999998</v>
      </c>
      <c r="I1099">
        <v>38144794</v>
      </c>
      <c r="J1099">
        <v>1</v>
      </c>
      <c r="K1099" s="1" t="s">
        <v>2588</v>
      </c>
      <c r="L1099">
        <v>0</v>
      </c>
      <c r="M1099" s="4">
        <v>2.9399179421606085</v>
      </c>
      <c r="N1099" s="5">
        <v>14922.96</v>
      </c>
      <c r="O1099" s="5">
        <f>IF(Jan_21[[#This Row],[WIN_OSE]]=0,('Summary Sheet'!$O$1)-('Summary Sheet'!$O$1*2%),-'Summary Sheet'!$O$1*(Jan_21[[#This Row],[BSP]]-1))</f>
        <v>1.96</v>
      </c>
    </row>
    <row r="1100" spans="1:15" x14ac:dyDescent="0.25">
      <c r="A1100">
        <v>177760451</v>
      </c>
      <c r="B1100" s="1" t="s">
        <v>23</v>
      </c>
      <c r="C1100" s="1" t="s">
        <v>167</v>
      </c>
      <c r="D1100" s="1" t="s">
        <v>3021</v>
      </c>
      <c r="E1100" s="1" t="s">
        <v>49</v>
      </c>
      <c r="F1100" s="1" t="s">
        <v>186</v>
      </c>
      <c r="G1100" s="2">
        <v>44205</v>
      </c>
      <c r="H1100" s="3">
        <v>0.76944444444444449</v>
      </c>
      <c r="I1100">
        <v>38144796</v>
      </c>
      <c r="J1100">
        <v>2</v>
      </c>
      <c r="K1100" s="1" t="s">
        <v>1411</v>
      </c>
      <c r="L1100">
        <v>1</v>
      </c>
      <c r="M1100" s="4">
        <v>3.5330382390000001</v>
      </c>
      <c r="N1100" s="5">
        <v>8764.7199999999993</v>
      </c>
      <c r="O1100" s="5">
        <f>IF(Jan_21[[#This Row],[WIN_OSE]]=0,('Summary Sheet'!$O$1)-('Summary Sheet'!$O$1*2%),-'Summary Sheet'!$O$1*(Jan_21[[#This Row],[BSP]]-1))</f>
        <v>-5.0660764780000003</v>
      </c>
    </row>
    <row r="1101" spans="1:15" x14ac:dyDescent="0.25">
      <c r="A1101">
        <v>177760453</v>
      </c>
      <c r="B1101" s="1" t="s">
        <v>23</v>
      </c>
      <c r="C1101" s="1" t="s">
        <v>167</v>
      </c>
      <c r="D1101" s="1" t="s">
        <v>3021</v>
      </c>
      <c r="E1101" s="1" t="s">
        <v>39</v>
      </c>
      <c r="F1101" s="1" t="s">
        <v>44</v>
      </c>
      <c r="G1101" s="2">
        <v>44205</v>
      </c>
      <c r="H1101" s="3">
        <v>0.77986111111111112</v>
      </c>
      <c r="I1101">
        <v>27863878</v>
      </c>
      <c r="J1101">
        <v>1</v>
      </c>
      <c r="K1101" s="1" t="s">
        <v>2589</v>
      </c>
      <c r="L1101">
        <v>0</v>
      </c>
      <c r="M1101" s="4">
        <v>3.4</v>
      </c>
      <c r="N1101" s="5">
        <v>12223.06</v>
      </c>
      <c r="O1101" s="5">
        <f>IF(Jan_21[[#This Row],[WIN_OSE]]=0,('Summary Sheet'!$O$1)-('Summary Sheet'!$O$1*2%),-'Summary Sheet'!$O$1*(Jan_21[[#This Row],[BSP]]-1))</f>
        <v>1.96</v>
      </c>
    </row>
    <row r="1102" spans="1:15" x14ac:dyDescent="0.25">
      <c r="A1102">
        <v>177760455</v>
      </c>
      <c r="B1102" s="1" t="s">
        <v>23</v>
      </c>
      <c r="C1102" s="1" t="s">
        <v>167</v>
      </c>
      <c r="D1102" s="1" t="s">
        <v>3021</v>
      </c>
      <c r="E1102" s="1" t="s">
        <v>32</v>
      </c>
      <c r="F1102" s="1" t="s">
        <v>44</v>
      </c>
      <c r="G1102" s="2">
        <v>44205</v>
      </c>
      <c r="H1102" s="3">
        <v>0.79027777777777775</v>
      </c>
      <c r="I1102">
        <v>36436475</v>
      </c>
      <c r="J1102">
        <v>3</v>
      </c>
      <c r="K1102" s="1" t="s">
        <v>278</v>
      </c>
      <c r="L1102">
        <v>0</v>
      </c>
      <c r="M1102" s="4">
        <v>3.0608207153830702</v>
      </c>
      <c r="N1102" s="5">
        <v>12289.18</v>
      </c>
      <c r="O1102" s="5">
        <f>IF(Jan_21[[#This Row],[WIN_OSE]]=0,('Summary Sheet'!$O$1)-('Summary Sheet'!$O$1*2%),-'Summary Sheet'!$O$1*(Jan_21[[#This Row],[BSP]]-1))</f>
        <v>1.96</v>
      </c>
    </row>
    <row r="1103" spans="1:15" x14ac:dyDescent="0.25">
      <c r="A1103">
        <v>177760457</v>
      </c>
      <c r="B1103" s="1" t="s">
        <v>23</v>
      </c>
      <c r="C1103" s="1" t="s">
        <v>167</v>
      </c>
      <c r="D1103" s="1" t="s">
        <v>3021</v>
      </c>
      <c r="E1103" s="1" t="s">
        <v>47</v>
      </c>
      <c r="F1103" s="1" t="s">
        <v>44</v>
      </c>
      <c r="G1103" s="2">
        <v>44205</v>
      </c>
      <c r="H1103" s="3">
        <v>0.8041666666666667</v>
      </c>
      <c r="I1103">
        <v>26713294</v>
      </c>
      <c r="J1103">
        <v>1</v>
      </c>
      <c r="K1103" s="1" t="s">
        <v>2590</v>
      </c>
      <c r="L1103">
        <v>1</v>
      </c>
      <c r="M1103" s="4">
        <v>3.6076032735494654</v>
      </c>
      <c r="N1103" s="5">
        <v>5972.84</v>
      </c>
      <c r="O1103" s="5">
        <f>IF(Jan_21[[#This Row],[WIN_OSE]]=0,('Summary Sheet'!$O$1)-('Summary Sheet'!$O$1*2%),-'Summary Sheet'!$O$1*(Jan_21[[#This Row],[BSP]]-1))</f>
        <v>-5.2152065470989308</v>
      </c>
    </row>
    <row r="1104" spans="1:15" x14ac:dyDescent="0.25">
      <c r="A1104">
        <v>177760459</v>
      </c>
      <c r="B1104" s="1" t="s">
        <v>23</v>
      </c>
      <c r="C1104" s="1" t="s">
        <v>167</v>
      </c>
      <c r="D1104" s="1" t="s">
        <v>3021</v>
      </c>
      <c r="E1104" s="1" t="s">
        <v>49</v>
      </c>
      <c r="F1104" s="1" t="s">
        <v>186</v>
      </c>
      <c r="G1104" s="2">
        <v>44205</v>
      </c>
      <c r="H1104" s="3">
        <v>0.81666666666666665</v>
      </c>
      <c r="I1104">
        <v>37215115</v>
      </c>
      <c r="J1104">
        <v>4</v>
      </c>
      <c r="K1104" s="1" t="s">
        <v>1410</v>
      </c>
      <c r="L1104">
        <v>0</v>
      </c>
      <c r="M1104" s="4">
        <v>2.7</v>
      </c>
      <c r="N1104" s="5">
        <v>14387.02</v>
      </c>
      <c r="O1104" s="5">
        <f>IF(Jan_21[[#This Row],[WIN_OSE]]=0,('Summary Sheet'!$O$1)-('Summary Sheet'!$O$1*2%),-'Summary Sheet'!$O$1*(Jan_21[[#This Row],[BSP]]-1))</f>
        <v>1.96</v>
      </c>
    </row>
    <row r="1105" spans="1:15" x14ac:dyDescent="0.25">
      <c r="A1105">
        <v>177760461</v>
      </c>
      <c r="B1105" s="1" t="s">
        <v>23</v>
      </c>
      <c r="C1105" s="1" t="s">
        <v>167</v>
      </c>
      <c r="D1105" s="1" t="s">
        <v>3021</v>
      </c>
      <c r="E1105" s="1" t="s">
        <v>20</v>
      </c>
      <c r="F1105" s="1" t="s">
        <v>44</v>
      </c>
      <c r="G1105" s="2">
        <v>44205</v>
      </c>
      <c r="H1105" s="3">
        <v>0.8305555555555556</v>
      </c>
      <c r="I1105">
        <v>38144798</v>
      </c>
      <c r="J1105">
        <v>2</v>
      </c>
      <c r="K1105" s="1" t="s">
        <v>1864</v>
      </c>
      <c r="L1105">
        <v>0</v>
      </c>
      <c r="M1105" s="4">
        <v>3.670251120432404</v>
      </c>
      <c r="N1105" s="5">
        <v>11348.84</v>
      </c>
      <c r="O1105" s="5">
        <f>IF(Jan_21[[#This Row],[WIN_OSE]]=0,('Summary Sheet'!$O$1)-('Summary Sheet'!$O$1*2%),-'Summary Sheet'!$O$1*(Jan_21[[#This Row],[BSP]]-1))</f>
        <v>1.96</v>
      </c>
    </row>
    <row r="1106" spans="1:15" x14ac:dyDescent="0.25">
      <c r="A1106">
        <v>177760463</v>
      </c>
      <c r="B1106" s="1" t="s">
        <v>23</v>
      </c>
      <c r="C1106" s="1" t="s">
        <v>167</v>
      </c>
      <c r="D1106" s="1" t="s">
        <v>3021</v>
      </c>
      <c r="E1106" s="1" t="s">
        <v>101</v>
      </c>
      <c r="F1106" s="1" t="s">
        <v>44</v>
      </c>
      <c r="G1106" s="2">
        <v>44205</v>
      </c>
      <c r="H1106" s="3">
        <v>0.84513888888888888</v>
      </c>
      <c r="I1106">
        <v>38144802</v>
      </c>
      <c r="J1106">
        <v>5</v>
      </c>
      <c r="K1106" s="1" t="s">
        <v>2595</v>
      </c>
      <c r="L1106">
        <v>0</v>
      </c>
      <c r="M1106" s="4">
        <v>3.3919554942470862</v>
      </c>
      <c r="N1106" s="5">
        <v>13545.76</v>
      </c>
      <c r="O1106" s="5">
        <f>IF(Jan_21[[#This Row],[WIN_OSE]]=0,('Summary Sheet'!$O$1)-('Summary Sheet'!$O$1*2%),-'Summary Sheet'!$O$1*(Jan_21[[#This Row],[BSP]]-1))</f>
        <v>1.96</v>
      </c>
    </row>
    <row r="1107" spans="1:15" x14ac:dyDescent="0.25">
      <c r="A1107">
        <v>177760465</v>
      </c>
      <c r="B1107" s="1" t="s">
        <v>23</v>
      </c>
      <c r="C1107" s="1" t="s">
        <v>167</v>
      </c>
      <c r="D1107" s="1" t="s">
        <v>3021</v>
      </c>
      <c r="E1107" s="1" t="s">
        <v>30</v>
      </c>
      <c r="F1107" s="1" t="s">
        <v>44</v>
      </c>
      <c r="G1107" s="2">
        <v>44205</v>
      </c>
      <c r="H1107" s="3">
        <v>0.85972222222222228</v>
      </c>
      <c r="I1107">
        <v>26605140</v>
      </c>
      <c r="J1107">
        <v>4</v>
      </c>
      <c r="K1107" s="1" t="s">
        <v>1684</v>
      </c>
      <c r="L1107">
        <v>0</v>
      </c>
      <c r="M1107" s="4">
        <v>3.45</v>
      </c>
      <c r="N1107" s="5">
        <v>12231.02</v>
      </c>
      <c r="O1107" s="5">
        <f>IF(Jan_21[[#This Row],[WIN_OSE]]=0,('Summary Sheet'!$O$1)-('Summary Sheet'!$O$1*2%),-'Summary Sheet'!$O$1*(Jan_21[[#This Row],[BSP]]-1))</f>
        <v>1.96</v>
      </c>
    </row>
    <row r="1108" spans="1:15" x14ac:dyDescent="0.25">
      <c r="A1108">
        <v>177760467</v>
      </c>
      <c r="B1108" s="1" t="s">
        <v>23</v>
      </c>
      <c r="C1108" s="1" t="s">
        <v>167</v>
      </c>
      <c r="D1108" s="1" t="s">
        <v>3021</v>
      </c>
      <c r="E1108" s="1" t="s">
        <v>32</v>
      </c>
      <c r="F1108" s="1" t="s">
        <v>44</v>
      </c>
      <c r="G1108" s="2">
        <v>44205</v>
      </c>
      <c r="H1108" s="3">
        <v>0.87083333333333335</v>
      </c>
      <c r="I1108">
        <v>36094424</v>
      </c>
      <c r="J1108">
        <v>2</v>
      </c>
      <c r="K1108" s="1" t="s">
        <v>2597</v>
      </c>
      <c r="L1108">
        <v>0</v>
      </c>
      <c r="M1108" s="4">
        <v>2.74</v>
      </c>
      <c r="N1108" s="5">
        <v>14195.1</v>
      </c>
      <c r="O1108" s="5">
        <f>IF(Jan_21[[#This Row],[WIN_OSE]]=0,('Summary Sheet'!$O$1)-('Summary Sheet'!$O$1*2%),-'Summary Sheet'!$O$1*(Jan_21[[#This Row],[BSP]]-1))</f>
        <v>1.96</v>
      </c>
    </row>
    <row r="1109" spans="1:15" x14ac:dyDescent="0.25">
      <c r="A1109">
        <v>177760469</v>
      </c>
      <c r="B1109" s="1" t="s">
        <v>23</v>
      </c>
      <c r="C1109" s="1" t="s">
        <v>167</v>
      </c>
      <c r="D1109" s="1" t="s">
        <v>3021</v>
      </c>
      <c r="E1109" s="1" t="s">
        <v>41</v>
      </c>
      <c r="F1109" s="1" t="s">
        <v>44</v>
      </c>
      <c r="G1109" s="2">
        <v>44205</v>
      </c>
      <c r="H1109" s="3">
        <v>0.8833333333333333</v>
      </c>
      <c r="I1109">
        <v>37389667</v>
      </c>
      <c r="J1109">
        <v>3</v>
      </c>
      <c r="K1109" s="1" t="s">
        <v>1681</v>
      </c>
      <c r="L1109">
        <v>0</v>
      </c>
      <c r="M1109" s="4">
        <v>2.5993766361575394</v>
      </c>
      <c r="N1109" s="5">
        <v>18453</v>
      </c>
      <c r="O1109" s="5">
        <f>IF(Jan_21[[#This Row],[WIN_OSE]]=0,('Summary Sheet'!$O$1)-('Summary Sheet'!$O$1*2%),-'Summary Sheet'!$O$1*(Jan_21[[#This Row],[BSP]]-1))</f>
        <v>1.96</v>
      </c>
    </row>
    <row r="1110" spans="1:15" x14ac:dyDescent="0.25">
      <c r="A1110">
        <v>177760471</v>
      </c>
      <c r="B1110" s="1" t="s">
        <v>23</v>
      </c>
      <c r="C1110" s="1" t="s">
        <v>167</v>
      </c>
      <c r="D1110" s="1" t="s">
        <v>3021</v>
      </c>
      <c r="E1110" s="1" t="s">
        <v>30</v>
      </c>
      <c r="F1110" s="1" t="s">
        <v>44</v>
      </c>
      <c r="G1110" s="2">
        <v>44205</v>
      </c>
      <c r="H1110" s="3">
        <v>0.89444444444444449</v>
      </c>
      <c r="I1110">
        <v>36775578</v>
      </c>
      <c r="J1110">
        <v>1</v>
      </c>
      <c r="K1110" s="1" t="s">
        <v>1117</v>
      </c>
      <c r="L1110">
        <v>0</v>
      </c>
      <c r="M1110" s="4">
        <v>2.2799999999999998</v>
      </c>
      <c r="N1110" s="5">
        <v>33420.94</v>
      </c>
      <c r="O1110" s="5">
        <f>IF(Jan_21[[#This Row],[WIN_OSE]]=0,('Summary Sheet'!$O$1)-('Summary Sheet'!$O$1*2%),-'Summary Sheet'!$O$1*(Jan_21[[#This Row],[BSP]]-1))</f>
        <v>1.96</v>
      </c>
    </row>
    <row r="1111" spans="1:15" x14ac:dyDescent="0.25">
      <c r="A1111">
        <v>177760485</v>
      </c>
      <c r="B1111" s="1" t="s">
        <v>23</v>
      </c>
      <c r="C1111" s="1" t="s">
        <v>3131</v>
      </c>
      <c r="D1111" s="1" t="s">
        <v>3021</v>
      </c>
      <c r="E1111" s="1" t="s">
        <v>20</v>
      </c>
      <c r="F1111" s="1" t="s">
        <v>54</v>
      </c>
      <c r="G1111" s="2">
        <v>44205</v>
      </c>
      <c r="H1111" s="3">
        <v>0.76180555555555551</v>
      </c>
      <c r="I1111">
        <v>31443454</v>
      </c>
      <c r="J1111">
        <v>2</v>
      </c>
      <c r="K1111" s="1" t="s">
        <v>2599</v>
      </c>
      <c r="L1111">
        <v>0</v>
      </c>
      <c r="M1111" s="4">
        <v>3.0159465228956837</v>
      </c>
      <c r="N1111" s="5">
        <v>24356.12</v>
      </c>
      <c r="O1111" s="5">
        <f>IF(Jan_21[[#This Row],[WIN_OSE]]=0,('Summary Sheet'!$O$1)-('Summary Sheet'!$O$1*2%),-'Summary Sheet'!$O$1*(Jan_21[[#This Row],[BSP]]-1))</f>
        <v>1.96</v>
      </c>
    </row>
    <row r="1112" spans="1:15" x14ac:dyDescent="0.25">
      <c r="A1112">
        <v>177760487</v>
      </c>
      <c r="B1112" s="1" t="s">
        <v>23</v>
      </c>
      <c r="C1112" s="1" t="s">
        <v>3131</v>
      </c>
      <c r="D1112" s="1" t="s">
        <v>3021</v>
      </c>
      <c r="E1112" s="1" t="s">
        <v>20</v>
      </c>
      <c r="F1112" s="1" t="s">
        <v>54</v>
      </c>
      <c r="G1112" s="2">
        <v>44205</v>
      </c>
      <c r="H1112" s="3">
        <v>0.7729166666666667</v>
      </c>
      <c r="I1112">
        <v>37979158</v>
      </c>
      <c r="J1112">
        <v>4</v>
      </c>
      <c r="K1112" s="1" t="s">
        <v>1121</v>
      </c>
      <c r="L1112">
        <v>0</v>
      </c>
      <c r="M1112" s="4">
        <v>2.21315697</v>
      </c>
      <c r="N1112" s="5">
        <v>29995.82</v>
      </c>
      <c r="O1112" s="5">
        <f>IF(Jan_21[[#This Row],[WIN_OSE]]=0,('Summary Sheet'!$O$1)-('Summary Sheet'!$O$1*2%),-'Summary Sheet'!$O$1*(Jan_21[[#This Row],[BSP]]-1))</f>
        <v>1.96</v>
      </c>
    </row>
    <row r="1113" spans="1:15" x14ac:dyDescent="0.25">
      <c r="A1113">
        <v>177760489</v>
      </c>
      <c r="B1113" s="1" t="s">
        <v>23</v>
      </c>
      <c r="C1113" s="1" t="s">
        <v>3131</v>
      </c>
      <c r="D1113" s="1" t="s">
        <v>3021</v>
      </c>
      <c r="E1113" s="1" t="s">
        <v>27</v>
      </c>
      <c r="F1113" s="1" t="s">
        <v>188</v>
      </c>
      <c r="G1113" s="2">
        <v>44205</v>
      </c>
      <c r="H1113" s="3">
        <v>0.78333333333333333</v>
      </c>
      <c r="I1113">
        <v>36857132</v>
      </c>
      <c r="J1113">
        <v>4</v>
      </c>
      <c r="K1113" s="1" t="s">
        <v>2602</v>
      </c>
      <c r="L1113">
        <v>0</v>
      </c>
      <c r="M1113" s="4">
        <v>3.2947259755375855</v>
      </c>
      <c r="N1113" s="5">
        <v>13916.2</v>
      </c>
      <c r="O1113" s="5">
        <f>IF(Jan_21[[#This Row],[WIN_OSE]]=0,('Summary Sheet'!$O$1)-('Summary Sheet'!$O$1*2%),-'Summary Sheet'!$O$1*(Jan_21[[#This Row],[BSP]]-1))</f>
        <v>1.96</v>
      </c>
    </row>
    <row r="1114" spans="1:15" x14ac:dyDescent="0.25">
      <c r="A1114">
        <v>177760491</v>
      </c>
      <c r="B1114" s="1" t="s">
        <v>23</v>
      </c>
      <c r="C1114" s="1" t="s">
        <v>3131</v>
      </c>
      <c r="D1114" s="1" t="s">
        <v>3021</v>
      </c>
      <c r="E1114" s="1" t="s">
        <v>43</v>
      </c>
      <c r="F1114" s="1" t="s">
        <v>54</v>
      </c>
      <c r="G1114" s="2">
        <v>44205</v>
      </c>
      <c r="H1114" s="3">
        <v>0.79652777777777772</v>
      </c>
      <c r="I1114">
        <v>28115920</v>
      </c>
      <c r="J1114">
        <v>3</v>
      </c>
      <c r="K1114" s="1" t="s">
        <v>291</v>
      </c>
      <c r="L1114">
        <v>0</v>
      </c>
      <c r="M1114" s="4">
        <v>2.9559968183545444</v>
      </c>
      <c r="N1114" s="5">
        <v>13272.22</v>
      </c>
      <c r="O1114" s="5">
        <f>IF(Jan_21[[#This Row],[WIN_OSE]]=0,('Summary Sheet'!$O$1)-('Summary Sheet'!$O$1*2%),-'Summary Sheet'!$O$1*(Jan_21[[#This Row],[BSP]]-1))</f>
        <v>1.96</v>
      </c>
    </row>
    <row r="1115" spans="1:15" x14ac:dyDescent="0.25">
      <c r="A1115">
        <v>177760494</v>
      </c>
      <c r="B1115" s="1" t="s">
        <v>23</v>
      </c>
      <c r="C1115" s="1" t="s">
        <v>3131</v>
      </c>
      <c r="D1115" s="1" t="s">
        <v>3021</v>
      </c>
      <c r="E1115" s="1" t="s">
        <v>47</v>
      </c>
      <c r="F1115" s="1" t="s">
        <v>54</v>
      </c>
      <c r="G1115" s="2">
        <v>44205</v>
      </c>
      <c r="H1115" s="3">
        <v>0.80833333333333335</v>
      </c>
      <c r="I1115">
        <v>28743063</v>
      </c>
      <c r="J1115">
        <v>1</v>
      </c>
      <c r="K1115" s="1" t="s">
        <v>1145</v>
      </c>
      <c r="L1115">
        <v>0</v>
      </c>
      <c r="M1115" s="4">
        <v>2.6304499259999998</v>
      </c>
      <c r="N1115" s="5">
        <v>23620.92</v>
      </c>
      <c r="O1115" s="5">
        <f>IF(Jan_21[[#This Row],[WIN_OSE]]=0,('Summary Sheet'!$O$1)-('Summary Sheet'!$O$1*2%),-'Summary Sheet'!$O$1*(Jan_21[[#This Row],[BSP]]-1))</f>
        <v>1.96</v>
      </c>
    </row>
    <row r="1116" spans="1:15" x14ac:dyDescent="0.25">
      <c r="A1116">
        <v>177760498</v>
      </c>
      <c r="B1116" s="1" t="s">
        <v>23</v>
      </c>
      <c r="C1116" s="1" t="s">
        <v>3131</v>
      </c>
      <c r="D1116" s="1" t="s">
        <v>3021</v>
      </c>
      <c r="E1116" s="1" t="s">
        <v>32</v>
      </c>
      <c r="F1116" s="1" t="s">
        <v>54</v>
      </c>
      <c r="G1116" s="2">
        <v>44205</v>
      </c>
      <c r="H1116" s="3">
        <v>0.82222222222222219</v>
      </c>
      <c r="I1116">
        <v>2426451</v>
      </c>
      <c r="J1116">
        <v>2</v>
      </c>
      <c r="K1116" s="1" t="s">
        <v>2605</v>
      </c>
      <c r="L1116">
        <v>0</v>
      </c>
      <c r="M1116" s="4">
        <v>3.466985771</v>
      </c>
      <c r="N1116" s="5">
        <v>12593.7</v>
      </c>
      <c r="O1116" s="5">
        <f>IF(Jan_21[[#This Row],[WIN_OSE]]=0,('Summary Sheet'!$O$1)-('Summary Sheet'!$O$1*2%),-'Summary Sheet'!$O$1*(Jan_21[[#This Row],[BSP]]-1))</f>
        <v>1.96</v>
      </c>
    </row>
    <row r="1117" spans="1:15" x14ac:dyDescent="0.25">
      <c r="A1117">
        <v>177760500</v>
      </c>
      <c r="B1117" s="1" t="s">
        <v>23</v>
      </c>
      <c r="C1117" s="1" t="s">
        <v>3131</v>
      </c>
      <c r="D1117" s="1" t="s">
        <v>3021</v>
      </c>
      <c r="E1117" s="1" t="s">
        <v>30</v>
      </c>
      <c r="F1117" s="1" t="s">
        <v>54</v>
      </c>
      <c r="G1117" s="2">
        <v>44205</v>
      </c>
      <c r="H1117" s="3">
        <v>0.8354166666666667</v>
      </c>
      <c r="I1117">
        <v>36668122</v>
      </c>
      <c r="J1117">
        <v>2</v>
      </c>
      <c r="K1117" s="1" t="s">
        <v>2606</v>
      </c>
      <c r="L1117">
        <v>0</v>
      </c>
      <c r="M1117" s="4">
        <v>3.7469559335639495</v>
      </c>
      <c r="N1117" s="5">
        <v>10156.299999999999</v>
      </c>
      <c r="O1117" s="5">
        <f>IF(Jan_21[[#This Row],[WIN_OSE]]=0,('Summary Sheet'!$O$1)-('Summary Sheet'!$O$1*2%),-'Summary Sheet'!$O$1*(Jan_21[[#This Row],[BSP]]-1))</f>
        <v>1.96</v>
      </c>
    </row>
    <row r="1118" spans="1:15" x14ac:dyDescent="0.25">
      <c r="A1118">
        <v>177760504</v>
      </c>
      <c r="B1118" s="1" t="s">
        <v>23</v>
      </c>
      <c r="C1118" s="1" t="s">
        <v>3131</v>
      </c>
      <c r="D1118" s="1" t="s">
        <v>3021</v>
      </c>
      <c r="E1118" s="1" t="s">
        <v>24</v>
      </c>
      <c r="F1118" s="1" t="s">
        <v>54</v>
      </c>
      <c r="G1118" s="2">
        <v>44205</v>
      </c>
      <c r="H1118" s="3">
        <v>0.84930555555555554</v>
      </c>
      <c r="I1118">
        <v>36818674</v>
      </c>
      <c r="J1118">
        <v>4</v>
      </c>
      <c r="K1118" s="1" t="s">
        <v>2607</v>
      </c>
      <c r="L1118">
        <v>1</v>
      </c>
      <c r="M1118" s="4">
        <v>3</v>
      </c>
      <c r="N1118" s="5">
        <v>9291.56</v>
      </c>
      <c r="O1118" s="5">
        <f>IF(Jan_21[[#This Row],[WIN_OSE]]=0,('Summary Sheet'!$O$1)-('Summary Sheet'!$O$1*2%),-'Summary Sheet'!$O$1*(Jan_21[[#This Row],[BSP]]-1))</f>
        <v>-4</v>
      </c>
    </row>
    <row r="1119" spans="1:15" x14ac:dyDescent="0.25">
      <c r="A1119">
        <v>177760507</v>
      </c>
      <c r="B1119" s="1" t="s">
        <v>23</v>
      </c>
      <c r="C1119" s="1" t="s">
        <v>3131</v>
      </c>
      <c r="D1119" s="1" t="s">
        <v>3021</v>
      </c>
      <c r="E1119" s="1" t="s">
        <v>32</v>
      </c>
      <c r="F1119" s="1" t="s">
        <v>54</v>
      </c>
      <c r="G1119" s="2">
        <v>44205</v>
      </c>
      <c r="H1119" s="3">
        <v>0.86319444444444449</v>
      </c>
      <c r="I1119">
        <v>36436524</v>
      </c>
      <c r="J1119">
        <v>4</v>
      </c>
      <c r="K1119" s="1" t="s">
        <v>1127</v>
      </c>
      <c r="L1119">
        <v>1</v>
      </c>
      <c r="M1119" s="4">
        <v>4.5</v>
      </c>
      <c r="N1119" s="5">
        <v>5510.6</v>
      </c>
      <c r="O1119" s="5">
        <f>IF(Jan_21[[#This Row],[WIN_OSE]]=0,('Summary Sheet'!$O$1)-('Summary Sheet'!$O$1*2%),-'Summary Sheet'!$O$1*(Jan_21[[#This Row],[BSP]]-1))</f>
        <v>-7</v>
      </c>
    </row>
    <row r="1120" spans="1:15" x14ac:dyDescent="0.25">
      <c r="A1120">
        <v>177760510</v>
      </c>
      <c r="B1120" s="1" t="s">
        <v>23</v>
      </c>
      <c r="C1120" s="1" t="s">
        <v>3131</v>
      </c>
      <c r="D1120" s="1" t="s">
        <v>3021</v>
      </c>
      <c r="E1120" s="1" t="s">
        <v>39</v>
      </c>
      <c r="F1120" s="1" t="s">
        <v>54</v>
      </c>
      <c r="G1120" s="2">
        <v>44205</v>
      </c>
      <c r="H1120" s="3">
        <v>0.87638888888888888</v>
      </c>
      <c r="I1120">
        <v>21274838</v>
      </c>
      <c r="J1120">
        <v>6</v>
      </c>
      <c r="K1120" s="1" t="s">
        <v>267</v>
      </c>
      <c r="L1120">
        <v>0</v>
      </c>
      <c r="M1120" s="4">
        <v>3.6673686031322719</v>
      </c>
      <c r="N1120" s="5">
        <v>8771.08</v>
      </c>
      <c r="O1120" s="5">
        <f>IF(Jan_21[[#This Row],[WIN_OSE]]=0,('Summary Sheet'!$O$1)-('Summary Sheet'!$O$1*2%),-'Summary Sheet'!$O$1*(Jan_21[[#This Row],[BSP]]-1))</f>
        <v>1.96</v>
      </c>
    </row>
    <row r="1121" spans="1:15" x14ac:dyDescent="0.25">
      <c r="A1121">
        <v>177760699</v>
      </c>
      <c r="B1121" s="1" t="s">
        <v>23</v>
      </c>
      <c r="C1121" s="1" t="s">
        <v>3130</v>
      </c>
      <c r="D1121" s="1" t="s">
        <v>3019</v>
      </c>
      <c r="E1121" s="1" t="s">
        <v>30</v>
      </c>
      <c r="F1121" s="1" t="s">
        <v>168</v>
      </c>
      <c r="G1121" s="2">
        <v>44205</v>
      </c>
      <c r="H1121" s="3">
        <v>0.4284722222222222</v>
      </c>
      <c r="I1121">
        <v>36142037</v>
      </c>
      <c r="J1121">
        <v>1</v>
      </c>
      <c r="K1121" s="1" t="s">
        <v>421</v>
      </c>
      <c r="L1121">
        <v>1</v>
      </c>
      <c r="M1121" s="4">
        <v>3.128359307166364</v>
      </c>
      <c r="N1121" s="5">
        <v>6252.22</v>
      </c>
      <c r="O1121" s="5">
        <f>IF(Jan_21[[#This Row],[WIN_OSE]]=0,('Summary Sheet'!$O$1)-('Summary Sheet'!$O$1*2%),-'Summary Sheet'!$O$1*(Jan_21[[#This Row],[BSP]]-1))</f>
        <v>-4.256718614332728</v>
      </c>
    </row>
    <row r="1122" spans="1:15" x14ac:dyDescent="0.25">
      <c r="A1122">
        <v>177760701</v>
      </c>
      <c r="B1122" s="1" t="s">
        <v>23</v>
      </c>
      <c r="C1122" s="1" t="s">
        <v>3130</v>
      </c>
      <c r="D1122" s="1" t="s">
        <v>3019</v>
      </c>
      <c r="E1122" s="1" t="s">
        <v>37</v>
      </c>
      <c r="F1122" s="1" t="s">
        <v>168</v>
      </c>
      <c r="G1122" s="2">
        <v>44205</v>
      </c>
      <c r="H1122" s="3">
        <v>0.44236111111111109</v>
      </c>
      <c r="I1122">
        <v>38085715</v>
      </c>
      <c r="J1122">
        <v>1</v>
      </c>
      <c r="K1122" s="1" t="s">
        <v>2187</v>
      </c>
      <c r="L1122">
        <v>1</v>
      </c>
      <c r="M1122" s="4">
        <v>2.099052827</v>
      </c>
      <c r="N1122" s="5">
        <v>16500.439999999999</v>
      </c>
      <c r="O1122" s="5">
        <f>IF(Jan_21[[#This Row],[WIN_OSE]]=0,('Summary Sheet'!$O$1)-('Summary Sheet'!$O$1*2%),-'Summary Sheet'!$O$1*(Jan_21[[#This Row],[BSP]]-1))</f>
        <v>-2.1981056539999999</v>
      </c>
    </row>
    <row r="1123" spans="1:15" x14ac:dyDescent="0.25">
      <c r="A1123">
        <v>177760703</v>
      </c>
      <c r="B1123" s="1" t="s">
        <v>23</v>
      </c>
      <c r="C1123" s="1" t="s">
        <v>3130</v>
      </c>
      <c r="D1123" s="1" t="s">
        <v>3019</v>
      </c>
      <c r="E1123" s="1" t="s">
        <v>193</v>
      </c>
      <c r="F1123" s="1" t="s">
        <v>194</v>
      </c>
      <c r="G1123" s="2">
        <v>44205</v>
      </c>
      <c r="H1123" s="3">
        <v>0.45347222222222222</v>
      </c>
      <c r="I1123">
        <v>24738964</v>
      </c>
      <c r="J1123">
        <v>1</v>
      </c>
      <c r="K1123" s="1" t="s">
        <v>2608</v>
      </c>
      <c r="L1123">
        <v>0</v>
      </c>
      <c r="M1123" s="4">
        <v>2.3982855003683659</v>
      </c>
      <c r="N1123" s="5">
        <v>24755.08</v>
      </c>
      <c r="O1123" s="5">
        <f>IF(Jan_21[[#This Row],[WIN_OSE]]=0,('Summary Sheet'!$O$1)-('Summary Sheet'!$O$1*2%),-'Summary Sheet'!$O$1*(Jan_21[[#This Row],[BSP]]-1))</f>
        <v>1.96</v>
      </c>
    </row>
    <row r="1124" spans="1:15" x14ac:dyDescent="0.25">
      <c r="A1124">
        <v>177760705</v>
      </c>
      <c r="B1124" s="1" t="s">
        <v>23</v>
      </c>
      <c r="C1124" s="1" t="s">
        <v>3130</v>
      </c>
      <c r="D1124" s="1" t="s">
        <v>3019</v>
      </c>
      <c r="E1124" s="1" t="s">
        <v>37</v>
      </c>
      <c r="F1124" s="1" t="s">
        <v>168</v>
      </c>
      <c r="G1124" s="2">
        <v>44205</v>
      </c>
      <c r="H1124" s="3">
        <v>0.46458333333333335</v>
      </c>
      <c r="I1124">
        <v>35506535</v>
      </c>
      <c r="J1124">
        <v>1</v>
      </c>
      <c r="K1124" s="1" t="s">
        <v>1122</v>
      </c>
      <c r="L1124">
        <v>0</v>
      </c>
      <c r="M1124" s="4">
        <v>2.1438555350000001</v>
      </c>
      <c r="N1124" s="5">
        <v>19338.439999999999</v>
      </c>
      <c r="O1124" s="5">
        <f>IF(Jan_21[[#This Row],[WIN_OSE]]=0,('Summary Sheet'!$O$1)-('Summary Sheet'!$O$1*2%),-'Summary Sheet'!$O$1*(Jan_21[[#This Row],[BSP]]-1))</f>
        <v>1.96</v>
      </c>
    </row>
    <row r="1125" spans="1:15" x14ac:dyDescent="0.25">
      <c r="A1125">
        <v>177760707</v>
      </c>
      <c r="B1125" s="1" t="s">
        <v>23</v>
      </c>
      <c r="C1125" s="1" t="s">
        <v>3130</v>
      </c>
      <c r="D1125" s="1" t="s">
        <v>3019</v>
      </c>
      <c r="E1125" s="1" t="s">
        <v>65</v>
      </c>
      <c r="F1125" s="1" t="s">
        <v>168</v>
      </c>
      <c r="G1125" s="2">
        <v>44205</v>
      </c>
      <c r="H1125" s="3">
        <v>0.47499999999999998</v>
      </c>
      <c r="I1125">
        <v>36718167</v>
      </c>
      <c r="J1125">
        <v>3</v>
      </c>
      <c r="K1125" s="1" t="s">
        <v>292</v>
      </c>
      <c r="L1125">
        <v>0</v>
      </c>
      <c r="M1125" s="4">
        <v>3</v>
      </c>
      <c r="N1125" s="5">
        <v>15489.28</v>
      </c>
      <c r="O1125" s="5">
        <f>IF(Jan_21[[#This Row],[WIN_OSE]]=0,('Summary Sheet'!$O$1)-('Summary Sheet'!$O$1*2%),-'Summary Sheet'!$O$1*(Jan_21[[#This Row],[BSP]]-1))</f>
        <v>1.96</v>
      </c>
    </row>
    <row r="1126" spans="1:15" x14ac:dyDescent="0.25">
      <c r="A1126">
        <v>177760709</v>
      </c>
      <c r="B1126" s="1" t="s">
        <v>23</v>
      </c>
      <c r="C1126" s="1" t="s">
        <v>3130</v>
      </c>
      <c r="D1126" s="1" t="s">
        <v>3019</v>
      </c>
      <c r="E1126" s="1" t="s">
        <v>43</v>
      </c>
      <c r="F1126" s="1" t="s">
        <v>168</v>
      </c>
      <c r="G1126" s="2">
        <v>44205</v>
      </c>
      <c r="H1126" s="3">
        <v>0.48541666666666666</v>
      </c>
      <c r="I1126">
        <v>37602215</v>
      </c>
      <c r="J1126">
        <v>1</v>
      </c>
      <c r="K1126" s="1" t="s">
        <v>2611</v>
      </c>
      <c r="L1126">
        <v>1</v>
      </c>
      <c r="M1126" s="4">
        <v>2.0322767415151617</v>
      </c>
      <c r="N1126" s="5">
        <v>23701.52</v>
      </c>
      <c r="O1126" s="5">
        <f>IF(Jan_21[[#This Row],[WIN_OSE]]=0,('Summary Sheet'!$O$1)-('Summary Sheet'!$O$1*2%),-'Summary Sheet'!$O$1*(Jan_21[[#This Row],[BSP]]-1))</f>
        <v>-2.0645534830303234</v>
      </c>
    </row>
    <row r="1127" spans="1:15" x14ac:dyDescent="0.25">
      <c r="A1127">
        <v>177760711</v>
      </c>
      <c r="B1127" s="1" t="s">
        <v>23</v>
      </c>
      <c r="C1127" s="1" t="s">
        <v>3130</v>
      </c>
      <c r="D1127" s="1" t="s">
        <v>3019</v>
      </c>
      <c r="E1127" s="1" t="s">
        <v>287</v>
      </c>
      <c r="F1127" s="1" t="s">
        <v>194</v>
      </c>
      <c r="G1127" s="2">
        <v>44205</v>
      </c>
      <c r="H1127" s="3">
        <v>0.49583333333333335</v>
      </c>
      <c r="I1127">
        <v>28577642</v>
      </c>
      <c r="J1127">
        <v>1</v>
      </c>
      <c r="K1127" s="1" t="s">
        <v>1646</v>
      </c>
      <c r="L1127">
        <v>0</v>
      </c>
      <c r="M1127" s="4">
        <v>3.4635714766432653</v>
      </c>
      <c r="N1127" s="5">
        <v>14322.26</v>
      </c>
      <c r="O1127" s="5">
        <f>IF(Jan_21[[#This Row],[WIN_OSE]]=0,('Summary Sheet'!$O$1)-('Summary Sheet'!$O$1*2%),-'Summary Sheet'!$O$1*(Jan_21[[#This Row],[BSP]]-1))</f>
        <v>1.96</v>
      </c>
    </row>
    <row r="1128" spans="1:15" x14ac:dyDescent="0.25">
      <c r="A1128">
        <v>177760713</v>
      </c>
      <c r="B1128" s="1" t="s">
        <v>23</v>
      </c>
      <c r="C1128" s="1" t="s">
        <v>3130</v>
      </c>
      <c r="D1128" s="1" t="s">
        <v>3019</v>
      </c>
      <c r="E1128" s="1" t="s">
        <v>37</v>
      </c>
      <c r="F1128" s="1" t="s">
        <v>168</v>
      </c>
      <c r="G1128" s="2">
        <v>44205</v>
      </c>
      <c r="H1128" s="3">
        <v>0.50624999999999998</v>
      </c>
      <c r="I1128">
        <v>36234486</v>
      </c>
      <c r="J1128">
        <v>2</v>
      </c>
      <c r="K1128" s="1" t="s">
        <v>2186</v>
      </c>
      <c r="L1128">
        <v>1</v>
      </c>
      <c r="M1128" s="4">
        <v>2.8076646976854311</v>
      </c>
      <c r="N1128" s="5">
        <v>12628.08</v>
      </c>
      <c r="O1128" s="5">
        <f>IF(Jan_21[[#This Row],[WIN_OSE]]=0,('Summary Sheet'!$O$1)-('Summary Sheet'!$O$1*2%),-'Summary Sheet'!$O$1*(Jan_21[[#This Row],[BSP]]-1))</f>
        <v>-3.6153293953708623</v>
      </c>
    </row>
    <row r="1129" spans="1:15" x14ac:dyDescent="0.25">
      <c r="A1129">
        <v>177760715</v>
      </c>
      <c r="B1129" s="1" t="s">
        <v>23</v>
      </c>
      <c r="C1129" s="1" t="s">
        <v>3130</v>
      </c>
      <c r="D1129" s="1" t="s">
        <v>3019</v>
      </c>
      <c r="E1129" s="1" t="s">
        <v>37</v>
      </c>
      <c r="F1129" s="1" t="s">
        <v>168</v>
      </c>
      <c r="G1129" s="2">
        <v>44205</v>
      </c>
      <c r="H1129" s="3">
        <v>0.51666666666666672</v>
      </c>
      <c r="I1129">
        <v>18502514</v>
      </c>
      <c r="J1129">
        <v>1</v>
      </c>
      <c r="K1129" s="1" t="s">
        <v>2192</v>
      </c>
      <c r="L1129">
        <v>0</v>
      </c>
      <c r="M1129" s="4">
        <v>3</v>
      </c>
      <c r="N1129" s="5">
        <v>15886.94</v>
      </c>
      <c r="O1129" s="5">
        <f>IF(Jan_21[[#This Row],[WIN_OSE]]=0,('Summary Sheet'!$O$1)-('Summary Sheet'!$O$1*2%),-'Summary Sheet'!$O$1*(Jan_21[[#This Row],[BSP]]-1))</f>
        <v>1.96</v>
      </c>
    </row>
    <row r="1130" spans="1:15" x14ac:dyDescent="0.25">
      <c r="A1130">
        <v>177760717</v>
      </c>
      <c r="B1130" s="1" t="s">
        <v>23</v>
      </c>
      <c r="C1130" s="1" t="s">
        <v>3130</v>
      </c>
      <c r="D1130" s="1" t="s">
        <v>3019</v>
      </c>
      <c r="E1130" s="1" t="s">
        <v>24</v>
      </c>
      <c r="F1130" s="1" t="s">
        <v>168</v>
      </c>
      <c r="G1130" s="2">
        <v>44205</v>
      </c>
      <c r="H1130" s="3">
        <v>0.52708333333333335</v>
      </c>
      <c r="I1130">
        <v>36788380</v>
      </c>
      <c r="J1130">
        <v>1</v>
      </c>
      <c r="K1130" s="1" t="s">
        <v>828</v>
      </c>
      <c r="L1130">
        <v>0</v>
      </c>
      <c r="M1130" s="4">
        <v>2.4275540866443777</v>
      </c>
      <c r="N1130" s="5">
        <v>16630.48</v>
      </c>
      <c r="O1130" s="5">
        <f>IF(Jan_21[[#This Row],[WIN_OSE]]=0,('Summary Sheet'!$O$1)-('Summary Sheet'!$O$1*2%),-'Summary Sheet'!$O$1*(Jan_21[[#This Row],[BSP]]-1))</f>
        <v>1.96</v>
      </c>
    </row>
    <row r="1131" spans="1:15" x14ac:dyDescent="0.25">
      <c r="A1131">
        <v>177760719</v>
      </c>
      <c r="B1131" s="1" t="s">
        <v>23</v>
      </c>
      <c r="C1131" s="1" t="s">
        <v>3130</v>
      </c>
      <c r="D1131" s="1" t="s">
        <v>3019</v>
      </c>
      <c r="E1131" s="1" t="s">
        <v>1102</v>
      </c>
      <c r="F1131" s="1" t="s">
        <v>194</v>
      </c>
      <c r="G1131" s="2">
        <v>44205</v>
      </c>
      <c r="H1131" s="3">
        <v>0.53749999999999998</v>
      </c>
      <c r="I1131">
        <v>35734477</v>
      </c>
      <c r="J1131">
        <v>2</v>
      </c>
      <c r="K1131" s="1" t="s">
        <v>302</v>
      </c>
      <c r="L1131">
        <v>1</v>
      </c>
      <c r="M1131" s="4">
        <v>2.4954386464694105</v>
      </c>
      <c r="N1131" s="5">
        <v>11761.96</v>
      </c>
      <c r="O1131" s="5">
        <f>IF(Jan_21[[#This Row],[WIN_OSE]]=0,('Summary Sheet'!$O$1)-('Summary Sheet'!$O$1*2%),-'Summary Sheet'!$O$1*(Jan_21[[#This Row],[BSP]]-1))</f>
        <v>-2.990877292938821</v>
      </c>
    </row>
    <row r="1132" spans="1:15" x14ac:dyDescent="0.25">
      <c r="A1132">
        <v>177760721</v>
      </c>
      <c r="B1132" s="1" t="s">
        <v>23</v>
      </c>
      <c r="C1132" s="1" t="s">
        <v>3130</v>
      </c>
      <c r="D1132" s="1" t="s">
        <v>3019</v>
      </c>
      <c r="E1132" s="1" t="s">
        <v>30</v>
      </c>
      <c r="F1132" s="1" t="s">
        <v>168</v>
      </c>
      <c r="G1132" s="2">
        <v>44205</v>
      </c>
      <c r="H1132" s="3">
        <v>0.54791666666666672</v>
      </c>
      <c r="I1132">
        <v>37569658</v>
      </c>
      <c r="J1132">
        <v>2</v>
      </c>
      <c r="K1132" s="1" t="s">
        <v>1527</v>
      </c>
      <c r="L1132">
        <v>0</v>
      </c>
      <c r="M1132" s="4">
        <v>3.0447307933628331</v>
      </c>
      <c r="N1132" s="5">
        <v>14167.7</v>
      </c>
      <c r="O1132" s="5">
        <f>IF(Jan_21[[#This Row],[WIN_OSE]]=0,('Summary Sheet'!$O$1)-('Summary Sheet'!$O$1*2%),-'Summary Sheet'!$O$1*(Jan_21[[#This Row],[BSP]]-1))</f>
        <v>1.96</v>
      </c>
    </row>
    <row r="1133" spans="1:15" x14ac:dyDescent="0.25">
      <c r="A1133">
        <v>177760723</v>
      </c>
      <c r="B1133" s="1" t="s">
        <v>23</v>
      </c>
      <c r="C1133" s="1" t="s">
        <v>3130</v>
      </c>
      <c r="D1133" s="1" t="s">
        <v>3019</v>
      </c>
      <c r="E1133" s="1" t="s">
        <v>41</v>
      </c>
      <c r="F1133" s="1" t="s">
        <v>168</v>
      </c>
      <c r="G1133" s="2">
        <v>44205</v>
      </c>
      <c r="H1133" s="3">
        <v>0.55833333333333335</v>
      </c>
      <c r="I1133">
        <v>36788428</v>
      </c>
      <c r="J1133">
        <v>1</v>
      </c>
      <c r="K1133" s="1" t="s">
        <v>1126</v>
      </c>
      <c r="L1133">
        <v>0</v>
      </c>
      <c r="M1133" s="4">
        <v>2.4642984060000002</v>
      </c>
      <c r="N1133" s="5">
        <v>21108.6</v>
      </c>
      <c r="O1133" s="5">
        <f>IF(Jan_21[[#This Row],[WIN_OSE]]=0,('Summary Sheet'!$O$1)-('Summary Sheet'!$O$1*2%),-'Summary Sheet'!$O$1*(Jan_21[[#This Row],[BSP]]-1))</f>
        <v>1.96</v>
      </c>
    </row>
    <row r="1134" spans="1:15" x14ac:dyDescent="0.25">
      <c r="A1134">
        <v>177760725</v>
      </c>
      <c r="B1134" s="1" t="s">
        <v>23</v>
      </c>
      <c r="C1134" s="1" t="s">
        <v>3130</v>
      </c>
      <c r="D1134" s="1" t="s">
        <v>3019</v>
      </c>
      <c r="E1134" s="1" t="s">
        <v>65</v>
      </c>
      <c r="F1134" s="1" t="s">
        <v>168</v>
      </c>
      <c r="G1134" s="2">
        <v>44205</v>
      </c>
      <c r="H1134" s="3">
        <v>0.56874999999999998</v>
      </c>
      <c r="I1134">
        <v>36587380</v>
      </c>
      <c r="J1134">
        <v>2</v>
      </c>
      <c r="K1134" s="1" t="s">
        <v>467</v>
      </c>
      <c r="L1134">
        <v>0</v>
      </c>
      <c r="M1134" s="4">
        <v>2.8462171922887505</v>
      </c>
      <c r="N1134" s="5">
        <v>12755.36</v>
      </c>
      <c r="O1134" s="5">
        <f>IF(Jan_21[[#This Row],[WIN_OSE]]=0,('Summary Sheet'!$O$1)-('Summary Sheet'!$O$1*2%),-'Summary Sheet'!$O$1*(Jan_21[[#This Row],[BSP]]-1))</f>
        <v>1.96</v>
      </c>
    </row>
    <row r="1135" spans="1:15" x14ac:dyDescent="0.25">
      <c r="A1135">
        <v>177798098</v>
      </c>
      <c r="B1135" s="1" t="s">
        <v>19</v>
      </c>
      <c r="C1135" s="1" t="s">
        <v>3137</v>
      </c>
      <c r="D1135" s="1" t="s">
        <v>3023</v>
      </c>
      <c r="E1135" s="1" t="s">
        <v>32</v>
      </c>
      <c r="F1135" s="1" t="s">
        <v>35</v>
      </c>
      <c r="G1135" s="2">
        <v>44206</v>
      </c>
      <c r="H1135" s="3">
        <v>0.46736111111111112</v>
      </c>
      <c r="I1135">
        <v>28727240</v>
      </c>
      <c r="J1135">
        <v>3</v>
      </c>
      <c r="K1135" s="1" t="s">
        <v>727</v>
      </c>
      <c r="L1135">
        <v>0</v>
      </c>
      <c r="M1135" s="4">
        <v>4</v>
      </c>
      <c r="N1135" s="5">
        <v>6196.44</v>
      </c>
      <c r="O1135" s="5">
        <f>IF(Jan_21[[#This Row],[WIN_OSE]]=0,('Summary Sheet'!$O$1)-('Summary Sheet'!$O$1*2%),-'Summary Sheet'!$O$1*(Jan_21[[#This Row],[BSP]]-1))</f>
        <v>1.96</v>
      </c>
    </row>
    <row r="1136" spans="1:15" x14ac:dyDescent="0.25">
      <c r="A1136">
        <v>177798100</v>
      </c>
      <c r="B1136" s="1" t="s">
        <v>19</v>
      </c>
      <c r="C1136" s="1" t="s">
        <v>3137</v>
      </c>
      <c r="D1136" s="1" t="s">
        <v>3023</v>
      </c>
      <c r="E1136" s="1" t="s">
        <v>43</v>
      </c>
      <c r="F1136" s="1" t="s">
        <v>35</v>
      </c>
      <c r="G1136" s="2">
        <v>44206</v>
      </c>
      <c r="H1136" s="3">
        <v>0.4777777777777778</v>
      </c>
      <c r="I1136">
        <v>24613988</v>
      </c>
      <c r="J1136">
        <v>4</v>
      </c>
      <c r="K1136" s="1" t="s">
        <v>532</v>
      </c>
      <c r="L1136">
        <v>1</v>
      </c>
      <c r="M1136" s="4">
        <v>3.4</v>
      </c>
      <c r="N1136" s="5">
        <v>6422.8</v>
      </c>
      <c r="O1136" s="5">
        <f>IF(Jan_21[[#This Row],[WIN_OSE]]=0,('Summary Sheet'!$O$1)-('Summary Sheet'!$O$1*2%),-'Summary Sheet'!$O$1*(Jan_21[[#This Row],[BSP]]-1))</f>
        <v>-4.8</v>
      </c>
    </row>
    <row r="1137" spans="1:15" x14ac:dyDescent="0.25">
      <c r="A1137">
        <v>177798102</v>
      </c>
      <c r="B1137" s="1" t="s">
        <v>19</v>
      </c>
      <c r="C1137" s="1" t="s">
        <v>3137</v>
      </c>
      <c r="D1137" s="1" t="s">
        <v>3023</v>
      </c>
      <c r="E1137" s="1" t="s">
        <v>49</v>
      </c>
      <c r="F1137" s="1" t="s">
        <v>62</v>
      </c>
      <c r="G1137" s="2">
        <v>44206</v>
      </c>
      <c r="H1137" s="3">
        <v>0.48819444444444443</v>
      </c>
      <c r="I1137">
        <v>36298894</v>
      </c>
      <c r="J1137">
        <v>6</v>
      </c>
      <c r="K1137" s="1" t="s">
        <v>63</v>
      </c>
      <c r="L1137">
        <v>1</v>
      </c>
      <c r="M1137" s="4">
        <v>3.5</v>
      </c>
      <c r="N1137" s="5">
        <v>10776.66</v>
      </c>
      <c r="O1137" s="5">
        <f>IF(Jan_21[[#This Row],[WIN_OSE]]=0,('Summary Sheet'!$O$1)-('Summary Sheet'!$O$1*2%),-'Summary Sheet'!$O$1*(Jan_21[[#This Row],[BSP]]-1))</f>
        <v>-5</v>
      </c>
    </row>
    <row r="1138" spans="1:15" x14ac:dyDescent="0.25">
      <c r="A1138">
        <v>177798104</v>
      </c>
      <c r="B1138" s="1" t="s">
        <v>19</v>
      </c>
      <c r="C1138" s="1" t="s">
        <v>3137</v>
      </c>
      <c r="D1138" s="1" t="s">
        <v>3023</v>
      </c>
      <c r="E1138" s="1" t="s">
        <v>27</v>
      </c>
      <c r="F1138" s="1" t="s">
        <v>62</v>
      </c>
      <c r="G1138" s="2">
        <v>44206</v>
      </c>
      <c r="H1138" s="3">
        <v>0.49861111111111112</v>
      </c>
      <c r="I1138">
        <v>35363984</v>
      </c>
      <c r="J1138">
        <v>3</v>
      </c>
      <c r="K1138" s="1" t="s">
        <v>2614</v>
      </c>
      <c r="L1138">
        <v>0</v>
      </c>
      <c r="M1138" s="4">
        <v>3.15</v>
      </c>
      <c r="N1138" s="5">
        <v>11585.96</v>
      </c>
      <c r="O1138" s="5">
        <f>IF(Jan_21[[#This Row],[WIN_OSE]]=0,('Summary Sheet'!$O$1)-('Summary Sheet'!$O$1*2%),-'Summary Sheet'!$O$1*(Jan_21[[#This Row],[BSP]]-1))</f>
        <v>1.96</v>
      </c>
    </row>
    <row r="1139" spans="1:15" x14ac:dyDescent="0.25">
      <c r="A1139">
        <v>177798106</v>
      </c>
      <c r="B1139" s="1" t="s">
        <v>19</v>
      </c>
      <c r="C1139" s="1" t="s">
        <v>3137</v>
      </c>
      <c r="D1139" s="1" t="s">
        <v>3023</v>
      </c>
      <c r="E1139" s="1" t="s">
        <v>20</v>
      </c>
      <c r="F1139" s="1" t="s">
        <v>35</v>
      </c>
      <c r="G1139" s="2">
        <v>44206</v>
      </c>
      <c r="H1139" s="3">
        <v>0.50902777777777775</v>
      </c>
      <c r="I1139">
        <v>36776042</v>
      </c>
      <c r="J1139">
        <v>3</v>
      </c>
      <c r="K1139" s="1" t="s">
        <v>2615</v>
      </c>
      <c r="L1139">
        <v>0</v>
      </c>
      <c r="M1139" s="4">
        <v>4.6341488421720722</v>
      </c>
      <c r="N1139" s="5">
        <v>7852.52</v>
      </c>
      <c r="O1139" s="5">
        <f>IF(Jan_21[[#This Row],[WIN_OSE]]=0,('Summary Sheet'!$O$1)-('Summary Sheet'!$O$1*2%),-'Summary Sheet'!$O$1*(Jan_21[[#This Row],[BSP]]-1))</f>
        <v>1.96</v>
      </c>
    </row>
    <row r="1140" spans="1:15" x14ac:dyDescent="0.25">
      <c r="A1140">
        <v>177798108</v>
      </c>
      <c r="B1140" s="1" t="s">
        <v>19</v>
      </c>
      <c r="C1140" s="1" t="s">
        <v>3137</v>
      </c>
      <c r="D1140" s="1" t="s">
        <v>3023</v>
      </c>
      <c r="E1140" s="1" t="s">
        <v>47</v>
      </c>
      <c r="F1140" s="1" t="s">
        <v>35</v>
      </c>
      <c r="G1140" s="2">
        <v>44206</v>
      </c>
      <c r="H1140" s="3">
        <v>0.51944444444444449</v>
      </c>
      <c r="I1140">
        <v>28643823</v>
      </c>
      <c r="J1140">
        <v>4</v>
      </c>
      <c r="K1140" s="1" t="s">
        <v>2616</v>
      </c>
      <c r="L1140">
        <v>0</v>
      </c>
      <c r="M1140" s="4">
        <v>2.9813858247501597</v>
      </c>
      <c r="N1140" s="5">
        <v>12939.82</v>
      </c>
      <c r="O1140" s="5">
        <f>IF(Jan_21[[#This Row],[WIN_OSE]]=0,('Summary Sheet'!$O$1)-('Summary Sheet'!$O$1*2%),-'Summary Sheet'!$O$1*(Jan_21[[#This Row],[BSP]]-1))</f>
        <v>1.96</v>
      </c>
    </row>
    <row r="1141" spans="1:15" x14ac:dyDescent="0.25">
      <c r="A1141">
        <v>177798110</v>
      </c>
      <c r="B1141" s="1" t="s">
        <v>19</v>
      </c>
      <c r="C1141" s="1" t="s">
        <v>3137</v>
      </c>
      <c r="D1141" s="1" t="s">
        <v>3023</v>
      </c>
      <c r="E1141" s="1" t="s">
        <v>48</v>
      </c>
      <c r="F1141" s="1" t="s">
        <v>35</v>
      </c>
      <c r="G1141" s="2">
        <v>44206</v>
      </c>
      <c r="H1141" s="3">
        <v>0.52986111111111112</v>
      </c>
      <c r="I1141">
        <v>36311097</v>
      </c>
      <c r="J1141">
        <v>1</v>
      </c>
      <c r="K1141" s="1" t="s">
        <v>2617</v>
      </c>
      <c r="L1141">
        <v>0</v>
      </c>
      <c r="M1141" s="4">
        <v>4.0320615420000001</v>
      </c>
      <c r="N1141" s="5">
        <v>9285.76</v>
      </c>
      <c r="O1141" s="5">
        <f>IF(Jan_21[[#This Row],[WIN_OSE]]=0,('Summary Sheet'!$O$1)-('Summary Sheet'!$O$1*2%),-'Summary Sheet'!$O$1*(Jan_21[[#This Row],[BSP]]-1))</f>
        <v>1.96</v>
      </c>
    </row>
    <row r="1142" spans="1:15" x14ac:dyDescent="0.25">
      <c r="A1142">
        <v>177798112</v>
      </c>
      <c r="B1142" s="1" t="s">
        <v>19</v>
      </c>
      <c r="C1142" s="1" t="s">
        <v>3137</v>
      </c>
      <c r="D1142" s="1" t="s">
        <v>3023</v>
      </c>
      <c r="E1142" s="1" t="s">
        <v>41</v>
      </c>
      <c r="F1142" s="1" t="s">
        <v>35</v>
      </c>
      <c r="G1142" s="2">
        <v>44206</v>
      </c>
      <c r="H1142" s="3">
        <v>0.54027777777777775</v>
      </c>
      <c r="I1142">
        <v>35733936</v>
      </c>
      <c r="J1142">
        <v>4</v>
      </c>
      <c r="K1142" s="1" t="s">
        <v>1738</v>
      </c>
      <c r="L1142">
        <v>0</v>
      </c>
      <c r="M1142" s="4">
        <v>3.95</v>
      </c>
      <c r="N1142" s="5">
        <v>6916.78</v>
      </c>
      <c r="O1142" s="5">
        <f>IF(Jan_21[[#This Row],[WIN_OSE]]=0,('Summary Sheet'!$O$1)-('Summary Sheet'!$O$1*2%),-'Summary Sheet'!$O$1*(Jan_21[[#This Row],[BSP]]-1))</f>
        <v>1.96</v>
      </c>
    </row>
    <row r="1143" spans="1:15" x14ac:dyDescent="0.25">
      <c r="A1143">
        <v>177798114</v>
      </c>
      <c r="B1143" s="1" t="s">
        <v>19</v>
      </c>
      <c r="C1143" s="1" t="s">
        <v>3137</v>
      </c>
      <c r="D1143" s="1" t="s">
        <v>3023</v>
      </c>
      <c r="E1143" s="1" t="s">
        <v>47</v>
      </c>
      <c r="F1143" s="1" t="s">
        <v>35</v>
      </c>
      <c r="G1143" s="2">
        <v>44206</v>
      </c>
      <c r="H1143" s="3">
        <v>0.55069444444444449</v>
      </c>
      <c r="I1143">
        <v>38145624</v>
      </c>
      <c r="J1143">
        <v>4</v>
      </c>
      <c r="K1143" s="1" t="s">
        <v>2121</v>
      </c>
      <c r="L1143">
        <v>1</v>
      </c>
      <c r="M1143" s="4">
        <v>3.2800744853913875</v>
      </c>
      <c r="N1143" s="5">
        <v>4075.52</v>
      </c>
      <c r="O1143" s="5">
        <f>IF(Jan_21[[#This Row],[WIN_OSE]]=0,('Summary Sheet'!$O$1)-('Summary Sheet'!$O$1*2%),-'Summary Sheet'!$O$1*(Jan_21[[#This Row],[BSP]]-1))</f>
        <v>-4.5601489707827749</v>
      </c>
    </row>
    <row r="1144" spans="1:15" x14ac:dyDescent="0.25">
      <c r="A1144">
        <v>177798116</v>
      </c>
      <c r="B1144" s="1" t="s">
        <v>19</v>
      </c>
      <c r="C1144" s="1" t="s">
        <v>3137</v>
      </c>
      <c r="D1144" s="1" t="s">
        <v>3023</v>
      </c>
      <c r="E1144" s="1" t="s">
        <v>32</v>
      </c>
      <c r="F1144" s="1" t="s">
        <v>35</v>
      </c>
      <c r="G1144" s="2">
        <v>44206</v>
      </c>
      <c r="H1144" s="3">
        <v>0.56111111111111112</v>
      </c>
      <c r="I1144">
        <v>15374321</v>
      </c>
      <c r="J1144">
        <v>4</v>
      </c>
      <c r="K1144" s="1" t="s">
        <v>154</v>
      </c>
      <c r="L1144">
        <v>0</v>
      </c>
      <c r="M1144" s="4">
        <v>2.5814910802055966</v>
      </c>
      <c r="N1144" s="5">
        <v>12592.6</v>
      </c>
      <c r="O1144" s="5">
        <f>IF(Jan_21[[#This Row],[WIN_OSE]]=0,('Summary Sheet'!$O$1)-('Summary Sheet'!$O$1*2%),-'Summary Sheet'!$O$1*(Jan_21[[#This Row],[BSP]]-1))</f>
        <v>1.96</v>
      </c>
    </row>
    <row r="1145" spans="1:15" x14ac:dyDescent="0.25">
      <c r="A1145">
        <v>177798118</v>
      </c>
      <c r="B1145" s="1" t="s">
        <v>19</v>
      </c>
      <c r="C1145" s="1" t="s">
        <v>3137</v>
      </c>
      <c r="D1145" s="1" t="s">
        <v>3023</v>
      </c>
      <c r="E1145" s="1" t="s">
        <v>47</v>
      </c>
      <c r="F1145" s="1" t="s">
        <v>35</v>
      </c>
      <c r="G1145" s="2">
        <v>44206</v>
      </c>
      <c r="H1145" s="3">
        <v>0.57222222222222219</v>
      </c>
      <c r="I1145">
        <v>37472392</v>
      </c>
      <c r="J1145">
        <v>3</v>
      </c>
      <c r="K1145" s="1" t="s">
        <v>2122</v>
      </c>
      <c r="L1145">
        <v>1</v>
      </c>
      <c r="M1145" s="4">
        <v>4.2746019263920418</v>
      </c>
      <c r="N1145" s="5">
        <v>6853.68</v>
      </c>
      <c r="O1145" s="5">
        <f>IF(Jan_21[[#This Row],[WIN_OSE]]=0,('Summary Sheet'!$O$1)-('Summary Sheet'!$O$1*2%),-'Summary Sheet'!$O$1*(Jan_21[[#This Row],[BSP]]-1))</f>
        <v>-6.5492038527840837</v>
      </c>
    </row>
    <row r="1146" spans="1:15" x14ac:dyDescent="0.25">
      <c r="A1146">
        <v>177798120</v>
      </c>
      <c r="B1146" s="1" t="s">
        <v>19</v>
      </c>
      <c r="C1146" s="1" t="s">
        <v>3137</v>
      </c>
      <c r="D1146" s="1" t="s">
        <v>3023</v>
      </c>
      <c r="E1146" s="1" t="s">
        <v>20</v>
      </c>
      <c r="F1146" s="1" t="s">
        <v>35</v>
      </c>
      <c r="G1146" s="2">
        <v>44206</v>
      </c>
      <c r="H1146" s="3">
        <v>0.58263888888888893</v>
      </c>
      <c r="I1146">
        <v>36973134</v>
      </c>
      <c r="J1146">
        <v>2</v>
      </c>
      <c r="K1146" s="1" t="s">
        <v>2620</v>
      </c>
      <c r="L1146">
        <v>0</v>
      </c>
      <c r="M1146" s="4">
        <v>2.9829037543801684</v>
      </c>
      <c r="N1146" s="5">
        <v>14496.94</v>
      </c>
      <c r="O1146" s="5">
        <f>IF(Jan_21[[#This Row],[WIN_OSE]]=0,('Summary Sheet'!$O$1)-('Summary Sheet'!$O$1*2%),-'Summary Sheet'!$O$1*(Jan_21[[#This Row],[BSP]]-1))</f>
        <v>1.96</v>
      </c>
    </row>
    <row r="1147" spans="1:15" x14ac:dyDescent="0.25">
      <c r="A1147">
        <v>177798517</v>
      </c>
      <c r="B1147" s="1" t="s">
        <v>23</v>
      </c>
      <c r="C1147" s="1" t="s">
        <v>3134</v>
      </c>
      <c r="D1147" s="1" t="s">
        <v>3023</v>
      </c>
      <c r="E1147" s="1" t="s">
        <v>47</v>
      </c>
      <c r="F1147" s="1" t="s">
        <v>33</v>
      </c>
      <c r="G1147" s="2">
        <v>44206</v>
      </c>
      <c r="H1147" s="3">
        <v>0.44861111111111113</v>
      </c>
      <c r="I1147">
        <v>25727104</v>
      </c>
      <c r="J1147">
        <v>5</v>
      </c>
      <c r="K1147" s="1" t="s">
        <v>665</v>
      </c>
      <c r="L1147">
        <v>1</v>
      </c>
      <c r="M1147" s="4">
        <v>4.5999999999999996</v>
      </c>
      <c r="N1147" s="5">
        <v>4841.32</v>
      </c>
      <c r="O1147" s="5">
        <f>IF(Jan_21[[#This Row],[WIN_OSE]]=0,('Summary Sheet'!$O$1)-('Summary Sheet'!$O$1*2%),-'Summary Sheet'!$O$1*(Jan_21[[#This Row],[BSP]]-1))</f>
        <v>-7.1999999999999993</v>
      </c>
    </row>
    <row r="1148" spans="1:15" x14ac:dyDescent="0.25">
      <c r="A1148">
        <v>177798519</v>
      </c>
      <c r="B1148" s="1" t="s">
        <v>23</v>
      </c>
      <c r="C1148" s="1" t="s">
        <v>3134</v>
      </c>
      <c r="D1148" s="1" t="s">
        <v>3023</v>
      </c>
      <c r="E1148" s="1" t="s">
        <v>43</v>
      </c>
      <c r="F1148" s="1" t="s">
        <v>33</v>
      </c>
      <c r="G1148" s="2">
        <v>44206</v>
      </c>
      <c r="H1148" s="3">
        <v>0.45902777777777776</v>
      </c>
      <c r="I1148">
        <v>28794994</v>
      </c>
      <c r="J1148">
        <v>4</v>
      </c>
      <c r="K1148" s="1" t="s">
        <v>2622</v>
      </c>
      <c r="L1148">
        <v>0</v>
      </c>
      <c r="M1148" s="4">
        <v>4.3</v>
      </c>
      <c r="N1148" s="5">
        <v>5137.38</v>
      </c>
      <c r="O1148" s="5">
        <f>IF(Jan_21[[#This Row],[WIN_OSE]]=0,('Summary Sheet'!$O$1)-('Summary Sheet'!$O$1*2%),-'Summary Sheet'!$O$1*(Jan_21[[#This Row],[BSP]]-1))</f>
        <v>1.96</v>
      </c>
    </row>
    <row r="1149" spans="1:15" x14ac:dyDescent="0.25">
      <c r="A1149">
        <v>177798521</v>
      </c>
      <c r="B1149" s="1" t="s">
        <v>23</v>
      </c>
      <c r="C1149" s="1" t="s">
        <v>3134</v>
      </c>
      <c r="D1149" s="1" t="s">
        <v>3023</v>
      </c>
      <c r="E1149" s="1" t="s">
        <v>47</v>
      </c>
      <c r="F1149" s="1" t="s">
        <v>33</v>
      </c>
      <c r="G1149" s="2">
        <v>44206</v>
      </c>
      <c r="H1149" s="3">
        <v>0.46944444444444444</v>
      </c>
      <c r="I1149">
        <v>28643245</v>
      </c>
      <c r="J1149">
        <v>5</v>
      </c>
      <c r="K1149" s="1" t="s">
        <v>432</v>
      </c>
      <c r="L1149">
        <v>0</v>
      </c>
      <c r="M1149" s="4">
        <v>3.6398484475250008</v>
      </c>
      <c r="N1149" s="5">
        <v>8689.32</v>
      </c>
      <c r="O1149" s="5">
        <f>IF(Jan_21[[#This Row],[WIN_OSE]]=0,('Summary Sheet'!$O$1)-('Summary Sheet'!$O$1*2%),-'Summary Sheet'!$O$1*(Jan_21[[#This Row],[BSP]]-1))</f>
        <v>1.96</v>
      </c>
    </row>
    <row r="1150" spans="1:15" x14ac:dyDescent="0.25">
      <c r="A1150">
        <v>177798523</v>
      </c>
      <c r="B1150" s="1" t="s">
        <v>23</v>
      </c>
      <c r="C1150" s="1" t="s">
        <v>3134</v>
      </c>
      <c r="D1150" s="1" t="s">
        <v>3023</v>
      </c>
      <c r="E1150" s="1" t="s">
        <v>32</v>
      </c>
      <c r="F1150" s="1" t="s">
        <v>33</v>
      </c>
      <c r="G1150" s="2">
        <v>44206</v>
      </c>
      <c r="H1150" s="3">
        <v>0.47986111111111113</v>
      </c>
      <c r="I1150">
        <v>32251161</v>
      </c>
      <c r="J1150">
        <v>3</v>
      </c>
      <c r="K1150" s="1" t="s">
        <v>1584</v>
      </c>
      <c r="L1150">
        <v>0</v>
      </c>
      <c r="M1150" s="4">
        <v>4.3</v>
      </c>
      <c r="N1150" s="5">
        <v>4359.6000000000004</v>
      </c>
      <c r="O1150" s="5">
        <f>IF(Jan_21[[#This Row],[WIN_OSE]]=0,('Summary Sheet'!$O$1)-('Summary Sheet'!$O$1*2%),-'Summary Sheet'!$O$1*(Jan_21[[#This Row],[BSP]]-1))</f>
        <v>1.96</v>
      </c>
    </row>
    <row r="1151" spans="1:15" x14ac:dyDescent="0.25">
      <c r="A1151">
        <v>177798525</v>
      </c>
      <c r="B1151" s="1" t="s">
        <v>23</v>
      </c>
      <c r="C1151" s="1" t="s">
        <v>3134</v>
      </c>
      <c r="D1151" s="1" t="s">
        <v>3023</v>
      </c>
      <c r="E1151" s="1" t="s">
        <v>64</v>
      </c>
      <c r="F1151" s="1" t="s">
        <v>35</v>
      </c>
      <c r="G1151" s="2">
        <v>44206</v>
      </c>
      <c r="H1151" s="3">
        <v>0.49027777777777776</v>
      </c>
      <c r="I1151">
        <v>36363569</v>
      </c>
      <c r="J1151">
        <v>1</v>
      </c>
      <c r="K1151" s="1" t="s">
        <v>1761</v>
      </c>
      <c r="L1151">
        <v>0</v>
      </c>
      <c r="M1151" s="4">
        <v>2.5636742963652708</v>
      </c>
      <c r="N1151" s="5">
        <v>13086.72</v>
      </c>
      <c r="O1151" s="5">
        <f>IF(Jan_21[[#This Row],[WIN_OSE]]=0,('Summary Sheet'!$O$1)-('Summary Sheet'!$O$1*2%),-'Summary Sheet'!$O$1*(Jan_21[[#This Row],[BSP]]-1))</f>
        <v>1.96</v>
      </c>
    </row>
    <row r="1152" spans="1:15" x14ac:dyDescent="0.25">
      <c r="A1152">
        <v>177798527</v>
      </c>
      <c r="B1152" s="1" t="s">
        <v>23</v>
      </c>
      <c r="C1152" s="1" t="s">
        <v>3134</v>
      </c>
      <c r="D1152" s="1" t="s">
        <v>3023</v>
      </c>
      <c r="E1152" s="1" t="s">
        <v>346</v>
      </c>
      <c r="F1152" s="1" t="s">
        <v>35</v>
      </c>
      <c r="G1152" s="2">
        <v>44206</v>
      </c>
      <c r="H1152" s="3">
        <v>0.50069444444444444</v>
      </c>
      <c r="I1152">
        <v>29792097</v>
      </c>
      <c r="J1152">
        <v>2</v>
      </c>
      <c r="K1152" s="1" t="s">
        <v>2002</v>
      </c>
      <c r="L1152">
        <v>1</v>
      </c>
      <c r="M1152" s="4">
        <v>2.0714063795759925</v>
      </c>
      <c r="N1152" s="5">
        <v>17133.36</v>
      </c>
      <c r="O1152" s="5">
        <f>IF(Jan_21[[#This Row],[WIN_OSE]]=0,('Summary Sheet'!$O$1)-('Summary Sheet'!$O$1*2%),-'Summary Sheet'!$O$1*(Jan_21[[#This Row],[BSP]]-1))</f>
        <v>-2.142812759151985</v>
      </c>
    </row>
    <row r="1153" spans="1:15" x14ac:dyDescent="0.25">
      <c r="A1153">
        <v>177798529</v>
      </c>
      <c r="B1153" s="1" t="s">
        <v>23</v>
      </c>
      <c r="C1153" s="1" t="s">
        <v>3134</v>
      </c>
      <c r="D1153" s="1" t="s">
        <v>3023</v>
      </c>
      <c r="E1153" s="1" t="s">
        <v>346</v>
      </c>
      <c r="F1153" s="1" t="s">
        <v>35</v>
      </c>
      <c r="G1153" s="2">
        <v>44206</v>
      </c>
      <c r="H1153" s="3">
        <v>0.51111111111111107</v>
      </c>
      <c r="I1153">
        <v>22800133</v>
      </c>
      <c r="J1153">
        <v>6</v>
      </c>
      <c r="K1153" s="1" t="s">
        <v>1762</v>
      </c>
      <c r="L1153">
        <v>0</v>
      </c>
      <c r="M1153" s="4">
        <v>3.5601632774357319</v>
      </c>
      <c r="N1153" s="5">
        <v>10847.08</v>
      </c>
      <c r="O1153" s="5">
        <f>IF(Jan_21[[#This Row],[WIN_OSE]]=0,('Summary Sheet'!$O$1)-('Summary Sheet'!$O$1*2%),-'Summary Sheet'!$O$1*(Jan_21[[#This Row],[BSP]]-1))</f>
        <v>1.96</v>
      </c>
    </row>
    <row r="1154" spans="1:15" x14ac:dyDescent="0.25">
      <c r="A1154">
        <v>177798531</v>
      </c>
      <c r="B1154" s="1" t="s">
        <v>23</v>
      </c>
      <c r="C1154" s="1" t="s">
        <v>3134</v>
      </c>
      <c r="D1154" s="1" t="s">
        <v>3023</v>
      </c>
      <c r="E1154" s="1" t="s">
        <v>27</v>
      </c>
      <c r="F1154" s="1" t="s">
        <v>50</v>
      </c>
      <c r="G1154" s="2">
        <v>44206</v>
      </c>
      <c r="H1154" s="3">
        <v>0.52152777777777781</v>
      </c>
      <c r="I1154">
        <v>36492961</v>
      </c>
      <c r="J1154">
        <v>5</v>
      </c>
      <c r="K1154" s="1" t="s">
        <v>1759</v>
      </c>
      <c r="L1154">
        <v>1</v>
      </c>
      <c r="M1154" s="4">
        <v>3.25</v>
      </c>
      <c r="N1154" s="5">
        <v>7810.88</v>
      </c>
      <c r="O1154" s="5">
        <f>IF(Jan_21[[#This Row],[WIN_OSE]]=0,('Summary Sheet'!$O$1)-('Summary Sheet'!$O$1*2%),-'Summary Sheet'!$O$1*(Jan_21[[#This Row],[BSP]]-1))</f>
        <v>-4.5</v>
      </c>
    </row>
    <row r="1155" spans="1:15" x14ac:dyDescent="0.25">
      <c r="A1155">
        <v>177798533</v>
      </c>
      <c r="B1155" s="1" t="s">
        <v>23</v>
      </c>
      <c r="C1155" s="1" t="s">
        <v>3134</v>
      </c>
      <c r="D1155" s="1" t="s">
        <v>3023</v>
      </c>
      <c r="E1155" s="1" t="s">
        <v>34</v>
      </c>
      <c r="F1155" s="1" t="s">
        <v>35</v>
      </c>
      <c r="G1155" s="2">
        <v>44206</v>
      </c>
      <c r="H1155" s="3">
        <v>0.53194444444444444</v>
      </c>
      <c r="I1155">
        <v>38173440</v>
      </c>
      <c r="J1155">
        <v>6</v>
      </c>
      <c r="K1155" s="1" t="s">
        <v>2624</v>
      </c>
      <c r="L1155">
        <v>1</v>
      </c>
      <c r="M1155" s="4">
        <v>3.15</v>
      </c>
      <c r="N1155" s="5">
        <v>7751.88</v>
      </c>
      <c r="O1155" s="5">
        <f>IF(Jan_21[[#This Row],[WIN_OSE]]=0,('Summary Sheet'!$O$1)-('Summary Sheet'!$O$1*2%),-'Summary Sheet'!$O$1*(Jan_21[[#This Row],[BSP]]-1))</f>
        <v>-4.3</v>
      </c>
    </row>
    <row r="1156" spans="1:15" x14ac:dyDescent="0.25">
      <c r="A1156">
        <v>177798535</v>
      </c>
      <c r="B1156" s="1" t="s">
        <v>23</v>
      </c>
      <c r="C1156" s="1" t="s">
        <v>3134</v>
      </c>
      <c r="D1156" s="1" t="s">
        <v>3023</v>
      </c>
      <c r="E1156" s="1" t="s">
        <v>55</v>
      </c>
      <c r="F1156" s="1" t="s">
        <v>35</v>
      </c>
      <c r="G1156" s="2">
        <v>44206</v>
      </c>
      <c r="H1156" s="3">
        <v>0.54305555555555551</v>
      </c>
      <c r="I1156">
        <v>28231539</v>
      </c>
      <c r="J1156">
        <v>4</v>
      </c>
      <c r="K1156" s="1" t="s">
        <v>642</v>
      </c>
      <c r="L1156">
        <v>1</v>
      </c>
      <c r="M1156" s="4">
        <v>4.1390658141545273</v>
      </c>
      <c r="N1156" s="5">
        <v>3321.18</v>
      </c>
      <c r="O1156" s="5">
        <f>IF(Jan_21[[#This Row],[WIN_OSE]]=0,('Summary Sheet'!$O$1)-('Summary Sheet'!$O$1*2%),-'Summary Sheet'!$O$1*(Jan_21[[#This Row],[BSP]]-1))</f>
        <v>-6.2781316283090547</v>
      </c>
    </row>
    <row r="1157" spans="1:15" x14ac:dyDescent="0.25">
      <c r="A1157">
        <v>177798537</v>
      </c>
      <c r="B1157" s="1" t="s">
        <v>23</v>
      </c>
      <c r="C1157" s="1" t="s">
        <v>3134</v>
      </c>
      <c r="D1157" s="1" t="s">
        <v>3023</v>
      </c>
      <c r="E1157" s="1" t="s">
        <v>308</v>
      </c>
      <c r="F1157" s="1" t="s">
        <v>35</v>
      </c>
      <c r="G1157" s="2">
        <v>44206</v>
      </c>
      <c r="H1157" s="3">
        <v>0.55347222222222225</v>
      </c>
      <c r="I1157">
        <v>25383732</v>
      </c>
      <c r="J1157">
        <v>2</v>
      </c>
      <c r="K1157" s="1" t="s">
        <v>1593</v>
      </c>
      <c r="L1157">
        <v>1</v>
      </c>
      <c r="M1157" s="4">
        <v>3.5447629491781081</v>
      </c>
      <c r="N1157" s="5">
        <v>6207.66</v>
      </c>
      <c r="O1157" s="5">
        <f>IF(Jan_21[[#This Row],[WIN_OSE]]=0,('Summary Sheet'!$O$1)-('Summary Sheet'!$O$1*2%),-'Summary Sheet'!$O$1*(Jan_21[[#This Row],[BSP]]-1))</f>
        <v>-5.0895258983562162</v>
      </c>
    </row>
    <row r="1158" spans="1:15" x14ac:dyDescent="0.25">
      <c r="A1158">
        <v>177798539</v>
      </c>
      <c r="B1158" s="1" t="s">
        <v>23</v>
      </c>
      <c r="C1158" s="1" t="s">
        <v>3134</v>
      </c>
      <c r="D1158" s="1" t="s">
        <v>3023</v>
      </c>
      <c r="E1158" s="1" t="s">
        <v>34</v>
      </c>
      <c r="F1158" s="1" t="s">
        <v>35</v>
      </c>
      <c r="G1158" s="2">
        <v>44206</v>
      </c>
      <c r="H1158" s="3">
        <v>0.56458333333333333</v>
      </c>
      <c r="I1158">
        <v>38145204</v>
      </c>
      <c r="J1158">
        <v>3</v>
      </c>
      <c r="K1158" s="1" t="s">
        <v>2627</v>
      </c>
      <c r="L1158">
        <v>1</v>
      </c>
      <c r="M1158" s="4">
        <v>3.3143460568100855</v>
      </c>
      <c r="N1158" s="5">
        <v>12522.92</v>
      </c>
      <c r="O1158" s="5">
        <f>IF(Jan_21[[#This Row],[WIN_OSE]]=0,('Summary Sheet'!$O$1)-('Summary Sheet'!$O$1*2%),-'Summary Sheet'!$O$1*(Jan_21[[#This Row],[BSP]]-1))</f>
        <v>-4.6286921136201711</v>
      </c>
    </row>
    <row r="1159" spans="1:15" x14ac:dyDescent="0.25">
      <c r="A1159">
        <v>177798733</v>
      </c>
      <c r="B1159" s="1" t="s">
        <v>23</v>
      </c>
      <c r="C1159" s="1" t="s">
        <v>3119</v>
      </c>
      <c r="D1159" s="1" t="s">
        <v>3023</v>
      </c>
      <c r="E1159" s="1" t="s">
        <v>75</v>
      </c>
      <c r="F1159" s="1" t="s">
        <v>28</v>
      </c>
      <c r="G1159" s="2">
        <v>44206</v>
      </c>
      <c r="H1159" s="3">
        <v>0.45347222222222222</v>
      </c>
      <c r="I1159">
        <v>36631203</v>
      </c>
      <c r="J1159">
        <v>4</v>
      </c>
      <c r="K1159" s="1" t="s">
        <v>114</v>
      </c>
      <c r="L1159">
        <v>1</v>
      </c>
      <c r="M1159" s="4">
        <v>3.4090797411148381</v>
      </c>
      <c r="N1159" s="5">
        <v>4749.46</v>
      </c>
      <c r="O1159" s="5">
        <f>IF(Jan_21[[#This Row],[WIN_OSE]]=0,('Summary Sheet'!$O$1)-('Summary Sheet'!$O$1*2%),-'Summary Sheet'!$O$1*(Jan_21[[#This Row],[BSP]]-1))</f>
        <v>-4.8181594822296763</v>
      </c>
    </row>
    <row r="1160" spans="1:15" x14ac:dyDescent="0.25">
      <c r="A1160">
        <v>177798735</v>
      </c>
      <c r="B1160" s="1" t="s">
        <v>23</v>
      </c>
      <c r="C1160" s="1" t="s">
        <v>3119</v>
      </c>
      <c r="D1160" s="1" t="s">
        <v>3023</v>
      </c>
      <c r="E1160" s="1" t="s">
        <v>24</v>
      </c>
      <c r="F1160" s="1" t="s">
        <v>25</v>
      </c>
      <c r="G1160" s="2">
        <v>44206</v>
      </c>
      <c r="H1160" s="3">
        <v>0.46458333333333335</v>
      </c>
      <c r="I1160">
        <v>36631205</v>
      </c>
      <c r="J1160">
        <v>6</v>
      </c>
      <c r="K1160" s="1" t="s">
        <v>1425</v>
      </c>
      <c r="L1160">
        <v>0</v>
      </c>
      <c r="M1160" s="4">
        <v>3.7853503942249151</v>
      </c>
      <c r="N1160" s="5">
        <v>6154.26</v>
      </c>
      <c r="O1160" s="5">
        <f>IF(Jan_21[[#This Row],[WIN_OSE]]=0,('Summary Sheet'!$O$1)-('Summary Sheet'!$O$1*2%),-'Summary Sheet'!$O$1*(Jan_21[[#This Row],[BSP]]-1))</f>
        <v>1.96</v>
      </c>
    </row>
    <row r="1161" spans="1:15" x14ac:dyDescent="0.25">
      <c r="A1161">
        <v>177798737</v>
      </c>
      <c r="B1161" s="1" t="s">
        <v>23</v>
      </c>
      <c r="C1161" s="1" t="s">
        <v>3119</v>
      </c>
      <c r="D1161" s="1" t="s">
        <v>3023</v>
      </c>
      <c r="E1161" s="1" t="s">
        <v>60</v>
      </c>
      <c r="F1161" s="1" t="s">
        <v>61</v>
      </c>
      <c r="G1161" s="2">
        <v>44206</v>
      </c>
      <c r="H1161" s="3">
        <v>0.47499999999999998</v>
      </c>
      <c r="I1161">
        <v>20525319</v>
      </c>
      <c r="J1161">
        <v>5</v>
      </c>
      <c r="K1161" s="1" t="s">
        <v>2628</v>
      </c>
      <c r="L1161">
        <v>0</v>
      </c>
      <c r="M1161" s="4">
        <v>2.4654950098805788</v>
      </c>
      <c r="N1161" s="5">
        <v>15964.44</v>
      </c>
      <c r="O1161" s="5">
        <f>IF(Jan_21[[#This Row],[WIN_OSE]]=0,('Summary Sheet'!$O$1)-('Summary Sheet'!$O$1*2%),-'Summary Sheet'!$O$1*(Jan_21[[#This Row],[BSP]]-1))</f>
        <v>1.96</v>
      </c>
    </row>
    <row r="1162" spans="1:15" x14ac:dyDescent="0.25">
      <c r="A1162">
        <v>177798739</v>
      </c>
      <c r="B1162" s="1" t="s">
        <v>23</v>
      </c>
      <c r="C1162" s="1" t="s">
        <v>3119</v>
      </c>
      <c r="D1162" s="1" t="s">
        <v>3023</v>
      </c>
      <c r="E1162" s="1" t="s">
        <v>39</v>
      </c>
      <c r="F1162" s="1" t="s">
        <v>25</v>
      </c>
      <c r="G1162" s="2">
        <v>44206</v>
      </c>
      <c r="H1162" s="3">
        <v>0.48541666666666666</v>
      </c>
      <c r="I1162">
        <v>35378624</v>
      </c>
      <c r="J1162">
        <v>3</v>
      </c>
      <c r="K1162" s="1" t="s">
        <v>683</v>
      </c>
      <c r="L1162">
        <v>0</v>
      </c>
      <c r="M1162" s="4">
        <v>4.4000000000000004</v>
      </c>
      <c r="N1162" s="5">
        <v>4202.22</v>
      </c>
      <c r="O1162" s="5">
        <f>IF(Jan_21[[#This Row],[WIN_OSE]]=0,('Summary Sheet'!$O$1)-('Summary Sheet'!$O$1*2%),-'Summary Sheet'!$O$1*(Jan_21[[#This Row],[BSP]]-1))</f>
        <v>1.96</v>
      </c>
    </row>
    <row r="1163" spans="1:15" x14ac:dyDescent="0.25">
      <c r="A1163">
        <v>177798741</v>
      </c>
      <c r="B1163" s="1" t="s">
        <v>23</v>
      </c>
      <c r="C1163" s="1" t="s">
        <v>3119</v>
      </c>
      <c r="D1163" s="1" t="s">
        <v>3023</v>
      </c>
      <c r="E1163" s="1" t="s">
        <v>39</v>
      </c>
      <c r="F1163" s="1" t="s">
        <v>25</v>
      </c>
      <c r="G1163" s="2">
        <v>44206</v>
      </c>
      <c r="H1163" s="3">
        <v>0.49583333333333335</v>
      </c>
      <c r="I1163">
        <v>26761052</v>
      </c>
      <c r="J1163">
        <v>2</v>
      </c>
      <c r="K1163" s="1" t="s">
        <v>1766</v>
      </c>
      <c r="L1163">
        <v>0</v>
      </c>
      <c r="M1163" s="4">
        <v>4.1830231583390542</v>
      </c>
      <c r="N1163" s="5">
        <v>4908.72</v>
      </c>
      <c r="O1163" s="5">
        <f>IF(Jan_21[[#This Row],[WIN_OSE]]=0,('Summary Sheet'!$O$1)-('Summary Sheet'!$O$1*2%),-'Summary Sheet'!$O$1*(Jan_21[[#This Row],[BSP]]-1))</f>
        <v>1.96</v>
      </c>
    </row>
    <row r="1164" spans="1:15" x14ac:dyDescent="0.25">
      <c r="A1164">
        <v>177798743</v>
      </c>
      <c r="B1164" s="1" t="s">
        <v>23</v>
      </c>
      <c r="C1164" s="1" t="s">
        <v>3119</v>
      </c>
      <c r="D1164" s="1" t="s">
        <v>3023</v>
      </c>
      <c r="E1164" s="1" t="s">
        <v>27</v>
      </c>
      <c r="F1164" s="1" t="s">
        <v>28</v>
      </c>
      <c r="G1164" s="2">
        <v>44206</v>
      </c>
      <c r="H1164" s="3">
        <v>0.50624999999999998</v>
      </c>
      <c r="I1164">
        <v>28215358</v>
      </c>
      <c r="J1164">
        <v>6</v>
      </c>
      <c r="K1164" s="1" t="s">
        <v>1767</v>
      </c>
      <c r="L1164">
        <v>0</v>
      </c>
      <c r="M1164" s="4">
        <v>3.35</v>
      </c>
      <c r="N1164" s="5">
        <v>11331.06</v>
      </c>
      <c r="O1164" s="5">
        <f>IF(Jan_21[[#This Row],[WIN_OSE]]=0,('Summary Sheet'!$O$1)-('Summary Sheet'!$O$1*2%),-'Summary Sheet'!$O$1*(Jan_21[[#This Row],[BSP]]-1))</f>
        <v>1.96</v>
      </c>
    </row>
    <row r="1165" spans="1:15" x14ac:dyDescent="0.25">
      <c r="A1165">
        <v>177798745</v>
      </c>
      <c r="B1165" s="1" t="s">
        <v>23</v>
      </c>
      <c r="C1165" s="1" t="s">
        <v>3119</v>
      </c>
      <c r="D1165" s="1" t="s">
        <v>3023</v>
      </c>
      <c r="E1165" s="1" t="s">
        <v>24</v>
      </c>
      <c r="F1165" s="1" t="s">
        <v>25</v>
      </c>
      <c r="G1165" s="2">
        <v>44206</v>
      </c>
      <c r="H1165" s="3">
        <v>0.51666666666666672</v>
      </c>
      <c r="I1165">
        <v>34934084</v>
      </c>
      <c r="J1165">
        <v>1</v>
      </c>
      <c r="K1165" s="1" t="s">
        <v>2031</v>
      </c>
      <c r="L1165">
        <v>0</v>
      </c>
      <c r="M1165" s="4">
        <v>3.5369976538934145</v>
      </c>
      <c r="N1165" s="5">
        <v>17924.080000000002</v>
      </c>
      <c r="O1165" s="5">
        <f>IF(Jan_21[[#This Row],[WIN_OSE]]=0,('Summary Sheet'!$O$1)-('Summary Sheet'!$O$1*2%),-'Summary Sheet'!$O$1*(Jan_21[[#This Row],[BSP]]-1))</f>
        <v>1.96</v>
      </c>
    </row>
    <row r="1166" spans="1:15" x14ac:dyDescent="0.25">
      <c r="A1166">
        <v>177798747</v>
      </c>
      <c r="B1166" s="1" t="s">
        <v>23</v>
      </c>
      <c r="C1166" s="1" t="s">
        <v>3119</v>
      </c>
      <c r="D1166" s="1" t="s">
        <v>3023</v>
      </c>
      <c r="E1166" s="1" t="s">
        <v>39</v>
      </c>
      <c r="F1166" s="1" t="s">
        <v>25</v>
      </c>
      <c r="G1166" s="2">
        <v>44206</v>
      </c>
      <c r="H1166" s="3">
        <v>0.52708333333333335</v>
      </c>
      <c r="I1166">
        <v>37635082</v>
      </c>
      <c r="J1166">
        <v>1</v>
      </c>
      <c r="K1166" s="1" t="s">
        <v>1773</v>
      </c>
      <c r="L1166">
        <v>1</v>
      </c>
      <c r="M1166" s="4">
        <v>3.55</v>
      </c>
      <c r="N1166" s="5">
        <v>9273.9599999999991</v>
      </c>
      <c r="O1166" s="5">
        <f>IF(Jan_21[[#This Row],[WIN_OSE]]=0,('Summary Sheet'!$O$1)-('Summary Sheet'!$O$1*2%),-'Summary Sheet'!$O$1*(Jan_21[[#This Row],[BSP]]-1))</f>
        <v>-5.0999999999999996</v>
      </c>
    </row>
    <row r="1167" spans="1:15" x14ac:dyDescent="0.25">
      <c r="A1167">
        <v>177798749</v>
      </c>
      <c r="B1167" s="1" t="s">
        <v>23</v>
      </c>
      <c r="C1167" s="1" t="s">
        <v>3119</v>
      </c>
      <c r="D1167" s="1" t="s">
        <v>3023</v>
      </c>
      <c r="E1167" s="1" t="s">
        <v>24</v>
      </c>
      <c r="F1167" s="1" t="s">
        <v>25</v>
      </c>
      <c r="G1167" s="2">
        <v>44206</v>
      </c>
      <c r="H1167" s="3">
        <v>0.53749999999999998</v>
      </c>
      <c r="I1167">
        <v>27166658</v>
      </c>
      <c r="J1167">
        <v>3</v>
      </c>
      <c r="K1167" s="1" t="s">
        <v>1774</v>
      </c>
      <c r="L1167">
        <v>1</v>
      </c>
      <c r="M1167" s="4">
        <v>4.0636230518388032</v>
      </c>
      <c r="N1167" s="5">
        <v>6722.16</v>
      </c>
      <c r="O1167" s="5">
        <f>IF(Jan_21[[#This Row],[WIN_OSE]]=0,('Summary Sheet'!$O$1)-('Summary Sheet'!$O$1*2%),-'Summary Sheet'!$O$1*(Jan_21[[#This Row],[BSP]]-1))</f>
        <v>-6.1272461036776065</v>
      </c>
    </row>
    <row r="1168" spans="1:15" x14ac:dyDescent="0.25">
      <c r="A1168">
        <v>177798751</v>
      </c>
      <c r="B1168" s="1" t="s">
        <v>23</v>
      </c>
      <c r="C1168" s="1" t="s">
        <v>3119</v>
      </c>
      <c r="D1168" s="1" t="s">
        <v>3023</v>
      </c>
      <c r="E1168" s="1" t="s">
        <v>39</v>
      </c>
      <c r="F1168" s="1" t="s">
        <v>25</v>
      </c>
      <c r="G1168" s="2">
        <v>44206</v>
      </c>
      <c r="H1168" s="3">
        <v>0.54791666666666672</v>
      </c>
      <c r="I1168">
        <v>37696842</v>
      </c>
      <c r="J1168">
        <v>3</v>
      </c>
      <c r="K1168" s="1" t="s">
        <v>485</v>
      </c>
      <c r="L1168">
        <v>1</v>
      </c>
      <c r="M1168" s="4">
        <v>4.7</v>
      </c>
      <c r="N1168" s="5">
        <v>6505.94</v>
      </c>
      <c r="O1168" s="5">
        <f>IF(Jan_21[[#This Row],[WIN_OSE]]=0,('Summary Sheet'!$O$1)-('Summary Sheet'!$O$1*2%),-'Summary Sheet'!$O$1*(Jan_21[[#This Row],[BSP]]-1))</f>
        <v>-7.4</v>
      </c>
    </row>
    <row r="1169" spans="1:15" x14ac:dyDescent="0.25">
      <c r="A1169">
        <v>177798753</v>
      </c>
      <c r="B1169" s="1" t="s">
        <v>23</v>
      </c>
      <c r="C1169" s="1" t="s">
        <v>3119</v>
      </c>
      <c r="D1169" s="1" t="s">
        <v>3023</v>
      </c>
      <c r="E1169" s="1" t="s">
        <v>49</v>
      </c>
      <c r="F1169" s="1" t="s">
        <v>28</v>
      </c>
      <c r="G1169" s="2">
        <v>44206</v>
      </c>
      <c r="H1169" s="3">
        <v>0.55833333333333335</v>
      </c>
      <c r="I1169">
        <v>32664172</v>
      </c>
      <c r="J1169">
        <v>3</v>
      </c>
      <c r="K1169" s="1" t="s">
        <v>2027</v>
      </c>
      <c r="L1169">
        <v>0</v>
      </c>
      <c r="M1169" s="4">
        <v>4.3</v>
      </c>
      <c r="N1169" s="5">
        <v>5569.96</v>
      </c>
      <c r="O1169" s="5">
        <f>IF(Jan_21[[#This Row],[WIN_OSE]]=0,('Summary Sheet'!$O$1)-('Summary Sheet'!$O$1*2%),-'Summary Sheet'!$O$1*(Jan_21[[#This Row],[BSP]]-1))</f>
        <v>1.96</v>
      </c>
    </row>
    <row r="1170" spans="1:15" x14ac:dyDescent="0.25">
      <c r="A1170">
        <v>177798755</v>
      </c>
      <c r="B1170" s="1" t="s">
        <v>23</v>
      </c>
      <c r="C1170" s="1" t="s">
        <v>3119</v>
      </c>
      <c r="D1170" s="1" t="s">
        <v>3023</v>
      </c>
      <c r="E1170" s="1" t="s">
        <v>24</v>
      </c>
      <c r="F1170" s="1" t="s">
        <v>25</v>
      </c>
      <c r="G1170" s="2">
        <v>44206</v>
      </c>
      <c r="H1170" s="3">
        <v>0.56874999999999998</v>
      </c>
      <c r="I1170">
        <v>38038119</v>
      </c>
      <c r="J1170">
        <v>4</v>
      </c>
      <c r="K1170" s="1" t="s">
        <v>546</v>
      </c>
      <c r="L1170">
        <v>0</v>
      </c>
      <c r="M1170" s="4">
        <v>2.3031461037872938</v>
      </c>
      <c r="N1170" s="5">
        <v>21755.64</v>
      </c>
      <c r="O1170" s="5">
        <f>IF(Jan_21[[#This Row],[WIN_OSE]]=0,('Summary Sheet'!$O$1)-('Summary Sheet'!$O$1*2%),-'Summary Sheet'!$O$1*(Jan_21[[#This Row],[BSP]]-1))</f>
        <v>1.96</v>
      </c>
    </row>
    <row r="1171" spans="1:15" x14ac:dyDescent="0.25">
      <c r="A1171">
        <v>177798854</v>
      </c>
      <c r="B1171" s="1" t="s">
        <v>19</v>
      </c>
      <c r="C1171" s="1" t="s">
        <v>3118</v>
      </c>
      <c r="D1171" s="1" t="s">
        <v>3023</v>
      </c>
      <c r="E1171" s="1" t="s">
        <v>41</v>
      </c>
      <c r="F1171" s="1" t="s">
        <v>36</v>
      </c>
      <c r="G1171" s="2">
        <v>44206</v>
      </c>
      <c r="H1171" s="3">
        <v>0.58611111111111114</v>
      </c>
      <c r="I1171">
        <v>25617658</v>
      </c>
      <c r="J1171">
        <v>3</v>
      </c>
      <c r="K1171" s="1" t="s">
        <v>272</v>
      </c>
      <c r="L1171">
        <v>0</v>
      </c>
      <c r="M1171" s="4">
        <v>4.7187843203394912</v>
      </c>
      <c r="N1171" s="5">
        <v>2743.6</v>
      </c>
      <c r="O1171" s="5">
        <f>IF(Jan_21[[#This Row],[WIN_OSE]]=0,('Summary Sheet'!$O$1)-('Summary Sheet'!$O$1*2%),-'Summary Sheet'!$O$1*(Jan_21[[#This Row],[BSP]]-1))</f>
        <v>1.96</v>
      </c>
    </row>
    <row r="1172" spans="1:15" x14ac:dyDescent="0.25">
      <c r="A1172">
        <v>177798856</v>
      </c>
      <c r="B1172" s="1" t="s">
        <v>19</v>
      </c>
      <c r="C1172" s="1" t="s">
        <v>3118</v>
      </c>
      <c r="D1172" s="1" t="s">
        <v>3023</v>
      </c>
      <c r="E1172" s="1" t="s">
        <v>39</v>
      </c>
      <c r="F1172" s="1" t="s">
        <v>36</v>
      </c>
      <c r="G1172" s="2">
        <v>44206</v>
      </c>
      <c r="H1172" s="3">
        <v>0.59652777777777777</v>
      </c>
      <c r="I1172">
        <v>25120224</v>
      </c>
      <c r="J1172">
        <v>2</v>
      </c>
      <c r="K1172" s="1" t="s">
        <v>529</v>
      </c>
      <c r="L1172">
        <v>0</v>
      </c>
      <c r="M1172" s="4">
        <v>3.2684412248808083</v>
      </c>
      <c r="N1172" s="5">
        <v>13313.52</v>
      </c>
      <c r="O1172" s="5">
        <f>IF(Jan_21[[#This Row],[WIN_OSE]]=0,('Summary Sheet'!$O$1)-('Summary Sheet'!$O$1*2%),-'Summary Sheet'!$O$1*(Jan_21[[#This Row],[BSP]]-1))</f>
        <v>1.96</v>
      </c>
    </row>
    <row r="1173" spans="1:15" x14ac:dyDescent="0.25">
      <c r="A1173">
        <v>177798858</v>
      </c>
      <c r="B1173" s="1" t="s">
        <v>19</v>
      </c>
      <c r="C1173" s="1" t="s">
        <v>3118</v>
      </c>
      <c r="D1173" s="1" t="s">
        <v>3023</v>
      </c>
      <c r="E1173" s="1" t="s">
        <v>32</v>
      </c>
      <c r="F1173" s="1" t="s">
        <v>36</v>
      </c>
      <c r="G1173" s="2">
        <v>44206</v>
      </c>
      <c r="H1173" s="3">
        <v>0.60833333333333328</v>
      </c>
      <c r="I1173">
        <v>37597606</v>
      </c>
      <c r="J1173">
        <v>3</v>
      </c>
      <c r="K1173" s="1" t="s">
        <v>1797</v>
      </c>
      <c r="L1173">
        <v>0</v>
      </c>
      <c r="M1173" s="4">
        <v>3.75</v>
      </c>
      <c r="N1173" s="5">
        <v>6237.68</v>
      </c>
      <c r="O1173" s="5">
        <f>IF(Jan_21[[#This Row],[WIN_OSE]]=0,('Summary Sheet'!$O$1)-('Summary Sheet'!$O$1*2%),-'Summary Sheet'!$O$1*(Jan_21[[#This Row],[BSP]]-1))</f>
        <v>1.96</v>
      </c>
    </row>
    <row r="1174" spans="1:15" x14ac:dyDescent="0.25">
      <c r="A1174">
        <v>177798860</v>
      </c>
      <c r="B1174" s="1" t="s">
        <v>19</v>
      </c>
      <c r="C1174" s="1" t="s">
        <v>3118</v>
      </c>
      <c r="D1174" s="1" t="s">
        <v>3023</v>
      </c>
      <c r="E1174" s="1" t="s">
        <v>49</v>
      </c>
      <c r="F1174" s="1" t="s">
        <v>52</v>
      </c>
      <c r="G1174" s="2">
        <v>44206</v>
      </c>
      <c r="H1174" s="3">
        <v>0.62083333333333335</v>
      </c>
      <c r="I1174">
        <v>37629685</v>
      </c>
      <c r="J1174">
        <v>5</v>
      </c>
      <c r="K1174" s="1" t="s">
        <v>1788</v>
      </c>
      <c r="L1174">
        <v>0</v>
      </c>
      <c r="M1174" s="4">
        <v>3.8355789737623116</v>
      </c>
      <c r="N1174" s="5">
        <v>7427.36</v>
      </c>
      <c r="O1174" s="5">
        <f>IF(Jan_21[[#This Row],[WIN_OSE]]=0,('Summary Sheet'!$O$1)-('Summary Sheet'!$O$1*2%),-'Summary Sheet'!$O$1*(Jan_21[[#This Row],[BSP]]-1))</f>
        <v>1.96</v>
      </c>
    </row>
    <row r="1175" spans="1:15" x14ac:dyDescent="0.25">
      <c r="A1175">
        <v>177798862</v>
      </c>
      <c r="B1175" s="1" t="s">
        <v>19</v>
      </c>
      <c r="C1175" s="1" t="s">
        <v>3118</v>
      </c>
      <c r="D1175" s="1" t="s">
        <v>3023</v>
      </c>
      <c r="E1175" s="1" t="s">
        <v>32</v>
      </c>
      <c r="F1175" s="1" t="s">
        <v>36</v>
      </c>
      <c r="G1175" s="2">
        <v>44206</v>
      </c>
      <c r="H1175" s="3">
        <v>0.63124999999999998</v>
      </c>
      <c r="I1175">
        <v>35777839</v>
      </c>
      <c r="J1175">
        <v>6</v>
      </c>
      <c r="K1175" s="1" t="s">
        <v>2635</v>
      </c>
      <c r="L1175">
        <v>0</v>
      </c>
      <c r="M1175" s="4">
        <v>3.9559830934998166</v>
      </c>
      <c r="N1175" s="5">
        <v>6389.8</v>
      </c>
      <c r="O1175" s="5">
        <f>IF(Jan_21[[#This Row],[WIN_OSE]]=0,('Summary Sheet'!$O$1)-('Summary Sheet'!$O$1*2%),-'Summary Sheet'!$O$1*(Jan_21[[#This Row],[BSP]]-1))</f>
        <v>1.96</v>
      </c>
    </row>
    <row r="1176" spans="1:15" x14ac:dyDescent="0.25">
      <c r="A1176">
        <v>177798864</v>
      </c>
      <c r="B1176" s="1" t="s">
        <v>19</v>
      </c>
      <c r="C1176" s="1" t="s">
        <v>3118</v>
      </c>
      <c r="D1176" s="1" t="s">
        <v>3023</v>
      </c>
      <c r="E1176" s="1" t="s">
        <v>48</v>
      </c>
      <c r="F1176" s="1" t="s">
        <v>36</v>
      </c>
      <c r="G1176" s="2">
        <v>44206</v>
      </c>
      <c r="H1176" s="3">
        <v>0.6430555555555556</v>
      </c>
      <c r="I1176">
        <v>36704175</v>
      </c>
      <c r="J1176">
        <v>3</v>
      </c>
      <c r="K1176" s="1" t="s">
        <v>1407</v>
      </c>
      <c r="L1176">
        <v>0</v>
      </c>
      <c r="M1176" s="4">
        <v>4.7843903635399325</v>
      </c>
      <c r="N1176" s="5">
        <v>5964.98</v>
      </c>
      <c r="O1176" s="5">
        <f>IF(Jan_21[[#This Row],[WIN_OSE]]=0,('Summary Sheet'!$O$1)-('Summary Sheet'!$O$1*2%),-'Summary Sheet'!$O$1*(Jan_21[[#This Row],[BSP]]-1))</f>
        <v>1.96</v>
      </c>
    </row>
    <row r="1177" spans="1:15" x14ac:dyDescent="0.25">
      <c r="A1177">
        <v>177798866</v>
      </c>
      <c r="B1177" s="1" t="s">
        <v>19</v>
      </c>
      <c r="C1177" s="1" t="s">
        <v>3118</v>
      </c>
      <c r="D1177" s="1" t="s">
        <v>3023</v>
      </c>
      <c r="E1177" s="1" t="s">
        <v>27</v>
      </c>
      <c r="F1177" s="1" t="s">
        <v>52</v>
      </c>
      <c r="G1177" s="2">
        <v>44206</v>
      </c>
      <c r="H1177" s="3">
        <v>0.65555555555555556</v>
      </c>
      <c r="I1177">
        <v>35175627</v>
      </c>
      <c r="J1177">
        <v>4</v>
      </c>
      <c r="K1177" s="1" t="s">
        <v>766</v>
      </c>
      <c r="L1177">
        <v>1</v>
      </c>
      <c r="M1177" s="4">
        <v>3</v>
      </c>
      <c r="N1177" s="5">
        <v>7432.92</v>
      </c>
      <c r="O1177" s="5">
        <f>IF(Jan_21[[#This Row],[WIN_OSE]]=0,('Summary Sheet'!$O$1)-('Summary Sheet'!$O$1*2%),-'Summary Sheet'!$O$1*(Jan_21[[#This Row],[BSP]]-1))</f>
        <v>-4</v>
      </c>
    </row>
    <row r="1178" spans="1:15" x14ac:dyDescent="0.25">
      <c r="A1178">
        <v>177798868</v>
      </c>
      <c r="B1178" s="1" t="s">
        <v>19</v>
      </c>
      <c r="C1178" s="1" t="s">
        <v>3118</v>
      </c>
      <c r="D1178" s="1" t="s">
        <v>3023</v>
      </c>
      <c r="E1178" s="1" t="s">
        <v>43</v>
      </c>
      <c r="F1178" s="1" t="s">
        <v>36</v>
      </c>
      <c r="G1178" s="2">
        <v>44206</v>
      </c>
      <c r="H1178" s="3">
        <v>0.6694444444444444</v>
      </c>
      <c r="I1178">
        <v>37388747</v>
      </c>
      <c r="J1178">
        <v>5</v>
      </c>
      <c r="K1178" s="1" t="s">
        <v>147</v>
      </c>
      <c r="L1178">
        <v>1</v>
      </c>
      <c r="M1178" s="4">
        <v>2.92</v>
      </c>
      <c r="N1178" s="5">
        <v>14026.28</v>
      </c>
      <c r="O1178" s="5">
        <f>IF(Jan_21[[#This Row],[WIN_OSE]]=0,('Summary Sheet'!$O$1)-('Summary Sheet'!$O$1*2%),-'Summary Sheet'!$O$1*(Jan_21[[#This Row],[BSP]]-1))</f>
        <v>-3.84</v>
      </c>
    </row>
    <row r="1179" spans="1:15" x14ac:dyDescent="0.25">
      <c r="A1179">
        <v>177798870</v>
      </c>
      <c r="B1179" s="1" t="s">
        <v>19</v>
      </c>
      <c r="C1179" s="1" t="s">
        <v>3118</v>
      </c>
      <c r="D1179" s="1" t="s">
        <v>3023</v>
      </c>
      <c r="E1179" s="1" t="s">
        <v>45</v>
      </c>
      <c r="F1179" s="1" t="s">
        <v>52</v>
      </c>
      <c r="G1179" s="2">
        <v>44206</v>
      </c>
      <c r="H1179" s="3">
        <v>0.68263888888888891</v>
      </c>
      <c r="I1179">
        <v>27314162</v>
      </c>
      <c r="J1179">
        <v>3</v>
      </c>
      <c r="K1179" s="1" t="s">
        <v>989</v>
      </c>
      <c r="L1179">
        <v>1</v>
      </c>
      <c r="M1179" s="4">
        <v>3.3587761390000002</v>
      </c>
      <c r="N1179" s="5">
        <v>17341.04</v>
      </c>
      <c r="O1179" s="5">
        <f>IF(Jan_21[[#This Row],[WIN_OSE]]=0,('Summary Sheet'!$O$1)-('Summary Sheet'!$O$1*2%),-'Summary Sheet'!$O$1*(Jan_21[[#This Row],[BSP]]-1))</f>
        <v>-4.7175522780000003</v>
      </c>
    </row>
    <row r="1180" spans="1:15" x14ac:dyDescent="0.25">
      <c r="A1180">
        <v>177798872</v>
      </c>
      <c r="B1180" s="1" t="s">
        <v>19</v>
      </c>
      <c r="C1180" s="1" t="s">
        <v>3118</v>
      </c>
      <c r="D1180" s="1" t="s">
        <v>3023</v>
      </c>
      <c r="E1180" s="1" t="s">
        <v>48</v>
      </c>
      <c r="F1180" s="1" t="s">
        <v>66</v>
      </c>
      <c r="G1180" s="2">
        <v>44206</v>
      </c>
      <c r="H1180" s="3">
        <v>0.69652777777777775</v>
      </c>
      <c r="I1180">
        <v>25411774</v>
      </c>
      <c r="J1180">
        <v>4</v>
      </c>
      <c r="K1180" s="1" t="s">
        <v>87</v>
      </c>
      <c r="L1180">
        <v>1</v>
      </c>
      <c r="M1180" s="4">
        <v>4.9822877355051176</v>
      </c>
      <c r="N1180" s="5">
        <v>4991.76</v>
      </c>
      <c r="O1180" s="5">
        <f>IF(Jan_21[[#This Row],[WIN_OSE]]=0,('Summary Sheet'!$O$1)-('Summary Sheet'!$O$1*2%),-'Summary Sheet'!$O$1*(Jan_21[[#This Row],[BSP]]-1))</f>
        <v>-7.9645754710102352</v>
      </c>
    </row>
    <row r="1181" spans="1:15" x14ac:dyDescent="0.25">
      <c r="A1181">
        <v>177798874</v>
      </c>
      <c r="B1181" s="1" t="s">
        <v>19</v>
      </c>
      <c r="C1181" s="1" t="s">
        <v>3118</v>
      </c>
      <c r="D1181" s="1" t="s">
        <v>3023</v>
      </c>
      <c r="E1181" s="1" t="s">
        <v>75</v>
      </c>
      <c r="F1181" s="1" t="s">
        <v>52</v>
      </c>
      <c r="G1181" s="2">
        <v>44206</v>
      </c>
      <c r="H1181" s="3">
        <v>0.7104166666666667</v>
      </c>
      <c r="I1181">
        <v>37095241</v>
      </c>
      <c r="J1181">
        <v>3</v>
      </c>
      <c r="K1181" s="1" t="s">
        <v>518</v>
      </c>
      <c r="L1181">
        <v>0</v>
      </c>
      <c r="M1181" s="4">
        <v>4.2</v>
      </c>
      <c r="N1181" s="5">
        <v>8177</v>
      </c>
      <c r="O1181" s="5">
        <f>IF(Jan_21[[#This Row],[WIN_OSE]]=0,('Summary Sheet'!$O$1)-('Summary Sheet'!$O$1*2%),-'Summary Sheet'!$O$1*(Jan_21[[#This Row],[BSP]]-1))</f>
        <v>1.96</v>
      </c>
    </row>
    <row r="1182" spans="1:15" x14ac:dyDescent="0.25">
      <c r="A1182">
        <v>177798876</v>
      </c>
      <c r="B1182" s="1" t="s">
        <v>19</v>
      </c>
      <c r="C1182" s="1" t="s">
        <v>3118</v>
      </c>
      <c r="D1182" s="1" t="s">
        <v>3023</v>
      </c>
      <c r="E1182" s="1" t="s">
        <v>47</v>
      </c>
      <c r="F1182" s="1" t="s">
        <v>36</v>
      </c>
      <c r="G1182" s="2">
        <v>44206</v>
      </c>
      <c r="H1182" s="3">
        <v>0.72361111111111109</v>
      </c>
      <c r="I1182">
        <v>35175599</v>
      </c>
      <c r="J1182">
        <v>6</v>
      </c>
      <c r="K1182" s="1" t="s">
        <v>488</v>
      </c>
      <c r="L1182">
        <v>1</v>
      </c>
      <c r="M1182" s="4">
        <v>3.3886244799999998</v>
      </c>
      <c r="N1182" s="5">
        <v>6889.74</v>
      </c>
      <c r="O1182" s="5">
        <f>IF(Jan_21[[#This Row],[WIN_OSE]]=0,('Summary Sheet'!$O$1)-('Summary Sheet'!$O$1*2%),-'Summary Sheet'!$O$1*(Jan_21[[#This Row],[BSP]]-1))</f>
        <v>-4.7772489599999997</v>
      </c>
    </row>
    <row r="1183" spans="1:15" x14ac:dyDescent="0.25">
      <c r="A1183">
        <v>177799316</v>
      </c>
      <c r="B1183" s="1" t="s">
        <v>23</v>
      </c>
      <c r="C1183" s="1" t="s">
        <v>3138</v>
      </c>
      <c r="D1183" s="1" t="s">
        <v>3023</v>
      </c>
      <c r="E1183" s="1" t="s">
        <v>32</v>
      </c>
      <c r="F1183" s="1" t="s">
        <v>44</v>
      </c>
      <c r="G1183" s="2">
        <v>44206</v>
      </c>
      <c r="H1183" s="3">
        <v>0.58125000000000004</v>
      </c>
      <c r="I1183">
        <v>25610574</v>
      </c>
      <c r="J1183">
        <v>1</v>
      </c>
      <c r="K1183" s="1" t="s">
        <v>2640</v>
      </c>
      <c r="L1183">
        <v>1</v>
      </c>
      <c r="M1183" s="4">
        <v>3.5784411295795877</v>
      </c>
      <c r="N1183" s="5">
        <v>11668.78</v>
      </c>
      <c r="O1183" s="5">
        <f>IF(Jan_21[[#This Row],[WIN_OSE]]=0,('Summary Sheet'!$O$1)-('Summary Sheet'!$O$1*2%),-'Summary Sheet'!$O$1*(Jan_21[[#This Row],[BSP]]-1))</f>
        <v>-5.1568822591591754</v>
      </c>
    </row>
    <row r="1184" spans="1:15" x14ac:dyDescent="0.25">
      <c r="A1184">
        <v>177799318</v>
      </c>
      <c r="B1184" s="1" t="s">
        <v>23</v>
      </c>
      <c r="C1184" s="1" t="s">
        <v>3138</v>
      </c>
      <c r="D1184" s="1" t="s">
        <v>3023</v>
      </c>
      <c r="E1184" s="1" t="s">
        <v>41</v>
      </c>
      <c r="F1184" s="1" t="s">
        <v>44</v>
      </c>
      <c r="G1184" s="2">
        <v>44206</v>
      </c>
      <c r="H1184" s="3">
        <v>0.59166666666666667</v>
      </c>
      <c r="I1184">
        <v>35839433</v>
      </c>
      <c r="J1184">
        <v>4</v>
      </c>
      <c r="K1184" s="1" t="s">
        <v>72</v>
      </c>
      <c r="L1184">
        <v>0</v>
      </c>
      <c r="M1184" s="4">
        <v>4.064939893</v>
      </c>
      <c r="N1184" s="5">
        <v>7138.82</v>
      </c>
      <c r="O1184" s="5">
        <f>IF(Jan_21[[#This Row],[WIN_OSE]]=0,('Summary Sheet'!$O$1)-('Summary Sheet'!$O$1*2%),-'Summary Sheet'!$O$1*(Jan_21[[#This Row],[BSP]]-1))</f>
        <v>1.96</v>
      </c>
    </row>
    <row r="1185" spans="1:15" x14ac:dyDescent="0.25">
      <c r="A1185">
        <v>177799320</v>
      </c>
      <c r="B1185" s="1" t="s">
        <v>23</v>
      </c>
      <c r="C1185" s="1" t="s">
        <v>3138</v>
      </c>
      <c r="D1185" s="1" t="s">
        <v>3023</v>
      </c>
      <c r="E1185" s="1" t="s">
        <v>47</v>
      </c>
      <c r="F1185" s="1" t="s">
        <v>44</v>
      </c>
      <c r="G1185" s="2">
        <v>44206</v>
      </c>
      <c r="H1185" s="3">
        <v>0.60555555555555551</v>
      </c>
      <c r="I1185">
        <v>26033960</v>
      </c>
      <c r="J1185">
        <v>1</v>
      </c>
      <c r="K1185" s="1" t="s">
        <v>1170</v>
      </c>
      <c r="L1185">
        <v>1</v>
      </c>
      <c r="M1185" s="4">
        <v>3.95</v>
      </c>
      <c r="N1185" s="5">
        <v>8562.32</v>
      </c>
      <c r="O1185" s="5">
        <f>IF(Jan_21[[#This Row],[WIN_OSE]]=0,('Summary Sheet'!$O$1)-('Summary Sheet'!$O$1*2%),-'Summary Sheet'!$O$1*(Jan_21[[#This Row],[BSP]]-1))</f>
        <v>-5.9</v>
      </c>
    </row>
    <row r="1186" spans="1:15" x14ac:dyDescent="0.25">
      <c r="A1186">
        <v>177799322</v>
      </c>
      <c r="B1186" s="1" t="s">
        <v>23</v>
      </c>
      <c r="C1186" s="1" t="s">
        <v>3138</v>
      </c>
      <c r="D1186" s="1" t="s">
        <v>3023</v>
      </c>
      <c r="E1186" s="1" t="s">
        <v>43</v>
      </c>
      <c r="F1186" s="1" t="s">
        <v>44</v>
      </c>
      <c r="G1186" s="2">
        <v>44206</v>
      </c>
      <c r="H1186" s="3">
        <v>0.61944444444444446</v>
      </c>
      <c r="I1186">
        <v>20410521</v>
      </c>
      <c r="J1186">
        <v>6</v>
      </c>
      <c r="K1186" s="1" t="s">
        <v>1809</v>
      </c>
      <c r="L1186">
        <v>1</v>
      </c>
      <c r="M1186" s="4">
        <v>3.9352605905968807</v>
      </c>
      <c r="N1186" s="5">
        <v>8632.14</v>
      </c>
      <c r="O1186" s="5">
        <f>IF(Jan_21[[#This Row],[WIN_OSE]]=0,('Summary Sheet'!$O$1)-('Summary Sheet'!$O$1*2%),-'Summary Sheet'!$O$1*(Jan_21[[#This Row],[BSP]]-1))</f>
        <v>-5.8705211811937614</v>
      </c>
    </row>
    <row r="1187" spans="1:15" x14ac:dyDescent="0.25">
      <c r="A1187">
        <v>177799324</v>
      </c>
      <c r="B1187" s="1" t="s">
        <v>23</v>
      </c>
      <c r="C1187" s="1" t="s">
        <v>3138</v>
      </c>
      <c r="D1187" s="1" t="s">
        <v>3023</v>
      </c>
      <c r="E1187" s="1" t="s">
        <v>39</v>
      </c>
      <c r="F1187" s="1" t="s">
        <v>44</v>
      </c>
      <c r="G1187" s="2">
        <v>44206</v>
      </c>
      <c r="H1187" s="3">
        <v>0.63263888888888886</v>
      </c>
      <c r="I1187">
        <v>33390679</v>
      </c>
      <c r="J1187">
        <v>6</v>
      </c>
      <c r="K1187" s="1" t="s">
        <v>2642</v>
      </c>
      <c r="L1187">
        <v>0</v>
      </c>
      <c r="M1187" s="4">
        <v>3.3007704618677964</v>
      </c>
      <c r="N1187" s="5">
        <v>6133.3</v>
      </c>
      <c r="O1187" s="5">
        <f>IF(Jan_21[[#This Row],[WIN_OSE]]=0,('Summary Sheet'!$O$1)-('Summary Sheet'!$O$1*2%),-'Summary Sheet'!$O$1*(Jan_21[[#This Row],[BSP]]-1))</f>
        <v>1.96</v>
      </c>
    </row>
    <row r="1188" spans="1:15" x14ac:dyDescent="0.25">
      <c r="A1188">
        <v>177799326</v>
      </c>
      <c r="B1188" s="1" t="s">
        <v>23</v>
      </c>
      <c r="C1188" s="1" t="s">
        <v>3138</v>
      </c>
      <c r="D1188" s="1" t="s">
        <v>3023</v>
      </c>
      <c r="E1188" s="1" t="s">
        <v>43</v>
      </c>
      <c r="F1188" s="1" t="s">
        <v>44</v>
      </c>
      <c r="G1188" s="2">
        <v>44206</v>
      </c>
      <c r="H1188" s="3">
        <v>0.64444444444444449</v>
      </c>
      <c r="I1188">
        <v>25846368</v>
      </c>
      <c r="J1188">
        <v>3</v>
      </c>
      <c r="K1188" s="1" t="s">
        <v>1807</v>
      </c>
      <c r="L1188">
        <v>0</v>
      </c>
      <c r="M1188" s="4">
        <v>3.877898139466561</v>
      </c>
      <c r="N1188" s="5">
        <v>6729.02</v>
      </c>
      <c r="O1188" s="5">
        <f>IF(Jan_21[[#This Row],[WIN_OSE]]=0,('Summary Sheet'!$O$1)-('Summary Sheet'!$O$1*2%),-'Summary Sheet'!$O$1*(Jan_21[[#This Row],[BSP]]-1))</f>
        <v>1.96</v>
      </c>
    </row>
    <row r="1189" spans="1:15" x14ac:dyDescent="0.25">
      <c r="A1189">
        <v>177799328</v>
      </c>
      <c r="B1189" s="1" t="s">
        <v>23</v>
      </c>
      <c r="C1189" s="1" t="s">
        <v>3138</v>
      </c>
      <c r="D1189" s="1" t="s">
        <v>3023</v>
      </c>
      <c r="E1189" s="1" t="s">
        <v>41</v>
      </c>
      <c r="F1189" s="1" t="s">
        <v>44</v>
      </c>
      <c r="G1189" s="2">
        <v>44206</v>
      </c>
      <c r="H1189" s="3">
        <v>0.65833333333333333</v>
      </c>
      <c r="I1189">
        <v>36439514</v>
      </c>
      <c r="J1189">
        <v>2</v>
      </c>
      <c r="K1189" s="1" t="s">
        <v>1810</v>
      </c>
      <c r="L1189">
        <v>0</v>
      </c>
      <c r="M1189" s="4">
        <v>2.9570486704690859</v>
      </c>
      <c r="N1189" s="5">
        <v>5376.2</v>
      </c>
      <c r="O1189" s="5">
        <f>IF(Jan_21[[#This Row],[WIN_OSE]]=0,('Summary Sheet'!$O$1)-('Summary Sheet'!$O$1*2%),-'Summary Sheet'!$O$1*(Jan_21[[#This Row],[BSP]]-1))</f>
        <v>1.96</v>
      </c>
    </row>
    <row r="1190" spans="1:15" x14ac:dyDescent="0.25">
      <c r="A1190">
        <v>177799330</v>
      </c>
      <c r="B1190" s="1" t="s">
        <v>23</v>
      </c>
      <c r="C1190" s="1" t="s">
        <v>3138</v>
      </c>
      <c r="D1190" s="1" t="s">
        <v>3023</v>
      </c>
      <c r="E1190" s="1" t="s">
        <v>45</v>
      </c>
      <c r="F1190" s="1" t="s">
        <v>58</v>
      </c>
      <c r="G1190" s="2">
        <v>44206</v>
      </c>
      <c r="H1190" s="3">
        <v>0.67222222222222228</v>
      </c>
      <c r="I1190">
        <v>29797428</v>
      </c>
      <c r="J1190">
        <v>3</v>
      </c>
      <c r="K1190" s="1" t="s">
        <v>83</v>
      </c>
      <c r="L1190">
        <v>0</v>
      </c>
      <c r="M1190" s="4">
        <v>4.2636884605159864</v>
      </c>
      <c r="N1190" s="5">
        <v>6796.02</v>
      </c>
      <c r="O1190" s="5">
        <f>IF(Jan_21[[#This Row],[WIN_OSE]]=0,('Summary Sheet'!$O$1)-('Summary Sheet'!$O$1*2%),-'Summary Sheet'!$O$1*(Jan_21[[#This Row],[BSP]]-1))</f>
        <v>1.96</v>
      </c>
    </row>
    <row r="1191" spans="1:15" x14ac:dyDescent="0.25">
      <c r="A1191">
        <v>177799332</v>
      </c>
      <c r="B1191" s="1" t="s">
        <v>23</v>
      </c>
      <c r="C1191" s="1" t="s">
        <v>3138</v>
      </c>
      <c r="D1191" s="1" t="s">
        <v>3023</v>
      </c>
      <c r="E1191" s="1" t="s">
        <v>43</v>
      </c>
      <c r="F1191" s="1" t="s">
        <v>44</v>
      </c>
      <c r="G1191" s="2">
        <v>44206</v>
      </c>
      <c r="H1191" s="3">
        <v>0.68611111111111112</v>
      </c>
      <c r="I1191">
        <v>36162075</v>
      </c>
      <c r="J1191">
        <v>1</v>
      </c>
      <c r="K1191" s="1" t="s">
        <v>1814</v>
      </c>
      <c r="L1191">
        <v>0</v>
      </c>
      <c r="M1191" s="4">
        <v>3.467483605</v>
      </c>
      <c r="N1191" s="5">
        <v>10290.299999999999</v>
      </c>
      <c r="O1191" s="5">
        <f>IF(Jan_21[[#This Row],[WIN_OSE]]=0,('Summary Sheet'!$O$1)-('Summary Sheet'!$O$1*2%),-'Summary Sheet'!$O$1*(Jan_21[[#This Row],[BSP]]-1))</f>
        <v>1.96</v>
      </c>
    </row>
    <row r="1192" spans="1:15" x14ac:dyDescent="0.25">
      <c r="A1192">
        <v>177799334</v>
      </c>
      <c r="B1192" s="1" t="s">
        <v>23</v>
      </c>
      <c r="C1192" s="1" t="s">
        <v>3138</v>
      </c>
      <c r="D1192" s="1" t="s">
        <v>3023</v>
      </c>
      <c r="E1192" s="1" t="s">
        <v>27</v>
      </c>
      <c r="F1192" s="1" t="s">
        <v>58</v>
      </c>
      <c r="G1192" s="2">
        <v>44206</v>
      </c>
      <c r="H1192" s="3">
        <v>0.7</v>
      </c>
      <c r="I1192">
        <v>28689104</v>
      </c>
      <c r="J1192">
        <v>5</v>
      </c>
      <c r="K1192" s="1" t="s">
        <v>100</v>
      </c>
      <c r="L1192">
        <v>0</v>
      </c>
      <c r="M1192" s="4">
        <v>2.7190457992737356</v>
      </c>
      <c r="N1192" s="5">
        <v>13890.12</v>
      </c>
      <c r="O1192" s="5">
        <f>IF(Jan_21[[#This Row],[WIN_OSE]]=0,('Summary Sheet'!$O$1)-('Summary Sheet'!$O$1*2%),-'Summary Sheet'!$O$1*(Jan_21[[#This Row],[BSP]]-1))</f>
        <v>1.96</v>
      </c>
    </row>
    <row r="1193" spans="1:15" x14ac:dyDescent="0.25">
      <c r="A1193">
        <v>177799336</v>
      </c>
      <c r="B1193" s="1" t="s">
        <v>23</v>
      </c>
      <c r="C1193" s="1" t="s">
        <v>3138</v>
      </c>
      <c r="D1193" s="1" t="s">
        <v>3023</v>
      </c>
      <c r="E1193" s="1" t="s">
        <v>41</v>
      </c>
      <c r="F1193" s="1" t="s">
        <v>44</v>
      </c>
      <c r="G1193" s="2">
        <v>44206</v>
      </c>
      <c r="H1193" s="3">
        <v>0.71388888888888891</v>
      </c>
      <c r="I1193">
        <v>27083757</v>
      </c>
      <c r="J1193">
        <v>5</v>
      </c>
      <c r="K1193" s="1" t="s">
        <v>1808</v>
      </c>
      <c r="L1193">
        <v>0</v>
      </c>
      <c r="M1193" s="4">
        <v>2.9388428767568984</v>
      </c>
      <c r="N1193" s="5">
        <v>14584.02</v>
      </c>
      <c r="O1193" s="5">
        <f>IF(Jan_21[[#This Row],[WIN_OSE]]=0,('Summary Sheet'!$O$1)-('Summary Sheet'!$O$1*2%),-'Summary Sheet'!$O$1*(Jan_21[[#This Row],[BSP]]-1))</f>
        <v>1.96</v>
      </c>
    </row>
    <row r="1194" spans="1:15" x14ac:dyDescent="0.25">
      <c r="A1194">
        <v>177799338</v>
      </c>
      <c r="B1194" s="1" t="s">
        <v>23</v>
      </c>
      <c r="C1194" s="1" t="s">
        <v>3138</v>
      </c>
      <c r="D1194" s="1" t="s">
        <v>3023</v>
      </c>
      <c r="E1194" s="1" t="s">
        <v>75</v>
      </c>
      <c r="F1194" s="1" t="s">
        <v>58</v>
      </c>
      <c r="G1194" s="2">
        <v>44206</v>
      </c>
      <c r="H1194" s="3">
        <v>0.72777777777777775</v>
      </c>
      <c r="I1194">
        <v>38036285</v>
      </c>
      <c r="J1194">
        <v>6</v>
      </c>
      <c r="K1194" s="1" t="s">
        <v>1815</v>
      </c>
      <c r="L1194">
        <v>1</v>
      </c>
      <c r="M1194" s="4">
        <v>2.3566527069999998</v>
      </c>
      <c r="N1194" s="5">
        <v>15895.86</v>
      </c>
      <c r="O1194" s="5">
        <f>IF(Jan_21[[#This Row],[WIN_OSE]]=0,('Summary Sheet'!$O$1)-('Summary Sheet'!$O$1*2%),-'Summary Sheet'!$O$1*(Jan_21[[#This Row],[BSP]]-1))</f>
        <v>-2.7133054139999997</v>
      </c>
    </row>
    <row r="1195" spans="1:15" x14ac:dyDescent="0.25">
      <c r="A1195">
        <v>177799340</v>
      </c>
      <c r="B1195" s="1" t="s">
        <v>23</v>
      </c>
      <c r="C1195" s="1" t="s">
        <v>3138</v>
      </c>
      <c r="D1195" s="1" t="s">
        <v>3023</v>
      </c>
      <c r="E1195" s="1" t="s">
        <v>39</v>
      </c>
      <c r="F1195" s="1" t="s">
        <v>44</v>
      </c>
      <c r="G1195" s="2">
        <v>44206</v>
      </c>
      <c r="H1195" s="3">
        <v>0.73888888888888893</v>
      </c>
      <c r="I1195">
        <v>36141844</v>
      </c>
      <c r="J1195">
        <v>2</v>
      </c>
      <c r="K1195" s="1" t="s">
        <v>1805</v>
      </c>
      <c r="L1195">
        <v>0</v>
      </c>
      <c r="M1195" s="4">
        <v>3.5495663340000001</v>
      </c>
      <c r="N1195" s="5">
        <v>12754.84</v>
      </c>
      <c r="O1195" s="5">
        <f>IF(Jan_21[[#This Row],[WIN_OSE]]=0,('Summary Sheet'!$O$1)-('Summary Sheet'!$O$1*2%),-'Summary Sheet'!$O$1*(Jan_21[[#This Row],[BSP]]-1))</f>
        <v>1.96</v>
      </c>
    </row>
    <row r="1196" spans="1:15" x14ac:dyDescent="0.25">
      <c r="A1196">
        <v>177799342</v>
      </c>
      <c r="B1196" s="1" t="s">
        <v>23</v>
      </c>
      <c r="C1196" s="1" t="s">
        <v>3138</v>
      </c>
      <c r="D1196" s="1" t="s">
        <v>3023</v>
      </c>
      <c r="E1196" s="1" t="s">
        <v>49</v>
      </c>
      <c r="F1196" s="1" t="s">
        <v>58</v>
      </c>
      <c r="G1196" s="2">
        <v>44206</v>
      </c>
      <c r="H1196" s="3">
        <v>0.75138888888888888</v>
      </c>
      <c r="I1196">
        <v>36043520</v>
      </c>
      <c r="J1196">
        <v>6</v>
      </c>
      <c r="K1196" s="1" t="s">
        <v>1174</v>
      </c>
      <c r="L1196">
        <v>0</v>
      </c>
      <c r="M1196" s="4">
        <v>3.2</v>
      </c>
      <c r="N1196" s="5">
        <v>13476.62</v>
      </c>
      <c r="O1196" s="5">
        <f>IF(Jan_21[[#This Row],[WIN_OSE]]=0,('Summary Sheet'!$O$1)-('Summary Sheet'!$O$1*2%),-'Summary Sheet'!$O$1*(Jan_21[[#This Row],[BSP]]-1))</f>
        <v>1.96</v>
      </c>
    </row>
    <row r="1197" spans="1:15" x14ac:dyDescent="0.25">
      <c r="A1197">
        <v>177799378</v>
      </c>
      <c r="B1197" s="1" t="s">
        <v>16</v>
      </c>
      <c r="C1197" s="1" t="s">
        <v>3139</v>
      </c>
      <c r="D1197" s="1" t="s">
        <v>3024</v>
      </c>
      <c r="E1197" s="1" t="s">
        <v>43</v>
      </c>
      <c r="F1197" s="1" t="s">
        <v>54</v>
      </c>
      <c r="G1197" s="2">
        <v>44206</v>
      </c>
      <c r="H1197" s="3">
        <v>0.75624999999999998</v>
      </c>
      <c r="I1197">
        <v>19610298</v>
      </c>
      <c r="J1197">
        <v>2</v>
      </c>
      <c r="K1197" s="1" t="s">
        <v>2644</v>
      </c>
      <c r="L1197">
        <v>1</v>
      </c>
      <c r="M1197" s="4">
        <v>3.9</v>
      </c>
      <c r="N1197" s="5">
        <v>5441.82</v>
      </c>
      <c r="O1197" s="5">
        <f>IF(Jan_21[[#This Row],[WIN_OSE]]=0,('Summary Sheet'!$O$1)-('Summary Sheet'!$O$1*2%),-'Summary Sheet'!$O$1*(Jan_21[[#This Row],[BSP]]-1))</f>
        <v>-5.8</v>
      </c>
    </row>
    <row r="1198" spans="1:15" x14ac:dyDescent="0.25">
      <c r="A1198">
        <v>177799380</v>
      </c>
      <c r="B1198" s="1" t="s">
        <v>16</v>
      </c>
      <c r="C1198" s="1" t="s">
        <v>3139</v>
      </c>
      <c r="D1198" s="1" t="s">
        <v>3024</v>
      </c>
      <c r="E1198" s="1" t="s">
        <v>49</v>
      </c>
      <c r="F1198" s="1" t="s">
        <v>46</v>
      </c>
      <c r="G1198" s="2">
        <v>44206</v>
      </c>
      <c r="H1198" s="3">
        <v>0.76944444444444449</v>
      </c>
      <c r="I1198">
        <v>27138595</v>
      </c>
      <c r="J1198">
        <v>6</v>
      </c>
      <c r="K1198" s="1" t="s">
        <v>1160</v>
      </c>
      <c r="L1198">
        <v>1</v>
      </c>
      <c r="M1198" s="4">
        <v>2.04</v>
      </c>
      <c r="N1198" s="5">
        <v>30047.34</v>
      </c>
      <c r="O1198" s="5">
        <f>IF(Jan_21[[#This Row],[WIN_OSE]]=0,('Summary Sheet'!$O$1)-('Summary Sheet'!$O$1*2%),-'Summary Sheet'!$O$1*(Jan_21[[#This Row],[BSP]]-1))</f>
        <v>-2.08</v>
      </c>
    </row>
    <row r="1199" spans="1:15" x14ac:dyDescent="0.25">
      <c r="A1199">
        <v>177799382</v>
      </c>
      <c r="B1199" s="1" t="s">
        <v>16</v>
      </c>
      <c r="C1199" s="1" t="s">
        <v>3139</v>
      </c>
      <c r="D1199" s="1" t="s">
        <v>3024</v>
      </c>
      <c r="E1199" s="1" t="s">
        <v>47</v>
      </c>
      <c r="F1199" s="1" t="s">
        <v>54</v>
      </c>
      <c r="G1199" s="2">
        <v>44206</v>
      </c>
      <c r="H1199" s="3">
        <v>0.77986111111111112</v>
      </c>
      <c r="I1199">
        <v>19654463</v>
      </c>
      <c r="J1199">
        <v>3</v>
      </c>
      <c r="K1199" s="1" t="s">
        <v>2646</v>
      </c>
      <c r="L1199">
        <v>0</v>
      </c>
      <c r="M1199" s="4">
        <v>3.0489465583084527</v>
      </c>
      <c r="N1199" s="5">
        <v>20296.32</v>
      </c>
      <c r="O1199" s="5">
        <f>IF(Jan_21[[#This Row],[WIN_OSE]]=0,('Summary Sheet'!$O$1)-('Summary Sheet'!$O$1*2%),-'Summary Sheet'!$O$1*(Jan_21[[#This Row],[BSP]]-1))</f>
        <v>1.96</v>
      </c>
    </row>
    <row r="1200" spans="1:15" x14ac:dyDescent="0.25">
      <c r="A1200">
        <v>177799384</v>
      </c>
      <c r="B1200" s="1" t="s">
        <v>16</v>
      </c>
      <c r="C1200" s="1" t="s">
        <v>3139</v>
      </c>
      <c r="D1200" s="1" t="s">
        <v>3024</v>
      </c>
      <c r="E1200" s="1" t="s">
        <v>27</v>
      </c>
      <c r="F1200" s="1" t="s">
        <v>46</v>
      </c>
      <c r="G1200" s="2">
        <v>44206</v>
      </c>
      <c r="H1200" s="3">
        <v>0.79027777777777775</v>
      </c>
      <c r="I1200">
        <v>24892691</v>
      </c>
      <c r="J1200">
        <v>3</v>
      </c>
      <c r="K1200" s="1" t="s">
        <v>1177</v>
      </c>
      <c r="L1200">
        <v>0</v>
      </c>
      <c r="M1200" s="4">
        <v>3.8872518296326968</v>
      </c>
      <c r="N1200" s="5">
        <v>8829.1</v>
      </c>
      <c r="O1200" s="5">
        <f>IF(Jan_21[[#This Row],[WIN_OSE]]=0,('Summary Sheet'!$O$1)-('Summary Sheet'!$O$1*2%),-'Summary Sheet'!$O$1*(Jan_21[[#This Row],[BSP]]-1))</f>
        <v>1.96</v>
      </c>
    </row>
    <row r="1201" spans="1:15" x14ac:dyDescent="0.25">
      <c r="A1201">
        <v>177799386</v>
      </c>
      <c r="B1201" s="1" t="s">
        <v>16</v>
      </c>
      <c r="C1201" s="1" t="s">
        <v>3139</v>
      </c>
      <c r="D1201" s="1" t="s">
        <v>3024</v>
      </c>
      <c r="E1201" s="1" t="s">
        <v>32</v>
      </c>
      <c r="F1201" s="1" t="s">
        <v>54</v>
      </c>
      <c r="G1201" s="2">
        <v>44206</v>
      </c>
      <c r="H1201" s="3">
        <v>0.8041666666666667</v>
      </c>
      <c r="I1201">
        <v>28732249</v>
      </c>
      <c r="J1201">
        <v>3</v>
      </c>
      <c r="K1201" s="1" t="s">
        <v>2647</v>
      </c>
      <c r="L1201">
        <v>0</v>
      </c>
      <c r="M1201" s="4">
        <v>3.3362092596338329</v>
      </c>
      <c r="N1201" s="5">
        <v>21112.92</v>
      </c>
      <c r="O1201" s="5">
        <f>IF(Jan_21[[#This Row],[WIN_OSE]]=0,('Summary Sheet'!$O$1)-('Summary Sheet'!$O$1*2%),-'Summary Sheet'!$O$1*(Jan_21[[#This Row],[BSP]]-1))</f>
        <v>1.96</v>
      </c>
    </row>
    <row r="1202" spans="1:15" x14ac:dyDescent="0.25">
      <c r="A1202">
        <v>177799388</v>
      </c>
      <c r="B1202" s="1" t="s">
        <v>16</v>
      </c>
      <c r="C1202" s="1" t="s">
        <v>3139</v>
      </c>
      <c r="D1202" s="1" t="s">
        <v>3024</v>
      </c>
      <c r="E1202" s="1" t="s">
        <v>45</v>
      </c>
      <c r="F1202" s="1" t="s">
        <v>46</v>
      </c>
      <c r="G1202" s="2">
        <v>44206</v>
      </c>
      <c r="H1202" s="3">
        <v>0.81666666666666665</v>
      </c>
      <c r="I1202">
        <v>37810892</v>
      </c>
      <c r="J1202">
        <v>1</v>
      </c>
      <c r="K1202" s="1" t="s">
        <v>1173</v>
      </c>
      <c r="L1202">
        <v>1</v>
      </c>
      <c r="M1202" s="4">
        <v>3.2216033944632363</v>
      </c>
      <c r="N1202" s="5">
        <v>15527.7</v>
      </c>
      <c r="O1202" s="5">
        <f>IF(Jan_21[[#This Row],[WIN_OSE]]=0,('Summary Sheet'!$O$1)-('Summary Sheet'!$O$1*2%),-'Summary Sheet'!$O$1*(Jan_21[[#This Row],[BSP]]-1))</f>
        <v>-4.4432067889264726</v>
      </c>
    </row>
    <row r="1203" spans="1:15" x14ac:dyDescent="0.25">
      <c r="A1203">
        <v>177799390</v>
      </c>
      <c r="B1203" s="1" t="s">
        <v>16</v>
      </c>
      <c r="C1203" s="1" t="s">
        <v>3139</v>
      </c>
      <c r="D1203" s="1" t="s">
        <v>3024</v>
      </c>
      <c r="E1203" s="1" t="s">
        <v>20</v>
      </c>
      <c r="F1203" s="1" t="s">
        <v>54</v>
      </c>
      <c r="G1203" s="2">
        <v>44206</v>
      </c>
      <c r="H1203" s="3">
        <v>0.8305555555555556</v>
      </c>
      <c r="I1203">
        <v>29254353</v>
      </c>
      <c r="J1203">
        <v>4</v>
      </c>
      <c r="K1203" s="1" t="s">
        <v>2649</v>
      </c>
      <c r="L1203">
        <v>0</v>
      </c>
      <c r="M1203" s="4">
        <v>3.5961238742506789</v>
      </c>
      <c r="N1203" s="5">
        <v>17172.48</v>
      </c>
      <c r="O1203" s="5">
        <f>IF(Jan_21[[#This Row],[WIN_OSE]]=0,('Summary Sheet'!$O$1)-('Summary Sheet'!$O$1*2%),-'Summary Sheet'!$O$1*(Jan_21[[#This Row],[BSP]]-1))</f>
        <v>1.96</v>
      </c>
    </row>
    <row r="1204" spans="1:15" x14ac:dyDescent="0.25">
      <c r="A1204">
        <v>177799392</v>
      </c>
      <c r="B1204" s="1" t="s">
        <v>16</v>
      </c>
      <c r="C1204" s="1" t="s">
        <v>3139</v>
      </c>
      <c r="D1204" s="1" t="s">
        <v>3024</v>
      </c>
      <c r="E1204" s="1" t="s">
        <v>45</v>
      </c>
      <c r="F1204" s="1" t="s">
        <v>46</v>
      </c>
      <c r="G1204" s="2">
        <v>44206</v>
      </c>
      <c r="H1204" s="3">
        <v>0.84513888888888888</v>
      </c>
      <c r="I1204">
        <v>22683120</v>
      </c>
      <c r="J1204">
        <v>5</v>
      </c>
      <c r="K1204" s="1" t="s">
        <v>1158</v>
      </c>
      <c r="L1204">
        <v>0</v>
      </c>
      <c r="M1204" s="4">
        <v>3.0909127423203611</v>
      </c>
      <c r="N1204" s="5">
        <v>8619.98</v>
      </c>
      <c r="O1204" s="5">
        <f>IF(Jan_21[[#This Row],[WIN_OSE]]=0,('Summary Sheet'!$O$1)-('Summary Sheet'!$O$1*2%),-'Summary Sheet'!$O$1*(Jan_21[[#This Row],[BSP]]-1))</f>
        <v>1.96</v>
      </c>
    </row>
    <row r="1205" spans="1:15" x14ac:dyDescent="0.25">
      <c r="A1205">
        <v>177799394</v>
      </c>
      <c r="B1205" s="1" t="s">
        <v>16</v>
      </c>
      <c r="C1205" s="1" t="s">
        <v>3139</v>
      </c>
      <c r="D1205" s="1" t="s">
        <v>3024</v>
      </c>
      <c r="E1205" s="1" t="s">
        <v>43</v>
      </c>
      <c r="F1205" s="1" t="s">
        <v>54</v>
      </c>
      <c r="G1205" s="2">
        <v>44206</v>
      </c>
      <c r="H1205" s="3">
        <v>0.85972222222222228</v>
      </c>
      <c r="I1205">
        <v>37127786</v>
      </c>
      <c r="J1205">
        <v>1</v>
      </c>
      <c r="K1205" s="1" t="s">
        <v>96</v>
      </c>
      <c r="L1205">
        <v>1</v>
      </c>
      <c r="M1205" s="4">
        <v>2.84</v>
      </c>
      <c r="N1205" s="5">
        <v>21678.78</v>
      </c>
      <c r="O1205" s="5">
        <f>IF(Jan_21[[#This Row],[WIN_OSE]]=0,('Summary Sheet'!$O$1)-('Summary Sheet'!$O$1*2%),-'Summary Sheet'!$O$1*(Jan_21[[#This Row],[BSP]]-1))</f>
        <v>-3.6799999999999997</v>
      </c>
    </row>
    <row r="1206" spans="1:15" x14ac:dyDescent="0.25">
      <c r="A1206">
        <v>177799396</v>
      </c>
      <c r="B1206" s="1" t="s">
        <v>16</v>
      </c>
      <c r="C1206" s="1" t="s">
        <v>3139</v>
      </c>
      <c r="D1206" s="1" t="s">
        <v>3024</v>
      </c>
      <c r="E1206" s="1" t="s">
        <v>47</v>
      </c>
      <c r="F1206" s="1" t="s">
        <v>54</v>
      </c>
      <c r="G1206" s="2">
        <v>44206</v>
      </c>
      <c r="H1206" s="3">
        <v>0.87083333333333335</v>
      </c>
      <c r="I1206">
        <v>27719126</v>
      </c>
      <c r="J1206">
        <v>2</v>
      </c>
      <c r="K1206" s="1" t="s">
        <v>2655</v>
      </c>
      <c r="L1206">
        <v>0</v>
      </c>
      <c r="M1206" s="4">
        <v>4.7444007273777977</v>
      </c>
      <c r="N1206" s="5">
        <v>11158.5</v>
      </c>
      <c r="O1206" s="5">
        <f>IF(Jan_21[[#This Row],[WIN_OSE]]=0,('Summary Sheet'!$O$1)-('Summary Sheet'!$O$1*2%),-'Summary Sheet'!$O$1*(Jan_21[[#This Row],[BSP]]-1))</f>
        <v>1.96</v>
      </c>
    </row>
    <row r="1207" spans="1:15" x14ac:dyDescent="0.25">
      <c r="A1207">
        <v>177799398</v>
      </c>
      <c r="B1207" s="1" t="s">
        <v>16</v>
      </c>
      <c r="C1207" s="1" t="s">
        <v>3139</v>
      </c>
      <c r="D1207" s="1" t="s">
        <v>3024</v>
      </c>
      <c r="E1207" s="1" t="s">
        <v>32</v>
      </c>
      <c r="F1207" s="1" t="s">
        <v>54</v>
      </c>
      <c r="G1207" s="2">
        <v>44206</v>
      </c>
      <c r="H1207" s="3">
        <v>0.8833333333333333</v>
      </c>
      <c r="I1207">
        <v>36439425</v>
      </c>
      <c r="J1207">
        <v>2</v>
      </c>
      <c r="K1207" s="1" t="s">
        <v>1168</v>
      </c>
      <c r="L1207">
        <v>1</v>
      </c>
      <c r="M1207" s="4">
        <v>2.2599999999999998</v>
      </c>
      <c r="N1207" s="5">
        <v>31473.14</v>
      </c>
      <c r="O1207" s="5">
        <f>IF(Jan_21[[#This Row],[WIN_OSE]]=0,('Summary Sheet'!$O$1)-('Summary Sheet'!$O$1*2%),-'Summary Sheet'!$O$1*(Jan_21[[#This Row],[BSP]]-1))</f>
        <v>-2.5199999999999996</v>
      </c>
    </row>
    <row r="1208" spans="1:15" x14ac:dyDescent="0.25">
      <c r="A1208">
        <v>177799400</v>
      </c>
      <c r="B1208" s="1" t="s">
        <v>16</v>
      </c>
      <c r="C1208" s="1" t="s">
        <v>3139</v>
      </c>
      <c r="D1208" s="1" t="s">
        <v>3024</v>
      </c>
      <c r="E1208" s="1" t="s">
        <v>20</v>
      </c>
      <c r="F1208" s="1" t="s">
        <v>54</v>
      </c>
      <c r="G1208" s="2">
        <v>44206</v>
      </c>
      <c r="H1208" s="3">
        <v>0.89444444444444449</v>
      </c>
      <c r="I1208">
        <v>38099779</v>
      </c>
      <c r="J1208">
        <v>4</v>
      </c>
      <c r="K1208" s="1" t="s">
        <v>2658</v>
      </c>
      <c r="L1208">
        <v>0</v>
      </c>
      <c r="M1208" s="4">
        <v>3.1287812688558194</v>
      </c>
      <c r="N1208" s="5">
        <v>16138.56</v>
      </c>
      <c r="O1208" s="5">
        <f>IF(Jan_21[[#This Row],[WIN_OSE]]=0,('Summary Sheet'!$O$1)-('Summary Sheet'!$O$1*2%),-'Summary Sheet'!$O$1*(Jan_21[[#This Row],[BSP]]-1))</f>
        <v>1.96</v>
      </c>
    </row>
    <row r="1209" spans="1:15" x14ac:dyDescent="0.25">
      <c r="A1209">
        <v>177799416</v>
      </c>
      <c r="B1209" s="1" t="s">
        <v>23</v>
      </c>
      <c r="C1209" s="1" t="s">
        <v>3120</v>
      </c>
      <c r="D1209" s="1" t="s">
        <v>3023</v>
      </c>
      <c r="E1209" s="1" t="s">
        <v>39</v>
      </c>
      <c r="F1209" s="1" t="s">
        <v>31</v>
      </c>
      <c r="G1209" s="2">
        <v>44206</v>
      </c>
      <c r="H1209" s="3">
        <v>0.76180555555555551</v>
      </c>
      <c r="I1209">
        <v>36733807</v>
      </c>
      <c r="J1209">
        <v>2</v>
      </c>
      <c r="K1209" s="1" t="s">
        <v>2044</v>
      </c>
      <c r="L1209">
        <v>0</v>
      </c>
      <c r="M1209" s="4">
        <v>2.8771426713442638</v>
      </c>
      <c r="N1209" s="5">
        <v>12398.7</v>
      </c>
      <c r="O1209" s="5">
        <f>IF(Jan_21[[#This Row],[WIN_OSE]]=0,('Summary Sheet'!$O$1)-('Summary Sheet'!$O$1*2%),-'Summary Sheet'!$O$1*(Jan_21[[#This Row],[BSP]]-1))</f>
        <v>1.96</v>
      </c>
    </row>
    <row r="1210" spans="1:15" x14ac:dyDescent="0.25">
      <c r="A1210">
        <v>177799418</v>
      </c>
      <c r="B1210" s="1" t="s">
        <v>23</v>
      </c>
      <c r="C1210" s="1" t="s">
        <v>3120</v>
      </c>
      <c r="D1210" s="1" t="s">
        <v>3023</v>
      </c>
      <c r="E1210" s="1" t="s">
        <v>37</v>
      </c>
      <c r="F1210" s="1" t="s">
        <v>31</v>
      </c>
      <c r="G1210" s="2">
        <v>44206</v>
      </c>
      <c r="H1210" s="3">
        <v>0.7729166666666667</v>
      </c>
      <c r="I1210">
        <v>26342116</v>
      </c>
      <c r="J1210">
        <v>5</v>
      </c>
      <c r="K1210" s="1" t="s">
        <v>180</v>
      </c>
      <c r="L1210">
        <v>0</v>
      </c>
      <c r="M1210" s="4">
        <v>3.5670835429999999</v>
      </c>
      <c r="N1210" s="5">
        <v>9800.16</v>
      </c>
      <c r="O1210" s="5">
        <f>IF(Jan_21[[#This Row],[WIN_OSE]]=0,('Summary Sheet'!$O$1)-('Summary Sheet'!$O$1*2%),-'Summary Sheet'!$O$1*(Jan_21[[#This Row],[BSP]]-1))</f>
        <v>1.96</v>
      </c>
    </row>
    <row r="1211" spans="1:15" x14ac:dyDescent="0.25">
      <c r="A1211">
        <v>177799420</v>
      </c>
      <c r="B1211" s="1" t="s">
        <v>23</v>
      </c>
      <c r="C1211" s="1" t="s">
        <v>3120</v>
      </c>
      <c r="D1211" s="1" t="s">
        <v>3023</v>
      </c>
      <c r="E1211" s="1" t="s">
        <v>65</v>
      </c>
      <c r="F1211" s="1" t="s">
        <v>31</v>
      </c>
      <c r="G1211" s="2">
        <v>44206</v>
      </c>
      <c r="H1211" s="3">
        <v>0.78333333333333333</v>
      </c>
      <c r="I1211">
        <v>37309899</v>
      </c>
      <c r="J1211">
        <v>1</v>
      </c>
      <c r="K1211" s="1" t="s">
        <v>1836</v>
      </c>
      <c r="L1211">
        <v>1</v>
      </c>
      <c r="M1211" s="4">
        <v>2.368057882</v>
      </c>
      <c r="N1211" s="5">
        <v>23670.5</v>
      </c>
      <c r="O1211" s="5">
        <f>IF(Jan_21[[#This Row],[WIN_OSE]]=0,('Summary Sheet'!$O$1)-('Summary Sheet'!$O$1*2%),-'Summary Sheet'!$O$1*(Jan_21[[#This Row],[BSP]]-1))</f>
        <v>-2.736115764</v>
      </c>
    </row>
    <row r="1212" spans="1:15" x14ac:dyDescent="0.25">
      <c r="A1212">
        <v>177799422</v>
      </c>
      <c r="B1212" s="1" t="s">
        <v>23</v>
      </c>
      <c r="C1212" s="1" t="s">
        <v>3120</v>
      </c>
      <c r="D1212" s="1" t="s">
        <v>3023</v>
      </c>
      <c r="E1212" s="1" t="s">
        <v>24</v>
      </c>
      <c r="F1212" s="1" t="s">
        <v>31</v>
      </c>
      <c r="G1212" s="2">
        <v>44206</v>
      </c>
      <c r="H1212" s="3">
        <v>0.79652777777777772</v>
      </c>
      <c r="I1212">
        <v>37064946</v>
      </c>
      <c r="J1212">
        <v>1</v>
      </c>
      <c r="K1212" s="1" t="s">
        <v>1849</v>
      </c>
      <c r="L1212">
        <v>0</v>
      </c>
      <c r="M1212" s="4">
        <v>3.5302962600000001</v>
      </c>
      <c r="N1212" s="5">
        <v>13223.14</v>
      </c>
      <c r="O1212" s="5">
        <f>IF(Jan_21[[#This Row],[WIN_OSE]]=0,('Summary Sheet'!$O$1)-('Summary Sheet'!$O$1*2%),-'Summary Sheet'!$O$1*(Jan_21[[#This Row],[BSP]]-1))</f>
        <v>1.96</v>
      </c>
    </row>
    <row r="1213" spans="1:15" x14ac:dyDescent="0.25">
      <c r="A1213">
        <v>177799424</v>
      </c>
      <c r="B1213" s="1" t="s">
        <v>23</v>
      </c>
      <c r="C1213" s="1" t="s">
        <v>3120</v>
      </c>
      <c r="D1213" s="1" t="s">
        <v>3023</v>
      </c>
      <c r="E1213" s="1" t="s">
        <v>49</v>
      </c>
      <c r="F1213" s="1" t="s">
        <v>179</v>
      </c>
      <c r="G1213" s="2">
        <v>44206</v>
      </c>
      <c r="H1213" s="3">
        <v>0.80833333333333335</v>
      </c>
      <c r="I1213">
        <v>35824809</v>
      </c>
      <c r="J1213">
        <v>6</v>
      </c>
      <c r="K1213" s="1" t="s">
        <v>1913</v>
      </c>
      <c r="L1213">
        <v>0</v>
      </c>
      <c r="M1213" s="4">
        <v>3.35</v>
      </c>
      <c r="N1213" s="5">
        <v>12270.84</v>
      </c>
      <c r="O1213" s="5">
        <f>IF(Jan_21[[#This Row],[WIN_OSE]]=0,('Summary Sheet'!$O$1)-('Summary Sheet'!$O$1*2%),-'Summary Sheet'!$O$1*(Jan_21[[#This Row],[BSP]]-1))</f>
        <v>1.96</v>
      </c>
    </row>
    <row r="1214" spans="1:15" x14ac:dyDescent="0.25">
      <c r="A1214">
        <v>177799426</v>
      </c>
      <c r="B1214" s="1" t="s">
        <v>23</v>
      </c>
      <c r="C1214" s="1" t="s">
        <v>3120</v>
      </c>
      <c r="D1214" s="1" t="s">
        <v>3023</v>
      </c>
      <c r="E1214" s="1" t="s">
        <v>30</v>
      </c>
      <c r="F1214" s="1" t="s">
        <v>31</v>
      </c>
      <c r="G1214" s="2">
        <v>44206</v>
      </c>
      <c r="H1214" s="3">
        <v>0.82222222222222219</v>
      </c>
      <c r="I1214">
        <v>30426198</v>
      </c>
      <c r="J1214">
        <v>4</v>
      </c>
      <c r="K1214" s="1" t="s">
        <v>450</v>
      </c>
      <c r="L1214">
        <v>0</v>
      </c>
      <c r="M1214" s="4">
        <v>2.9317658428361026</v>
      </c>
      <c r="N1214" s="5">
        <v>16968.18</v>
      </c>
      <c r="O1214" s="5">
        <f>IF(Jan_21[[#This Row],[WIN_OSE]]=0,('Summary Sheet'!$O$1)-('Summary Sheet'!$O$1*2%),-'Summary Sheet'!$O$1*(Jan_21[[#This Row],[BSP]]-1))</f>
        <v>1.96</v>
      </c>
    </row>
    <row r="1215" spans="1:15" x14ac:dyDescent="0.25">
      <c r="A1215">
        <v>177799428</v>
      </c>
      <c r="B1215" s="1" t="s">
        <v>23</v>
      </c>
      <c r="C1215" s="1" t="s">
        <v>3120</v>
      </c>
      <c r="D1215" s="1" t="s">
        <v>3023</v>
      </c>
      <c r="E1215" s="1" t="s">
        <v>75</v>
      </c>
      <c r="F1215" s="1" t="s">
        <v>179</v>
      </c>
      <c r="G1215" s="2">
        <v>44206</v>
      </c>
      <c r="H1215" s="3">
        <v>0.8354166666666667</v>
      </c>
      <c r="I1215">
        <v>38070465</v>
      </c>
      <c r="J1215">
        <v>2</v>
      </c>
      <c r="K1215" s="1" t="s">
        <v>1916</v>
      </c>
      <c r="L1215">
        <v>0</v>
      </c>
      <c r="M1215" s="4">
        <v>2.5982525592198367</v>
      </c>
      <c r="N1215" s="5">
        <v>18092.78</v>
      </c>
      <c r="O1215" s="5">
        <f>IF(Jan_21[[#This Row],[WIN_OSE]]=0,('Summary Sheet'!$O$1)-('Summary Sheet'!$O$1*2%),-'Summary Sheet'!$O$1*(Jan_21[[#This Row],[BSP]]-1))</f>
        <v>1.96</v>
      </c>
    </row>
    <row r="1216" spans="1:15" x14ac:dyDescent="0.25">
      <c r="A1216">
        <v>177799430</v>
      </c>
      <c r="B1216" s="1" t="s">
        <v>23</v>
      </c>
      <c r="C1216" s="1" t="s">
        <v>3120</v>
      </c>
      <c r="D1216" s="1" t="s">
        <v>3023</v>
      </c>
      <c r="E1216" s="1" t="s">
        <v>41</v>
      </c>
      <c r="F1216" s="1" t="s">
        <v>31</v>
      </c>
      <c r="G1216" s="2">
        <v>44206</v>
      </c>
      <c r="H1216" s="3">
        <v>0.84930555555555554</v>
      </c>
      <c r="I1216">
        <v>36390691</v>
      </c>
      <c r="J1216">
        <v>2</v>
      </c>
      <c r="K1216" s="1" t="s">
        <v>1619</v>
      </c>
      <c r="L1216">
        <v>0</v>
      </c>
      <c r="M1216" s="4">
        <v>3.8014839083177492</v>
      </c>
      <c r="N1216" s="5">
        <v>9379.7999999999993</v>
      </c>
      <c r="O1216" s="5">
        <f>IF(Jan_21[[#This Row],[WIN_OSE]]=0,('Summary Sheet'!$O$1)-('Summary Sheet'!$O$1*2%),-'Summary Sheet'!$O$1*(Jan_21[[#This Row],[BSP]]-1))</f>
        <v>1.96</v>
      </c>
    </row>
    <row r="1217" spans="1:15" x14ac:dyDescent="0.25">
      <c r="A1217">
        <v>177799432</v>
      </c>
      <c r="B1217" s="1" t="s">
        <v>23</v>
      </c>
      <c r="C1217" s="1" t="s">
        <v>3120</v>
      </c>
      <c r="D1217" s="1" t="s">
        <v>3023</v>
      </c>
      <c r="E1217" s="1" t="s">
        <v>43</v>
      </c>
      <c r="F1217" s="1" t="s">
        <v>31</v>
      </c>
      <c r="G1217" s="2">
        <v>44206</v>
      </c>
      <c r="H1217" s="3">
        <v>0.86319444444444449</v>
      </c>
      <c r="I1217">
        <v>37189233</v>
      </c>
      <c r="J1217">
        <v>5</v>
      </c>
      <c r="K1217" s="1" t="s">
        <v>673</v>
      </c>
      <c r="L1217">
        <v>1</v>
      </c>
      <c r="M1217" s="4">
        <v>3.684787382487956</v>
      </c>
      <c r="N1217" s="5">
        <v>11545.5</v>
      </c>
      <c r="O1217" s="5">
        <f>IF(Jan_21[[#This Row],[WIN_OSE]]=0,('Summary Sheet'!$O$1)-('Summary Sheet'!$O$1*2%),-'Summary Sheet'!$O$1*(Jan_21[[#This Row],[BSP]]-1))</f>
        <v>-5.369574764975912</v>
      </c>
    </row>
    <row r="1218" spans="1:15" x14ac:dyDescent="0.25">
      <c r="A1218">
        <v>177799434</v>
      </c>
      <c r="B1218" s="1" t="s">
        <v>23</v>
      </c>
      <c r="C1218" s="1" t="s">
        <v>3120</v>
      </c>
      <c r="D1218" s="1" t="s">
        <v>3023</v>
      </c>
      <c r="E1218" s="1" t="s">
        <v>37</v>
      </c>
      <c r="F1218" s="1" t="s">
        <v>31</v>
      </c>
      <c r="G1218" s="2">
        <v>44206</v>
      </c>
      <c r="H1218" s="3">
        <v>0.87638888888888888</v>
      </c>
      <c r="I1218">
        <v>36801039</v>
      </c>
      <c r="J1218">
        <v>4</v>
      </c>
      <c r="K1218" s="1" t="s">
        <v>2663</v>
      </c>
      <c r="L1218">
        <v>0</v>
      </c>
      <c r="M1218" s="4">
        <v>3.4638331214658322</v>
      </c>
      <c r="N1218" s="5">
        <v>4065.5</v>
      </c>
      <c r="O1218" s="5">
        <f>IF(Jan_21[[#This Row],[WIN_OSE]]=0,('Summary Sheet'!$O$1)-('Summary Sheet'!$O$1*2%),-'Summary Sheet'!$O$1*(Jan_21[[#This Row],[BSP]]-1))</f>
        <v>1.96</v>
      </c>
    </row>
    <row r="1219" spans="1:15" x14ac:dyDescent="0.25">
      <c r="A1219">
        <v>177799436</v>
      </c>
      <c r="B1219" s="1" t="s">
        <v>23</v>
      </c>
      <c r="C1219" s="1" t="s">
        <v>3120</v>
      </c>
      <c r="D1219" s="1" t="s">
        <v>3023</v>
      </c>
      <c r="E1219" s="1" t="s">
        <v>75</v>
      </c>
      <c r="F1219" s="1" t="s">
        <v>179</v>
      </c>
      <c r="G1219" s="2">
        <v>44206</v>
      </c>
      <c r="H1219" s="3">
        <v>0.88749999999999996</v>
      </c>
      <c r="I1219">
        <v>25017899</v>
      </c>
      <c r="J1219">
        <v>6</v>
      </c>
      <c r="K1219" s="1" t="s">
        <v>2664</v>
      </c>
      <c r="L1219">
        <v>0</v>
      </c>
      <c r="M1219" s="4">
        <v>2.668649622480916</v>
      </c>
      <c r="N1219" s="5">
        <v>15876.36</v>
      </c>
      <c r="O1219" s="5">
        <f>IF(Jan_21[[#This Row],[WIN_OSE]]=0,('Summary Sheet'!$O$1)-('Summary Sheet'!$O$1*2%),-'Summary Sheet'!$O$1*(Jan_21[[#This Row],[BSP]]-1))</f>
        <v>1.96</v>
      </c>
    </row>
    <row r="1220" spans="1:15" x14ac:dyDescent="0.25">
      <c r="A1220">
        <v>177799484</v>
      </c>
      <c r="B1220" s="1" t="s">
        <v>16</v>
      </c>
      <c r="C1220" s="1" t="s">
        <v>3132</v>
      </c>
      <c r="D1220" s="1" t="s">
        <v>3023</v>
      </c>
      <c r="E1220" s="1" t="s">
        <v>41</v>
      </c>
      <c r="F1220" s="1" t="s">
        <v>42</v>
      </c>
      <c r="G1220" s="2">
        <v>44206</v>
      </c>
      <c r="H1220" s="3">
        <v>0.7631944444444444</v>
      </c>
      <c r="I1220">
        <v>38146727</v>
      </c>
      <c r="J1220">
        <v>6</v>
      </c>
      <c r="K1220" s="1" t="s">
        <v>1862</v>
      </c>
      <c r="L1220">
        <v>0</v>
      </c>
      <c r="M1220" s="4">
        <v>2.8466608378303508</v>
      </c>
      <c r="N1220" s="5">
        <v>14203.44</v>
      </c>
      <c r="O1220" s="5">
        <f>IF(Jan_21[[#This Row],[WIN_OSE]]=0,('Summary Sheet'!$O$1)-('Summary Sheet'!$O$1*2%),-'Summary Sheet'!$O$1*(Jan_21[[#This Row],[BSP]]-1))</f>
        <v>1.96</v>
      </c>
    </row>
    <row r="1221" spans="1:15" x14ac:dyDescent="0.25">
      <c r="A1221">
        <v>177799486</v>
      </c>
      <c r="B1221" s="1" t="s">
        <v>16</v>
      </c>
      <c r="C1221" s="1" t="s">
        <v>3132</v>
      </c>
      <c r="D1221" s="1" t="s">
        <v>3023</v>
      </c>
      <c r="E1221" s="1" t="s">
        <v>47</v>
      </c>
      <c r="F1221" s="1" t="s">
        <v>42</v>
      </c>
      <c r="G1221" s="2">
        <v>44206</v>
      </c>
      <c r="H1221" s="3">
        <v>0.77500000000000002</v>
      </c>
      <c r="I1221">
        <v>36493112</v>
      </c>
      <c r="J1221">
        <v>3</v>
      </c>
      <c r="K1221" s="1" t="s">
        <v>209</v>
      </c>
      <c r="L1221">
        <v>0</v>
      </c>
      <c r="M1221" s="4">
        <v>2.9572755076575783</v>
      </c>
      <c r="N1221" s="5">
        <v>15857.58</v>
      </c>
      <c r="O1221" s="5">
        <f>IF(Jan_21[[#This Row],[WIN_OSE]]=0,('Summary Sheet'!$O$1)-('Summary Sheet'!$O$1*2%),-'Summary Sheet'!$O$1*(Jan_21[[#This Row],[BSP]]-1))</f>
        <v>1.96</v>
      </c>
    </row>
    <row r="1222" spans="1:15" x14ac:dyDescent="0.25">
      <c r="A1222">
        <v>177799488</v>
      </c>
      <c r="B1222" s="1" t="s">
        <v>16</v>
      </c>
      <c r="C1222" s="1" t="s">
        <v>3132</v>
      </c>
      <c r="D1222" s="1" t="s">
        <v>3023</v>
      </c>
      <c r="E1222" s="1" t="s">
        <v>20</v>
      </c>
      <c r="F1222" s="1" t="s">
        <v>42</v>
      </c>
      <c r="G1222" s="2">
        <v>44206</v>
      </c>
      <c r="H1222" s="3">
        <v>0.78541666666666665</v>
      </c>
      <c r="I1222">
        <v>23120470</v>
      </c>
      <c r="J1222">
        <v>2</v>
      </c>
      <c r="K1222" s="1" t="s">
        <v>1860</v>
      </c>
      <c r="L1222">
        <v>0</v>
      </c>
      <c r="M1222" s="4">
        <v>2.5918770484644122</v>
      </c>
      <c r="N1222" s="5">
        <v>17358.22</v>
      </c>
      <c r="O1222" s="5">
        <f>IF(Jan_21[[#This Row],[WIN_OSE]]=0,('Summary Sheet'!$O$1)-('Summary Sheet'!$O$1*2%),-'Summary Sheet'!$O$1*(Jan_21[[#This Row],[BSP]]-1))</f>
        <v>1.96</v>
      </c>
    </row>
    <row r="1223" spans="1:15" x14ac:dyDescent="0.25">
      <c r="A1223">
        <v>177799490</v>
      </c>
      <c r="B1223" s="1" t="s">
        <v>16</v>
      </c>
      <c r="C1223" s="1" t="s">
        <v>3132</v>
      </c>
      <c r="D1223" s="1" t="s">
        <v>3023</v>
      </c>
      <c r="E1223" s="1" t="s">
        <v>39</v>
      </c>
      <c r="F1223" s="1" t="s">
        <v>42</v>
      </c>
      <c r="G1223" s="2">
        <v>44206</v>
      </c>
      <c r="H1223" s="3">
        <v>0.79791666666666672</v>
      </c>
      <c r="I1223">
        <v>20779687</v>
      </c>
      <c r="J1223">
        <v>4</v>
      </c>
      <c r="K1223" s="1" t="s">
        <v>591</v>
      </c>
      <c r="L1223">
        <v>0</v>
      </c>
      <c r="M1223" s="4">
        <v>3.8310560941405218</v>
      </c>
      <c r="N1223" s="5">
        <v>5430.66</v>
      </c>
      <c r="O1223" s="5">
        <f>IF(Jan_21[[#This Row],[WIN_OSE]]=0,('Summary Sheet'!$O$1)-('Summary Sheet'!$O$1*2%),-'Summary Sheet'!$O$1*(Jan_21[[#This Row],[BSP]]-1))</f>
        <v>1.96</v>
      </c>
    </row>
    <row r="1224" spans="1:15" x14ac:dyDescent="0.25">
      <c r="A1224">
        <v>177799492</v>
      </c>
      <c r="B1224" s="1" t="s">
        <v>16</v>
      </c>
      <c r="C1224" s="1" t="s">
        <v>3132</v>
      </c>
      <c r="D1224" s="1" t="s">
        <v>3023</v>
      </c>
      <c r="E1224" s="1" t="s">
        <v>65</v>
      </c>
      <c r="F1224" s="1" t="s">
        <v>42</v>
      </c>
      <c r="G1224" s="2">
        <v>44206</v>
      </c>
      <c r="H1224" s="3">
        <v>0.80972222222222223</v>
      </c>
      <c r="I1224">
        <v>25213611</v>
      </c>
      <c r="J1224">
        <v>4</v>
      </c>
      <c r="K1224" s="1" t="s">
        <v>1901</v>
      </c>
      <c r="L1224">
        <v>1</v>
      </c>
      <c r="M1224" s="4">
        <v>2.4759478082674837</v>
      </c>
      <c r="N1224" s="5">
        <v>22623.54</v>
      </c>
      <c r="O1224" s="5">
        <f>IF(Jan_21[[#This Row],[WIN_OSE]]=0,('Summary Sheet'!$O$1)-('Summary Sheet'!$O$1*2%),-'Summary Sheet'!$O$1*(Jan_21[[#This Row],[BSP]]-1))</f>
        <v>-2.9518956165349675</v>
      </c>
    </row>
    <row r="1225" spans="1:15" x14ac:dyDescent="0.25">
      <c r="A1225">
        <v>177799494</v>
      </c>
      <c r="B1225" s="1" t="s">
        <v>16</v>
      </c>
      <c r="C1225" s="1" t="s">
        <v>3132</v>
      </c>
      <c r="D1225" s="1" t="s">
        <v>3023</v>
      </c>
      <c r="E1225" s="1" t="s">
        <v>30</v>
      </c>
      <c r="F1225" s="1" t="s">
        <v>42</v>
      </c>
      <c r="G1225" s="2">
        <v>44206</v>
      </c>
      <c r="H1225" s="3">
        <v>0.82013888888888886</v>
      </c>
      <c r="I1225">
        <v>35340700</v>
      </c>
      <c r="J1225">
        <v>6</v>
      </c>
      <c r="K1225" s="1" t="s">
        <v>880</v>
      </c>
      <c r="L1225">
        <v>0</v>
      </c>
      <c r="M1225" s="4">
        <v>3.0540212484169018</v>
      </c>
      <c r="N1225" s="5">
        <v>23272.98</v>
      </c>
      <c r="O1225" s="5">
        <f>IF(Jan_21[[#This Row],[WIN_OSE]]=0,('Summary Sheet'!$O$1)-('Summary Sheet'!$O$1*2%),-'Summary Sheet'!$O$1*(Jan_21[[#This Row],[BSP]]-1))</f>
        <v>1.96</v>
      </c>
    </row>
    <row r="1226" spans="1:15" x14ac:dyDescent="0.25">
      <c r="A1226">
        <v>177799496</v>
      </c>
      <c r="B1226" s="1" t="s">
        <v>16</v>
      </c>
      <c r="C1226" s="1" t="s">
        <v>3132</v>
      </c>
      <c r="D1226" s="1" t="s">
        <v>3023</v>
      </c>
      <c r="E1226" s="1" t="s">
        <v>43</v>
      </c>
      <c r="F1226" s="1" t="s">
        <v>42</v>
      </c>
      <c r="G1226" s="2">
        <v>44206</v>
      </c>
      <c r="H1226" s="3">
        <v>0.83194444444444449</v>
      </c>
      <c r="I1226">
        <v>28643682</v>
      </c>
      <c r="J1226">
        <v>1</v>
      </c>
      <c r="K1226" s="1" t="s">
        <v>604</v>
      </c>
      <c r="L1226">
        <v>0</v>
      </c>
      <c r="M1226" s="4">
        <v>3.1634853469999999</v>
      </c>
      <c r="N1226" s="5">
        <v>10803.22</v>
      </c>
      <c r="O1226" s="5">
        <f>IF(Jan_21[[#This Row],[WIN_OSE]]=0,('Summary Sheet'!$O$1)-('Summary Sheet'!$O$1*2%),-'Summary Sheet'!$O$1*(Jan_21[[#This Row],[BSP]]-1))</f>
        <v>1.96</v>
      </c>
    </row>
    <row r="1227" spans="1:15" x14ac:dyDescent="0.25">
      <c r="A1227">
        <v>177799498</v>
      </c>
      <c r="B1227" s="1" t="s">
        <v>16</v>
      </c>
      <c r="C1227" s="1" t="s">
        <v>3132</v>
      </c>
      <c r="D1227" s="1" t="s">
        <v>3023</v>
      </c>
      <c r="E1227" s="1" t="s">
        <v>32</v>
      </c>
      <c r="F1227" s="1" t="s">
        <v>42</v>
      </c>
      <c r="G1227" s="2">
        <v>44206</v>
      </c>
      <c r="H1227" s="3">
        <v>0.84166666666666667</v>
      </c>
      <c r="I1227">
        <v>37413619</v>
      </c>
      <c r="J1227">
        <v>5</v>
      </c>
      <c r="K1227" s="1" t="s">
        <v>508</v>
      </c>
      <c r="L1227">
        <v>0</v>
      </c>
      <c r="M1227" s="4">
        <v>3.4</v>
      </c>
      <c r="N1227" s="5">
        <v>11962.22</v>
      </c>
      <c r="O1227" s="5">
        <f>IF(Jan_21[[#This Row],[WIN_OSE]]=0,('Summary Sheet'!$O$1)-('Summary Sheet'!$O$1*2%),-'Summary Sheet'!$O$1*(Jan_21[[#This Row],[BSP]]-1))</f>
        <v>1.96</v>
      </c>
    </row>
    <row r="1228" spans="1:15" x14ac:dyDescent="0.25">
      <c r="A1228">
        <v>177799500</v>
      </c>
      <c r="B1228" s="1" t="s">
        <v>16</v>
      </c>
      <c r="C1228" s="1" t="s">
        <v>3132</v>
      </c>
      <c r="D1228" s="1" t="s">
        <v>3023</v>
      </c>
      <c r="E1228" s="1" t="s">
        <v>41</v>
      </c>
      <c r="F1228" s="1" t="s">
        <v>42</v>
      </c>
      <c r="G1228" s="2">
        <v>44206</v>
      </c>
      <c r="H1228" s="3">
        <v>0.8520833333333333</v>
      </c>
      <c r="I1228">
        <v>38070895</v>
      </c>
      <c r="J1228">
        <v>2</v>
      </c>
      <c r="K1228" s="1" t="s">
        <v>587</v>
      </c>
      <c r="L1228">
        <v>0</v>
      </c>
      <c r="M1228" s="4">
        <v>3.3898487952160936</v>
      </c>
      <c r="N1228" s="5">
        <v>16059.12</v>
      </c>
      <c r="O1228" s="5">
        <f>IF(Jan_21[[#This Row],[WIN_OSE]]=0,('Summary Sheet'!$O$1)-('Summary Sheet'!$O$1*2%),-'Summary Sheet'!$O$1*(Jan_21[[#This Row],[BSP]]-1))</f>
        <v>1.96</v>
      </c>
    </row>
    <row r="1229" spans="1:15" x14ac:dyDescent="0.25">
      <c r="A1229">
        <v>177799502</v>
      </c>
      <c r="B1229" s="1" t="s">
        <v>16</v>
      </c>
      <c r="C1229" s="1" t="s">
        <v>3132</v>
      </c>
      <c r="D1229" s="1" t="s">
        <v>3023</v>
      </c>
      <c r="E1229" s="1" t="s">
        <v>47</v>
      </c>
      <c r="F1229" s="1" t="s">
        <v>42</v>
      </c>
      <c r="G1229" s="2">
        <v>44206</v>
      </c>
      <c r="H1229" s="3">
        <v>0.86527777777777781</v>
      </c>
      <c r="I1229">
        <v>37413651</v>
      </c>
      <c r="J1229">
        <v>1</v>
      </c>
      <c r="K1229" s="1" t="s">
        <v>1506</v>
      </c>
      <c r="L1229">
        <v>0</v>
      </c>
      <c r="M1229" s="4">
        <v>2.2004494115247701</v>
      </c>
      <c r="N1229" s="5">
        <v>32295.48</v>
      </c>
      <c r="O1229" s="5">
        <f>IF(Jan_21[[#This Row],[WIN_OSE]]=0,('Summary Sheet'!$O$1)-('Summary Sheet'!$O$1*2%),-'Summary Sheet'!$O$1*(Jan_21[[#This Row],[BSP]]-1))</f>
        <v>1.96</v>
      </c>
    </row>
    <row r="1230" spans="1:15" x14ac:dyDescent="0.25">
      <c r="A1230">
        <v>177799504</v>
      </c>
      <c r="B1230" s="1" t="s">
        <v>16</v>
      </c>
      <c r="C1230" s="1" t="s">
        <v>3132</v>
      </c>
      <c r="D1230" s="1" t="s">
        <v>3023</v>
      </c>
      <c r="E1230" s="1" t="s">
        <v>60</v>
      </c>
      <c r="F1230" s="1" t="s">
        <v>56</v>
      </c>
      <c r="G1230" s="2">
        <v>44206</v>
      </c>
      <c r="H1230" s="3">
        <v>0.87569444444444444</v>
      </c>
      <c r="I1230">
        <v>27344377</v>
      </c>
      <c r="J1230">
        <v>1</v>
      </c>
      <c r="K1230" s="1" t="s">
        <v>1504</v>
      </c>
      <c r="L1230">
        <v>1</v>
      </c>
      <c r="M1230" s="4">
        <v>2.2081147830000001</v>
      </c>
      <c r="N1230" s="5">
        <v>41884.720000000001</v>
      </c>
      <c r="O1230" s="5">
        <f>IF(Jan_21[[#This Row],[WIN_OSE]]=0,('Summary Sheet'!$O$1)-('Summary Sheet'!$O$1*2%),-'Summary Sheet'!$O$1*(Jan_21[[#This Row],[BSP]]-1))</f>
        <v>-2.4162295660000002</v>
      </c>
    </row>
    <row r="1231" spans="1:15" x14ac:dyDescent="0.25">
      <c r="A1231">
        <v>177799506</v>
      </c>
      <c r="B1231" s="1" t="s">
        <v>16</v>
      </c>
      <c r="C1231" s="1" t="s">
        <v>3132</v>
      </c>
      <c r="D1231" s="1" t="s">
        <v>3023</v>
      </c>
      <c r="E1231" s="1" t="s">
        <v>20</v>
      </c>
      <c r="F1231" s="1" t="s">
        <v>42</v>
      </c>
      <c r="G1231" s="2">
        <v>44206</v>
      </c>
      <c r="H1231" s="3">
        <v>0.88611111111111107</v>
      </c>
      <c r="I1231">
        <v>26149534</v>
      </c>
      <c r="J1231">
        <v>1</v>
      </c>
      <c r="K1231" s="1" t="s">
        <v>535</v>
      </c>
      <c r="L1231">
        <v>0</v>
      </c>
      <c r="M1231" s="4">
        <v>2.2633077104313992</v>
      </c>
      <c r="N1231" s="5">
        <v>25155.72</v>
      </c>
      <c r="O1231" s="5">
        <f>IF(Jan_21[[#This Row],[WIN_OSE]]=0,('Summary Sheet'!$O$1)-('Summary Sheet'!$O$1*2%),-'Summary Sheet'!$O$1*(Jan_21[[#This Row],[BSP]]-1))</f>
        <v>1.96</v>
      </c>
    </row>
    <row r="1232" spans="1:15" x14ac:dyDescent="0.25">
      <c r="A1232">
        <v>177836200</v>
      </c>
      <c r="B1232" s="1" t="s">
        <v>19</v>
      </c>
      <c r="C1232" s="1" t="s">
        <v>3135</v>
      </c>
      <c r="D1232" s="1" t="s">
        <v>3025</v>
      </c>
      <c r="E1232" s="1" t="s">
        <v>49</v>
      </c>
      <c r="F1232" s="1" t="s">
        <v>50</v>
      </c>
      <c r="G1232" s="2">
        <v>44207</v>
      </c>
      <c r="H1232" s="3">
        <v>0.46250000000000002</v>
      </c>
      <c r="I1232">
        <v>25058197</v>
      </c>
      <c r="J1232">
        <v>6</v>
      </c>
      <c r="K1232" s="1" t="s">
        <v>2669</v>
      </c>
      <c r="L1232">
        <v>0</v>
      </c>
      <c r="M1232" s="4">
        <v>5</v>
      </c>
      <c r="N1232" s="5">
        <v>5333.46</v>
      </c>
      <c r="O1232" s="5">
        <f>IF(Jan_21[[#This Row],[WIN_OSE]]=0,('Summary Sheet'!$O$1)-('Summary Sheet'!$O$1*2%),-'Summary Sheet'!$O$1*(Jan_21[[#This Row],[BSP]]-1))</f>
        <v>1.96</v>
      </c>
    </row>
    <row r="1233" spans="1:15" x14ac:dyDescent="0.25">
      <c r="A1233">
        <v>177836202</v>
      </c>
      <c r="B1233" s="1" t="s">
        <v>19</v>
      </c>
      <c r="C1233" s="1" t="s">
        <v>3135</v>
      </c>
      <c r="D1233" s="1" t="s">
        <v>3025</v>
      </c>
      <c r="E1233" s="1" t="s">
        <v>30</v>
      </c>
      <c r="F1233" s="1" t="s">
        <v>54</v>
      </c>
      <c r="G1233" s="2">
        <v>44207</v>
      </c>
      <c r="H1233" s="3">
        <v>0.47291666666666665</v>
      </c>
      <c r="I1233">
        <v>37525079</v>
      </c>
      <c r="J1233">
        <v>5</v>
      </c>
      <c r="K1233" s="1" t="s">
        <v>2673</v>
      </c>
      <c r="L1233">
        <v>0</v>
      </c>
      <c r="M1233" s="4">
        <v>2.88</v>
      </c>
      <c r="N1233" s="5">
        <v>952.98</v>
      </c>
      <c r="O1233" s="5">
        <f>IF(Jan_21[[#This Row],[WIN_OSE]]=0,('Summary Sheet'!$O$1)-('Summary Sheet'!$O$1*2%),-'Summary Sheet'!$O$1*(Jan_21[[#This Row],[BSP]]-1))</f>
        <v>1.96</v>
      </c>
    </row>
    <row r="1234" spans="1:15" x14ac:dyDescent="0.25">
      <c r="A1234">
        <v>177836204</v>
      </c>
      <c r="B1234" s="1" t="s">
        <v>19</v>
      </c>
      <c r="C1234" s="1" t="s">
        <v>3135</v>
      </c>
      <c r="D1234" s="1" t="s">
        <v>3025</v>
      </c>
      <c r="E1234" s="1" t="s">
        <v>39</v>
      </c>
      <c r="F1234" s="1" t="s">
        <v>54</v>
      </c>
      <c r="G1234" s="2">
        <v>44207</v>
      </c>
      <c r="H1234" s="3">
        <v>0.48333333333333334</v>
      </c>
      <c r="I1234">
        <v>35962352</v>
      </c>
      <c r="J1234">
        <v>5</v>
      </c>
      <c r="K1234" s="1" t="s">
        <v>1877</v>
      </c>
      <c r="L1234">
        <v>0</v>
      </c>
      <c r="M1234" s="4">
        <v>3.5</v>
      </c>
      <c r="N1234" s="5">
        <v>10452.700000000001</v>
      </c>
      <c r="O1234" s="5">
        <f>IF(Jan_21[[#This Row],[WIN_OSE]]=0,('Summary Sheet'!$O$1)-('Summary Sheet'!$O$1*2%),-'Summary Sheet'!$O$1*(Jan_21[[#This Row],[BSP]]-1))</f>
        <v>1.96</v>
      </c>
    </row>
    <row r="1235" spans="1:15" x14ac:dyDescent="0.25">
      <c r="A1235">
        <v>177836206</v>
      </c>
      <c r="B1235" s="1" t="s">
        <v>19</v>
      </c>
      <c r="C1235" s="1" t="s">
        <v>3135</v>
      </c>
      <c r="D1235" s="1" t="s">
        <v>3025</v>
      </c>
      <c r="E1235" s="1" t="s">
        <v>24</v>
      </c>
      <c r="F1235" s="1" t="s">
        <v>54</v>
      </c>
      <c r="G1235" s="2">
        <v>44207</v>
      </c>
      <c r="H1235" s="3">
        <v>0.49375000000000002</v>
      </c>
      <c r="I1235">
        <v>26752490</v>
      </c>
      <c r="J1235">
        <v>6</v>
      </c>
      <c r="K1235" s="1" t="s">
        <v>2230</v>
      </c>
      <c r="L1235">
        <v>0</v>
      </c>
      <c r="M1235" s="4">
        <v>3.519651488437129</v>
      </c>
      <c r="N1235" s="5">
        <v>13258.18</v>
      </c>
      <c r="O1235" s="5">
        <f>IF(Jan_21[[#This Row],[WIN_OSE]]=0,('Summary Sheet'!$O$1)-('Summary Sheet'!$O$1*2%),-'Summary Sheet'!$O$1*(Jan_21[[#This Row],[BSP]]-1))</f>
        <v>1.96</v>
      </c>
    </row>
    <row r="1236" spans="1:15" x14ac:dyDescent="0.25">
      <c r="A1236">
        <v>177836208</v>
      </c>
      <c r="B1236" s="1" t="s">
        <v>19</v>
      </c>
      <c r="C1236" s="1" t="s">
        <v>3135</v>
      </c>
      <c r="D1236" s="1" t="s">
        <v>3025</v>
      </c>
      <c r="E1236" s="1" t="s">
        <v>30</v>
      </c>
      <c r="F1236" s="1" t="s">
        <v>54</v>
      </c>
      <c r="G1236" s="2">
        <v>44207</v>
      </c>
      <c r="H1236" s="3">
        <v>0.50416666666666665</v>
      </c>
      <c r="I1236">
        <v>38164859</v>
      </c>
      <c r="J1236">
        <v>2</v>
      </c>
      <c r="K1236" s="1" t="s">
        <v>555</v>
      </c>
      <c r="L1236">
        <v>0</v>
      </c>
      <c r="M1236" s="4">
        <v>2.0921429690000002</v>
      </c>
      <c r="N1236" s="5">
        <v>27721.200000000001</v>
      </c>
      <c r="O1236" s="5">
        <f>IF(Jan_21[[#This Row],[WIN_OSE]]=0,('Summary Sheet'!$O$1)-('Summary Sheet'!$O$1*2%),-'Summary Sheet'!$O$1*(Jan_21[[#This Row],[BSP]]-1))</f>
        <v>1.96</v>
      </c>
    </row>
    <row r="1237" spans="1:15" x14ac:dyDescent="0.25">
      <c r="A1237">
        <v>177836210</v>
      </c>
      <c r="B1237" s="1" t="s">
        <v>19</v>
      </c>
      <c r="C1237" s="1" t="s">
        <v>3135</v>
      </c>
      <c r="D1237" s="1" t="s">
        <v>3025</v>
      </c>
      <c r="E1237" s="1" t="s">
        <v>24</v>
      </c>
      <c r="F1237" s="1" t="s">
        <v>54</v>
      </c>
      <c r="G1237" s="2">
        <v>44207</v>
      </c>
      <c r="H1237" s="3">
        <v>0.51458333333333328</v>
      </c>
      <c r="I1237">
        <v>38164860</v>
      </c>
      <c r="J1237">
        <v>2</v>
      </c>
      <c r="K1237" s="1" t="s">
        <v>406</v>
      </c>
      <c r="L1237">
        <v>0</v>
      </c>
      <c r="M1237" s="4">
        <v>2.2441317531030647</v>
      </c>
      <c r="N1237" s="5">
        <v>27691.279999999999</v>
      </c>
      <c r="O1237" s="5">
        <f>IF(Jan_21[[#This Row],[WIN_OSE]]=0,('Summary Sheet'!$O$1)-('Summary Sheet'!$O$1*2%),-'Summary Sheet'!$O$1*(Jan_21[[#This Row],[BSP]]-1))</f>
        <v>1.96</v>
      </c>
    </row>
    <row r="1238" spans="1:15" x14ac:dyDescent="0.25">
      <c r="A1238">
        <v>177836212</v>
      </c>
      <c r="B1238" s="1" t="s">
        <v>19</v>
      </c>
      <c r="C1238" s="1" t="s">
        <v>3135</v>
      </c>
      <c r="D1238" s="1" t="s">
        <v>3025</v>
      </c>
      <c r="E1238" s="1" t="s">
        <v>39</v>
      </c>
      <c r="F1238" s="1" t="s">
        <v>54</v>
      </c>
      <c r="G1238" s="2">
        <v>44207</v>
      </c>
      <c r="H1238" s="3">
        <v>0.52500000000000002</v>
      </c>
      <c r="I1238">
        <v>28607696</v>
      </c>
      <c r="J1238">
        <v>1</v>
      </c>
      <c r="K1238" s="1" t="s">
        <v>641</v>
      </c>
      <c r="L1238">
        <v>0</v>
      </c>
      <c r="M1238" s="4">
        <v>2.46</v>
      </c>
      <c r="N1238" s="5">
        <v>18523.68</v>
      </c>
      <c r="O1238" s="5">
        <f>IF(Jan_21[[#This Row],[WIN_OSE]]=0,('Summary Sheet'!$O$1)-('Summary Sheet'!$O$1*2%),-'Summary Sheet'!$O$1*(Jan_21[[#This Row],[BSP]]-1))</f>
        <v>1.96</v>
      </c>
    </row>
    <row r="1239" spans="1:15" x14ac:dyDescent="0.25">
      <c r="A1239">
        <v>177836214</v>
      </c>
      <c r="B1239" s="1" t="s">
        <v>19</v>
      </c>
      <c r="C1239" s="1" t="s">
        <v>3135</v>
      </c>
      <c r="D1239" s="1" t="s">
        <v>3025</v>
      </c>
      <c r="E1239" s="1" t="s">
        <v>65</v>
      </c>
      <c r="F1239" s="1" t="s">
        <v>54</v>
      </c>
      <c r="G1239" s="2">
        <v>44207</v>
      </c>
      <c r="H1239" s="3">
        <v>0.53541666666666665</v>
      </c>
      <c r="I1239">
        <v>37489825</v>
      </c>
      <c r="J1239">
        <v>5</v>
      </c>
      <c r="K1239" s="1" t="s">
        <v>1637</v>
      </c>
      <c r="L1239">
        <v>0</v>
      </c>
      <c r="M1239" s="4">
        <v>3.6</v>
      </c>
      <c r="N1239" s="5">
        <v>7045.76</v>
      </c>
      <c r="O1239" s="5">
        <f>IF(Jan_21[[#This Row],[WIN_OSE]]=0,('Summary Sheet'!$O$1)-('Summary Sheet'!$O$1*2%),-'Summary Sheet'!$O$1*(Jan_21[[#This Row],[BSP]]-1))</f>
        <v>1.96</v>
      </c>
    </row>
    <row r="1240" spans="1:15" x14ac:dyDescent="0.25">
      <c r="A1240">
        <v>177836216</v>
      </c>
      <c r="B1240" s="1" t="s">
        <v>19</v>
      </c>
      <c r="C1240" s="1" t="s">
        <v>3135</v>
      </c>
      <c r="D1240" s="1" t="s">
        <v>3025</v>
      </c>
      <c r="E1240" s="1" t="s">
        <v>49</v>
      </c>
      <c r="F1240" s="1" t="s">
        <v>50</v>
      </c>
      <c r="G1240" s="2">
        <v>44207</v>
      </c>
      <c r="H1240" s="3">
        <v>0.54583333333333328</v>
      </c>
      <c r="I1240">
        <v>24145717</v>
      </c>
      <c r="J1240">
        <v>5</v>
      </c>
      <c r="K1240" s="1" t="s">
        <v>548</v>
      </c>
      <c r="L1240">
        <v>1</v>
      </c>
      <c r="M1240" s="4">
        <v>2.38</v>
      </c>
      <c r="N1240" s="5">
        <v>16527.939999999999</v>
      </c>
      <c r="O1240" s="5">
        <f>IF(Jan_21[[#This Row],[WIN_OSE]]=0,('Summary Sheet'!$O$1)-('Summary Sheet'!$O$1*2%),-'Summary Sheet'!$O$1*(Jan_21[[#This Row],[BSP]]-1))</f>
        <v>-2.76</v>
      </c>
    </row>
    <row r="1241" spans="1:15" x14ac:dyDescent="0.25">
      <c r="A1241">
        <v>177836218</v>
      </c>
      <c r="B1241" s="1" t="s">
        <v>19</v>
      </c>
      <c r="C1241" s="1" t="s">
        <v>3135</v>
      </c>
      <c r="D1241" s="1" t="s">
        <v>3025</v>
      </c>
      <c r="E1241" s="1" t="s">
        <v>41</v>
      </c>
      <c r="F1241" s="1" t="s">
        <v>54</v>
      </c>
      <c r="G1241" s="2">
        <v>44207</v>
      </c>
      <c r="H1241" s="3">
        <v>0.55625000000000002</v>
      </c>
      <c r="I1241">
        <v>28726902</v>
      </c>
      <c r="J1241">
        <v>1</v>
      </c>
      <c r="K1241" s="1" t="s">
        <v>413</v>
      </c>
      <c r="L1241">
        <v>0</v>
      </c>
      <c r="M1241" s="4">
        <v>2.8319772775513403</v>
      </c>
      <c r="N1241" s="5">
        <v>10097.719999999999</v>
      </c>
      <c r="O1241" s="5">
        <f>IF(Jan_21[[#This Row],[WIN_OSE]]=0,('Summary Sheet'!$O$1)-('Summary Sheet'!$O$1*2%),-'Summary Sheet'!$O$1*(Jan_21[[#This Row],[BSP]]-1))</f>
        <v>1.96</v>
      </c>
    </row>
    <row r="1242" spans="1:15" x14ac:dyDescent="0.25">
      <c r="A1242">
        <v>177836220</v>
      </c>
      <c r="B1242" s="1" t="s">
        <v>19</v>
      </c>
      <c r="C1242" s="1" t="s">
        <v>3135</v>
      </c>
      <c r="D1242" s="1" t="s">
        <v>3025</v>
      </c>
      <c r="E1242" s="1" t="s">
        <v>41</v>
      </c>
      <c r="F1242" s="1" t="s">
        <v>54</v>
      </c>
      <c r="G1242" s="2">
        <v>44207</v>
      </c>
      <c r="H1242" s="3">
        <v>0.56666666666666665</v>
      </c>
      <c r="I1242">
        <v>32088721</v>
      </c>
      <c r="J1242">
        <v>3</v>
      </c>
      <c r="K1242" s="1" t="s">
        <v>1631</v>
      </c>
      <c r="L1242">
        <v>1</v>
      </c>
      <c r="M1242" s="4">
        <v>3.7168281849999998</v>
      </c>
      <c r="N1242" s="5">
        <v>7519.7</v>
      </c>
      <c r="O1242" s="5">
        <f>IF(Jan_21[[#This Row],[WIN_OSE]]=0,('Summary Sheet'!$O$1)-('Summary Sheet'!$O$1*2%),-'Summary Sheet'!$O$1*(Jan_21[[#This Row],[BSP]]-1))</f>
        <v>-5.4336563699999996</v>
      </c>
    </row>
    <row r="1243" spans="1:15" x14ac:dyDescent="0.25">
      <c r="A1243">
        <v>177836222</v>
      </c>
      <c r="B1243" s="1" t="s">
        <v>19</v>
      </c>
      <c r="C1243" s="1" t="s">
        <v>3135</v>
      </c>
      <c r="D1243" s="1" t="s">
        <v>3025</v>
      </c>
      <c r="E1243" s="1" t="s">
        <v>75</v>
      </c>
      <c r="F1243" s="1" t="s">
        <v>50</v>
      </c>
      <c r="G1243" s="2">
        <v>44207</v>
      </c>
      <c r="H1243" s="3">
        <v>0.57708333333333328</v>
      </c>
      <c r="I1243">
        <v>28018993</v>
      </c>
      <c r="J1243">
        <v>1</v>
      </c>
      <c r="K1243" s="1" t="s">
        <v>2674</v>
      </c>
      <c r="L1243">
        <v>0</v>
      </c>
      <c r="M1243" s="4">
        <v>4.2</v>
      </c>
      <c r="N1243" s="5">
        <v>5814.64</v>
      </c>
      <c r="O1243" s="5">
        <f>IF(Jan_21[[#This Row],[WIN_OSE]]=0,('Summary Sheet'!$O$1)-('Summary Sheet'!$O$1*2%),-'Summary Sheet'!$O$1*(Jan_21[[#This Row],[BSP]]-1))</f>
        <v>1.96</v>
      </c>
    </row>
    <row r="1244" spans="1:15" x14ac:dyDescent="0.25">
      <c r="A1244">
        <v>177836406</v>
      </c>
      <c r="B1244" s="1" t="s">
        <v>23</v>
      </c>
      <c r="C1244" s="1" t="s">
        <v>3139</v>
      </c>
      <c r="D1244" s="1" t="s">
        <v>3026</v>
      </c>
      <c r="E1244" s="1" t="s">
        <v>75</v>
      </c>
      <c r="F1244" s="1" t="s">
        <v>46</v>
      </c>
      <c r="G1244" s="2">
        <v>44207</v>
      </c>
      <c r="H1244" s="3">
        <v>0.44861111111111113</v>
      </c>
      <c r="I1244">
        <v>37659421</v>
      </c>
      <c r="J1244">
        <v>6</v>
      </c>
      <c r="K1244" s="1" t="s">
        <v>2091</v>
      </c>
      <c r="L1244">
        <v>1</v>
      </c>
      <c r="M1244" s="4">
        <v>2.61</v>
      </c>
      <c r="N1244" s="5">
        <v>12099.88</v>
      </c>
      <c r="O1244" s="5">
        <f>IF(Jan_21[[#This Row],[WIN_OSE]]=0,('Summary Sheet'!$O$1)-('Summary Sheet'!$O$1*2%),-'Summary Sheet'!$O$1*(Jan_21[[#This Row],[BSP]]-1))</f>
        <v>-3.2199999999999998</v>
      </c>
    </row>
    <row r="1245" spans="1:15" x14ac:dyDescent="0.25">
      <c r="A1245">
        <v>177836408</v>
      </c>
      <c r="B1245" s="1" t="s">
        <v>23</v>
      </c>
      <c r="C1245" s="1" t="s">
        <v>3139</v>
      </c>
      <c r="D1245" s="1" t="s">
        <v>3026</v>
      </c>
      <c r="E1245" s="1" t="s">
        <v>43</v>
      </c>
      <c r="F1245" s="1" t="s">
        <v>54</v>
      </c>
      <c r="G1245" s="2">
        <v>44207</v>
      </c>
      <c r="H1245" s="3">
        <v>0.45902777777777776</v>
      </c>
      <c r="I1245">
        <v>25436312</v>
      </c>
      <c r="J1245">
        <v>1</v>
      </c>
      <c r="K1245" s="1" t="s">
        <v>756</v>
      </c>
      <c r="L1245">
        <v>0</v>
      </c>
      <c r="M1245" s="4">
        <v>2.44</v>
      </c>
      <c r="N1245" s="5">
        <v>10850.04</v>
      </c>
      <c r="O1245" s="5">
        <f>IF(Jan_21[[#This Row],[WIN_OSE]]=0,('Summary Sheet'!$O$1)-('Summary Sheet'!$O$1*2%),-'Summary Sheet'!$O$1*(Jan_21[[#This Row],[BSP]]-1))</f>
        <v>1.96</v>
      </c>
    </row>
    <row r="1246" spans="1:15" x14ac:dyDescent="0.25">
      <c r="A1246">
        <v>177836410</v>
      </c>
      <c r="B1246" s="1" t="s">
        <v>23</v>
      </c>
      <c r="C1246" s="1" t="s">
        <v>3139</v>
      </c>
      <c r="D1246" s="1" t="s">
        <v>3026</v>
      </c>
      <c r="E1246" s="1" t="s">
        <v>49</v>
      </c>
      <c r="F1246" s="1" t="s">
        <v>46</v>
      </c>
      <c r="G1246" s="2">
        <v>44207</v>
      </c>
      <c r="H1246" s="3">
        <v>0.46944444444444444</v>
      </c>
      <c r="I1246">
        <v>37034420</v>
      </c>
      <c r="J1246">
        <v>3</v>
      </c>
      <c r="K1246" s="1" t="s">
        <v>748</v>
      </c>
      <c r="L1246">
        <v>0</v>
      </c>
      <c r="M1246" s="4">
        <v>3.3</v>
      </c>
      <c r="N1246" s="5">
        <v>8505.52</v>
      </c>
      <c r="O1246" s="5">
        <f>IF(Jan_21[[#This Row],[WIN_OSE]]=0,('Summary Sheet'!$O$1)-('Summary Sheet'!$O$1*2%),-'Summary Sheet'!$O$1*(Jan_21[[#This Row],[BSP]]-1))</f>
        <v>1.96</v>
      </c>
    </row>
    <row r="1247" spans="1:15" x14ac:dyDescent="0.25">
      <c r="A1247">
        <v>177836412</v>
      </c>
      <c r="B1247" s="1" t="s">
        <v>23</v>
      </c>
      <c r="C1247" s="1" t="s">
        <v>3139</v>
      </c>
      <c r="D1247" s="1" t="s">
        <v>3026</v>
      </c>
      <c r="E1247" s="1" t="s">
        <v>41</v>
      </c>
      <c r="F1247" s="1" t="s">
        <v>54</v>
      </c>
      <c r="G1247" s="2">
        <v>44207</v>
      </c>
      <c r="H1247" s="3">
        <v>0.47986111111111113</v>
      </c>
      <c r="I1247">
        <v>36493051</v>
      </c>
      <c r="J1247">
        <v>5</v>
      </c>
      <c r="K1247" s="1" t="s">
        <v>1888</v>
      </c>
      <c r="L1247">
        <v>0</v>
      </c>
      <c r="M1247" s="4">
        <v>3.8814530779999998</v>
      </c>
      <c r="N1247" s="5">
        <v>7035.18</v>
      </c>
      <c r="O1247" s="5">
        <f>IF(Jan_21[[#This Row],[WIN_OSE]]=0,('Summary Sheet'!$O$1)-('Summary Sheet'!$O$1*2%),-'Summary Sheet'!$O$1*(Jan_21[[#This Row],[BSP]]-1))</f>
        <v>1.96</v>
      </c>
    </row>
    <row r="1248" spans="1:15" x14ac:dyDescent="0.25">
      <c r="A1248">
        <v>177836414</v>
      </c>
      <c r="B1248" s="1" t="s">
        <v>23</v>
      </c>
      <c r="C1248" s="1" t="s">
        <v>3139</v>
      </c>
      <c r="D1248" s="1" t="s">
        <v>3026</v>
      </c>
      <c r="E1248" s="1" t="s">
        <v>49</v>
      </c>
      <c r="F1248" s="1" t="s">
        <v>46</v>
      </c>
      <c r="G1248" s="2">
        <v>44207</v>
      </c>
      <c r="H1248" s="3">
        <v>0.49027777777777776</v>
      </c>
      <c r="I1248">
        <v>38163494</v>
      </c>
      <c r="J1248">
        <v>1</v>
      </c>
      <c r="K1248" s="1" t="s">
        <v>2676</v>
      </c>
      <c r="L1248">
        <v>0</v>
      </c>
      <c r="M1248" s="4">
        <v>3.4475882723202824</v>
      </c>
      <c r="N1248" s="5">
        <v>8091.72</v>
      </c>
      <c r="O1248" s="5">
        <f>IF(Jan_21[[#This Row],[WIN_OSE]]=0,('Summary Sheet'!$O$1)-('Summary Sheet'!$O$1*2%),-'Summary Sheet'!$O$1*(Jan_21[[#This Row],[BSP]]-1))</f>
        <v>1.96</v>
      </c>
    </row>
    <row r="1249" spans="1:15" x14ac:dyDescent="0.25">
      <c r="A1249">
        <v>177836416</v>
      </c>
      <c r="B1249" s="1" t="s">
        <v>23</v>
      </c>
      <c r="C1249" s="1" t="s">
        <v>3139</v>
      </c>
      <c r="D1249" s="1" t="s">
        <v>3026</v>
      </c>
      <c r="E1249" s="1" t="s">
        <v>48</v>
      </c>
      <c r="F1249" s="1" t="s">
        <v>54</v>
      </c>
      <c r="G1249" s="2">
        <v>44207</v>
      </c>
      <c r="H1249" s="3">
        <v>0.50069444444444444</v>
      </c>
      <c r="I1249">
        <v>22164228</v>
      </c>
      <c r="J1249">
        <v>1</v>
      </c>
      <c r="K1249" s="1" t="s">
        <v>2096</v>
      </c>
      <c r="L1249">
        <v>0</v>
      </c>
      <c r="M1249" s="4">
        <v>2.8033279564767168</v>
      </c>
      <c r="N1249" s="5">
        <v>12610.54</v>
      </c>
      <c r="O1249" s="5">
        <f>IF(Jan_21[[#This Row],[WIN_OSE]]=0,('Summary Sheet'!$O$1)-('Summary Sheet'!$O$1*2%),-'Summary Sheet'!$O$1*(Jan_21[[#This Row],[BSP]]-1))</f>
        <v>1.96</v>
      </c>
    </row>
    <row r="1250" spans="1:15" x14ac:dyDescent="0.25">
      <c r="A1250">
        <v>177836418</v>
      </c>
      <c r="B1250" s="1" t="s">
        <v>23</v>
      </c>
      <c r="C1250" s="1" t="s">
        <v>3139</v>
      </c>
      <c r="D1250" s="1" t="s">
        <v>3026</v>
      </c>
      <c r="E1250" s="1" t="s">
        <v>27</v>
      </c>
      <c r="F1250" s="1" t="s">
        <v>46</v>
      </c>
      <c r="G1250" s="2">
        <v>44207</v>
      </c>
      <c r="H1250" s="3">
        <v>0.51111111111111107</v>
      </c>
      <c r="I1250">
        <v>37731057</v>
      </c>
      <c r="J1250">
        <v>1</v>
      </c>
      <c r="K1250" s="1" t="s">
        <v>2103</v>
      </c>
      <c r="L1250">
        <v>0</v>
      </c>
      <c r="M1250" s="4">
        <v>2.0276387304990204</v>
      </c>
      <c r="N1250" s="5">
        <v>21468.6</v>
      </c>
      <c r="O1250" s="5">
        <f>IF(Jan_21[[#This Row],[WIN_OSE]]=0,('Summary Sheet'!$O$1)-('Summary Sheet'!$O$1*2%),-'Summary Sheet'!$O$1*(Jan_21[[#This Row],[BSP]]-1))</f>
        <v>1.96</v>
      </c>
    </row>
    <row r="1251" spans="1:15" x14ac:dyDescent="0.25">
      <c r="A1251">
        <v>177836420</v>
      </c>
      <c r="B1251" s="1" t="s">
        <v>23</v>
      </c>
      <c r="C1251" s="1" t="s">
        <v>3139</v>
      </c>
      <c r="D1251" s="1" t="s">
        <v>3026</v>
      </c>
      <c r="E1251" s="1" t="s">
        <v>47</v>
      </c>
      <c r="F1251" s="1" t="s">
        <v>54</v>
      </c>
      <c r="G1251" s="2">
        <v>44207</v>
      </c>
      <c r="H1251" s="3">
        <v>0.52152777777777781</v>
      </c>
      <c r="I1251">
        <v>38163498</v>
      </c>
      <c r="J1251">
        <v>3</v>
      </c>
      <c r="K1251" s="1" t="s">
        <v>1892</v>
      </c>
      <c r="L1251">
        <v>0</v>
      </c>
      <c r="M1251" s="4">
        <v>4.144136205465184</v>
      </c>
      <c r="N1251" s="5">
        <v>4564.38</v>
      </c>
      <c r="O1251" s="5">
        <f>IF(Jan_21[[#This Row],[WIN_OSE]]=0,('Summary Sheet'!$O$1)-('Summary Sheet'!$O$1*2%),-'Summary Sheet'!$O$1*(Jan_21[[#This Row],[BSP]]-1))</f>
        <v>1.96</v>
      </c>
    </row>
    <row r="1252" spans="1:15" x14ac:dyDescent="0.25">
      <c r="A1252">
        <v>177836422</v>
      </c>
      <c r="B1252" s="1" t="s">
        <v>23</v>
      </c>
      <c r="C1252" s="1" t="s">
        <v>3139</v>
      </c>
      <c r="D1252" s="1" t="s">
        <v>3026</v>
      </c>
      <c r="E1252" s="1" t="s">
        <v>45</v>
      </c>
      <c r="F1252" s="1" t="s">
        <v>46</v>
      </c>
      <c r="G1252" s="2">
        <v>44207</v>
      </c>
      <c r="H1252" s="3">
        <v>0.53194444444444444</v>
      </c>
      <c r="I1252">
        <v>36425614</v>
      </c>
      <c r="J1252">
        <v>3</v>
      </c>
      <c r="K1252" s="1" t="s">
        <v>1894</v>
      </c>
      <c r="L1252">
        <v>0</v>
      </c>
      <c r="M1252" s="4">
        <v>2.9802011815365406</v>
      </c>
      <c r="N1252" s="5">
        <v>8235.2000000000007</v>
      </c>
      <c r="O1252" s="5">
        <f>IF(Jan_21[[#This Row],[WIN_OSE]]=0,('Summary Sheet'!$O$1)-('Summary Sheet'!$O$1*2%),-'Summary Sheet'!$O$1*(Jan_21[[#This Row],[BSP]]-1))</f>
        <v>1.96</v>
      </c>
    </row>
    <row r="1253" spans="1:15" x14ac:dyDescent="0.25">
      <c r="A1253">
        <v>177836424</v>
      </c>
      <c r="B1253" s="1" t="s">
        <v>23</v>
      </c>
      <c r="C1253" s="1" t="s">
        <v>3139</v>
      </c>
      <c r="D1253" s="1" t="s">
        <v>3026</v>
      </c>
      <c r="E1253" s="1" t="s">
        <v>43</v>
      </c>
      <c r="F1253" s="1" t="s">
        <v>54</v>
      </c>
      <c r="G1253" s="2">
        <v>44207</v>
      </c>
      <c r="H1253" s="3">
        <v>0.54305555555555551</v>
      </c>
      <c r="I1253">
        <v>28806852</v>
      </c>
      <c r="J1253">
        <v>2</v>
      </c>
      <c r="K1253" s="1" t="s">
        <v>2101</v>
      </c>
      <c r="L1253">
        <v>0</v>
      </c>
      <c r="M1253" s="4">
        <v>3.85</v>
      </c>
      <c r="N1253" s="5">
        <v>7041.7</v>
      </c>
      <c r="O1253" s="5">
        <f>IF(Jan_21[[#This Row],[WIN_OSE]]=0,('Summary Sheet'!$O$1)-('Summary Sheet'!$O$1*2%),-'Summary Sheet'!$O$1*(Jan_21[[#This Row],[BSP]]-1))</f>
        <v>1.96</v>
      </c>
    </row>
    <row r="1254" spans="1:15" x14ac:dyDescent="0.25">
      <c r="A1254">
        <v>177836426</v>
      </c>
      <c r="B1254" s="1" t="s">
        <v>23</v>
      </c>
      <c r="C1254" s="1" t="s">
        <v>3139</v>
      </c>
      <c r="D1254" s="1" t="s">
        <v>3026</v>
      </c>
      <c r="E1254" s="1" t="s">
        <v>41</v>
      </c>
      <c r="F1254" s="1" t="s">
        <v>54</v>
      </c>
      <c r="G1254" s="2">
        <v>44207</v>
      </c>
      <c r="H1254" s="3">
        <v>0.55347222222222225</v>
      </c>
      <c r="I1254">
        <v>28737771</v>
      </c>
      <c r="J1254">
        <v>3</v>
      </c>
      <c r="K1254" s="1" t="s">
        <v>2100</v>
      </c>
      <c r="L1254">
        <v>0</v>
      </c>
      <c r="M1254" s="4">
        <v>2.44</v>
      </c>
      <c r="N1254" s="5">
        <v>12920.4</v>
      </c>
      <c r="O1254" s="5">
        <f>IF(Jan_21[[#This Row],[WIN_OSE]]=0,('Summary Sheet'!$O$1)-('Summary Sheet'!$O$1*2%),-'Summary Sheet'!$O$1*(Jan_21[[#This Row],[BSP]]-1))</f>
        <v>1.96</v>
      </c>
    </row>
    <row r="1255" spans="1:15" x14ac:dyDescent="0.25">
      <c r="A1255">
        <v>177836428</v>
      </c>
      <c r="B1255" s="1" t="s">
        <v>23</v>
      </c>
      <c r="C1255" s="1" t="s">
        <v>3139</v>
      </c>
      <c r="D1255" s="1" t="s">
        <v>3026</v>
      </c>
      <c r="E1255" s="1" t="s">
        <v>47</v>
      </c>
      <c r="F1255" s="1" t="s">
        <v>54</v>
      </c>
      <c r="G1255" s="2">
        <v>44207</v>
      </c>
      <c r="H1255" s="3">
        <v>0.56458333333333333</v>
      </c>
      <c r="I1255">
        <v>36755048</v>
      </c>
      <c r="J1255">
        <v>3</v>
      </c>
      <c r="K1255" s="1" t="s">
        <v>552</v>
      </c>
      <c r="L1255">
        <v>1</v>
      </c>
      <c r="M1255" s="4">
        <v>4.3</v>
      </c>
      <c r="N1255" s="5">
        <v>9077.0400000000009</v>
      </c>
      <c r="O1255" s="5">
        <f>IF(Jan_21[[#This Row],[WIN_OSE]]=0,('Summary Sheet'!$O$1)-('Summary Sheet'!$O$1*2%),-'Summary Sheet'!$O$1*(Jan_21[[#This Row],[BSP]]-1))</f>
        <v>-6.6</v>
      </c>
    </row>
    <row r="1256" spans="1:15" x14ac:dyDescent="0.25">
      <c r="A1256">
        <v>177836616</v>
      </c>
      <c r="B1256" s="1" t="s">
        <v>19</v>
      </c>
      <c r="C1256" s="1" t="s">
        <v>3132</v>
      </c>
      <c r="D1256" s="1" t="s">
        <v>3027</v>
      </c>
      <c r="E1256" s="1" t="s">
        <v>24</v>
      </c>
      <c r="F1256" s="1" t="s">
        <v>42</v>
      </c>
      <c r="G1256" s="2">
        <v>44207</v>
      </c>
      <c r="H1256" s="3">
        <v>0.46736111111111112</v>
      </c>
      <c r="I1256">
        <v>16521161</v>
      </c>
      <c r="J1256">
        <v>2</v>
      </c>
      <c r="K1256" s="1" t="s">
        <v>904</v>
      </c>
      <c r="L1256">
        <v>1</v>
      </c>
      <c r="M1256" s="4">
        <v>3.85</v>
      </c>
      <c r="N1256" s="5">
        <v>4822.3999999999996</v>
      </c>
      <c r="O1256" s="5">
        <f>IF(Jan_21[[#This Row],[WIN_OSE]]=0,('Summary Sheet'!$O$1)-('Summary Sheet'!$O$1*2%),-'Summary Sheet'!$O$1*(Jan_21[[#This Row],[BSP]]-1))</f>
        <v>-5.7</v>
      </c>
    </row>
    <row r="1257" spans="1:15" x14ac:dyDescent="0.25">
      <c r="A1257">
        <v>177836618</v>
      </c>
      <c r="B1257" s="1" t="s">
        <v>19</v>
      </c>
      <c r="C1257" s="1" t="s">
        <v>3132</v>
      </c>
      <c r="D1257" s="1" t="s">
        <v>3027</v>
      </c>
      <c r="E1257" s="1" t="s">
        <v>41</v>
      </c>
      <c r="F1257" s="1" t="s">
        <v>42</v>
      </c>
      <c r="G1257" s="2">
        <v>44207</v>
      </c>
      <c r="H1257" s="3">
        <v>0.4777777777777778</v>
      </c>
      <c r="I1257">
        <v>36878227</v>
      </c>
      <c r="J1257">
        <v>6</v>
      </c>
      <c r="K1257" s="1" t="s">
        <v>1861</v>
      </c>
      <c r="L1257">
        <v>1</v>
      </c>
      <c r="M1257" s="4">
        <v>3.55</v>
      </c>
      <c r="N1257" s="5">
        <v>9839.26</v>
      </c>
      <c r="O1257" s="5">
        <f>IF(Jan_21[[#This Row],[WIN_OSE]]=0,('Summary Sheet'!$O$1)-('Summary Sheet'!$O$1*2%),-'Summary Sheet'!$O$1*(Jan_21[[#This Row],[BSP]]-1))</f>
        <v>-5.0999999999999996</v>
      </c>
    </row>
    <row r="1258" spans="1:15" x14ac:dyDescent="0.25">
      <c r="A1258">
        <v>177836620</v>
      </c>
      <c r="B1258" s="1" t="s">
        <v>19</v>
      </c>
      <c r="C1258" s="1" t="s">
        <v>3132</v>
      </c>
      <c r="D1258" s="1" t="s">
        <v>3027</v>
      </c>
      <c r="E1258" s="1" t="s">
        <v>43</v>
      </c>
      <c r="F1258" s="1" t="s">
        <v>42</v>
      </c>
      <c r="G1258" s="2">
        <v>44207</v>
      </c>
      <c r="H1258" s="3">
        <v>0.48819444444444443</v>
      </c>
      <c r="I1258">
        <v>25322765</v>
      </c>
      <c r="J1258">
        <v>1</v>
      </c>
      <c r="K1258" s="1" t="s">
        <v>1869</v>
      </c>
      <c r="L1258">
        <v>0</v>
      </c>
      <c r="M1258" s="4">
        <v>2.54</v>
      </c>
      <c r="N1258" s="5">
        <v>16794.88</v>
      </c>
      <c r="O1258" s="5">
        <f>IF(Jan_21[[#This Row],[WIN_OSE]]=0,('Summary Sheet'!$O$1)-('Summary Sheet'!$O$1*2%),-'Summary Sheet'!$O$1*(Jan_21[[#This Row],[BSP]]-1))</f>
        <v>1.96</v>
      </c>
    </row>
    <row r="1259" spans="1:15" x14ac:dyDescent="0.25">
      <c r="A1259">
        <v>177836622</v>
      </c>
      <c r="B1259" s="1" t="s">
        <v>19</v>
      </c>
      <c r="C1259" s="1" t="s">
        <v>3132</v>
      </c>
      <c r="D1259" s="1" t="s">
        <v>3027</v>
      </c>
      <c r="E1259" s="1" t="s">
        <v>39</v>
      </c>
      <c r="F1259" s="1" t="s">
        <v>42</v>
      </c>
      <c r="G1259" s="2">
        <v>44207</v>
      </c>
      <c r="H1259" s="3">
        <v>0.49861111111111112</v>
      </c>
      <c r="I1259">
        <v>28744103</v>
      </c>
      <c r="J1259">
        <v>1</v>
      </c>
      <c r="K1259" s="1" t="s">
        <v>2677</v>
      </c>
      <c r="L1259">
        <v>0</v>
      </c>
      <c r="M1259" s="4">
        <v>4.8335986133883857</v>
      </c>
      <c r="N1259" s="5">
        <v>9162.2000000000007</v>
      </c>
      <c r="O1259" s="5">
        <f>IF(Jan_21[[#This Row],[WIN_OSE]]=0,('Summary Sheet'!$O$1)-('Summary Sheet'!$O$1*2%),-'Summary Sheet'!$O$1*(Jan_21[[#This Row],[BSP]]-1))</f>
        <v>1.96</v>
      </c>
    </row>
    <row r="1260" spans="1:15" x14ac:dyDescent="0.25">
      <c r="A1260">
        <v>177836624</v>
      </c>
      <c r="B1260" s="1" t="s">
        <v>19</v>
      </c>
      <c r="C1260" s="1" t="s">
        <v>3132</v>
      </c>
      <c r="D1260" s="1" t="s">
        <v>3027</v>
      </c>
      <c r="E1260" s="1" t="s">
        <v>43</v>
      </c>
      <c r="F1260" s="1" t="s">
        <v>42</v>
      </c>
      <c r="G1260" s="2">
        <v>44207</v>
      </c>
      <c r="H1260" s="3">
        <v>0.50902777777777775</v>
      </c>
      <c r="I1260">
        <v>23072478</v>
      </c>
      <c r="J1260">
        <v>5</v>
      </c>
      <c r="K1260" s="1" t="s">
        <v>1496</v>
      </c>
      <c r="L1260">
        <v>0</v>
      </c>
      <c r="M1260" s="4">
        <v>3.071022753411599</v>
      </c>
      <c r="N1260" s="5">
        <v>16147.78</v>
      </c>
      <c r="O1260" s="5">
        <f>IF(Jan_21[[#This Row],[WIN_OSE]]=0,('Summary Sheet'!$O$1)-('Summary Sheet'!$O$1*2%),-'Summary Sheet'!$O$1*(Jan_21[[#This Row],[BSP]]-1))</f>
        <v>1.96</v>
      </c>
    </row>
    <row r="1261" spans="1:15" x14ac:dyDescent="0.25">
      <c r="A1261">
        <v>177836626</v>
      </c>
      <c r="B1261" s="1" t="s">
        <v>19</v>
      </c>
      <c r="C1261" s="1" t="s">
        <v>3132</v>
      </c>
      <c r="D1261" s="1" t="s">
        <v>3027</v>
      </c>
      <c r="E1261" s="1" t="s">
        <v>47</v>
      </c>
      <c r="F1261" s="1" t="s">
        <v>42</v>
      </c>
      <c r="G1261" s="2">
        <v>44207</v>
      </c>
      <c r="H1261" s="3">
        <v>0.51944444444444449</v>
      </c>
      <c r="I1261">
        <v>29258966</v>
      </c>
      <c r="J1261">
        <v>1</v>
      </c>
      <c r="K1261" s="1" t="s">
        <v>243</v>
      </c>
      <c r="L1261">
        <v>0</v>
      </c>
      <c r="M1261" s="4">
        <v>4.4004882969999999</v>
      </c>
      <c r="N1261" s="5">
        <v>5089.3</v>
      </c>
      <c r="O1261" s="5">
        <f>IF(Jan_21[[#This Row],[WIN_OSE]]=0,('Summary Sheet'!$O$1)-('Summary Sheet'!$O$1*2%),-'Summary Sheet'!$O$1*(Jan_21[[#This Row],[BSP]]-1))</f>
        <v>1.96</v>
      </c>
    </row>
    <row r="1262" spans="1:15" x14ac:dyDescent="0.25">
      <c r="A1262">
        <v>177836628</v>
      </c>
      <c r="B1262" s="1" t="s">
        <v>19</v>
      </c>
      <c r="C1262" s="1" t="s">
        <v>3132</v>
      </c>
      <c r="D1262" s="1" t="s">
        <v>3027</v>
      </c>
      <c r="E1262" s="1" t="s">
        <v>39</v>
      </c>
      <c r="F1262" s="1" t="s">
        <v>42</v>
      </c>
      <c r="G1262" s="2">
        <v>44207</v>
      </c>
      <c r="H1262" s="3">
        <v>0.52986111111111112</v>
      </c>
      <c r="I1262">
        <v>27607885</v>
      </c>
      <c r="J1262">
        <v>4</v>
      </c>
      <c r="K1262" s="1" t="s">
        <v>516</v>
      </c>
      <c r="L1262">
        <v>0</v>
      </c>
      <c r="M1262" s="4">
        <v>3.8</v>
      </c>
      <c r="N1262" s="5">
        <v>6524.96</v>
      </c>
      <c r="O1262" s="5">
        <f>IF(Jan_21[[#This Row],[WIN_OSE]]=0,('Summary Sheet'!$O$1)-('Summary Sheet'!$O$1*2%),-'Summary Sheet'!$O$1*(Jan_21[[#This Row],[BSP]]-1))</f>
        <v>1.96</v>
      </c>
    </row>
    <row r="1263" spans="1:15" x14ac:dyDescent="0.25">
      <c r="A1263">
        <v>177836630</v>
      </c>
      <c r="B1263" s="1" t="s">
        <v>19</v>
      </c>
      <c r="C1263" s="1" t="s">
        <v>3132</v>
      </c>
      <c r="D1263" s="1" t="s">
        <v>3027</v>
      </c>
      <c r="E1263" s="1" t="s">
        <v>41</v>
      </c>
      <c r="F1263" s="1" t="s">
        <v>42</v>
      </c>
      <c r="G1263" s="2">
        <v>44207</v>
      </c>
      <c r="H1263" s="3">
        <v>0.54027777777777775</v>
      </c>
      <c r="I1263">
        <v>36493163</v>
      </c>
      <c r="J1263">
        <v>6</v>
      </c>
      <c r="K1263" s="1" t="s">
        <v>1505</v>
      </c>
      <c r="L1263">
        <v>0</v>
      </c>
      <c r="M1263" s="4">
        <v>3.7236511120000002</v>
      </c>
      <c r="N1263" s="5">
        <v>9651.44</v>
      </c>
      <c r="O1263" s="5">
        <f>IF(Jan_21[[#This Row],[WIN_OSE]]=0,('Summary Sheet'!$O$1)-('Summary Sheet'!$O$1*2%),-'Summary Sheet'!$O$1*(Jan_21[[#This Row],[BSP]]-1))</f>
        <v>1.96</v>
      </c>
    </row>
    <row r="1264" spans="1:15" x14ac:dyDescent="0.25">
      <c r="A1264">
        <v>177836632</v>
      </c>
      <c r="B1264" s="1" t="s">
        <v>19</v>
      </c>
      <c r="C1264" s="1" t="s">
        <v>3132</v>
      </c>
      <c r="D1264" s="1" t="s">
        <v>3027</v>
      </c>
      <c r="E1264" s="1" t="s">
        <v>32</v>
      </c>
      <c r="F1264" s="1" t="s">
        <v>42</v>
      </c>
      <c r="G1264" s="2">
        <v>44207</v>
      </c>
      <c r="H1264" s="3">
        <v>0.55069444444444449</v>
      </c>
      <c r="I1264">
        <v>37768676</v>
      </c>
      <c r="J1264">
        <v>6</v>
      </c>
      <c r="K1264" s="1" t="s">
        <v>270</v>
      </c>
      <c r="L1264">
        <v>0</v>
      </c>
      <c r="M1264" s="4">
        <v>2.0902663478610606</v>
      </c>
      <c r="N1264" s="5">
        <v>19297.04</v>
      </c>
      <c r="O1264" s="5">
        <f>IF(Jan_21[[#This Row],[WIN_OSE]]=0,('Summary Sheet'!$O$1)-('Summary Sheet'!$O$1*2%),-'Summary Sheet'!$O$1*(Jan_21[[#This Row],[BSP]]-1))</f>
        <v>1.96</v>
      </c>
    </row>
    <row r="1265" spans="1:15" x14ac:dyDescent="0.25">
      <c r="A1265">
        <v>177836634</v>
      </c>
      <c r="B1265" s="1" t="s">
        <v>19</v>
      </c>
      <c r="C1265" s="1" t="s">
        <v>3132</v>
      </c>
      <c r="D1265" s="1" t="s">
        <v>3027</v>
      </c>
      <c r="E1265" s="1" t="s">
        <v>41</v>
      </c>
      <c r="F1265" s="1" t="s">
        <v>42</v>
      </c>
      <c r="G1265" s="2">
        <v>44207</v>
      </c>
      <c r="H1265" s="3">
        <v>0.56111111111111112</v>
      </c>
      <c r="I1265">
        <v>36426573</v>
      </c>
      <c r="J1265">
        <v>6</v>
      </c>
      <c r="K1265" s="1" t="s">
        <v>1903</v>
      </c>
      <c r="L1265">
        <v>0</v>
      </c>
      <c r="M1265" s="4">
        <v>2.4536506400000002</v>
      </c>
      <c r="N1265" s="5">
        <v>15490.16</v>
      </c>
      <c r="O1265" s="5">
        <f>IF(Jan_21[[#This Row],[WIN_OSE]]=0,('Summary Sheet'!$O$1)-('Summary Sheet'!$O$1*2%),-'Summary Sheet'!$O$1*(Jan_21[[#This Row],[BSP]]-1))</f>
        <v>1.96</v>
      </c>
    </row>
    <row r="1266" spans="1:15" x14ac:dyDescent="0.25">
      <c r="A1266">
        <v>177836636</v>
      </c>
      <c r="B1266" s="1" t="s">
        <v>19</v>
      </c>
      <c r="C1266" s="1" t="s">
        <v>3132</v>
      </c>
      <c r="D1266" s="1" t="s">
        <v>3027</v>
      </c>
      <c r="E1266" s="1" t="s">
        <v>47</v>
      </c>
      <c r="F1266" s="1" t="s">
        <v>42</v>
      </c>
      <c r="G1266" s="2">
        <v>44207</v>
      </c>
      <c r="H1266" s="3">
        <v>0.57222222222222219</v>
      </c>
      <c r="I1266">
        <v>35793081</v>
      </c>
      <c r="J1266">
        <v>2</v>
      </c>
      <c r="K1266" s="1" t="s">
        <v>2682</v>
      </c>
      <c r="L1266">
        <v>0</v>
      </c>
      <c r="M1266" s="4">
        <v>4.4660822118891517</v>
      </c>
      <c r="N1266" s="5">
        <v>6523.66</v>
      </c>
      <c r="O1266" s="5">
        <f>IF(Jan_21[[#This Row],[WIN_OSE]]=0,('Summary Sheet'!$O$1)-('Summary Sheet'!$O$1*2%),-'Summary Sheet'!$O$1*(Jan_21[[#This Row],[BSP]]-1))</f>
        <v>1.96</v>
      </c>
    </row>
    <row r="1267" spans="1:15" x14ac:dyDescent="0.25">
      <c r="A1267">
        <v>177836638</v>
      </c>
      <c r="B1267" s="1" t="s">
        <v>19</v>
      </c>
      <c r="C1267" s="1" t="s">
        <v>3132</v>
      </c>
      <c r="D1267" s="1" t="s">
        <v>3027</v>
      </c>
      <c r="E1267" s="1" t="s">
        <v>32</v>
      </c>
      <c r="F1267" s="1" t="s">
        <v>42</v>
      </c>
      <c r="G1267" s="2">
        <v>44207</v>
      </c>
      <c r="H1267" s="3">
        <v>0.58263888888888893</v>
      </c>
      <c r="I1267">
        <v>35377453</v>
      </c>
      <c r="J1267">
        <v>5</v>
      </c>
      <c r="K1267" s="1" t="s">
        <v>533</v>
      </c>
      <c r="L1267">
        <v>0</v>
      </c>
      <c r="M1267" s="4">
        <v>2.76</v>
      </c>
      <c r="N1267" s="5">
        <v>11003.38</v>
      </c>
      <c r="O1267" s="5">
        <f>IF(Jan_21[[#This Row],[WIN_OSE]]=0,('Summary Sheet'!$O$1)-('Summary Sheet'!$O$1*2%),-'Summary Sheet'!$O$1*(Jan_21[[#This Row],[BSP]]-1))</f>
        <v>1.96</v>
      </c>
    </row>
    <row r="1268" spans="1:15" x14ac:dyDescent="0.25">
      <c r="A1268">
        <v>177836656</v>
      </c>
      <c r="B1268" s="1" t="s">
        <v>23</v>
      </c>
      <c r="C1268" s="1" t="s">
        <v>3120</v>
      </c>
      <c r="D1268" s="1" t="s">
        <v>3027</v>
      </c>
      <c r="E1268" s="1" t="s">
        <v>32</v>
      </c>
      <c r="F1268" s="1" t="s">
        <v>31</v>
      </c>
      <c r="G1268" s="2">
        <v>44207</v>
      </c>
      <c r="H1268" s="3">
        <v>0.45347222222222222</v>
      </c>
      <c r="I1268">
        <v>36927611</v>
      </c>
      <c r="J1268">
        <v>2</v>
      </c>
      <c r="K1268" s="1" t="s">
        <v>1621</v>
      </c>
      <c r="L1268">
        <v>1</v>
      </c>
      <c r="M1268" s="4">
        <v>3.2</v>
      </c>
      <c r="N1268" s="5">
        <v>6616.84</v>
      </c>
      <c r="O1268" s="5">
        <f>IF(Jan_21[[#This Row],[WIN_OSE]]=0,('Summary Sheet'!$O$1)-('Summary Sheet'!$O$1*2%),-'Summary Sheet'!$O$1*(Jan_21[[#This Row],[BSP]]-1))</f>
        <v>-4.4000000000000004</v>
      </c>
    </row>
    <row r="1269" spans="1:15" x14ac:dyDescent="0.25">
      <c r="A1269">
        <v>177836658</v>
      </c>
      <c r="B1269" s="1" t="s">
        <v>23</v>
      </c>
      <c r="C1269" s="1" t="s">
        <v>3120</v>
      </c>
      <c r="D1269" s="1" t="s">
        <v>3027</v>
      </c>
      <c r="E1269" s="1" t="s">
        <v>55</v>
      </c>
      <c r="F1269" s="1" t="s">
        <v>176</v>
      </c>
      <c r="G1269" s="2">
        <v>44207</v>
      </c>
      <c r="H1269" s="3">
        <v>0.46458333333333335</v>
      </c>
      <c r="I1269">
        <v>36204743</v>
      </c>
      <c r="J1269">
        <v>4</v>
      </c>
      <c r="K1269" s="1" t="s">
        <v>1918</v>
      </c>
      <c r="L1269">
        <v>0</v>
      </c>
      <c r="M1269" s="4">
        <v>3.4273927460000002</v>
      </c>
      <c r="N1269" s="5">
        <v>5954.34</v>
      </c>
      <c r="O1269" s="5">
        <f>IF(Jan_21[[#This Row],[WIN_OSE]]=0,('Summary Sheet'!$O$1)-('Summary Sheet'!$O$1*2%),-'Summary Sheet'!$O$1*(Jan_21[[#This Row],[BSP]]-1))</f>
        <v>1.96</v>
      </c>
    </row>
    <row r="1270" spans="1:15" x14ac:dyDescent="0.25">
      <c r="A1270">
        <v>177836660</v>
      </c>
      <c r="B1270" s="1" t="s">
        <v>23</v>
      </c>
      <c r="C1270" s="1" t="s">
        <v>3120</v>
      </c>
      <c r="D1270" s="1" t="s">
        <v>3027</v>
      </c>
      <c r="E1270" s="1" t="s">
        <v>37</v>
      </c>
      <c r="F1270" s="1" t="s">
        <v>31</v>
      </c>
      <c r="G1270" s="2">
        <v>44207</v>
      </c>
      <c r="H1270" s="3">
        <v>0.47499999999999998</v>
      </c>
      <c r="I1270">
        <v>37842780</v>
      </c>
      <c r="J1270">
        <v>2</v>
      </c>
      <c r="K1270" s="1" t="s">
        <v>1921</v>
      </c>
      <c r="L1270">
        <v>1</v>
      </c>
      <c r="M1270" s="4">
        <v>2.9</v>
      </c>
      <c r="N1270" s="5">
        <v>13500.12</v>
      </c>
      <c r="O1270" s="5">
        <f>IF(Jan_21[[#This Row],[WIN_OSE]]=0,('Summary Sheet'!$O$1)-('Summary Sheet'!$O$1*2%),-'Summary Sheet'!$O$1*(Jan_21[[#This Row],[BSP]]-1))</f>
        <v>-3.8</v>
      </c>
    </row>
    <row r="1271" spans="1:15" x14ac:dyDescent="0.25">
      <c r="A1271">
        <v>177836662</v>
      </c>
      <c r="B1271" s="1" t="s">
        <v>23</v>
      </c>
      <c r="C1271" s="1" t="s">
        <v>3120</v>
      </c>
      <c r="D1271" s="1" t="s">
        <v>3027</v>
      </c>
      <c r="E1271" s="1" t="s">
        <v>55</v>
      </c>
      <c r="F1271" s="1" t="s">
        <v>176</v>
      </c>
      <c r="G1271" s="2">
        <v>44207</v>
      </c>
      <c r="H1271" s="3">
        <v>0.48541666666666666</v>
      </c>
      <c r="I1271">
        <v>35000759</v>
      </c>
      <c r="J1271">
        <v>5</v>
      </c>
      <c r="K1271" s="1" t="s">
        <v>1443</v>
      </c>
      <c r="L1271">
        <v>0</v>
      </c>
      <c r="M1271" s="4">
        <v>2.6</v>
      </c>
      <c r="N1271" s="5">
        <v>10735.14</v>
      </c>
      <c r="O1271" s="5">
        <f>IF(Jan_21[[#This Row],[WIN_OSE]]=0,('Summary Sheet'!$O$1)-('Summary Sheet'!$O$1*2%),-'Summary Sheet'!$O$1*(Jan_21[[#This Row],[BSP]]-1))</f>
        <v>1.96</v>
      </c>
    </row>
    <row r="1272" spans="1:15" x14ac:dyDescent="0.25">
      <c r="A1272">
        <v>177836664</v>
      </c>
      <c r="B1272" s="1" t="s">
        <v>23</v>
      </c>
      <c r="C1272" s="1" t="s">
        <v>3120</v>
      </c>
      <c r="D1272" s="1" t="s">
        <v>3027</v>
      </c>
      <c r="E1272" s="1" t="s">
        <v>65</v>
      </c>
      <c r="F1272" s="1" t="s">
        <v>31</v>
      </c>
      <c r="G1272" s="2">
        <v>44207</v>
      </c>
      <c r="H1272" s="3">
        <v>0.49583333333333335</v>
      </c>
      <c r="I1272">
        <v>38173962</v>
      </c>
      <c r="J1272">
        <v>1</v>
      </c>
      <c r="K1272" s="1" t="s">
        <v>2394</v>
      </c>
      <c r="L1272">
        <v>0</v>
      </c>
      <c r="M1272" s="4">
        <v>3.596348181222857</v>
      </c>
      <c r="N1272" s="5">
        <v>13081.46</v>
      </c>
      <c r="O1272" s="5">
        <f>IF(Jan_21[[#This Row],[WIN_OSE]]=0,('Summary Sheet'!$O$1)-('Summary Sheet'!$O$1*2%),-'Summary Sheet'!$O$1*(Jan_21[[#This Row],[BSP]]-1))</f>
        <v>1.96</v>
      </c>
    </row>
    <row r="1273" spans="1:15" x14ac:dyDescent="0.25">
      <c r="A1273">
        <v>177836666</v>
      </c>
      <c r="B1273" s="1" t="s">
        <v>23</v>
      </c>
      <c r="C1273" s="1" t="s">
        <v>3120</v>
      </c>
      <c r="D1273" s="1" t="s">
        <v>3027</v>
      </c>
      <c r="E1273" s="1" t="s">
        <v>65</v>
      </c>
      <c r="F1273" s="1" t="s">
        <v>31</v>
      </c>
      <c r="G1273" s="2">
        <v>44207</v>
      </c>
      <c r="H1273" s="3">
        <v>0.50624999999999998</v>
      </c>
      <c r="I1273">
        <v>36437714</v>
      </c>
      <c r="J1273">
        <v>5</v>
      </c>
      <c r="K1273" s="1" t="s">
        <v>2392</v>
      </c>
      <c r="L1273">
        <v>0</v>
      </c>
      <c r="M1273" s="4">
        <v>3.4</v>
      </c>
      <c r="N1273" s="5">
        <v>4853.0600000000004</v>
      </c>
      <c r="O1273" s="5">
        <f>IF(Jan_21[[#This Row],[WIN_OSE]]=0,('Summary Sheet'!$O$1)-('Summary Sheet'!$O$1*2%),-'Summary Sheet'!$O$1*(Jan_21[[#This Row],[BSP]]-1))</f>
        <v>1.96</v>
      </c>
    </row>
    <row r="1274" spans="1:15" x14ac:dyDescent="0.25">
      <c r="A1274">
        <v>177836668</v>
      </c>
      <c r="B1274" s="1" t="s">
        <v>23</v>
      </c>
      <c r="C1274" s="1" t="s">
        <v>3120</v>
      </c>
      <c r="D1274" s="1" t="s">
        <v>3027</v>
      </c>
      <c r="E1274" s="1" t="s">
        <v>43</v>
      </c>
      <c r="F1274" s="1" t="s">
        <v>31</v>
      </c>
      <c r="G1274" s="2">
        <v>44207</v>
      </c>
      <c r="H1274" s="3">
        <v>0.51666666666666672</v>
      </c>
      <c r="I1274">
        <v>25541052</v>
      </c>
      <c r="J1274">
        <v>6</v>
      </c>
      <c r="K1274" s="1" t="s">
        <v>507</v>
      </c>
      <c r="L1274">
        <v>1</v>
      </c>
      <c r="M1274" s="4">
        <v>3.7</v>
      </c>
      <c r="N1274" s="5">
        <v>7758.18</v>
      </c>
      <c r="O1274" s="5">
        <f>IF(Jan_21[[#This Row],[WIN_OSE]]=0,('Summary Sheet'!$O$1)-('Summary Sheet'!$O$1*2%),-'Summary Sheet'!$O$1*(Jan_21[[#This Row],[BSP]]-1))</f>
        <v>-5.4</v>
      </c>
    </row>
    <row r="1275" spans="1:15" x14ac:dyDescent="0.25">
      <c r="A1275">
        <v>177836670</v>
      </c>
      <c r="B1275" s="1" t="s">
        <v>23</v>
      </c>
      <c r="C1275" s="1" t="s">
        <v>3120</v>
      </c>
      <c r="D1275" s="1" t="s">
        <v>3027</v>
      </c>
      <c r="E1275" s="1" t="s">
        <v>41</v>
      </c>
      <c r="F1275" s="1" t="s">
        <v>31</v>
      </c>
      <c r="G1275" s="2">
        <v>44207</v>
      </c>
      <c r="H1275" s="3">
        <v>0.52708333333333335</v>
      </c>
      <c r="I1275">
        <v>27556996</v>
      </c>
      <c r="J1275">
        <v>6</v>
      </c>
      <c r="K1275" s="1" t="s">
        <v>1609</v>
      </c>
      <c r="L1275">
        <v>0</v>
      </c>
      <c r="M1275" s="4">
        <v>3.6022175860000001</v>
      </c>
      <c r="N1275" s="5">
        <v>6474.58</v>
      </c>
      <c r="O1275" s="5">
        <f>IF(Jan_21[[#This Row],[WIN_OSE]]=0,('Summary Sheet'!$O$1)-('Summary Sheet'!$O$1*2%),-'Summary Sheet'!$O$1*(Jan_21[[#This Row],[BSP]]-1))</f>
        <v>1.96</v>
      </c>
    </row>
    <row r="1276" spans="1:15" x14ac:dyDescent="0.25">
      <c r="A1276">
        <v>177836672</v>
      </c>
      <c r="B1276" s="1" t="s">
        <v>23</v>
      </c>
      <c r="C1276" s="1" t="s">
        <v>3120</v>
      </c>
      <c r="D1276" s="1" t="s">
        <v>3027</v>
      </c>
      <c r="E1276" s="1" t="s">
        <v>37</v>
      </c>
      <c r="F1276" s="1" t="s">
        <v>31</v>
      </c>
      <c r="G1276" s="2">
        <v>44207</v>
      </c>
      <c r="H1276" s="3">
        <v>0.53749999999999998</v>
      </c>
      <c r="I1276">
        <v>22985813</v>
      </c>
      <c r="J1276">
        <v>4</v>
      </c>
      <c r="K1276" s="1" t="s">
        <v>1611</v>
      </c>
      <c r="L1276">
        <v>0</v>
      </c>
      <c r="M1276" s="4">
        <v>3.35</v>
      </c>
      <c r="N1276" s="5">
        <v>8536.8799999999992</v>
      </c>
      <c r="O1276" s="5">
        <f>IF(Jan_21[[#This Row],[WIN_OSE]]=0,('Summary Sheet'!$O$1)-('Summary Sheet'!$O$1*2%),-'Summary Sheet'!$O$1*(Jan_21[[#This Row],[BSP]]-1))</f>
        <v>1.96</v>
      </c>
    </row>
    <row r="1277" spans="1:15" x14ac:dyDescent="0.25">
      <c r="A1277">
        <v>177836674</v>
      </c>
      <c r="B1277" s="1" t="s">
        <v>23</v>
      </c>
      <c r="C1277" s="1" t="s">
        <v>3120</v>
      </c>
      <c r="D1277" s="1" t="s">
        <v>3027</v>
      </c>
      <c r="E1277" s="1" t="s">
        <v>41</v>
      </c>
      <c r="F1277" s="1" t="s">
        <v>31</v>
      </c>
      <c r="G1277" s="2">
        <v>44207</v>
      </c>
      <c r="H1277" s="3">
        <v>0.54791666666666672</v>
      </c>
      <c r="I1277">
        <v>38173966</v>
      </c>
      <c r="J1277">
        <v>2</v>
      </c>
      <c r="K1277" s="1" t="s">
        <v>679</v>
      </c>
      <c r="L1277">
        <v>0</v>
      </c>
      <c r="M1277" s="4">
        <v>3.35</v>
      </c>
      <c r="N1277" s="5">
        <v>9274.84</v>
      </c>
      <c r="O1277" s="5">
        <f>IF(Jan_21[[#This Row],[WIN_OSE]]=0,('Summary Sheet'!$O$1)-('Summary Sheet'!$O$1*2%),-'Summary Sheet'!$O$1*(Jan_21[[#This Row],[BSP]]-1))</f>
        <v>1.96</v>
      </c>
    </row>
    <row r="1278" spans="1:15" x14ac:dyDescent="0.25">
      <c r="A1278">
        <v>177836676</v>
      </c>
      <c r="B1278" s="1" t="s">
        <v>23</v>
      </c>
      <c r="C1278" s="1" t="s">
        <v>3120</v>
      </c>
      <c r="D1278" s="1" t="s">
        <v>3027</v>
      </c>
      <c r="E1278" s="1" t="s">
        <v>24</v>
      </c>
      <c r="F1278" s="1" t="s">
        <v>31</v>
      </c>
      <c r="G1278" s="2">
        <v>44207</v>
      </c>
      <c r="H1278" s="3">
        <v>0.55833333333333335</v>
      </c>
      <c r="I1278">
        <v>37309752</v>
      </c>
      <c r="J1278">
        <v>5</v>
      </c>
      <c r="K1278" s="1" t="s">
        <v>1922</v>
      </c>
      <c r="L1278">
        <v>0</v>
      </c>
      <c r="M1278" s="4">
        <v>3.8659741329999999</v>
      </c>
      <c r="N1278" s="5">
        <v>5592.98</v>
      </c>
      <c r="O1278" s="5">
        <f>IF(Jan_21[[#This Row],[WIN_OSE]]=0,('Summary Sheet'!$O$1)-('Summary Sheet'!$O$1*2%),-'Summary Sheet'!$O$1*(Jan_21[[#This Row],[BSP]]-1))</f>
        <v>1.96</v>
      </c>
    </row>
    <row r="1279" spans="1:15" x14ac:dyDescent="0.25">
      <c r="A1279">
        <v>177836678</v>
      </c>
      <c r="B1279" s="1" t="s">
        <v>23</v>
      </c>
      <c r="C1279" s="1" t="s">
        <v>3120</v>
      </c>
      <c r="D1279" s="1" t="s">
        <v>3027</v>
      </c>
      <c r="E1279" s="1" t="s">
        <v>24</v>
      </c>
      <c r="F1279" s="1" t="s">
        <v>31</v>
      </c>
      <c r="G1279" s="2">
        <v>44207</v>
      </c>
      <c r="H1279" s="3">
        <v>0.56874999999999998</v>
      </c>
      <c r="I1279">
        <v>36655187</v>
      </c>
      <c r="J1279">
        <v>4</v>
      </c>
      <c r="K1279" s="1" t="s">
        <v>1006</v>
      </c>
      <c r="L1279">
        <v>0</v>
      </c>
      <c r="M1279" s="4">
        <v>3.6351363028213197</v>
      </c>
      <c r="N1279" s="5">
        <v>10158.02</v>
      </c>
      <c r="O1279" s="5">
        <f>IF(Jan_21[[#This Row],[WIN_OSE]]=0,('Summary Sheet'!$O$1)-('Summary Sheet'!$O$1*2%),-'Summary Sheet'!$O$1*(Jan_21[[#This Row],[BSP]]-1))</f>
        <v>1.96</v>
      </c>
    </row>
    <row r="1280" spans="1:15" x14ac:dyDescent="0.25">
      <c r="A1280">
        <v>177836848</v>
      </c>
      <c r="B1280" s="1" t="s">
        <v>19</v>
      </c>
      <c r="C1280" s="1" t="s">
        <v>3136</v>
      </c>
      <c r="D1280" s="1" t="s">
        <v>3028</v>
      </c>
      <c r="E1280" s="1" t="s">
        <v>30</v>
      </c>
      <c r="F1280" s="1" t="s">
        <v>44</v>
      </c>
      <c r="G1280" s="2">
        <v>44207</v>
      </c>
      <c r="H1280" s="3">
        <v>0.58611111111111114</v>
      </c>
      <c r="I1280">
        <v>27075084</v>
      </c>
      <c r="J1280">
        <v>4</v>
      </c>
      <c r="K1280" s="1" t="s">
        <v>1192</v>
      </c>
      <c r="L1280">
        <v>0</v>
      </c>
      <c r="M1280" s="4">
        <v>3.4373317918791146</v>
      </c>
      <c r="N1280" s="5">
        <v>8252.44</v>
      </c>
      <c r="O1280" s="5">
        <f>IF(Jan_21[[#This Row],[WIN_OSE]]=0,('Summary Sheet'!$O$1)-('Summary Sheet'!$O$1*2%),-'Summary Sheet'!$O$1*(Jan_21[[#This Row],[BSP]]-1))</f>
        <v>1.96</v>
      </c>
    </row>
    <row r="1281" spans="1:15" x14ac:dyDescent="0.25">
      <c r="A1281">
        <v>177836850</v>
      </c>
      <c r="B1281" s="1" t="s">
        <v>19</v>
      </c>
      <c r="C1281" s="1" t="s">
        <v>3136</v>
      </c>
      <c r="D1281" s="1" t="s">
        <v>3028</v>
      </c>
      <c r="E1281" s="1" t="s">
        <v>43</v>
      </c>
      <c r="F1281" s="1" t="s">
        <v>44</v>
      </c>
      <c r="G1281" s="2">
        <v>44207</v>
      </c>
      <c r="H1281" s="3">
        <v>0.59652777777777777</v>
      </c>
      <c r="I1281">
        <v>36380560</v>
      </c>
      <c r="J1281">
        <v>6</v>
      </c>
      <c r="K1281" s="1" t="s">
        <v>1668</v>
      </c>
      <c r="L1281">
        <v>0</v>
      </c>
      <c r="M1281" s="4">
        <v>3.855915848</v>
      </c>
      <c r="N1281" s="5">
        <v>9829</v>
      </c>
      <c r="O1281" s="5">
        <f>IF(Jan_21[[#This Row],[WIN_OSE]]=0,('Summary Sheet'!$O$1)-('Summary Sheet'!$O$1*2%),-'Summary Sheet'!$O$1*(Jan_21[[#This Row],[BSP]]-1))</f>
        <v>1.96</v>
      </c>
    </row>
    <row r="1282" spans="1:15" x14ac:dyDescent="0.25">
      <c r="A1282">
        <v>177836852</v>
      </c>
      <c r="B1282" s="1" t="s">
        <v>19</v>
      </c>
      <c r="C1282" s="1" t="s">
        <v>3136</v>
      </c>
      <c r="D1282" s="1" t="s">
        <v>3028</v>
      </c>
      <c r="E1282" s="1" t="s">
        <v>41</v>
      </c>
      <c r="F1282" s="1" t="s">
        <v>44</v>
      </c>
      <c r="G1282" s="2">
        <v>44207</v>
      </c>
      <c r="H1282" s="3">
        <v>0.60833333333333328</v>
      </c>
      <c r="I1282">
        <v>28681234</v>
      </c>
      <c r="J1282">
        <v>4</v>
      </c>
      <c r="K1282" s="1" t="s">
        <v>369</v>
      </c>
      <c r="L1282">
        <v>0</v>
      </c>
      <c r="M1282" s="4">
        <v>3.4343503242447326</v>
      </c>
      <c r="N1282" s="5">
        <v>7332.96</v>
      </c>
      <c r="O1282" s="5">
        <f>IF(Jan_21[[#This Row],[WIN_OSE]]=0,('Summary Sheet'!$O$1)-('Summary Sheet'!$O$1*2%),-'Summary Sheet'!$O$1*(Jan_21[[#This Row],[BSP]]-1))</f>
        <v>1.96</v>
      </c>
    </row>
    <row r="1283" spans="1:15" x14ac:dyDescent="0.25">
      <c r="A1283">
        <v>177836854</v>
      </c>
      <c r="B1283" s="1" t="s">
        <v>19</v>
      </c>
      <c r="C1283" s="1" t="s">
        <v>3136</v>
      </c>
      <c r="D1283" s="1" t="s">
        <v>3028</v>
      </c>
      <c r="E1283" s="1" t="s">
        <v>39</v>
      </c>
      <c r="F1283" s="1" t="s">
        <v>44</v>
      </c>
      <c r="G1283" s="2">
        <v>44207</v>
      </c>
      <c r="H1283" s="3">
        <v>0.62083333333333335</v>
      </c>
      <c r="I1283">
        <v>30320337</v>
      </c>
      <c r="J1283">
        <v>3</v>
      </c>
      <c r="K1283" s="1" t="s">
        <v>425</v>
      </c>
      <c r="L1283">
        <v>1</v>
      </c>
      <c r="M1283" s="4">
        <v>3.2</v>
      </c>
      <c r="N1283" s="5">
        <v>4511.5200000000004</v>
      </c>
      <c r="O1283" s="5">
        <f>IF(Jan_21[[#This Row],[WIN_OSE]]=0,('Summary Sheet'!$O$1)-('Summary Sheet'!$O$1*2%),-'Summary Sheet'!$O$1*(Jan_21[[#This Row],[BSP]]-1))</f>
        <v>-4.4000000000000004</v>
      </c>
    </row>
    <row r="1284" spans="1:15" x14ac:dyDescent="0.25">
      <c r="A1284">
        <v>177836856</v>
      </c>
      <c r="B1284" s="1" t="s">
        <v>19</v>
      </c>
      <c r="C1284" s="1" t="s">
        <v>3136</v>
      </c>
      <c r="D1284" s="1" t="s">
        <v>3028</v>
      </c>
      <c r="E1284" s="1" t="s">
        <v>41</v>
      </c>
      <c r="F1284" s="1" t="s">
        <v>44</v>
      </c>
      <c r="G1284" s="2">
        <v>44207</v>
      </c>
      <c r="H1284" s="3">
        <v>0.63124999999999998</v>
      </c>
      <c r="I1284">
        <v>27352926</v>
      </c>
      <c r="J1284">
        <v>1</v>
      </c>
      <c r="K1284" s="1" t="s">
        <v>1678</v>
      </c>
      <c r="L1284">
        <v>1</v>
      </c>
      <c r="M1284" s="4">
        <v>3.288236806</v>
      </c>
      <c r="N1284" s="5">
        <v>13026.72</v>
      </c>
      <c r="O1284" s="5">
        <f>IF(Jan_21[[#This Row],[WIN_OSE]]=0,('Summary Sheet'!$O$1)-('Summary Sheet'!$O$1*2%),-'Summary Sheet'!$O$1*(Jan_21[[#This Row],[BSP]]-1))</f>
        <v>-4.576473612</v>
      </c>
    </row>
    <row r="1285" spans="1:15" x14ac:dyDescent="0.25">
      <c r="A1285">
        <v>177836858</v>
      </c>
      <c r="B1285" s="1" t="s">
        <v>19</v>
      </c>
      <c r="C1285" s="1" t="s">
        <v>3136</v>
      </c>
      <c r="D1285" s="1" t="s">
        <v>3028</v>
      </c>
      <c r="E1285" s="1" t="s">
        <v>30</v>
      </c>
      <c r="F1285" s="1" t="s">
        <v>44</v>
      </c>
      <c r="G1285" s="2">
        <v>44207</v>
      </c>
      <c r="H1285" s="3">
        <v>0.6430555555555556</v>
      </c>
      <c r="I1285">
        <v>36973563</v>
      </c>
      <c r="J1285">
        <v>6</v>
      </c>
      <c r="K1285" s="1" t="s">
        <v>1197</v>
      </c>
      <c r="L1285">
        <v>1</v>
      </c>
      <c r="M1285" s="4">
        <v>2.0423633888272845</v>
      </c>
      <c r="N1285" s="5">
        <v>20581.560000000001</v>
      </c>
      <c r="O1285" s="5">
        <f>IF(Jan_21[[#This Row],[WIN_OSE]]=0,('Summary Sheet'!$O$1)-('Summary Sheet'!$O$1*2%),-'Summary Sheet'!$O$1*(Jan_21[[#This Row],[BSP]]-1))</f>
        <v>-2.084726777654569</v>
      </c>
    </row>
    <row r="1286" spans="1:15" x14ac:dyDescent="0.25">
      <c r="A1286">
        <v>177836860</v>
      </c>
      <c r="B1286" s="1" t="s">
        <v>19</v>
      </c>
      <c r="C1286" s="1" t="s">
        <v>3136</v>
      </c>
      <c r="D1286" s="1" t="s">
        <v>3028</v>
      </c>
      <c r="E1286" s="1" t="s">
        <v>24</v>
      </c>
      <c r="F1286" s="1" t="s">
        <v>44</v>
      </c>
      <c r="G1286" s="2">
        <v>44207</v>
      </c>
      <c r="H1286" s="3">
        <v>0.65555555555555556</v>
      </c>
      <c r="I1286">
        <v>37096593</v>
      </c>
      <c r="J1286">
        <v>1</v>
      </c>
      <c r="K1286" s="1" t="s">
        <v>1214</v>
      </c>
      <c r="L1286">
        <v>1</v>
      </c>
      <c r="M1286" s="4">
        <v>1.6040344799999999</v>
      </c>
      <c r="N1286" s="5">
        <v>23154.58</v>
      </c>
      <c r="O1286" s="5">
        <f>IF(Jan_21[[#This Row],[WIN_OSE]]=0,('Summary Sheet'!$O$1)-('Summary Sheet'!$O$1*2%),-'Summary Sheet'!$O$1*(Jan_21[[#This Row],[BSP]]-1))</f>
        <v>-1.2080689599999999</v>
      </c>
    </row>
    <row r="1287" spans="1:15" x14ac:dyDescent="0.25">
      <c r="A1287">
        <v>177836862</v>
      </c>
      <c r="B1287" s="1" t="s">
        <v>19</v>
      </c>
      <c r="C1287" s="1" t="s">
        <v>3136</v>
      </c>
      <c r="D1287" s="1" t="s">
        <v>3028</v>
      </c>
      <c r="E1287" s="1" t="s">
        <v>47</v>
      </c>
      <c r="F1287" s="1" t="s">
        <v>44</v>
      </c>
      <c r="G1287" s="2">
        <v>44207</v>
      </c>
      <c r="H1287" s="3">
        <v>0.6694444444444444</v>
      </c>
      <c r="I1287">
        <v>36042419</v>
      </c>
      <c r="J1287">
        <v>2</v>
      </c>
      <c r="K1287" s="1" t="s">
        <v>710</v>
      </c>
      <c r="L1287">
        <v>0</v>
      </c>
      <c r="M1287" s="4">
        <v>3.25</v>
      </c>
      <c r="N1287" s="5">
        <v>9731.64</v>
      </c>
      <c r="O1287" s="5">
        <f>IF(Jan_21[[#This Row],[WIN_OSE]]=0,('Summary Sheet'!$O$1)-('Summary Sheet'!$O$1*2%),-'Summary Sheet'!$O$1*(Jan_21[[#This Row],[BSP]]-1))</f>
        <v>1.96</v>
      </c>
    </row>
    <row r="1288" spans="1:15" x14ac:dyDescent="0.25">
      <c r="A1288">
        <v>177836864</v>
      </c>
      <c r="B1288" s="1" t="s">
        <v>19</v>
      </c>
      <c r="C1288" s="1" t="s">
        <v>3136</v>
      </c>
      <c r="D1288" s="1" t="s">
        <v>3028</v>
      </c>
      <c r="E1288" s="1" t="s">
        <v>49</v>
      </c>
      <c r="F1288" s="1" t="s">
        <v>305</v>
      </c>
      <c r="G1288" s="2">
        <v>44207</v>
      </c>
      <c r="H1288" s="3">
        <v>0.68263888888888891</v>
      </c>
      <c r="I1288">
        <v>36973612</v>
      </c>
      <c r="J1288">
        <v>1</v>
      </c>
      <c r="K1288" s="1" t="s">
        <v>1933</v>
      </c>
      <c r="L1288">
        <v>0</v>
      </c>
      <c r="M1288" s="4">
        <v>3.3905482916681651</v>
      </c>
      <c r="N1288" s="5">
        <v>13210.78</v>
      </c>
      <c r="O1288" s="5">
        <f>IF(Jan_21[[#This Row],[WIN_OSE]]=0,('Summary Sheet'!$O$1)-('Summary Sheet'!$O$1*2%),-'Summary Sheet'!$O$1*(Jan_21[[#This Row],[BSP]]-1))</f>
        <v>1.96</v>
      </c>
    </row>
    <row r="1289" spans="1:15" x14ac:dyDescent="0.25">
      <c r="A1289">
        <v>177836866</v>
      </c>
      <c r="B1289" s="1" t="s">
        <v>19</v>
      </c>
      <c r="C1289" s="1" t="s">
        <v>3136</v>
      </c>
      <c r="D1289" s="1" t="s">
        <v>3028</v>
      </c>
      <c r="E1289" s="1" t="s">
        <v>24</v>
      </c>
      <c r="F1289" s="1" t="s">
        <v>44</v>
      </c>
      <c r="G1289" s="2">
        <v>44207</v>
      </c>
      <c r="H1289" s="3">
        <v>0.69652777777777775</v>
      </c>
      <c r="I1289">
        <v>36160671</v>
      </c>
      <c r="J1289">
        <v>1</v>
      </c>
      <c r="K1289" s="1" t="s">
        <v>1938</v>
      </c>
      <c r="L1289">
        <v>0</v>
      </c>
      <c r="M1289" s="4">
        <v>3.65</v>
      </c>
      <c r="N1289" s="5">
        <v>7868.44</v>
      </c>
      <c r="O1289" s="5">
        <f>IF(Jan_21[[#This Row],[WIN_OSE]]=0,('Summary Sheet'!$O$1)-('Summary Sheet'!$O$1*2%),-'Summary Sheet'!$O$1*(Jan_21[[#This Row],[BSP]]-1))</f>
        <v>1.96</v>
      </c>
    </row>
    <row r="1290" spans="1:15" x14ac:dyDescent="0.25">
      <c r="A1290">
        <v>177836868</v>
      </c>
      <c r="B1290" s="1" t="s">
        <v>19</v>
      </c>
      <c r="C1290" s="1" t="s">
        <v>3136</v>
      </c>
      <c r="D1290" s="1" t="s">
        <v>3028</v>
      </c>
      <c r="E1290" s="1" t="s">
        <v>314</v>
      </c>
      <c r="F1290" s="1" t="s">
        <v>367</v>
      </c>
      <c r="G1290" s="2">
        <v>44207</v>
      </c>
      <c r="H1290" s="3">
        <v>0.7104166666666667</v>
      </c>
      <c r="I1290">
        <v>27718439</v>
      </c>
      <c r="J1290">
        <v>1</v>
      </c>
      <c r="K1290" s="1" t="s">
        <v>2686</v>
      </c>
      <c r="L1290">
        <v>1</v>
      </c>
      <c r="M1290" s="4">
        <v>2.0018732209999999</v>
      </c>
      <c r="N1290" s="5">
        <v>11326.78</v>
      </c>
      <c r="O1290" s="5">
        <f>IF(Jan_21[[#This Row],[WIN_OSE]]=0,('Summary Sheet'!$O$1)-('Summary Sheet'!$O$1*2%),-'Summary Sheet'!$O$1*(Jan_21[[#This Row],[BSP]]-1))</f>
        <v>-2.0037464419999997</v>
      </c>
    </row>
    <row r="1291" spans="1:15" x14ac:dyDescent="0.25">
      <c r="A1291">
        <v>177836870</v>
      </c>
      <c r="B1291" s="1" t="s">
        <v>19</v>
      </c>
      <c r="C1291" s="1" t="s">
        <v>3136</v>
      </c>
      <c r="D1291" s="1" t="s">
        <v>3028</v>
      </c>
      <c r="E1291" s="1" t="s">
        <v>39</v>
      </c>
      <c r="F1291" s="1" t="s">
        <v>44</v>
      </c>
      <c r="G1291" s="2">
        <v>44207</v>
      </c>
      <c r="H1291" s="3">
        <v>0.72361111111111109</v>
      </c>
      <c r="I1291">
        <v>24203128</v>
      </c>
      <c r="J1291">
        <v>3</v>
      </c>
      <c r="K1291" s="1" t="s">
        <v>295</v>
      </c>
      <c r="L1291">
        <v>1</v>
      </c>
      <c r="M1291" s="4">
        <v>1.9</v>
      </c>
      <c r="N1291" s="5">
        <v>25243.759999999998</v>
      </c>
      <c r="O1291" s="5">
        <f>IF(Jan_21[[#This Row],[WIN_OSE]]=0,('Summary Sheet'!$O$1)-('Summary Sheet'!$O$1*2%),-'Summary Sheet'!$O$1*(Jan_21[[#This Row],[BSP]]-1))</f>
        <v>-1.7999999999999998</v>
      </c>
    </row>
    <row r="1292" spans="1:15" x14ac:dyDescent="0.25">
      <c r="A1292">
        <v>177836885</v>
      </c>
      <c r="B1292" s="1" t="s">
        <v>23</v>
      </c>
      <c r="C1292" s="1" t="s">
        <v>3131</v>
      </c>
      <c r="D1292" s="1" t="s">
        <v>3027</v>
      </c>
      <c r="E1292" s="1" t="s">
        <v>43</v>
      </c>
      <c r="F1292" s="1" t="s">
        <v>54</v>
      </c>
      <c r="G1292" s="2">
        <v>44207</v>
      </c>
      <c r="H1292" s="3">
        <v>0.5756944444444444</v>
      </c>
      <c r="I1292">
        <v>28591174</v>
      </c>
      <c r="J1292">
        <v>3</v>
      </c>
      <c r="K1292" s="1" t="s">
        <v>2687</v>
      </c>
      <c r="L1292">
        <v>0</v>
      </c>
      <c r="M1292" s="4">
        <v>2.8071742093320613</v>
      </c>
      <c r="N1292" s="5">
        <v>13142.28</v>
      </c>
      <c r="O1292" s="5">
        <f>IF(Jan_21[[#This Row],[WIN_OSE]]=0,('Summary Sheet'!$O$1)-('Summary Sheet'!$O$1*2%),-'Summary Sheet'!$O$1*(Jan_21[[#This Row],[BSP]]-1))</f>
        <v>1.96</v>
      </c>
    </row>
    <row r="1293" spans="1:15" x14ac:dyDescent="0.25">
      <c r="A1293">
        <v>177836887</v>
      </c>
      <c r="B1293" s="1" t="s">
        <v>23</v>
      </c>
      <c r="C1293" s="1" t="s">
        <v>3131</v>
      </c>
      <c r="D1293" s="1" t="s">
        <v>3027</v>
      </c>
      <c r="E1293" s="1" t="s">
        <v>30</v>
      </c>
      <c r="F1293" s="1" t="s">
        <v>54</v>
      </c>
      <c r="G1293" s="2">
        <v>44207</v>
      </c>
      <c r="H1293" s="3">
        <v>0.58819444444444446</v>
      </c>
      <c r="I1293">
        <v>37187320</v>
      </c>
      <c r="J1293">
        <v>3</v>
      </c>
      <c r="K1293" s="1" t="s">
        <v>1955</v>
      </c>
      <c r="L1293">
        <v>1</v>
      </c>
      <c r="M1293" s="4">
        <v>3.245054667762306</v>
      </c>
      <c r="N1293" s="5">
        <v>10737.42</v>
      </c>
      <c r="O1293" s="5">
        <f>IF(Jan_21[[#This Row],[WIN_OSE]]=0,('Summary Sheet'!$O$1)-('Summary Sheet'!$O$1*2%),-'Summary Sheet'!$O$1*(Jan_21[[#This Row],[BSP]]-1))</f>
        <v>-4.490109335524612</v>
      </c>
    </row>
    <row r="1294" spans="1:15" x14ac:dyDescent="0.25">
      <c r="A1294">
        <v>177836889</v>
      </c>
      <c r="B1294" s="1" t="s">
        <v>23</v>
      </c>
      <c r="C1294" s="1" t="s">
        <v>3131</v>
      </c>
      <c r="D1294" s="1" t="s">
        <v>3027</v>
      </c>
      <c r="E1294" s="1" t="s">
        <v>24</v>
      </c>
      <c r="F1294" s="1" t="s">
        <v>54</v>
      </c>
      <c r="G1294" s="2">
        <v>44207</v>
      </c>
      <c r="H1294" s="3">
        <v>0.59930555555555554</v>
      </c>
      <c r="I1294">
        <v>22803575</v>
      </c>
      <c r="J1294">
        <v>2</v>
      </c>
      <c r="K1294" s="1" t="s">
        <v>672</v>
      </c>
      <c r="L1294">
        <v>1</v>
      </c>
      <c r="M1294" s="4">
        <v>4</v>
      </c>
      <c r="N1294" s="5">
        <v>10329.18</v>
      </c>
      <c r="O1294" s="5">
        <f>IF(Jan_21[[#This Row],[WIN_OSE]]=0,('Summary Sheet'!$O$1)-('Summary Sheet'!$O$1*2%),-'Summary Sheet'!$O$1*(Jan_21[[#This Row],[BSP]]-1))</f>
        <v>-6</v>
      </c>
    </row>
    <row r="1295" spans="1:15" x14ac:dyDescent="0.25">
      <c r="A1295">
        <v>177836891</v>
      </c>
      <c r="B1295" s="1" t="s">
        <v>23</v>
      </c>
      <c r="C1295" s="1" t="s">
        <v>3131</v>
      </c>
      <c r="D1295" s="1" t="s">
        <v>3027</v>
      </c>
      <c r="E1295" s="1" t="s">
        <v>39</v>
      </c>
      <c r="F1295" s="1" t="s">
        <v>54</v>
      </c>
      <c r="G1295" s="2">
        <v>44207</v>
      </c>
      <c r="H1295" s="3">
        <v>0.61250000000000004</v>
      </c>
      <c r="I1295">
        <v>36390848</v>
      </c>
      <c r="J1295">
        <v>3</v>
      </c>
      <c r="K1295" s="1" t="s">
        <v>1485</v>
      </c>
      <c r="L1295">
        <v>0</v>
      </c>
      <c r="M1295" s="4">
        <v>3.599395209857212</v>
      </c>
      <c r="N1295" s="5">
        <v>6858.94</v>
      </c>
      <c r="O1295" s="5">
        <f>IF(Jan_21[[#This Row],[WIN_OSE]]=0,('Summary Sheet'!$O$1)-('Summary Sheet'!$O$1*2%),-'Summary Sheet'!$O$1*(Jan_21[[#This Row],[BSP]]-1))</f>
        <v>1.96</v>
      </c>
    </row>
    <row r="1296" spans="1:15" x14ac:dyDescent="0.25">
      <c r="A1296">
        <v>177836893</v>
      </c>
      <c r="B1296" s="1" t="s">
        <v>23</v>
      </c>
      <c r="C1296" s="1" t="s">
        <v>3131</v>
      </c>
      <c r="D1296" s="1" t="s">
        <v>3027</v>
      </c>
      <c r="E1296" s="1" t="s">
        <v>39</v>
      </c>
      <c r="F1296" s="1" t="s">
        <v>54</v>
      </c>
      <c r="G1296" s="2">
        <v>44207</v>
      </c>
      <c r="H1296" s="3">
        <v>0.62638888888888888</v>
      </c>
      <c r="I1296">
        <v>26550340</v>
      </c>
      <c r="J1296">
        <v>5</v>
      </c>
      <c r="K1296" s="1" t="s">
        <v>2142</v>
      </c>
      <c r="L1296">
        <v>1</v>
      </c>
      <c r="M1296" s="4">
        <v>3.1830898343250729</v>
      </c>
      <c r="N1296" s="5">
        <v>13769.88</v>
      </c>
      <c r="O1296" s="5">
        <f>IF(Jan_21[[#This Row],[WIN_OSE]]=0,('Summary Sheet'!$O$1)-('Summary Sheet'!$O$1*2%),-'Summary Sheet'!$O$1*(Jan_21[[#This Row],[BSP]]-1))</f>
        <v>-4.3661796686501457</v>
      </c>
    </row>
    <row r="1297" spans="1:15" x14ac:dyDescent="0.25">
      <c r="A1297">
        <v>177836895</v>
      </c>
      <c r="B1297" s="1" t="s">
        <v>23</v>
      </c>
      <c r="C1297" s="1" t="s">
        <v>3131</v>
      </c>
      <c r="D1297" s="1" t="s">
        <v>3027</v>
      </c>
      <c r="E1297" s="1" t="s">
        <v>32</v>
      </c>
      <c r="F1297" s="1" t="s">
        <v>54</v>
      </c>
      <c r="G1297" s="2">
        <v>44207</v>
      </c>
      <c r="H1297" s="3">
        <v>0.63749999999999996</v>
      </c>
      <c r="I1297">
        <v>37472061</v>
      </c>
      <c r="J1297">
        <v>6</v>
      </c>
      <c r="K1297" s="1" t="s">
        <v>2159</v>
      </c>
      <c r="L1297">
        <v>0</v>
      </c>
      <c r="M1297" s="4">
        <v>3.8554152054821316</v>
      </c>
      <c r="N1297" s="5">
        <v>13208.2</v>
      </c>
      <c r="O1297" s="5">
        <f>IF(Jan_21[[#This Row],[WIN_OSE]]=0,('Summary Sheet'!$O$1)-('Summary Sheet'!$O$1*2%),-'Summary Sheet'!$O$1*(Jan_21[[#This Row],[BSP]]-1))</f>
        <v>1.96</v>
      </c>
    </row>
    <row r="1298" spans="1:15" x14ac:dyDescent="0.25">
      <c r="A1298">
        <v>177836897</v>
      </c>
      <c r="B1298" s="1" t="s">
        <v>23</v>
      </c>
      <c r="C1298" s="1" t="s">
        <v>3131</v>
      </c>
      <c r="D1298" s="1" t="s">
        <v>3027</v>
      </c>
      <c r="E1298" s="1" t="s">
        <v>41</v>
      </c>
      <c r="F1298" s="1" t="s">
        <v>54</v>
      </c>
      <c r="G1298" s="2">
        <v>44207</v>
      </c>
      <c r="H1298" s="3">
        <v>0.65138888888888891</v>
      </c>
      <c r="I1298">
        <v>18442780</v>
      </c>
      <c r="J1298">
        <v>4</v>
      </c>
      <c r="K1298" s="1" t="s">
        <v>2157</v>
      </c>
      <c r="L1298">
        <v>0</v>
      </c>
      <c r="M1298" s="4">
        <v>4.8</v>
      </c>
      <c r="N1298" s="5">
        <v>5916.18</v>
      </c>
      <c r="O1298" s="5">
        <f>IF(Jan_21[[#This Row],[WIN_OSE]]=0,('Summary Sheet'!$O$1)-('Summary Sheet'!$O$1*2%),-'Summary Sheet'!$O$1*(Jan_21[[#This Row],[BSP]]-1))</f>
        <v>1.96</v>
      </c>
    </row>
    <row r="1299" spans="1:15" x14ac:dyDescent="0.25">
      <c r="A1299">
        <v>177836899</v>
      </c>
      <c r="B1299" s="1" t="s">
        <v>23</v>
      </c>
      <c r="C1299" s="1" t="s">
        <v>3131</v>
      </c>
      <c r="D1299" s="1" t="s">
        <v>3027</v>
      </c>
      <c r="E1299" s="1" t="s">
        <v>41</v>
      </c>
      <c r="F1299" s="1" t="s">
        <v>54</v>
      </c>
      <c r="G1299" s="2">
        <v>44207</v>
      </c>
      <c r="H1299" s="3">
        <v>0.66527777777777775</v>
      </c>
      <c r="I1299">
        <v>38165212</v>
      </c>
      <c r="J1299">
        <v>5</v>
      </c>
      <c r="K1299" s="1" t="s">
        <v>764</v>
      </c>
      <c r="L1299">
        <v>0</v>
      </c>
      <c r="M1299" s="4">
        <v>3.8935904493685296</v>
      </c>
      <c r="N1299" s="5">
        <v>9898.2800000000007</v>
      </c>
      <c r="O1299" s="5">
        <f>IF(Jan_21[[#This Row],[WIN_OSE]]=0,('Summary Sheet'!$O$1)-('Summary Sheet'!$O$1*2%),-'Summary Sheet'!$O$1*(Jan_21[[#This Row],[BSP]]-1))</f>
        <v>1.96</v>
      </c>
    </row>
    <row r="1300" spans="1:15" x14ac:dyDescent="0.25">
      <c r="A1300">
        <v>177836901</v>
      </c>
      <c r="B1300" s="1" t="s">
        <v>23</v>
      </c>
      <c r="C1300" s="1" t="s">
        <v>3131</v>
      </c>
      <c r="D1300" s="1" t="s">
        <v>3027</v>
      </c>
      <c r="E1300" s="1" t="s">
        <v>30</v>
      </c>
      <c r="F1300" s="1" t="s">
        <v>54</v>
      </c>
      <c r="G1300" s="2">
        <v>44207</v>
      </c>
      <c r="H1300" s="3">
        <v>0.6791666666666667</v>
      </c>
      <c r="I1300">
        <v>36310862</v>
      </c>
      <c r="J1300">
        <v>3</v>
      </c>
      <c r="K1300" s="1" t="s">
        <v>1948</v>
      </c>
      <c r="L1300">
        <v>0</v>
      </c>
      <c r="M1300" s="4">
        <v>3.25</v>
      </c>
      <c r="N1300" s="5">
        <v>11996.4</v>
      </c>
      <c r="O1300" s="5">
        <f>IF(Jan_21[[#This Row],[WIN_OSE]]=0,('Summary Sheet'!$O$1)-('Summary Sheet'!$O$1*2%),-'Summary Sheet'!$O$1*(Jan_21[[#This Row],[BSP]]-1))</f>
        <v>1.96</v>
      </c>
    </row>
    <row r="1301" spans="1:15" x14ac:dyDescent="0.25">
      <c r="A1301">
        <v>177836903</v>
      </c>
      <c r="B1301" s="1" t="s">
        <v>23</v>
      </c>
      <c r="C1301" s="1" t="s">
        <v>3131</v>
      </c>
      <c r="D1301" s="1" t="s">
        <v>3027</v>
      </c>
      <c r="E1301" s="1" t="s">
        <v>24</v>
      </c>
      <c r="F1301" s="1" t="s">
        <v>54</v>
      </c>
      <c r="G1301" s="2">
        <v>44207</v>
      </c>
      <c r="H1301" s="3">
        <v>0.69305555555555554</v>
      </c>
      <c r="I1301">
        <v>28788611</v>
      </c>
      <c r="J1301">
        <v>5</v>
      </c>
      <c r="K1301" s="1" t="s">
        <v>1698</v>
      </c>
      <c r="L1301">
        <v>1</v>
      </c>
      <c r="M1301" s="4">
        <v>4.3</v>
      </c>
      <c r="N1301" s="5">
        <v>6304.6</v>
      </c>
      <c r="O1301" s="5">
        <f>IF(Jan_21[[#This Row],[WIN_OSE]]=0,('Summary Sheet'!$O$1)-('Summary Sheet'!$O$1*2%),-'Summary Sheet'!$O$1*(Jan_21[[#This Row],[BSP]]-1))</f>
        <v>-6.6</v>
      </c>
    </row>
    <row r="1302" spans="1:15" x14ac:dyDescent="0.25">
      <c r="A1302">
        <v>177836905</v>
      </c>
      <c r="B1302" s="1" t="s">
        <v>23</v>
      </c>
      <c r="C1302" s="1" t="s">
        <v>3131</v>
      </c>
      <c r="D1302" s="1" t="s">
        <v>3027</v>
      </c>
      <c r="E1302" s="1" t="s">
        <v>43</v>
      </c>
      <c r="F1302" s="1" t="s">
        <v>54</v>
      </c>
      <c r="G1302" s="2">
        <v>44207</v>
      </c>
      <c r="H1302" s="3">
        <v>0.70694444444444449</v>
      </c>
      <c r="I1302">
        <v>38165215</v>
      </c>
      <c r="J1302">
        <v>3</v>
      </c>
      <c r="K1302" s="1" t="s">
        <v>1198</v>
      </c>
      <c r="L1302">
        <v>0</v>
      </c>
      <c r="M1302" s="4">
        <v>3.4</v>
      </c>
      <c r="N1302" s="5">
        <v>13081.96</v>
      </c>
      <c r="O1302" s="5">
        <f>IF(Jan_21[[#This Row],[WIN_OSE]]=0,('Summary Sheet'!$O$1)-('Summary Sheet'!$O$1*2%),-'Summary Sheet'!$O$1*(Jan_21[[#This Row],[BSP]]-1))</f>
        <v>1.96</v>
      </c>
    </row>
    <row r="1303" spans="1:15" x14ac:dyDescent="0.25">
      <c r="A1303">
        <v>177836907</v>
      </c>
      <c r="B1303" s="1" t="s">
        <v>23</v>
      </c>
      <c r="C1303" s="1" t="s">
        <v>3131</v>
      </c>
      <c r="D1303" s="1" t="s">
        <v>3027</v>
      </c>
      <c r="E1303" s="1" t="s">
        <v>24</v>
      </c>
      <c r="F1303" s="1" t="s">
        <v>54</v>
      </c>
      <c r="G1303" s="2">
        <v>44207</v>
      </c>
      <c r="H1303" s="3">
        <v>0.72083333333333333</v>
      </c>
      <c r="I1303">
        <v>28247610</v>
      </c>
      <c r="J1303">
        <v>4</v>
      </c>
      <c r="K1303" s="1" t="s">
        <v>1703</v>
      </c>
      <c r="L1303">
        <v>0</v>
      </c>
      <c r="M1303" s="4">
        <v>3.497046615550361</v>
      </c>
      <c r="N1303" s="5">
        <v>10438.959999999999</v>
      </c>
      <c r="O1303" s="5">
        <f>IF(Jan_21[[#This Row],[WIN_OSE]]=0,('Summary Sheet'!$O$1)-('Summary Sheet'!$O$1*2%),-'Summary Sheet'!$O$1*(Jan_21[[#This Row],[BSP]]-1))</f>
        <v>1.96</v>
      </c>
    </row>
    <row r="1304" spans="1:15" x14ac:dyDescent="0.25">
      <c r="A1304">
        <v>177836909</v>
      </c>
      <c r="B1304" s="1" t="s">
        <v>23</v>
      </c>
      <c r="C1304" s="1" t="s">
        <v>3131</v>
      </c>
      <c r="D1304" s="1" t="s">
        <v>3027</v>
      </c>
      <c r="E1304" s="1" t="s">
        <v>39</v>
      </c>
      <c r="F1304" s="1" t="s">
        <v>54</v>
      </c>
      <c r="G1304" s="2">
        <v>44207</v>
      </c>
      <c r="H1304" s="3">
        <v>0.73402777777777772</v>
      </c>
      <c r="I1304">
        <v>38084791</v>
      </c>
      <c r="J1304">
        <v>1</v>
      </c>
      <c r="K1304" s="1" t="s">
        <v>2161</v>
      </c>
      <c r="L1304">
        <v>1</v>
      </c>
      <c r="M1304" s="4">
        <v>4.2866934329999999</v>
      </c>
      <c r="N1304" s="5">
        <v>15421.62</v>
      </c>
      <c r="O1304" s="5">
        <f>IF(Jan_21[[#This Row],[WIN_OSE]]=0,('Summary Sheet'!$O$1)-('Summary Sheet'!$O$1*2%),-'Summary Sheet'!$O$1*(Jan_21[[#This Row],[BSP]]-1))</f>
        <v>-6.5733868659999999</v>
      </c>
    </row>
    <row r="1305" spans="1:15" x14ac:dyDescent="0.25">
      <c r="A1305">
        <v>177836911</v>
      </c>
      <c r="B1305" s="1" t="s">
        <v>23</v>
      </c>
      <c r="C1305" s="1" t="s">
        <v>3131</v>
      </c>
      <c r="D1305" s="1" t="s">
        <v>3027</v>
      </c>
      <c r="E1305" s="1" t="s">
        <v>30</v>
      </c>
      <c r="F1305" s="1" t="s">
        <v>54</v>
      </c>
      <c r="G1305" s="2">
        <v>44207</v>
      </c>
      <c r="H1305" s="3">
        <v>0.74583333333333335</v>
      </c>
      <c r="I1305">
        <v>38084787</v>
      </c>
      <c r="J1305">
        <v>3</v>
      </c>
      <c r="K1305" s="1" t="s">
        <v>2154</v>
      </c>
      <c r="L1305">
        <v>1</v>
      </c>
      <c r="M1305" s="4">
        <v>2.9084363884307107</v>
      </c>
      <c r="N1305" s="5">
        <v>18190.5</v>
      </c>
      <c r="O1305" s="5">
        <f>IF(Jan_21[[#This Row],[WIN_OSE]]=0,('Summary Sheet'!$O$1)-('Summary Sheet'!$O$1*2%),-'Summary Sheet'!$O$1*(Jan_21[[#This Row],[BSP]]-1))</f>
        <v>-3.8168727768614215</v>
      </c>
    </row>
    <row r="1306" spans="1:15" x14ac:dyDescent="0.25">
      <c r="A1306">
        <v>177836931</v>
      </c>
      <c r="B1306" s="1" t="s">
        <v>23</v>
      </c>
      <c r="C1306" s="1" t="s">
        <v>3133</v>
      </c>
      <c r="D1306" s="1" t="s">
        <v>3029</v>
      </c>
      <c r="E1306" s="1" t="s">
        <v>39</v>
      </c>
      <c r="F1306" s="1" t="s">
        <v>13</v>
      </c>
      <c r="G1306" s="2">
        <v>44207</v>
      </c>
      <c r="H1306" s="3">
        <v>0.58125000000000004</v>
      </c>
      <c r="I1306">
        <v>36348153</v>
      </c>
      <c r="J1306">
        <v>1</v>
      </c>
      <c r="K1306" s="1" t="s">
        <v>550</v>
      </c>
      <c r="L1306">
        <v>0</v>
      </c>
      <c r="M1306" s="4">
        <v>3.5605385558863061</v>
      </c>
      <c r="N1306" s="5">
        <v>9715.14</v>
      </c>
      <c r="O1306" s="5">
        <f>IF(Jan_21[[#This Row],[WIN_OSE]]=0,('Summary Sheet'!$O$1)-('Summary Sheet'!$O$1*2%),-'Summary Sheet'!$O$1*(Jan_21[[#This Row],[BSP]]-1))</f>
        <v>1.96</v>
      </c>
    </row>
    <row r="1307" spans="1:15" x14ac:dyDescent="0.25">
      <c r="A1307">
        <v>177836933</v>
      </c>
      <c r="B1307" s="1" t="s">
        <v>23</v>
      </c>
      <c r="C1307" s="1" t="s">
        <v>3133</v>
      </c>
      <c r="D1307" s="1" t="s">
        <v>3029</v>
      </c>
      <c r="E1307" s="1" t="s">
        <v>24</v>
      </c>
      <c r="F1307" s="1" t="s">
        <v>13</v>
      </c>
      <c r="G1307" s="2">
        <v>44207</v>
      </c>
      <c r="H1307" s="3">
        <v>0.59166666666666667</v>
      </c>
      <c r="I1307">
        <v>38164942</v>
      </c>
      <c r="J1307">
        <v>5</v>
      </c>
      <c r="K1307" s="1" t="s">
        <v>704</v>
      </c>
      <c r="L1307">
        <v>0</v>
      </c>
      <c r="M1307" s="4">
        <v>4.2348004391888399</v>
      </c>
      <c r="N1307" s="5">
        <v>5886.62</v>
      </c>
      <c r="O1307" s="5">
        <f>IF(Jan_21[[#This Row],[WIN_OSE]]=0,('Summary Sheet'!$O$1)-('Summary Sheet'!$O$1*2%),-'Summary Sheet'!$O$1*(Jan_21[[#This Row],[BSP]]-1))</f>
        <v>1.96</v>
      </c>
    </row>
    <row r="1308" spans="1:15" x14ac:dyDescent="0.25">
      <c r="A1308">
        <v>177836935</v>
      </c>
      <c r="B1308" s="1" t="s">
        <v>23</v>
      </c>
      <c r="C1308" s="1" t="s">
        <v>3133</v>
      </c>
      <c r="D1308" s="1" t="s">
        <v>3029</v>
      </c>
      <c r="E1308" s="1" t="s">
        <v>39</v>
      </c>
      <c r="F1308" s="1" t="s">
        <v>13</v>
      </c>
      <c r="G1308" s="2">
        <v>44207</v>
      </c>
      <c r="H1308" s="3">
        <v>0.60555555555555551</v>
      </c>
      <c r="I1308">
        <v>35985677</v>
      </c>
      <c r="J1308">
        <v>4</v>
      </c>
      <c r="K1308" s="1" t="s">
        <v>790</v>
      </c>
      <c r="L1308">
        <v>1</v>
      </c>
      <c r="M1308" s="4">
        <v>2.665884406</v>
      </c>
      <c r="N1308" s="5">
        <v>11194.26</v>
      </c>
      <c r="O1308" s="5">
        <f>IF(Jan_21[[#This Row],[WIN_OSE]]=0,('Summary Sheet'!$O$1)-('Summary Sheet'!$O$1*2%),-'Summary Sheet'!$O$1*(Jan_21[[#This Row],[BSP]]-1))</f>
        <v>-3.331768812</v>
      </c>
    </row>
    <row r="1309" spans="1:15" x14ac:dyDescent="0.25">
      <c r="A1309">
        <v>177836937</v>
      </c>
      <c r="B1309" s="1" t="s">
        <v>23</v>
      </c>
      <c r="C1309" s="1" t="s">
        <v>3133</v>
      </c>
      <c r="D1309" s="1" t="s">
        <v>3029</v>
      </c>
      <c r="E1309" s="1" t="s">
        <v>41</v>
      </c>
      <c r="F1309" s="1" t="s">
        <v>13</v>
      </c>
      <c r="G1309" s="2">
        <v>44207</v>
      </c>
      <c r="H1309" s="3">
        <v>0.61944444444444446</v>
      </c>
      <c r="I1309">
        <v>26793781</v>
      </c>
      <c r="J1309">
        <v>1</v>
      </c>
      <c r="K1309" s="1" t="s">
        <v>1193</v>
      </c>
      <c r="L1309">
        <v>0</v>
      </c>
      <c r="M1309" s="4">
        <v>3.4700544500000001</v>
      </c>
      <c r="N1309" s="5">
        <v>12802.5</v>
      </c>
      <c r="O1309" s="5">
        <f>IF(Jan_21[[#This Row],[WIN_OSE]]=0,('Summary Sheet'!$O$1)-('Summary Sheet'!$O$1*2%),-'Summary Sheet'!$O$1*(Jan_21[[#This Row],[BSP]]-1))</f>
        <v>1.96</v>
      </c>
    </row>
    <row r="1310" spans="1:15" x14ac:dyDescent="0.25">
      <c r="A1310">
        <v>177836939</v>
      </c>
      <c r="B1310" s="1" t="s">
        <v>23</v>
      </c>
      <c r="C1310" s="1" t="s">
        <v>3133</v>
      </c>
      <c r="D1310" s="1" t="s">
        <v>3029</v>
      </c>
      <c r="E1310" s="1" t="s">
        <v>24</v>
      </c>
      <c r="F1310" s="1" t="s">
        <v>13</v>
      </c>
      <c r="G1310" s="2">
        <v>44207</v>
      </c>
      <c r="H1310" s="3">
        <v>0.63263888888888886</v>
      </c>
      <c r="I1310">
        <v>36909964</v>
      </c>
      <c r="J1310">
        <v>3</v>
      </c>
      <c r="K1310" s="1" t="s">
        <v>675</v>
      </c>
      <c r="L1310">
        <v>0</v>
      </c>
      <c r="M1310" s="4">
        <v>3.2509599137969047</v>
      </c>
      <c r="N1310" s="5">
        <v>7700</v>
      </c>
      <c r="O1310" s="5">
        <f>IF(Jan_21[[#This Row],[WIN_OSE]]=0,('Summary Sheet'!$O$1)-('Summary Sheet'!$O$1*2%),-'Summary Sheet'!$O$1*(Jan_21[[#This Row],[BSP]]-1))</f>
        <v>1.96</v>
      </c>
    </row>
    <row r="1311" spans="1:15" x14ac:dyDescent="0.25">
      <c r="A1311">
        <v>177836941</v>
      </c>
      <c r="B1311" s="1" t="s">
        <v>23</v>
      </c>
      <c r="C1311" s="1" t="s">
        <v>3133</v>
      </c>
      <c r="D1311" s="1" t="s">
        <v>3029</v>
      </c>
      <c r="E1311" s="1" t="s">
        <v>30</v>
      </c>
      <c r="F1311" s="1" t="s">
        <v>13</v>
      </c>
      <c r="G1311" s="2">
        <v>44207</v>
      </c>
      <c r="H1311" s="3">
        <v>0.64444444444444449</v>
      </c>
      <c r="I1311">
        <v>37629027</v>
      </c>
      <c r="J1311">
        <v>2</v>
      </c>
      <c r="K1311" s="1" t="s">
        <v>1717</v>
      </c>
      <c r="L1311">
        <v>0</v>
      </c>
      <c r="M1311" s="4">
        <v>2.7783787937403117</v>
      </c>
      <c r="N1311" s="5">
        <v>7136</v>
      </c>
      <c r="O1311" s="5">
        <f>IF(Jan_21[[#This Row],[WIN_OSE]]=0,('Summary Sheet'!$O$1)-('Summary Sheet'!$O$1*2%),-'Summary Sheet'!$O$1*(Jan_21[[#This Row],[BSP]]-1))</f>
        <v>1.96</v>
      </c>
    </row>
    <row r="1312" spans="1:15" x14ac:dyDescent="0.25">
      <c r="A1312">
        <v>177836943</v>
      </c>
      <c r="B1312" s="1" t="s">
        <v>23</v>
      </c>
      <c r="C1312" s="1" t="s">
        <v>3133</v>
      </c>
      <c r="D1312" s="1" t="s">
        <v>3029</v>
      </c>
      <c r="E1312" s="1" t="s">
        <v>47</v>
      </c>
      <c r="F1312" s="1" t="s">
        <v>13</v>
      </c>
      <c r="G1312" s="2">
        <v>44207</v>
      </c>
      <c r="H1312" s="3">
        <v>0.65833333333333333</v>
      </c>
      <c r="I1312">
        <v>28753297</v>
      </c>
      <c r="J1312">
        <v>1</v>
      </c>
      <c r="K1312" s="1" t="s">
        <v>447</v>
      </c>
      <c r="L1312">
        <v>0</v>
      </c>
      <c r="M1312" s="4">
        <v>3.6</v>
      </c>
      <c r="N1312" s="5">
        <v>7484.98</v>
      </c>
      <c r="O1312" s="5">
        <f>IF(Jan_21[[#This Row],[WIN_OSE]]=0,('Summary Sheet'!$O$1)-('Summary Sheet'!$O$1*2%),-'Summary Sheet'!$O$1*(Jan_21[[#This Row],[BSP]]-1))</f>
        <v>1.96</v>
      </c>
    </row>
    <row r="1313" spans="1:15" x14ac:dyDescent="0.25">
      <c r="A1313">
        <v>177836945</v>
      </c>
      <c r="B1313" s="1" t="s">
        <v>23</v>
      </c>
      <c r="C1313" s="1" t="s">
        <v>3133</v>
      </c>
      <c r="D1313" s="1" t="s">
        <v>3029</v>
      </c>
      <c r="E1313" s="1" t="s">
        <v>32</v>
      </c>
      <c r="F1313" s="1" t="s">
        <v>13</v>
      </c>
      <c r="G1313" s="2">
        <v>44207</v>
      </c>
      <c r="H1313" s="3">
        <v>0.67222222222222228</v>
      </c>
      <c r="I1313">
        <v>25735719</v>
      </c>
      <c r="J1313">
        <v>4</v>
      </c>
      <c r="K1313" s="1" t="s">
        <v>2690</v>
      </c>
      <c r="L1313">
        <v>0</v>
      </c>
      <c r="M1313" s="4">
        <v>3.3421654865298835</v>
      </c>
      <c r="N1313" s="5">
        <v>15098.84</v>
      </c>
      <c r="O1313" s="5">
        <f>IF(Jan_21[[#This Row],[WIN_OSE]]=0,('Summary Sheet'!$O$1)-('Summary Sheet'!$O$1*2%),-'Summary Sheet'!$O$1*(Jan_21[[#This Row],[BSP]]-1))</f>
        <v>1.96</v>
      </c>
    </row>
    <row r="1314" spans="1:15" x14ac:dyDescent="0.25">
      <c r="A1314">
        <v>177836947</v>
      </c>
      <c r="B1314" s="1" t="s">
        <v>23</v>
      </c>
      <c r="C1314" s="1" t="s">
        <v>3133</v>
      </c>
      <c r="D1314" s="1" t="s">
        <v>3029</v>
      </c>
      <c r="E1314" s="1" t="s">
        <v>43</v>
      </c>
      <c r="F1314" s="1" t="s">
        <v>13</v>
      </c>
      <c r="G1314" s="2">
        <v>44207</v>
      </c>
      <c r="H1314" s="3">
        <v>0.68611111111111112</v>
      </c>
      <c r="I1314">
        <v>36042324</v>
      </c>
      <c r="J1314">
        <v>3</v>
      </c>
      <c r="K1314" s="1" t="s">
        <v>792</v>
      </c>
      <c r="L1314">
        <v>0</v>
      </c>
      <c r="M1314" s="4">
        <v>2.4840839846390006</v>
      </c>
      <c r="N1314" s="5">
        <v>20515.84</v>
      </c>
      <c r="O1314" s="5">
        <f>IF(Jan_21[[#This Row],[WIN_OSE]]=0,('Summary Sheet'!$O$1)-('Summary Sheet'!$O$1*2%),-'Summary Sheet'!$O$1*(Jan_21[[#This Row],[BSP]]-1))</f>
        <v>1.96</v>
      </c>
    </row>
    <row r="1315" spans="1:15" x14ac:dyDescent="0.25">
      <c r="A1315">
        <v>177836949</v>
      </c>
      <c r="B1315" s="1" t="s">
        <v>23</v>
      </c>
      <c r="C1315" s="1" t="s">
        <v>3133</v>
      </c>
      <c r="D1315" s="1" t="s">
        <v>3029</v>
      </c>
      <c r="E1315" s="1" t="s">
        <v>65</v>
      </c>
      <c r="F1315" s="1" t="s">
        <v>13</v>
      </c>
      <c r="G1315" s="2">
        <v>44207</v>
      </c>
      <c r="H1315" s="3">
        <v>0.7</v>
      </c>
      <c r="I1315">
        <v>38164944</v>
      </c>
      <c r="J1315">
        <v>1</v>
      </c>
      <c r="K1315" s="1" t="s">
        <v>1206</v>
      </c>
      <c r="L1315">
        <v>0</v>
      </c>
      <c r="M1315" s="4">
        <v>4.4000000000000004</v>
      </c>
      <c r="N1315" s="5">
        <v>3680.34</v>
      </c>
      <c r="O1315" s="5">
        <f>IF(Jan_21[[#This Row],[WIN_OSE]]=0,('Summary Sheet'!$O$1)-('Summary Sheet'!$O$1*2%),-'Summary Sheet'!$O$1*(Jan_21[[#This Row],[BSP]]-1))</f>
        <v>1.96</v>
      </c>
    </row>
    <row r="1316" spans="1:15" x14ac:dyDescent="0.25">
      <c r="A1316">
        <v>177836951</v>
      </c>
      <c r="B1316" s="1" t="s">
        <v>23</v>
      </c>
      <c r="C1316" s="1" t="s">
        <v>3133</v>
      </c>
      <c r="D1316" s="1" t="s">
        <v>3029</v>
      </c>
      <c r="E1316" s="1" t="s">
        <v>32</v>
      </c>
      <c r="F1316" s="1" t="s">
        <v>13</v>
      </c>
      <c r="G1316" s="2">
        <v>44207</v>
      </c>
      <c r="H1316" s="3">
        <v>0.71388888888888891</v>
      </c>
      <c r="I1316">
        <v>36161356</v>
      </c>
      <c r="J1316">
        <v>6</v>
      </c>
      <c r="K1316" s="1" t="s">
        <v>793</v>
      </c>
      <c r="L1316">
        <v>0</v>
      </c>
      <c r="M1316" s="4">
        <v>3.5086576578793984</v>
      </c>
      <c r="N1316" s="5">
        <v>6545.5</v>
      </c>
      <c r="O1316" s="5">
        <f>IF(Jan_21[[#This Row],[WIN_OSE]]=0,('Summary Sheet'!$O$1)-('Summary Sheet'!$O$1*2%),-'Summary Sheet'!$O$1*(Jan_21[[#This Row],[BSP]]-1))</f>
        <v>1.96</v>
      </c>
    </row>
    <row r="1317" spans="1:15" x14ac:dyDescent="0.25">
      <c r="A1317">
        <v>177836953</v>
      </c>
      <c r="B1317" s="1" t="s">
        <v>23</v>
      </c>
      <c r="C1317" s="1" t="s">
        <v>3133</v>
      </c>
      <c r="D1317" s="1" t="s">
        <v>3029</v>
      </c>
      <c r="E1317" s="1" t="s">
        <v>30</v>
      </c>
      <c r="F1317" s="1" t="s">
        <v>13</v>
      </c>
      <c r="G1317" s="2">
        <v>44207</v>
      </c>
      <c r="H1317" s="3">
        <v>0.72777777777777775</v>
      </c>
      <c r="I1317">
        <v>2441997</v>
      </c>
      <c r="J1317">
        <v>4</v>
      </c>
      <c r="K1317" s="1" t="s">
        <v>1964</v>
      </c>
      <c r="L1317">
        <v>0</v>
      </c>
      <c r="M1317" s="4">
        <v>2.9440440184975154</v>
      </c>
      <c r="N1317" s="5">
        <v>14360.42</v>
      </c>
      <c r="O1317" s="5">
        <f>IF(Jan_21[[#This Row],[WIN_OSE]]=0,('Summary Sheet'!$O$1)-('Summary Sheet'!$O$1*2%),-'Summary Sheet'!$O$1*(Jan_21[[#This Row],[BSP]]-1))</f>
        <v>1.96</v>
      </c>
    </row>
    <row r="1318" spans="1:15" x14ac:dyDescent="0.25">
      <c r="A1318">
        <v>177836955</v>
      </c>
      <c r="B1318" s="1" t="s">
        <v>23</v>
      </c>
      <c r="C1318" s="1" t="s">
        <v>3133</v>
      </c>
      <c r="D1318" s="1" t="s">
        <v>3029</v>
      </c>
      <c r="E1318" s="1" t="s">
        <v>30</v>
      </c>
      <c r="F1318" s="1" t="s">
        <v>13</v>
      </c>
      <c r="G1318" s="2">
        <v>44207</v>
      </c>
      <c r="H1318" s="3">
        <v>0.73888888888888893</v>
      </c>
      <c r="I1318">
        <v>22779839</v>
      </c>
      <c r="J1318">
        <v>1</v>
      </c>
      <c r="K1318" s="1" t="s">
        <v>2086</v>
      </c>
      <c r="L1318">
        <v>0</v>
      </c>
      <c r="M1318" s="4">
        <v>2.2200000000000002</v>
      </c>
      <c r="N1318" s="5">
        <v>13430.9</v>
      </c>
      <c r="O1318" s="5">
        <f>IF(Jan_21[[#This Row],[WIN_OSE]]=0,('Summary Sheet'!$O$1)-('Summary Sheet'!$O$1*2%),-'Summary Sheet'!$O$1*(Jan_21[[#This Row],[BSP]]-1))</f>
        <v>1.96</v>
      </c>
    </row>
    <row r="1319" spans="1:15" x14ac:dyDescent="0.25">
      <c r="A1319">
        <v>177836957</v>
      </c>
      <c r="B1319" s="1" t="s">
        <v>23</v>
      </c>
      <c r="C1319" s="1" t="s">
        <v>3133</v>
      </c>
      <c r="D1319" s="1" t="s">
        <v>3029</v>
      </c>
      <c r="E1319" s="1" t="s">
        <v>30</v>
      </c>
      <c r="F1319" s="1" t="s">
        <v>13</v>
      </c>
      <c r="G1319" s="2">
        <v>44207</v>
      </c>
      <c r="H1319" s="3">
        <v>0.75138888888888888</v>
      </c>
      <c r="I1319">
        <v>24078802</v>
      </c>
      <c r="J1319">
        <v>2</v>
      </c>
      <c r="K1319" s="1" t="s">
        <v>1196</v>
      </c>
      <c r="L1319">
        <v>1</v>
      </c>
      <c r="M1319" s="4">
        <v>3.2147588276508028</v>
      </c>
      <c r="N1319" s="5">
        <v>11068.48</v>
      </c>
      <c r="O1319" s="5">
        <f>IF(Jan_21[[#This Row],[WIN_OSE]]=0,('Summary Sheet'!$O$1)-('Summary Sheet'!$O$1*2%),-'Summary Sheet'!$O$1*(Jan_21[[#This Row],[BSP]]-1))</f>
        <v>-4.4295176553016056</v>
      </c>
    </row>
    <row r="1320" spans="1:15" x14ac:dyDescent="0.25">
      <c r="A1320">
        <v>177836976</v>
      </c>
      <c r="B1320" s="1" t="s">
        <v>16</v>
      </c>
      <c r="C1320" s="1" t="s">
        <v>3140</v>
      </c>
      <c r="D1320" s="1" t="s">
        <v>3027</v>
      </c>
      <c r="E1320" s="1" t="s">
        <v>32</v>
      </c>
      <c r="F1320" s="1" t="s">
        <v>44</v>
      </c>
      <c r="G1320" s="2">
        <v>44207</v>
      </c>
      <c r="H1320" s="3">
        <v>0.77847222222222223</v>
      </c>
      <c r="I1320">
        <v>28737566</v>
      </c>
      <c r="J1320">
        <v>2</v>
      </c>
      <c r="K1320" s="1" t="s">
        <v>1982</v>
      </c>
      <c r="L1320">
        <v>0</v>
      </c>
      <c r="M1320" s="4">
        <v>4.5504464387450012</v>
      </c>
      <c r="N1320" s="5">
        <v>9511.2800000000007</v>
      </c>
      <c r="O1320" s="5">
        <f>IF(Jan_21[[#This Row],[WIN_OSE]]=0,('Summary Sheet'!$O$1)-('Summary Sheet'!$O$1*2%),-'Summary Sheet'!$O$1*(Jan_21[[#This Row],[BSP]]-1))</f>
        <v>1.96</v>
      </c>
    </row>
    <row r="1321" spans="1:15" x14ac:dyDescent="0.25">
      <c r="A1321">
        <v>177836978</v>
      </c>
      <c r="B1321" s="1" t="s">
        <v>16</v>
      </c>
      <c r="C1321" s="1" t="s">
        <v>3140</v>
      </c>
      <c r="D1321" s="1" t="s">
        <v>3027</v>
      </c>
      <c r="E1321" s="1" t="s">
        <v>20</v>
      </c>
      <c r="F1321" s="1" t="s">
        <v>44</v>
      </c>
      <c r="G1321" s="2">
        <v>44207</v>
      </c>
      <c r="H1321" s="3">
        <v>0.79097222222222219</v>
      </c>
      <c r="I1321">
        <v>28791919</v>
      </c>
      <c r="J1321">
        <v>2</v>
      </c>
      <c r="K1321" s="1" t="s">
        <v>1998</v>
      </c>
      <c r="L1321">
        <v>0</v>
      </c>
      <c r="M1321" s="4">
        <v>3.8186213884253091</v>
      </c>
      <c r="N1321" s="5">
        <v>13061.42</v>
      </c>
      <c r="O1321" s="5">
        <f>IF(Jan_21[[#This Row],[WIN_OSE]]=0,('Summary Sheet'!$O$1)-('Summary Sheet'!$O$1*2%),-'Summary Sheet'!$O$1*(Jan_21[[#This Row],[BSP]]-1))</f>
        <v>1.96</v>
      </c>
    </row>
    <row r="1322" spans="1:15" x14ac:dyDescent="0.25">
      <c r="A1322">
        <v>177836980</v>
      </c>
      <c r="B1322" s="1" t="s">
        <v>16</v>
      </c>
      <c r="C1322" s="1" t="s">
        <v>3140</v>
      </c>
      <c r="D1322" s="1" t="s">
        <v>3027</v>
      </c>
      <c r="E1322" s="1" t="s">
        <v>47</v>
      </c>
      <c r="F1322" s="1" t="s">
        <v>44</v>
      </c>
      <c r="G1322" s="2">
        <v>44207</v>
      </c>
      <c r="H1322" s="3">
        <v>0.80277777777777781</v>
      </c>
      <c r="I1322">
        <v>26590483</v>
      </c>
      <c r="J1322">
        <v>3</v>
      </c>
      <c r="K1322" s="1" t="s">
        <v>570</v>
      </c>
      <c r="L1322">
        <v>0</v>
      </c>
      <c r="M1322" s="4">
        <v>3.3146576506145351</v>
      </c>
      <c r="N1322" s="5">
        <v>15664.22</v>
      </c>
      <c r="O1322" s="5">
        <f>IF(Jan_21[[#This Row],[WIN_OSE]]=0,('Summary Sheet'!$O$1)-('Summary Sheet'!$O$1*2%),-'Summary Sheet'!$O$1*(Jan_21[[#This Row],[BSP]]-1))</f>
        <v>1.96</v>
      </c>
    </row>
    <row r="1323" spans="1:15" x14ac:dyDescent="0.25">
      <c r="A1323">
        <v>177836982</v>
      </c>
      <c r="B1323" s="1" t="s">
        <v>16</v>
      </c>
      <c r="C1323" s="1" t="s">
        <v>3140</v>
      </c>
      <c r="D1323" s="1" t="s">
        <v>3027</v>
      </c>
      <c r="E1323" s="1" t="s">
        <v>20</v>
      </c>
      <c r="F1323" s="1" t="s">
        <v>44</v>
      </c>
      <c r="G1323" s="2">
        <v>44207</v>
      </c>
      <c r="H1323" s="3">
        <v>0.81527777777777777</v>
      </c>
      <c r="I1323">
        <v>38084708</v>
      </c>
      <c r="J1323">
        <v>4</v>
      </c>
      <c r="K1323" s="1" t="s">
        <v>2058</v>
      </c>
      <c r="L1323">
        <v>0</v>
      </c>
      <c r="M1323" s="4">
        <v>3.5</v>
      </c>
      <c r="N1323" s="5">
        <v>13985.36</v>
      </c>
      <c r="O1323" s="5">
        <f>IF(Jan_21[[#This Row],[WIN_OSE]]=0,('Summary Sheet'!$O$1)-('Summary Sheet'!$O$1*2%),-'Summary Sheet'!$O$1*(Jan_21[[#This Row],[BSP]]-1))</f>
        <v>1.96</v>
      </c>
    </row>
    <row r="1324" spans="1:15" x14ac:dyDescent="0.25">
      <c r="A1324">
        <v>177836984</v>
      </c>
      <c r="B1324" s="1" t="s">
        <v>16</v>
      </c>
      <c r="C1324" s="1" t="s">
        <v>3140</v>
      </c>
      <c r="D1324" s="1" t="s">
        <v>3027</v>
      </c>
      <c r="E1324" s="1" t="s">
        <v>17</v>
      </c>
      <c r="F1324" s="1" t="s">
        <v>78</v>
      </c>
      <c r="G1324" s="2">
        <v>44207</v>
      </c>
      <c r="H1324" s="3">
        <v>0.82708333333333328</v>
      </c>
      <c r="I1324">
        <v>23661680</v>
      </c>
      <c r="J1324">
        <v>6</v>
      </c>
      <c r="K1324" s="1" t="s">
        <v>1209</v>
      </c>
      <c r="L1324">
        <v>0</v>
      </c>
      <c r="M1324" s="4">
        <v>2.5534783642976162</v>
      </c>
      <c r="N1324" s="5">
        <v>24113.96</v>
      </c>
      <c r="O1324" s="5">
        <f>IF(Jan_21[[#This Row],[WIN_OSE]]=0,('Summary Sheet'!$O$1)-('Summary Sheet'!$O$1*2%),-'Summary Sheet'!$O$1*(Jan_21[[#This Row],[BSP]]-1))</f>
        <v>1.96</v>
      </c>
    </row>
    <row r="1325" spans="1:15" x14ac:dyDescent="0.25">
      <c r="A1325">
        <v>177836986</v>
      </c>
      <c r="B1325" s="1" t="s">
        <v>16</v>
      </c>
      <c r="C1325" s="1" t="s">
        <v>3140</v>
      </c>
      <c r="D1325" s="1" t="s">
        <v>3027</v>
      </c>
      <c r="E1325" s="1" t="s">
        <v>17</v>
      </c>
      <c r="F1325" s="1" t="s">
        <v>44</v>
      </c>
      <c r="G1325" s="2">
        <v>44207</v>
      </c>
      <c r="H1325" s="3">
        <v>0.83750000000000002</v>
      </c>
      <c r="I1325">
        <v>35626133</v>
      </c>
      <c r="J1325">
        <v>3</v>
      </c>
      <c r="K1325" s="1" t="s">
        <v>2695</v>
      </c>
      <c r="L1325">
        <v>1</v>
      </c>
      <c r="M1325" s="4">
        <v>2.44</v>
      </c>
      <c r="N1325" s="5">
        <v>30652.54</v>
      </c>
      <c r="O1325" s="5">
        <f>IF(Jan_21[[#This Row],[WIN_OSE]]=0,('Summary Sheet'!$O$1)-('Summary Sheet'!$O$1*2%),-'Summary Sheet'!$O$1*(Jan_21[[#This Row],[BSP]]-1))</f>
        <v>-2.88</v>
      </c>
    </row>
    <row r="1326" spans="1:15" x14ac:dyDescent="0.25">
      <c r="A1326">
        <v>177836988</v>
      </c>
      <c r="B1326" s="1" t="s">
        <v>16</v>
      </c>
      <c r="C1326" s="1" t="s">
        <v>3140</v>
      </c>
      <c r="D1326" s="1" t="s">
        <v>3027</v>
      </c>
      <c r="E1326" s="1" t="s">
        <v>17</v>
      </c>
      <c r="F1326" s="1" t="s">
        <v>54</v>
      </c>
      <c r="G1326" s="2">
        <v>44207</v>
      </c>
      <c r="H1326" s="3">
        <v>0.84791666666666665</v>
      </c>
      <c r="I1326">
        <v>11294152</v>
      </c>
      <c r="J1326">
        <v>4</v>
      </c>
      <c r="K1326" s="1" t="s">
        <v>2422</v>
      </c>
      <c r="L1326">
        <v>0</v>
      </c>
      <c r="M1326" s="4">
        <v>2.94</v>
      </c>
      <c r="N1326" s="5">
        <v>25523.06</v>
      </c>
      <c r="O1326" s="5">
        <f>IF(Jan_21[[#This Row],[WIN_OSE]]=0,('Summary Sheet'!$O$1)-('Summary Sheet'!$O$1*2%),-'Summary Sheet'!$O$1*(Jan_21[[#This Row],[BSP]]-1))</f>
        <v>1.96</v>
      </c>
    </row>
    <row r="1327" spans="1:15" x14ac:dyDescent="0.25">
      <c r="A1327">
        <v>177836990</v>
      </c>
      <c r="B1327" s="1" t="s">
        <v>16</v>
      </c>
      <c r="C1327" s="1" t="s">
        <v>3140</v>
      </c>
      <c r="D1327" s="1" t="s">
        <v>3027</v>
      </c>
      <c r="E1327" s="1" t="s">
        <v>17</v>
      </c>
      <c r="F1327" s="1" t="s">
        <v>78</v>
      </c>
      <c r="G1327" s="2">
        <v>44207</v>
      </c>
      <c r="H1327" s="3">
        <v>0.85833333333333328</v>
      </c>
      <c r="I1327">
        <v>28096757</v>
      </c>
      <c r="J1327">
        <v>5</v>
      </c>
      <c r="K1327" s="1" t="s">
        <v>2696</v>
      </c>
      <c r="L1327">
        <v>0</v>
      </c>
      <c r="M1327" s="4">
        <v>2.44</v>
      </c>
      <c r="N1327" s="5">
        <v>53779.3</v>
      </c>
      <c r="O1327" s="5">
        <f>IF(Jan_21[[#This Row],[WIN_OSE]]=0,('Summary Sheet'!$O$1)-('Summary Sheet'!$O$1*2%),-'Summary Sheet'!$O$1*(Jan_21[[#This Row],[BSP]]-1))</f>
        <v>1.96</v>
      </c>
    </row>
    <row r="1328" spans="1:15" x14ac:dyDescent="0.25">
      <c r="A1328">
        <v>177836992</v>
      </c>
      <c r="B1328" s="1" t="s">
        <v>16</v>
      </c>
      <c r="C1328" s="1" t="s">
        <v>3140</v>
      </c>
      <c r="D1328" s="1" t="s">
        <v>3027</v>
      </c>
      <c r="E1328" s="1" t="s">
        <v>17</v>
      </c>
      <c r="F1328" s="1" t="s">
        <v>78</v>
      </c>
      <c r="G1328" s="2">
        <v>44207</v>
      </c>
      <c r="H1328" s="3">
        <v>0.86944444444444446</v>
      </c>
      <c r="I1328">
        <v>32684374</v>
      </c>
      <c r="J1328">
        <v>5</v>
      </c>
      <c r="K1328" s="1" t="s">
        <v>2697</v>
      </c>
      <c r="L1328">
        <v>1</v>
      </c>
      <c r="M1328" s="4">
        <v>2.16</v>
      </c>
      <c r="N1328" s="5">
        <v>54323.26</v>
      </c>
      <c r="O1328" s="5">
        <f>IF(Jan_21[[#This Row],[WIN_OSE]]=0,('Summary Sheet'!$O$1)-('Summary Sheet'!$O$1*2%),-'Summary Sheet'!$O$1*(Jan_21[[#This Row],[BSP]]-1))</f>
        <v>-2.3200000000000003</v>
      </c>
    </row>
    <row r="1329" spans="1:15" x14ac:dyDescent="0.25">
      <c r="A1329">
        <v>177836994</v>
      </c>
      <c r="B1329" s="1" t="s">
        <v>16</v>
      </c>
      <c r="C1329" s="1" t="s">
        <v>3140</v>
      </c>
      <c r="D1329" s="1" t="s">
        <v>3027</v>
      </c>
      <c r="E1329" s="1" t="s">
        <v>17</v>
      </c>
      <c r="F1329" s="1" t="s">
        <v>44</v>
      </c>
      <c r="G1329" s="2">
        <v>44207</v>
      </c>
      <c r="H1329" s="3">
        <v>0.88263888888888886</v>
      </c>
      <c r="I1329">
        <v>36247740</v>
      </c>
      <c r="J1329">
        <v>4</v>
      </c>
      <c r="K1329" s="1" t="s">
        <v>2698</v>
      </c>
      <c r="L1329">
        <v>1</v>
      </c>
      <c r="M1329" s="4">
        <v>3.05</v>
      </c>
      <c r="N1329" s="5">
        <v>27761.54</v>
      </c>
      <c r="O1329" s="5">
        <f>IF(Jan_21[[#This Row],[WIN_OSE]]=0,('Summary Sheet'!$O$1)-('Summary Sheet'!$O$1*2%),-'Summary Sheet'!$O$1*(Jan_21[[#This Row],[BSP]]-1))</f>
        <v>-4.0999999999999996</v>
      </c>
    </row>
    <row r="1330" spans="1:15" x14ac:dyDescent="0.25">
      <c r="A1330">
        <v>177836996</v>
      </c>
      <c r="B1330" s="1" t="s">
        <v>16</v>
      </c>
      <c r="C1330" s="1" t="s">
        <v>3140</v>
      </c>
      <c r="D1330" s="1" t="s">
        <v>3027</v>
      </c>
      <c r="E1330" s="1" t="s">
        <v>17</v>
      </c>
      <c r="F1330" s="1" t="s">
        <v>44</v>
      </c>
      <c r="G1330" s="2">
        <v>44207</v>
      </c>
      <c r="H1330" s="3">
        <v>0.8930555555555556</v>
      </c>
      <c r="I1330">
        <v>37486547</v>
      </c>
      <c r="J1330">
        <v>4</v>
      </c>
      <c r="K1330" s="1" t="s">
        <v>2699</v>
      </c>
      <c r="L1330">
        <v>0</v>
      </c>
      <c r="M1330" s="4">
        <v>1.744641181</v>
      </c>
      <c r="N1330" s="5">
        <v>45479.6</v>
      </c>
      <c r="O1330" s="5">
        <f>IF(Jan_21[[#This Row],[WIN_OSE]]=0,('Summary Sheet'!$O$1)-('Summary Sheet'!$O$1*2%),-'Summary Sheet'!$O$1*(Jan_21[[#This Row],[BSP]]-1))</f>
        <v>1.96</v>
      </c>
    </row>
    <row r="1331" spans="1:15" x14ac:dyDescent="0.25">
      <c r="A1331">
        <v>177837030</v>
      </c>
      <c r="B1331" s="1" t="s">
        <v>23</v>
      </c>
      <c r="C1331" s="1" t="s">
        <v>3134</v>
      </c>
      <c r="D1331" s="1" t="s">
        <v>3027</v>
      </c>
      <c r="E1331" s="1" t="s">
        <v>64</v>
      </c>
      <c r="F1331" s="1" t="s">
        <v>35</v>
      </c>
      <c r="G1331" s="2">
        <v>44207</v>
      </c>
      <c r="H1331" s="3">
        <v>0.75624999999999998</v>
      </c>
      <c r="I1331">
        <v>22883378</v>
      </c>
      <c r="J1331">
        <v>1</v>
      </c>
      <c r="K1331" s="1" t="s">
        <v>1210</v>
      </c>
      <c r="L1331">
        <v>0</v>
      </c>
      <c r="M1331" s="4">
        <v>3.15</v>
      </c>
      <c r="N1331" s="5">
        <v>12436.7</v>
      </c>
      <c r="O1331" s="5">
        <f>IF(Jan_21[[#This Row],[WIN_OSE]]=0,('Summary Sheet'!$O$1)-('Summary Sheet'!$O$1*2%),-'Summary Sheet'!$O$1*(Jan_21[[#This Row],[BSP]]-1))</f>
        <v>1.96</v>
      </c>
    </row>
    <row r="1332" spans="1:15" x14ac:dyDescent="0.25">
      <c r="A1332">
        <v>177837032</v>
      </c>
      <c r="B1332" s="1" t="s">
        <v>23</v>
      </c>
      <c r="C1332" s="1" t="s">
        <v>3134</v>
      </c>
      <c r="D1332" s="1" t="s">
        <v>3027</v>
      </c>
      <c r="E1332" s="1" t="s">
        <v>55</v>
      </c>
      <c r="F1332" s="1" t="s">
        <v>35</v>
      </c>
      <c r="G1332" s="2">
        <v>44207</v>
      </c>
      <c r="H1332" s="3">
        <v>0.76944444444444449</v>
      </c>
      <c r="I1332">
        <v>19838973</v>
      </c>
      <c r="J1332">
        <v>3</v>
      </c>
      <c r="K1332" s="1" t="s">
        <v>1748</v>
      </c>
      <c r="L1332">
        <v>0</v>
      </c>
      <c r="M1332" s="4">
        <v>2.86</v>
      </c>
      <c r="N1332" s="5">
        <v>6690.4</v>
      </c>
      <c r="O1332" s="5">
        <f>IF(Jan_21[[#This Row],[WIN_OSE]]=0,('Summary Sheet'!$O$1)-('Summary Sheet'!$O$1*2%),-'Summary Sheet'!$O$1*(Jan_21[[#This Row],[BSP]]-1))</f>
        <v>1.96</v>
      </c>
    </row>
    <row r="1333" spans="1:15" x14ac:dyDescent="0.25">
      <c r="A1333">
        <v>177837034</v>
      </c>
      <c r="B1333" s="1" t="s">
        <v>23</v>
      </c>
      <c r="C1333" s="1" t="s">
        <v>3134</v>
      </c>
      <c r="D1333" s="1" t="s">
        <v>3027</v>
      </c>
      <c r="E1333" s="1" t="s">
        <v>34</v>
      </c>
      <c r="F1333" s="1" t="s">
        <v>35</v>
      </c>
      <c r="G1333" s="2">
        <v>44207</v>
      </c>
      <c r="H1333" s="3">
        <v>0.77986111111111112</v>
      </c>
      <c r="I1333">
        <v>27337006</v>
      </c>
      <c r="J1333">
        <v>3</v>
      </c>
      <c r="K1333" s="1" t="s">
        <v>2700</v>
      </c>
      <c r="L1333">
        <v>0</v>
      </c>
      <c r="M1333" s="4">
        <v>3.6</v>
      </c>
      <c r="N1333" s="5">
        <v>5159.3599999999997</v>
      </c>
      <c r="O1333" s="5">
        <f>IF(Jan_21[[#This Row],[WIN_OSE]]=0,('Summary Sheet'!$O$1)-('Summary Sheet'!$O$1*2%),-'Summary Sheet'!$O$1*(Jan_21[[#This Row],[BSP]]-1))</f>
        <v>1.96</v>
      </c>
    </row>
    <row r="1334" spans="1:15" x14ac:dyDescent="0.25">
      <c r="A1334">
        <v>177837036</v>
      </c>
      <c r="B1334" s="1" t="s">
        <v>23</v>
      </c>
      <c r="C1334" s="1" t="s">
        <v>3134</v>
      </c>
      <c r="D1334" s="1" t="s">
        <v>3027</v>
      </c>
      <c r="E1334" s="1" t="s">
        <v>328</v>
      </c>
      <c r="F1334" s="1" t="s">
        <v>35</v>
      </c>
      <c r="G1334" s="2">
        <v>44207</v>
      </c>
      <c r="H1334" s="3">
        <v>0.79027777777777775</v>
      </c>
      <c r="I1334">
        <v>28611777</v>
      </c>
      <c r="J1334">
        <v>1</v>
      </c>
      <c r="K1334" s="1" t="s">
        <v>1199</v>
      </c>
      <c r="L1334">
        <v>1</v>
      </c>
      <c r="M1334" s="4">
        <v>3.35</v>
      </c>
      <c r="N1334" s="5">
        <v>9240.18</v>
      </c>
      <c r="O1334" s="5">
        <f>IF(Jan_21[[#This Row],[WIN_OSE]]=0,('Summary Sheet'!$O$1)-('Summary Sheet'!$O$1*2%),-'Summary Sheet'!$O$1*(Jan_21[[#This Row],[BSP]]-1))</f>
        <v>-4.7</v>
      </c>
    </row>
    <row r="1335" spans="1:15" x14ac:dyDescent="0.25">
      <c r="A1335">
        <v>177837038</v>
      </c>
      <c r="B1335" s="1" t="s">
        <v>23</v>
      </c>
      <c r="C1335" s="1" t="s">
        <v>3134</v>
      </c>
      <c r="D1335" s="1" t="s">
        <v>3027</v>
      </c>
      <c r="E1335" s="1" t="s">
        <v>346</v>
      </c>
      <c r="F1335" s="1" t="s">
        <v>35</v>
      </c>
      <c r="G1335" s="2">
        <v>44207</v>
      </c>
      <c r="H1335" s="3">
        <v>0.8041666666666667</v>
      </c>
      <c r="I1335">
        <v>37214327</v>
      </c>
      <c r="J1335">
        <v>2</v>
      </c>
      <c r="K1335" s="1" t="s">
        <v>1747</v>
      </c>
      <c r="L1335">
        <v>0</v>
      </c>
      <c r="M1335" s="4">
        <v>3.4</v>
      </c>
      <c r="N1335" s="5">
        <v>12234.36</v>
      </c>
      <c r="O1335" s="5">
        <f>IF(Jan_21[[#This Row],[WIN_OSE]]=0,('Summary Sheet'!$O$1)-('Summary Sheet'!$O$1*2%),-'Summary Sheet'!$O$1*(Jan_21[[#This Row],[BSP]]-1))</f>
        <v>1.96</v>
      </c>
    </row>
    <row r="1336" spans="1:15" x14ac:dyDescent="0.25">
      <c r="A1336">
        <v>177837040</v>
      </c>
      <c r="B1336" s="1" t="s">
        <v>23</v>
      </c>
      <c r="C1336" s="1" t="s">
        <v>3134</v>
      </c>
      <c r="D1336" s="1" t="s">
        <v>3027</v>
      </c>
      <c r="E1336" s="1" t="s">
        <v>346</v>
      </c>
      <c r="F1336" s="1" t="s">
        <v>35</v>
      </c>
      <c r="G1336" s="2">
        <v>44207</v>
      </c>
      <c r="H1336" s="3">
        <v>0.81666666666666665</v>
      </c>
      <c r="I1336">
        <v>37339875</v>
      </c>
      <c r="J1336">
        <v>4</v>
      </c>
      <c r="K1336" s="1" t="s">
        <v>1227</v>
      </c>
      <c r="L1336">
        <v>0</v>
      </c>
      <c r="M1336" s="4">
        <v>3.6094543263293777</v>
      </c>
      <c r="N1336" s="5">
        <v>4790.42</v>
      </c>
      <c r="O1336" s="5">
        <f>IF(Jan_21[[#This Row],[WIN_OSE]]=0,('Summary Sheet'!$O$1)-('Summary Sheet'!$O$1*2%),-'Summary Sheet'!$O$1*(Jan_21[[#This Row],[BSP]]-1))</f>
        <v>1.96</v>
      </c>
    </row>
    <row r="1337" spans="1:15" x14ac:dyDescent="0.25">
      <c r="A1337">
        <v>177837042</v>
      </c>
      <c r="B1337" s="1" t="s">
        <v>23</v>
      </c>
      <c r="C1337" s="1" t="s">
        <v>3134</v>
      </c>
      <c r="D1337" s="1" t="s">
        <v>3027</v>
      </c>
      <c r="E1337" s="1" t="s">
        <v>64</v>
      </c>
      <c r="F1337" s="1" t="s">
        <v>35</v>
      </c>
      <c r="G1337" s="2">
        <v>44207</v>
      </c>
      <c r="H1337" s="3">
        <v>0.8305555555555556</v>
      </c>
      <c r="I1337">
        <v>37306810</v>
      </c>
      <c r="J1337">
        <v>4</v>
      </c>
      <c r="K1337" s="1" t="s">
        <v>1754</v>
      </c>
      <c r="L1337">
        <v>0</v>
      </c>
      <c r="M1337" s="4">
        <v>2.5472086828967622</v>
      </c>
      <c r="N1337" s="5">
        <v>20034.8</v>
      </c>
      <c r="O1337" s="5">
        <f>IF(Jan_21[[#This Row],[WIN_OSE]]=0,('Summary Sheet'!$O$1)-('Summary Sheet'!$O$1*2%),-'Summary Sheet'!$O$1*(Jan_21[[#This Row],[BSP]]-1))</f>
        <v>1.96</v>
      </c>
    </row>
    <row r="1338" spans="1:15" x14ac:dyDescent="0.25">
      <c r="A1338">
        <v>177837044</v>
      </c>
      <c r="B1338" s="1" t="s">
        <v>23</v>
      </c>
      <c r="C1338" s="1" t="s">
        <v>3134</v>
      </c>
      <c r="D1338" s="1" t="s">
        <v>3027</v>
      </c>
      <c r="E1338" s="1" t="s">
        <v>34</v>
      </c>
      <c r="F1338" s="1" t="s">
        <v>35</v>
      </c>
      <c r="G1338" s="2">
        <v>44207</v>
      </c>
      <c r="H1338" s="3">
        <v>0.84513888888888888</v>
      </c>
      <c r="I1338">
        <v>19036471</v>
      </c>
      <c r="J1338">
        <v>3</v>
      </c>
      <c r="K1338" s="1" t="s">
        <v>1201</v>
      </c>
      <c r="L1338">
        <v>0</v>
      </c>
      <c r="M1338" s="4">
        <v>3.3</v>
      </c>
      <c r="N1338" s="5">
        <v>12675.92</v>
      </c>
      <c r="O1338" s="5">
        <f>IF(Jan_21[[#This Row],[WIN_OSE]]=0,('Summary Sheet'!$O$1)-('Summary Sheet'!$O$1*2%),-'Summary Sheet'!$O$1*(Jan_21[[#This Row],[BSP]]-1))</f>
        <v>1.96</v>
      </c>
    </row>
    <row r="1339" spans="1:15" x14ac:dyDescent="0.25">
      <c r="A1339">
        <v>177837046</v>
      </c>
      <c r="B1339" s="1" t="s">
        <v>23</v>
      </c>
      <c r="C1339" s="1" t="s">
        <v>3134</v>
      </c>
      <c r="D1339" s="1" t="s">
        <v>3027</v>
      </c>
      <c r="E1339" s="1" t="s">
        <v>308</v>
      </c>
      <c r="F1339" s="1" t="s">
        <v>35</v>
      </c>
      <c r="G1339" s="2">
        <v>44207</v>
      </c>
      <c r="H1339" s="3">
        <v>0.85972222222222228</v>
      </c>
      <c r="I1339">
        <v>26958718</v>
      </c>
      <c r="J1339">
        <v>1</v>
      </c>
      <c r="K1339" s="1" t="s">
        <v>1202</v>
      </c>
      <c r="L1339">
        <v>0</v>
      </c>
      <c r="M1339" s="4">
        <v>4.5999999999999996</v>
      </c>
      <c r="N1339" s="5">
        <v>4487.04</v>
      </c>
      <c r="O1339" s="5">
        <f>IF(Jan_21[[#This Row],[WIN_OSE]]=0,('Summary Sheet'!$O$1)-('Summary Sheet'!$O$1*2%),-'Summary Sheet'!$O$1*(Jan_21[[#This Row],[BSP]]-1))</f>
        <v>1.96</v>
      </c>
    </row>
    <row r="1340" spans="1:15" x14ac:dyDescent="0.25">
      <c r="A1340">
        <v>177837048</v>
      </c>
      <c r="B1340" s="1" t="s">
        <v>23</v>
      </c>
      <c r="C1340" s="1" t="s">
        <v>3134</v>
      </c>
      <c r="D1340" s="1" t="s">
        <v>3027</v>
      </c>
      <c r="E1340" s="1" t="s">
        <v>308</v>
      </c>
      <c r="F1340" s="1" t="s">
        <v>35</v>
      </c>
      <c r="G1340" s="2">
        <v>44207</v>
      </c>
      <c r="H1340" s="3">
        <v>0.87083333333333335</v>
      </c>
      <c r="I1340">
        <v>35735302</v>
      </c>
      <c r="J1340">
        <v>5</v>
      </c>
      <c r="K1340" s="1" t="s">
        <v>2701</v>
      </c>
      <c r="L1340">
        <v>0</v>
      </c>
      <c r="M1340" s="4">
        <v>3.8</v>
      </c>
      <c r="N1340" s="5">
        <v>6415.58</v>
      </c>
      <c r="O1340" s="5">
        <f>IF(Jan_21[[#This Row],[WIN_OSE]]=0,('Summary Sheet'!$O$1)-('Summary Sheet'!$O$1*2%),-'Summary Sheet'!$O$1*(Jan_21[[#This Row],[BSP]]-1))</f>
        <v>1.96</v>
      </c>
    </row>
    <row r="1341" spans="1:15" x14ac:dyDescent="0.25">
      <c r="A1341">
        <v>177837050</v>
      </c>
      <c r="B1341" s="1" t="s">
        <v>23</v>
      </c>
      <c r="C1341" s="1" t="s">
        <v>3134</v>
      </c>
      <c r="D1341" s="1" t="s">
        <v>3027</v>
      </c>
      <c r="E1341" s="1" t="s">
        <v>75</v>
      </c>
      <c r="F1341" s="1" t="s">
        <v>50</v>
      </c>
      <c r="G1341" s="2">
        <v>44207</v>
      </c>
      <c r="H1341" s="3">
        <v>0.8833333333333333</v>
      </c>
      <c r="I1341">
        <v>20595209</v>
      </c>
      <c r="J1341">
        <v>4</v>
      </c>
      <c r="K1341" s="1" t="s">
        <v>2326</v>
      </c>
      <c r="L1341">
        <v>1</v>
      </c>
      <c r="M1341" s="4">
        <v>3.4</v>
      </c>
      <c r="N1341" s="5">
        <v>4613.54</v>
      </c>
      <c r="O1341" s="5">
        <f>IF(Jan_21[[#This Row],[WIN_OSE]]=0,('Summary Sheet'!$O$1)-('Summary Sheet'!$O$1*2%),-'Summary Sheet'!$O$1*(Jan_21[[#This Row],[BSP]]-1))</f>
        <v>-4.8</v>
      </c>
    </row>
    <row r="1342" spans="1:15" x14ac:dyDescent="0.25">
      <c r="A1342">
        <v>177837052</v>
      </c>
      <c r="B1342" s="1" t="s">
        <v>23</v>
      </c>
      <c r="C1342" s="1" t="s">
        <v>3134</v>
      </c>
      <c r="D1342" s="1" t="s">
        <v>3027</v>
      </c>
      <c r="E1342" s="1" t="s">
        <v>34</v>
      </c>
      <c r="F1342" s="1" t="s">
        <v>35</v>
      </c>
      <c r="G1342" s="2">
        <v>44207</v>
      </c>
      <c r="H1342" s="3">
        <v>0.89444444444444449</v>
      </c>
      <c r="I1342">
        <v>20410248</v>
      </c>
      <c r="J1342">
        <v>4</v>
      </c>
      <c r="K1342" s="1" t="s">
        <v>1211</v>
      </c>
      <c r="L1342">
        <v>0</v>
      </c>
      <c r="M1342" s="4">
        <v>3.4778163452004081</v>
      </c>
      <c r="N1342" s="5">
        <v>6472.5</v>
      </c>
      <c r="O1342" s="5">
        <f>IF(Jan_21[[#This Row],[WIN_OSE]]=0,('Summary Sheet'!$O$1)-('Summary Sheet'!$O$1*2%),-'Summary Sheet'!$O$1*(Jan_21[[#This Row],[BSP]]-1))</f>
        <v>1.96</v>
      </c>
    </row>
    <row r="1343" spans="1:15" x14ac:dyDescent="0.25">
      <c r="A1343">
        <v>177837067</v>
      </c>
      <c r="B1343" s="1" t="s">
        <v>16</v>
      </c>
      <c r="C1343" s="1" t="s">
        <v>3141</v>
      </c>
      <c r="D1343" s="1" t="s">
        <v>3027</v>
      </c>
      <c r="E1343" s="1" t="s">
        <v>30</v>
      </c>
      <c r="F1343" s="1" t="s">
        <v>36</v>
      </c>
      <c r="G1343" s="2">
        <v>44207</v>
      </c>
      <c r="H1343" s="3">
        <v>0.7631944444444444</v>
      </c>
      <c r="I1343">
        <v>36494766</v>
      </c>
      <c r="J1343">
        <v>3</v>
      </c>
      <c r="K1343" s="1" t="s">
        <v>1225</v>
      </c>
      <c r="L1343">
        <v>1</v>
      </c>
      <c r="M1343" s="4">
        <v>3.6878141809999998</v>
      </c>
      <c r="N1343" s="5">
        <v>7757.02</v>
      </c>
      <c r="O1343" s="5">
        <f>IF(Jan_21[[#This Row],[WIN_OSE]]=0,('Summary Sheet'!$O$1)-('Summary Sheet'!$O$1*2%),-'Summary Sheet'!$O$1*(Jan_21[[#This Row],[BSP]]-1))</f>
        <v>-5.3756283619999996</v>
      </c>
    </row>
    <row r="1344" spans="1:15" x14ac:dyDescent="0.25">
      <c r="A1344">
        <v>177837069</v>
      </c>
      <c r="B1344" s="1" t="s">
        <v>16</v>
      </c>
      <c r="C1344" s="1" t="s">
        <v>3141</v>
      </c>
      <c r="D1344" s="1" t="s">
        <v>3027</v>
      </c>
      <c r="E1344" s="1" t="s">
        <v>65</v>
      </c>
      <c r="F1344" s="1" t="s">
        <v>36</v>
      </c>
      <c r="G1344" s="2">
        <v>44207</v>
      </c>
      <c r="H1344" s="3">
        <v>0.77500000000000002</v>
      </c>
      <c r="I1344">
        <v>36630103</v>
      </c>
      <c r="J1344">
        <v>3</v>
      </c>
      <c r="K1344" s="1" t="s">
        <v>2706</v>
      </c>
      <c r="L1344">
        <v>0</v>
      </c>
      <c r="M1344" s="4">
        <v>3.6222476955786993</v>
      </c>
      <c r="N1344" s="5">
        <v>13533.96</v>
      </c>
      <c r="O1344" s="5">
        <f>IF(Jan_21[[#This Row],[WIN_OSE]]=0,('Summary Sheet'!$O$1)-('Summary Sheet'!$O$1*2%),-'Summary Sheet'!$O$1*(Jan_21[[#This Row],[BSP]]-1))</f>
        <v>1.96</v>
      </c>
    </row>
    <row r="1345" spans="1:15" x14ac:dyDescent="0.25">
      <c r="A1345">
        <v>177837071</v>
      </c>
      <c r="B1345" s="1" t="s">
        <v>16</v>
      </c>
      <c r="C1345" s="1" t="s">
        <v>3141</v>
      </c>
      <c r="D1345" s="1" t="s">
        <v>3027</v>
      </c>
      <c r="E1345" s="1" t="s">
        <v>43</v>
      </c>
      <c r="F1345" s="1" t="s">
        <v>36</v>
      </c>
      <c r="G1345" s="2">
        <v>44207</v>
      </c>
      <c r="H1345" s="3">
        <v>0.78541666666666665</v>
      </c>
      <c r="I1345">
        <v>37486558</v>
      </c>
      <c r="J1345">
        <v>5</v>
      </c>
      <c r="K1345" s="1" t="s">
        <v>2708</v>
      </c>
      <c r="L1345">
        <v>0</v>
      </c>
      <c r="M1345" s="4">
        <v>2.4171813701973757</v>
      </c>
      <c r="N1345" s="5">
        <v>22100.18</v>
      </c>
      <c r="O1345" s="5">
        <f>IF(Jan_21[[#This Row],[WIN_OSE]]=0,('Summary Sheet'!$O$1)-('Summary Sheet'!$O$1*2%),-'Summary Sheet'!$O$1*(Jan_21[[#This Row],[BSP]]-1))</f>
        <v>1.96</v>
      </c>
    </row>
    <row r="1346" spans="1:15" x14ac:dyDescent="0.25">
      <c r="A1346">
        <v>177837073</v>
      </c>
      <c r="B1346" s="1" t="s">
        <v>16</v>
      </c>
      <c r="C1346" s="1" t="s">
        <v>3141</v>
      </c>
      <c r="D1346" s="1" t="s">
        <v>3027</v>
      </c>
      <c r="E1346" s="1" t="s">
        <v>39</v>
      </c>
      <c r="F1346" s="1" t="s">
        <v>36</v>
      </c>
      <c r="G1346" s="2">
        <v>44207</v>
      </c>
      <c r="H1346" s="3">
        <v>0.79791666666666672</v>
      </c>
      <c r="I1346">
        <v>26469896</v>
      </c>
      <c r="J1346">
        <v>2</v>
      </c>
      <c r="K1346" s="1" t="s">
        <v>1220</v>
      </c>
      <c r="L1346">
        <v>0</v>
      </c>
      <c r="M1346" s="4">
        <v>2.6606966797408687</v>
      </c>
      <c r="N1346" s="5">
        <v>18958.52</v>
      </c>
      <c r="O1346" s="5">
        <f>IF(Jan_21[[#This Row],[WIN_OSE]]=0,('Summary Sheet'!$O$1)-('Summary Sheet'!$O$1*2%),-'Summary Sheet'!$O$1*(Jan_21[[#This Row],[BSP]]-1))</f>
        <v>1.96</v>
      </c>
    </row>
    <row r="1347" spans="1:15" x14ac:dyDescent="0.25">
      <c r="A1347">
        <v>177837075</v>
      </c>
      <c r="B1347" s="1" t="s">
        <v>16</v>
      </c>
      <c r="C1347" s="1" t="s">
        <v>3141</v>
      </c>
      <c r="D1347" s="1" t="s">
        <v>3027</v>
      </c>
      <c r="E1347" s="1" t="s">
        <v>32</v>
      </c>
      <c r="F1347" s="1" t="s">
        <v>36</v>
      </c>
      <c r="G1347" s="2">
        <v>44207</v>
      </c>
      <c r="H1347" s="3">
        <v>0.80972222222222223</v>
      </c>
      <c r="I1347">
        <v>36630134</v>
      </c>
      <c r="J1347">
        <v>1</v>
      </c>
      <c r="K1347" s="1" t="s">
        <v>2710</v>
      </c>
      <c r="L1347">
        <v>1</v>
      </c>
      <c r="M1347" s="4">
        <v>3.65</v>
      </c>
      <c r="N1347" s="5">
        <v>11839.84</v>
      </c>
      <c r="O1347" s="5">
        <f>IF(Jan_21[[#This Row],[WIN_OSE]]=0,('Summary Sheet'!$O$1)-('Summary Sheet'!$O$1*2%),-'Summary Sheet'!$O$1*(Jan_21[[#This Row],[BSP]]-1))</f>
        <v>-5.3</v>
      </c>
    </row>
    <row r="1348" spans="1:15" x14ac:dyDescent="0.25">
      <c r="A1348">
        <v>177837077</v>
      </c>
      <c r="B1348" s="1" t="s">
        <v>16</v>
      </c>
      <c r="C1348" s="1" t="s">
        <v>3141</v>
      </c>
      <c r="D1348" s="1" t="s">
        <v>3027</v>
      </c>
      <c r="E1348" s="1" t="s">
        <v>65</v>
      </c>
      <c r="F1348" s="1" t="s">
        <v>36</v>
      </c>
      <c r="G1348" s="2">
        <v>44207</v>
      </c>
      <c r="H1348" s="3">
        <v>0.82013888888888886</v>
      </c>
      <c r="I1348">
        <v>36924174</v>
      </c>
      <c r="J1348">
        <v>4</v>
      </c>
      <c r="K1348" s="1" t="s">
        <v>1221</v>
      </c>
      <c r="L1348">
        <v>1</v>
      </c>
      <c r="M1348" s="4">
        <v>3.4</v>
      </c>
      <c r="N1348" s="5">
        <v>16224.6</v>
      </c>
      <c r="O1348" s="5">
        <f>IF(Jan_21[[#This Row],[WIN_OSE]]=0,('Summary Sheet'!$O$1)-('Summary Sheet'!$O$1*2%),-'Summary Sheet'!$O$1*(Jan_21[[#This Row],[BSP]]-1))</f>
        <v>-4.8</v>
      </c>
    </row>
    <row r="1349" spans="1:15" x14ac:dyDescent="0.25">
      <c r="A1349">
        <v>177837079</v>
      </c>
      <c r="B1349" s="1" t="s">
        <v>16</v>
      </c>
      <c r="C1349" s="1" t="s">
        <v>3141</v>
      </c>
      <c r="D1349" s="1" t="s">
        <v>3027</v>
      </c>
      <c r="E1349" s="1" t="s">
        <v>41</v>
      </c>
      <c r="F1349" s="1" t="s">
        <v>36</v>
      </c>
      <c r="G1349" s="2">
        <v>44207</v>
      </c>
      <c r="H1349" s="3">
        <v>0.83194444444444449</v>
      </c>
      <c r="I1349">
        <v>25533816</v>
      </c>
      <c r="J1349">
        <v>1</v>
      </c>
      <c r="K1349" s="1" t="s">
        <v>2711</v>
      </c>
      <c r="L1349">
        <v>0</v>
      </c>
      <c r="M1349" s="4">
        <v>2.62</v>
      </c>
      <c r="N1349" s="5">
        <v>20514.54</v>
      </c>
      <c r="O1349" s="5">
        <f>IF(Jan_21[[#This Row],[WIN_OSE]]=0,('Summary Sheet'!$O$1)-('Summary Sheet'!$O$1*2%),-'Summary Sheet'!$O$1*(Jan_21[[#This Row],[BSP]]-1))</f>
        <v>1.96</v>
      </c>
    </row>
    <row r="1350" spans="1:15" x14ac:dyDescent="0.25">
      <c r="A1350">
        <v>177837081</v>
      </c>
      <c r="B1350" s="1" t="s">
        <v>16</v>
      </c>
      <c r="C1350" s="1" t="s">
        <v>3141</v>
      </c>
      <c r="D1350" s="1" t="s">
        <v>3027</v>
      </c>
      <c r="E1350" s="1" t="s">
        <v>24</v>
      </c>
      <c r="F1350" s="1" t="s">
        <v>36</v>
      </c>
      <c r="G1350" s="2">
        <v>44207</v>
      </c>
      <c r="H1350" s="3">
        <v>0.84166666666666667</v>
      </c>
      <c r="I1350">
        <v>28715236</v>
      </c>
      <c r="J1350">
        <v>1</v>
      </c>
      <c r="K1350" s="1" t="s">
        <v>633</v>
      </c>
      <c r="L1350">
        <v>0</v>
      </c>
      <c r="M1350" s="4">
        <v>4.3380134769999996</v>
      </c>
      <c r="N1350" s="5">
        <v>13347.24</v>
      </c>
      <c r="O1350" s="5">
        <f>IF(Jan_21[[#This Row],[WIN_OSE]]=0,('Summary Sheet'!$O$1)-('Summary Sheet'!$O$1*2%),-'Summary Sheet'!$O$1*(Jan_21[[#This Row],[BSP]]-1))</f>
        <v>1.96</v>
      </c>
    </row>
    <row r="1351" spans="1:15" x14ac:dyDescent="0.25">
      <c r="A1351">
        <v>177837083</v>
      </c>
      <c r="B1351" s="1" t="s">
        <v>16</v>
      </c>
      <c r="C1351" s="1" t="s">
        <v>3141</v>
      </c>
      <c r="D1351" s="1" t="s">
        <v>3027</v>
      </c>
      <c r="E1351" s="1" t="s">
        <v>47</v>
      </c>
      <c r="F1351" s="1" t="s">
        <v>36</v>
      </c>
      <c r="G1351" s="2">
        <v>44207</v>
      </c>
      <c r="H1351" s="3">
        <v>0.8520833333333333</v>
      </c>
      <c r="I1351">
        <v>28753458</v>
      </c>
      <c r="J1351">
        <v>6</v>
      </c>
      <c r="K1351" s="1" t="s">
        <v>646</v>
      </c>
      <c r="L1351">
        <v>0</v>
      </c>
      <c r="M1351" s="4">
        <v>3.55</v>
      </c>
      <c r="N1351" s="5">
        <v>16821.060000000001</v>
      </c>
      <c r="O1351" s="5">
        <f>IF(Jan_21[[#This Row],[WIN_OSE]]=0,('Summary Sheet'!$O$1)-('Summary Sheet'!$O$1*2%),-'Summary Sheet'!$O$1*(Jan_21[[#This Row],[BSP]]-1))</f>
        <v>1.96</v>
      </c>
    </row>
    <row r="1352" spans="1:15" x14ac:dyDescent="0.25">
      <c r="A1352">
        <v>177837085</v>
      </c>
      <c r="B1352" s="1" t="s">
        <v>16</v>
      </c>
      <c r="C1352" s="1" t="s">
        <v>3141</v>
      </c>
      <c r="D1352" s="1" t="s">
        <v>3027</v>
      </c>
      <c r="E1352" s="1" t="s">
        <v>20</v>
      </c>
      <c r="F1352" s="1" t="s">
        <v>36</v>
      </c>
      <c r="G1352" s="2">
        <v>44207</v>
      </c>
      <c r="H1352" s="3">
        <v>0.86527777777777781</v>
      </c>
      <c r="I1352">
        <v>25003737</v>
      </c>
      <c r="J1352">
        <v>4</v>
      </c>
      <c r="K1352" s="1" t="s">
        <v>2713</v>
      </c>
      <c r="L1352">
        <v>0</v>
      </c>
      <c r="M1352" s="4">
        <v>2.74</v>
      </c>
      <c r="N1352" s="5">
        <v>19320.34</v>
      </c>
      <c r="O1352" s="5">
        <f>IF(Jan_21[[#This Row],[WIN_OSE]]=0,('Summary Sheet'!$O$1)-('Summary Sheet'!$O$1*2%),-'Summary Sheet'!$O$1*(Jan_21[[#This Row],[BSP]]-1))</f>
        <v>1.96</v>
      </c>
    </row>
    <row r="1353" spans="1:15" x14ac:dyDescent="0.25">
      <c r="A1353">
        <v>177837087</v>
      </c>
      <c r="B1353" s="1" t="s">
        <v>16</v>
      </c>
      <c r="C1353" s="1" t="s">
        <v>3141</v>
      </c>
      <c r="D1353" s="1" t="s">
        <v>3027</v>
      </c>
      <c r="E1353" s="1" t="s">
        <v>39</v>
      </c>
      <c r="F1353" s="1" t="s">
        <v>36</v>
      </c>
      <c r="G1353" s="2">
        <v>44207</v>
      </c>
      <c r="H1353" s="3">
        <v>0.87569444444444444</v>
      </c>
      <c r="I1353">
        <v>36403859</v>
      </c>
      <c r="J1353">
        <v>4</v>
      </c>
      <c r="K1353" s="1" t="s">
        <v>1218</v>
      </c>
      <c r="L1353">
        <v>1</v>
      </c>
      <c r="M1353" s="4">
        <v>4.4000000000000004</v>
      </c>
      <c r="N1353" s="5">
        <v>9611.2800000000007</v>
      </c>
      <c r="O1353" s="5">
        <f>IF(Jan_21[[#This Row],[WIN_OSE]]=0,('Summary Sheet'!$O$1)-('Summary Sheet'!$O$1*2%),-'Summary Sheet'!$O$1*(Jan_21[[#This Row],[BSP]]-1))</f>
        <v>-6.8000000000000007</v>
      </c>
    </row>
    <row r="1354" spans="1:15" x14ac:dyDescent="0.25">
      <c r="A1354">
        <v>177837089</v>
      </c>
      <c r="B1354" s="1" t="s">
        <v>16</v>
      </c>
      <c r="C1354" s="1" t="s">
        <v>3141</v>
      </c>
      <c r="D1354" s="1" t="s">
        <v>3027</v>
      </c>
      <c r="E1354" s="1" t="s">
        <v>32</v>
      </c>
      <c r="F1354" s="1" t="s">
        <v>36</v>
      </c>
      <c r="G1354" s="2">
        <v>44207</v>
      </c>
      <c r="H1354" s="3">
        <v>0.88611111111111107</v>
      </c>
      <c r="I1354">
        <v>36468065</v>
      </c>
      <c r="J1354">
        <v>6</v>
      </c>
      <c r="K1354" s="1" t="s">
        <v>682</v>
      </c>
      <c r="L1354">
        <v>0</v>
      </c>
      <c r="M1354" s="4">
        <v>3.4812463894707073</v>
      </c>
      <c r="N1354" s="5">
        <v>15939.36</v>
      </c>
      <c r="O1354" s="5">
        <f>IF(Jan_21[[#This Row],[WIN_OSE]]=0,('Summary Sheet'!$O$1)-('Summary Sheet'!$O$1*2%),-'Summary Sheet'!$O$1*(Jan_21[[#This Row],[BSP]]-1))</f>
        <v>1.96</v>
      </c>
    </row>
    <row r="1355" spans="1:15" x14ac:dyDescent="0.25">
      <c r="A1355">
        <v>177837119</v>
      </c>
      <c r="B1355" s="1" t="s">
        <v>23</v>
      </c>
      <c r="C1355" s="1" t="s">
        <v>3119</v>
      </c>
      <c r="D1355" s="1" t="s">
        <v>3027</v>
      </c>
      <c r="E1355" s="1" t="s">
        <v>49</v>
      </c>
      <c r="F1355" s="1" t="s">
        <v>28</v>
      </c>
      <c r="G1355" s="2">
        <v>44207</v>
      </c>
      <c r="H1355" s="3">
        <v>0.76180555555555551</v>
      </c>
      <c r="I1355">
        <v>32545440</v>
      </c>
      <c r="J1355">
        <v>6</v>
      </c>
      <c r="K1355" s="1" t="s">
        <v>2026</v>
      </c>
      <c r="L1355">
        <v>1</v>
      </c>
      <c r="M1355" s="4">
        <v>3.489356661</v>
      </c>
      <c r="N1355" s="5">
        <v>6214.34</v>
      </c>
      <c r="O1355" s="5">
        <f>IF(Jan_21[[#This Row],[WIN_OSE]]=0,('Summary Sheet'!$O$1)-('Summary Sheet'!$O$1*2%),-'Summary Sheet'!$O$1*(Jan_21[[#This Row],[BSP]]-1))</f>
        <v>-4.9787133219999999</v>
      </c>
    </row>
    <row r="1356" spans="1:15" x14ac:dyDescent="0.25">
      <c r="A1356">
        <v>177837121</v>
      </c>
      <c r="B1356" s="1" t="s">
        <v>23</v>
      </c>
      <c r="C1356" s="1" t="s">
        <v>3119</v>
      </c>
      <c r="D1356" s="1" t="s">
        <v>3027</v>
      </c>
      <c r="E1356" s="1" t="s">
        <v>39</v>
      </c>
      <c r="F1356" s="1" t="s">
        <v>25</v>
      </c>
      <c r="G1356" s="2">
        <v>44207</v>
      </c>
      <c r="H1356" s="3">
        <v>0.7729166666666667</v>
      </c>
      <c r="I1356">
        <v>24759694</v>
      </c>
      <c r="J1356">
        <v>6</v>
      </c>
      <c r="K1356" s="1" t="s">
        <v>1203</v>
      </c>
      <c r="L1356">
        <v>0</v>
      </c>
      <c r="M1356" s="4">
        <v>3.85</v>
      </c>
      <c r="N1356" s="5">
        <v>7925.08</v>
      </c>
      <c r="O1356" s="5">
        <f>IF(Jan_21[[#This Row],[WIN_OSE]]=0,('Summary Sheet'!$O$1)-('Summary Sheet'!$O$1*2%),-'Summary Sheet'!$O$1*(Jan_21[[#This Row],[BSP]]-1))</f>
        <v>1.96</v>
      </c>
    </row>
    <row r="1357" spans="1:15" x14ac:dyDescent="0.25">
      <c r="A1357">
        <v>177837123</v>
      </c>
      <c r="B1357" s="1" t="s">
        <v>23</v>
      </c>
      <c r="C1357" s="1" t="s">
        <v>3119</v>
      </c>
      <c r="D1357" s="1" t="s">
        <v>3027</v>
      </c>
      <c r="E1357" s="1" t="s">
        <v>41</v>
      </c>
      <c r="F1357" s="1" t="s">
        <v>25</v>
      </c>
      <c r="G1357" s="2">
        <v>44207</v>
      </c>
      <c r="H1357" s="3">
        <v>0.78333333333333333</v>
      </c>
      <c r="I1357">
        <v>25336533</v>
      </c>
      <c r="J1357">
        <v>1</v>
      </c>
      <c r="K1357" s="1" t="s">
        <v>612</v>
      </c>
      <c r="L1357">
        <v>0</v>
      </c>
      <c r="M1357" s="4">
        <v>3.05</v>
      </c>
      <c r="N1357" s="5">
        <v>9607.26</v>
      </c>
      <c r="O1357" s="5">
        <f>IF(Jan_21[[#This Row],[WIN_OSE]]=0,('Summary Sheet'!$O$1)-('Summary Sheet'!$O$1*2%),-'Summary Sheet'!$O$1*(Jan_21[[#This Row],[BSP]]-1))</f>
        <v>1.96</v>
      </c>
    </row>
    <row r="1358" spans="1:15" x14ac:dyDescent="0.25">
      <c r="A1358">
        <v>177837125</v>
      </c>
      <c r="B1358" s="1" t="s">
        <v>23</v>
      </c>
      <c r="C1358" s="1" t="s">
        <v>3119</v>
      </c>
      <c r="D1358" s="1" t="s">
        <v>3027</v>
      </c>
      <c r="E1358" s="1" t="s">
        <v>75</v>
      </c>
      <c r="F1358" s="1" t="s">
        <v>28</v>
      </c>
      <c r="G1358" s="2">
        <v>44207</v>
      </c>
      <c r="H1358" s="3">
        <v>0.79652777777777772</v>
      </c>
      <c r="I1358">
        <v>38174651</v>
      </c>
      <c r="J1358">
        <v>4</v>
      </c>
      <c r="K1358" s="1" t="s">
        <v>878</v>
      </c>
      <c r="L1358">
        <v>0</v>
      </c>
      <c r="M1358" s="4">
        <v>3.7408950924943203</v>
      </c>
      <c r="N1358" s="5">
        <v>6495.34</v>
      </c>
      <c r="O1358" s="5">
        <f>IF(Jan_21[[#This Row],[WIN_OSE]]=0,('Summary Sheet'!$O$1)-('Summary Sheet'!$O$1*2%),-'Summary Sheet'!$O$1*(Jan_21[[#This Row],[BSP]]-1))</f>
        <v>1.96</v>
      </c>
    </row>
    <row r="1359" spans="1:15" x14ac:dyDescent="0.25">
      <c r="A1359">
        <v>177837127</v>
      </c>
      <c r="B1359" s="1" t="s">
        <v>23</v>
      </c>
      <c r="C1359" s="1" t="s">
        <v>3119</v>
      </c>
      <c r="D1359" s="1" t="s">
        <v>3027</v>
      </c>
      <c r="E1359" s="1" t="s">
        <v>24</v>
      </c>
      <c r="F1359" s="1" t="s">
        <v>25</v>
      </c>
      <c r="G1359" s="2">
        <v>44207</v>
      </c>
      <c r="H1359" s="3">
        <v>0.80833333333333335</v>
      </c>
      <c r="I1359">
        <v>37194763</v>
      </c>
      <c r="J1359">
        <v>6</v>
      </c>
      <c r="K1359" s="1" t="s">
        <v>1217</v>
      </c>
      <c r="L1359">
        <v>0</v>
      </c>
      <c r="M1359" s="4">
        <v>4</v>
      </c>
      <c r="N1359" s="5">
        <v>7691.44</v>
      </c>
      <c r="O1359" s="5">
        <f>IF(Jan_21[[#This Row],[WIN_OSE]]=0,('Summary Sheet'!$O$1)-('Summary Sheet'!$O$1*2%),-'Summary Sheet'!$O$1*(Jan_21[[#This Row],[BSP]]-1))</f>
        <v>1.96</v>
      </c>
    </row>
    <row r="1360" spans="1:15" x14ac:dyDescent="0.25">
      <c r="A1360">
        <v>177837129</v>
      </c>
      <c r="B1360" s="1" t="s">
        <v>23</v>
      </c>
      <c r="C1360" s="1" t="s">
        <v>3119</v>
      </c>
      <c r="D1360" s="1" t="s">
        <v>3027</v>
      </c>
      <c r="E1360" s="1" t="s">
        <v>41</v>
      </c>
      <c r="F1360" s="1" t="s">
        <v>25</v>
      </c>
      <c r="G1360" s="2">
        <v>44207</v>
      </c>
      <c r="H1360" s="3">
        <v>0.82222222222222219</v>
      </c>
      <c r="I1360">
        <v>30187616</v>
      </c>
      <c r="J1360">
        <v>2</v>
      </c>
      <c r="K1360" s="1" t="s">
        <v>856</v>
      </c>
      <c r="L1360">
        <v>1</v>
      </c>
      <c r="M1360" s="4">
        <v>4.7266418589999999</v>
      </c>
      <c r="N1360" s="5">
        <v>8114</v>
      </c>
      <c r="O1360" s="5">
        <f>IF(Jan_21[[#This Row],[WIN_OSE]]=0,('Summary Sheet'!$O$1)-('Summary Sheet'!$O$1*2%),-'Summary Sheet'!$O$1*(Jan_21[[#This Row],[BSP]]-1))</f>
        <v>-7.4532837179999998</v>
      </c>
    </row>
    <row r="1361" spans="1:15" x14ac:dyDescent="0.25">
      <c r="A1361">
        <v>177837131</v>
      </c>
      <c r="B1361" s="1" t="s">
        <v>23</v>
      </c>
      <c r="C1361" s="1" t="s">
        <v>3119</v>
      </c>
      <c r="D1361" s="1" t="s">
        <v>3027</v>
      </c>
      <c r="E1361" s="1" t="s">
        <v>45</v>
      </c>
      <c r="F1361" s="1" t="s">
        <v>28</v>
      </c>
      <c r="G1361" s="2">
        <v>44207</v>
      </c>
      <c r="H1361" s="3">
        <v>0.8354166666666667</v>
      </c>
      <c r="I1361">
        <v>22328245</v>
      </c>
      <c r="J1361">
        <v>6</v>
      </c>
      <c r="K1361" s="1" t="s">
        <v>2720</v>
      </c>
      <c r="L1361">
        <v>0</v>
      </c>
      <c r="M1361" s="4">
        <v>3.896842731</v>
      </c>
      <c r="N1361" s="5">
        <v>7517.9</v>
      </c>
      <c r="O1361" s="5">
        <f>IF(Jan_21[[#This Row],[WIN_OSE]]=0,('Summary Sheet'!$O$1)-('Summary Sheet'!$O$1*2%),-'Summary Sheet'!$O$1*(Jan_21[[#This Row],[BSP]]-1))</f>
        <v>1.96</v>
      </c>
    </row>
    <row r="1362" spans="1:15" x14ac:dyDescent="0.25">
      <c r="A1362">
        <v>177837133</v>
      </c>
      <c r="B1362" s="1" t="s">
        <v>23</v>
      </c>
      <c r="C1362" s="1" t="s">
        <v>3119</v>
      </c>
      <c r="D1362" s="1" t="s">
        <v>3027</v>
      </c>
      <c r="E1362" s="1" t="s">
        <v>39</v>
      </c>
      <c r="F1362" s="1" t="s">
        <v>25</v>
      </c>
      <c r="G1362" s="2">
        <v>44207</v>
      </c>
      <c r="H1362" s="3">
        <v>0.84930555555555554</v>
      </c>
      <c r="I1362">
        <v>37696845</v>
      </c>
      <c r="J1362">
        <v>3</v>
      </c>
      <c r="K1362" s="1" t="s">
        <v>551</v>
      </c>
      <c r="L1362">
        <v>1</v>
      </c>
      <c r="M1362" s="4">
        <v>2.3199999999999998</v>
      </c>
      <c r="N1362" s="5">
        <v>14123.18</v>
      </c>
      <c r="O1362" s="5">
        <f>IF(Jan_21[[#This Row],[WIN_OSE]]=0,('Summary Sheet'!$O$1)-('Summary Sheet'!$O$1*2%),-'Summary Sheet'!$O$1*(Jan_21[[#This Row],[BSP]]-1))</f>
        <v>-2.6399999999999997</v>
      </c>
    </row>
    <row r="1363" spans="1:15" x14ac:dyDescent="0.25">
      <c r="A1363">
        <v>177837135</v>
      </c>
      <c r="B1363" s="1" t="s">
        <v>23</v>
      </c>
      <c r="C1363" s="1" t="s">
        <v>3119</v>
      </c>
      <c r="D1363" s="1" t="s">
        <v>3027</v>
      </c>
      <c r="E1363" s="1" t="s">
        <v>24</v>
      </c>
      <c r="F1363" s="1" t="s">
        <v>25</v>
      </c>
      <c r="G1363" s="2">
        <v>44207</v>
      </c>
      <c r="H1363" s="3">
        <v>0.86319444444444449</v>
      </c>
      <c r="I1363">
        <v>26852245</v>
      </c>
      <c r="J1363">
        <v>6</v>
      </c>
      <c r="K1363" s="1" t="s">
        <v>660</v>
      </c>
      <c r="L1363">
        <v>0</v>
      </c>
      <c r="M1363" s="4">
        <v>4.4000000000000004</v>
      </c>
      <c r="N1363" s="5">
        <v>4949.26</v>
      </c>
      <c r="O1363" s="5">
        <f>IF(Jan_21[[#This Row],[WIN_OSE]]=0,('Summary Sheet'!$O$1)-('Summary Sheet'!$O$1*2%),-'Summary Sheet'!$O$1*(Jan_21[[#This Row],[BSP]]-1))</f>
        <v>1.96</v>
      </c>
    </row>
    <row r="1364" spans="1:15" x14ac:dyDescent="0.25">
      <c r="A1364">
        <v>177837137</v>
      </c>
      <c r="B1364" s="1" t="s">
        <v>23</v>
      </c>
      <c r="C1364" s="1" t="s">
        <v>3119</v>
      </c>
      <c r="D1364" s="1" t="s">
        <v>3027</v>
      </c>
      <c r="E1364" s="1" t="s">
        <v>27</v>
      </c>
      <c r="F1364" s="1" t="s">
        <v>28</v>
      </c>
      <c r="G1364" s="2">
        <v>44207</v>
      </c>
      <c r="H1364" s="3">
        <v>0.87638888888888888</v>
      </c>
      <c r="I1364">
        <v>27093213</v>
      </c>
      <c r="J1364">
        <v>4</v>
      </c>
      <c r="K1364" s="1" t="s">
        <v>636</v>
      </c>
      <c r="L1364">
        <v>1</v>
      </c>
      <c r="M1364" s="4">
        <v>4.7793977374272067</v>
      </c>
      <c r="N1364" s="5">
        <v>2029.08</v>
      </c>
      <c r="O1364" s="5">
        <f>IF(Jan_21[[#This Row],[WIN_OSE]]=0,('Summary Sheet'!$O$1)-('Summary Sheet'!$O$1*2%),-'Summary Sheet'!$O$1*(Jan_21[[#This Row],[BSP]]-1))</f>
        <v>-7.5587954748544135</v>
      </c>
    </row>
    <row r="1365" spans="1:15" x14ac:dyDescent="0.25">
      <c r="A1365">
        <v>177837139</v>
      </c>
      <c r="B1365" s="1" t="s">
        <v>23</v>
      </c>
      <c r="C1365" s="1" t="s">
        <v>3119</v>
      </c>
      <c r="D1365" s="1" t="s">
        <v>3027</v>
      </c>
      <c r="E1365" s="1" t="s">
        <v>41</v>
      </c>
      <c r="F1365" s="1" t="s">
        <v>25</v>
      </c>
      <c r="G1365" s="2">
        <v>44207</v>
      </c>
      <c r="H1365" s="3">
        <v>0.88749999999999996</v>
      </c>
      <c r="I1365">
        <v>26342128</v>
      </c>
      <c r="J1365">
        <v>5</v>
      </c>
      <c r="K1365" s="1" t="s">
        <v>2029</v>
      </c>
      <c r="L1365">
        <v>0</v>
      </c>
      <c r="M1365" s="4">
        <v>4.2253502602760982</v>
      </c>
      <c r="N1365" s="5">
        <v>4095.72</v>
      </c>
      <c r="O1365" s="5">
        <f>IF(Jan_21[[#This Row],[WIN_OSE]]=0,('Summary Sheet'!$O$1)-('Summary Sheet'!$O$1*2%),-'Summary Sheet'!$O$1*(Jan_21[[#This Row],[BSP]]-1))</f>
        <v>1.96</v>
      </c>
    </row>
    <row r="1366" spans="1:15" x14ac:dyDescent="0.25">
      <c r="A1366">
        <v>177864984</v>
      </c>
      <c r="B1366" s="1" t="s">
        <v>19</v>
      </c>
      <c r="C1366" s="1" t="s">
        <v>3118</v>
      </c>
      <c r="D1366" s="1" t="s">
        <v>3030</v>
      </c>
      <c r="E1366" s="1" t="s">
        <v>49</v>
      </c>
      <c r="F1366" s="1" t="s">
        <v>52</v>
      </c>
      <c r="G1366" s="2">
        <v>44208</v>
      </c>
      <c r="H1366" s="3">
        <v>0.46736111111111112</v>
      </c>
      <c r="I1366">
        <v>38182313</v>
      </c>
      <c r="J1366">
        <v>2</v>
      </c>
      <c r="K1366" s="1" t="s">
        <v>2038</v>
      </c>
      <c r="L1366">
        <v>0</v>
      </c>
      <c r="M1366" s="4">
        <v>4.3</v>
      </c>
      <c r="N1366" s="5">
        <v>2698.94</v>
      </c>
      <c r="O1366" s="5">
        <f>IF(Jan_21[[#This Row],[WIN_OSE]]=0,('Summary Sheet'!$O$1)-('Summary Sheet'!$O$1*2%),-'Summary Sheet'!$O$1*(Jan_21[[#This Row],[BSP]]-1))</f>
        <v>1.96</v>
      </c>
    </row>
    <row r="1367" spans="1:15" x14ac:dyDescent="0.25">
      <c r="A1367">
        <v>177864986</v>
      </c>
      <c r="B1367" s="1" t="s">
        <v>19</v>
      </c>
      <c r="C1367" s="1" t="s">
        <v>3118</v>
      </c>
      <c r="D1367" s="1" t="s">
        <v>3030</v>
      </c>
      <c r="E1367" s="1" t="s">
        <v>39</v>
      </c>
      <c r="F1367" s="1" t="s">
        <v>36</v>
      </c>
      <c r="G1367" s="2">
        <v>44208</v>
      </c>
      <c r="H1367" s="3">
        <v>0.4777777777777778</v>
      </c>
      <c r="I1367">
        <v>26034148</v>
      </c>
      <c r="J1367">
        <v>3</v>
      </c>
      <c r="K1367" s="1" t="s">
        <v>740</v>
      </c>
      <c r="L1367">
        <v>0</v>
      </c>
      <c r="M1367" s="4">
        <v>3.8782582171302047</v>
      </c>
      <c r="N1367" s="5">
        <v>3707.34</v>
      </c>
      <c r="O1367" s="5">
        <f>IF(Jan_21[[#This Row],[WIN_OSE]]=0,('Summary Sheet'!$O$1)-('Summary Sheet'!$O$1*2%),-'Summary Sheet'!$O$1*(Jan_21[[#This Row],[BSP]]-1))</f>
        <v>1.96</v>
      </c>
    </row>
    <row r="1368" spans="1:15" x14ac:dyDescent="0.25">
      <c r="A1368">
        <v>177864988</v>
      </c>
      <c r="B1368" s="1" t="s">
        <v>19</v>
      </c>
      <c r="C1368" s="1" t="s">
        <v>3118</v>
      </c>
      <c r="D1368" s="1" t="s">
        <v>3030</v>
      </c>
      <c r="E1368" s="1" t="s">
        <v>43</v>
      </c>
      <c r="F1368" s="1" t="s">
        <v>36</v>
      </c>
      <c r="G1368" s="2">
        <v>44208</v>
      </c>
      <c r="H1368" s="3">
        <v>0.48819444444444443</v>
      </c>
      <c r="I1368">
        <v>38182315</v>
      </c>
      <c r="J1368">
        <v>2</v>
      </c>
      <c r="K1368" s="1" t="s">
        <v>752</v>
      </c>
      <c r="L1368">
        <v>1</v>
      </c>
      <c r="M1368" s="4">
        <v>3.7007305233382795</v>
      </c>
      <c r="N1368" s="5">
        <v>4291.62</v>
      </c>
      <c r="O1368" s="5">
        <f>IF(Jan_21[[#This Row],[WIN_OSE]]=0,('Summary Sheet'!$O$1)-('Summary Sheet'!$O$1*2%),-'Summary Sheet'!$O$1*(Jan_21[[#This Row],[BSP]]-1))</f>
        <v>-5.4014610466765589</v>
      </c>
    </row>
    <row r="1369" spans="1:15" x14ac:dyDescent="0.25">
      <c r="A1369">
        <v>177864990</v>
      </c>
      <c r="B1369" s="1" t="s">
        <v>19</v>
      </c>
      <c r="C1369" s="1" t="s">
        <v>3118</v>
      </c>
      <c r="D1369" s="1" t="s">
        <v>3030</v>
      </c>
      <c r="E1369" s="1" t="s">
        <v>48</v>
      </c>
      <c r="F1369" s="1" t="s">
        <v>36</v>
      </c>
      <c r="G1369" s="2">
        <v>44208</v>
      </c>
      <c r="H1369" s="3">
        <v>0.49861111111111112</v>
      </c>
      <c r="I1369">
        <v>27676481</v>
      </c>
      <c r="J1369">
        <v>1</v>
      </c>
      <c r="K1369" s="1" t="s">
        <v>2037</v>
      </c>
      <c r="L1369">
        <v>0</v>
      </c>
      <c r="M1369" s="4">
        <v>3.3968283960000001</v>
      </c>
      <c r="N1369" s="5">
        <v>7940.92</v>
      </c>
      <c r="O1369" s="5">
        <f>IF(Jan_21[[#This Row],[WIN_OSE]]=0,('Summary Sheet'!$O$1)-('Summary Sheet'!$O$1*2%),-'Summary Sheet'!$O$1*(Jan_21[[#This Row],[BSP]]-1))</f>
        <v>1.96</v>
      </c>
    </row>
    <row r="1370" spans="1:15" x14ac:dyDescent="0.25">
      <c r="A1370">
        <v>177864992</v>
      </c>
      <c r="B1370" s="1" t="s">
        <v>19</v>
      </c>
      <c r="C1370" s="1" t="s">
        <v>3118</v>
      </c>
      <c r="D1370" s="1" t="s">
        <v>3030</v>
      </c>
      <c r="E1370" s="1" t="s">
        <v>43</v>
      </c>
      <c r="F1370" s="1" t="s">
        <v>36</v>
      </c>
      <c r="G1370" s="2">
        <v>44208</v>
      </c>
      <c r="H1370" s="3">
        <v>0.50902777777777775</v>
      </c>
      <c r="I1370">
        <v>26782708</v>
      </c>
      <c r="J1370">
        <v>3</v>
      </c>
      <c r="K1370" s="1" t="s">
        <v>251</v>
      </c>
      <c r="L1370">
        <v>0</v>
      </c>
      <c r="M1370" s="4">
        <v>3.8306500730000002</v>
      </c>
      <c r="N1370" s="5">
        <v>6325.76</v>
      </c>
      <c r="O1370" s="5">
        <f>IF(Jan_21[[#This Row],[WIN_OSE]]=0,('Summary Sheet'!$O$1)-('Summary Sheet'!$O$1*2%),-'Summary Sheet'!$O$1*(Jan_21[[#This Row],[BSP]]-1))</f>
        <v>1.96</v>
      </c>
    </row>
    <row r="1371" spans="1:15" x14ac:dyDescent="0.25">
      <c r="A1371">
        <v>177864994</v>
      </c>
      <c r="B1371" s="1" t="s">
        <v>19</v>
      </c>
      <c r="C1371" s="1" t="s">
        <v>3118</v>
      </c>
      <c r="D1371" s="1" t="s">
        <v>3030</v>
      </c>
      <c r="E1371" s="1" t="s">
        <v>75</v>
      </c>
      <c r="F1371" s="1" t="s">
        <v>52</v>
      </c>
      <c r="G1371" s="2">
        <v>44208</v>
      </c>
      <c r="H1371" s="3">
        <v>0.51944444444444449</v>
      </c>
      <c r="I1371">
        <v>23235131</v>
      </c>
      <c r="J1371">
        <v>3</v>
      </c>
      <c r="K1371" s="1" t="s">
        <v>281</v>
      </c>
      <c r="L1371">
        <v>0</v>
      </c>
      <c r="M1371" s="4">
        <v>3.6762891628062975</v>
      </c>
      <c r="N1371" s="5">
        <v>3929.1</v>
      </c>
      <c r="O1371" s="5">
        <f>IF(Jan_21[[#This Row],[WIN_OSE]]=0,('Summary Sheet'!$O$1)-('Summary Sheet'!$O$1*2%),-'Summary Sheet'!$O$1*(Jan_21[[#This Row],[BSP]]-1))</f>
        <v>1.96</v>
      </c>
    </row>
    <row r="1372" spans="1:15" x14ac:dyDescent="0.25">
      <c r="A1372">
        <v>177864996</v>
      </c>
      <c r="B1372" s="1" t="s">
        <v>19</v>
      </c>
      <c r="C1372" s="1" t="s">
        <v>3118</v>
      </c>
      <c r="D1372" s="1" t="s">
        <v>3030</v>
      </c>
      <c r="E1372" s="1" t="s">
        <v>41</v>
      </c>
      <c r="F1372" s="1" t="s">
        <v>36</v>
      </c>
      <c r="G1372" s="2">
        <v>44208</v>
      </c>
      <c r="H1372" s="3">
        <v>0.52986111111111112</v>
      </c>
      <c r="I1372">
        <v>37728086</v>
      </c>
      <c r="J1372">
        <v>6</v>
      </c>
      <c r="K1372" s="1" t="s">
        <v>1793</v>
      </c>
      <c r="L1372">
        <v>1</v>
      </c>
      <c r="M1372" s="4">
        <v>4</v>
      </c>
      <c r="N1372" s="5">
        <v>3824.16</v>
      </c>
      <c r="O1372" s="5">
        <f>IF(Jan_21[[#This Row],[WIN_OSE]]=0,('Summary Sheet'!$O$1)-('Summary Sheet'!$O$1*2%),-'Summary Sheet'!$O$1*(Jan_21[[#This Row],[BSP]]-1))</f>
        <v>-6</v>
      </c>
    </row>
    <row r="1373" spans="1:15" x14ac:dyDescent="0.25">
      <c r="A1373">
        <v>177864998</v>
      </c>
      <c r="B1373" s="1" t="s">
        <v>19</v>
      </c>
      <c r="C1373" s="1" t="s">
        <v>3118</v>
      </c>
      <c r="D1373" s="1" t="s">
        <v>3030</v>
      </c>
      <c r="E1373" s="1" t="s">
        <v>48</v>
      </c>
      <c r="F1373" s="1" t="s">
        <v>36</v>
      </c>
      <c r="G1373" s="2">
        <v>44208</v>
      </c>
      <c r="H1373" s="3">
        <v>0.54027777777777775</v>
      </c>
      <c r="I1373">
        <v>35730049</v>
      </c>
      <c r="J1373">
        <v>2</v>
      </c>
      <c r="K1373" s="1" t="s">
        <v>2721</v>
      </c>
      <c r="L1373">
        <v>1</v>
      </c>
      <c r="M1373" s="4">
        <v>3.85</v>
      </c>
      <c r="N1373" s="5">
        <v>3727.88</v>
      </c>
      <c r="O1373" s="5">
        <f>IF(Jan_21[[#This Row],[WIN_OSE]]=0,('Summary Sheet'!$O$1)-('Summary Sheet'!$O$1*2%),-'Summary Sheet'!$O$1*(Jan_21[[#This Row],[BSP]]-1))</f>
        <v>-5.7</v>
      </c>
    </row>
    <row r="1374" spans="1:15" x14ac:dyDescent="0.25">
      <c r="A1374">
        <v>177865000</v>
      </c>
      <c r="B1374" s="1" t="s">
        <v>19</v>
      </c>
      <c r="C1374" s="1" t="s">
        <v>3118</v>
      </c>
      <c r="D1374" s="1" t="s">
        <v>3030</v>
      </c>
      <c r="E1374" s="1" t="s">
        <v>24</v>
      </c>
      <c r="F1374" s="1" t="s">
        <v>36</v>
      </c>
      <c r="G1374" s="2">
        <v>44208</v>
      </c>
      <c r="H1374" s="3">
        <v>0.55069444444444449</v>
      </c>
      <c r="I1374">
        <v>36161907</v>
      </c>
      <c r="J1374">
        <v>2</v>
      </c>
      <c r="K1374" s="1" t="s">
        <v>226</v>
      </c>
      <c r="L1374">
        <v>1</v>
      </c>
      <c r="M1374" s="4">
        <v>4.2</v>
      </c>
      <c r="N1374" s="5">
        <v>4938.34</v>
      </c>
      <c r="O1374" s="5">
        <f>IF(Jan_21[[#This Row],[WIN_OSE]]=0,('Summary Sheet'!$O$1)-('Summary Sheet'!$O$1*2%),-'Summary Sheet'!$O$1*(Jan_21[[#This Row],[BSP]]-1))</f>
        <v>-6.4</v>
      </c>
    </row>
    <row r="1375" spans="1:15" x14ac:dyDescent="0.25">
      <c r="A1375">
        <v>177865002</v>
      </c>
      <c r="B1375" s="1" t="s">
        <v>19</v>
      </c>
      <c r="C1375" s="1" t="s">
        <v>3118</v>
      </c>
      <c r="D1375" s="1" t="s">
        <v>3030</v>
      </c>
      <c r="E1375" s="1" t="s">
        <v>27</v>
      </c>
      <c r="F1375" s="1" t="s">
        <v>52</v>
      </c>
      <c r="G1375" s="2">
        <v>44208</v>
      </c>
      <c r="H1375" s="3">
        <v>0.56111111111111112</v>
      </c>
      <c r="I1375">
        <v>36259489</v>
      </c>
      <c r="J1375">
        <v>2</v>
      </c>
      <c r="K1375" s="1" t="s">
        <v>2722</v>
      </c>
      <c r="L1375">
        <v>0</v>
      </c>
      <c r="M1375" s="4">
        <v>3.1184011713650399</v>
      </c>
      <c r="N1375" s="5">
        <v>8054.66</v>
      </c>
      <c r="O1375" s="5">
        <f>IF(Jan_21[[#This Row],[WIN_OSE]]=0,('Summary Sheet'!$O$1)-('Summary Sheet'!$O$1*2%),-'Summary Sheet'!$O$1*(Jan_21[[#This Row],[BSP]]-1))</f>
        <v>1.96</v>
      </c>
    </row>
    <row r="1376" spans="1:15" x14ac:dyDescent="0.25">
      <c r="A1376">
        <v>177865004</v>
      </c>
      <c r="B1376" s="1" t="s">
        <v>19</v>
      </c>
      <c r="C1376" s="1" t="s">
        <v>3118</v>
      </c>
      <c r="D1376" s="1" t="s">
        <v>3030</v>
      </c>
      <c r="E1376" s="1" t="s">
        <v>39</v>
      </c>
      <c r="F1376" s="1" t="s">
        <v>36</v>
      </c>
      <c r="G1376" s="2">
        <v>44208</v>
      </c>
      <c r="H1376" s="3">
        <v>0.57222222222222219</v>
      </c>
      <c r="I1376">
        <v>36439412</v>
      </c>
      <c r="J1376">
        <v>1</v>
      </c>
      <c r="K1376" s="1" t="s">
        <v>712</v>
      </c>
      <c r="L1376">
        <v>0</v>
      </c>
      <c r="M1376" s="4">
        <v>3.8327610065520279</v>
      </c>
      <c r="N1376" s="5">
        <v>6395.02</v>
      </c>
      <c r="O1376" s="5">
        <f>IF(Jan_21[[#This Row],[WIN_OSE]]=0,('Summary Sheet'!$O$1)-('Summary Sheet'!$O$1*2%),-'Summary Sheet'!$O$1*(Jan_21[[#This Row],[BSP]]-1))</f>
        <v>1.96</v>
      </c>
    </row>
    <row r="1377" spans="1:15" x14ac:dyDescent="0.25">
      <c r="A1377">
        <v>177865006</v>
      </c>
      <c r="B1377" s="1" t="s">
        <v>19</v>
      </c>
      <c r="C1377" s="1" t="s">
        <v>3118</v>
      </c>
      <c r="D1377" s="1" t="s">
        <v>3030</v>
      </c>
      <c r="E1377" s="1" t="s">
        <v>41</v>
      </c>
      <c r="F1377" s="1" t="s">
        <v>36</v>
      </c>
      <c r="G1377" s="2">
        <v>44208</v>
      </c>
      <c r="H1377" s="3">
        <v>0.58263888888888893</v>
      </c>
      <c r="I1377">
        <v>38084669</v>
      </c>
      <c r="J1377">
        <v>3</v>
      </c>
      <c r="K1377" s="1" t="s">
        <v>716</v>
      </c>
      <c r="L1377">
        <v>0</v>
      </c>
      <c r="M1377" s="4">
        <v>4.2333808048651562</v>
      </c>
      <c r="N1377" s="5">
        <v>2965</v>
      </c>
      <c r="O1377" s="5">
        <f>IF(Jan_21[[#This Row],[WIN_OSE]]=0,('Summary Sheet'!$O$1)-('Summary Sheet'!$O$1*2%),-'Summary Sheet'!$O$1*(Jan_21[[#This Row],[BSP]]-1))</f>
        <v>1.96</v>
      </c>
    </row>
    <row r="1378" spans="1:15" x14ac:dyDescent="0.25">
      <c r="A1378">
        <v>177866033</v>
      </c>
      <c r="B1378" s="1" t="s">
        <v>23</v>
      </c>
      <c r="C1378" s="1" t="s">
        <v>3120</v>
      </c>
      <c r="D1378" s="1" t="s">
        <v>3030</v>
      </c>
      <c r="E1378" s="1" t="s">
        <v>101</v>
      </c>
      <c r="F1378" s="1" t="s">
        <v>31</v>
      </c>
      <c r="G1378" s="2">
        <v>44208</v>
      </c>
      <c r="H1378" s="3">
        <v>0.35208333333333336</v>
      </c>
      <c r="I1378">
        <v>36439564</v>
      </c>
      <c r="J1378">
        <v>4</v>
      </c>
      <c r="K1378" s="1" t="s">
        <v>2052</v>
      </c>
      <c r="L1378">
        <v>1</v>
      </c>
      <c r="M1378" s="4">
        <v>2.244248308</v>
      </c>
      <c r="N1378" s="5">
        <v>5531.68</v>
      </c>
      <c r="O1378" s="5">
        <f>IF(Jan_21[[#This Row],[WIN_OSE]]=0,('Summary Sheet'!$O$1)-('Summary Sheet'!$O$1*2%),-'Summary Sheet'!$O$1*(Jan_21[[#This Row],[BSP]]-1))</f>
        <v>-2.4884966159999999</v>
      </c>
    </row>
    <row r="1379" spans="1:15" x14ac:dyDescent="0.25">
      <c r="A1379">
        <v>177866035</v>
      </c>
      <c r="B1379" s="1" t="s">
        <v>23</v>
      </c>
      <c r="C1379" s="1" t="s">
        <v>3120</v>
      </c>
      <c r="D1379" s="1" t="s">
        <v>3030</v>
      </c>
      <c r="E1379" s="1" t="s">
        <v>101</v>
      </c>
      <c r="F1379" s="1" t="s">
        <v>31</v>
      </c>
      <c r="G1379" s="2">
        <v>44208</v>
      </c>
      <c r="H1379" s="3">
        <v>0.36319444444444443</v>
      </c>
      <c r="I1379">
        <v>22179444</v>
      </c>
      <c r="J1379">
        <v>1</v>
      </c>
      <c r="K1379" s="1" t="s">
        <v>333</v>
      </c>
      <c r="L1379">
        <v>1</v>
      </c>
      <c r="M1379" s="4">
        <v>2.98</v>
      </c>
      <c r="N1379" s="5">
        <v>6497.06</v>
      </c>
      <c r="O1379" s="5">
        <f>IF(Jan_21[[#This Row],[WIN_OSE]]=0,('Summary Sheet'!$O$1)-('Summary Sheet'!$O$1*2%),-'Summary Sheet'!$O$1*(Jan_21[[#This Row],[BSP]]-1))</f>
        <v>-3.96</v>
      </c>
    </row>
    <row r="1380" spans="1:15" x14ac:dyDescent="0.25">
      <c r="A1380">
        <v>177866037</v>
      </c>
      <c r="B1380" s="1" t="s">
        <v>23</v>
      </c>
      <c r="C1380" s="1" t="s">
        <v>3120</v>
      </c>
      <c r="D1380" s="1" t="s">
        <v>3030</v>
      </c>
      <c r="E1380" s="1" t="s">
        <v>65</v>
      </c>
      <c r="F1380" s="1" t="s">
        <v>31</v>
      </c>
      <c r="G1380" s="2">
        <v>44208</v>
      </c>
      <c r="H1380" s="3">
        <v>0.37638888888888888</v>
      </c>
      <c r="I1380">
        <v>36425523</v>
      </c>
      <c r="J1380">
        <v>4</v>
      </c>
      <c r="K1380" s="1" t="s">
        <v>773</v>
      </c>
      <c r="L1380">
        <v>0</v>
      </c>
      <c r="M1380" s="4">
        <v>3.45</v>
      </c>
      <c r="N1380" s="5">
        <v>3520.04</v>
      </c>
      <c r="O1380" s="5">
        <f>IF(Jan_21[[#This Row],[WIN_OSE]]=0,('Summary Sheet'!$O$1)-('Summary Sheet'!$O$1*2%),-'Summary Sheet'!$O$1*(Jan_21[[#This Row],[BSP]]-1))</f>
        <v>1.96</v>
      </c>
    </row>
    <row r="1381" spans="1:15" x14ac:dyDescent="0.25">
      <c r="A1381">
        <v>177866039</v>
      </c>
      <c r="B1381" s="1" t="s">
        <v>23</v>
      </c>
      <c r="C1381" s="1" t="s">
        <v>3120</v>
      </c>
      <c r="D1381" s="1" t="s">
        <v>3030</v>
      </c>
      <c r="E1381" s="1" t="s">
        <v>39</v>
      </c>
      <c r="F1381" s="1" t="s">
        <v>31</v>
      </c>
      <c r="G1381" s="2">
        <v>44208</v>
      </c>
      <c r="H1381" s="3">
        <v>0.38750000000000001</v>
      </c>
      <c r="I1381">
        <v>36337494</v>
      </c>
      <c r="J1381">
        <v>5</v>
      </c>
      <c r="K1381" s="1" t="s">
        <v>1929</v>
      </c>
      <c r="L1381">
        <v>1</v>
      </c>
      <c r="M1381" s="4">
        <v>3.3932152360000001</v>
      </c>
      <c r="N1381" s="5">
        <v>4420.24</v>
      </c>
      <c r="O1381" s="5">
        <f>IF(Jan_21[[#This Row],[WIN_OSE]]=0,('Summary Sheet'!$O$1)-('Summary Sheet'!$O$1*2%),-'Summary Sheet'!$O$1*(Jan_21[[#This Row],[BSP]]-1))</f>
        <v>-4.7864304720000002</v>
      </c>
    </row>
    <row r="1382" spans="1:15" x14ac:dyDescent="0.25">
      <c r="A1382">
        <v>177866041</v>
      </c>
      <c r="B1382" s="1" t="s">
        <v>23</v>
      </c>
      <c r="C1382" s="1" t="s">
        <v>3120</v>
      </c>
      <c r="D1382" s="1" t="s">
        <v>3030</v>
      </c>
      <c r="E1382" s="1" t="s">
        <v>37</v>
      </c>
      <c r="F1382" s="1" t="s">
        <v>31</v>
      </c>
      <c r="G1382" s="2">
        <v>44208</v>
      </c>
      <c r="H1382" s="3">
        <v>0.39861111111111114</v>
      </c>
      <c r="I1382">
        <v>35985399</v>
      </c>
      <c r="J1382">
        <v>5</v>
      </c>
      <c r="K1382" s="1" t="s">
        <v>1915</v>
      </c>
      <c r="L1382">
        <v>0</v>
      </c>
      <c r="M1382" s="4">
        <v>1.7784467702249094</v>
      </c>
      <c r="N1382" s="5">
        <v>14643.16</v>
      </c>
      <c r="O1382" s="5">
        <f>IF(Jan_21[[#This Row],[WIN_OSE]]=0,('Summary Sheet'!$O$1)-('Summary Sheet'!$O$1*2%),-'Summary Sheet'!$O$1*(Jan_21[[#This Row],[BSP]]-1))</f>
        <v>1.96</v>
      </c>
    </row>
    <row r="1383" spans="1:15" x14ac:dyDescent="0.25">
      <c r="A1383">
        <v>177866043</v>
      </c>
      <c r="B1383" s="1" t="s">
        <v>23</v>
      </c>
      <c r="C1383" s="1" t="s">
        <v>3120</v>
      </c>
      <c r="D1383" s="1" t="s">
        <v>3030</v>
      </c>
      <c r="E1383" s="1" t="s">
        <v>24</v>
      </c>
      <c r="F1383" s="1" t="s">
        <v>31</v>
      </c>
      <c r="G1383" s="2">
        <v>44208</v>
      </c>
      <c r="H1383" s="3">
        <v>0.41111111111111109</v>
      </c>
      <c r="I1383">
        <v>36837111</v>
      </c>
      <c r="J1383">
        <v>1</v>
      </c>
      <c r="K1383" s="1" t="s">
        <v>1850</v>
      </c>
      <c r="L1383">
        <v>0</v>
      </c>
      <c r="M1383" s="4">
        <v>3.25</v>
      </c>
      <c r="N1383" s="5">
        <v>6756.22</v>
      </c>
      <c r="O1383" s="5">
        <f>IF(Jan_21[[#This Row],[WIN_OSE]]=0,('Summary Sheet'!$O$1)-('Summary Sheet'!$O$1*2%),-'Summary Sheet'!$O$1*(Jan_21[[#This Row],[BSP]]-1))</f>
        <v>1.96</v>
      </c>
    </row>
    <row r="1384" spans="1:15" x14ac:dyDescent="0.25">
      <c r="A1384">
        <v>177866045</v>
      </c>
      <c r="B1384" s="1" t="s">
        <v>23</v>
      </c>
      <c r="C1384" s="1" t="s">
        <v>3120</v>
      </c>
      <c r="D1384" s="1" t="s">
        <v>3030</v>
      </c>
      <c r="E1384" s="1" t="s">
        <v>30</v>
      </c>
      <c r="F1384" s="1" t="s">
        <v>31</v>
      </c>
      <c r="G1384" s="2">
        <v>44208</v>
      </c>
      <c r="H1384" s="3">
        <v>0.42152777777777778</v>
      </c>
      <c r="I1384">
        <v>17066477</v>
      </c>
      <c r="J1384">
        <v>6</v>
      </c>
      <c r="K1384" s="1" t="s">
        <v>1842</v>
      </c>
      <c r="L1384">
        <v>0</v>
      </c>
      <c r="M1384" s="4">
        <v>3.1636793929999998</v>
      </c>
      <c r="N1384" s="5">
        <v>8285.52</v>
      </c>
      <c r="O1384" s="5">
        <f>IF(Jan_21[[#This Row],[WIN_OSE]]=0,('Summary Sheet'!$O$1)-('Summary Sheet'!$O$1*2%),-'Summary Sheet'!$O$1*(Jan_21[[#This Row],[BSP]]-1))</f>
        <v>1.96</v>
      </c>
    </row>
    <row r="1385" spans="1:15" x14ac:dyDescent="0.25">
      <c r="A1385">
        <v>177866047</v>
      </c>
      <c r="B1385" s="1" t="s">
        <v>23</v>
      </c>
      <c r="C1385" s="1" t="s">
        <v>3120</v>
      </c>
      <c r="D1385" s="1" t="s">
        <v>3030</v>
      </c>
      <c r="E1385" s="1" t="s">
        <v>30</v>
      </c>
      <c r="F1385" s="1" t="s">
        <v>31</v>
      </c>
      <c r="G1385" s="2">
        <v>44208</v>
      </c>
      <c r="H1385" s="3">
        <v>0.43263888888888891</v>
      </c>
      <c r="I1385">
        <v>38086064</v>
      </c>
      <c r="J1385">
        <v>1</v>
      </c>
      <c r="K1385" s="1" t="s">
        <v>832</v>
      </c>
      <c r="L1385">
        <v>0</v>
      </c>
      <c r="M1385" s="4">
        <v>3.155783317</v>
      </c>
      <c r="N1385" s="5">
        <v>6369.6</v>
      </c>
      <c r="O1385" s="5">
        <f>IF(Jan_21[[#This Row],[WIN_OSE]]=0,('Summary Sheet'!$O$1)-('Summary Sheet'!$O$1*2%),-'Summary Sheet'!$O$1*(Jan_21[[#This Row],[BSP]]-1))</f>
        <v>1.96</v>
      </c>
    </row>
    <row r="1386" spans="1:15" x14ac:dyDescent="0.25">
      <c r="A1386">
        <v>177866049</v>
      </c>
      <c r="B1386" s="1" t="s">
        <v>23</v>
      </c>
      <c r="C1386" s="1" t="s">
        <v>3120</v>
      </c>
      <c r="D1386" s="1" t="s">
        <v>3030</v>
      </c>
      <c r="E1386" s="1" t="s">
        <v>37</v>
      </c>
      <c r="F1386" s="1" t="s">
        <v>31</v>
      </c>
      <c r="G1386" s="2">
        <v>44208</v>
      </c>
      <c r="H1386" s="3">
        <v>0.44513888888888886</v>
      </c>
      <c r="I1386">
        <v>37444616</v>
      </c>
      <c r="J1386">
        <v>6</v>
      </c>
      <c r="K1386" s="1" t="s">
        <v>1442</v>
      </c>
      <c r="L1386">
        <v>1</v>
      </c>
      <c r="M1386" s="4">
        <v>3.0201408705127326</v>
      </c>
      <c r="N1386" s="5">
        <v>8818.9599999999991</v>
      </c>
      <c r="O1386" s="5">
        <f>IF(Jan_21[[#This Row],[WIN_OSE]]=0,('Summary Sheet'!$O$1)-('Summary Sheet'!$O$1*2%),-'Summary Sheet'!$O$1*(Jan_21[[#This Row],[BSP]]-1))</f>
        <v>-4.0402817410254652</v>
      </c>
    </row>
    <row r="1387" spans="1:15" x14ac:dyDescent="0.25">
      <c r="A1387">
        <v>177866713</v>
      </c>
      <c r="B1387" s="1" t="s">
        <v>19</v>
      </c>
      <c r="C1387" s="1" t="s">
        <v>3140</v>
      </c>
      <c r="D1387" s="1" t="s">
        <v>3030</v>
      </c>
      <c r="E1387" s="1" t="s">
        <v>47</v>
      </c>
      <c r="F1387" s="1" t="s">
        <v>44</v>
      </c>
      <c r="G1387" s="2">
        <v>44208</v>
      </c>
      <c r="H1387" s="3">
        <v>0.46250000000000002</v>
      </c>
      <c r="I1387">
        <v>27382592</v>
      </c>
      <c r="J1387">
        <v>6</v>
      </c>
      <c r="K1387" s="1" t="s">
        <v>2377</v>
      </c>
      <c r="L1387">
        <v>0</v>
      </c>
      <c r="M1387" s="4">
        <v>4.0839154707566916</v>
      </c>
      <c r="N1387" s="5">
        <v>8274.4599999999991</v>
      </c>
      <c r="O1387" s="5">
        <f>IF(Jan_21[[#This Row],[WIN_OSE]]=0,('Summary Sheet'!$O$1)-('Summary Sheet'!$O$1*2%),-'Summary Sheet'!$O$1*(Jan_21[[#This Row],[BSP]]-1))</f>
        <v>1.96</v>
      </c>
    </row>
    <row r="1388" spans="1:15" x14ac:dyDescent="0.25">
      <c r="A1388">
        <v>177866715</v>
      </c>
      <c r="B1388" s="1" t="s">
        <v>19</v>
      </c>
      <c r="C1388" s="1" t="s">
        <v>3140</v>
      </c>
      <c r="D1388" s="1" t="s">
        <v>3030</v>
      </c>
      <c r="E1388" s="1" t="s">
        <v>32</v>
      </c>
      <c r="F1388" s="1" t="s">
        <v>44</v>
      </c>
      <c r="G1388" s="2">
        <v>44208</v>
      </c>
      <c r="H1388" s="3">
        <v>0.47291666666666665</v>
      </c>
      <c r="I1388">
        <v>24981061</v>
      </c>
      <c r="J1388">
        <v>1</v>
      </c>
      <c r="K1388" s="1" t="s">
        <v>622</v>
      </c>
      <c r="L1388">
        <v>0</v>
      </c>
      <c r="M1388" s="4">
        <v>3.8123091048172864</v>
      </c>
      <c r="N1388" s="5">
        <v>8773.08</v>
      </c>
      <c r="O1388" s="5">
        <f>IF(Jan_21[[#This Row],[WIN_OSE]]=0,('Summary Sheet'!$O$1)-('Summary Sheet'!$O$1*2%),-'Summary Sheet'!$O$1*(Jan_21[[#This Row],[BSP]]-1))</f>
        <v>1.96</v>
      </c>
    </row>
    <row r="1389" spans="1:15" x14ac:dyDescent="0.25">
      <c r="A1389">
        <v>177866717</v>
      </c>
      <c r="B1389" s="1" t="s">
        <v>19</v>
      </c>
      <c r="C1389" s="1" t="s">
        <v>3140</v>
      </c>
      <c r="D1389" s="1" t="s">
        <v>3030</v>
      </c>
      <c r="E1389" s="1" t="s">
        <v>43</v>
      </c>
      <c r="F1389" s="1" t="s">
        <v>44</v>
      </c>
      <c r="G1389" s="2">
        <v>44208</v>
      </c>
      <c r="H1389" s="3">
        <v>0.48333333333333334</v>
      </c>
      <c r="I1389">
        <v>38182324</v>
      </c>
      <c r="J1389">
        <v>1</v>
      </c>
      <c r="K1389" s="1" t="s">
        <v>2723</v>
      </c>
      <c r="L1389">
        <v>0</v>
      </c>
      <c r="M1389" s="4">
        <v>4.3</v>
      </c>
      <c r="N1389" s="5">
        <v>6879.26</v>
      </c>
      <c r="O1389" s="5">
        <f>IF(Jan_21[[#This Row],[WIN_OSE]]=0,('Summary Sheet'!$O$1)-('Summary Sheet'!$O$1*2%),-'Summary Sheet'!$O$1*(Jan_21[[#This Row],[BSP]]-1))</f>
        <v>1.96</v>
      </c>
    </row>
    <row r="1390" spans="1:15" x14ac:dyDescent="0.25">
      <c r="A1390">
        <v>177866719</v>
      </c>
      <c r="B1390" s="1" t="s">
        <v>19</v>
      </c>
      <c r="C1390" s="1" t="s">
        <v>3140</v>
      </c>
      <c r="D1390" s="1" t="s">
        <v>3030</v>
      </c>
      <c r="E1390" s="1" t="s">
        <v>39</v>
      </c>
      <c r="F1390" s="1" t="s">
        <v>44</v>
      </c>
      <c r="G1390" s="2">
        <v>44208</v>
      </c>
      <c r="H1390" s="3">
        <v>0.49375000000000002</v>
      </c>
      <c r="I1390">
        <v>28791116</v>
      </c>
      <c r="J1390">
        <v>3</v>
      </c>
      <c r="K1390" s="1" t="s">
        <v>1984</v>
      </c>
      <c r="L1390">
        <v>0</v>
      </c>
      <c r="M1390" s="4">
        <v>4.8721510858037664</v>
      </c>
      <c r="N1390" s="5">
        <v>5206.76</v>
      </c>
      <c r="O1390" s="5">
        <f>IF(Jan_21[[#This Row],[WIN_OSE]]=0,('Summary Sheet'!$O$1)-('Summary Sheet'!$O$1*2%),-'Summary Sheet'!$O$1*(Jan_21[[#This Row],[BSP]]-1))</f>
        <v>1.96</v>
      </c>
    </row>
    <row r="1391" spans="1:15" x14ac:dyDescent="0.25">
      <c r="A1391">
        <v>177866721</v>
      </c>
      <c r="B1391" s="1" t="s">
        <v>19</v>
      </c>
      <c r="C1391" s="1" t="s">
        <v>3140</v>
      </c>
      <c r="D1391" s="1" t="s">
        <v>3030</v>
      </c>
      <c r="E1391" s="1" t="s">
        <v>24</v>
      </c>
      <c r="F1391" s="1" t="s">
        <v>44</v>
      </c>
      <c r="G1391" s="2">
        <v>44208</v>
      </c>
      <c r="H1391" s="3">
        <v>0.50416666666666665</v>
      </c>
      <c r="I1391">
        <v>38182326</v>
      </c>
      <c r="J1391">
        <v>1</v>
      </c>
      <c r="K1391" s="1" t="s">
        <v>1248</v>
      </c>
      <c r="L1391">
        <v>0</v>
      </c>
      <c r="M1391" s="4">
        <v>3.0276447921246286</v>
      </c>
      <c r="N1391" s="5">
        <v>10105.700000000001</v>
      </c>
      <c r="O1391" s="5">
        <f>IF(Jan_21[[#This Row],[WIN_OSE]]=0,('Summary Sheet'!$O$1)-('Summary Sheet'!$O$1*2%),-'Summary Sheet'!$O$1*(Jan_21[[#This Row],[BSP]]-1))</f>
        <v>1.96</v>
      </c>
    </row>
    <row r="1392" spans="1:15" x14ac:dyDescent="0.25">
      <c r="A1392">
        <v>177866723</v>
      </c>
      <c r="B1392" s="1" t="s">
        <v>19</v>
      </c>
      <c r="C1392" s="1" t="s">
        <v>3140</v>
      </c>
      <c r="D1392" s="1" t="s">
        <v>3030</v>
      </c>
      <c r="E1392" s="1" t="s">
        <v>39</v>
      </c>
      <c r="F1392" s="1" t="s">
        <v>44</v>
      </c>
      <c r="G1392" s="2">
        <v>44208</v>
      </c>
      <c r="H1392" s="3">
        <v>0.51458333333333328</v>
      </c>
      <c r="I1392">
        <v>36468629</v>
      </c>
      <c r="J1392">
        <v>4</v>
      </c>
      <c r="K1392" s="1" t="s">
        <v>2057</v>
      </c>
      <c r="L1392">
        <v>0</v>
      </c>
      <c r="M1392" s="4">
        <v>3.65</v>
      </c>
      <c r="N1392" s="5">
        <v>13171.2</v>
      </c>
      <c r="O1392" s="5">
        <f>IF(Jan_21[[#This Row],[WIN_OSE]]=0,('Summary Sheet'!$O$1)-('Summary Sheet'!$O$1*2%),-'Summary Sheet'!$O$1*(Jan_21[[#This Row],[BSP]]-1))</f>
        <v>1.96</v>
      </c>
    </row>
    <row r="1393" spans="1:15" x14ac:dyDescent="0.25">
      <c r="A1393">
        <v>177866725</v>
      </c>
      <c r="B1393" s="1" t="s">
        <v>19</v>
      </c>
      <c r="C1393" s="1" t="s">
        <v>3140</v>
      </c>
      <c r="D1393" s="1" t="s">
        <v>3030</v>
      </c>
      <c r="E1393" s="1" t="s">
        <v>32</v>
      </c>
      <c r="F1393" s="1" t="s">
        <v>44</v>
      </c>
      <c r="G1393" s="2">
        <v>44208</v>
      </c>
      <c r="H1393" s="3">
        <v>0.52500000000000002</v>
      </c>
      <c r="I1393">
        <v>37187129</v>
      </c>
      <c r="J1393">
        <v>3</v>
      </c>
      <c r="K1393" s="1" t="s">
        <v>2063</v>
      </c>
      <c r="L1393">
        <v>1</v>
      </c>
      <c r="M1393" s="4">
        <v>2.6824073454527158</v>
      </c>
      <c r="N1393" s="5">
        <v>14583.42</v>
      </c>
      <c r="O1393" s="5">
        <f>IF(Jan_21[[#This Row],[WIN_OSE]]=0,('Summary Sheet'!$O$1)-('Summary Sheet'!$O$1*2%),-'Summary Sheet'!$O$1*(Jan_21[[#This Row],[BSP]]-1))</f>
        <v>-3.3648146909054315</v>
      </c>
    </row>
    <row r="1394" spans="1:15" x14ac:dyDescent="0.25">
      <c r="A1394">
        <v>177866727</v>
      </c>
      <c r="B1394" s="1" t="s">
        <v>19</v>
      </c>
      <c r="C1394" s="1" t="s">
        <v>3140</v>
      </c>
      <c r="D1394" s="1" t="s">
        <v>3030</v>
      </c>
      <c r="E1394" s="1" t="s">
        <v>30</v>
      </c>
      <c r="F1394" s="1" t="s">
        <v>44</v>
      </c>
      <c r="G1394" s="2">
        <v>44208</v>
      </c>
      <c r="H1394" s="3">
        <v>0.53541666666666665</v>
      </c>
      <c r="I1394">
        <v>37187133</v>
      </c>
      <c r="J1394">
        <v>1</v>
      </c>
      <c r="K1394" s="1" t="s">
        <v>1988</v>
      </c>
      <c r="L1394">
        <v>1</v>
      </c>
      <c r="M1394" s="4">
        <v>3.1</v>
      </c>
      <c r="N1394" s="5">
        <v>18605.52</v>
      </c>
      <c r="O1394" s="5">
        <f>IF(Jan_21[[#This Row],[WIN_OSE]]=0,('Summary Sheet'!$O$1)-('Summary Sheet'!$O$1*2%),-'Summary Sheet'!$O$1*(Jan_21[[#This Row],[BSP]]-1))</f>
        <v>-4.2</v>
      </c>
    </row>
    <row r="1395" spans="1:15" x14ac:dyDescent="0.25">
      <c r="A1395">
        <v>177866729</v>
      </c>
      <c r="B1395" s="1" t="s">
        <v>19</v>
      </c>
      <c r="C1395" s="1" t="s">
        <v>3140</v>
      </c>
      <c r="D1395" s="1" t="s">
        <v>3030</v>
      </c>
      <c r="E1395" s="1" t="s">
        <v>47</v>
      </c>
      <c r="F1395" s="1" t="s">
        <v>44</v>
      </c>
      <c r="G1395" s="2">
        <v>44208</v>
      </c>
      <c r="H1395" s="3">
        <v>0.54583333333333328</v>
      </c>
      <c r="I1395">
        <v>15612246</v>
      </c>
      <c r="J1395">
        <v>1</v>
      </c>
      <c r="K1395" s="1" t="s">
        <v>732</v>
      </c>
      <c r="L1395">
        <v>0</v>
      </c>
      <c r="M1395" s="4">
        <v>2.578677415</v>
      </c>
      <c r="N1395" s="5">
        <v>16797.96</v>
      </c>
      <c r="O1395" s="5">
        <f>IF(Jan_21[[#This Row],[WIN_OSE]]=0,('Summary Sheet'!$O$1)-('Summary Sheet'!$O$1*2%),-'Summary Sheet'!$O$1*(Jan_21[[#This Row],[BSP]]-1))</f>
        <v>1.96</v>
      </c>
    </row>
    <row r="1396" spans="1:15" x14ac:dyDescent="0.25">
      <c r="A1396">
        <v>177866731</v>
      </c>
      <c r="B1396" s="1" t="s">
        <v>19</v>
      </c>
      <c r="C1396" s="1" t="s">
        <v>3140</v>
      </c>
      <c r="D1396" s="1" t="s">
        <v>3030</v>
      </c>
      <c r="E1396" s="1" t="s">
        <v>47</v>
      </c>
      <c r="F1396" s="1" t="s">
        <v>44</v>
      </c>
      <c r="G1396" s="2">
        <v>44208</v>
      </c>
      <c r="H1396" s="3">
        <v>0.55625000000000002</v>
      </c>
      <c r="I1396">
        <v>18595349</v>
      </c>
      <c r="J1396">
        <v>1</v>
      </c>
      <c r="K1396" s="1" t="s">
        <v>2059</v>
      </c>
      <c r="L1396">
        <v>1</v>
      </c>
      <c r="M1396" s="4">
        <v>2.3870039532404554</v>
      </c>
      <c r="N1396" s="5">
        <v>18459.46</v>
      </c>
      <c r="O1396" s="5">
        <f>IF(Jan_21[[#This Row],[WIN_OSE]]=0,('Summary Sheet'!$O$1)-('Summary Sheet'!$O$1*2%),-'Summary Sheet'!$O$1*(Jan_21[[#This Row],[BSP]]-1))</f>
        <v>-2.7740079064809109</v>
      </c>
    </row>
    <row r="1397" spans="1:15" x14ac:dyDescent="0.25">
      <c r="A1397">
        <v>177866733</v>
      </c>
      <c r="B1397" s="1" t="s">
        <v>19</v>
      </c>
      <c r="C1397" s="1" t="s">
        <v>3140</v>
      </c>
      <c r="D1397" s="1" t="s">
        <v>3030</v>
      </c>
      <c r="E1397" s="1" t="s">
        <v>39</v>
      </c>
      <c r="F1397" s="1" t="s">
        <v>44</v>
      </c>
      <c r="G1397" s="2">
        <v>44208</v>
      </c>
      <c r="H1397" s="3">
        <v>0.56666666666666665</v>
      </c>
      <c r="I1397">
        <v>20068887</v>
      </c>
      <c r="J1397">
        <v>1</v>
      </c>
      <c r="K1397" s="1" t="s">
        <v>1008</v>
      </c>
      <c r="L1397">
        <v>0</v>
      </c>
      <c r="M1397" s="4">
        <v>3.074111888334774</v>
      </c>
      <c r="N1397" s="5">
        <v>11956.88</v>
      </c>
      <c r="O1397" s="5">
        <f>IF(Jan_21[[#This Row],[WIN_OSE]]=0,('Summary Sheet'!$O$1)-('Summary Sheet'!$O$1*2%),-'Summary Sheet'!$O$1*(Jan_21[[#This Row],[BSP]]-1))</f>
        <v>1.96</v>
      </c>
    </row>
    <row r="1398" spans="1:15" x14ac:dyDescent="0.25">
      <c r="A1398">
        <v>177866735</v>
      </c>
      <c r="B1398" s="1" t="s">
        <v>19</v>
      </c>
      <c r="C1398" s="1" t="s">
        <v>3140</v>
      </c>
      <c r="D1398" s="1" t="s">
        <v>3030</v>
      </c>
      <c r="E1398" s="1" t="s">
        <v>41</v>
      </c>
      <c r="F1398" s="1" t="s">
        <v>44</v>
      </c>
      <c r="G1398" s="2">
        <v>44208</v>
      </c>
      <c r="H1398" s="3">
        <v>0.57708333333333328</v>
      </c>
      <c r="I1398">
        <v>35777819</v>
      </c>
      <c r="J1398">
        <v>4</v>
      </c>
      <c r="K1398" s="1" t="s">
        <v>1258</v>
      </c>
      <c r="L1398">
        <v>0</v>
      </c>
      <c r="M1398" s="4">
        <v>2.84</v>
      </c>
      <c r="N1398" s="5">
        <v>12352.98</v>
      </c>
      <c r="O1398" s="5">
        <f>IF(Jan_21[[#This Row],[WIN_OSE]]=0,('Summary Sheet'!$O$1)-('Summary Sheet'!$O$1*2%),-'Summary Sheet'!$O$1*(Jan_21[[#This Row],[BSP]]-1))</f>
        <v>1.96</v>
      </c>
    </row>
    <row r="1399" spans="1:15" x14ac:dyDescent="0.25">
      <c r="A1399">
        <v>177867497</v>
      </c>
      <c r="B1399" s="1" t="s">
        <v>23</v>
      </c>
      <c r="C1399" s="1" t="s">
        <v>3133</v>
      </c>
      <c r="D1399" s="1" t="s">
        <v>3031</v>
      </c>
      <c r="E1399" s="1" t="s">
        <v>32</v>
      </c>
      <c r="F1399" s="1" t="s">
        <v>13</v>
      </c>
      <c r="G1399" s="2">
        <v>44208</v>
      </c>
      <c r="H1399" s="3">
        <v>0.45347222222222222</v>
      </c>
      <c r="I1399">
        <v>36161472</v>
      </c>
      <c r="J1399">
        <v>2</v>
      </c>
      <c r="K1399" s="1" t="s">
        <v>980</v>
      </c>
      <c r="L1399">
        <v>1</v>
      </c>
      <c r="M1399" s="4">
        <v>2.7079773648085395</v>
      </c>
      <c r="N1399" s="5">
        <v>11277.34</v>
      </c>
      <c r="O1399" s="5">
        <f>IF(Jan_21[[#This Row],[WIN_OSE]]=0,('Summary Sheet'!$O$1)-('Summary Sheet'!$O$1*2%),-'Summary Sheet'!$O$1*(Jan_21[[#This Row],[BSP]]-1))</f>
        <v>-3.4159547296170789</v>
      </c>
    </row>
    <row r="1400" spans="1:15" x14ac:dyDescent="0.25">
      <c r="A1400">
        <v>177867499</v>
      </c>
      <c r="B1400" s="1" t="s">
        <v>23</v>
      </c>
      <c r="C1400" s="1" t="s">
        <v>3133</v>
      </c>
      <c r="D1400" s="1" t="s">
        <v>3031</v>
      </c>
      <c r="E1400" s="1" t="s">
        <v>20</v>
      </c>
      <c r="F1400" s="1" t="s">
        <v>13</v>
      </c>
      <c r="G1400" s="2">
        <v>44208</v>
      </c>
      <c r="H1400" s="3">
        <v>0.46458333333333335</v>
      </c>
      <c r="I1400">
        <v>36645365</v>
      </c>
      <c r="J1400">
        <v>1</v>
      </c>
      <c r="K1400" s="1" t="s">
        <v>2411</v>
      </c>
      <c r="L1400">
        <v>0</v>
      </c>
      <c r="M1400" s="4">
        <v>5</v>
      </c>
      <c r="N1400" s="5">
        <v>3034.84</v>
      </c>
      <c r="O1400" s="5">
        <f>IF(Jan_21[[#This Row],[WIN_OSE]]=0,('Summary Sheet'!$O$1)-('Summary Sheet'!$O$1*2%),-'Summary Sheet'!$O$1*(Jan_21[[#This Row],[BSP]]-1))</f>
        <v>1.96</v>
      </c>
    </row>
    <row r="1401" spans="1:15" x14ac:dyDescent="0.25">
      <c r="A1401">
        <v>177867501</v>
      </c>
      <c r="B1401" s="1" t="s">
        <v>23</v>
      </c>
      <c r="C1401" s="1" t="s">
        <v>3133</v>
      </c>
      <c r="D1401" s="1" t="s">
        <v>3031</v>
      </c>
      <c r="E1401" s="1" t="s">
        <v>43</v>
      </c>
      <c r="F1401" s="1" t="s">
        <v>13</v>
      </c>
      <c r="G1401" s="2">
        <v>44208</v>
      </c>
      <c r="H1401" s="3">
        <v>0.47499999999999998</v>
      </c>
      <c r="I1401">
        <v>36391393</v>
      </c>
      <c r="J1401">
        <v>2</v>
      </c>
      <c r="K1401" s="1" t="s">
        <v>2079</v>
      </c>
      <c r="L1401">
        <v>1</v>
      </c>
      <c r="M1401" s="4">
        <v>4</v>
      </c>
      <c r="N1401" s="5">
        <v>4969.0600000000004</v>
      </c>
      <c r="O1401" s="5">
        <f>IF(Jan_21[[#This Row],[WIN_OSE]]=0,('Summary Sheet'!$O$1)-('Summary Sheet'!$O$1*2%),-'Summary Sheet'!$O$1*(Jan_21[[#This Row],[BSP]]-1))</f>
        <v>-6</v>
      </c>
    </row>
    <row r="1402" spans="1:15" x14ac:dyDescent="0.25">
      <c r="A1402">
        <v>177867503</v>
      </c>
      <c r="B1402" s="1" t="s">
        <v>23</v>
      </c>
      <c r="C1402" s="1" t="s">
        <v>3133</v>
      </c>
      <c r="D1402" s="1" t="s">
        <v>3031</v>
      </c>
      <c r="E1402" s="1" t="s">
        <v>47</v>
      </c>
      <c r="F1402" s="1" t="s">
        <v>13</v>
      </c>
      <c r="G1402" s="2">
        <v>44208</v>
      </c>
      <c r="H1402" s="3">
        <v>0.48541666666666666</v>
      </c>
      <c r="I1402">
        <v>36205887</v>
      </c>
      <c r="J1402">
        <v>3</v>
      </c>
      <c r="K1402" s="1" t="s">
        <v>1251</v>
      </c>
      <c r="L1402">
        <v>1</v>
      </c>
      <c r="M1402" s="4">
        <v>4.2</v>
      </c>
      <c r="N1402" s="5">
        <v>5061.6000000000004</v>
      </c>
      <c r="O1402" s="5">
        <f>IF(Jan_21[[#This Row],[WIN_OSE]]=0,('Summary Sheet'!$O$1)-('Summary Sheet'!$O$1*2%),-'Summary Sheet'!$O$1*(Jan_21[[#This Row],[BSP]]-1))</f>
        <v>-6.4</v>
      </c>
    </row>
    <row r="1403" spans="1:15" x14ac:dyDescent="0.25">
      <c r="A1403">
        <v>177867505</v>
      </c>
      <c r="B1403" s="1" t="s">
        <v>23</v>
      </c>
      <c r="C1403" s="1" t="s">
        <v>3133</v>
      </c>
      <c r="D1403" s="1" t="s">
        <v>3031</v>
      </c>
      <c r="E1403" s="1" t="s">
        <v>37</v>
      </c>
      <c r="F1403" s="1" t="s">
        <v>13</v>
      </c>
      <c r="G1403" s="2">
        <v>44208</v>
      </c>
      <c r="H1403" s="3">
        <v>0.49583333333333335</v>
      </c>
      <c r="I1403">
        <v>37443900</v>
      </c>
      <c r="J1403">
        <v>3</v>
      </c>
      <c r="K1403" s="1" t="s">
        <v>1967</v>
      </c>
      <c r="L1403">
        <v>0</v>
      </c>
      <c r="M1403" s="4">
        <v>4.0999999999999996</v>
      </c>
      <c r="N1403" s="5">
        <v>3759.1</v>
      </c>
      <c r="O1403" s="5">
        <f>IF(Jan_21[[#This Row],[WIN_OSE]]=0,('Summary Sheet'!$O$1)-('Summary Sheet'!$O$1*2%),-'Summary Sheet'!$O$1*(Jan_21[[#This Row],[BSP]]-1))</f>
        <v>1.96</v>
      </c>
    </row>
    <row r="1404" spans="1:15" x14ac:dyDescent="0.25">
      <c r="A1404">
        <v>177867507</v>
      </c>
      <c r="B1404" s="1" t="s">
        <v>23</v>
      </c>
      <c r="C1404" s="1" t="s">
        <v>3133</v>
      </c>
      <c r="D1404" s="1" t="s">
        <v>3031</v>
      </c>
      <c r="E1404" s="1" t="s">
        <v>24</v>
      </c>
      <c r="F1404" s="1" t="s">
        <v>13</v>
      </c>
      <c r="G1404" s="2">
        <v>44208</v>
      </c>
      <c r="H1404" s="3">
        <v>0.50624999999999998</v>
      </c>
      <c r="I1404">
        <v>16029531</v>
      </c>
      <c r="J1404">
        <v>1</v>
      </c>
      <c r="K1404" s="1" t="s">
        <v>576</v>
      </c>
      <c r="L1404">
        <v>0</v>
      </c>
      <c r="M1404" s="4">
        <v>3.2187057747618741</v>
      </c>
      <c r="N1404" s="5">
        <v>5871.52</v>
      </c>
      <c r="O1404" s="5">
        <f>IF(Jan_21[[#This Row],[WIN_OSE]]=0,('Summary Sheet'!$O$1)-('Summary Sheet'!$O$1*2%),-'Summary Sheet'!$O$1*(Jan_21[[#This Row],[BSP]]-1))</f>
        <v>1.96</v>
      </c>
    </row>
    <row r="1405" spans="1:15" x14ac:dyDescent="0.25">
      <c r="A1405">
        <v>177867509</v>
      </c>
      <c r="B1405" s="1" t="s">
        <v>23</v>
      </c>
      <c r="C1405" s="1" t="s">
        <v>3133</v>
      </c>
      <c r="D1405" s="1" t="s">
        <v>3031</v>
      </c>
      <c r="E1405" s="1" t="s">
        <v>32</v>
      </c>
      <c r="F1405" s="1" t="s">
        <v>13</v>
      </c>
      <c r="G1405" s="2">
        <v>44208</v>
      </c>
      <c r="H1405" s="3">
        <v>0.51666666666666672</v>
      </c>
      <c r="I1405">
        <v>28603679</v>
      </c>
      <c r="J1405">
        <v>5</v>
      </c>
      <c r="K1405" s="1" t="s">
        <v>402</v>
      </c>
      <c r="L1405">
        <v>1</v>
      </c>
      <c r="M1405" s="4">
        <v>2.9368834291653729</v>
      </c>
      <c r="N1405" s="5">
        <v>11685.68</v>
      </c>
      <c r="O1405" s="5">
        <f>IF(Jan_21[[#This Row],[WIN_OSE]]=0,('Summary Sheet'!$O$1)-('Summary Sheet'!$O$1*2%),-'Summary Sheet'!$O$1*(Jan_21[[#This Row],[BSP]]-1))</f>
        <v>-3.8737668583307459</v>
      </c>
    </row>
    <row r="1406" spans="1:15" x14ac:dyDescent="0.25">
      <c r="A1406">
        <v>177867511</v>
      </c>
      <c r="B1406" s="1" t="s">
        <v>23</v>
      </c>
      <c r="C1406" s="1" t="s">
        <v>3133</v>
      </c>
      <c r="D1406" s="1" t="s">
        <v>3031</v>
      </c>
      <c r="E1406" s="1" t="s">
        <v>41</v>
      </c>
      <c r="F1406" s="1" t="s">
        <v>13</v>
      </c>
      <c r="G1406" s="2">
        <v>44208</v>
      </c>
      <c r="H1406" s="3">
        <v>0.52708333333333335</v>
      </c>
      <c r="I1406">
        <v>38037061</v>
      </c>
      <c r="J1406">
        <v>2</v>
      </c>
      <c r="K1406" s="1" t="s">
        <v>444</v>
      </c>
      <c r="L1406">
        <v>0</v>
      </c>
      <c r="M1406" s="4">
        <v>3.65</v>
      </c>
      <c r="N1406" s="5">
        <v>5155.9399999999996</v>
      </c>
      <c r="O1406" s="5">
        <f>IF(Jan_21[[#This Row],[WIN_OSE]]=0,('Summary Sheet'!$O$1)-('Summary Sheet'!$O$1*2%),-'Summary Sheet'!$O$1*(Jan_21[[#This Row],[BSP]]-1))</f>
        <v>1.96</v>
      </c>
    </row>
    <row r="1407" spans="1:15" x14ac:dyDescent="0.25">
      <c r="A1407">
        <v>177867513</v>
      </c>
      <c r="B1407" s="1" t="s">
        <v>23</v>
      </c>
      <c r="C1407" s="1" t="s">
        <v>3133</v>
      </c>
      <c r="D1407" s="1" t="s">
        <v>3031</v>
      </c>
      <c r="E1407" s="1" t="s">
        <v>24</v>
      </c>
      <c r="F1407" s="1" t="s">
        <v>13</v>
      </c>
      <c r="G1407" s="2">
        <v>44208</v>
      </c>
      <c r="H1407" s="3">
        <v>0.53749999999999998</v>
      </c>
      <c r="I1407">
        <v>38182381</v>
      </c>
      <c r="J1407">
        <v>6</v>
      </c>
      <c r="K1407" s="1" t="s">
        <v>1533</v>
      </c>
      <c r="L1407">
        <v>1</v>
      </c>
      <c r="M1407" s="4">
        <v>3.15</v>
      </c>
      <c r="N1407" s="5">
        <v>8796.5</v>
      </c>
      <c r="O1407" s="5">
        <f>IF(Jan_21[[#This Row],[WIN_OSE]]=0,('Summary Sheet'!$O$1)-('Summary Sheet'!$O$1*2%),-'Summary Sheet'!$O$1*(Jan_21[[#This Row],[BSP]]-1))</f>
        <v>-4.3</v>
      </c>
    </row>
    <row r="1408" spans="1:15" x14ac:dyDescent="0.25">
      <c r="A1408">
        <v>177867515</v>
      </c>
      <c r="B1408" s="1" t="s">
        <v>23</v>
      </c>
      <c r="C1408" s="1" t="s">
        <v>3133</v>
      </c>
      <c r="D1408" s="1" t="s">
        <v>3031</v>
      </c>
      <c r="E1408" s="1" t="s">
        <v>20</v>
      </c>
      <c r="F1408" s="1" t="s">
        <v>13</v>
      </c>
      <c r="G1408" s="2">
        <v>44208</v>
      </c>
      <c r="H1408" s="3">
        <v>0.54791666666666672</v>
      </c>
      <c r="I1408">
        <v>38182382</v>
      </c>
      <c r="J1408">
        <v>2</v>
      </c>
      <c r="K1408" s="1" t="s">
        <v>802</v>
      </c>
      <c r="L1408">
        <v>0</v>
      </c>
      <c r="M1408" s="4">
        <v>3.3341167192772256</v>
      </c>
      <c r="N1408" s="5">
        <v>6824.04</v>
      </c>
      <c r="O1408" s="5">
        <f>IF(Jan_21[[#This Row],[WIN_OSE]]=0,('Summary Sheet'!$O$1)-('Summary Sheet'!$O$1*2%),-'Summary Sheet'!$O$1*(Jan_21[[#This Row],[BSP]]-1))</f>
        <v>1.96</v>
      </c>
    </row>
    <row r="1409" spans="1:15" x14ac:dyDescent="0.25">
      <c r="A1409">
        <v>177867517</v>
      </c>
      <c r="B1409" s="1" t="s">
        <v>23</v>
      </c>
      <c r="C1409" s="1" t="s">
        <v>3133</v>
      </c>
      <c r="D1409" s="1" t="s">
        <v>3031</v>
      </c>
      <c r="E1409" s="1" t="s">
        <v>65</v>
      </c>
      <c r="F1409" s="1" t="s">
        <v>13</v>
      </c>
      <c r="G1409" s="2">
        <v>44208</v>
      </c>
      <c r="H1409" s="3">
        <v>0.55833333333333335</v>
      </c>
      <c r="I1409">
        <v>28926764</v>
      </c>
      <c r="J1409">
        <v>1</v>
      </c>
      <c r="K1409" s="1" t="s">
        <v>1116</v>
      </c>
      <c r="L1409">
        <v>0</v>
      </c>
      <c r="M1409" s="4">
        <v>4.2</v>
      </c>
      <c r="N1409" s="5">
        <v>5320.98</v>
      </c>
      <c r="O1409" s="5">
        <f>IF(Jan_21[[#This Row],[WIN_OSE]]=0,('Summary Sheet'!$O$1)-('Summary Sheet'!$O$1*2%),-'Summary Sheet'!$O$1*(Jan_21[[#This Row],[BSP]]-1))</f>
        <v>1.96</v>
      </c>
    </row>
    <row r="1410" spans="1:15" x14ac:dyDescent="0.25">
      <c r="A1410">
        <v>177867519</v>
      </c>
      <c r="B1410" s="1" t="s">
        <v>23</v>
      </c>
      <c r="C1410" s="1" t="s">
        <v>3133</v>
      </c>
      <c r="D1410" s="1" t="s">
        <v>3031</v>
      </c>
      <c r="E1410" s="1" t="s">
        <v>43</v>
      </c>
      <c r="F1410" s="1" t="s">
        <v>13</v>
      </c>
      <c r="G1410" s="2">
        <v>44208</v>
      </c>
      <c r="H1410" s="3">
        <v>0.56874999999999998</v>
      </c>
      <c r="I1410">
        <v>24651809</v>
      </c>
      <c r="J1410">
        <v>4</v>
      </c>
      <c r="K1410" s="1" t="s">
        <v>2080</v>
      </c>
      <c r="L1410">
        <v>0</v>
      </c>
      <c r="M1410" s="4">
        <v>2.3412460503498429</v>
      </c>
      <c r="N1410" s="5">
        <v>10790.32</v>
      </c>
      <c r="O1410" s="5">
        <f>IF(Jan_21[[#This Row],[WIN_OSE]]=0,('Summary Sheet'!$O$1)-('Summary Sheet'!$O$1*2%),-'Summary Sheet'!$O$1*(Jan_21[[#This Row],[BSP]]-1))</f>
        <v>1.96</v>
      </c>
    </row>
    <row r="1411" spans="1:15" x14ac:dyDescent="0.25">
      <c r="A1411">
        <v>177868809</v>
      </c>
      <c r="B1411" s="1" t="s">
        <v>23</v>
      </c>
      <c r="C1411" s="1" t="s">
        <v>3139</v>
      </c>
      <c r="D1411" s="1" t="s">
        <v>3032</v>
      </c>
      <c r="E1411" s="1" t="s">
        <v>75</v>
      </c>
      <c r="F1411" s="1" t="s">
        <v>46</v>
      </c>
      <c r="G1411" s="2">
        <v>44208</v>
      </c>
      <c r="H1411" s="3">
        <v>0.44861111111111113</v>
      </c>
      <c r="I1411">
        <v>37390171</v>
      </c>
      <c r="J1411">
        <v>5</v>
      </c>
      <c r="K1411" s="1" t="s">
        <v>778</v>
      </c>
      <c r="L1411">
        <v>0</v>
      </c>
      <c r="M1411" s="4">
        <v>3.8</v>
      </c>
      <c r="N1411" s="5">
        <v>4284.5200000000004</v>
      </c>
      <c r="O1411" s="5">
        <f>IF(Jan_21[[#This Row],[WIN_OSE]]=0,('Summary Sheet'!$O$1)-('Summary Sheet'!$O$1*2%),-'Summary Sheet'!$O$1*(Jan_21[[#This Row],[BSP]]-1))</f>
        <v>1.96</v>
      </c>
    </row>
    <row r="1412" spans="1:15" x14ac:dyDescent="0.25">
      <c r="A1412">
        <v>177868813</v>
      </c>
      <c r="B1412" s="1" t="s">
        <v>23</v>
      </c>
      <c r="C1412" s="1" t="s">
        <v>3139</v>
      </c>
      <c r="D1412" s="1" t="s">
        <v>3032</v>
      </c>
      <c r="E1412" s="1" t="s">
        <v>75</v>
      </c>
      <c r="F1412" s="1" t="s">
        <v>46</v>
      </c>
      <c r="G1412" s="2">
        <v>44208</v>
      </c>
      <c r="H1412" s="3">
        <v>0.45902777777777776</v>
      </c>
      <c r="I1412">
        <v>35825401</v>
      </c>
      <c r="J1412">
        <v>1</v>
      </c>
      <c r="K1412" s="1" t="s">
        <v>2092</v>
      </c>
      <c r="L1412">
        <v>0</v>
      </c>
      <c r="M1412" s="4">
        <v>3.7843846659999998</v>
      </c>
      <c r="N1412" s="5">
        <v>7635.04</v>
      </c>
      <c r="O1412" s="5">
        <f>IF(Jan_21[[#This Row],[WIN_OSE]]=0,('Summary Sheet'!$O$1)-('Summary Sheet'!$O$1*2%),-'Summary Sheet'!$O$1*(Jan_21[[#This Row],[BSP]]-1))</f>
        <v>1.96</v>
      </c>
    </row>
    <row r="1413" spans="1:15" x14ac:dyDescent="0.25">
      <c r="A1413">
        <v>177868817</v>
      </c>
      <c r="B1413" s="1" t="s">
        <v>23</v>
      </c>
      <c r="C1413" s="1" t="s">
        <v>3139</v>
      </c>
      <c r="D1413" s="1" t="s">
        <v>3032</v>
      </c>
      <c r="E1413" s="1" t="s">
        <v>39</v>
      </c>
      <c r="F1413" s="1" t="s">
        <v>54</v>
      </c>
      <c r="G1413" s="2">
        <v>44208</v>
      </c>
      <c r="H1413" s="3">
        <v>0.46944444444444444</v>
      </c>
      <c r="I1413">
        <v>35986486</v>
      </c>
      <c r="J1413">
        <v>6</v>
      </c>
      <c r="K1413" s="1" t="s">
        <v>1239</v>
      </c>
      <c r="L1413">
        <v>0</v>
      </c>
      <c r="M1413" s="4">
        <v>3.7849886253934537</v>
      </c>
      <c r="N1413" s="5">
        <v>7168.42</v>
      </c>
      <c r="O1413" s="5">
        <f>IF(Jan_21[[#This Row],[WIN_OSE]]=0,('Summary Sheet'!$O$1)-('Summary Sheet'!$O$1*2%),-'Summary Sheet'!$O$1*(Jan_21[[#This Row],[BSP]]-1))</f>
        <v>1.96</v>
      </c>
    </row>
    <row r="1414" spans="1:15" x14ac:dyDescent="0.25">
      <c r="A1414">
        <v>177868822</v>
      </c>
      <c r="B1414" s="1" t="s">
        <v>23</v>
      </c>
      <c r="C1414" s="1" t="s">
        <v>3139</v>
      </c>
      <c r="D1414" s="1" t="s">
        <v>3032</v>
      </c>
      <c r="E1414" s="1" t="s">
        <v>27</v>
      </c>
      <c r="F1414" s="1" t="s">
        <v>46</v>
      </c>
      <c r="G1414" s="2">
        <v>44208</v>
      </c>
      <c r="H1414" s="3">
        <v>0.47986111111111113</v>
      </c>
      <c r="I1414">
        <v>37244675</v>
      </c>
      <c r="J1414">
        <v>1</v>
      </c>
      <c r="K1414" s="1" t="s">
        <v>2097</v>
      </c>
      <c r="L1414">
        <v>1</v>
      </c>
      <c r="M1414" s="4">
        <v>2.8136617276874127</v>
      </c>
      <c r="N1414" s="5">
        <v>12101.84</v>
      </c>
      <c r="O1414" s="5">
        <f>IF(Jan_21[[#This Row],[WIN_OSE]]=0,('Summary Sheet'!$O$1)-('Summary Sheet'!$O$1*2%),-'Summary Sheet'!$O$1*(Jan_21[[#This Row],[BSP]]-1))</f>
        <v>-3.6273234553748255</v>
      </c>
    </row>
    <row r="1415" spans="1:15" x14ac:dyDescent="0.25">
      <c r="A1415">
        <v>177868828</v>
      </c>
      <c r="B1415" s="1" t="s">
        <v>23</v>
      </c>
      <c r="C1415" s="1" t="s">
        <v>3139</v>
      </c>
      <c r="D1415" s="1" t="s">
        <v>3032</v>
      </c>
      <c r="E1415" s="1" t="s">
        <v>20</v>
      </c>
      <c r="F1415" s="1" t="s">
        <v>54</v>
      </c>
      <c r="G1415" s="2">
        <v>44208</v>
      </c>
      <c r="H1415" s="3">
        <v>0.49027777777777776</v>
      </c>
      <c r="I1415">
        <v>36533833</v>
      </c>
      <c r="J1415">
        <v>4</v>
      </c>
      <c r="K1415" s="1" t="s">
        <v>2733</v>
      </c>
      <c r="L1415">
        <v>0</v>
      </c>
      <c r="M1415" s="4">
        <v>2.5656771633381137</v>
      </c>
      <c r="N1415" s="5">
        <v>7735.32</v>
      </c>
      <c r="O1415" s="5">
        <f>IF(Jan_21[[#This Row],[WIN_OSE]]=0,('Summary Sheet'!$O$1)-('Summary Sheet'!$O$1*2%),-'Summary Sheet'!$O$1*(Jan_21[[#This Row],[BSP]]-1))</f>
        <v>1.96</v>
      </c>
    </row>
    <row r="1416" spans="1:15" x14ac:dyDescent="0.25">
      <c r="A1416">
        <v>177868833</v>
      </c>
      <c r="B1416" s="1" t="s">
        <v>23</v>
      </c>
      <c r="C1416" s="1" t="s">
        <v>3139</v>
      </c>
      <c r="D1416" s="1" t="s">
        <v>3032</v>
      </c>
      <c r="E1416" s="1" t="s">
        <v>48</v>
      </c>
      <c r="F1416" s="1" t="s">
        <v>54</v>
      </c>
      <c r="G1416" s="2">
        <v>44208</v>
      </c>
      <c r="H1416" s="3">
        <v>0.50069444444444444</v>
      </c>
      <c r="I1416">
        <v>35715897</v>
      </c>
      <c r="J1416">
        <v>6</v>
      </c>
      <c r="K1416" s="1" t="s">
        <v>597</v>
      </c>
      <c r="L1416">
        <v>1</v>
      </c>
      <c r="M1416" s="4">
        <v>3.0557765868213571</v>
      </c>
      <c r="N1416" s="5">
        <v>8889.18</v>
      </c>
      <c r="O1416" s="5">
        <f>IF(Jan_21[[#This Row],[WIN_OSE]]=0,('Summary Sheet'!$O$1)-('Summary Sheet'!$O$1*2%),-'Summary Sheet'!$O$1*(Jan_21[[#This Row],[BSP]]-1))</f>
        <v>-4.1115531736427142</v>
      </c>
    </row>
    <row r="1417" spans="1:15" x14ac:dyDescent="0.25">
      <c r="A1417">
        <v>177868837</v>
      </c>
      <c r="B1417" s="1" t="s">
        <v>23</v>
      </c>
      <c r="C1417" s="1" t="s">
        <v>3139</v>
      </c>
      <c r="D1417" s="1" t="s">
        <v>3032</v>
      </c>
      <c r="E1417" s="1" t="s">
        <v>49</v>
      </c>
      <c r="F1417" s="1" t="s">
        <v>46</v>
      </c>
      <c r="G1417" s="2">
        <v>44208</v>
      </c>
      <c r="H1417" s="3">
        <v>0.51111111111111107</v>
      </c>
      <c r="I1417">
        <v>37842943</v>
      </c>
      <c r="J1417">
        <v>3</v>
      </c>
      <c r="K1417" s="1" t="s">
        <v>1241</v>
      </c>
      <c r="L1417">
        <v>0</v>
      </c>
      <c r="M1417" s="4">
        <v>3.7329352899999999</v>
      </c>
      <c r="N1417" s="5">
        <v>4348.26</v>
      </c>
      <c r="O1417" s="5">
        <f>IF(Jan_21[[#This Row],[WIN_OSE]]=0,('Summary Sheet'!$O$1)-('Summary Sheet'!$O$1*2%),-'Summary Sheet'!$O$1*(Jan_21[[#This Row],[BSP]]-1))</f>
        <v>1.96</v>
      </c>
    </row>
    <row r="1418" spans="1:15" x14ac:dyDescent="0.25">
      <c r="A1418">
        <v>177868839</v>
      </c>
      <c r="B1418" s="1" t="s">
        <v>23</v>
      </c>
      <c r="C1418" s="1" t="s">
        <v>3139</v>
      </c>
      <c r="D1418" s="1" t="s">
        <v>3032</v>
      </c>
      <c r="E1418" s="1" t="s">
        <v>43</v>
      </c>
      <c r="F1418" s="1" t="s">
        <v>54</v>
      </c>
      <c r="G1418" s="2">
        <v>44208</v>
      </c>
      <c r="H1418" s="3">
        <v>0.52152777777777781</v>
      </c>
      <c r="I1418">
        <v>36425622</v>
      </c>
      <c r="J1418">
        <v>5</v>
      </c>
      <c r="K1418" s="1" t="s">
        <v>1885</v>
      </c>
      <c r="L1418">
        <v>1</v>
      </c>
      <c r="M1418" s="4">
        <v>2.6605196935672941</v>
      </c>
      <c r="N1418" s="5">
        <v>11272.78</v>
      </c>
      <c r="O1418" s="5">
        <f>IF(Jan_21[[#This Row],[WIN_OSE]]=0,('Summary Sheet'!$O$1)-('Summary Sheet'!$O$1*2%),-'Summary Sheet'!$O$1*(Jan_21[[#This Row],[BSP]]-1))</f>
        <v>-3.3210393871345882</v>
      </c>
    </row>
    <row r="1419" spans="1:15" x14ac:dyDescent="0.25">
      <c r="A1419">
        <v>177868841</v>
      </c>
      <c r="B1419" s="1" t="s">
        <v>23</v>
      </c>
      <c r="C1419" s="1" t="s">
        <v>3139</v>
      </c>
      <c r="D1419" s="1" t="s">
        <v>3032</v>
      </c>
      <c r="E1419" s="1" t="s">
        <v>27</v>
      </c>
      <c r="F1419" s="1" t="s">
        <v>46</v>
      </c>
      <c r="G1419" s="2">
        <v>44208</v>
      </c>
      <c r="H1419" s="3">
        <v>0.53194444444444444</v>
      </c>
      <c r="I1419">
        <v>28586618</v>
      </c>
      <c r="J1419">
        <v>4</v>
      </c>
      <c r="K1419" s="1" t="s">
        <v>787</v>
      </c>
      <c r="L1419">
        <v>1</v>
      </c>
      <c r="M1419" s="4">
        <v>1.9722143574562323</v>
      </c>
      <c r="N1419" s="5">
        <v>13605.02</v>
      </c>
      <c r="O1419" s="5">
        <f>IF(Jan_21[[#This Row],[WIN_OSE]]=0,('Summary Sheet'!$O$1)-('Summary Sheet'!$O$1*2%),-'Summary Sheet'!$O$1*(Jan_21[[#This Row],[BSP]]-1))</f>
        <v>-1.9444287149124646</v>
      </c>
    </row>
    <row r="1420" spans="1:15" x14ac:dyDescent="0.25">
      <c r="A1420">
        <v>177868843</v>
      </c>
      <c r="B1420" s="1" t="s">
        <v>23</v>
      </c>
      <c r="C1420" s="1" t="s">
        <v>3139</v>
      </c>
      <c r="D1420" s="1" t="s">
        <v>3032</v>
      </c>
      <c r="E1420" s="1" t="s">
        <v>32</v>
      </c>
      <c r="F1420" s="1" t="s">
        <v>54</v>
      </c>
      <c r="G1420" s="2">
        <v>44208</v>
      </c>
      <c r="H1420" s="3">
        <v>0.54305555555555551</v>
      </c>
      <c r="I1420">
        <v>36533778</v>
      </c>
      <c r="J1420">
        <v>2</v>
      </c>
      <c r="K1420" s="1" t="s">
        <v>92</v>
      </c>
      <c r="L1420">
        <v>1</v>
      </c>
      <c r="M1420" s="4">
        <v>2.1170960265085528</v>
      </c>
      <c r="N1420" s="5">
        <v>10234.14</v>
      </c>
      <c r="O1420" s="5">
        <f>IF(Jan_21[[#This Row],[WIN_OSE]]=0,('Summary Sheet'!$O$1)-('Summary Sheet'!$O$1*2%),-'Summary Sheet'!$O$1*(Jan_21[[#This Row],[BSP]]-1))</f>
        <v>-2.2341920530171056</v>
      </c>
    </row>
    <row r="1421" spans="1:15" x14ac:dyDescent="0.25">
      <c r="A1421">
        <v>177868845</v>
      </c>
      <c r="B1421" s="1" t="s">
        <v>23</v>
      </c>
      <c r="C1421" s="1" t="s">
        <v>3139</v>
      </c>
      <c r="D1421" s="1" t="s">
        <v>3032</v>
      </c>
      <c r="E1421" s="1" t="s">
        <v>45</v>
      </c>
      <c r="F1421" s="1" t="s">
        <v>46</v>
      </c>
      <c r="G1421" s="2">
        <v>44208</v>
      </c>
      <c r="H1421" s="3">
        <v>0.55347222222222225</v>
      </c>
      <c r="I1421">
        <v>36391621</v>
      </c>
      <c r="J1421">
        <v>6</v>
      </c>
      <c r="K1421" s="1" t="s">
        <v>1242</v>
      </c>
      <c r="L1421">
        <v>0</v>
      </c>
      <c r="M1421" s="4">
        <v>2.2597056341150146</v>
      </c>
      <c r="N1421" s="5">
        <v>14857.12</v>
      </c>
      <c r="O1421" s="5">
        <f>IF(Jan_21[[#This Row],[WIN_OSE]]=0,('Summary Sheet'!$O$1)-('Summary Sheet'!$O$1*2%),-'Summary Sheet'!$O$1*(Jan_21[[#This Row],[BSP]]-1))</f>
        <v>1.96</v>
      </c>
    </row>
    <row r="1422" spans="1:15" x14ac:dyDescent="0.25">
      <c r="A1422">
        <v>177868847</v>
      </c>
      <c r="B1422" s="1" t="s">
        <v>23</v>
      </c>
      <c r="C1422" s="1" t="s">
        <v>3139</v>
      </c>
      <c r="D1422" s="1" t="s">
        <v>3032</v>
      </c>
      <c r="E1422" s="1" t="s">
        <v>47</v>
      </c>
      <c r="F1422" s="1" t="s">
        <v>54</v>
      </c>
      <c r="G1422" s="2">
        <v>44208</v>
      </c>
      <c r="H1422" s="3">
        <v>0.56458333333333333</v>
      </c>
      <c r="I1422">
        <v>38182636</v>
      </c>
      <c r="J1422">
        <v>5</v>
      </c>
      <c r="K1422" s="1" t="s">
        <v>2734</v>
      </c>
      <c r="L1422">
        <v>0</v>
      </c>
      <c r="M1422" s="4">
        <v>2.0483087786561729</v>
      </c>
      <c r="N1422" s="5">
        <v>16542.240000000002</v>
      </c>
      <c r="O1422" s="5">
        <f>IF(Jan_21[[#This Row],[WIN_OSE]]=0,('Summary Sheet'!$O$1)-('Summary Sheet'!$O$1*2%),-'Summary Sheet'!$O$1*(Jan_21[[#This Row],[BSP]]-1))</f>
        <v>1.96</v>
      </c>
    </row>
    <row r="1423" spans="1:15" x14ac:dyDescent="0.25">
      <c r="A1423">
        <v>177870728</v>
      </c>
      <c r="B1423" s="1" t="s">
        <v>19</v>
      </c>
      <c r="C1423" s="1" t="s">
        <v>3137</v>
      </c>
      <c r="D1423" s="1" t="s">
        <v>3030</v>
      </c>
      <c r="E1423" s="1" t="s">
        <v>39</v>
      </c>
      <c r="F1423" s="1" t="s">
        <v>35</v>
      </c>
      <c r="G1423" s="2">
        <v>44208</v>
      </c>
      <c r="H1423" s="3">
        <v>0.58611111111111114</v>
      </c>
      <c r="I1423">
        <v>25269157</v>
      </c>
      <c r="J1423">
        <v>5</v>
      </c>
      <c r="K1423" s="1" t="s">
        <v>120</v>
      </c>
      <c r="L1423">
        <v>1</v>
      </c>
      <c r="M1423" s="4">
        <v>2.2284751325651806</v>
      </c>
      <c r="N1423" s="5">
        <v>15710.3</v>
      </c>
      <c r="O1423" s="5">
        <f>IF(Jan_21[[#This Row],[WIN_OSE]]=0,('Summary Sheet'!$O$1)-('Summary Sheet'!$O$1*2%),-'Summary Sheet'!$O$1*(Jan_21[[#This Row],[BSP]]-1))</f>
        <v>-2.4569502651303612</v>
      </c>
    </row>
    <row r="1424" spans="1:15" x14ac:dyDescent="0.25">
      <c r="A1424">
        <v>177870734</v>
      </c>
      <c r="B1424" s="1" t="s">
        <v>19</v>
      </c>
      <c r="C1424" s="1" t="s">
        <v>3137</v>
      </c>
      <c r="D1424" s="1" t="s">
        <v>3030</v>
      </c>
      <c r="E1424" s="1" t="s">
        <v>43</v>
      </c>
      <c r="F1424" s="1" t="s">
        <v>35</v>
      </c>
      <c r="G1424" s="2">
        <v>44208</v>
      </c>
      <c r="H1424" s="3">
        <v>0.59652777777777777</v>
      </c>
      <c r="I1424">
        <v>22441829</v>
      </c>
      <c r="J1424">
        <v>2</v>
      </c>
      <c r="K1424" s="1" t="s">
        <v>2120</v>
      </c>
      <c r="L1424">
        <v>1</v>
      </c>
      <c r="M1424" s="4">
        <v>2.5286133030000002</v>
      </c>
      <c r="N1424" s="5">
        <v>22828.32</v>
      </c>
      <c r="O1424" s="5">
        <f>IF(Jan_21[[#This Row],[WIN_OSE]]=0,('Summary Sheet'!$O$1)-('Summary Sheet'!$O$1*2%),-'Summary Sheet'!$O$1*(Jan_21[[#This Row],[BSP]]-1))</f>
        <v>-3.0572266060000004</v>
      </c>
    </row>
    <row r="1425" spans="1:15" x14ac:dyDescent="0.25">
      <c r="A1425">
        <v>177870739</v>
      </c>
      <c r="B1425" s="1" t="s">
        <v>19</v>
      </c>
      <c r="C1425" s="1" t="s">
        <v>3137</v>
      </c>
      <c r="D1425" s="1" t="s">
        <v>3030</v>
      </c>
      <c r="E1425" s="1" t="s">
        <v>49</v>
      </c>
      <c r="F1425" s="1" t="s">
        <v>62</v>
      </c>
      <c r="G1425" s="2">
        <v>44208</v>
      </c>
      <c r="H1425" s="3">
        <v>0.60833333333333328</v>
      </c>
      <c r="I1425">
        <v>28743503</v>
      </c>
      <c r="J1425">
        <v>3</v>
      </c>
      <c r="K1425" s="1" t="s">
        <v>2735</v>
      </c>
      <c r="L1425">
        <v>1</v>
      </c>
      <c r="M1425" s="4">
        <v>2.9799601256356438</v>
      </c>
      <c r="N1425" s="5">
        <v>9285.4599999999991</v>
      </c>
      <c r="O1425" s="5">
        <f>IF(Jan_21[[#This Row],[WIN_OSE]]=0,('Summary Sheet'!$O$1)-('Summary Sheet'!$O$1*2%),-'Summary Sheet'!$O$1*(Jan_21[[#This Row],[BSP]]-1))</f>
        <v>-3.9599202512712877</v>
      </c>
    </row>
    <row r="1426" spans="1:15" x14ac:dyDescent="0.25">
      <c r="A1426">
        <v>177870744</v>
      </c>
      <c r="B1426" s="1" t="s">
        <v>19</v>
      </c>
      <c r="C1426" s="1" t="s">
        <v>3137</v>
      </c>
      <c r="D1426" s="1" t="s">
        <v>3030</v>
      </c>
      <c r="E1426" s="1" t="s">
        <v>49</v>
      </c>
      <c r="F1426" s="1" t="s">
        <v>62</v>
      </c>
      <c r="G1426" s="2">
        <v>44208</v>
      </c>
      <c r="H1426" s="3">
        <v>0.62083333333333335</v>
      </c>
      <c r="I1426">
        <v>35529996</v>
      </c>
      <c r="J1426">
        <v>3</v>
      </c>
      <c r="K1426" s="1" t="s">
        <v>938</v>
      </c>
      <c r="L1426">
        <v>1</v>
      </c>
      <c r="M1426" s="4">
        <v>2.3340962607016627</v>
      </c>
      <c r="N1426" s="5">
        <v>9344.66</v>
      </c>
      <c r="O1426" s="5">
        <f>IF(Jan_21[[#This Row],[WIN_OSE]]=0,('Summary Sheet'!$O$1)-('Summary Sheet'!$O$1*2%),-'Summary Sheet'!$O$1*(Jan_21[[#This Row],[BSP]]-1))</f>
        <v>-2.6681925214033253</v>
      </c>
    </row>
    <row r="1427" spans="1:15" x14ac:dyDescent="0.25">
      <c r="A1427">
        <v>177870756</v>
      </c>
      <c r="B1427" s="1" t="s">
        <v>19</v>
      </c>
      <c r="C1427" s="1" t="s">
        <v>3137</v>
      </c>
      <c r="D1427" s="1" t="s">
        <v>3030</v>
      </c>
      <c r="E1427" s="1" t="s">
        <v>20</v>
      </c>
      <c r="F1427" s="1" t="s">
        <v>35</v>
      </c>
      <c r="G1427" s="2">
        <v>44208</v>
      </c>
      <c r="H1427" s="3">
        <v>0.63124999999999998</v>
      </c>
      <c r="I1427">
        <v>37770275</v>
      </c>
      <c r="J1427">
        <v>6</v>
      </c>
      <c r="K1427" s="1" t="s">
        <v>2309</v>
      </c>
      <c r="L1427">
        <v>0</v>
      </c>
      <c r="M1427" s="4">
        <v>2.9982991442276936</v>
      </c>
      <c r="N1427" s="5">
        <v>11812.26</v>
      </c>
      <c r="O1427" s="5">
        <f>IF(Jan_21[[#This Row],[WIN_OSE]]=0,('Summary Sheet'!$O$1)-('Summary Sheet'!$O$1*2%),-'Summary Sheet'!$O$1*(Jan_21[[#This Row],[BSP]]-1))</f>
        <v>1.96</v>
      </c>
    </row>
    <row r="1428" spans="1:15" x14ac:dyDescent="0.25">
      <c r="A1428">
        <v>177870783</v>
      </c>
      <c r="B1428" s="1" t="s">
        <v>19</v>
      </c>
      <c r="C1428" s="1" t="s">
        <v>3137</v>
      </c>
      <c r="D1428" s="1" t="s">
        <v>3030</v>
      </c>
      <c r="E1428" s="1" t="s">
        <v>32</v>
      </c>
      <c r="F1428" s="1" t="s">
        <v>35</v>
      </c>
      <c r="G1428" s="2">
        <v>44208</v>
      </c>
      <c r="H1428" s="3">
        <v>0.6430555555555556</v>
      </c>
      <c r="I1428">
        <v>35777838</v>
      </c>
      <c r="J1428">
        <v>5</v>
      </c>
      <c r="K1428" s="1" t="s">
        <v>1247</v>
      </c>
      <c r="L1428">
        <v>0</v>
      </c>
      <c r="M1428" s="4">
        <v>2.3463623010000001</v>
      </c>
      <c r="N1428" s="5">
        <v>19101.66</v>
      </c>
      <c r="O1428" s="5">
        <f>IF(Jan_21[[#This Row],[WIN_OSE]]=0,('Summary Sheet'!$O$1)-('Summary Sheet'!$O$1*2%),-'Summary Sheet'!$O$1*(Jan_21[[#This Row],[BSP]]-1))</f>
        <v>1.96</v>
      </c>
    </row>
    <row r="1429" spans="1:15" x14ac:dyDescent="0.25">
      <c r="A1429">
        <v>177870788</v>
      </c>
      <c r="B1429" s="1" t="s">
        <v>19</v>
      </c>
      <c r="C1429" s="1" t="s">
        <v>3137</v>
      </c>
      <c r="D1429" s="1" t="s">
        <v>3030</v>
      </c>
      <c r="E1429" s="1" t="s">
        <v>32</v>
      </c>
      <c r="F1429" s="1" t="s">
        <v>35</v>
      </c>
      <c r="G1429" s="2">
        <v>44208</v>
      </c>
      <c r="H1429" s="3">
        <v>0.65555555555555556</v>
      </c>
      <c r="I1429">
        <v>38084715</v>
      </c>
      <c r="J1429">
        <v>2</v>
      </c>
      <c r="K1429" s="1" t="s">
        <v>2124</v>
      </c>
      <c r="L1429">
        <v>0</v>
      </c>
      <c r="M1429" s="4">
        <v>3.3948051606762597</v>
      </c>
      <c r="N1429" s="5">
        <v>8917.4</v>
      </c>
      <c r="O1429" s="5">
        <f>IF(Jan_21[[#This Row],[WIN_OSE]]=0,('Summary Sheet'!$O$1)-('Summary Sheet'!$O$1*2%),-'Summary Sheet'!$O$1*(Jan_21[[#This Row],[BSP]]-1))</f>
        <v>1.96</v>
      </c>
    </row>
    <row r="1430" spans="1:15" x14ac:dyDescent="0.25">
      <c r="A1430">
        <v>177870793</v>
      </c>
      <c r="B1430" s="1" t="s">
        <v>19</v>
      </c>
      <c r="C1430" s="1" t="s">
        <v>3137</v>
      </c>
      <c r="D1430" s="1" t="s">
        <v>3030</v>
      </c>
      <c r="E1430" s="1" t="s">
        <v>20</v>
      </c>
      <c r="F1430" s="1" t="s">
        <v>35</v>
      </c>
      <c r="G1430" s="2">
        <v>44208</v>
      </c>
      <c r="H1430" s="3">
        <v>0.6694444444444444</v>
      </c>
      <c r="I1430">
        <v>37728290</v>
      </c>
      <c r="J1430">
        <v>1</v>
      </c>
      <c r="K1430" s="1" t="s">
        <v>2736</v>
      </c>
      <c r="L1430">
        <v>0</v>
      </c>
      <c r="M1430" s="4">
        <v>2.9755027132792016</v>
      </c>
      <c r="N1430" s="5">
        <v>13831.8</v>
      </c>
      <c r="O1430" s="5">
        <f>IF(Jan_21[[#This Row],[WIN_OSE]]=0,('Summary Sheet'!$O$1)-('Summary Sheet'!$O$1*2%),-'Summary Sheet'!$O$1*(Jan_21[[#This Row],[BSP]]-1))</f>
        <v>1.96</v>
      </c>
    </row>
    <row r="1431" spans="1:15" x14ac:dyDescent="0.25">
      <c r="A1431">
        <v>177870798</v>
      </c>
      <c r="B1431" s="1" t="s">
        <v>19</v>
      </c>
      <c r="C1431" s="1" t="s">
        <v>3137</v>
      </c>
      <c r="D1431" s="1" t="s">
        <v>3030</v>
      </c>
      <c r="E1431" s="1" t="s">
        <v>41</v>
      </c>
      <c r="F1431" s="1" t="s">
        <v>35</v>
      </c>
      <c r="G1431" s="2">
        <v>44208</v>
      </c>
      <c r="H1431" s="3">
        <v>0.68263888888888891</v>
      </c>
      <c r="I1431">
        <v>37510094</v>
      </c>
      <c r="J1431">
        <v>3</v>
      </c>
      <c r="K1431" s="1" t="s">
        <v>2111</v>
      </c>
      <c r="L1431">
        <v>1</v>
      </c>
      <c r="M1431" s="4">
        <v>3.3868355904089178</v>
      </c>
      <c r="N1431" s="5">
        <v>16185.78</v>
      </c>
      <c r="O1431" s="5">
        <f>IF(Jan_21[[#This Row],[WIN_OSE]]=0,('Summary Sheet'!$O$1)-('Summary Sheet'!$O$1*2%),-'Summary Sheet'!$O$1*(Jan_21[[#This Row],[BSP]]-1))</f>
        <v>-4.7736711808178356</v>
      </c>
    </row>
    <row r="1432" spans="1:15" x14ac:dyDescent="0.25">
      <c r="A1432">
        <v>177870803</v>
      </c>
      <c r="B1432" s="1" t="s">
        <v>19</v>
      </c>
      <c r="C1432" s="1" t="s">
        <v>3137</v>
      </c>
      <c r="D1432" s="1" t="s">
        <v>3030</v>
      </c>
      <c r="E1432" s="1" t="s">
        <v>48</v>
      </c>
      <c r="F1432" s="1" t="s">
        <v>35</v>
      </c>
      <c r="G1432" s="2">
        <v>44208</v>
      </c>
      <c r="H1432" s="3">
        <v>0.69652777777777775</v>
      </c>
      <c r="I1432">
        <v>24950772</v>
      </c>
      <c r="J1432">
        <v>2</v>
      </c>
      <c r="K1432" s="1" t="s">
        <v>1255</v>
      </c>
      <c r="L1432">
        <v>0</v>
      </c>
      <c r="M1432" s="4">
        <v>3.73789685437806</v>
      </c>
      <c r="N1432" s="5">
        <v>13564.4</v>
      </c>
      <c r="O1432" s="5">
        <f>IF(Jan_21[[#This Row],[WIN_OSE]]=0,('Summary Sheet'!$O$1)-('Summary Sheet'!$O$1*2%),-'Summary Sheet'!$O$1*(Jan_21[[#This Row],[BSP]]-1))</f>
        <v>1.96</v>
      </c>
    </row>
    <row r="1433" spans="1:15" x14ac:dyDescent="0.25">
      <c r="A1433">
        <v>177870808</v>
      </c>
      <c r="B1433" s="1" t="s">
        <v>19</v>
      </c>
      <c r="C1433" s="1" t="s">
        <v>3137</v>
      </c>
      <c r="D1433" s="1" t="s">
        <v>3030</v>
      </c>
      <c r="E1433" s="1" t="s">
        <v>47</v>
      </c>
      <c r="F1433" s="1" t="s">
        <v>35</v>
      </c>
      <c r="G1433" s="2">
        <v>44208</v>
      </c>
      <c r="H1433" s="3">
        <v>0.7104166666666667</v>
      </c>
      <c r="I1433">
        <v>23787743</v>
      </c>
      <c r="J1433">
        <v>3</v>
      </c>
      <c r="K1433" s="1" t="s">
        <v>2107</v>
      </c>
      <c r="L1433">
        <v>0</v>
      </c>
      <c r="M1433" s="4">
        <v>3.074587700700504</v>
      </c>
      <c r="N1433" s="5">
        <v>10104.74</v>
      </c>
      <c r="O1433" s="5">
        <f>IF(Jan_21[[#This Row],[WIN_OSE]]=0,('Summary Sheet'!$O$1)-('Summary Sheet'!$O$1*2%),-'Summary Sheet'!$O$1*(Jan_21[[#This Row],[BSP]]-1))</f>
        <v>1.96</v>
      </c>
    </row>
    <row r="1434" spans="1:15" x14ac:dyDescent="0.25">
      <c r="A1434">
        <v>177870813</v>
      </c>
      <c r="B1434" s="1" t="s">
        <v>19</v>
      </c>
      <c r="C1434" s="1" t="s">
        <v>3137</v>
      </c>
      <c r="D1434" s="1" t="s">
        <v>3030</v>
      </c>
      <c r="E1434" s="1" t="s">
        <v>47</v>
      </c>
      <c r="F1434" s="1" t="s">
        <v>35</v>
      </c>
      <c r="G1434" s="2">
        <v>44208</v>
      </c>
      <c r="H1434" s="3">
        <v>0.72361111111111109</v>
      </c>
      <c r="I1434">
        <v>38115559</v>
      </c>
      <c r="J1434">
        <v>5</v>
      </c>
      <c r="K1434" s="1" t="s">
        <v>977</v>
      </c>
      <c r="L1434">
        <v>0</v>
      </c>
      <c r="M1434" s="4">
        <v>2.9877148939999998</v>
      </c>
      <c r="N1434" s="5">
        <v>20325.080000000002</v>
      </c>
      <c r="O1434" s="5">
        <f>IF(Jan_21[[#This Row],[WIN_OSE]]=0,('Summary Sheet'!$O$1)-('Summary Sheet'!$O$1*2%),-'Summary Sheet'!$O$1*(Jan_21[[#This Row],[BSP]]-1))</f>
        <v>1.96</v>
      </c>
    </row>
    <row r="1435" spans="1:15" x14ac:dyDescent="0.25">
      <c r="A1435">
        <v>177871993</v>
      </c>
      <c r="B1435" s="1" t="s">
        <v>23</v>
      </c>
      <c r="C1435" s="1" t="s">
        <v>167</v>
      </c>
      <c r="D1435" s="1" t="s">
        <v>3030</v>
      </c>
      <c r="E1435" s="1" t="s">
        <v>41</v>
      </c>
      <c r="F1435" s="1" t="s">
        <v>44</v>
      </c>
      <c r="G1435" s="2">
        <v>44208</v>
      </c>
      <c r="H1435" s="3">
        <v>0.58125000000000004</v>
      </c>
      <c r="I1435">
        <v>19295662</v>
      </c>
      <c r="J1435">
        <v>1</v>
      </c>
      <c r="K1435" s="1" t="s">
        <v>2738</v>
      </c>
      <c r="L1435">
        <v>1</v>
      </c>
      <c r="M1435" s="4">
        <v>4.5</v>
      </c>
      <c r="N1435" s="5">
        <v>5959.76</v>
      </c>
      <c r="O1435" s="5">
        <f>IF(Jan_21[[#This Row],[WIN_OSE]]=0,('Summary Sheet'!$O$1)-('Summary Sheet'!$O$1*2%),-'Summary Sheet'!$O$1*(Jan_21[[#This Row],[BSP]]-1))</f>
        <v>-7</v>
      </c>
    </row>
    <row r="1436" spans="1:15" x14ac:dyDescent="0.25">
      <c r="A1436">
        <v>177871995</v>
      </c>
      <c r="B1436" s="1" t="s">
        <v>23</v>
      </c>
      <c r="C1436" s="1" t="s">
        <v>167</v>
      </c>
      <c r="D1436" s="1" t="s">
        <v>3030</v>
      </c>
      <c r="E1436" s="1" t="s">
        <v>24</v>
      </c>
      <c r="F1436" s="1" t="s">
        <v>44</v>
      </c>
      <c r="G1436" s="2">
        <v>44208</v>
      </c>
      <c r="H1436" s="3">
        <v>0.59166666666666667</v>
      </c>
      <c r="I1436">
        <v>26215214</v>
      </c>
      <c r="J1436">
        <v>2</v>
      </c>
      <c r="K1436" s="1" t="s">
        <v>1414</v>
      </c>
      <c r="L1436">
        <v>1</v>
      </c>
      <c r="M1436" s="4">
        <v>2.670388388545069</v>
      </c>
      <c r="N1436" s="5">
        <v>14352.34</v>
      </c>
      <c r="O1436" s="5">
        <f>IF(Jan_21[[#This Row],[WIN_OSE]]=0,('Summary Sheet'!$O$1)-('Summary Sheet'!$O$1*2%),-'Summary Sheet'!$O$1*(Jan_21[[#This Row],[BSP]]-1))</f>
        <v>-3.340776777090138</v>
      </c>
    </row>
    <row r="1437" spans="1:15" x14ac:dyDescent="0.25">
      <c r="A1437">
        <v>177871997</v>
      </c>
      <c r="B1437" s="1" t="s">
        <v>23</v>
      </c>
      <c r="C1437" s="1" t="s">
        <v>167</v>
      </c>
      <c r="D1437" s="1" t="s">
        <v>3030</v>
      </c>
      <c r="E1437" s="1" t="s">
        <v>47</v>
      </c>
      <c r="F1437" s="1" t="s">
        <v>44</v>
      </c>
      <c r="G1437" s="2">
        <v>44208</v>
      </c>
      <c r="H1437" s="3">
        <v>0.60555555555555551</v>
      </c>
      <c r="I1437">
        <v>35425475</v>
      </c>
      <c r="J1437">
        <v>5</v>
      </c>
      <c r="K1437" s="1" t="s">
        <v>707</v>
      </c>
      <c r="L1437">
        <v>0</v>
      </c>
      <c r="M1437" s="4">
        <v>3.4385634781315089</v>
      </c>
      <c r="N1437" s="5">
        <v>7733.2</v>
      </c>
      <c r="O1437" s="5">
        <f>IF(Jan_21[[#This Row],[WIN_OSE]]=0,('Summary Sheet'!$O$1)-('Summary Sheet'!$O$1*2%),-'Summary Sheet'!$O$1*(Jan_21[[#This Row],[BSP]]-1))</f>
        <v>1.96</v>
      </c>
    </row>
    <row r="1438" spans="1:15" x14ac:dyDescent="0.25">
      <c r="A1438">
        <v>177871999</v>
      </c>
      <c r="B1438" s="1" t="s">
        <v>23</v>
      </c>
      <c r="C1438" s="1" t="s">
        <v>167</v>
      </c>
      <c r="D1438" s="1" t="s">
        <v>3030</v>
      </c>
      <c r="E1438" s="1" t="s">
        <v>27</v>
      </c>
      <c r="F1438" s="1" t="s">
        <v>186</v>
      </c>
      <c r="G1438" s="2">
        <v>44208</v>
      </c>
      <c r="H1438" s="3">
        <v>0.61944444444444446</v>
      </c>
      <c r="I1438">
        <v>25284974</v>
      </c>
      <c r="J1438">
        <v>6</v>
      </c>
      <c r="K1438" s="1" t="s">
        <v>1238</v>
      </c>
      <c r="L1438">
        <v>0</v>
      </c>
      <c r="M1438" s="4">
        <v>3.75</v>
      </c>
      <c r="N1438" s="5">
        <v>10913.92</v>
      </c>
      <c r="O1438" s="5">
        <f>IF(Jan_21[[#This Row],[WIN_OSE]]=0,('Summary Sheet'!$O$1)-('Summary Sheet'!$O$1*2%),-'Summary Sheet'!$O$1*(Jan_21[[#This Row],[BSP]]-1))</f>
        <v>1.96</v>
      </c>
    </row>
    <row r="1439" spans="1:15" x14ac:dyDescent="0.25">
      <c r="A1439">
        <v>177872001</v>
      </c>
      <c r="B1439" s="1" t="s">
        <v>23</v>
      </c>
      <c r="C1439" s="1" t="s">
        <v>167</v>
      </c>
      <c r="D1439" s="1" t="s">
        <v>3030</v>
      </c>
      <c r="E1439" s="1" t="s">
        <v>39</v>
      </c>
      <c r="F1439" s="1" t="s">
        <v>44</v>
      </c>
      <c r="G1439" s="2">
        <v>44208</v>
      </c>
      <c r="H1439" s="3">
        <v>0.63263888888888886</v>
      </c>
      <c r="I1439">
        <v>38182357</v>
      </c>
      <c r="J1439">
        <v>3</v>
      </c>
      <c r="K1439" s="1" t="s">
        <v>2739</v>
      </c>
      <c r="L1439">
        <v>0</v>
      </c>
      <c r="M1439" s="4">
        <v>3.0984632913389216</v>
      </c>
      <c r="N1439" s="5">
        <v>7874.02</v>
      </c>
      <c r="O1439" s="5">
        <f>IF(Jan_21[[#This Row],[WIN_OSE]]=0,('Summary Sheet'!$O$1)-('Summary Sheet'!$O$1*2%),-'Summary Sheet'!$O$1*(Jan_21[[#This Row],[BSP]]-1))</f>
        <v>1.96</v>
      </c>
    </row>
    <row r="1440" spans="1:15" x14ac:dyDescent="0.25">
      <c r="A1440">
        <v>177872003</v>
      </c>
      <c r="B1440" s="1" t="s">
        <v>23</v>
      </c>
      <c r="C1440" s="1" t="s">
        <v>167</v>
      </c>
      <c r="D1440" s="1" t="s">
        <v>3030</v>
      </c>
      <c r="E1440" s="1" t="s">
        <v>39</v>
      </c>
      <c r="F1440" s="1" t="s">
        <v>44</v>
      </c>
      <c r="G1440" s="2">
        <v>44208</v>
      </c>
      <c r="H1440" s="3">
        <v>0.64444444444444449</v>
      </c>
      <c r="I1440">
        <v>35985207</v>
      </c>
      <c r="J1440">
        <v>3</v>
      </c>
      <c r="K1440" s="1" t="s">
        <v>1420</v>
      </c>
      <c r="L1440">
        <v>0</v>
      </c>
      <c r="M1440" s="4">
        <v>4.2018993040000003</v>
      </c>
      <c r="N1440" s="5">
        <v>4209.1000000000004</v>
      </c>
      <c r="O1440" s="5">
        <f>IF(Jan_21[[#This Row],[WIN_OSE]]=0,('Summary Sheet'!$O$1)-('Summary Sheet'!$O$1*2%),-'Summary Sheet'!$O$1*(Jan_21[[#This Row],[BSP]]-1))</f>
        <v>1.96</v>
      </c>
    </row>
    <row r="1441" spans="1:15" x14ac:dyDescent="0.25">
      <c r="A1441">
        <v>177872005</v>
      </c>
      <c r="B1441" s="1" t="s">
        <v>23</v>
      </c>
      <c r="C1441" s="1" t="s">
        <v>167</v>
      </c>
      <c r="D1441" s="1" t="s">
        <v>3030</v>
      </c>
      <c r="E1441" s="1" t="s">
        <v>37</v>
      </c>
      <c r="F1441" s="1" t="s">
        <v>44</v>
      </c>
      <c r="G1441" s="2">
        <v>44208</v>
      </c>
      <c r="H1441" s="3">
        <v>0.65833333333333333</v>
      </c>
      <c r="I1441">
        <v>36494731</v>
      </c>
      <c r="J1441">
        <v>4</v>
      </c>
      <c r="K1441" s="1" t="s">
        <v>2134</v>
      </c>
      <c r="L1441">
        <v>0</v>
      </c>
      <c r="M1441" s="4">
        <v>3.0823695343962729</v>
      </c>
      <c r="N1441" s="5">
        <v>15617.92</v>
      </c>
      <c r="O1441" s="5">
        <f>IF(Jan_21[[#This Row],[WIN_OSE]]=0,('Summary Sheet'!$O$1)-('Summary Sheet'!$O$1*2%),-'Summary Sheet'!$O$1*(Jan_21[[#This Row],[BSP]]-1))</f>
        <v>1.96</v>
      </c>
    </row>
    <row r="1442" spans="1:15" x14ac:dyDescent="0.25">
      <c r="A1442">
        <v>177872007</v>
      </c>
      <c r="B1442" s="1" t="s">
        <v>23</v>
      </c>
      <c r="C1442" s="1" t="s">
        <v>167</v>
      </c>
      <c r="D1442" s="1" t="s">
        <v>3030</v>
      </c>
      <c r="E1442" s="1" t="s">
        <v>32</v>
      </c>
      <c r="F1442" s="1" t="s">
        <v>44</v>
      </c>
      <c r="G1442" s="2">
        <v>44208</v>
      </c>
      <c r="H1442" s="3">
        <v>0.67222222222222228</v>
      </c>
      <c r="I1442">
        <v>37728316</v>
      </c>
      <c r="J1442">
        <v>1</v>
      </c>
      <c r="K1442" s="1" t="s">
        <v>2740</v>
      </c>
      <c r="L1442">
        <v>0</v>
      </c>
      <c r="M1442" s="4">
        <v>3.7985458489999999</v>
      </c>
      <c r="N1442" s="5">
        <v>11885.44</v>
      </c>
      <c r="O1442" s="5">
        <f>IF(Jan_21[[#This Row],[WIN_OSE]]=0,('Summary Sheet'!$O$1)-('Summary Sheet'!$O$1*2%),-'Summary Sheet'!$O$1*(Jan_21[[#This Row],[BSP]]-1))</f>
        <v>1.96</v>
      </c>
    </row>
    <row r="1443" spans="1:15" x14ac:dyDescent="0.25">
      <c r="A1443">
        <v>177872009</v>
      </c>
      <c r="B1443" s="1" t="s">
        <v>23</v>
      </c>
      <c r="C1443" s="1" t="s">
        <v>167</v>
      </c>
      <c r="D1443" s="1" t="s">
        <v>3030</v>
      </c>
      <c r="E1443" s="1" t="s">
        <v>65</v>
      </c>
      <c r="F1443" s="1" t="s">
        <v>44</v>
      </c>
      <c r="G1443" s="2">
        <v>44208</v>
      </c>
      <c r="H1443" s="3">
        <v>0.68611111111111112</v>
      </c>
      <c r="I1443">
        <v>38037163</v>
      </c>
      <c r="J1443">
        <v>6</v>
      </c>
      <c r="K1443" s="1" t="s">
        <v>1689</v>
      </c>
      <c r="L1443">
        <v>0</v>
      </c>
      <c r="M1443" s="4">
        <v>2.98</v>
      </c>
      <c r="N1443" s="5">
        <v>15177.54</v>
      </c>
      <c r="O1443" s="5">
        <f>IF(Jan_21[[#This Row],[WIN_OSE]]=0,('Summary Sheet'!$O$1)-('Summary Sheet'!$O$1*2%),-'Summary Sheet'!$O$1*(Jan_21[[#This Row],[BSP]]-1))</f>
        <v>1.96</v>
      </c>
    </row>
    <row r="1444" spans="1:15" x14ac:dyDescent="0.25">
      <c r="A1444">
        <v>177872011</v>
      </c>
      <c r="B1444" s="1" t="s">
        <v>23</v>
      </c>
      <c r="C1444" s="1" t="s">
        <v>167</v>
      </c>
      <c r="D1444" s="1" t="s">
        <v>3030</v>
      </c>
      <c r="E1444" s="1" t="s">
        <v>45</v>
      </c>
      <c r="F1444" s="1" t="s">
        <v>186</v>
      </c>
      <c r="G1444" s="2">
        <v>44208</v>
      </c>
      <c r="H1444" s="3">
        <v>0.7</v>
      </c>
      <c r="I1444">
        <v>18288796</v>
      </c>
      <c r="J1444">
        <v>2</v>
      </c>
      <c r="K1444" s="1" t="s">
        <v>2742</v>
      </c>
      <c r="L1444">
        <v>1</v>
      </c>
      <c r="M1444" s="4">
        <v>2.1904406046900391</v>
      </c>
      <c r="N1444" s="5">
        <v>22435.62</v>
      </c>
      <c r="O1444" s="5">
        <f>IF(Jan_21[[#This Row],[WIN_OSE]]=0,('Summary Sheet'!$O$1)-('Summary Sheet'!$O$1*2%),-'Summary Sheet'!$O$1*(Jan_21[[#This Row],[BSP]]-1))</f>
        <v>-2.3808812093800782</v>
      </c>
    </row>
    <row r="1445" spans="1:15" x14ac:dyDescent="0.25">
      <c r="A1445">
        <v>177872013</v>
      </c>
      <c r="B1445" s="1" t="s">
        <v>23</v>
      </c>
      <c r="C1445" s="1" t="s">
        <v>167</v>
      </c>
      <c r="D1445" s="1" t="s">
        <v>3030</v>
      </c>
      <c r="E1445" s="1" t="s">
        <v>41</v>
      </c>
      <c r="F1445" s="1" t="s">
        <v>44</v>
      </c>
      <c r="G1445" s="2">
        <v>44208</v>
      </c>
      <c r="H1445" s="3">
        <v>0.71388888888888891</v>
      </c>
      <c r="I1445">
        <v>35714161</v>
      </c>
      <c r="J1445">
        <v>1</v>
      </c>
      <c r="K1445" s="1" t="s">
        <v>1240</v>
      </c>
      <c r="L1445">
        <v>0</v>
      </c>
      <c r="M1445" s="4">
        <v>3.5589292063401077</v>
      </c>
      <c r="N1445" s="5">
        <v>12722.34</v>
      </c>
      <c r="O1445" s="5">
        <f>IF(Jan_21[[#This Row],[WIN_OSE]]=0,('Summary Sheet'!$O$1)-('Summary Sheet'!$O$1*2%),-'Summary Sheet'!$O$1*(Jan_21[[#This Row],[BSP]]-1))</f>
        <v>1.96</v>
      </c>
    </row>
    <row r="1446" spans="1:15" x14ac:dyDescent="0.25">
      <c r="A1446">
        <v>177872015</v>
      </c>
      <c r="B1446" s="1" t="s">
        <v>23</v>
      </c>
      <c r="C1446" s="1" t="s">
        <v>167</v>
      </c>
      <c r="D1446" s="1" t="s">
        <v>3030</v>
      </c>
      <c r="E1446" s="1" t="s">
        <v>43</v>
      </c>
      <c r="F1446" s="1" t="s">
        <v>44</v>
      </c>
      <c r="G1446" s="2">
        <v>44208</v>
      </c>
      <c r="H1446" s="3">
        <v>0.72777777777777775</v>
      </c>
      <c r="I1446">
        <v>21274781</v>
      </c>
      <c r="J1446">
        <v>3</v>
      </c>
      <c r="K1446" s="1" t="s">
        <v>1691</v>
      </c>
      <c r="L1446">
        <v>0</v>
      </c>
      <c r="M1446" s="4">
        <v>4.5999999999999996</v>
      </c>
      <c r="N1446" s="5">
        <v>7466.42</v>
      </c>
      <c r="O1446" s="5">
        <f>IF(Jan_21[[#This Row],[WIN_OSE]]=0,('Summary Sheet'!$O$1)-('Summary Sheet'!$O$1*2%),-'Summary Sheet'!$O$1*(Jan_21[[#This Row],[BSP]]-1))</f>
        <v>1.96</v>
      </c>
    </row>
    <row r="1447" spans="1:15" x14ac:dyDescent="0.25">
      <c r="A1447">
        <v>177872017</v>
      </c>
      <c r="B1447" s="1" t="s">
        <v>23</v>
      </c>
      <c r="C1447" s="1" t="s">
        <v>167</v>
      </c>
      <c r="D1447" s="1" t="s">
        <v>3030</v>
      </c>
      <c r="E1447" s="1" t="s">
        <v>47</v>
      </c>
      <c r="F1447" s="1" t="s">
        <v>44</v>
      </c>
      <c r="G1447" s="2">
        <v>44208</v>
      </c>
      <c r="H1447" s="3">
        <v>0.73888888888888893</v>
      </c>
      <c r="I1447">
        <v>21867612</v>
      </c>
      <c r="J1447">
        <v>1</v>
      </c>
      <c r="K1447" s="1" t="s">
        <v>906</v>
      </c>
      <c r="L1447">
        <v>0</v>
      </c>
      <c r="M1447" s="4">
        <v>2.7383661896559719</v>
      </c>
      <c r="N1447" s="5">
        <v>16872.22</v>
      </c>
      <c r="O1447" s="5">
        <f>IF(Jan_21[[#This Row],[WIN_OSE]]=0,('Summary Sheet'!$O$1)-('Summary Sheet'!$O$1*2%),-'Summary Sheet'!$O$1*(Jan_21[[#This Row],[BSP]]-1))</f>
        <v>1.96</v>
      </c>
    </row>
    <row r="1448" spans="1:15" x14ac:dyDescent="0.25">
      <c r="A1448">
        <v>177872019</v>
      </c>
      <c r="B1448" s="1" t="s">
        <v>23</v>
      </c>
      <c r="C1448" s="1" t="s">
        <v>167</v>
      </c>
      <c r="D1448" s="1" t="s">
        <v>3030</v>
      </c>
      <c r="E1448" s="1" t="s">
        <v>43</v>
      </c>
      <c r="F1448" s="1" t="s">
        <v>44</v>
      </c>
      <c r="G1448" s="2">
        <v>44208</v>
      </c>
      <c r="H1448" s="3">
        <v>0.75138888888888888</v>
      </c>
      <c r="I1448">
        <v>26892563</v>
      </c>
      <c r="J1448">
        <v>4</v>
      </c>
      <c r="K1448" s="1" t="s">
        <v>769</v>
      </c>
      <c r="L1448">
        <v>0</v>
      </c>
      <c r="M1448" s="4">
        <v>3.6605119909999999</v>
      </c>
      <c r="N1448" s="5">
        <v>14639.68</v>
      </c>
      <c r="O1448" s="5">
        <f>IF(Jan_21[[#This Row],[WIN_OSE]]=0,('Summary Sheet'!$O$1)-('Summary Sheet'!$O$1*2%),-'Summary Sheet'!$O$1*(Jan_21[[#This Row],[BSP]]-1))</f>
        <v>1.96</v>
      </c>
    </row>
    <row r="1449" spans="1:15" x14ac:dyDescent="0.25">
      <c r="A1449">
        <v>177873057</v>
      </c>
      <c r="B1449" s="1" t="s">
        <v>23</v>
      </c>
      <c r="C1449" s="1" t="s">
        <v>3131</v>
      </c>
      <c r="D1449" s="1" t="s">
        <v>3030</v>
      </c>
      <c r="E1449" s="1" t="s">
        <v>41</v>
      </c>
      <c r="F1449" s="1" t="s">
        <v>54</v>
      </c>
      <c r="G1449" s="2">
        <v>44208</v>
      </c>
      <c r="H1449" s="3">
        <v>0.5756944444444444</v>
      </c>
      <c r="I1449">
        <v>20841852</v>
      </c>
      <c r="J1449">
        <v>4</v>
      </c>
      <c r="K1449" s="1" t="s">
        <v>2745</v>
      </c>
      <c r="L1449">
        <v>0</v>
      </c>
      <c r="M1449" s="4">
        <v>3.1462763247836847</v>
      </c>
      <c r="N1449" s="5">
        <v>8857.44</v>
      </c>
      <c r="O1449" s="5">
        <f>IF(Jan_21[[#This Row],[WIN_OSE]]=0,('Summary Sheet'!$O$1)-('Summary Sheet'!$O$1*2%),-'Summary Sheet'!$O$1*(Jan_21[[#This Row],[BSP]]-1))</f>
        <v>1.96</v>
      </c>
    </row>
    <row r="1450" spans="1:15" x14ac:dyDescent="0.25">
      <c r="A1450">
        <v>177873059</v>
      </c>
      <c r="B1450" s="1" t="s">
        <v>23</v>
      </c>
      <c r="C1450" s="1" t="s">
        <v>3131</v>
      </c>
      <c r="D1450" s="1" t="s">
        <v>3030</v>
      </c>
      <c r="E1450" s="1" t="s">
        <v>27</v>
      </c>
      <c r="F1450" s="1" t="s">
        <v>188</v>
      </c>
      <c r="G1450" s="2">
        <v>44208</v>
      </c>
      <c r="H1450" s="3">
        <v>0.58819444444444446</v>
      </c>
      <c r="I1450">
        <v>36337206</v>
      </c>
      <c r="J1450">
        <v>5</v>
      </c>
      <c r="K1450" s="1" t="s">
        <v>2746</v>
      </c>
      <c r="L1450">
        <v>1</v>
      </c>
      <c r="M1450" s="4">
        <v>3.8237994048533448</v>
      </c>
      <c r="N1450" s="5">
        <v>6726.34</v>
      </c>
      <c r="O1450" s="5">
        <f>IF(Jan_21[[#This Row],[WIN_OSE]]=0,('Summary Sheet'!$O$1)-('Summary Sheet'!$O$1*2%),-'Summary Sheet'!$O$1*(Jan_21[[#This Row],[BSP]]-1))</f>
        <v>-5.6475988097066896</v>
      </c>
    </row>
    <row r="1451" spans="1:15" x14ac:dyDescent="0.25">
      <c r="A1451">
        <v>177873061</v>
      </c>
      <c r="B1451" s="1" t="s">
        <v>23</v>
      </c>
      <c r="C1451" s="1" t="s">
        <v>3131</v>
      </c>
      <c r="D1451" s="1" t="s">
        <v>3030</v>
      </c>
      <c r="E1451" s="1" t="s">
        <v>32</v>
      </c>
      <c r="F1451" s="1" t="s">
        <v>54</v>
      </c>
      <c r="G1451" s="2">
        <v>44208</v>
      </c>
      <c r="H1451" s="3">
        <v>0.59930555555555554</v>
      </c>
      <c r="I1451">
        <v>23059874</v>
      </c>
      <c r="J1451">
        <v>6</v>
      </c>
      <c r="K1451" s="1" t="s">
        <v>907</v>
      </c>
      <c r="L1451">
        <v>2</v>
      </c>
      <c r="M1451" s="4">
        <v>2.6251677415398529</v>
      </c>
      <c r="N1451" s="5">
        <v>15335.7</v>
      </c>
      <c r="O1451" s="5">
        <f>IF(Jan_21[[#This Row],[WIN_OSE]]=0,('Summary Sheet'!$O$1)-('Summary Sheet'!$O$1*2%),-'Summary Sheet'!$O$1*(Jan_21[[#This Row],[BSP]]-1))</f>
        <v>-3.2503354830797058</v>
      </c>
    </row>
    <row r="1452" spans="1:15" x14ac:dyDescent="0.25">
      <c r="A1452">
        <v>177873063</v>
      </c>
      <c r="B1452" s="1" t="s">
        <v>23</v>
      </c>
      <c r="C1452" s="1" t="s">
        <v>3131</v>
      </c>
      <c r="D1452" s="1" t="s">
        <v>3030</v>
      </c>
      <c r="E1452" s="1" t="s">
        <v>43</v>
      </c>
      <c r="F1452" s="1" t="s">
        <v>54</v>
      </c>
      <c r="G1452" s="2">
        <v>44208</v>
      </c>
      <c r="H1452" s="3">
        <v>0.61250000000000004</v>
      </c>
      <c r="I1452">
        <v>38182362</v>
      </c>
      <c r="J1452">
        <v>5</v>
      </c>
      <c r="K1452" s="1" t="s">
        <v>2152</v>
      </c>
      <c r="L1452">
        <v>0</v>
      </c>
      <c r="M1452" s="4">
        <v>3.4378213512444926</v>
      </c>
      <c r="N1452" s="5">
        <v>12483.14</v>
      </c>
      <c r="O1452" s="5">
        <f>IF(Jan_21[[#This Row],[WIN_OSE]]=0,('Summary Sheet'!$O$1)-('Summary Sheet'!$O$1*2%),-'Summary Sheet'!$O$1*(Jan_21[[#This Row],[BSP]]-1))</f>
        <v>1.96</v>
      </c>
    </row>
    <row r="1453" spans="1:15" x14ac:dyDescent="0.25">
      <c r="A1453">
        <v>177873065</v>
      </c>
      <c r="B1453" s="1" t="s">
        <v>23</v>
      </c>
      <c r="C1453" s="1" t="s">
        <v>3131</v>
      </c>
      <c r="D1453" s="1" t="s">
        <v>3030</v>
      </c>
      <c r="E1453" s="1" t="s">
        <v>43</v>
      </c>
      <c r="F1453" s="1" t="s">
        <v>54</v>
      </c>
      <c r="G1453" s="2">
        <v>44208</v>
      </c>
      <c r="H1453" s="3">
        <v>0.62638888888888888</v>
      </c>
      <c r="I1453">
        <v>28688807</v>
      </c>
      <c r="J1453">
        <v>5</v>
      </c>
      <c r="K1453" s="1" t="s">
        <v>820</v>
      </c>
      <c r="L1453">
        <v>1</v>
      </c>
      <c r="M1453" s="4">
        <v>1.9014843326186914</v>
      </c>
      <c r="N1453" s="5">
        <v>21424.32</v>
      </c>
      <c r="O1453" s="5">
        <f>IF(Jan_21[[#This Row],[WIN_OSE]]=0,('Summary Sheet'!$O$1)-('Summary Sheet'!$O$1*2%),-'Summary Sheet'!$O$1*(Jan_21[[#This Row],[BSP]]-1))</f>
        <v>-1.8029686652373829</v>
      </c>
    </row>
    <row r="1454" spans="1:15" x14ac:dyDescent="0.25">
      <c r="A1454">
        <v>177873067</v>
      </c>
      <c r="B1454" s="1" t="s">
        <v>23</v>
      </c>
      <c r="C1454" s="1" t="s">
        <v>3131</v>
      </c>
      <c r="D1454" s="1" t="s">
        <v>3030</v>
      </c>
      <c r="E1454" s="1" t="s">
        <v>289</v>
      </c>
      <c r="F1454" s="1" t="s">
        <v>15</v>
      </c>
      <c r="G1454" s="2">
        <v>44208</v>
      </c>
      <c r="H1454" s="3">
        <v>0.63749999999999996</v>
      </c>
      <c r="I1454">
        <v>23801155</v>
      </c>
      <c r="J1454">
        <v>1</v>
      </c>
      <c r="K1454" s="1" t="s">
        <v>1252</v>
      </c>
      <c r="L1454">
        <v>1</v>
      </c>
      <c r="M1454" s="4">
        <v>2.9870770333179095</v>
      </c>
      <c r="N1454" s="5">
        <v>14955.78</v>
      </c>
      <c r="O1454" s="5">
        <f>IF(Jan_21[[#This Row],[WIN_OSE]]=0,('Summary Sheet'!$O$1)-('Summary Sheet'!$O$1*2%),-'Summary Sheet'!$O$1*(Jan_21[[#This Row],[BSP]]-1))</f>
        <v>-3.974154066635819</v>
      </c>
    </row>
    <row r="1455" spans="1:15" x14ac:dyDescent="0.25">
      <c r="A1455">
        <v>177873070</v>
      </c>
      <c r="B1455" s="1" t="s">
        <v>23</v>
      </c>
      <c r="C1455" s="1" t="s">
        <v>3131</v>
      </c>
      <c r="D1455" s="1" t="s">
        <v>3030</v>
      </c>
      <c r="E1455" s="1" t="s">
        <v>30</v>
      </c>
      <c r="F1455" s="1" t="s">
        <v>54</v>
      </c>
      <c r="G1455" s="2">
        <v>44208</v>
      </c>
      <c r="H1455" s="3">
        <v>0.65138888888888891</v>
      </c>
      <c r="I1455">
        <v>36736984</v>
      </c>
      <c r="J1455">
        <v>5</v>
      </c>
      <c r="K1455" s="1" t="s">
        <v>1697</v>
      </c>
      <c r="L1455">
        <v>0</v>
      </c>
      <c r="M1455" s="4">
        <v>2.46</v>
      </c>
      <c r="N1455" s="5">
        <v>18568.419999999998</v>
      </c>
      <c r="O1455" s="5">
        <f>IF(Jan_21[[#This Row],[WIN_OSE]]=0,('Summary Sheet'!$O$1)-('Summary Sheet'!$O$1*2%),-'Summary Sheet'!$O$1*(Jan_21[[#This Row],[BSP]]-1))</f>
        <v>1.96</v>
      </c>
    </row>
    <row r="1456" spans="1:15" x14ac:dyDescent="0.25">
      <c r="A1456">
        <v>177873072</v>
      </c>
      <c r="B1456" s="1" t="s">
        <v>23</v>
      </c>
      <c r="C1456" s="1" t="s">
        <v>3131</v>
      </c>
      <c r="D1456" s="1" t="s">
        <v>3030</v>
      </c>
      <c r="E1456" s="1" t="s">
        <v>24</v>
      </c>
      <c r="F1456" s="1" t="s">
        <v>54</v>
      </c>
      <c r="G1456" s="2">
        <v>44208</v>
      </c>
      <c r="H1456" s="3">
        <v>0.66527777777777775</v>
      </c>
      <c r="I1456">
        <v>37443795</v>
      </c>
      <c r="J1456">
        <v>6</v>
      </c>
      <c r="K1456" s="1" t="s">
        <v>895</v>
      </c>
      <c r="L1456">
        <v>1</v>
      </c>
      <c r="M1456" s="4">
        <v>2.3949103208993638</v>
      </c>
      <c r="N1456" s="5">
        <v>26178.2</v>
      </c>
      <c r="O1456" s="5">
        <f>IF(Jan_21[[#This Row],[WIN_OSE]]=0,('Summary Sheet'!$O$1)-('Summary Sheet'!$O$1*2%),-'Summary Sheet'!$O$1*(Jan_21[[#This Row],[BSP]]-1))</f>
        <v>-2.7898206417987277</v>
      </c>
    </row>
    <row r="1457" spans="1:15" x14ac:dyDescent="0.25">
      <c r="A1457">
        <v>177873074</v>
      </c>
      <c r="B1457" s="1" t="s">
        <v>23</v>
      </c>
      <c r="C1457" s="1" t="s">
        <v>3131</v>
      </c>
      <c r="D1457" s="1" t="s">
        <v>3030</v>
      </c>
      <c r="E1457" s="1" t="s">
        <v>32</v>
      </c>
      <c r="F1457" s="1" t="s">
        <v>54</v>
      </c>
      <c r="G1457" s="2">
        <v>44208</v>
      </c>
      <c r="H1457" s="3">
        <v>0.6791666666666667</v>
      </c>
      <c r="I1457">
        <v>37627286</v>
      </c>
      <c r="J1457">
        <v>6</v>
      </c>
      <c r="K1457" s="1" t="s">
        <v>2448</v>
      </c>
      <c r="L1457">
        <v>0</v>
      </c>
      <c r="M1457" s="4">
        <v>2.8407603576188376</v>
      </c>
      <c r="N1457" s="5">
        <v>27743.200000000001</v>
      </c>
      <c r="O1457" s="5">
        <f>IF(Jan_21[[#This Row],[WIN_OSE]]=0,('Summary Sheet'!$O$1)-('Summary Sheet'!$O$1*2%),-'Summary Sheet'!$O$1*(Jan_21[[#This Row],[BSP]]-1))</f>
        <v>1.96</v>
      </c>
    </row>
    <row r="1458" spans="1:15" x14ac:dyDescent="0.25">
      <c r="A1458">
        <v>177873076</v>
      </c>
      <c r="B1458" s="1" t="s">
        <v>23</v>
      </c>
      <c r="C1458" s="1" t="s">
        <v>3131</v>
      </c>
      <c r="D1458" s="1" t="s">
        <v>3030</v>
      </c>
      <c r="E1458" s="1" t="s">
        <v>27</v>
      </c>
      <c r="F1458" s="1" t="s">
        <v>188</v>
      </c>
      <c r="G1458" s="2">
        <v>44208</v>
      </c>
      <c r="H1458" s="3">
        <v>0.69305555555555554</v>
      </c>
      <c r="I1458">
        <v>23786745</v>
      </c>
      <c r="J1458">
        <v>1</v>
      </c>
      <c r="K1458" s="1" t="s">
        <v>2306</v>
      </c>
      <c r="L1458">
        <v>0</v>
      </c>
      <c r="M1458" s="4">
        <v>2.8044473407100758</v>
      </c>
      <c r="N1458" s="5">
        <v>12939.06</v>
      </c>
      <c r="O1458" s="5">
        <f>IF(Jan_21[[#This Row],[WIN_OSE]]=0,('Summary Sheet'!$O$1)-('Summary Sheet'!$O$1*2%),-'Summary Sheet'!$O$1*(Jan_21[[#This Row],[BSP]]-1))</f>
        <v>1.96</v>
      </c>
    </row>
    <row r="1459" spans="1:15" x14ac:dyDescent="0.25">
      <c r="A1459">
        <v>177873078</v>
      </c>
      <c r="B1459" s="1" t="s">
        <v>23</v>
      </c>
      <c r="C1459" s="1" t="s">
        <v>3131</v>
      </c>
      <c r="D1459" s="1" t="s">
        <v>3030</v>
      </c>
      <c r="E1459" s="1" t="s">
        <v>39</v>
      </c>
      <c r="F1459" s="1" t="s">
        <v>54</v>
      </c>
      <c r="G1459" s="2">
        <v>44208</v>
      </c>
      <c r="H1459" s="3">
        <v>0.70694444444444449</v>
      </c>
      <c r="I1459">
        <v>36337158</v>
      </c>
      <c r="J1459">
        <v>5</v>
      </c>
      <c r="K1459" s="1" t="s">
        <v>818</v>
      </c>
      <c r="L1459">
        <v>0</v>
      </c>
      <c r="M1459" s="4">
        <v>2.6745603564614422</v>
      </c>
      <c r="N1459" s="5">
        <v>23298.54</v>
      </c>
      <c r="O1459" s="5">
        <f>IF(Jan_21[[#This Row],[WIN_OSE]]=0,('Summary Sheet'!$O$1)-('Summary Sheet'!$O$1*2%),-'Summary Sheet'!$O$1*(Jan_21[[#This Row],[BSP]]-1))</f>
        <v>1.96</v>
      </c>
    </row>
    <row r="1460" spans="1:15" x14ac:dyDescent="0.25">
      <c r="A1460">
        <v>177873080</v>
      </c>
      <c r="B1460" s="1" t="s">
        <v>23</v>
      </c>
      <c r="C1460" s="1" t="s">
        <v>3131</v>
      </c>
      <c r="D1460" s="1" t="s">
        <v>3030</v>
      </c>
      <c r="E1460" s="1" t="s">
        <v>49</v>
      </c>
      <c r="F1460" s="1" t="s">
        <v>188</v>
      </c>
      <c r="G1460" s="2">
        <v>44208</v>
      </c>
      <c r="H1460" s="3">
        <v>0.72083333333333333</v>
      </c>
      <c r="I1460">
        <v>34976995</v>
      </c>
      <c r="J1460">
        <v>3</v>
      </c>
      <c r="K1460" s="1" t="s">
        <v>1243</v>
      </c>
      <c r="L1460">
        <v>0</v>
      </c>
      <c r="M1460" s="4">
        <v>3.9799931592659421</v>
      </c>
      <c r="N1460" s="5">
        <v>9703.68</v>
      </c>
      <c r="O1460" s="5">
        <f>IF(Jan_21[[#This Row],[WIN_OSE]]=0,('Summary Sheet'!$O$1)-('Summary Sheet'!$O$1*2%),-'Summary Sheet'!$O$1*(Jan_21[[#This Row],[BSP]]-1))</f>
        <v>1.96</v>
      </c>
    </row>
    <row r="1461" spans="1:15" x14ac:dyDescent="0.25">
      <c r="A1461">
        <v>177873082</v>
      </c>
      <c r="B1461" s="1" t="s">
        <v>23</v>
      </c>
      <c r="C1461" s="1" t="s">
        <v>3131</v>
      </c>
      <c r="D1461" s="1" t="s">
        <v>3030</v>
      </c>
      <c r="E1461" s="1" t="s">
        <v>47</v>
      </c>
      <c r="F1461" s="1" t="s">
        <v>54</v>
      </c>
      <c r="G1461" s="2">
        <v>44208</v>
      </c>
      <c r="H1461" s="3">
        <v>0.73402777777777772</v>
      </c>
      <c r="I1461">
        <v>36973390</v>
      </c>
      <c r="J1461">
        <v>6</v>
      </c>
      <c r="K1461" s="1" t="s">
        <v>256</v>
      </c>
      <c r="L1461">
        <v>0</v>
      </c>
      <c r="M1461" s="4">
        <v>3.0743811929999998</v>
      </c>
      <c r="N1461" s="5">
        <v>24234.86</v>
      </c>
      <c r="O1461" s="5">
        <f>IF(Jan_21[[#This Row],[WIN_OSE]]=0,('Summary Sheet'!$O$1)-('Summary Sheet'!$O$1*2%),-'Summary Sheet'!$O$1*(Jan_21[[#This Row],[BSP]]-1))</f>
        <v>1.96</v>
      </c>
    </row>
    <row r="1462" spans="1:15" x14ac:dyDescent="0.25">
      <c r="A1462">
        <v>177873084</v>
      </c>
      <c r="B1462" s="1" t="s">
        <v>23</v>
      </c>
      <c r="C1462" s="1" t="s">
        <v>3131</v>
      </c>
      <c r="D1462" s="1" t="s">
        <v>3030</v>
      </c>
      <c r="E1462" s="1" t="s">
        <v>47</v>
      </c>
      <c r="F1462" s="1" t="s">
        <v>54</v>
      </c>
      <c r="G1462" s="2">
        <v>44208</v>
      </c>
      <c r="H1462" s="3">
        <v>0.74583333333333335</v>
      </c>
      <c r="I1462">
        <v>37389179</v>
      </c>
      <c r="J1462">
        <v>5</v>
      </c>
      <c r="K1462" s="1" t="s">
        <v>745</v>
      </c>
      <c r="L1462">
        <v>0</v>
      </c>
      <c r="M1462" s="4">
        <v>3.4</v>
      </c>
      <c r="N1462" s="5">
        <v>15077.68</v>
      </c>
      <c r="O1462" s="5">
        <f>IF(Jan_21[[#This Row],[WIN_OSE]]=0,('Summary Sheet'!$O$1)-('Summary Sheet'!$O$1*2%),-'Summary Sheet'!$O$1*(Jan_21[[#This Row],[BSP]]-1))</f>
        <v>1.96</v>
      </c>
    </row>
    <row r="1463" spans="1:15" x14ac:dyDescent="0.25">
      <c r="A1463">
        <v>177873103</v>
      </c>
      <c r="B1463" s="1" t="s">
        <v>16</v>
      </c>
      <c r="C1463" s="1" t="s">
        <v>3129</v>
      </c>
      <c r="D1463" s="1" t="s">
        <v>3030</v>
      </c>
      <c r="E1463" s="1" t="s">
        <v>41</v>
      </c>
      <c r="F1463" s="1" t="s">
        <v>54</v>
      </c>
      <c r="G1463" s="2">
        <v>44208</v>
      </c>
      <c r="H1463" s="3">
        <v>0.7680555555555556</v>
      </c>
      <c r="I1463">
        <v>30453353</v>
      </c>
      <c r="J1463">
        <v>1</v>
      </c>
      <c r="K1463" s="1" t="s">
        <v>2177</v>
      </c>
      <c r="L1463">
        <v>0</v>
      </c>
      <c r="M1463" s="4">
        <v>3.7227942363411413</v>
      </c>
      <c r="N1463" s="5">
        <v>12374.1</v>
      </c>
      <c r="O1463" s="5">
        <f>IF(Jan_21[[#This Row],[WIN_OSE]]=0,('Summary Sheet'!$O$1)-('Summary Sheet'!$O$1*2%),-'Summary Sheet'!$O$1*(Jan_21[[#This Row],[BSP]]-1))</f>
        <v>1.96</v>
      </c>
    </row>
    <row r="1464" spans="1:15" x14ac:dyDescent="0.25">
      <c r="A1464">
        <v>177873105</v>
      </c>
      <c r="B1464" s="1" t="s">
        <v>16</v>
      </c>
      <c r="C1464" s="1" t="s">
        <v>3129</v>
      </c>
      <c r="D1464" s="1" t="s">
        <v>3030</v>
      </c>
      <c r="E1464" s="1" t="s">
        <v>41</v>
      </c>
      <c r="F1464" s="1" t="s">
        <v>54</v>
      </c>
      <c r="G1464" s="2">
        <v>44208</v>
      </c>
      <c r="H1464" s="3">
        <v>0.77847222222222223</v>
      </c>
      <c r="I1464">
        <v>35587445</v>
      </c>
      <c r="J1464">
        <v>3</v>
      </c>
      <c r="K1464" s="1" t="s">
        <v>932</v>
      </c>
      <c r="L1464">
        <v>0</v>
      </c>
      <c r="M1464" s="4">
        <v>4.1209950655951051</v>
      </c>
      <c r="N1464" s="5">
        <v>7464.98</v>
      </c>
      <c r="O1464" s="5">
        <f>IF(Jan_21[[#This Row],[WIN_OSE]]=0,('Summary Sheet'!$O$1)-('Summary Sheet'!$O$1*2%),-'Summary Sheet'!$O$1*(Jan_21[[#This Row],[BSP]]-1))</f>
        <v>1.96</v>
      </c>
    </row>
    <row r="1465" spans="1:15" x14ac:dyDescent="0.25">
      <c r="A1465">
        <v>177873107</v>
      </c>
      <c r="B1465" s="1" t="s">
        <v>16</v>
      </c>
      <c r="C1465" s="1" t="s">
        <v>3129</v>
      </c>
      <c r="D1465" s="1" t="s">
        <v>3030</v>
      </c>
      <c r="E1465" s="1" t="s">
        <v>47</v>
      </c>
      <c r="F1465" s="1" t="s">
        <v>54</v>
      </c>
      <c r="G1465" s="2">
        <v>44208</v>
      </c>
      <c r="H1465" s="3">
        <v>0.79097222222222219</v>
      </c>
      <c r="I1465">
        <v>37307687</v>
      </c>
      <c r="J1465">
        <v>2</v>
      </c>
      <c r="K1465" s="1" t="s">
        <v>1572</v>
      </c>
      <c r="L1465">
        <v>0</v>
      </c>
      <c r="M1465" s="4">
        <v>3.5700211678436604</v>
      </c>
      <c r="N1465" s="5">
        <v>7454.06</v>
      </c>
      <c r="O1465" s="5">
        <f>IF(Jan_21[[#This Row],[WIN_OSE]]=0,('Summary Sheet'!$O$1)-('Summary Sheet'!$O$1*2%),-'Summary Sheet'!$O$1*(Jan_21[[#This Row],[BSP]]-1))</f>
        <v>1.96</v>
      </c>
    </row>
    <row r="1466" spans="1:15" x14ac:dyDescent="0.25">
      <c r="A1466">
        <v>177873109</v>
      </c>
      <c r="B1466" s="1" t="s">
        <v>16</v>
      </c>
      <c r="C1466" s="1" t="s">
        <v>3129</v>
      </c>
      <c r="D1466" s="1" t="s">
        <v>3030</v>
      </c>
      <c r="E1466" s="1" t="s">
        <v>24</v>
      </c>
      <c r="F1466" s="1" t="s">
        <v>54</v>
      </c>
      <c r="G1466" s="2">
        <v>44208</v>
      </c>
      <c r="H1466" s="3">
        <v>0.80277777777777781</v>
      </c>
      <c r="I1466">
        <v>26904837</v>
      </c>
      <c r="J1466">
        <v>2</v>
      </c>
      <c r="K1466" s="1" t="s">
        <v>2176</v>
      </c>
      <c r="L1466">
        <v>0</v>
      </c>
      <c r="M1466" s="4">
        <v>4.1939358349999996</v>
      </c>
      <c r="N1466" s="5">
        <v>9312.94</v>
      </c>
      <c r="O1466" s="5">
        <f>IF(Jan_21[[#This Row],[WIN_OSE]]=0,('Summary Sheet'!$O$1)-('Summary Sheet'!$O$1*2%),-'Summary Sheet'!$O$1*(Jan_21[[#This Row],[BSP]]-1))</f>
        <v>1.96</v>
      </c>
    </row>
    <row r="1467" spans="1:15" x14ac:dyDescent="0.25">
      <c r="A1467">
        <v>177873111</v>
      </c>
      <c r="B1467" s="1" t="s">
        <v>16</v>
      </c>
      <c r="C1467" s="1" t="s">
        <v>3129</v>
      </c>
      <c r="D1467" s="1" t="s">
        <v>3030</v>
      </c>
      <c r="E1467" s="1" t="s">
        <v>24</v>
      </c>
      <c r="F1467" s="1" t="s">
        <v>54</v>
      </c>
      <c r="G1467" s="2">
        <v>44208</v>
      </c>
      <c r="H1467" s="3">
        <v>0.81527777777777777</v>
      </c>
      <c r="I1467">
        <v>37215217</v>
      </c>
      <c r="J1467">
        <v>4</v>
      </c>
      <c r="K1467" s="1" t="s">
        <v>1582</v>
      </c>
      <c r="L1467">
        <v>1</v>
      </c>
      <c r="M1467" s="4">
        <v>3.1145078540000002</v>
      </c>
      <c r="N1467" s="5">
        <v>16319.22</v>
      </c>
      <c r="O1467" s="5">
        <f>IF(Jan_21[[#This Row],[WIN_OSE]]=0,('Summary Sheet'!$O$1)-('Summary Sheet'!$O$1*2%),-'Summary Sheet'!$O$1*(Jan_21[[#This Row],[BSP]]-1))</f>
        <v>-4.2290157080000004</v>
      </c>
    </row>
    <row r="1468" spans="1:15" x14ac:dyDescent="0.25">
      <c r="A1468">
        <v>177873113</v>
      </c>
      <c r="B1468" s="1" t="s">
        <v>16</v>
      </c>
      <c r="C1468" s="1" t="s">
        <v>3129</v>
      </c>
      <c r="D1468" s="1" t="s">
        <v>3030</v>
      </c>
      <c r="E1468" s="1" t="s">
        <v>39</v>
      </c>
      <c r="F1468" s="1" t="s">
        <v>54</v>
      </c>
      <c r="G1468" s="2">
        <v>44208</v>
      </c>
      <c r="H1468" s="3">
        <v>0.82708333333333328</v>
      </c>
      <c r="I1468">
        <v>37098747</v>
      </c>
      <c r="J1468">
        <v>4</v>
      </c>
      <c r="K1468" s="1" t="s">
        <v>2180</v>
      </c>
      <c r="L1468">
        <v>1</v>
      </c>
      <c r="M1468" s="4">
        <v>3.7218551427152122</v>
      </c>
      <c r="N1468" s="5">
        <v>9918.48</v>
      </c>
      <c r="O1468" s="5">
        <f>IF(Jan_21[[#This Row],[WIN_OSE]]=0,('Summary Sheet'!$O$1)-('Summary Sheet'!$O$1*2%),-'Summary Sheet'!$O$1*(Jan_21[[#This Row],[BSP]]-1))</f>
        <v>-5.4437102854304245</v>
      </c>
    </row>
    <row r="1469" spans="1:15" x14ac:dyDescent="0.25">
      <c r="A1469">
        <v>177873115</v>
      </c>
      <c r="B1469" s="1" t="s">
        <v>16</v>
      </c>
      <c r="C1469" s="1" t="s">
        <v>3129</v>
      </c>
      <c r="D1469" s="1" t="s">
        <v>3030</v>
      </c>
      <c r="E1469" s="1" t="s">
        <v>39</v>
      </c>
      <c r="F1469" s="1" t="s">
        <v>54</v>
      </c>
      <c r="G1469" s="2">
        <v>44208</v>
      </c>
      <c r="H1469" s="3">
        <v>0.83750000000000002</v>
      </c>
      <c r="I1469">
        <v>38194994</v>
      </c>
      <c r="J1469">
        <v>3</v>
      </c>
      <c r="K1469" s="1" t="s">
        <v>1230</v>
      </c>
      <c r="L1469">
        <v>1</v>
      </c>
      <c r="M1469" s="4">
        <v>3.5026225609999999</v>
      </c>
      <c r="N1469" s="5">
        <v>8897.68</v>
      </c>
      <c r="O1469" s="5">
        <f>IF(Jan_21[[#This Row],[WIN_OSE]]=0,('Summary Sheet'!$O$1)-('Summary Sheet'!$O$1*2%),-'Summary Sheet'!$O$1*(Jan_21[[#This Row],[BSP]]-1))</f>
        <v>-5.0052451219999998</v>
      </c>
    </row>
    <row r="1470" spans="1:15" x14ac:dyDescent="0.25">
      <c r="A1470">
        <v>177873117</v>
      </c>
      <c r="B1470" s="1" t="s">
        <v>16</v>
      </c>
      <c r="C1470" s="1" t="s">
        <v>3129</v>
      </c>
      <c r="D1470" s="1" t="s">
        <v>3030</v>
      </c>
      <c r="E1470" s="1" t="s">
        <v>32</v>
      </c>
      <c r="F1470" s="1" t="s">
        <v>54</v>
      </c>
      <c r="G1470" s="2">
        <v>44208</v>
      </c>
      <c r="H1470" s="3">
        <v>0.84791666666666665</v>
      </c>
      <c r="I1470">
        <v>37003254</v>
      </c>
      <c r="J1470">
        <v>4</v>
      </c>
      <c r="K1470" s="1" t="s">
        <v>826</v>
      </c>
      <c r="L1470">
        <v>1</v>
      </c>
      <c r="M1470" s="4">
        <v>2.4281800013678003</v>
      </c>
      <c r="N1470" s="5">
        <v>29915.9</v>
      </c>
      <c r="O1470" s="5">
        <f>IF(Jan_21[[#This Row],[WIN_OSE]]=0,('Summary Sheet'!$O$1)-('Summary Sheet'!$O$1*2%),-'Summary Sheet'!$O$1*(Jan_21[[#This Row],[BSP]]-1))</f>
        <v>-2.8563600027356006</v>
      </c>
    </row>
    <row r="1471" spans="1:15" x14ac:dyDescent="0.25">
      <c r="A1471">
        <v>177873119</v>
      </c>
      <c r="B1471" s="1" t="s">
        <v>16</v>
      </c>
      <c r="C1471" s="1" t="s">
        <v>3129</v>
      </c>
      <c r="D1471" s="1" t="s">
        <v>3030</v>
      </c>
      <c r="E1471" s="1" t="s">
        <v>32</v>
      </c>
      <c r="F1471" s="1" t="s">
        <v>54</v>
      </c>
      <c r="G1471" s="2">
        <v>44208</v>
      </c>
      <c r="H1471" s="3">
        <v>0.85833333333333328</v>
      </c>
      <c r="I1471">
        <v>36221250</v>
      </c>
      <c r="J1471">
        <v>4</v>
      </c>
      <c r="K1471" s="1" t="s">
        <v>789</v>
      </c>
      <c r="L1471">
        <v>0</v>
      </c>
      <c r="M1471" s="4">
        <v>3.129674187755664</v>
      </c>
      <c r="N1471" s="5">
        <v>24693.4</v>
      </c>
      <c r="O1471" s="5">
        <f>IF(Jan_21[[#This Row],[WIN_OSE]]=0,('Summary Sheet'!$O$1)-('Summary Sheet'!$O$1*2%),-'Summary Sheet'!$O$1*(Jan_21[[#This Row],[BSP]]-1))</f>
        <v>1.96</v>
      </c>
    </row>
    <row r="1472" spans="1:15" x14ac:dyDescent="0.25">
      <c r="A1472">
        <v>177873121</v>
      </c>
      <c r="B1472" s="1" t="s">
        <v>16</v>
      </c>
      <c r="C1472" s="1" t="s">
        <v>3129</v>
      </c>
      <c r="D1472" s="1" t="s">
        <v>3030</v>
      </c>
      <c r="E1472" s="1" t="s">
        <v>41</v>
      </c>
      <c r="F1472" s="1" t="s">
        <v>54</v>
      </c>
      <c r="G1472" s="2">
        <v>44208</v>
      </c>
      <c r="H1472" s="3">
        <v>0.86944444444444446</v>
      </c>
      <c r="I1472">
        <v>37978973</v>
      </c>
      <c r="J1472">
        <v>5</v>
      </c>
      <c r="K1472" s="1" t="s">
        <v>836</v>
      </c>
      <c r="L1472">
        <v>1</v>
      </c>
      <c r="M1472" s="4">
        <v>3.6</v>
      </c>
      <c r="N1472" s="5">
        <v>14255.22</v>
      </c>
      <c r="O1472" s="5">
        <f>IF(Jan_21[[#This Row],[WIN_OSE]]=0,('Summary Sheet'!$O$1)-('Summary Sheet'!$O$1*2%),-'Summary Sheet'!$O$1*(Jan_21[[#This Row],[BSP]]-1))</f>
        <v>-5.2</v>
      </c>
    </row>
    <row r="1473" spans="1:15" x14ac:dyDescent="0.25">
      <c r="A1473">
        <v>177873123</v>
      </c>
      <c r="B1473" s="1" t="s">
        <v>16</v>
      </c>
      <c r="C1473" s="1" t="s">
        <v>3129</v>
      </c>
      <c r="D1473" s="1" t="s">
        <v>3030</v>
      </c>
      <c r="E1473" s="1" t="s">
        <v>30</v>
      </c>
      <c r="F1473" s="1" t="s">
        <v>54</v>
      </c>
      <c r="G1473" s="2">
        <v>44208</v>
      </c>
      <c r="H1473" s="3">
        <v>0.88263888888888886</v>
      </c>
      <c r="I1473">
        <v>38101248</v>
      </c>
      <c r="J1473">
        <v>3</v>
      </c>
      <c r="K1473" s="1" t="s">
        <v>855</v>
      </c>
      <c r="L1473">
        <v>0</v>
      </c>
      <c r="M1473" s="4">
        <v>3.476730873893322</v>
      </c>
      <c r="N1473" s="5">
        <v>23959.66</v>
      </c>
      <c r="O1473" s="5">
        <f>IF(Jan_21[[#This Row],[WIN_OSE]]=0,('Summary Sheet'!$O$1)-('Summary Sheet'!$O$1*2%),-'Summary Sheet'!$O$1*(Jan_21[[#This Row],[BSP]]-1))</f>
        <v>1.96</v>
      </c>
    </row>
    <row r="1474" spans="1:15" x14ac:dyDescent="0.25">
      <c r="A1474">
        <v>177873125</v>
      </c>
      <c r="B1474" s="1" t="s">
        <v>16</v>
      </c>
      <c r="C1474" s="1" t="s">
        <v>3129</v>
      </c>
      <c r="D1474" s="1" t="s">
        <v>3030</v>
      </c>
      <c r="E1474" s="1" t="s">
        <v>47</v>
      </c>
      <c r="F1474" s="1" t="s">
        <v>54</v>
      </c>
      <c r="G1474" s="2">
        <v>44208</v>
      </c>
      <c r="H1474" s="3">
        <v>0.8930555555555556</v>
      </c>
      <c r="I1474">
        <v>6064173</v>
      </c>
      <c r="J1474">
        <v>3</v>
      </c>
      <c r="K1474" s="1" t="s">
        <v>227</v>
      </c>
      <c r="L1474">
        <v>0</v>
      </c>
      <c r="M1474" s="4">
        <v>3.7462335875794812</v>
      </c>
      <c r="N1474" s="5">
        <v>8886.2000000000007</v>
      </c>
      <c r="O1474" s="5">
        <f>IF(Jan_21[[#This Row],[WIN_OSE]]=0,('Summary Sheet'!$O$1)-('Summary Sheet'!$O$1*2%),-'Summary Sheet'!$O$1*(Jan_21[[#This Row],[BSP]]-1))</f>
        <v>1.96</v>
      </c>
    </row>
    <row r="1475" spans="1:15" x14ac:dyDescent="0.25">
      <c r="A1475">
        <v>177873139</v>
      </c>
      <c r="B1475" s="1" t="s">
        <v>23</v>
      </c>
      <c r="C1475" s="1" t="s">
        <v>3130</v>
      </c>
      <c r="D1475" s="1" t="s">
        <v>3033</v>
      </c>
      <c r="E1475" s="1" t="s">
        <v>24</v>
      </c>
      <c r="F1475" s="1" t="s">
        <v>168</v>
      </c>
      <c r="G1475" s="2">
        <v>44208</v>
      </c>
      <c r="H1475" s="3">
        <v>0.76180555555555551</v>
      </c>
      <c r="I1475">
        <v>28789138</v>
      </c>
      <c r="J1475">
        <v>3</v>
      </c>
      <c r="K1475" s="1" t="s">
        <v>1466</v>
      </c>
      <c r="L1475">
        <v>0</v>
      </c>
      <c r="M1475" s="4">
        <v>4.0627521089999998</v>
      </c>
      <c r="N1475" s="5">
        <v>8571.86</v>
      </c>
      <c r="O1475" s="5">
        <f>IF(Jan_21[[#This Row],[WIN_OSE]]=0,('Summary Sheet'!$O$1)-('Summary Sheet'!$O$1*2%),-'Summary Sheet'!$O$1*(Jan_21[[#This Row],[BSP]]-1))</f>
        <v>1.96</v>
      </c>
    </row>
    <row r="1476" spans="1:15" x14ac:dyDescent="0.25">
      <c r="A1476">
        <v>177873141</v>
      </c>
      <c r="B1476" s="1" t="s">
        <v>23</v>
      </c>
      <c r="C1476" s="1" t="s">
        <v>3130</v>
      </c>
      <c r="D1476" s="1" t="s">
        <v>3033</v>
      </c>
      <c r="E1476" s="1" t="s">
        <v>287</v>
      </c>
      <c r="F1476" s="1" t="s">
        <v>194</v>
      </c>
      <c r="G1476" s="2">
        <v>44208</v>
      </c>
      <c r="H1476" s="3">
        <v>0.7729166666666667</v>
      </c>
      <c r="I1476">
        <v>28789112</v>
      </c>
      <c r="J1476">
        <v>1</v>
      </c>
      <c r="K1476" s="1" t="s">
        <v>434</v>
      </c>
      <c r="L1476">
        <v>0</v>
      </c>
      <c r="M1476" s="4">
        <v>4.0349423633904564</v>
      </c>
      <c r="N1476" s="5">
        <v>9258.6200000000008</v>
      </c>
      <c r="O1476" s="5">
        <f>IF(Jan_21[[#This Row],[WIN_OSE]]=0,('Summary Sheet'!$O$1)-('Summary Sheet'!$O$1*2%),-'Summary Sheet'!$O$1*(Jan_21[[#This Row],[BSP]]-1))</f>
        <v>1.96</v>
      </c>
    </row>
    <row r="1477" spans="1:15" x14ac:dyDescent="0.25">
      <c r="A1477">
        <v>177873143</v>
      </c>
      <c r="B1477" s="1" t="s">
        <v>23</v>
      </c>
      <c r="C1477" s="1" t="s">
        <v>3130</v>
      </c>
      <c r="D1477" s="1" t="s">
        <v>3033</v>
      </c>
      <c r="E1477" s="1" t="s">
        <v>30</v>
      </c>
      <c r="F1477" s="1" t="s">
        <v>168</v>
      </c>
      <c r="G1477" s="2">
        <v>44208</v>
      </c>
      <c r="H1477" s="3">
        <v>0.78333333333333333</v>
      </c>
      <c r="I1477">
        <v>37981443</v>
      </c>
      <c r="J1477">
        <v>6</v>
      </c>
      <c r="K1477" s="1" t="s">
        <v>900</v>
      </c>
      <c r="L1477">
        <v>0</v>
      </c>
      <c r="M1477" s="4">
        <v>2.6475561911536349</v>
      </c>
      <c r="N1477" s="5">
        <v>22283.18</v>
      </c>
      <c r="O1477" s="5">
        <f>IF(Jan_21[[#This Row],[WIN_OSE]]=0,('Summary Sheet'!$O$1)-('Summary Sheet'!$O$1*2%),-'Summary Sheet'!$O$1*(Jan_21[[#This Row],[BSP]]-1))</f>
        <v>1.96</v>
      </c>
    </row>
    <row r="1478" spans="1:15" x14ac:dyDescent="0.25">
      <c r="A1478">
        <v>177873145</v>
      </c>
      <c r="B1478" s="1" t="s">
        <v>23</v>
      </c>
      <c r="C1478" s="1" t="s">
        <v>3130</v>
      </c>
      <c r="D1478" s="1" t="s">
        <v>3033</v>
      </c>
      <c r="E1478" s="1" t="s">
        <v>65</v>
      </c>
      <c r="F1478" s="1" t="s">
        <v>168</v>
      </c>
      <c r="G1478" s="2">
        <v>44208</v>
      </c>
      <c r="H1478" s="3">
        <v>0.79652777777777772</v>
      </c>
      <c r="I1478">
        <v>22112413</v>
      </c>
      <c r="J1478">
        <v>2</v>
      </c>
      <c r="K1478" s="1" t="s">
        <v>2182</v>
      </c>
      <c r="L1478">
        <v>0</v>
      </c>
      <c r="M1478" s="4">
        <v>3.4742496401636167</v>
      </c>
      <c r="N1478" s="5">
        <v>14641.42</v>
      </c>
      <c r="O1478" s="5">
        <f>IF(Jan_21[[#This Row],[WIN_OSE]]=0,('Summary Sheet'!$O$1)-('Summary Sheet'!$O$1*2%),-'Summary Sheet'!$O$1*(Jan_21[[#This Row],[BSP]]-1))</f>
        <v>1.96</v>
      </c>
    </row>
    <row r="1479" spans="1:15" x14ac:dyDescent="0.25">
      <c r="A1479">
        <v>177873147</v>
      </c>
      <c r="B1479" s="1" t="s">
        <v>23</v>
      </c>
      <c r="C1479" s="1" t="s">
        <v>3130</v>
      </c>
      <c r="D1479" s="1" t="s">
        <v>3033</v>
      </c>
      <c r="E1479" s="1" t="s">
        <v>43</v>
      </c>
      <c r="F1479" s="1" t="s">
        <v>168</v>
      </c>
      <c r="G1479" s="2">
        <v>44208</v>
      </c>
      <c r="H1479" s="3">
        <v>0.80833333333333335</v>
      </c>
      <c r="I1479">
        <v>37631355</v>
      </c>
      <c r="J1479">
        <v>2</v>
      </c>
      <c r="K1479" s="1" t="s">
        <v>2258</v>
      </c>
      <c r="L1479">
        <v>0</v>
      </c>
      <c r="M1479" s="4">
        <v>3.8241757692519966</v>
      </c>
      <c r="N1479" s="5">
        <v>12159.72</v>
      </c>
      <c r="O1479" s="5">
        <f>IF(Jan_21[[#This Row],[WIN_OSE]]=0,('Summary Sheet'!$O$1)-('Summary Sheet'!$O$1*2%),-'Summary Sheet'!$O$1*(Jan_21[[#This Row],[BSP]]-1))</f>
        <v>1.96</v>
      </c>
    </row>
    <row r="1480" spans="1:15" x14ac:dyDescent="0.25">
      <c r="A1480">
        <v>177873149</v>
      </c>
      <c r="B1480" s="1" t="s">
        <v>23</v>
      </c>
      <c r="C1480" s="1" t="s">
        <v>3130</v>
      </c>
      <c r="D1480" s="1" t="s">
        <v>3033</v>
      </c>
      <c r="E1480" s="1" t="s">
        <v>43</v>
      </c>
      <c r="F1480" s="1" t="s">
        <v>168</v>
      </c>
      <c r="G1480" s="2">
        <v>44208</v>
      </c>
      <c r="H1480" s="3">
        <v>0.82222222222222219</v>
      </c>
      <c r="I1480">
        <v>27452908</v>
      </c>
      <c r="J1480">
        <v>3</v>
      </c>
      <c r="K1480" s="1" t="s">
        <v>2751</v>
      </c>
      <c r="L1480">
        <v>0</v>
      </c>
      <c r="M1480" s="4">
        <v>4.5023217262532835</v>
      </c>
      <c r="N1480" s="5">
        <v>4521.22</v>
      </c>
      <c r="O1480" s="5">
        <f>IF(Jan_21[[#This Row],[WIN_OSE]]=0,('Summary Sheet'!$O$1)-('Summary Sheet'!$O$1*2%),-'Summary Sheet'!$O$1*(Jan_21[[#This Row],[BSP]]-1))</f>
        <v>1.96</v>
      </c>
    </row>
    <row r="1481" spans="1:15" x14ac:dyDescent="0.25">
      <c r="A1481">
        <v>177873151</v>
      </c>
      <c r="B1481" s="1" t="s">
        <v>23</v>
      </c>
      <c r="C1481" s="1" t="s">
        <v>3130</v>
      </c>
      <c r="D1481" s="1" t="s">
        <v>3033</v>
      </c>
      <c r="E1481" s="1" t="s">
        <v>24</v>
      </c>
      <c r="F1481" s="1" t="s">
        <v>168</v>
      </c>
      <c r="G1481" s="2">
        <v>44208</v>
      </c>
      <c r="H1481" s="3">
        <v>0.8354166666666667</v>
      </c>
      <c r="I1481">
        <v>37066383</v>
      </c>
      <c r="J1481">
        <v>5</v>
      </c>
      <c r="K1481" s="1" t="s">
        <v>1652</v>
      </c>
      <c r="L1481">
        <v>0</v>
      </c>
      <c r="M1481" s="4">
        <v>3.35</v>
      </c>
      <c r="N1481" s="5">
        <v>12115.64</v>
      </c>
      <c r="O1481" s="5">
        <f>IF(Jan_21[[#This Row],[WIN_OSE]]=0,('Summary Sheet'!$O$1)-('Summary Sheet'!$O$1*2%),-'Summary Sheet'!$O$1*(Jan_21[[#This Row],[BSP]]-1))</f>
        <v>1.96</v>
      </c>
    </row>
    <row r="1482" spans="1:15" x14ac:dyDescent="0.25">
      <c r="A1482">
        <v>177873153</v>
      </c>
      <c r="B1482" s="1" t="s">
        <v>23</v>
      </c>
      <c r="C1482" s="1" t="s">
        <v>3130</v>
      </c>
      <c r="D1482" s="1" t="s">
        <v>3033</v>
      </c>
      <c r="E1482" s="1" t="s">
        <v>24</v>
      </c>
      <c r="F1482" s="1" t="s">
        <v>168</v>
      </c>
      <c r="G1482" s="2">
        <v>44208</v>
      </c>
      <c r="H1482" s="3">
        <v>0.84930555555555554</v>
      </c>
      <c r="I1482">
        <v>32804559</v>
      </c>
      <c r="J1482">
        <v>3</v>
      </c>
      <c r="K1482" s="1" t="s">
        <v>451</v>
      </c>
      <c r="L1482">
        <v>1</v>
      </c>
      <c r="M1482" s="4">
        <v>4.0348980047622884</v>
      </c>
      <c r="N1482" s="5">
        <v>4704.46</v>
      </c>
      <c r="O1482" s="5">
        <f>IF(Jan_21[[#This Row],[WIN_OSE]]=0,('Summary Sheet'!$O$1)-('Summary Sheet'!$O$1*2%),-'Summary Sheet'!$O$1*(Jan_21[[#This Row],[BSP]]-1))</f>
        <v>-6.0697960095245769</v>
      </c>
    </row>
    <row r="1483" spans="1:15" x14ac:dyDescent="0.25">
      <c r="A1483">
        <v>177873155</v>
      </c>
      <c r="B1483" s="1" t="s">
        <v>23</v>
      </c>
      <c r="C1483" s="1" t="s">
        <v>3130</v>
      </c>
      <c r="D1483" s="1" t="s">
        <v>3033</v>
      </c>
      <c r="E1483" s="1" t="s">
        <v>41</v>
      </c>
      <c r="F1483" s="1" t="s">
        <v>168</v>
      </c>
      <c r="G1483" s="2">
        <v>44208</v>
      </c>
      <c r="H1483" s="3">
        <v>0.86319444444444449</v>
      </c>
      <c r="I1483">
        <v>35537362</v>
      </c>
      <c r="J1483">
        <v>6</v>
      </c>
      <c r="K1483" s="1" t="s">
        <v>1036</v>
      </c>
      <c r="L1483">
        <v>0</v>
      </c>
      <c r="M1483" s="4">
        <v>4.492101691637945</v>
      </c>
      <c r="N1483" s="5">
        <v>29807.84</v>
      </c>
      <c r="O1483" s="5">
        <f>IF(Jan_21[[#This Row],[WIN_OSE]]=0,('Summary Sheet'!$O$1)-('Summary Sheet'!$O$1*2%),-'Summary Sheet'!$O$1*(Jan_21[[#This Row],[BSP]]-1))</f>
        <v>1.96</v>
      </c>
    </row>
    <row r="1484" spans="1:15" x14ac:dyDescent="0.25">
      <c r="A1484">
        <v>177873157</v>
      </c>
      <c r="B1484" s="1" t="s">
        <v>23</v>
      </c>
      <c r="C1484" s="1" t="s">
        <v>3130</v>
      </c>
      <c r="D1484" s="1" t="s">
        <v>3033</v>
      </c>
      <c r="E1484" s="1" t="s">
        <v>65</v>
      </c>
      <c r="F1484" s="1" t="s">
        <v>168</v>
      </c>
      <c r="G1484" s="2">
        <v>44208</v>
      </c>
      <c r="H1484" s="3">
        <v>0.87638888888888888</v>
      </c>
      <c r="I1484">
        <v>36801407</v>
      </c>
      <c r="J1484">
        <v>2</v>
      </c>
      <c r="K1484" s="1" t="s">
        <v>338</v>
      </c>
      <c r="L1484">
        <v>0</v>
      </c>
      <c r="M1484" s="4">
        <v>3.818980389</v>
      </c>
      <c r="N1484" s="5">
        <v>7635.76</v>
      </c>
      <c r="O1484" s="5">
        <f>IF(Jan_21[[#This Row],[WIN_OSE]]=0,('Summary Sheet'!$O$1)-('Summary Sheet'!$O$1*2%),-'Summary Sheet'!$O$1*(Jan_21[[#This Row],[BSP]]-1))</f>
        <v>1.96</v>
      </c>
    </row>
    <row r="1485" spans="1:15" x14ac:dyDescent="0.25">
      <c r="A1485">
        <v>177873159</v>
      </c>
      <c r="B1485" s="1" t="s">
        <v>23</v>
      </c>
      <c r="C1485" s="1" t="s">
        <v>3130</v>
      </c>
      <c r="D1485" s="1" t="s">
        <v>3033</v>
      </c>
      <c r="E1485" s="1" t="s">
        <v>30</v>
      </c>
      <c r="F1485" s="1" t="s">
        <v>168</v>
      </c>
      <c r="G1485" s="2">
        <v>44208</v>
      </c>
      <c r="H1485" s="3">
        <v>0.88749999999999996</v>
      </c>
      <c r="I1485">
        <v>36858489</v>
      </c>
      <c r="J1485">
        <v>3</v>
      </c>
      <c r="K1485" s="1" t="s">
        <v>1511</v>
      </c>
      <c r="L1485">
        <v>0</v>
      </c>
      <c r="M1485" s="4">
        <v>3.5875477496322858</v>
      </c>
      <c r="N1485" s="5">
        <v>4633.3599999999997</v>
      </c>
      <c r="O1485" s="5">
        <f>IF(Jan_21[[#This Row],[WIN_OSE]]=0,('Summary Sheet'!$O$1)-('Summary Sheet'!$O$1*2%),-'Summary Sheet'!$O$1*(Jan_21[[#This Row],[BSP]]-1))</f>
        <v>1.96</v>
      </c>
    </row>
    <row r="1486" spans="1:15" x14ac:dyDescent="0.25">
      <c r="A1486">
        <v>177873426</v>
      </c>
      <c r="B1486" s="1" t="s">
        <v>16</v>
      </c>
      <c r="C1486" s="1" t="s">
        <v>3136</v>
      </c>
      <c r="D1486" s="1" t="s">
        <v>3034</v>
      </c>
      <c r="E1486" s="1" t="s">
        <v>43</v>
      </c>
      <c r="F1486" s="1" t="s">
        <v>44</v>
      </c>
      <c r="G1486" s="2">
        <v>44208</v>
      </c>
      <c r="H1486" s="3">
        <v>0.7631944444444444</v>
      </c>
      <c r="I1486">
        <v>38115523</v>
      </c>
      <c r="J1486">
        <v>4</v>
      </c>
      <c r="K1486" s="1" t="s">
        <v>2752</v>
      </c>
      <c r="L1486">
        <v>1</v>
      </c>
      <c r="M1486" s="4">
        <v>2.0880213028421348</v>
      </c>
      <c r="N1486" s="5">
        <v>29198.880000000001</v>
      </c>
      <c r="O1486" s="5">
        <f>IF(Jan_21[[#This Row],[WIN_OSE]]=0,('Summary Sheet'!$O$1)-('Summary Sheet'!$O$1*2%),-'Summary Sheet'!$O$1*(Jan_21[[#This Row],[BSP]]-1))</f>
        <v>-2.1760426056842697</v>
      </c>
    </row>
    <row r="1487" spans="1:15" x14ac:dyDescent="0.25">
      <c r="A1487">
        <v>177873428</v>
      </c>
      <c r="B1487" s="1" t="s">
        <v>16</v>
      </c>
      <c r="C1487" s="1" t="s">
        <v>3136</v>
      </c>
      <c r="D1487" s="1" t="s">
        <v>3034</v>
      </c>
      <c r="E1487" s="1" t="s">
        <v>47</v>
      </c>
      <c r="F1487" s="1" t="s">
        <v>44</v>
      </c>
      <c r="G1487" s="2">
        <v>44208</v>
      </c>
      <c r="H1487" s="3">
        <v>0.77500000000000002</v>
      </c>
      <c r="I1487">
        <v>28681222</v>
      </c>
      <c r="J1487">
        <v>4</v>
      </c>
      <c r="K1487" s="1" t="s">
        <v>288</v>
      </c>
      <c r="L1487">
        <v>0</v>
      </c>
      <c r="M1487" s="4">
        <v>3.4</v>
      </c>
      <c r="N1487" s="5">
        <v>19471.38</v>
      </c>
      <c r="O1487" s="5">
        <f>IF(Jan_21[[#This Row],[WIN_OSE]]=0,('Summary Sheet'!$O$1)-('Summary Sheet'!$O$1*2%),-'Summary Sheet'!$O$1*(Jan_21[[#This Row],[BSP]]-1))</f>
        <v>1.96</v>
      </c>
    </row>
    <row r="1488" spans="1:15" x14ac:dyDescent="0.25">
      <c r="A1488">
        <v>177873430</v>
      </c>
      <c r="B1488" s="1" t="s">
        <v>16</v>
      </c>
      <c r="C1488" s="1" t="s">
        <v>3136</v>
      </c>
      <c r="D1488" s="1" t="s">
        <v>3034</v>
      </c>
      <c r="E1488" s="1" t="s">
        <v>39</v>
      </c>
      <c r="F1488" s="1" t="s">
        <v>44</v>
      </c>
      <c r="G1488" s="2">
        <v>44208</v>
      </c>
      <c r="H1488" s="3">
        <v>0.78541666666666665</v>
      </c>
      <c r="I1488">
        <v>37345324</v>
      </c>
      <c r="J1488">
        <v>4</v>
      </c>
      <c r="K1488" s="1" t="s">
        <v>824</v>
      </c>
      <c r="L1488">
        <v>0</v>
      </c>
      <c r="M1488" s="4">
        <v>2.8960646352495685</v>
      </c>
      <c r="N1488" s="5">
        <v>17390.54</v>
      </c>
      <c r="O1488" s="5">
        <f>IF(Jan_21[[#This Row],[WIN_OSE]]=0,('Summary Sheet'!$O$1)-('Summary Sheet'!$O$1*2%),-'Summary Sheet'!$O$1*(Jan_21[[#This Row],[BSP]]-1))</f>
        <v>1.96</v>
      </c>
    </row>
    <row r="1489" spans="1:15" x14ac:dyDescent="0.25">
      <c r="A1489">
        <v>177873432</v>
      </c>
      <c r="B1489" s="1" t="s">
        <v>16</v>
      </c>
      <c r="C1489" s="1" t="s">
        <v>3136</v>
      </c>
      <c r="D1489" s="1" t="s">
        <v>3034</v>
      </c>
      <c r="E1489" s="1" t="s">
        <v>39</v>
      </c>
      <c r="F1489" s="1" t="s">
        <v>44</v>
      </c>
      <c r="G1489" s="2">
        <v>44208</v>
      </c>
      <c r="H1489" s="3">
        <v>0.79791666666666672</v>
      </c>
      <c r="I1489">
        <v>35754873</v>
      </c>
      <c r="J1489">
        <v>1</v>
      </c>
      <c r="K1489" s="1" t="s">
        <v>1254</v>
      </c>
      <c r="L1489">
        <v>0</v>
      </c>
      <c r="M1489" s="4">
        <v>3.9679146009999999</v>
      </c>
      <c r="N1489" s="5">
        <v>11383.84</v>
      </c>
      <c r="O1489" s="5">
        <f>IF(Jan_21[[#This Row],[WIN_OSE]]=0,('Summary Sheet'!$O$1)-('Summary Sheet'!$O$1*2%),-'Summary Sheet'!$O$1*(Jan_21[[#This Row],[BSP]]-1))</f>
        <v>1.96</v>
      </c>
    </row>
    <row r="1490" spans="1:15" x14ac:dyDescent="0.25">
      <c r="A1490">
        <v>177873434</v>
      </c>
      <c r="B1490" s="1" t="s">
        <v>16</v>
      </c>
      <c r="C1490" s="1" t="s">
        <v>3136</v>
      </c>
      <c r="D1490" s="1" t="s">
        <v>3034</v>
      </c>
      <c r="E1490" s="1" t="s">
        <v>24</v>
      </c>
      <c r="F1490" s="1" t="s">
        <v>44</v>
      </c>
      <c r="G1490" s="2">
        <v>44208</v>
      </c>
      <c r="H1490" s="3">
        <v>0.80972222222222223</v>
      </c>
      <c r="I1490">
        <v>28591828</v>
      </c>
      <c r="J1490">
        <v>6</v>
      </c>
      <c r="K1490" s="1" t="s">
        <v>2756</v>
      </c>
      <c r="L1490">
        <v>0</v>
      </c>
      <c r="M1490" s="4">
        <v>2.315882741126424</v>
      </c>
      <c r="N1490" s="5">
        <v>18322.68</v>
      </c>
      <c r="O1490" s="5">
        <f>IF(Jan_21[[#This Row],[WIN_OSE]]=0,('Summary Sheet'!$O$1)-('Summary Sheet'!$O$1*2%),-'Summary Sheet'!$O$1*(Jan_21[[#This Row],[BSP]]-1))</f>
        <v>1.96</v>
      </c>
    </row>
    <row r="1491" spans="1:15" x14ac:dyDescent="0.25">
      <c r="A1491">
        <v>177873436</v>
      </c>
      <c r="B1491" s="1" t="s">
        <v>16</v>
      </c>
      <c r="C1491" s="1" t="s">
        <v>3136</v>
      </c>
      <c r="D1491" s="1" t="s">
        <v>3034</v>
      </c>
      <c r="E1491" s="1" t="s">
        <v>41</v>
      </c>
      <c r="F1491" s="1" t="s">
        <v>44</v>
      </c>
      <c r="G1491" s="2">
        <v>44208</v>
      </c>
      <c r="H1491" s="3">
        <v>0.82013888888888886</v>
      </c>
      <c r="I1491">
        <v>37887243</v>
      </c>
      <c r="J1491">
        <v>1</v>
      </c>
      <c r="K1491" s="1" t="s">
        <v>2758</v>
      </c>
      <c r="L1491">
        <v>1</v>
      </c>
      <c r="M1491" s="4">
        <v>3.8651074269999999</v>
      </c>
      <c r="N1491" s="5">
        <v>14580.8</v>
      </c>
      <c r="O1491" s="5">
        <f>IF(Jan_21[[#This Row],[WIN_OSE]]=0,('Summary Sheet'!$O$1)-('Summary Sheet'!$O$1*2%),-'Summary Sheet'!$O$1*(Jan_21[[#This Row],[BSP]]-1))</f>
        <v>-5.7302148539999997</v>
      </c>
    </row>
    <row r="1492" spans="1:15" x14ac:dyDescent="0.25">
      <c r="A1492">
        <v>177873438</v>
      </c>
      <c r="B1492" s="1" t="s">
        <v>16</v>
      </c>
      <c r="C1492" s="1" t="s">
        <v>3136</v>
      </c>
      <c r="D1492" s="1" t="s">
        <v>3034</v>
      </c>
      <c r="E1492" s="1" t="s">
        <v>60</v>
      </c>
      <c r="F1492" s="1" t="s">
        <v>367</v>
      </c>
      <c r="G1492" s="2">
        <v>44208</v>
      </c>
      <c r="H1492" s="3">
        <v>0.83194444444444449</v>
      </c>
      <c r="I1492">
        <v>35962167</v>
      </c>
      <c r="J1492">
        <v>1</v>
      </c>
      <c r="K1492" s="1" t="s">
        <v>2761</v>
      </c>
      <c r="L1492">
        <v>0</v>
      </c>
      <c r="M1492" s="4">
        <v>3.1861737362299767</v>
      </c>
      <c r="N1492" s="5">
        <v>17805.5</v>
      </c>
      <c r="O1492" s="5">
        <f>IF(Jan_21[[#This Row],[WIN_OSE]]=0,('Summary Sheet'!$O$1)-('Summary Sheet'!$O$1*2%),-'Summary Sheet'!$O$1*(Jan_21[[#This Row],[BSP]]-1))</f>
        <v>1.96</v>
      </c>
    </row>
    <row r="1493" spans="1:15" x14ac:dyDescent="0.25">
      <c r="A1493">
        <v>177873440</v>
      </c>
      <c r="B1493" s="1" t="s">
        <v>16</v>
      </c>
      <c r="C1493" s="1" t="s">
        <v>3136</v>
      </c>
      <c r="D1493" s="1" t="s">
        <v>3034</v>
      </c>
      <c r="E1493" s="1" t="s">
        <v>43</v>
      </c>
      <c r="F1493" s="1" t="s">
        <v>44</v>
      </c>
      <c r="G1493" s="2">
        <v>44208</v>
      </c>
      <c r="H1493" s="3">
        <v>0.84166666666666667</v>
      </c>
      <c r="I1493">
        <v>3105626</v>
      </c>
      <c r="J1493">
        <v>2</v>
      </c>
      <c r="K1493" s="1" t="s">
        <v>1664</v>
      </c>
      <c r="L1493">
        <v>1</v>
      </c>
      <c r="M1493" s="4">
        <v>3.5</v>
      </c>
      <c r="N1493" s="5">
        <v>26747.68</v>
      </c>
      <c r="O1493" s="5">
        <f>IF(Jan_21[[#This Row],[WIN_OSE]]=0,('Summary Sheet'!$O$1)-('Summary Sheet'!$O$1*2%),-'Summary Sheet'!$O$1*(Jan_21[[#This Row],[BSP]]-1))</f>
        <v>-5</v>
      </c>
    </row>
    <row r="1494" spans="1:15" x14ac:dyDescent="0.25">
      <c r="A1494">
        <v>177873442</v>
      </c>
      <c r="B1494" s="1" t="s">
        <v>16</v>
      </c>
      <c r="C1494" s="1" t="s">
        <v>3136</v>
      </c>
      <c r="D1494" s="1" t="s">
        <v>3034</v>
      </c>
      <c r="E1494" s="1" t="s">
        <v>30</v>
      </c>
      <c r="F1494" s="1" t="s">
        <v>44</v>
      </c>
      <c r="G1494" s="2">
        <v>44208</v>
      </c>
      <c r="H1494" s="3">
        <v>0.8520833333333333</v>
      </c>
      <c r="I1494">
        <v>38115516</v>
      </c>
      <c r="J1494">
        <v>4</v>
      </c>
      <c r="K1494" s="1" t="s">
        <v>2763</v>
      </c>
      <c r="L1494">
        <v>1</v>
      </c>
      <c r="M1494" s="4">
        <v>3</v>
      </c>
      <c r="N1494" s="5">
        <v>18433.36</v>
      </c>
      <c r="O1494" s="5">
        <f>IF(Jan_21[[#This Row],[WIN_OSE]]=0,('Summary Sheet'!$O$1)-('Summary Sheet'!$O$1*2%),-'Summary Sheet'!$O$1*(Jan_21[[#This Row],[BSP]]-1))</f>
        <v>-4</v>
      </c>
    </row>
    <row r="1495" spans="1:15" x14ac:dyDescent="0.25">
      <c r="A1495">
        <v>177873444</v>
      </c>
      <c r="B1495" s="1" t="s">
        <v>16</v>
      </c>
      <c r="C1495" s="1" t="s">
        <v>3136</v>
      </c>
      <c r="D1495" s="1" t="s">
        <v>3034</v>
      </c>
      <c r="E1495" s="1" t="s">
        <v>75</v>
      </c>
      <c r="F1495" s="1" t="s">
        <v>305</v>
      </c>
      <c r="G1495" s="2">
        <v>44208</v>
      </c>
      <c r="H1495" s="3">
        <v>0.86527777777777781</v>
      </c>
      <c r="I1495">
        <v>38115520</v>
      </c>
      <c r="J1495">
        <v>6</v>
      </c>
      <c r="K1495" s="1" t="s">
        <v>2764</v>
      </c>
      <c r="L1495">
        <v>1</v>
      </c>
      <c r="M1495" s="4">
        <v>3.3837799925193526</v>
      </c>
      <c r="N1495" s="5">
        <v>21073.3</v>
      </c>
      <c r="O1495" s="5">
        <f>IF(Jan_21[[#This Row],[WIN_OSE]]=0,('Summary Sheet'!$O$1)-('Summary Sheet'!$O$1*2%),-'Summary Sheet'!$O$1*(Jan_21[[#This Row],[BSP]]-1))</f>
        <v>-4.7675599850387052</v>
      </c>
    </row>
    <row r="1496" spans="1:15" x14ac:dyDescent="0.25">
      <c r="A1496">
        <v>177873446</v>
      </c>
      <c r="B1496" s="1" t="s">
        <v>16</v>
      </c>
      <c r="C1496" s="1" t="s">
        <v>3136</v>
      </c>
      <c r="D1496" s="1" t="s">
        <v>3034</v>
      </c>
      <c r="E1496" s="1" t="s">
        <v>32</v>
      </c>
      <c r="F1496" s="1" t="s">
        <v>44</v>
      </c>
      <c r="G1496" s="2">
        <v>44208</v>
      </c>
      <c r="H1496" s="3">
        <v>0.87569444444444444</v>
      </c>
      <c r="I1496">
        <v>35939947</v>
      </c>
      <c r="J1496">
        <v>1</v>
      </c>
      <c r="K1496" s="1" t="s">
        <v>2765</v>
      </c>
      <c r="L1496">
        <v>1</v>
      </c>
      <c r="M1496" s="4">
        <v>1.7200000095367434</v>
      </c>
      <c r="N1496" s="5">
        <v>79160.679999999993</v>
      </c>
      <c r="O1496" s="5">
        <f>IF(Jan_21[[#This Row],[WIN_OSE]]=0,('Summary Sheet'!$O$1)-('Summary Sheet'!$O$1*2%),-'Summary Sheet'!$O$1*(Jan_21[[#This Row],[BSP]]-1))</f>
        <v>-1.4400000190734867</v>
      </c>
    </row>
    <row r="1497" spans="1:15" x14ac:dyDescent="0.25">
      <c r="A1497">
        <v>177873448</v>
      </c>
      <c r="B1497" s="1" t="s">
        <v>16</v>
      </c>
      <c r="C1497" s="1" t="s">
        <v>3136</v>
      </c>
      <c r="D1497" s="1" t="s">
        <v>3034</v>
      </c>
      <c r="E1497" s="1" t="s">
        <v>48</v>
      </c>
      <c r="F1497" s="1" t="s">
        <v>44</v>
      </c>
      <c r="G1497" s="2">
        <v>44208</v>
      </c>
      <c r="H1497" s="3">
        <v>0.88611111111111107</v>
      </c>
      <c r="I1497">
        <v>37730853</v>
      </c>
      <c r="J1497">
        <v>4</v>
      </c>
      <c r="K1497" s="1" t="s">
        <v>2766</v>
      </c>
      <c r="L1497">
        <v>0</v>
      </c>
      <c r="M1497" s="4">
        <v>2.64</v>
      </c>
      <c r="N1497" s="5">
        <v>29539.54</v>
      </c>
      <c r="O1497" s="5">
        <f>IF(Jan_21[[#This Row],[WIN_OSE]]=0,('Summary Sheet'!$O$1)-('Summary Sheet'!$O$1*2%),-'Summary Sheet'!$O$1*(Jan_21[[#This Row],[BSP]]-1))</f>
        <v>1.96</v>
      </c>
    </row>
    <row r="1498" spans="1:15" x14ac:dyDescent="0.25">
      <c r="A1498">
        <v>177873450</v>
      </c>
      <c r="B1498" s="1" t="s">
        <v>16</v>
      </c>
      <c r="C1498" s="1" t="s">
        <v>3136</v>
      </c>
      <c r="D1498" s="1" t="s">
        <v>3034</v>
      </c>
      <c r="E1498" s="1" t="s">
        <v>27</v>
      </c>
      <c r="F1498" s="1" t="s">
        <v>305</v>
      </c>
      <c r="G1498" s="2">
        <v>44208</v>
      </c>
      <c r="H1498" s="3">
        <v>0.89652777777777781</v>
      </c>
      <c r="I1498">
        <v>23685388</v>
      </c>
      <c r="J1498">
        <v>1</v>
      </c>
      <c r="K1498" s="1" t="s">
        <v>2767</v>
      </c>
      <c r="L1498">
        <v>1</v>
      </c>
      <c r="M1498" s="4">
        <v>2.621818327562123</v>
      </c>
      <c r="N1498" s="5">
        <v>44259.14</v>
      </c>
      <c r="O1498" s="5">
        <f>IF(Jan_21[[#This Row],[WIN_OSE]]=0,('Summary Sheet'!$O$1)-('Summary Sheet'!$O$1*2%),-'Summary Sheet'!$O$1*(Jan_21[[#This Row],[BSP]]-1))</f>
        <v>-3.2436366551242459</v>
      </c>
    </row>
    <row r="1499" spans="1:15" x14ac:dyDescent="0.25">
      <c r="A1499">
        <v>177873452</v>
      </c>
      <c r="B1499" s="1" t="s">
        <v>16</v>
      </c>
      <c r="C1499" s="1" t="s">
        <v>3136</v>
      </c>
      <c r="D1499" s="1" t="s">
        <v>3034</v>
      </c>
      <c r="E1499" s="1" t="s">
        <v>41</v>
      </c>
      <c r="F1499" s="1" t="s">
        <v>44</v>
      </c>
      <c r="G1499" s="2">
        <v>44208</v>
      </c>
      <c r="H1499" s="3">
        <v>0.90625</v>
      </c>
      <c r="I1499">
        <v>21850379</v>
      </c>
      <c r="J1499">
        <v>1</v>
      </c>
      <c r="K1499" s="1" t="s">
        <v>2769</v>
      </c>
      <c r="L1499">
        <v>0</v>
      </c>
      <c r="M1499" s="4">
        <v>2.841035561</v>
      </c>
      <c r="N1499" s="5">
        <v>28105.94</v>
      </c>
      <c r="O1499" s="5">
        <f>IF(Jan_21[[#This Row],[WIN_OSE]]=0,('Summary Sheet'!$O$1)-('Summary Sheet'!$O$1*2%),-'Summary Sheet'!$O$1*(Jan_21[[#This Row],[BSP]]-1))</f>
        <v>1.96</v>
      </c>
    </row>
    <row r="1500" spans="1:15" x14ac:dyDescent="0.25">
      <c r="A1500">
        <v>177873468</v>
      </c>
      <c r="B1500" s="1" t="s">
        <v>23</v>
      </c>
      <c r="C1500" s="1" t="s">
        <v>3138</v>
      </c>
      <c r="D1500" s="1" t="s">
        <v>3030</v>
      </c>
      <c r="E1500" s="1" t="s">
        <v>39</v>
      </c>
      <c r="F1500" s="1" t="s">
        <v>44</v>
      </c>
      <c r="G1500" s="2">
        <v>44208</v>
      </c>
      <c r="H1500" s="3">
        <v>0.75624999999999998</v>
      </c>
      <c r="I1500">
        <v>38036278</v>
      </c>
      <c r="J1500">
        <v>4</v>
      </c>
      <c r="K1500" s="1" t="s">
        <v>1806</v>
      </c>
      <c r="L1500">
        <v>0</v>
      </c>
      <c r="M1500" s="4">
        <v>4.2</v>
      </c>
      <c r="N1500" s="5">
        <v>6045.86</v>
      </c>
      <c r="O1500" s="5">
        <f>IF(Jan_21[[#This Row],[WIN_OSE]]=0,('Summary Sheet'!$O$1)-('Summary Sheet'!$O$1*2%),-'Summary Sheet'!$O$1*(Jan_21[[#This Row],[BSP]]-1))</f>
        <v>1.96</v>
      </c>
    </row>
    <row r="1501" spans="1:15" x14ac:dyDescent="0.25">
      <c r="A1501">
        <v>177873470</v>
      </c>
      <c r="B1501" s="1" t="s">
        <v>23</v>
      </c>
      <c r="C1501" s="1" t="s">
        <v>3138</v>
      </c>
      <c r="D1501" s="1" t="s">
        <v>3030</v>
      </c>
      <c r="E1501" s="1" t="s">
        <v>39</v>
      </c>
      <c r="F1501" s="1" t="s">
        <v>44</v>
      </c>
      <c r="G1501" s="2">
        <v>44208</v>
      </c>
      <c r="H1501" s="3">
        <v>0.76944444444444449</v>
      </c>
      <c r="I1501">
        <v>36259609</v>
      </c>
      <c r="J1501">
        <v>2</v>
      </c>
      <c r="K1501" s="1" t="s">
        <v>117</v>
      </c>
      <c r="L1501">
        <v>0</v>
      </c>
      <c r="M1501" s="4">
        <v>3.2717158446638859</v>
      </c>
      <c r="N1501" s="5">
        <v>6761.44</v>
      </c>
      <c r="O1501" s="5">
        <f>IF(Jan_21[[#This Row],[WIN_OSE]]=0,('Summary Sheet'!$O$1)-('Summary Sheet'!$O$1*2%),-'Summary Sheet'!$O$1*(Jan_21[[#This Row],[BSP]]-1))</f>
        <v>1.96</v>
      </c>
    </row>
    <row r="1502" spans="1:15" x14ac:dyDescent="0.25">
      <c r="A1502">
        <v>177873472</v>
      </c>
      <c r="B1502" s="1" t="s">
        <v>23</v>
      </c>
      <c r="C1502" s="1" t="s">
        <v>3138</v>
      </c>
      <c r="D1502" s="1" t="s">
        <v>3030</v>
      </c>
      <c r="E1502" s="1" t="s">
        <v>43</v>
      </c>
      <c r="F1502" s="1" t="s">
        <v>44</v>
      </c>
      <c r="G1502" s="2">
        <v>44208</v>
      </c>
      <c r="H1502" s="3">
        <v>0.77986111111111112</v>
      </c>
      <c r="I1502">
        <v>37096778</v>
      </c>
      <c r="J1502">
        <v>6</v>
      </c>
      <c r="K1502" s="1" t="s">
        <v>1231</v>
      </c>
      <c r="L1502">
        <v>1</v>
      </c>
      <c r="M1502" s="4">
        <v>3.1748954865157435</v>
      </c>
      <c r="N1502" s="5">
        <v>8590.02</v>
      </c>
      <c r="O1502" s="5">
        <f>IF(Jan_21[[#This Row],[WIN_OSE]]=0,('Summary Sheet'!$O$1)-('Summary Sheet'!$O$1*2%),-'Summary Sheet'!$O$1*(Jan_21[[#This Row],[BSP]]-1))</f>
        <v>-4.349790973031487</v>
      </c>
    </row>
    <row r="1503" spans="1:15" x14ac:dyDescent="0.25">
      <c r="A1503">
        <v>177873474</v>
      </c>
      <c r="B1503" s="1" t="s">
        <v>23</v>
      </c>
      <c r="C1503" s="1" t="s">
        <v>3138</v>
      </c>
      <c r="D1503" s="1" t="s">
        <v>3030</v>
      </c>
      <c r="E1503" s="1" t="s">
        <v>39</v>
      </c>
      <c r="F1503" s="1" t="s">
        <v>44</v>
      </c>
      <c r="G1503" s="2">
        <v>44208</v>
      </c>
      <c r="H1503" s="3">
        <v>0.79027777777777775</v>
      </c>
      <c r="I1503">
        <v>24220425</v>
      </c>
      <c r="J1503">
        <v>5</v>
      </c>
      <c r="K1503" s="1" t="s">
        <v>1811</v>
      </c>
      <c r="L1503">
        <v>0</v>
      </c>
      <c r="M1503" s="4">
        <v>4.3</v>
      </c>
      <c r="N1503" s="5">
        <v>7054.46</v>
      </c>
      <c r="O1503" s="5">
        <f>IF(Jan_21[[#This Row],[WIN_OSE]]=0,('Summary Sheet'!$O$1)-('Summary Sheet'!$O$1*2%),-'Summary Sheet'!$O$1*(Jan_21[[#This Row],[BSP]]-1))</f>
        <v>1.96</v>
      </c>
    </row>
    <row r="1504" spans="1:15" x14ac:dyDescent="0.25">
      <c r="A1504">
        <v>177873476</v>
      </c>
      <c r="B1504" s="1" t="s">
        <v>23</v>
      </c>
      <c r="C1504" s="1" t="s">
        <v>3138</v>
      </c>
      <c r="D1504" s="1" t="s">
        <v>3030</v>
      </c>
      <c r="E1504" s="1" t="s">
        <v>39</v>
      </c>
      <c r="F1504" s="1" t="s">
        <v>44</v>
      </c>
      <c r="G1504" s="2">
        <v>44208</v>
      </c>
      <c r="H1504" s="3">
        <v>0.8041666666666667</v>
      </c>
      <c r="I1504">
        <v>24856101</v>
      </c>
      <c r="J1504">
        <v>2</v>
      </c>
      <c r="K1504" s="1" t="s">
        <v>1245</v>
      </c>
      <c r="L1504">
        <v>0</v>
      </c>
      <c r="M1504" s="4">
        <v>3.7004473707165015</v>
      </c>
      <c r="N1504" s="5">
        <v>7757.64</v>
      </c>
      <c r="O1504" s="5">
        <f>IF(Jan_21[[#This Row],[WIN_OSE]]=0,('Summary Sheet'!$O$1)-('Summary Sheet'!$O$1*2%),-'Summary Sheet'!$O$1*(Jan_21[[#This Row],[BSP]]-1))</f>
        <v>1.96</v>
      </c>
    </row>
    <row r="1505" spans="1:15" x14ac:dyDescent="0.25">
      <c r="A1505">
        <v>177873478</v>
      </c>
      <c r="B1505" s="1" t="s">
        <v>23</v>
      </c>
      <c r="C1505" s="1" t="s">
        <v>3138</v>
      </c>
      <c r="D1505" s="1" t="s">
        <v>3030</v>
      </c>
      <c r="E1505" s="1" t="s">
        <v>27</v>
      </c>
      <c r="F1505" s="1" t="s">
        <v>58</v>
      </c>
      <c r="G1505" s="2">
        <v>44208</v>
      </c>
      <c r="H1505" s="3">
        <v>0.81666666666666665</v>
      </c>
      <c r="I1505">
        <v>38182390</v>
      </c>
      <c r="J1505">
        <v>1</v>
      </c>
      <c r="K1505" s="1" t="s">
        <v>2772</v>
      </c>
      <c r="L1505">
        <v>0</v>
      </c>
      <c r="M1505" s="4">
        <v>4.0999999999999996</v>
      </c>
      <c r="N1505" s="5">
        <v>6804.82</v>
      </c>
      <c r="O1505" s="5">
        <f>IF(Jan_21[[#This Row],[WIN_OSE]]=0,('Summary Sheet'!$O$1)-('Summary Sheet'!$O$1*2%),-'Summary Sheet'!$O$1*(Jan_21[[#This Row],[BSP]]-1))</f>
        <v>1.96</v>
      </c>
    </row>
    <row r="1506" spans="1:15" x14ac:dyDescent="0.25">
      <c r="A1506">
        <v>177873480</v>
      </c>
      <c r="B1506" s="1" t="s">
        <v>23</v>
      </c>
      <c r="C1506" s="1" t="s">
        <v>3138</v>
      </c>
      <c r="D1506" s="1" t="s">
        <v>3030</v>
      </c>
      <c r="E1506" s="1" t="s">
        <v>47</v>
      </c>
      <c r="F1506" s="1" t="s">
        <v>44</v>
      </c>
      <c r="G1506" s="2">
        <v>44208</v>
      </c>
      <c r="H1506" s="3">
        <v>0.8305555555555556</v>
      </c>
      <c r="I1506">
        <v>36629735</v>
      </c>
      <c r="J1506">
        <v>5</v>
      </c>
      <c r="K1506" s="1" t="s">
        <v>2424</v>
      </c>
      <c r="L1506">
        <v>0</v>
      </c>
      <c r="M1506" s="4">
        <v>3.85</v>
      </c>
      <c r="N1506" s="5">
        <v>9147.4</v>
      </c>
      <c r="O1506" s="5">
        <f>IF(Jan_21[[#This Row],[WIN_OSE]]=0,('Summary Sheet'!$O$1)-('Summary Sheet'!$O$1*2%),-'Summary Sheet'!$O$1*(Jan_21[[#This Row],[BSP]]-1))</f>
        <v>1.96</v>
      </c>
    </row>
    <row r="1507" spans="1:15" x14ac:dyDescent="0.25">
      <c r="A1507">
        <v>177873482</v>
      </c>
      <c r="B1507" s="1" t="s">
        <v>23</v>
      </c>
      <c r="C1507" s="1" t="s">
        <v>3138</v>
      </c>
      <c r="D1507" s="1" t="s">
        <v>3030</v>
      </c>
      <c r="E1507" s="1" t="s">
        <v>41</v>
      </c>
      <c r="F1507" s="1" t="s">
        <v>44</v>
      </c>
      <c r="G1507" s="2">
        <v>44208</v>
      </c>
      <c r="H1507" s="3">
        <v>0.84513888888888888</v>
      </c>
      <c r="I1507">
        <v>38036280</v>
      </c>
      <c r="J1507">
        <v>3</v>
      </c>
      <c r="K1507" s="1" t="s">
        <v>126</v>
      </c>
      <c r="L1507">
        <v>0</v>
      </c>
      <c r="M1507" s="4">
        <v>4.0524108757762933</v>
      </c>
      <c r="N1507" s="5">
        <v>11257.82</v>
      </c>
      <c r="O1507" s="5">
        <f>IF(Jan_21[[#This Row],[WIN_OSE]]=0,('Summary Sheet'!$O$1)-('Summary Sheet'!$O$1*2%),-'Summary Sheet'!$O$1*(Jan_21[[#This Row],[BSP]]-1))</f>
        <v>1.96</v>
      </c>
    </row>
    <row r="1508" spans="1:15" x14ac:dyDescent="0.25">
      <c r="A1508">
        <v>177873484</v>
      </c>
      <c r="B1508" s="1" t="s">
        <v>23</v>
      </c>
      <c r="C1508" s="1" t="s">
        <v>3138</v>
      </c>
      <c r="D1508" s="1" t="s">
        <v>3030</v>
      </c>
      <c r="E1508" s="1" t="s">
        <v>41</v>
      </c>
      <c r="F1508" s="1" t="s">
        <v>44</v>
      </c>
      <c r="G1508" s="2">
        <v>44208</v>
      </c>
      <c r="H1508" s="3">
        <v>0.85972222222222228</v>
      </c>
      <c r="I1508">
        <v>17902939</v>
      </c>
      <c r="J1508">
        <v>3</v>
      </c>
      <c r="K1508" s="1" t="s">
        <v>480</v>
      </c>
      <c r="L1508">
        <v>1</v>
      </c>
      <c r="M1508" s="4">
        <v>3.8051904973898489</v>
      </c>
      <c r="N1508" s="5">
        <v>7865.06</v>
      </c>
      <c r="O1508" s="5">
        <f>IF(Jan_21[[#This Row],[WIN_OSE]]=0,('Summary Sheet'!$O$1)-('Summary Sheet'!$O$1*2%),-'Summary Sheet'!$O$1*(Jan_21[[#This Row],[BSP]]-1))</f>
        <v>-5.6103809947796979</v>
      </c>
    </row>
    <row r="1509" spans="1:15" x14ac:dyDescent="0.25">
      <c r="A1509">
        <v>177873486</v>
      </c>
      <c r="B1509" s="1" t="s">
        <v>23</v>
      </c>
      <c r="C1509" s="1" t="s">
        <v>3138</v>
      </c>
      <c r="D1509" s="1" t="s">
        <v>3030</v>
      </c>
      <c r="E1509" s="1" t="s">
        <v>75</v>
      </c>
      <c r="F1509" s="1" t="s">
        <v>58</v>
      </c>
      <c r="G1509" s="2">
        <v>44208</v>
      </c>
      <c r="H1509" s="3">
        <v>0.87083333333333335</v>
      </c>
      <c r="I1509">
        <v>36259573</v>
      </c>
      <c r="J1509">
        <v>2</v>
      </c>
      <c r="K1509" s="1" t="s">
        <v>2774</v>
      </c>
      <c r="L1509">
        <v>0</v>
      </c>
      <c r="M1509" s="4">
        <v>3.1909569647616802</v>
      </c>
      <c r="N1509" s="5">
        <v>13795.2</v>
      </c>
      <c r="O1509" s="5">
        <f>IF(Jan_21[[#This Row],[WIN_OSE]]=0,('Summary Sheet'!$O$1)-('Summary Sheet'!$O$1*2%),-'Summary Sheet'!$O$1*(Jan_21[[#This Row],[BSP]]-1))</f>
        <v>1.96</v>
      </c>
    </row>
    <row r="1510" spans="1:15" x14ac:dyDescent="0.25">
      <c r="A1510">
        <v>177873488</v>
      </c>
      <c r="B1510" s="1" t="s">
        <v>23</v>
      </c>
      <c r="C1510" s="1" t="s">
        <v>3138</v>
      </c>
      <c r="D1510" s="1" t="s">
        <v>3030</v>
      </c>
      <c r="E1510" s="1" t="s">
        <v>39</v>
      </c>
      <c r="F1510" s="1" t="s">
        <v>44</v>
      </c>
      <c r="G1510" s="2">
        <v>44208</v>
      </c>
      <c r="H1510" s="3">
        <v>0.8833333333333333</v>
      </c>
      <c r="I1510">
        <v>37597614</v>
      </c>
      <c r="J1510">
        <v>3</v>
      </c>
      <c r="K1510" s="1" t="s">
        <v>1803</v>
      </c>
      <c r="L1510">
        <v>1</v>
      </c>
      <c r="M1510" s="4">
        <v>5.0163944823134798</v>
      </c>
      <c r="N1510" s="5">
        <v>7265.62</v>
      </c>
      <c r="O1510" s="5">
        <f>IF(Jan_21[[#This Row],[WIN_OSE]]=0,('Summary Sheet'!$O$1)-('Summary Sheet'!$O$1*2%),-'Summary Sheet'!$O$1*(Jan_21[[#This Row],[BSP]]-1))</f>
        <v>-8.0327889646269597</v>
      </c>
    </row>
    <row r="1511" spans="1:15" x14ac:dyDescent="0.25">
      <c r="A1511">
        <v>177873490</v>
      </c>
      <c r="B1511" s="1" t="s">
        <v>23</v>
      </c>
      <c r="C1511" s="1" t="s">
        <v>3138</v>
      </c>
      <c r="D1511" s="1" t="s">
        <v>3030</v>
      </c>
      <c r="E1511" s="1" t="s">
        <v>41</v>
      </c>
      <c r="F1511" s="1" t="s">
        <v>44</v>
      </c>
      <c r="G1511" s="2">
        <v>44208</v>
      </c>
      <c r="H1511" s="3">
        <v>0.89444444444444449</v>
      </c>
      <c r="I1511">
        <v>37597613</v>
      </c>
      <c r="J1511">
        <v>1</v>
      </c>
      <c r="K1511" s="1" t="s">
        <v>134</v>
      </c>
      <c r="L1511">
        <v>0</v>
      </c>
      <c r="M1511" s="4">
        <v>3.9586372060000001</v>
      </c>
      <c r="N1511" s="5">
        <v>8438.94</v>
      </c>
      <c r="O1511" s="5">
        <f>IF(Jan_21[[#This Row],[WIN_OSE]]=0,('Summary Sheet'!$O$1)-('Summary Sheet'!$O$1*2%),-'Summary Sheet'!$O$1*(Jan_21[[#This Row],[BSP]]-1))</f>
        <v>1.96</v>
      </c>
    </row>
    <row r="1512" spans="1:15" x14ac:dyDescent="0.25">
      <c r="A1512">
        <v>177908838</v>
      </c>
      <c r="B1512" s="1" t="s">
        <v>19</v>
      </c>
      <c r="C1512" s="1" t="s">
        <v>3135</v>
      </c>
      <c r="D1512" s="1" t="s">
        <v>3035</v>
      </c>
      <c r="E1512" s="1" t="s">
        <v>43</v>
      </c>
      <c r="F1512" s="1" t="s">
        <v>54</v>
      </c>
      <c r="G1512" s="2">
        <v>44209</v>
      </c>
      <c r="H1512" s="3">
        <v>0.46736111111111112</v>
      </c>
      <c r="I1512">
        <v>36456398</v>
      </c>
      <c r="J1512">
        <v>3</v>
      </c>
      <c r="K1512" s="1" t="s">
        <v>953</v>
      </c>
      <c r="L1512">
        <v>0</v>
      </c>
      <c r="M1512" s="4">
        <v>3.2292556551708547</v>
      </c>
      <c r="N1512" s="5">
        <v>10729.36</v>
      </c>
      <c r="O1512" s="5">
        <f>IF(Jan_21[[#This Row],[WIN_OSE]]=0,('Summary Sheet'!$O$1)-('Summary Sheet'!$O$1*2%),-'Summary Sheet'!$O$1*(Jan_21[[#This Row],[BSP]]-1))</f>
        <v>1.96</v>
      </c>
    </row>
    <row r="1513" spans="1:15" x14ac:dyDescent="0.25">
      <c r="A1513">
        <v>177908840</v>
      </c>
      <c r="B1513" s="1" t="s">
        <v>19</v>
      </c>
      <c r="C1513" s="1" t="s">
        <v>3135</v>
      </c>
      <c r="D1513" s="1" t="s">
        <v>3035</v>
      </c>
      <c r="E1513" s="1" t="s">
        <v>49</v>
      </c>
      <c r="F1513" s="1" t="s">
        <v>50</v>
      </c>
      <c r="G1513" s="2">
        <v>44209</v>
      </c>
      <c r="H1513" s="3">
        <v>0.4777777777777778</v>
      </c>
      <c r="I1513">
        <v>27395180</v>
      </c>
      <c r="J1513">
        <v>2</v>
      </c>
      <c r="K1513" s="1" t="s">
        <v>2234</v>
      </c>
      <c r="L1513">
        <v>0</v>
      </c>
      <c r="M1513" s="4">
        <v>2.8151918066319199</v>
      </c>
      <c r="N1513" s="5">
        <v>9405.36</v>
      </c>
      <c r="O1513" s="5">
        <f>IF(Jan_21[[#This Row],[WIN_OSE]]=0,('Summary Sheet'!$O$1)-('Summary Sheet'!$O$1*2%),-'Summary Sheet'!$O$1*(Jan_21[[#This Row],[BSP]]-1))</f>
        <v>1.96</v>
      </c>
    </row>
    <row r="1514" spans="1:15" x14ac:dyDescent="0.25">
      <c r="A1514">
        <v>177908842</v>
      </c>
      <c r="B1514" s="1" t="s">
        <v>19</v>
      </c>
      <c r="C1514" s="1" t="s">
        <v>3135</v>
      </c>
      <c r="D1514" s="1" t="s">
        <v>3035</v>
      </c>
      <c r="E1514" s="1" t="s">
        <v>24</v>
      </c>
      <c r="F1514" s="1" t="s">
        <v>54</v>
      </c>
      <c r="G1514" s="2">
        <v>44209</v>
      </c>
      <c r="H1514" s="3">
        <v>0.48819444444444443</v>
      </c>
      <c r="I1514">
        <v>21001508</v>
      </c>
      <c r="J1514">
        <v>2</v>
      </c>
      <c r="K1514" s="1" t="s">
        <v>2777</v>
      </c>
      <c r="L1514">
        <v>0</v>
      </c>
      <c r="M1514" s="4">
        <v>3.011181883747704</v>
      </c>
      <c r="N1514" s="5">
        <v>17003.82</v>
      </c>
      <c r="O1514" s="5">
        <f>IF(Jan_21[[#This Row],[WIN_OSE]]=0,('Summary Sheet'!$O$1)-('Summary Sheet'!$O$1*2%),-'Summary Sheet'!$O$1*(Jan_21[[#This Row],[BSP]]-1))</f>
        <v>1.96</v>
      </c>
    </row>
    <row r="1515" spans="1:15" x14ac:dyDescent="0.25">
      <c r="A1515">
        <v>177908844</v>
      </c>
      <c r="B1515" s="1" t="s">
        <v>19</v>
      </c>
      <c r="C1515" s="1" t="s">
        <v>3135</v>
      </c>
      <c r="D1515" s="1" t="s">
        <v>3035</v>
      </c>
      <c r="E1515" s="1" t="s">
        <v>30</v>
      </c>
      <c r="F1515" s="1" t="s">
        <v>54</v>
      </c>
      <c r="G1515" s="2">
        <v>44209</v>
      </c>
      <c r="H1515" s="3">
        <v>0.49861111111111112</v>
      </c>
      <c r="I1515">
        <v>19296945</v>
      </c>
      <c r="J1515">
        <v>1</v>
      </c>
      <c r="K1515" s="1" t="s">
        <v>669</v>
      </c>
      <c r="L1515">
        <v>0</v>
      </c>
      <c r="M1515" s="4">
        <v>3.7</v>
      </c>
      <c r="N1515" s="5">
        <v>11008.46</v>
      </c>
      <c r="O1515" s="5">
        <f>IF(Jan_21[[#This Row],[WIN_OSE]]=0,('Summary Sheet'!$O$1)-('Summary Sheet'!$O$1*2%),-'Summary Sheet'!$O$1*(Jan_21[[#This Row],[BSP]]-1))</f>
        <v>1.96</v>
      </c>
    </row>
    <row r="1516" spans="1:15" x14ac:dyDescent="0.25">
      <c r="A1516">
        <v>177908846</v>
      </c>
      <c r="B1516" s="1" t="s">
        <v>19</v>
      </c>
      <c r="C1516" s="1" t="s">
        <v>3135</v>
      </c>
      <c r="D1516" s="1" t="s">
        <v>3035</v>
      </c>
      <c r="E1516" s="1" t="s">
        <v>27</v>
      </c>
      <c r="F1516" s="1" t="s">
        <v>50</v>
      </c>
      <c r="G1516" s="2">
        <v>44209</v>
      </c>
      <c r="H1516" s="3">
        <v>0.50902777777777775</v>
      </c>
      <c r="I1516">
        <v>36160070</v>
      </c>
      <c r="J1516">
        <v>6</v>
      </c>
      <c r="K1516" s="1" t="s">
        <v>650</v>
      </c>
      <c r="L1516">
        <v>1</v>
      </c>
      <c r="M1516" s="4">
        <v>3.5086330766258476</v>
      </c>
      <c r="N1516" s="5">
        <v>15693.18</v>
      </c>
      <c r="O1516" s="5">
        <f>IF(Jan_21[[#This Row],[WIN_OSE]]=0,('Summary Sheet'!$O$1)-('Summary Sheet'!$O$1*2%),-'Summary Sheet'!$O$1*(Jan_21[[#This Row],[BSP]]-1))</f>
        <v>-5.0172661532516951</v>
      </c>
    </row>
    <row r="1517" spans="1:15" x14ac:dyDescent="0.25">
      <c r="A1517">
        <v>177908848</v>
      </c>
      <c r="B1517" s="1" t="s">
        <v>19</v>
      </c>
      <c r="C1517" s="1" t="s">
        <v>3135</v>
      </c>
      <c r="D1517" s="1" t="s">
        <v>3035</v>
      </c>
      <c r="E1517" s="1" t="s">
        <v>65</v>
      </c>
      <c r="F1517" s="1" t="s">
        <v>54</v>
      </c>
      <c r="G1517" s="2">
        <v>44209</v>
      </c>
      <c r="H1517" s="3">
        <v>0.51944444444444449</v>
      </c>
      <c r="I1517">
        <v>12176797</v>
      </c>
      <c r="J1517">
        <v>1</v>
      </c>
      <c r="K1517" s="1" t="s">
        <v>1007</v>
      </c>
      <c r="L1517">
        <v>0</v>
      </c>
      <c r="M1517" s="4">
        <v>4.2599088461592807</v>
      </c>
      <c r="N1517" s="5">
        <v>8992.2800000000007</v>
      </c>
      <c r="O1517" s="5">
        <f>IF(Jan_21[[#This Row],[WIN_OSE]]=0,('Summary Sheet'!$O$1)-('Summary Sheet'!$O$1*2%),-'Summary Sheet'!$O$1*(Jan_21[[#This Row],[BSP]]-1))</f>
        <v>1.96</v>
      </c>
    </row>
    <row r="1518" spans="1:15" x14ac:dyDescent="0.25">
      <c r="A1518">
        <v>177908850</v>
      </c>
      <c r="B1518" s="1" t="s">
        <v>19</v>
      </c>
      <c r="C1518" s="1" t="s">
        <v>3135</v>
      </c>
      <c r="D1518" s="1" t="s">
        <v>3035</v>
      </c>
      <c r="E1518" s="1" t="s">
        <v>24</v>
      </c>
      <c r="F1518" s="1" t="s">
        <v>54</v>
      </c>
      <c r="G1518" s="2">
        <v>44209</v>
      </c>
      <c r="H1518" s="3">
        <v>0.52986111111111112</v>
      </c>
      <c r="I1518">
        <v>37566823</v>
      </c>
      <c r="J1518">
        <v>5</v>
      </c>
      <c r="K1518" s="1" t="s">
        <v>2229</v>
      </c>
      <c r="L1518">
        <v>1</v>
      </c>
      <c r="M1518" s="4">
        <v>3.3385723079999998</v>
      </c>
      <c r="N1518" s="5">
        <v>16083.1</v>
      </c>
      <c r="O1518" s="5">
        <f>IF(Jan_21[[#This Row],[WIN_OSE]]=0,('Summary Sheet'!$O$1)-('Summary Sheet'!$O$1*2%),-'Summary Sheet'!$O$1*(Jan_21[[#This Row],[BSP]]-1))</f>
        <v>-4.6771446159999996</v>
      </c>
    </row>
    <row r="1519" spans="1:15" x14ac:dyDescent="0.25">
      <c r="A1519">
        <v>177908852</v>
      </c>
      <c r="B1519" s="1" t="s">
        <v>19</v>
      </c>
      <c r="C1519" s="1" t="s">
        <v>3135</v>
      </c>
      <c r="D1519" s="1" t="s">
        <v>3035</v>
      </c>
      <c r="E1519" s="1" t="s">
        <v>47</v>
      </c>
      <c r="F1519" s="1" t="s">
        <v>54</v>
      </c>
      <c r="G1519" s="2">
        <v>44209</v>
      </c>
      <c r="H1519" s="3">
        <v>0.54027777777777775</v>
      </c>
      <c r="I1519">
        <v>27231362</v>
      </c>
      <c r="J1519">
        <v>1</v>
      </c>
      <c r="K1519" s="1" t="s">
        <v>411</v>
      </c>
      <c r="L1519">
        <v>0</v>
      </c>
      <c r="M1519" s="4">
        <v>2.797665254</v>
      </c>
      <c r="N1519" s="5">
        <v>17491.080000000002</v>
      </c>
      <c r="O1519" s="5">
        <f>IF(Jan_21[[#This Row],[WIN_OSE]]=0,('Summary Sheet'!$O$1)-('Summary Sheet'!$O$1*2%),-'Summary Sheet'!$O$1*(Jan_21[[#This Row],[BSP]]-1))</f>
        <v>1.96</v>
      </c>
    </row>
    <row r="1520" spans="1:15" x14ac:dyDescent="0.25">
      <c r="A1520">
        <v>177908854</v>
      </c>
      <c r="B1520" s="1" t="s">
        <v>19</v>
      </c>
      <c r="C1520" s="1" t="s">
        <v>3135</v>
      </c>
      <c r="D1520" s="1" t="s">
        <v>3035</v>
      </c>
      <c r="E1520" s="1" t="s">
        <v>39</v>
      </c>
      <c r="F1520" s="1" t="s">
        <v>54</v>
      </c>
      <c r="G1520" s="2">
        <v>44209</v>
      </c>
      <c r="H1520" s="3">
        <v>0.55069444444444449</v>
      </c>
      <c r="I1520">
        <v>28586513</v>
      </c>
      <c r="J1520">
        <v>1</v>
      </c>
      <c r="K1520" s="1" t="s">
        <v>1634</v>
      </c>
      <c r="L1520">
        <v>0</v>
      </c>
      <c r="M1520" s="4">
        <v>4.8998323461863773</v>
      </c>
      <c r="N1520" s="5">
        <v>4186.16</v>
      </c>
      <c r="O1520" s="5">
        <f>IF(Jan_21[[#This Row],[WIN_OSE]]=0,('Summary Sheet'!$O$1)-('Summary Sheet'!$O$1*2%),-'Summary Sheet'!$O$1*(Jan_21[[#This Row],[BSP]]-1))</f>
        <v>1.96</v>
      </c>
    </row>
    <row r="1521" spans="1:15" x14ac:dyDescent="0.25">
      <c r="A1521">
        <v>177908856</v>
      </c>
      <c r="B1521" s="1" t="s">
        <v>19</v>
      </c>
      <c r="C1521" s="1" t="s">
        <v>3135</v>
      </c>
      <c r="D1521" s="1" t="s">
        <v>3035</v>
      </c>
      <c r="E1521" s="1" t="s">
        <v>39</v>
      </c>
      <c r="F1521" s="1" t="s">
        <v>54</v>
      </c>
      <c r="G1521" s="2">
        <v>44209</v>
      </c>
      <c r="H1521" s="3">
        <v>0.56111111111111112</v>
      </c>
      <c r="I1521">
        <v>36310291</v>
      </c>
      <c r="J1521">
        <v>4</v>
      </c>
      <c r="K1521" s="1" t="s">
        <v>639</v>
      </c>
      <c r="L1521">
        <v>1</v>
      </c>
      <c r="M1521" s="4">
        <v>3.7508885933959393</v>
      </c>
      <c r="N1521" s="5">
        <v>8887.76</v>
      </c>
      <c r="O1521" s="5">
        <f>IF(Jan_21[[#This Row],[WIN_OSE]]=0,('Summary Sheet'!$O$1)-('Summary Sheet'!$O$1*2%),-'Summary Sheet'!$O$1*(Jan_21[[#This Row],[BSP]]-1))</f>
        <v>-5.5017771867918785</v>
      </c>
    </row>
    <row r="1522" spans="1:15" x14ac:dyDescent="0.25">
      <c r="A1522">
        <v>177908858</v>
      </c>
      <c r="B1522" s="1" t="s">
        <v>19</v>
      </c>
      <c r="C1522" s="1" t="s">
        <v>3135</v>
      </c>
      <c r="D1522" s="1" t="s">
        <v>3035</v>
      </c>
      <c r="E1522" s="1" t="s">
        <v>41</v>
      </c>
      <c r="F1522" s="1" t="s">
        <v>54</v>
      </c>
      <c r="G1522" s="2">
        <v>44209</v>
      </c>
      <c r="H1522" s="3">
        <v>0.57222222222222219</v>
      </c>
      <c r="I1522">
        <v>36219292</v>
      </c>
      <c r="J1522">
        <v>2</v>
      </c>
      <c r="K1522" s="1" t="s">
        <v>862</v>
      </c>
      <c r="L1522">
        <v>0</v>
      </c>
      <c r="M1522" s="4">
        <v>3.25</v>
      </c>
      <c r="N1522" s="5">
        <v>10174.76</v>
      </c>
      <c r="O1522" s="5">
        <f>IF(Jan_21[[#This Row],[WIN_OSE]]=0,('Summary Sheet'!$O$1)-('Summary Sheet'!$O$1*2%),-'Summary Sheet'!$O$1*(Jan_21[[#This Row],[BSP]]-1))</f>
        <v>1.96</v>
      </c>
    </row>
    <row r="1523" spans="1:15" x14ac:dyDescent="0.25">
      <c r="A1523">
        <v>177908860</v>
      </c>
      <c r="B1523" s="1" t="s">
        <v>19</v>
      </c>
      <c r="C1523" s="1" t="s">
        <v>3135</v>
      </c>
      <c r="D1523" s="1" t="s">
        <v>3035</v>
      </c>
      <c r="E1523" s="1" t="s">
        <v>75</v>
      </c>
      <c r="F1523" s="1" t="s">
        <v>50</v>
      </c>
      <c r="G1523" s="2">
        <v>44209</v>
      </c>
      <c r="H1523" s="3">
        <v>0.58263888888888893</v>
      </c>
      <c r="I1523">
        <v>26950377</v>
      </c>
      <c r="J1523">
        <v>5</v>
      </c>
      <c r="K1523" s="1" t="s">
        <v>1883</v>
      </c>
      <c r="L1523">
        <v>0</v>
      </c>
      <c r="M1523" s="4">
        <v>2.001027741790804</v>
      </c>
      <c r="N1523" s="5">
        <v>14806.04</v>
      </c>
      <c r="O1523" s="5">
        <f>IF(Jan_21[[#This Row],[WIN_OSE]]=0,('Summary Sheet'!$O$1)-('Summary Sheet'!$O$1*2%),-'Summary Sheet'!$O$1*(Jan_21[[#This Row],[BSP]]-1))</f>
        <v>1.96</v>
      </c>
    </row>
    <row r="1524" spans="1:15" x14ac:dyDescent="0.25">
      <c r="A1524">
        <v>177908876</v>
      </c>
      <c r="B1524" s="1" t="s">
        <v>23</v>
      </c>
      <c r="C1524" s="1" t="s">
        <v>3139</v>
      </c>
      <c r="D1524" s="1" t="s">
        <v>3036</v>
      </c>
      <c r="E1524" s="1" t="s">
        <v>75</v>
      </c>
      <c r="F1524" s="1" t="s">
        <v>46</v>
      </c>
      <c r="G1524" s="2">
        <v>44209</v>
      </c>
      <c r="H1524" s="3">
        <v>0.44861111111111113</v>
      </c>
      <c r="I1524">
        <v>34919178</v>
      </c>
      <c r="J1524">
        <v>3</v>
      </c>
      <c r="K1524" s="1" t="s">
        <v>657</v>
      </c>
      <c r="L1524">
        <v>0</v>
      </c>
      <c r="M1524" s="4">
        <v>2.57</v>
      </c>
      <c r="N1524" s="5">
        <v>7073.66</v>
      </c>
      <c r="O1524" s="5">
        <f>IF(Jan_21[[#This Row],[WIN_OSE]]=0,('Summary Sheet'!$O$1)-('Summary Sheet'!$O$1*2%),-'Summary Sheet'!$O$1*(Jan_21[[#This Row],[BSP]]-1))</f>
        <v>1.96</v>
      </c>
    </row>
    <row r="1525" spans="1:15" x14ac:dyDescent="0.25">
      <c r="A1525">
        <v>177908878</v>
      </c>
      <c r="B1525" s="1" t="s">
        <v>23</v>
      </c>
      <c r="C1525" s="1" t="s">
        <v>3139</v>
      </c>
      <c r="D1525" s="1" t="s">
        <v>3036</v>
      </c>
      <c r="E1525" s="1" t="s">
        <v>49</v>
      </c>
      <c r="F1525" s="1" t="s">
        <v>46</v>
      </c>
      <c r="G1525" s="2">
        <v>44209</v>
      </c>
      <c r="H1525" s="3">
        <v>0.45902777777777776</v>
      </c>
      <c r="I1525">
        <v>38192530</v>
      </c>
      <c r="J1525">
        <v>2</v>
      </c>
      <c r="K1525" s="1" t="s">
        <v>1268</v>
      </c>
      <c r="L1525">
        <v>1</v>
      </c>
      <c r="M1525" s="4">
        <v>2.5</v>
      </c>
      <c r="N1525" s="5">
        <v>16246.08</v>
      </c>
      <c r="O1525" s="5">
        <f>IF(Jan_21[[#This Row],[WIN_OSE]]=0,('Summary Sheet'!$O$1)-('Summary Sheet'!$O$1*2%),-'Summary Sheet'!$O$1*(Jan_21[[#This Row],[BSP]]-1))</f>
        <v>-3</v>
      </c>
    </row>
    <row r="1526" spans="1:15" x14ac:dyDescent="0.25">
      <c r="A1526">
        <v>177908880</v>
      </c>
      <c r="B1526" s="1" t="s">
        <v>23</v>
      </c>
      <c r="C1526" s="1" t="s">
        <v>3139</v>
      </c>
      <c r="D1526" s="1" t="s">
        <v>3036</v>
      </c>
      <c r="E1526" s="1" t="s">
        <v>41</v>
      </c>
      <c r="F1526" s="1" t="s">
        <v>54</v>
      </c>
      <c r="G1526" s="2">
        <v>44209</v>
      </c>
      <c r="H1526" s="3">
        <v>0.46944444444444444</v>
      </c>
      <c r="I1526">
        <v>21608899</v>
      </c>
      <c r="J1526">
        <v>5</v>
      </c>
      <c r="K1526" s="1" t="s">
        <v>2383</v>
      </c>
      <c r="L1526">
        <v>1</v>
      </c>
      <c r="M1526" s="4">
        <v>1.7972045780000001</v>
      </c>
      <c r="N1526" s="5">
        <v>19428.12</v>
      </c>
      <c r="O1526" s="5">
        <f>IF(Jan_21[[#This Row],[WIN_OSE]]=0,('Summary Sheet'!$O$1)-('Summary Sheet'!$O$1*2%),-'Summary Sheet'!$O$1*(Jan_21[[#This Row],[BSP]]-1))</f>
        <v>-1.5944091560000002</v>
      </c>
    </row>
    <row r="1527" spans="1:15" x14ac:dyDescent="0.25">
      <c r="A1527">
        <v>177908882</v>
      </c>
      <c r="B1527" s="1" t="s">
        <v>23</v>
      </c>
      <c r="C1527" s="1" t="s">
        <v>3139</v>
      </c>
      <c r="D1527" s="1" t="s">
        <v>3036</v>
      </c>
      <c r="E1527" s="1" t="s">
        <v>75</v>
      </c>
      <c r="F1527" s="1" t="s">
        <v>46</v>
      </c>
      <c r="G1527" s="2">
        <v>44209</v>
      </c>
      <c r="H1527" s="3">
        <v>0.47986111111111113</v>
      </c>
      <c r="I1527">
        <v>38192533</v>
      </c>
      <c r="J1527">
        <v>3</v>
      </c>
      <c r="K1527" s="1" t="s">
        <v>1265</v>
      </c>
      <c r="L1527">
        <v>0</v>
      </c>
      <c r="M1527" s="4">
        <v>2.3539537799999999</v>
      </c>
      <c r="N1527" s="5">
        <v>15442.4</v>
      </c>
      <c r="O1527" s="5">
        <f>IF(Jan_21[[#This Row],[WIN_OSE]]=0,('Summary Sheet'!$O$1)-('Summary Sheet'!$O$1*2%),-'Summary Sheet'!$O$1*(Jan_21[[#This Row],[BSP]]-1))</f>
        <v>1.96</v>
      </c>
    </row>
    <row r="1528" spans="1:15" x14ac:dyDescent="0.25">
      <c r="A1528">
        <v>177908884</v>
      </c>
      <c r="B1528" s="1" t="s">
        <v>23</v>
      </c>
      <c r="C1528" s="1" t="s">
        <v>3139</v>
      </c>
      <c r="D1528" s="1" t="s">
        <v>3036</v>
      </c>
      <c r="E1528" s="1" t="s">
        <v>47</v>
      </c>
      <c r="F1528" s="1" t="s">
        <v>54</v>
      </c>
      <c r="G1528" s="2">
        <v>44209</v>
      </c>
      <c r="H1528" s="3">
        <v>0.49027777777777776</v>
      </c>
      <c r="I1528">
        <v>36129341</v>
      </c>
      <c r="J1528">
        <v>4</v>
      </c>
      <c r="K1528" s="1" t="s">
        <v>2106</v>
      </c>
      <c r="L1528">
        <v>0</v>
      </c>
      <c r="M1528" s="4">
        <v>3.5967832814587748</v>
      </c>
      <c r="N1528" s="5">
        <v>7329.66</v>
      </c>
      <c r="O1528" s="5">
        <f>IF(Jan_21[[#This Row],[WIN_OSE]]=0,('Summary Sheet'!$O$1)-('Summary Sheet'!$O$1*2%),-'Summary Sheet'!$O$1*(Jan_21[[#This Row],[BSP]]-1))</f>
        <v>1.96</v>
      </c>
    </row>
    <row r="1529" spans="1:15" x14ac:dyDescent="0.25">
      <c r="A1529">
        <v>177908886</v>
      </c>
      <c r="B1529" s="1" t="s">
        <v>23</v>
      </c>
      <c r="C1529" s="1" t="s">
        <v>3139</v>
      </c>
      <c r="D1529" s="1" t="s">
        <v>3036</v>
      </c>
      <c r="E1529" s="1" t="s">
        <v>48</v>
      </c>
      <c r="F1529" s="1" t="s">
        <v>54</v>
      </c>
      <c r="G1529" s="2">
        <v>44209</v>
      </c>
      <c r="H1529" s="3">
        <v>0.50069444444444444</v>
      </c>
      <c r="I1529">
        <v>36870134</v>
      </c>
      <c r="J1529">
        <v>6</v>
      </c>
      <c r="K1529" s="1" t="s">
        <v>1821</v>
      </c>
      <c r="L1529">
        <v>1</v>
      </c>
      <c r="M1529" s="4">
        <v>2.4895015985345714</v>
      </c>
      <c r="N1529" s="5">
        <v>20313.62</v>
      </c>
      <c r="O1529" s="5">
        <f>IF(Jan_21[[#This Row],[WIN_OSE]]=0,('Summary Sheet'!$O$1)-('Summary Sheet'!$O$1*2%),-'Summary Sheet'!$O$1*(Jan_21[[#This Row],[BSP]]-1))</f>
        <v>-2.9790031970691428</v>
      </c>
    </row>
    <row r="1530" spans="1:15" x14ac:dyDescent="0.25">
      <c r="A1530">
        <v>177908888</v>
      </c>
      <c r="B1530" s="1" t="s">
        <v>23</v>
      </c>
      <c r="C1530" s="1" t="s">
        <v>3139</v>
      </c>
      <c r="D1530" s="1" t="s">
        <v>3036</v>
      </c>
      <c r="E1530" s="1" t="s">
        <v>27</v>
      </c>
      <c r="F1530" s="1" t="s">
        <v>46</v>
      </c>
      <c r="G1530" s="2">
        <v>44209</v>
      </c>
      <c r="H1530" s="3">
        <v>0.51111111111111107</v>
      </c>
      <c r="I1530">
        <v>28737758</v>
      </c>
      <c r="J1530">
        <v>2</v>
      </c>
      <c r="K1530" s="1" t="s">
        <v>2779</v>
      </c>
      <c r="L1530">
        <v>0</v>
      </c>
      <c r="M1530" s="4">
        <v>3.75</v>
      </c>
      <c r="N1530" s="5">
        <v>7472.4</v>
      </c>
      <c r="O1530" s="5">
        <f>IF(Jan_21[[#This Row],[WIN_OSE]]=0,('Summary Sheet'!$O$1)-('Summary Sheet'!$O$1*2%),-'Summary Sheet'!$O$1*(Jan_21[[#This Row],[BSP]]-1))</f>
        <v>1.96</v>
      </c>
    </row>
    <row r="1531" spans="1:15" x14ac:dyDescent="0.25">
      <c r="A1531">
        <v>177908890</v>
      </c>
      <c r="B1531" s="1" t="s">
        <v>23</v>
      </c>
      <c r="C1531" s="1" t="s">
        <v>3139</v>
      </c>
      <c r="D1531" s="1" t="s">
        <v>3036</v>
      </c>
      <c r="E1531" s="1" t="s">
        <v>32</v>
      </c>
      <c r="F1531" s="1" t="s">
        <v>54</v>
      </c>
      <c r="G1531" s="2">
        <v>44209</v>
      </c>
      <c r="H1531" s="3">
        <v>0.52152777777777781</v>
      </c>
      <c r="I1531">
        <v>38085047</v>
      </c>
      <c r="J1531">
        <v>3</v>
      </c>
      <c r="K1531" s="1" t="s">
        <v>757</v>
      </c>
      <c r="L1531">
        <v>0</v>
      </c>
      <c r="M1531" s="4">
        <v>1.81</v>
      </c>
      <c r="N1531" s="5">
        <v>25791.72</v>
      </c>
      <c r="O1531" s="5">
        <f>IF(Jan_21[[#This Row],[WIN_OSE]]=0,('Summary Sheet'!$O$1)-('Summary Sheet'!$O$1*2%),-'Summary Sheet'!$O$1*(Jan_21[[#This Row],[BSP]]-1))</f>
        <v>1.96</v>
      </c>
    </row>
    <row r="1532" spans="1:15" x14ac:dyDescent="0.25">
      <c r="A1532">
        <v>177908892</v>
      </c>
      <c r="B1532" s="1" t="s">
        <v>23</v>
      </c>
      <c r="C1532" s="1" t="s">
        <v>3139</v>
      </c>
      <c r="D1532" s="1" t="s">
        <v>3036</v>
      </c>
      <c r="E1532" s="1" t="s">
        <v>45</v>
      </c>
      <c r="F1532" s="1" t="s">
        <v>46</v>
      </c>
      <c r="G1532" s="2">
        <v>44209</v>
      </c>
      <c r="H1532" s="3">
        <v>0.53194444444444444</v>
      </c>
      <c r="I1532">
        <v>25255892</v>
      </c>
      <c r="J1532">
        <v>6</v>
      </c>
      <c r="K1532" s="1" t="s">
        <v>1276</v>
      </c>
      <c r="L1532">
        <v>1</v>
      </c>
      <c r="M1532" s="4">
        <v>1.99</v>
      </c>
      <c r="N1532" s="5">
        <v>18200.32</v>
      </c>
      <c r="O1532" s="5">
        <f>IF(Jan_21[[#This Row],[WIN_OSE]]=0,('Summary Sheet'!$O$1)-('Summary Sheet'!$O$1*2%),-'Summary Sheet'!$O$1*(Jan_21[[#This Row],[BSP]]-1))</f>
        <v>-1.98</v>
      </c>
    </row>
    <row r="1533" spans="1:15" x14ac:dyDescent="0.25">
      <c r="A1533">
        <v>177908894</v>
      </c>
      <c r="B1533" s="1" t="s">
        <v>23</v>
      </c>
      <c r="C1533" s="1" t="s">
        <v>3139</v>
      </c>
      <c r="D1533" s="1" t="s">
        <v>3036</v>
      </c>
      <c r="E1533" s="1" t="s">
        <v>47</v>
      </c>
      <c r="F1533" s="1" t="s">
        <v>54</v>
      </c>
      <c r="G1533" s="2">
        <v>44209</v>
      </c>
      <c r="H1533" s="3">
        <v>0.54305555555555551</v>
      </c>
      <c r="I1533">
        <v>35792755</v>
      </c>
      <c r="J1533">
        <v>6</v>
      </c>
      <c r="K1533" s="1" t="s">
        <v>137</v>
      </c>
      <c r="L1533">
        <v>0</v>
      </c>
      <c r="M1533" s="4">
        <v>3.2098896358939242</v>
      </c>
      <c r="N1533" s="5">
        <v>9469.1200000000008</v>
      </c>
      <c r="O1533" s="5">
        <f>IF(Jan_21[[#This Row],[WIN_OSE]]=0,('Summary Sheet'!$O$1)-('Summary Sheet'!$O$1*2%),-'Summary Sheet'!$O$1*(Jan_21[[#This Row],[BSP]]-1))</f>
        <v>1.96</v>
      </c>
    </row>
    <row r="1534" spans="1:15" x14ac:dyDescent="0.25">
      <c r="A1534">
        <v>177908896</v>
      </c>
      <c r="B1534" s="1" t="s">
        <v>23</v>
      </c>
      <c r="C1534" s="1" t="s">
        <v>3139</v>
      </c>
      <c r="D1534" s="1" t="s">
        <v>3036</v>
      </c>
      <c r="E1534" s="1" t="s">
        <v>27</v>
      </c>
      <c r="F1534" s="1" t="s">
        <v>46</v>
      </c>
      <c r="G1534" s="2">
        <v>44209</v>
      </c>
      <c r="H1534" s="3">
        <v>0.55347222222222225</v>
      </c>
      <c r="I1534">
        <v>38115641</v>
      </c>
      <c r="J1534">
        <v>5</v>
      </c>
      <c r="K1534" s="1" t="s">
        <v>2384</v>
      </c>
      <c r="L1534">
        <v>1</v>
      </c>
      <c r="M1534" s="4">
        <v>2.2599999999999998</v>
      </c>
      <c r="N1534" s="5">
        <v>17859.8</v>
      </c>
      <c r="O1534" s="5">
        <f>IF(Jan_21[[#This Row],[WIN_OSE]]=0,('Summary Sheet'!$O$1)-('Summary Sheet'!$O$1*2%),-'Summary Sheet'!$O$1*(Jan_21[[#This Row],[BSP]]-1))</f>
        <v>-2.5199999999999996</v>
      </c>
    </row>
    <row r="1535" spans="1:15" x14ac:dyDescent="0.25">
      <c r="A1535">
        <v>177908898</v>
      </c>
      <c r="B1535" s="1" t="s">
        <v>23</v>
      </c>
      <c r="C1535" s="1" t="s">
        <v>3139</v>
      </c>
      <c r="D1535" s="1" t="s">
        <v>3036</v>
      </c>
      <c r="E1535" s="1" t="s">
        <v>48</v>
      </c>
      <c r="F1535" s="1" t="s">
        <v>54</v>
      </c>
      <c r="G1535" s="2">
        <v>44209</v>
      </c>
      <c r="H1535" s="3">
        <v>0.56458333333333333</v>
      </c>
      <c r="I1535">
        <v>27722441</v>
      </c>
      <c r="J1535">
        <v>5</v>
      </c>
      <c r="K1535" s="1" t="s">
        <v>2381</v>
      </c>
      <c r="L1535">
        <v>0</v>
      </c>
      <c r="M1535" s="4">
        <v>2.6939039528767807</v>
      </c>
      <c r="N1535" s="5">
        <v>18607.02</v>
      </c>
      <c r="O1535" s="5">
        <f>IF(Jan_21[[#This Row],[WIN_OSE]]=0,('Summary Sheet'!$O$1)-('Summary Sheet'!$O$1*2%),-'Summary Sheet'!$O$1*(Jan_21[[#This Row],[BSP]]-1))</f>
        <v>1.96</v>
      </c>
    </row>
    <row r="1536" spans="1:15" x14ac:dyDescent="0.25">
      <c r="A1536">
        <v>177909088</v>
      </c>
      <c r="B1536" s="1" t="s">
        <v>19</v>
      </c>
      <c r="C1536" s="1" t="s">
        <v>3132</v>
      </c>
      <c r="D1536" s="1" t="s">
        <v>3037</v>
      </c>
      <c r="E1536" s="1" t="s">
        <v>65</v>
      </c>
      <c r="F1536" s="1" t="s">
        <v>42</v>
      </c>
      <c r="G1536" s="2">
        <v>44209</v>
      </c>
      <c r="H1536" s="3">
        <v>0.46250000000000002</v>
      </c>
      <c r="I1536">
        <v>38070892</v>
      </c>
      <c r="J1536">
        <v>3</v>
      </c>
      <c r="K1536" s="1" t="s">
        <v>1899</v>
      </c>
      <c r="L1536">
        <v>1</v>
      </c>
      <c r="M1536" s="4">
        <v>2.6524052384259806</v>
      </c>
      <c r="N1536" s="5">
        <v>16481.3</v>
      </c>
      <c r="O1536" s="5">
        <f>IF(Jan_21[[#This Row],[WIN_OSE]]=0,('Summary Sheet'!$O$1)-('Summary Sheet'!$O$1*2%),-'Summary Sheet'!$O$1*(Jan_21[[#This Row],[BSP]]-1))</f>
        <v>-3.3048104768519613</v>
      </c>
    </row>
    <row r="1537" spans="1:15" x14ac:dyDescent="0.25">
      <c r="A1537">
        <v>177909090</v>
      </c>
      <c r="B1537" s="1" t="s">
        <v>19</v>
      </c>
      <c r="C1537" s="1" t="s">
        <v>3132</v>
      </c>
      <c r="D1537" s="1" t="s">
        <v>3037</v>
      </c>
      <c r="E1537" s="1" t="s">
        <v>24</v>
      </c>
      <c r="F1537" s="1" t="s">
        <v>42</v>
      </c>
      <c r="G1537" s="2">
        <v>44209</v>
      </c>
      <c r="H1537" s="3">
        <v>0.47291666666666665</v>
      </c>
      <c r="I1537">
        <v>38191904</v>
      </c>
      <c r="J1537">
        <v>6</v>
      </c>
      <c r="K1537" s="1" t="s">
        <v>2481</v>
      </c>
      <c r="L1537">
        <v>0</v>
      </c>
      <c r="M1537" s="4">
        <v>3.25</v>
      </c>
      <c r="N1537" s="5">
        <v>9270.7000000000007</v>
      </c>
      <c r="O1537" s="5">
        <f>IF(Jan_21[[#This Row],[WIN_OSE]]=0,('Summary Sheet'!$O$1)-('Summary Sheet'!$O$1*2%),-'Summary Sheet'!$O$1*(Jan_21[[#This Row],[BSP]]-1))</f>
        <v>1.96</v>
      </c>
    </row>
    <row r="1538" spans="1:15" x14ac:dyDescent="0.25">
      <c r="A1538">
        <v>177909092</v>
      </c>
      <c r="B1538" s="1" t="s">
        <v>19</v>
      </c>
      <c r="C1538" s="1" t="s">
        <v>3132</v>
      </c>
      <c r="D1538" s="1" t="s">
        <v>3037</v>
      </c>
      <c r="E1538" s="1" t="s">
        <v>48</v>
      </c>
      <c r="F1538" s="1" t="s">
        <v>42</v>
      </c>
      <c r="G1538" s="2">
        <v>44209</v>
      </c>
      <c r="H1538" s="3">
        <v>0.48333333333333334</v>
      </c>
      <c r="I1538">
        <v>38191905</v>
      </c>
      <c r="J1538">
        <v>6</v>
      </c>
      <c r="K1538" s="1" t="s">
        <v>245</v>
      </c>
      <c r="L1538">
        <v>0</v>
      </c>
      <c r="M1538" s="4">
        <v>3.62</v>
      </c>
      <c r="N1538" s="5">
        <v>10565.48</v>
      </c>
      <c r="O1538" s="5">
        <f>IF(Jan_21[[#This Row],[WIN_OSE]]=0,('Summary Sheet'!$O$1)-('Summary Sheet'!$O$1*2%),-'Summary Sheet'!$O$1*(Jan_21[[#This Row],[BSP]]-1))</f>
        <v>1.96</v>
      </c>
    </row>
    <row r="1539" spans="1:15" x14ac:dyDescent="0.25">
      <c r="A1539">
        <v>177909094</v>
      </c>
      <c r="B1539" s="1" t="s">
        <v>19</v>
      </c>
      <c r="C1539" s="1" t="s">
        <v>3132</v>
      </c>
      <c r="D1539" s="1" t="s">
        <v>3037</v>
      </c>
      <c r="E1539" s="1" t="s">
        <v>24</v>
      </c>
      <c r="F1539" s="1" t="s">
        <v>42</v>
      </c>
      <c r="G1539" s="2">
        <v>44209</v>
      </c>
      <c r="H1539" s="3">
        <v>0.49375000000000002</v>
      </c>
      <c r="I1539">
        <v>24382744</v>
      </c>
      <c r="J1539">
        <v>6</v>
      </c>
      <c r="K1539" s="1" t="s">
        <v>2247</v>
      </c>
      <c r="L1539">
        <v>0</v>
      </c>
      <c r="M1539" s="4">
        <v>4.0880929561300583</v>
      </c>
      <c r="N1539" s="5">
        <v>7590.12</v>
      </c>
      <c r="O1539" s="5">
        <f>IF(Jan_21[[#This Row],[WIN_OSE]]=0,('Summary Sheet'!$O$1)-('Summary Sheet'!$O$1*2%),-'Summary Sheet'!$O$1*(Jan_21[[#This Row],[BSP]]-1))</f>
        <v>1.96</v>
      </c>
    </row>
    <row r="1540" spans="1:15" x14ac:dyDescent="0.25">
      <c r="A1540">
        <v>177909096</v>
      </c>
      <c r="B1540" s="1" t="s">
        <v>19</v>
      </c>
      <c r="C1540" s="1" t="s">
        <v>3132</v>
      </c>
      <c r="D1540" s="1" t="s">
        <v>3037</v>
      </c>
      <c r="E1540" s="1" t="s">
        <v>30</v>
      </c>
      <c r="F1540" s="1" t="s">
        <v>42</v>
      </c>
      <c r="G1540" s="2">
        <v>44209</v>
      </c>
      <c r="H1540" s="3">
        <v>0.50416666666666665</v>
      </c>
      <c r="I1540">
        <v>37444844</v>
      </c>
      <c r="J1540">
        <v>4</v>
      </c>
      <c r="K1540" s="1" t="s">
        <v>1907</v>
      </c>
      <c r="L1540">
        <v>0</v>
      </c>
      <c r="M1540" s="4">
        <v>2.980049234</v>
      </c>
      <c r="N1540" s="5">
        <v>15259.24</v>
      </c>
      <c r="O1540" s="5">
        <f>IF(Jan_21[[#This Row],[WIN_OSE]]=0,('Summary Sheet'!$O$1)-('Summary Sheet'!$O$1*2%),-'Summary Sheet'!$O$1*(Jan_21[[#This Row],[BSP]]-1))</f>
        <v>1.96</v>
      </c>
    </row>
    <row r="1541" spans="1:15" x14ac:dyDescent="0.25">
      <c r="A1541">
        <v>177909098</v>
      </c>
      <c r="B1541" s="1" t="s">
        <v>19</v>
      </c>
      <c r="C1541" s="1" t="s">
        <v>3132</v>
      </c>
      <c r="D1541" s="1" t="s">
        <v>3037</v>
      </c>
      <c r="E1541" s="1" t="s">
        <v>41</v>
      </c>
      <c r="F1541" s="1" t="s">
        <v>42</v>
      </c>
      <c r="G1541" s="2">
        <v>44209</v>
      </c>
      <c r="H1541" s="3">
        <v>0.51458333333333328</v>
      </c>
      <c r="I1541">
        <v>36292678</v>
      </c>
      <c r="J1541">
        <v>5</v>
      </c>
      <c r="K1541" s="1" t="s">
        <v>1906</v>
      </c>
      <c r="L1541">
        <v>0</v>
      </c>
      <c r="M1541" s="4">
        <v>4.6315509335375271</v>
      </c>
      <c r="N1541" s="5">
        <v>9002.2800000000007</v>
      </c>
      <c r="O1541" s="5">
        <f>IF(Jan_21[[#This Row],[WIN_OSE]]=0,('Summary Sheet'!$O$1)-('Summary Sheet'!$O$1*2%),-'Summary Sheet'!$O$1*(Jan_21[[#This Row],[BSP]]-1))</f>
        <v>1.96</v>
      </c>
    </row>
    <row r="1542" spans="1:15" x14ac:dyDescent="0.25">
      <c r="A1542">
        <v>177909100</v>
      </c>
      <c r="B1542" s="1" t="s">
        <v>19</v>
      </c>
      <c r="C1542" s="1" t="s">
        <v>3132</v>
      </c>
      <c r="D1542" s="1" t="s">
        <v>3037</v>
      </c>
      <c r="E1542" s="1" t="s">
        <v>30</v>
      </c>
      <c r="F1542" s="1" t="s">
        <v>42</v>
      </c>
      <c r="G1542" s="2">
        <v>44209</v>
      </c>
      <c r="H1542" s="3">
        <v>0.52500000000000002</v>
      </c>
      <c r="I1542">
        <v>20363570</v>
      </c>
      <c r="J1542">
        <v>3</v>
      </c>
      <c r="K1542" s="1" t="s">
        <v>2485</v>
      </c>
      <c r="L1542">
        <v>0</v>
      </c>
      <c r="M1542" s="4">
        <v>3.5720910379999999</v>
      </c>
      <c r="N1542" s="5">
        <v>12649.78</v>
      </c>
      <c r="O1542" s="5">
        <f>IF(Jan_21[[#This Row],[WIN_OSE]]=0,('Summary Sheet'!$O$1)-('Summary Sheet'!$O$1*2%),-'Summary Sheet'!$O$1*(Jan_21[[#This Row],[BSP]]-1))</f>
        <v>1.96</v>
      </c>
    </row>
    <row r="1543" spans="1:15" x14ac:dyDescent="0.25">
      <c r="A1543">
        <v>177909102</v>
      </c>
      <c r="B1543" s="1" t="s">
        <v>19</v>
      </c>
      <c r="C1543" s="1" t="s">
        <v>3132</v>
      </c>
      <c r="D1543" s="1" t="s">
        <v>3037</v>
      </c>
      <c r="E1543" s="1" t="s">
        <v>43</v>
      </c>
      <c r="F1543" s="1" t="s">
        <v>42</v>
      </c>
      <c r="G1543" s="2">
        <v>44209</v>
      </c>
      <c r="H1543" s="3">
        <v>0.53541666666666665</v>
      </c>
      <c r="I1543">
        <v>27420533</v>
      </c>
      <c r="J1543">
        <v>2</v>
      </c>
      <c r="K1543" s="1" t="s">
        <v>1500</v>
      </c>
      <c r="L1543">
        <v>1</v>
      </c>
      <c r="M1543" s="4">
        <v>2.4313614347073615</v>
      </c>
      <c r="N1543" s="5">
        <v>18326.900000000001</v>
      </c>
      <c r="O1543" s="5">
        <f>IF(Jan_21[[#This Row],[WIN_OSE]]=0,('Summary Sheet'!$O$1)-('Summary Sheet'!$O$1*2%),-'Summary Sheet'!$O$1*(Jan_21[[#This Row],[BSP]]-1))</f>
        <v>-2.8627228694147231</v>
      </c>
    </row>
    <row r="1544" spans="1:15" x14ac:dyDescent="0.25">
      <c r="A1544">
        <v>177909104</v>
      </c>
      <c r="B1544" s="1" t="s">
        <v>19</v>
      </c>
      <c r="C1544" s="1" t="s">
        <v>3132</v>
      </c>
      <c r="D1544" s="1" t="s">
        <v>3037</v>
      </c>
      <c r="E1544" s="1" t="s">
        <v>47</v>
      </c>
      <c r="F1544" s="1" t="s">
        <v>42</v>
      </c>
      <c r="G1544" s="2">
        <v>44209</v>
      </c>
      <c r="H1544" s="3">
        <v>0.54583333333333328</v>
      </c>
      <c r="I1544">
        <v>26360251</v>
      </c>
      <c r="J1544">
        <v>3</v>
      </c>
      <c r="K1544" s="1" t="s">
        <v>1912</v>
      </c>
      <c r="L1544">
        <v>1</v>
      </c>
      <c r="M1544" s="4">
        <v>3.25</v>
      </c>
      <c r="N1544" s="5">
        <v>10860.9</v>
      </c>
      <c r="O1544" s="5">
        <f>IF(Jan_21[[#This Row],[WIN_OSE]]=0,('Summary Sheet'!$O$1)-('Summary Sheet'!$O$1*2%),-'Summary Sheet'!$O$1*(Jan_21[[#This Row],[BSP]]-1))</f>
        <v>-4.5</v>
      </c>
    </row>
    <row r="1545" spans="1:15" x14ac:dyDescent="0.25">
      <c r="A1545">
        <v>177909106</v>
      </c>
      <c r="B1545" s="1" t="s">
        <v>19</v>
      </c>
      <c r="C1545" s="1" t="s">
        <v>3132</v>
      </c>
      <c r="D1545" s="1" t="s">
        <v>3037</v>
      </c>
      <c r="E1545" s="1" t="s">
        <v>39</v>
      </c>
      <c r="F1545" s="1" t="s">
        <v>42</v>
      </c>
      <c r="G1545" s="2">
        <v>44209</v>
      </c>
      <c r="H1545" s="3">
        <v>0.55625000000000002</v>
      </c>
      <c r="I1545">
        <v>17163382</v>
      </c>
      <c r="J1545">
        <v>1</v>
      </c>
      <c r="K1545" s="1" t="s">
        <v>224</v>
      </c>
      <c r="L1545">
        <v>1</v>
      </c>
      <c r="M1545" s="4">
        <v>4.1961948295029288</v>
      </c>
      <c r="N1545" s="5">
        <v>8421.2199999999993</v>
      </c>
      <c r="O1545" s="5">
        <f>IF(Jan_21[[#This Row],[WIN_OSE]]=0,('Summary Sheet'!$O$1)-('Summary Sheet'!$O$1*2%),-'Summary Sheet'!$O$1*(Jan_21[[#This Row],[BSP]]-1))</f>
        <v>-6.3923896590058575</v>
      </c>
    </row>
    <row r="1546" spans="1:15" x14ac:dyDescent="0.25">
      <c r="A1546">
        <v>177909108</v>
      </c>
      <c r="B1546" s="1" t="s">
        <v>19</v>
      </c>
      <c r="C1546" s="1" t="s">
        <v>3132</v>
      </c>
      <c r="D1546" s="1" t="s">
        <v>3037</v>
      </c>
      <c r="E1546" s="1" t="s">
        <v>43</v>
      </c>
      <c r="F1546" s="1" t="s">
        <v>42</v>
      </c>
      <c r="G1546" s="2">
        <v>44209</v>
      </c>
      <c r="H1546" s="3">
        <v>0.56666666666666665</v>
      </c>
      <c r="I1546">
        <v>22162882</v>
      </c>
      <c r="J1546">
        <v>1</v>
      </c>
      <c r="K1546" s="1" t="s">
        <v>2248</v>
      </c>
      <c r="L1546">
        <v>0</v>
      </c>
      <c r="M1546" s="4">
        <v>3.45</v>
      </c>
      <c r="N1546" s="5">
        <v>5561.94</v>
      </c>
      <c r="O1546" s="5">
        <f>IF(Jan_21[[#This Row],[WIN_OSE]]=0,('Summary Sheet'!$O$1)-('Summary Sheet'!$O$1*2%),-'Summary Sheet'!$O$1*(Jan_21[[#This Row],[BSP]]-1))</f>
        <v>1.96</v>
      </c>
    </row>
    <row r="1547" spans="1:15" x14ac:dyDescent="0.25">
      <c r="A1547">
        <v>177909110</v>
      </c>
      <c r="B1547" s="1" t="s">
        <v>19</v>
      </c>
      <c r="C1547" s="1" t="s">
        <v>3132</v>
      </c>
      <c r="D1547" s="1" t="s">
        <v>3037</v>
      </c>
      <c r="E1547" s="1" t="s">
        <v>39</v>
      </c>
      <c r="F1547" s="1" t="s">
        <v>42</v>
      </c>
      <c r="G1547" s="2">
        <v>44209</v>
      </c>
      <c r="H1547" s="3">
        <v>0.57708333333333328</v>
      </c>
      <c r="I1547">
        <v>20434236</v>
      </c>
      <c r="J1547">
        <v>5</v>
      </c>
      <c r="K1547" s="1" t="s">
        <v>279</v>
      </c>
      <c r="L1547">
        <v>0</v>
      </c>
      <c r="M1547" s="4">
        <v>3.75</v>
      </c>
      <c r="N1547" s="5">
        <v>10397.280000000001</v>
      </c>
      <c r="O1547" s="5">
        <f>IF(Jan_21[[#This Row],[WIN_OSE]]=0,('Summary Sheet'!$O$1)-('Summary Sheet'!$O$1*2%),-'Summary Sheet'!$O$1*(Jan_21[[#This Row],[BSP]]-1))</f>
        <v>1.96</v>
      </c>
    </row>
    <row r="1548" spans="1:15" x14ac:dyDescent="0.25">
      <c r="A1548">
        <v>177910524</v>
      </c>
      <c r="B1548" s="1" t="s">
        <v>23</v>
      </c>
      <c r="C1548" s="1" t="s">
        <v>3130</v>
      </c>
      <c r="D1548" s="1" t="s">
        <v>3038</v>
      </c>
      <c r="E1548" s="1" t="s">
        <v>65</v>
      </c>
      <c r="F1548" s="1" t="s">
        <v>168</v>
      </c>
      <c r="G1548" s="2">
        <v>44209</v>
      </c>
      <c r="H1548" s="3">
        <v>0.45347222222222222</v>
      </c>
      <c r="I1548">
        <v>36616367</v>
      </c>
      <c r="J1548">
        <v>1</v>
      </c>
      <c r="K1548" s="1" t="s">
        <v>2255</v>
      </c>
      <c r="L1548">
        <v>0</v>
      </c>
      <c r="M1548" s="4">
        <v>3.2692675128229891</v>
      </c>
      <c r="N1548" s="5">
        <v>5609.96</v>
      </c>
      <c r="O1548" s="5">
        <f>IF(Jan_21[[#This Row],[WIN_OSE]]=0,('Summary Sheet'!$O$1)-('Summary Sheet'!$O$1*2%),-'Summary Sheet'!$O$1*(Jan_21[[#This Row],[BSP]]-1))</f>
        <v>1.96</v>
      </c>
    </row>
    <row r="1549" spans="1:15" x14ac:dyDescent="0.25">
      <c r="A1549">
        <v>177910526</v>
      </c>
      <c r="B1549" s="1" t="s">
        <v>23</v>
      </c>
      <c r="C1549" s="1" t="s">
        <v>3130</v>
      </c>
      <c r="D1549" s="1" t="s">
        <v>3038</v>
      </c>
      <c r="E1549" s="1" t="s">
        <v>24</v>
      </c>
      <c r="F1549" s="1" t="s">
        <v>168</v>
      </c>
      <c r="G1549" s="2">
        <v>44209</v>
      </c>
      <c r="H1549" s="3">
        <v>0.46458333333333335</v>
      </c>
      <c r="I1549">
        <v>36311456</v>
      </c>
      <c r="J1549">
        <v>1</v>
      </c>
      <c r="K1549" s="1" t="s">
        <v>949</v>
      </c>
      <c r="L1549">
        <v>0</v>
      </c>
      <c r="M1549" s="4">
        <v>4.3458683185451079</v>
      </c>
      <c r="N1549" s="5">
        <v>3823.22</v>
      </c>
      <c r="O1549" s="5">
        <f>IF(Jan_21[[#This Row],[WIN_OSE]]=0,('Summary Sheet'!$O$1)-('Summary Sheet'!$O$1*2%),-'Summary Sheet'!$O$1*(Jan_21[[#This Row],[BSP]]-1))</f>
        <v>1.96</v>
      </c>
    </row>
    <row r="1550" spans="1:15" x14ac:dyDescent="0.25">
      <c r="A1550">
        <v>177910528</v>
      </c>
      <c r="B1550" s="1" t="s">
        <v>23</v>
      </c>
      <c r="C1550" s="1" t="s">
        <v>3130</v>
      </c>
      <c r="D1550" s="1" t="s">
        <v>3038</v>
      </c>
      <c r="E1550" s="1" t="s">
        <v>314</v>
      </c>
      <c r="F1550" s="1" t="s">
        <v>194</v>
      </c>
      <c r="G1550" s="2">
        <v>44209</v>
      </c>
      <c r="H1550" s="3">
        <v>0.47499999999999998</v>
      </c>
      <c r="I1550">
        <v>36348412</v>
      </c>
      <c r="J1550">
        <v>3</v>
      </c>
      <c r="K1550" s="1" t="s">
        <v>2781</v>
      </c>
      <c r="L1550">
        <v>0</v>
      </c>
      <c r="M1550" s="4">
        <v>1.923868946261245</v>
      </c>
      <c r="N1550" s="5">
        <v>19301.919999999998</v>
      </c>
      <c r="O1550" s="5">
        <f>IF(Jan_21[[#This Row],[WIN_OSE]]=0,('Summary Sheet'!$O$1)-('Summary Sheet'!$O$1*2%),-'Summary Sheet'!$O$1*(Jan_21[[#This Row],[BSP]]-1))</f>
        <v>1.96</v>
      </c>
    </row>
    <row r="1551" spans="1:15" x14ac:dyDescent="0.25">
      <c r="A1551">
        <v>177910530</v>
      </c>
      <c r="B1551" s="1" t="s">
        <v>23</v>
      </c>
      <c r="C1551" s="1" t="s">
        <v>3130</v>
      </c>
      <c r="D1551" s="1" t="s">
        <v>3038</v>
      </c>
      <c r="E1551" s="1" t="s">
        <v>41</v>
      </c>
      <c r="F1551" s="1" t="s">
        <v>168</v>
      </c>
      <c r="G1551" s="2">
        <v>44209</v>
      </c>
      <c r="H1551" s="3">
        <v>0.48541666666666666</v>
      </c>
      <c r="I1551">
        <v>27404970</v>
      </c>
      <c r="J1551">
        <v>5</v>
      </c>
      <c r="K1551" s="1" t="s">
        <v>334</v>
      </c>
      <c r="L1551">
        <v>0</v>
      </c>
      <c r="M1551" s="4">
        <v>4.9452982859999999</v>
      </c>
      <c r="N1551" s="5">
        <v>2953.42</v>
      </c>
      <c r="O1551" s="5">
        <f>IF(Jan_21[[#This Row],[WIN_OSE]]=0,('Summary Sheet'!$O$1)-('Summary Sheet'!$O$1*2%),-'Summary Sheet'!$O$1*(Jan_21[[#This Row],[BSP]]-1))</f>
        <v>1.96</v>
      </c>
    </row>
    <row r="1552" spans="1:15" x14ac:dyDescent="0.25">
      <c r="A1552">
        <v>177910532</v>
      </c>
      <c r="B1552" s="1" t="s">
        <v>23</v>
      </c>
      <c r="C1552" s="1" t="s">
        <v>3130</v>
      </c>
      <c r="D1552" s="1" t="s">
        <v>3038</v>
      </c>
      <c r="E1552" s="1" t="s">
        <v>39</v>
      </c>
      <c r="F1552" s="1" t="s">
        <v>168</v>
      </c>
      <c r="G1552" s="2">
        <v>44209</v>
      </c>
      <c r="H1552" s="3">
        <v>0.49583333333333335</v>
      </c>
      <c r="I1552">
        <v>38099739</v>
      </c>
      <c r="J1552">
        <v>3</v>
      </c>
      <c r="K1552" s="1" t="s">
        <v>847</v>
      </c>
      <c r="L1552">
        <v>0</v>
      </c>
      <c r="M1552" s="4">
        <v>2.88</v>
      </c>
      <c r="N1552" s="5">
        <v>13271.68</v>
      </c>
      <c r="O1552" s="5">
        <f>IF(Jan_21[[#This Row],[WIN_OSE]]=0,('Summary Sheet'!$O$1)-('Summary Sheet'!$O$1*2%),-'Summary Sheet'!$O$1*(Jan_21[[#This Row],[BSP]]-1))</f>
        <v>1.96</v>
      </c>
    </row>
    <row r="1553" spans="1:15" x14ac:dyDescent="0.25">
      <c r="A1553">
        <v>177910534</v>
      </c>
      <c r="B1553" s="1" t="s">
        <v>23</v>
      </c>
      <c r="C1553" s="1" t="s">
        <v>3130</v>
      </c>
      <c r="D1553" s="1" t="s">
        <v>3038</v>
      </c>
      <c r="E1553" s="1" t="s">
        <v>39</v>
      </c>
      <c r="F1553" s="1" t="s">
        <v>168</v>
      </c>
      <c r="G1553" s="2">
        <v>44209</v>
      </c>
      <c r="H1553" s="3">
        <v>0.50624999999999998</v>
      </c>
      <c r="I1553">
        <v>32545458</v>
      </c>
      <c r="J1553">
        <v>6</v>
      </c>
      <c r="K1553" s="1" t="s">
        <v>2263</v>
      </c>
      <c r="L1553">
        <v>1</v>
      </c>
      <c r="M1553" s="4">
        <v>2.3275361364992571</v>
      </c>
      <c r="N1553" s="5">
        <v>18379</v>
      </c>
      <c r="O1553" s="5">
        <f>IF(Jan_21[[#This Row],[WIN_OSE]]=0,('Summary Sheet'!$O$1)-('Summary Sheet'!$O$1*2%),-'Summary Sheet'!$O$1*(Jan_21[[#This Row],[BSP]]-1))</f>
        <v>-2.6550722729985141</v>
      </c>
    </row>
    <row r="1554" spans="1:15" x14ac:dyDescent="0.25">
      <c r="A1554">
        <v>177910536</v>
      </c>
      <c r="B1554" s="1" t="s">
        <v>23</v>
      </c>
      <c r="C1554" s="1" t="s">
        <v>3130</v>
      </c>
      <c r="D1554" s="1" t="s">
        <v>3038</v>
      </c>
      <c r="E1554" s="1" t="s">
        <v>65</v>
      </c>
      <c r="F1554" s="1" t="s">
        <v>168</v>
      </c>
      <c r="G1554" s="2">
        <v>44209</v>
      </c>
      <c r="H1554" s="3">
        <v>0.51666666666666672</v>
      </c>
      <c r="I1554">
        <v>24359879</v>
      </c>
      <c r="J1554">
        <v>6</v>
      </c>
      <c r="K1554" s="1" t="s">
        <v>848</v>
      </c>
      <c r="L1554">
        <v>1</v>
      </c>
      <c r="M1554" s="4">
        <v>3.65</v>
      </c>
      <c r="N1554" s="5">
        <v>11919.74</v>
      </c>
      <c r="O1554" s="5">
        <f>IF(Jan_21[[#This Row],[WIN_OSE]]=0,('Summary Sheet'!$O$1)-('Summary Sheet'!$O$1*2%),-'Summary Sheet'!$O$1*(Jan_21[[#This Row],[BSP]]-1))</f>
        <v>-5.3</v>
      </c>
    </row>
    <row r="1555" spans="1:15" x14ac:dyDescent="0.25">
      <c r="A1555">
        <v>177910538</v>
      </c>
      <c r="B1555" s="1" t="s">
        <v>23</v>
      </c>
      <c r="C1555" s="1" t="s">
        <v>3130</v>
      </c>
      <c r="D1555" s="1" t="s">
        <v>3038</v>
      </c>
      <c r="E1555" s="1" t="s">
        <v>39</v>
      </c>
      <c r="F1555" s="1" t="s">
        <v>168</v>
      </c>
      <c r="G1555" s="2">
        <v>44209</v>
      </c>
      <c r="H1555" s="3">
        <v>0.52708333333333335</v>
      </c>
      <c r="I1555">
        <v>38193154</v>
      </c>
      <c r="J1555">
        <v>4</v>
      </c>
      <c r="K1555" s="1" t="s">
        <v>2782</v>
      </c>
      <c r="L1555">
        <v>1</v>
      </c>
      <c r="M1555" s="4">
        <v>3.05</v>
      </c>
      <c r="N1555" s="5">
        <v>15076.26</v>
      </c>
      <c r="O1555" s="5">
        <f>IF(Jan_21[[#This Row],[WIN_OSE]]=0,('Summary Sheet'!$O$1)-('Summary Sheet'!$O$1*2%),-'Summary Sheet'!$O$1*(Jan_21[[#This Row],[BSP]]-1))</f>
        <v>-4.0999999999999996</v>
      </c>
    </row>
    <row r="1556" spans="1:15" x14ac:dyDescent="0.25">
      <c r="A1556">
        <v>177910540</v>
      </c>
      <c r="B1556" s="1" t="s">
        <v>23</v>
      </c>
      <c r="C1556" s="1" t="s">
        <v>3130</v>
      </c>
      <c r="D1556" s="1" t="s">
        <v>3038</v>
      </c>
      <c r="E1556" s="1" t="s">
        <v>24</v>
      </c>
      <c r="F1556" s="1" t="s">
        <v>168</v>
      </c>
      <c r="G1556" s="2">
        <v>44209</v>
      </c>
      <c r="H1556" s="3">
        <v>0.53749999999999998</v>
      </c>
      <c r="I1556">
        <v>23409057</v>
      </c>
      <c r="J1556">
        <v>6</v>
      </c>
      <c r="K1556" s="1" t="s">
        <v>1522</v>
      </c>
      <c r="L1556">
        <v>1</v>
      </c>
      <c r="M1556" s="4">
        <v>2.34</v>
      </c>
      <c r="N1556" s="5">
        <v>26236.400000000001</v>
      </c>
      <c r="O1556" s="5">
        <f>IF(Jan_21[[#This Row],[WIN_OSE]]=0,('Summary Sheet'!$O$1)-('Summary Sheet'!$O$1*2%),-'Summary Sheet'!$O$1*(Jan_21[[#This Row],[BSP]]-1))</f>
        <v>-2.6799999999999997</v>
      </c>
    </row>
    <row r="1557" spans="1:15" x14ac:dyDescent="0.25">
      <c r="A1557">
        <v>177910542</v>
      </c>
      <c r="B1557" s="1" t="s">
        <v>23</v>
      </c>
      <c r="C1557" s="1" t="s">
        <v>3130</v>
      </c>
      <c r="D1557" s="1" t="s">
        <v>3038</v>
      </c>
      <c r="E1557" s="1" t="s">
        <v>37</v>
      </c>
      <c r="F1557" s="1" t="s">
        <v>168</v>
      </c>
      <c r="G1557" s="2">
        <v>44209</v>
      </c>
      <c r="H1557" s="3">
        <v>0.54791666666666672</v>
      </c>
      <c r="I1557">
        <v>21182799</v>
      </c>
      <c r="J1557">
        <v>5</v>
      </c>
      <c r="K1557" s="1" t="s">
        <v>1476</v>
      </c>
      <c r="L1557">
        <v>0</v>
      </c>
      <c r="M1557" s="4">
        <v>3.6</v>
      </c>
      <c r="N1557" s="5">
        <v>6715.06</v>
      </c>
      <c r="O1557" s="5">
        <f>IF(Jan_21[[#This Row],[WIN_OSE]]=0,('Summary Sheet'!$O$1)-('Summary Sheet'!$O$1*2%),-'Summary Sheet'!$O$1*(Jan_21[[#This Row],[BSP]]-1))</f>
        <v>1.96</v>
      </c>
    </row>
    <row r="1558" spans="1:15" x14ac:dyDescent="0.25">
      <c r="A1558">
        <v>177910544</v>
      </c>
      <c r="B1558" s="1" t="s">
        <v>23</v>
      </c>
      <c r="C1558" s="1" t="s">
        <v>3130</v>
      </c>
      <c r="D1558" s="1" t="s">
        <v>3038</v>
      </c>
      <c r="E1558" s="1" t="s">
        <v>30</v>
      </c>
      <c r="F1558" s="1" t="s">
        <v>168</v>
      </c>
      <c r="G1558" s="2">
        <v>44209</v>
      </c>
      <c r="H1558" s="3">
        <v>0.55833333333333335</v>
      </c>
      <c r="I1558">
        <v>20609954</v>
      </c>
      <c r="J1558">
        <v>3</v>
      </c>
      <c r="K1558" s="1" t="s">
        <v>2261</v>
      </c>
      <c r="L1558">
        <v>0</v>
      </c>
      <c r="M1558" s="4">
        <v>4.227213135286001</v>
      </c>
      <c r="N1558" s="5">
        <v>5307.08</v>
      </c>
      <c r="O1558" s="5">
        <f>IF(Jan_21[[#This Row],[WIN_OSE]]=0,('Summary Sheet'!$O$1)-('Summary Sheet'!$O$1*2%),-'Summary Sheet'!$O$1*(Jan_21[[#This Row],[BSP]]-1))</f>
        <v>1.96</v>
      </c>
    </row>
    <row r="1559" spans="1:15" x14ac:dyDescent="0.25">
      <c r="A1559">
        <v>177910546</v>
      </c>
      <c r="B1559" s="1" t="s">
        <v>23</v>
      </c>
      <c r="C1559" s="1" t="s">
        <v>3130</v>
      </c>
      <c r="D1559" s="1" t="s">
        <v>3038</v>
      </c>
      <c r="E1559" s="1" t="s">
        <v>47</v>
      </c>
      <c r="F1559" s="1" t="s">
        <v>168</v>
      </c>
      <c r="G1559" s="2">
        <v>44209</v>
      </c>
      <c r="H1559" s="3">
        <v>0.56874999999999998</v>
      </c>
      <c r="I1559">
        <v>36845384</v>
      </c>
      <c r="J1559">
        <v>6</v>
      </c>
      <c r="K1559" s="1" t="s">
        <v>2267</v>
      </c>
      <c r="L1559">
        <v>0</v>
      </c>
      <c r="M1559" s="4">
        <v>3.5</v>
      </c>
      <c r="N1559" s="5">
        <v>9264.92</v>
      </c>
      <c r="O1559" s="5">
        <f>IF(Jan_21[[#This Row],[WIN_OSE]]=0,('Summary Sheet'!$O$1)-('Summary Sheet'!$O$1*2%),-'Summary Sheet'!$O$1*(Jan_21[[#This Row],[BSP]]-1))</f>
        <v>1.96</v>
      </c>
    </row>
    <row r="1560" spans="1:15" x14ac:dyDescent="0.25">
      <c r="A1560">
        <v>177910794</v>
      </c>
      <c r="B1560" s="1" t="s">
        <v>19</v>
      </c>
      <c r="C1560" s="1" t="s">
        <v>3129</v>
      </c>
      <c r="D1560" s="1" t="s">
        <v>3037</v>
      </c>
      <c r="E1560" s="1" t="s">
        <v>24</v>
      </c>
      <c r="F1560" s="1" t="s">
        <v>54</v>
      </c>
      <c r="G1560" s="2">
        <v>44209</v>
      </c>
      <c r="H1560" s="3">
        <v>0.58611111111111114</v>
      </c>
      <c r="I1560">
        <v>24235945</v>
      </c>
      <c r="J1560">
        <v>6</v>
      </c>
      <c r="K1560" s="1" t="s">
        <v>2783</v>
      </c>
      <c r="L1560">
        <v>0</v>
      </c>
      <c r="M1560" s="4">
        <v>4.5999999999999996</v>
      </c>
      <c r="N1560" s="5">
        <v>7312.74</v>
      </c>
      <c r="O1560" s="5">
        <f>IF(Jan_21[[#This Row],[WIN_OSE]]=0,('Summary Sheet'!$O$1)-('Summary Sheet'!$O$1*2%),-'Summary Sheet'!$O$1*(Jan_21[[#This Row],[BSP]]-1))</f>
        <v>1.96</v>
      </c>
    </row>
    <row r="1561" spans="1:15" x14ac:dyDescent="0.25">
      <c r="A1561">
        <v>177910796</v>
      </c>
      <c r="B1561" s="1" t="s">
        <v>19</v>
      </c>
      <c r="C1561" s="1" t="s">
        <v>3129</v>
      </c>
      <c r="D1561" s="1" t="s">
        <v>3037</v>
      </c>
      <c r="E1561" s="1" t="s">
        <v>39</v>
      </c>
      <c r="F1561" s="1" t="s">
        <v>54</v>
      </c>
      <c r="G1561" s="2">
        <v>44209</v>
      </c>
      <c r="H1561" s="3">
        <v>0.59652777777777777</v>
      </c>
      <c r="I1561">
        <v>24755948</v>
      </c>
      <c r="J1561">
        <v>1</v>
      </c>
      <c r="K1561" s="1" t="s">
        <v>2170</v>
      </c>
      <c r="L1561">
        <v>1</v>
      </c>
      <c r="M1561" s="4">
        <v>2.8448455787567948</v>
      </c>
      <c r="N1561" s="5">
        <v>18440.8</v>
      </c>
      <c r="O1561" s="5">
        <f>IF(Jan_21[[#This Row],[WIN_OSE]]=0,('Summary Sheet'!$O$1)-('Summary Sheet'!$O$1*2%),-'Summary Sheet'!$O$1*(Jan_21[[#This Row],[BSP]]-1))</f>
        <v>-3.6896911575135896</v>
      </c>
    </row>
    <row r="1562" spans="1:15" x14ac:dyDescent="0.25">
      <c r="A1562">
        <v>177910798</v>
      </c>
      <c r="B1562" s="1" t="s">
        <v>19</v>
      </c>
      <c r="C1562" s="1" t="s">
        <v>3129</v>
      </c>
      <c r="D1562" s="1" t="s">
        <v>3037</v>
      </c>
      <c r="E1562" s="1" t="s">
        <v>20</v>
      </c>
      <c r="F1562" s="1" t="s">
        <v>54</v>
      </c>
      <c r="G1562" s="2">
        <v>44209</v>
      </c>
      <c r="H1562" s="3">
        <v>0.60833333333333328</v>
      </c>
      <c r="I1562">
        <v>24723250</v>
      </c>
      <c r="J1562">
        <v>4</v>
      </c>
      <c r="K1562" s="1" t="s">
        <v>1566</v>
      </c>
      <c r="L1562">
        <v>0</v>
      </c>
      <c r="M1562" s="4">
        <v>3.2404924020000001</v>
      </c>
      <c r="N1562" s="5">
        <v>8728.2999999999993</v>
      </c>
      <c r="O1562" s="5">
        <f>IF(Jan_21[[#This Row],[WIN_OSE]]=0,('Summary Sheet'!$O$1)-('Summary Sheet'!$O$1*2%),-'Summary Sheet'!$O$1*(Jan_21[[#This Row],[BSP]]-1))</f>
        <v>1.96</v>
      </c>
    </row>
    <row r="1563" spans="1:15" x14ac:dyDescent="0.25">
      <c r="A1563">
        <v>177910800</v>
      </c>
      <c r="B1563" s="1" t="s">
        <v>19</v>
      </c>
      <c r="C1563" s="1" t="s">
        <v>3129</v>
      </c>
      <c r="D1563" s="1" t="s">
        <v>3037</v>
      </c>
      <c r="E1563" s="1" t="s">
        <v>32</v>
      </c>
      <c r="F1563" s="1" t="s">
        <v>54</v>
      </c>
      <c r="G1563" s="2">
        <v>44209</v>
      </c>
      <c r="H1563" s="3">
        <v>0.62083333333333335</v>
      </c>
      <c r="I1563">
        <v>36311140</v>
      </c>
      <c r="J1563">
        <v>2</v>
      </c>
      <c r="K1563" s="1" t="s">
        <v>1569</v>
      </c>
      <c r="L1563">
        <v>0</v>
      </c>
      <c r="M1563" s="4">
        <v>4.4538283284465461</v>
      </c>
      <c r="N1563" s="5">
        <v>3311.18</v>
      </c>
      <c r="O1563" s="5">
        <f>IF(Jan_21[[#This Row],[WIN_OSE]]=0,('Summary Sheet'!$O$1)-('Summary Sheet'!$O$1*2%),-'Summary Sheet'!$O$1*(Jan_21[[#This Row],[BSP]]-1))</f>
        <v>1.96</v>
      </c>
    </row>
    <row r="1564" spans="1:15" x14ac:dyDescent="0.25">
      <c r="A1564">
        <v>177910802</v>
      </c>
      <c r="B1564" s="1" t="s">
        <v>19</v>
      </c>
      <c r="C1564" s="1" t="s">
        <v>3129</v>
      </c>
      <c r="D1564" s="1" t="s">
        <v>3037</v>
      </c>
      <c r="E1564" s="1" t="s">
        <v>47</v>
      </c>
      <c r="F1564" s="1" t="s">
        <v>54</v>
      </c>
      <c r="G1564" s="2">
        <v>44209</v>
      </c>
      <c r="H1564" s="3">
        <v>0.63124999999999998</v>
      </c>
      <c r="I1564">
        <v>37630846</v>
      </c>
      <c r="J1564">
        <v>2</v>
      </c>
      <c r="K1564" s="1" t="s">
        <v>946</v>
      </c>
      <c r="L1564">
        <v>0</v>
      </c>
      <c r="M1564" s="4">
        <v>4.7506980924946909</v>
      </c>
      <c r="N1564" s="5">
        <v>5249.42</v>
      </c>
      <c r="O1564" s="5">
        <f>IF(Jan_21[[#This Row],[WIN_OSE]]=0,('Summary Sheet'!$O$1)-('Summary Sheet'!$O$1*2%),-'Summary Sheet'!$O$1*(Jan_21[[#This Row],[BSP]]-1))</f>
        <v>1.96</v>
      </c>
    </row>
    <row r="1565" spans="1:15" x14ac:dyDescent="0.25">
      <c r="A1565">
        <v>177910804</v>
      </c>
      <c r="B1565" s="1" t="s">
        <v>19</v>
      </c>
      <c r="C1565" s="1" t="s">
        <v>3129</v>
      </c>
      <c r="D1565" s="1" t="s">
        <v>3037</v>
      </c>
      <c r="E1565" s="1" t="s">
        <v>41</v>
      </c>
      <c r="F1565" s="1" t="s">
        <v>54</v>
      </c>
      <c r="G1565" s="2">
        <v>44209</v>
      </c>
      <c r="H1565" s="3">
        <v>0.6430555555555556</v>
      </c>
      <c r="I1565">
        <v>36160632</v>
      </c>
      <c r="J1565">
        <v>4</v>
      </c>
      <c r="K1565" s="1" t="s">
        <v>2787</v>
      </c>
      <c r="L1565">
        <v>1</v>
      </c>
      <c r="M1565" s="4">
        <v>3.65</v>
      </c>
      <c r="N1565" s="5">
        <v>6021.94</v>
      </c>
      <c r="O1565" s="5">
        <f>IF(Jan_21[[#This Row],[WIN_OSE]]=0,('Summary Sheet'!$O$1)-('Summary Sheet'!$O$1*2%),-'Summary Sheet'!$O$1*(Jan_21[[#This Row],[BSP]]-1))</f>
        <v>-5.3</v>
      </c>
    </row>
    <row r="1566" spans="1:15" x14ac:dyDescent="0.25">
      <c r="A1566">
        <v>177910806</v>
      </c>
      <c r="B1566" s="1" t="s">
        <v>19</v>
      </c>
      <c r="C1566" s="1" t="s">
        <v>3129</v>
      </c>
      <c r="D1566" s="1" t="s">
        <v>3037</v>
      </c>
      <c r="E1566" s="1" t="s">
        <v>39</v>
      </c>
      <c r="F1566" s="1" t="s">
        <v>54</v>
      </c>
      <c r="G1566" s="2">
        <v>44209</v>
      </c>
      <c r="H1566" s="3">
        <v>0.65555555555555556</v>
      </c>
      <c r="I1566">
        <v>27232630</v>
      </c>
      <c r="J1566">
        <v>1</v>
      </c>
      <c r="K1566" s="1" t="s">
        <v>382</v>
      </c>
      <c r="L1566">
        <v>1</v>
      </c>
      <c r="M1566" s="4">
        <v>2.7963300465097927</v>
      </c>
      <c r="N1566" s="5">
        <v>12021.6</v>
      </c>
      <c r="O1566" s="5">
        <f>IF(Jan_21[[#This Row],[WIN_OSE]]=0,('Summary Sheet'!$O$1)-('Summary Sheet'!$O$1*2%),-'Summary Sheet'!$O$1*(Jan_21[[#This Row],[BSP]]-1))</f>
        <v>-3.5926600930195853</v>
      </c>
    </row>
    <row r="1567" spans="1:15" x14ac:dyDescent="0.25">
      <c r="A1567">
        <v>177910808</v>
      </c>
      <c r="B1567" s="1" t="s">
        <v>19</v>
      </c>
      <c r="C1567" s="1" t="s">
        <v>3129</v>
      </c>
      <c r="D1567" s="1" t="s">
        <v>3037</v>
      </c>
      <c r="E1567" s="1" t="s">
        <v>20</v>
      </c>
      <c r="F1567" s="1" t="s">
        <v>54</v>
      </c>
      <c r="G1567" s="2">
        <v>44209</v>
      </c>
      <c r="H1567" s="3">
        <v>0.6694444444444444</v>
      </c>
      <c r="I1567">
        <v>38148129</v>
      </c>
      <c r="J1567">
        <v>2</v>
      </c>
      <c r="K1567" s="1" t="s">
        <v>2790</v>
      </c>
      <c r="L1567">
        <v>0</v>
      </c>
      <c r="M1567" s="4">
        <v>2.0451572458678848</v>
      </c>
      <c r="N1567" s="5">
        <v>30762</v>
      </c>
      <c r="O1567" s="5">
        <f>IF(Jan_21[[#This Row],[WIN_OSE]]=0,('Summary Sheet'!$O$1)-('Summary Sheet'!$O$1*2%),-'Summary Sheet'!$O$1*(Jan_21[[#This Row],[BSP]]-1))</f>
        <v>1.96</v>
      </c>
    </row>
    <row r="1568" spans="1:15" x14ac:dyDescent="0.25">
      <c r="A1568">
        <v>177910810</v>
      </c>
      <c r="B1568" s="1" t="s">
        <v>19</v>
      </c>
      <c r="C1568" s="1" t="s">
        <v>3129</v>
      </c>
      <c r="D1568" s="1" t="s">
        <v>3037</v>
      </c>
      <c r="E1568" s="1" t="s">
        <v>47</v>
      </c>
      <c r="F1568" s="1" t="s">
        <v>54</v>
      </c>
      <c r="G1568" s="2">
        <v>44209</v>
      </c>
      <c r="H1568" s="3">
        <v>0.68263888888888891</v>
      </c>
      <c r="I1568">
        <v>28607624</v>
      </c>
      <c r="J1568">
        <v>1</v>
      </c>
      <c r="K1568" s="1" t="s">
        <v>2273</v>
      </c>
      <c r="L1568">
        <v>0</v>
      </c>
      <c r="M1568" s="4">
        <v>4.1342648759999996</v>
      </c>
      <c r="N1568" s="5">
        <v>14003.98</v>
      </c>
      <c r="O1568" s="5">
        <f>IF(Jan_21[[#This Row],[WIN_OSE]]=0,('Summary Sheet'!$O$1)-('Summary Sheet'!$O$1*2%),-'Summary Sheet'!$O$1*(Jan_21[[#This Row],[BSP]]-1))</f>
        <v>1.96</v>
      </c>
    </row>
    <row r="1569" spans="1:15" x14ac:dyDescent="0.25">
      <c r="A1569">
        <v>177910812</v>
      </c>
      <c r="B1569" s="1" t="s">
        <v>19</v>
      </c>
      <c r="C1569" s="1" t="s">
        <v>3129</v>
      </c>
      <c r="D1569" s="1" t="s">
        <v>3037</v>
      </c>
      <c r="E1569" s="1" t="s">
        <v>43</v>
      </c>
      <c r="F1569" s="1" t="s">
        <v>54</v>
      </c>
      <c r="G1569" s="2">
        <v>44209</v>
      </c>
      <c r="H1569" s="3">
        <v>0.69652777777777775</v>
      </c>
      <c r="I1569">
        <v>37388846</v>
      </c>
      <c r="J1569">
        <v>2</v>
      </c>
      <c r="K1569" s="1" t="s">
        <v>364</v>
      </c>
      <c r="L1569">
        <v>0</v>
      </c>
      <c r="M1569" s="4">
        <v>3.4136387553028182</v>
      </c>
      <c r="N1569" s="5">
        <v>6396.98</v>
      </c>
      <c r="O1569" s="5">
        <f>IF(Jan_21[[#This Row],[WIN_OSE]]=0,('Summary Sheet'!$O$1)-('Summary Sheet'!$O$1*2%),-'Summary Sheet'!$O$1*(Jan_21[[#This Row],[BSP]]-1))</f>
        <v>1.96</v>
      </c>
    </row>
    <row r="1570" spans="1:15" x14ac:dyDescent="0.25">
      <c r="A1570">
        <v>177910814</v>
      </c>
      <c r="B1570" s="1" t="s">
        <v>19</v>
      </c>
      <c r="C1570" s="1" t="s">
        <v>3129</v>
      </c>
      <c r="D1570" s="1" t="s">
        <v>3037</v>
      </c>
      <c r="E1570" s="1" t="s">
        <v>30</v>
      </c>
      <c r="F1570" s="1" t="s">
        <v>54</v>
      </c>
      <c r="G1570" s="2">
        <v>44209</v>
      </c>
      <c r="H1570" s="3">
        <v>0.7104166666666667</v>
      </c>
      <c r="I1570">
        <v>36476274</v>
      </c>
      <c r="J1570">
        <v>5</v>
      </c>
      <c r="K1570" s="1" t="s">
        <v>746</v>
      </c>
      <c r="L1570">
        <v>1</v>
      </c>
      <c r="M1570" s="4">
        <v>2.6096457688124701</v>
      </c>
      <c r="N1570" s="5">
        <v>23696.82</v>
      </c>
      <c r="O1570" s="5">
        <f>IF(Jan_21[[#This Row],[WIN_OSE]]=0,('Summary Sheet'!$O$1)-('Summary Sheet'!$O$1*2%),-'Summary Sheet'!$O$1*(Jan_21[[#This Row],[BSP]]-1))</f>
        <v>-3.2192915376249402</v>
      </c>
    </row>
    <row r="1571" spans="1:15" x14ac:dyDescent="0.25">
      <c r="A1571">
        <v>177910816</v>
      </c>
      <c r="B1571" s="1" t="s">
        <v>19</v>
      </c>
      <c r="C1571" s="1" t="s">
        <v>3129</v>
      </c>
      <c r="D1571" s="1" t="s">
        <v>3037</v>
      </c>
      <c r="E1571" s="1" t="s">
        <v>24</v>
      </c>
      <c r="F1571" s="1" t="s">
        <v>54</v>
      </c>
      <c r="G1571" s="2">
        <v>44209</v>
      </c>
      <c r="H1571" s="3">
        <v>0.72361111111111109</v>
      </c>
      <c r="I1571">
        <v>36260549</v>
      </c>
      <c r="J1571">
        <v>3</v>
      </c>
      <c r="K1571" s="1" t="s">
        <v>217</v>
      </c>
      <c r="L1571">
        <v>0</v>
      </c>
      <c r="M1571" s="4">
        <v>2.253556834608764</v>
      </c>
      <c r="N1571" s="5">
        <v>23952.2</v>
      </c>
      <c r="O1571" s="5">
        <f>IF(Jan_21[[#This Row],[WIN_OSE]]=0,('Summary Sheet'!$O$1)-('Summary Sheet'!$O$1*2%),-'Summary Sheet'!$O$1*(Jan_21[[#This Row],[BSP]]-1))</f>
        <v>1.96</v>
      </c>
    </row>
    <row r="1572" spans="1:15" x14ac:dyDescent="0.25">
      <c r="A1572">
        <v>177911000</v>
      </c>
      <c r="B1572" s="1" t="s">
        <v>23</v>
      </c>
      <c r="C1572" s="1" t="s">
        <v>167</v>
      </c>
      <c r="D1572" s="1" t="s">
        <v>3037</v>
      </c>
      <c r="E1572" s="1" t="s">
        <v>32</v>
      </c>
      <c r="F1572" s="1" t="s">
        <v>44</v>
      </c>
      <c r="G1572" s="2">
        <v>44209</v>
      </c>
      <c r="H1572" s="3">
        <v>0.58125000000000004</v>
      </c>
      <c r="I1572">
        <v>27297247</v>
      </c>
      <c r="J1572">
        <v>3</v>
      </c>
      <c r="K1572" s="1" t="s">
        <v>2138</v>
      </c>
      <c r="L1572">
        <v>0</v>
      </c>
      <c r="M1572" s="4">
        <v>3.5023222517730415</v>
      </c>
      <c r="N1572" s="5">
        <v>11665.68</v>
      </c>
      <c r="O1572" s="5">
        <f>IF(Jan_21[[#This Row],[WIN_OSE]]=0,('Summary Sheet'!$O$1)-('Summary Sheet'!$O$1*2%),-'Summary Sheet'!$O$1*(Jan_21[[#This Row],[BSP]]-1))</f>
        <v>1.96</v>
      </c>
    </row>
    <row r="1573" spans="1:15" x14ac:dyDescent="0.25">
      <c r="A1573">
        <v>177911002</v>
      </c>
      <c r="B1573" s="1" t="s">
        <v>23</v>
      </c>
      <c r="C1573" s="1" t="s">
        <v>167</v>
      </c>
      <c r="D1573" s="1" t="s">
        <v>3037</v>
      </c>
      <c r="E1573" s="1" t="s">
        <v>47</v>
      </c>
      <c r="F1573" s="1" t="s">
        <v>44</v>
      </c>
      <c r="G1573" s="2">
        <v>44209</v>
      </c>
      <c r="H1573" s="3">
        <v>0.59166666666666667</v>
      </c>
      <c r="I1573">
        <v>37728311</v>
      </c>
      <c r="J1573">
        <v>2</v>
      </c>
      <c r="K1573" s="1" t="s">
        <v>742</v>
      </c>
      <c r="L1573">
        <v>0</v>
      </c>
      <c r="M1573" s="4">
        <v>3.15</v>
      </c>
      <c r="N1573" s="5">
        <v>12973.46</v>
      </c>
      <c r="O1573" s="5">
        <f>IF(Jan_21[[#This Row],[WIN_OSE]]=0,('Summary Sheet'!$O$1)-('Summary Sheet'!$O$1*2%),-'Summary Sheet'!$O$1*(Jan_21[[#This Row],[BSP]]-1))</f>
        <v>1.96</v>
      </c>
    </row>
    <row r="1574" spans="1:15" x14ac:dyDescent="0.25">
      <c r="A1574">
        <v>177911004</v>
      </c>
      <c r="B1574" s="1" t="s">
        <v>23</v>
      </c>
      <c r="C1574" s="1" t="s">
        <v>167</v>
      </c>
      <c r="D1574" s="1" t="s">
        <v>3037</v>
      </c>
      <c r="E1574" s="1" t="s">
        <v>30</v>
      </c>
      <c r="F1574" s="1" t="s">
        <v>44</v>
      </c>
      <c r="G1574" s="2">
        <v>44209</v>
      </c>
      <c r="H1574" s="3">
        <v>0.60555555555555551</v>
      </c>
      <c r="I1574">
        <v>20083089</v>
      </c>
      <c r="J1574">
        <v>5</v>
      </c>
      <c r="K1574" s="1" t="s">
        <v>2127</v>
      </c>
      <c r="L1574">
        <v>0</v>
      </c>
      <c r="M1574" s="4">
        <v>4.8593023999999998</v>
      </c>
      <c r="N1574" s="5">
        <v>3069.02</v>
      </c>
      <c r="O1574" s="5">
        <f>IF(Jan_21[[#This Row],[WIN_OSE]]=0,('Summary Sheet'!$O$1)-('Summary Sheet'!$O$1*2%),-'Summary Sheet'!$O$1*(Jan_21[[#This Row],[BSP]]-1))</f>
        <v>1.96</v>
      </c>
    </row>
    <row r="1575" spans="1:15" x14ac:dyDescent="0.25">
      <c r="A1575">
        <v>177911006</v>
      </c>
      <c r="B1575" s="1" t="s">
        <v>23</v>
      </c>
      <c r="C1575" s="1" t="s">
        <v>167</v>
      </c>
      <c r="D1575" s="1" t="s">
        <v>3037</v>
      </c>
      <c r="E1575" s="1" t="s">
        <v>60</v>
      </c>
      <c r="F1575" s="1" t="s">
        <v>171</v>
      </c>
      <c r="G1575" s="2">
        <v>44209</v>
      </c>
      <c r="H1575" s="3">
        <v>0.61944444444444446</v>
      </c>
      <c r="I1575">
        <v>19483892</v>
      </c>
      <c r="J1575">
        <v>5</v>
      </c>
      <c r="K1575" s="1" t="s">
        <v>266</v>
      </c>
      <c r="L1575">
        <v>1</v>
      </c>
      <c r="M1575" s="4">
        <v>2.42</v>
      </c>
      <c r="N1575" s="5">
        <v>18802.919999999998</v>
      </c>
      <c r="O1575" s="5">
        <f>IF(Jan_21[[#This Row],[WIN_OSE]]=0,('Summary Sheet'!$O$1)-('Summary Sheet'!$O$1*2%),-'Summary Sheet'!$O$1*(Jan_21[[#This Row],[BSP]]-1))</f>
        <v>-2.84</v>
      </c>
    </row>
    <row r="1576" spans="1:15" x14ac:dyDescent="0.25">
      <c r="A1576">
        <v>177911008</v>
      </c>
      <c r="B1576" s="1" t="s">
        <v>23</v>
      </c>
      <c r="C1576" s="1" t="s">
        <v>167</v>
      </c>
      <c r="D1576" s="1" t="s">
        <v>3037</v>
      </c>
      <c r="E1576" s="1" t="s">
        <v>24</v>
      </c>
      <c r="F1576" s="1" t="s">
        <v>44</v>
      </c>
      <c r="G1576" s="2">
        <v>44209</v>
      </c>
      <c r="H1576" s="3">
        <v>0.63263888888888886</v>
      </c>
      <c r="I1576">
        <v>37415607</v>
      </c>
      <c r="J1576">
        <v>5</v>
      </c>
      <c r="K1576" s="1" t="s">
        <v>1688</v>
      </c>
      <c r="L1576">
        <v>0</v>
      </c>
      <c r="M1576" s="4">
        <v>2.3254277931121758</v>
      </c>
      <c r="N1576" s="5">
        <v>13589.86</v>
      </c>
      <c r="O1576" s="5">
        <f>IF(Jan_21[[#This Row],[WIN_OSE]]=0,('Summary Sheet'!$O$1)-('Summary Sheet'!$O$1*2%),-'Summary Sheet'!$O$1*(Jan_21[[#This Row],[BSP]]-1))</f>
        <v>1.96</v>
      </c>
    </row>
    <row r="1577" spans="1:15" x14ac:dyDescent="0.25">
      <c r="A1577">
        <v>177911010</v>
      </c>
      <c r="B1577" s="1" t="s">
        <v>23</v>
      </c>
      <c r="C1577" s="1" t="s">
        <v>167</v>
      </c>
      <c r="D1577" s="1" t="s">
        <v>3037</v>
      </c>
      <c r="E1577" s="1" t="s">
        <v>47</v>
      </c>
      <c r="F1577" s="1" t="s">
        <v>44</v>
      </c>
      <c r="G1577" s="2">
        <v>44209</v>
      </c>
      <c r="H1577" s="3">
        <v>0.64444444444444449</v>
      </c>
      <c r="I1577">
        <v>21404043</v>
      </c>
      <c r="J1577">
        <v>2</v>
      </c>
      <c r="K1577" s="1" t="s">
        <v>2132</v>
      </c>
      <c r="L1577">
        <v>0</v>
      </c>
      <c r="M1577" s="4">
        <v>3.6653501558907724</v>
      </c>
      <c r="N1577" s="5">
        <v>8144.76</v>
      </c>
      <c r="O1577" s="5">
        <f>IF(Jan_21[[#This Row],[WIN_OSE]]=0,('Summary Sheet'!$O$1)-('Summary Sheet'!$O$1*2%),-'Summary Sheet'!$O$1*(Jan_21[[#This Row],[BSP]]-1))</f>
        <v>1.96</v>
      </c>
    </row>
    <row r="1578" spans="1:15" x14ac:dyDescent="0.25">
      <c r="A1578">
        <v>177911012</v>
      </c>
      <c r="B1578" s="1" t="s">
        <v>23</v>
      </c>
      <c r="C1578" s="1" t="s">
        <v>167</v>
      </c>
      <c r="D1578" s="1" t="s">
        <v>3037</v>
      </c>
      <c r="E1578" s="1" t="s">
        <v>32</v>
      </c>
      <c r="F1578" s="1" t="s">
        <v>44</v>
      </c>
      <c r="G1578" s="2">
        <v>44209</v>
      </c>
      <c r="H1578" s="3">
        <v>0.65833333333333333</v>
      </c>
      <c r="I1578">
        <v>36346432</v>
      </c>
      <c r="J1578">
        <v>4</v>
      </c>
      <c r="K1578" s="1" t="s">
        <v>255</v>
      </c>
      <c r="L1578">
        <v>0</v>
      </c>
      <c r="M1578" s="4">
        <v>3.5530814697197637</v>
      </c>
      <c r="N1578" s="5">
        <v>7629.6</v>
      </c>
      <c r="O1578" s="5">
        <f>IF(Jan_21[[#This Row],[WIN_OSE]]=0,('Summary Sheet'!$O$1)-('Summary Sheet'!$O$1*2%),-'Summary Sheet'!$O$1*(Jan_21[[#This Row],[BSP]]-1))</f>
        <v>1.96</v>
      </c>
    </row>
    <row r="1579" spans="1:15" x14ac:dyDescent="0.25">
      <c r="A1579">
        <v>177911014</v>
      </c>
      <c r="B1579" s="1" t="s">
        <v>23</v>
      </c>
      <c r="C1579" s="1" t="s">
        <v>167</v>
      </c>
      <c r="D1579" s="1" t="s">
        <v>3037</v>
      </c>
      <c r="E1579" s="1" t="s">
        <v>27</v>
      </c>
      <c r="F1579" s="1" t="s">
        <v>186</v>
      </c>
      <c r="G1579" s="2">
        <v>44209</v>
      </c>
      <c r="H1579" s="3">
        <v>0.67222222222222228</v>
      </c>
      <c r="I1579">
        <v>15198383</v>
      </c>
      <c r="J1579">
        <v>3</v>
      </c>
      <c r="K1579" s="1" t="s">
        <v>751</v>
      </c>
      <c r="L1579">
        <v>0</v>
      </c>
      <c r="M1579" s="4">
        <v>2.4970692087504909</v>
      </c>
      <c r="N1579" s="5">
        <v>13125.66</v>
      </c>
      <c r="O1579" s="5">
        <f>IF(Jan_21[[#This Row],[WIN_OSE]]=0,('Summary Sheet'!$O$1)-('Summary Sheet'!$O$1*2%),-'Summary Sheet'!$O$1*(Jan_21[[#This Row],[BSP]]-1))</f>
        <v>1.96</v>
      </c>
    </row>
    <row r="1580" spans="1:15" x14ac:dyDescent="0.25">
      <c r="A1580">
        <v>177911016</v>
      </c>
      <c r="B1580" s="1" t="s">
        <v>23</v>
      </c>
      <c r="C1580" s="1" t="s">
        <v>167</v>
      </c>
      <c r="D1580" s="1" t="s">
        <v>3037</v>
      </c>
      <c r="E1580" s="1" t="s">
        <v>43</v>
      </c>
      <c r="F1580" s="1" t="s">
        <v>44</v>
      </c>
      <c r="G1580" s="2">
        <v>44209</v>
      </c>
      <c r="H1580" s="3">
        <v>0.68611111111111112</v>
      </c>
      <c r="I1580">
        <v>36845117</v>
      </c>
      <c r="J1580">
        <v>2</v>
      </c>
      <c r="K1580" s="1" t="s">
        <v>1683</v>
      </c>
      <c r="L1580">
        <v>0</v>
      </c>
      <c r="M1580" s="4">
        <v>3.3142580425392589</v>
      </c>
      <c r="N1580" s="5">
        <v>18455.8</v>
      </c>
      <c r="O1580" s="5">
        <f>IF(Jan_21[[#This Row],[WIN_OSE]]=0,('Summary Sheet'!$O$1)-('Summary Sheet'!$O$1*2%),-'Summary Sheet'!$O$1*(Jan_21[[#This Row],[BSP]]-1))</f>
        <v>1.96</v>
      </c>
    </row>
    <row r="1581" spans="1:15" x14ac:dyDescent="0.25">
      <c r="A1581">
        <v>177911018</v>
      </c>
      <c r="B1581" s="1" t="s">
        <v>23</v>
      </c>
      <c r="C1581" s="1" t="s">
        <v>167</v>
      </c>
      <c r="D1581" s="1" t="s">
        <v>3037</v>
      </c>
      <c r="E1581" s="1" t="s">
        <v>75</v>
      </c>
      <c r="F1581" s="1" t="s">
        <v>186</v>
      </c>
      <c r="G1581" s="2">
        <v>44209</v>
      </c>
      <c r="H1581" s="3">
        <v>0.7</v>
      </c>
      <c r="I1581">
        <v>38192143</v>
      </c>
      <c r="J1581">
        <v>6</v>
      </c>
      <c r="K1581" s="1" t="s">
        <v>2477</v>
      </c>
      <c r="L1581">
        <v>1</v>
      </c>
      <c r="M1581" s="4">
        <v>2.5233121113412764</v>
      </c>
      <c r="N1581" s="5">
        <v>20093.68</v>
      </c>
      <c r="O1581" s="5">
        <f>IF(Jan_21[[#This Row],[WIN_OSE]]=0,('Summary Sheet'!$O$1)-('Summary Sheet'!$O$1*2%),-'Summary Sheet'!$O$1*(Jan_21[[#This Row],[BSP]]-1))</f>
        <v>-3.0466242226825528</v>
      </c>
    </row>
    <row r="1582" spans="1:15" x14ac:dyDescent="0.25">
      <c r="A1582">
        <v>177911020</v>
      </c>
      <c r="B1582" s="1" t="s">
        <v>23</v>
      </c>
      <c r="C1582" s="1" t="s">
        <v>167</v>
      </c>
      <c r="D1582" s="1" t="s">
        <v>3037</v>
      </c>
      <c r="E1582" s="1" t="s">
        <v>43</v>
      </c>
      <c r="F1582" s="1" t="s">
        <v>44</v>
      </c>
      <c r="G1582" s="2">
        <v>44209</v>
      </c>
      <c r="H1582" s="3">
        <v>0.71388888888888891</v>
      </c>
      <c r="I1582">
        <v>28737277</v>
      </c>
      <c r="J1582">
        <v>1</v>
      </c>
      <c r="K1582" s="1" t="s">
        <v>2794</v>
      </c>
      <c r="L1582">
        <v>0</v>
      </c>
      <c r="M1582" s="4">
        <v>3.35</v>
      </c>
      <c r="N1582" s="5">
        <v>14859.92</v>
      </c>
      <c r="O1582" s="5">
        <f>IF(Jan_21[[#This Row],[WIN_OSE]]=0,('Summary Sheet'!$O$1)-('Summary Sheet'!$O$1*2%),-'Summary Sheet'!$O$1*(Jan_21[[#This Row],[BSP]]-1))</f>
        <v>1.96</v>
      </c>
    </row>
    <row r="1583" spans="1:15" x14ac:dyDescent="0.25">
      <c r="A1583">
        <v>177911022</v>
      </c>
      <c r="B1583" s="1" t="s">
        <v>23</v>
      </c>
      <c r="C1583" s="1" t="s">
        <v>167</v>
      </c>
      <c r="D1583" s="1" t="s">
        <v>3037</v>
      </c>
      <c r="E1583" s="1" t="s">
        <v>41</v>
      </c>
      <c r="F1583" s="1" t="s">
        <v>44</v>
      </c>
      <c r="G1583" s="2">
        <v>44209</v>
      </c>
      <c r="H1583" s="3">
        <v>0.72777777777777775</v>
      </c>
      <c r="I1583">
        <v>25787666</v>
      </c>
      <c r="J1583">
        <v>3</v>
      </c>
      <c r="K1583" s="1" t="s">
        <v>2129</v>
      </c>
      <c r="L1583">
        <v>0</v>
      </c>
      <c r="M1583" s="4">
        <v>3.267316985803336</v>
      </c>
      <c r="N1583" s="5">
        <v>16432.18</v>
      </c>
      <c r="O1583" s="5">
        <f>IF(Jan_21[[#This Row],[WIN_OSE]]=0,('Summary Sheet'!$O$1)-('Summary Sheet'!$O$1*2%),-'Summary Sheet'!$O$1*(Jan_21[[#This Row],[BSP]]-1))</f>
        <v>1.96</v>
      </c>
    </row>
    <row r="1584" spans="1:15" x14ac:dyDescent="0.25">
      <c r="A1584">
        <v>177911024</v>
      </c>
      <c r="B1584" s="1" t="s">
        <v>23</v>
      </c>
      <c r="C1584" s="1" t="s">
        <v>167</v>
      </c>
      <c r="D1584" s="1" t="s">
        <v>3037</v>
      </c>
      <c r="E1584" s="1" t="s">
        <v>39</v>
      </c>
      <c r="F1584" s="1" t="s">
        <v>44</v>
      </c>
      <c r="G1584" s="2">
        <v>44209</v>
      </c>
      <c r="H1584" s="3">
        <v>0.73888888888888893</v>
      </c>
      <c r="I1584">
        <v>21634092</v>
      </c>
      <c r="J1584">
        <v>1</v>
      </c>
      <c r="K1584" s="1" t="s">
        <v>2795</v>
      </c>
      <c r="L1584">
        <v>0</v>
      </c>
      <c r="M1584" s="4">
        <v>4.1695504655846181</v>
      </c>
      <c r="N1584" s="5">
        <v>17528.38</v>
      </c>
      <c r="O1584" s="5">
        <f>IF(Jan_21[[#This Row],[WIN_OSE]]=0,('Summary Sheet'!$O$1)-('Summary Sheet'!$O$1*2%),-'Summary Sheet'!$O$1*(Jan_21[[#This Row],[BSP]]-1))</f>
        <v>1.96</v>
      </c>
    </row>
    <row r="1585" spans="1:15" x14ac:dyDescent="0.25">
      <c r="A1585">
        <v>177911026</v>
      </c>
      <c r="B1585" s="1" t="s">
        <v>23</v>
      </c>
      <c r="C1585" s="1" t="s">
        <v>167</v>
      </c>
      <c r="D1585" s="1" t="s">
        <v>3037</v>
      </c>
      <c r="E1585" s="1" t="s">
        <v>32</v>
      </c>
      <c r="F1585" s="1" t="s">
        <v>44</v>
      </c>
      <c r="G1585" s="2">
        <v>44209</v>
      </c>
      <c r="H1585" s="3">
        <v>0.75138888888888888</v>
      </c>
      <c r="I1585">
        <v>36868840</v>
      </c>
      <c r="J1585">
        <v>1</v>
      </c>
      <c r="K1585" s="1" t="s">
        <v>172</v>
      </c>
      <c r="L1585">
        <v>0</v>
      </c>
      <c r="M1585" s="4">
        <v>3.0887693144471817</v>
      </c>
      <c r="N1585" s="5">
        <v>25500.34</v>
      </c>
      <c r="O1585" s="5">
        <f>IF(Jan_21[[#This Row],[WIN_OSE]]=0,('Summary Sheet'!$O$1)-('Summary Sheet'!$O$1*2%),-'Summary Sheet'!$O$1*(Jan_21[[#This Row],[BSP]]-1))</f>
        <v>1.96</v>
      </c>
    </row>
    <row r="1586" spans="1:15" x14ac:dyDescent="0.25">
      <c r="A1586">
        <v>177911127</v>
      </c>
      <c r="B1586" s="1" t="s">
        <v>23</v>
      </c>
      <c r="C1586" s="1" t="s">
        <v>3131</v>
      </c>
      <c r="D1586" s="1" t="s">
        <v>3037</v>
      </c>
      <c r="E1586" s="1" t="s">
        <v>39</v>
      </c>
      <c r="F1586" s="1" t="s">
        <v>54</v>
      </c>
      <c r="G1586" s="2">
        <v>44209</v>
      </c>
      <c r="H1586" s="3">
        <v>0.5756944444444444</v>
      </c>
      <c r="I1586">
        <v>28586382</v>
      </c>
      <c r="J1586">
        <v>2</v>
      </c>
      <c r="K1586" s="1" t="s">
        <v>231</v>
      </c>
      <c r="L1586">
        <v>1</v>
      </c>
      <c r="M1586" s="4">
        <v>2.5811541035787684</v>
      </c>
      <c r="N1586" s="5">
        <v>15387.16</v>
      </c>
      <c r="O1586" s="5">
        <f>IF(Jan_21[[#This Row],[WIN_OSE]]=0,('Summary Sheet'!$O$1)-('Summary Sheet'!$O$1*2%),-'Summary Sheet'!$O$1*(Jan_21[[#This Row],[BSP]]-1))</f>
        <v>-3.1623082071575368</v>
      </c>
    </row>
    <row r="1587" spans="1:15" x14ac:dyDescent="0.25">
      <c r="A1587">
        <v>177911129</v>
      </c>
      <c r="B1587" s="1" t="s">
        <v>23</v>
      </c>
      <c r="C1587" s="1" t="s">
        <v>3131</v>
      </c>
      <c r="D1587" s="1" t="s">
        <v>3037</v>
      </c>
      <c r="E1587" s="1" t="s">
        <v>39</v>
      </c>
      <c r="F1587" s="1" t="s">
        <v>54</v>
      </c>
      <c r="G1587" s="2">
        <v>44209</v>
      </c>
      <c r="H1587" s="3">
        <v>0.58819444444444446</v>
      </c>
      <c r="I1587">
        <v>38191896</v>
      </c>
      <c r="J1587">
        <v>1</v>
      </c>
      <c r="K1587" s="1" t="s">
        <v>865</v>
      </c>
      <c r="L1587">
        <v>0</v>
      </c>
      <c r="M1587" s="4">
        <v>2.8998278026661137</v>
      </c>
      <c r="N1587" s="5">
        <v>12071</v>
      </c>
      <c r="O1587" s="5">
        <f>IF(Jan_21[[#This Row],[WIN_OSE]]=0,('Summary Sheet'!$O$1)-('Summary Sheet'!$O$1*2%),-'Summary Sheet'!$O$1*(Jan_21[[#This Row],[BSP]]-1))</f>
        <v>1.96</v>
      </c>
    </row>
    <row r="1588" spans="1:15" x14ac:dyDescent="0.25">
      <c r="A1588">
        <v>177911131</v>
      </c>
      <c r="B1588" s="1" t="s">
        <v>23</v>
      </c>
      <c r="C1588" s="1" t="s">
        <v>3131</v>
      </c>
      <c r="D1588" s="1" t="s">
        <v>3037</v>
      </c>
      <c r="E1588" s="1" t="s">
        <v>24</v>
      </c>
      <c r="F1588" s="1" t="s">
        <v>54</v>
      </c>
      <c r="G1588" s="2">
        <v>44209</v>
      </c>
      <c r="H1588" s="3">
        <v>0.59930555555555554</v>
      </c>
      <c r="I1588">
        <v>22332552</v>
      </c>
      <c r="J1588">
        <v>6</v>
      </c>
      <c r="K1588" s="1" t="s">
        <v>1704</v>
      </c>
      <c r="L1588">
        <v>1</v>
      </c>
      <c r="M1588" s="4">
        <v>2.4853903078254369</v>
      </c>
      <c r="N1588" s="5">
        <v>22863.32</v>
      </c>
      <c r="O1588" s="5">
        <f>IF(Jan_21[[#This Row],[WIN_OSE]]=0,('Summary Sheet'!$O$1)-('Summary Sheet'!$O$1*2%),-'Summary Sheet'!$O$1*(Jan_21[[#This Row],[BSP]]-1))</f>
        <v>-2.9707806156508738</v>
      </c>
    </row>
    <row r="1589" spans="1:15" x14ac:dyDescent="0.25">
      <c r="A1589">
        <v>177911133</v>
      </c>
      <c r="B1589" s="1" t="s">
        <v>23</v>
      </c>
      <c r="C1589" s="1" t="s">
        <v>3131</v>
      </c>
      <c r="D1589" s="1" t="s">
        <v>3037</v>
      </c>
      <c r="E1589" s="1" t="s">
        <v>27</v>
      </c>
      <c r="F1589" s="1" t="s">
        <v>188</v>
      </c>
      <c r="G1589" s="2">
        <v>44209</v>
      </c>
      <c r="H1589" s="3">
        <v>0.61250000000000004</v>
      </c>
      <c r="I1589">
        <v>38191899</v>
      </c>
      <c r="J1589">
        <v>2</v>
      </c>
      <c r="K1589" s="1" t="s">
        <v>2293</v>
      </c>
      <c r="L1589">
        <v>0</v>
      </c>
      <c r="M1589" s="4">
        <v>2.843785180649939</v>
      </c>
      <c r="N1589" s="5">
        <v>16460</v>
      </c>
      <c r="O1589" s="5">
        <f>IF(Jan_21[[#This Row],[WIN_OSE]]=0,('Summary Sheet'!$O$1)-('Summary Sheet'!$O$1*2%),-'Summary Sheet'!$O$1*(Jan_21[[#This Row],[BSP]]-1))</f>
        <v>1.96</v>
      </c>
    </row>
    <row r="1590" spans="1:15" x14ac:dyDescent="0.25">
      <c r="A1590">
        <v>177911135</v>
      </c>
      <c r="B1590" s="1" t="s">
        <v>23</v>
      </c>
      <c r="C1590" s="1" t="s">
        <v>3131</v>
      </c>
      <c r="D1590" s="1" t="s">
        <v>3037</v>
      </c>
      <c r="E1590" s="1" t="s">
        <v>49</v>
      </c>
      <c r="F1590" s="1" t="s">
        <v>188</v>
      </c>
      <c r="G1590" s="2">
        <v>44209</v>
      </c>
      <c r="H1590" s="3">
        <v>0.62638888888888888</v>
      </c>
      <c r="I1590">
        <v>37768391</v>
      </c>
      <c r="J1590">
        <v>6</v>
      </c>
      <c r="K1590" s="1" t="s">
        <v>840</v>
      </c>
      <c r="L1590">
        <v>0</v>
      </c>
      <c r="M1590" s="4">
        <v>2.9</v>
      </c>
      <c r="N1590" s="5">
        <v>12371.66</v>
      </c>
      <c r="O1590" s="5">
        <f>IF(Jan_21[[#This Row],[WIN_OSE]]=0,('Summary Sheet'!$O$1)-('Summary Sheet'!$O$1*2%),-'Summary Sheet'!$O$1*(Jan_21[[#This Row],[BSP]]-1))</f>
        <v>1.96</v>
      </c>
    </row>
    <row r="1591" spans="1:15" x14ac:dyDescent="0.25">
      <c r="A1591">
        <v>177911137</v>
      </c>
      <c r="B1591" s="1" t="s">
        <v>23</v>
      </c>
      <c r="C1591" s="1" t="s">
        <v>3131</v>
      </c>
      <c r="D1591" s="1" t="s">
        <v>3037</v>
      </c>
      <c r="E1591" s="1" t="s">
        <v>65</v>
      </c>
      <c r="F1591" s="1" t="s">
        <v>54</v>
      </c>
      <c r="G1591" s="2">
        <v>44209</v>
      </c>
      <c r="H1591" s="3">
        <v>0.63749999999999996</v>
      </c>
      <c r="I1591">
        <v>30846047</v>
      </c>
      <c r="J1591">
        <v>1</v>
      </c>
      <c r="K1591" s="1" t="s">
        <v>1024</v>
      </c>
      <c r="L1591">
        <v>0</v>
      </c>
      <c r="M1591" s="4">
        <v>3.6265986891865039</v>
      </c>
      <c r="N1591" s="5">
        <v>9814</v>
      </c>
      <c r="O1591" s="5">
        <f>IF(Jan_21[[#This Row],[WIN_OSE]]=0,('Summary Sheet'!$O$1)-('Summary Sheet'!$O$1*2%),-'Summary Sheet'!$O$1*(Jan_21[[#This Row],[BSP]]-1))</f>
        <v>1.96</v>
      </c>
    </row>
    <row r="1592" spans="1:15" x14ac:dyDescent="0.25">
      <c r="A1592">
        <v>177911139</v>
      </c>
      <c r="B1592" s="1" t="s">
        <v>23</v>
      </c>
      <c r="C1592" s="1" t="s">
        <v>3131</v>
      </c>
      <c r="D1592" s="1" t="s">
        <v>3037</v>
      </c>
      <c r="E1592" s="1" t="s">
        <v>41</v>
      </c>
      <c r="F1592" s="1" t="s">
        <v>54</v>
      </c>
      <c r="G1592" s="2">
        <v>44209</v>
      </c>
      <c r="H1592" s="3">
        <v>0.65138888888888891</v>
      </c>
      <c r="I1592">
        <v>27062804</v>
      </c>
      <c r="J1592">
        <v>2</v>
      </c>
      <c r="K1592" s="1" t="s">
        <v>1264</v>
      </c>
      <c r="L1592">
        <v>0</v>
      </c>
      <c r="M1592" s="4">
        <v>3.71273162</v>
      </c>
      <c r="N1592" s="5">
        <v>15226.5</v>
      </c>
      <c r="O1592" s="5">
        <f>IF(Jan_21[[#This Row],[WIN_OSE]]=0,('Summary Sheet'!$O$1)-('Summary Sheet'!$O$1*2%),-'Summary Sheet'!$O$1*(Jan_21[[#This Row],[BSP]]-1))</f>
        <v>1.96</v>
      </c>
    </row>
    <row r="1593" spans="1:15" x14ac:dyDescent="0.25">
      <c r="A1593">
        <v>177911141</v>
      </c>
      <c r="B1593" s="1" t="s">
        <v>23</v>
      </c>
      <c r="C1593" s="1" t="s">
        <v>3131</v>
      </c>
      <c r="D1593" s="1" t="s">
        <v>3037</v>
      </c>
      <c r="E1593" s="1" t="s">
        <v>47</v>
      </c>
      <c r="F1593" s="1" t="s">
        <v>54</v>
      </c>
      <c r="G1593" s="2">
        <v>44209</v>
      </c>
      <c r="H1593" s="3">
        <v>0.66527777777777775</v>
      </c>
      <c r="I1593">
        <v>23837258</v>
      </c>
      <c r="J1593">
        <v>5</v>
      </c>
      <c r="K1593" s="1" t="s">
        <v>2149</v>
      </c>
      <c r="L1593">
        <v>1</v>
      </c>
      <c r="M1593" s="4">
        <v>2.9216653383408762</v>
      </c>
      <c r="N1593" s="5">
        <v>21634.78</v>
      </c>
      <c r="O1593" s="5">
        <f>IF(Jan_21[[#This Row],[WIN_OSE]]=0,('Summary Sheet'!$O$1)-('Summary Sheet'!$O$1*2%),-'Summary Sheet'!$O$1*(Jan_21[[#This Row],[BSP]]-1))</f>
        <v>-3.8433306766817523</v>
      </c>
    </row>
    <row r="1594" spans="1:15" x14ac:dyDescent="0.25">
      <c r="A1594">
        <v>177911143</v>
      </c>
      <c r="B1594" s="1" t="s">
        <v>23</v>
      </c>
      <c r="C1594" s="1" t="s">
        <v>3131</v>
      </c>
      <c r="D1594" s="1" t="s">
        <v>3037</v>
      </c>
      <c r="E1594" s="1" t="s">
        <v>30</v>
      </c>
      <c r="F1594" s="1" t="s">
        <v>54</v>
      </c>
      <c r="G1594" s="2">
        <v>44209</v>
      </c>
      <c r="H1594" s="3">
        <v>0.6791666666666667</v>
      </c>
      <c r="I1594">
        <v>35756617</v>
      </c>
      <c r="J1594">
        <v>5</v>
      </c>
      <c r="K1594" s="1" t="s">
        <v>1945</v>
      </c>
      <c r="L1594">
        <v>0</v>
      </c>
      <c r="M1594" s="4">
        <v>2.9959288317403123</v>
      </c>
      <c r="N1594" s="5">
        <v>13643.96</v>
      </c>
      <c r="O1594" s="5">
        <f>IF(Jan_21[[#This Row],[WIN_OSE]]=0,('Summary Sheet'!$O$1)-('Summary Sheet'!$O$1*2%),-'Summary Sheet'!$O$1*(Jan_21[[#This Row],[BSP]]-1))</f>
        <v>1.96</v>
      </c>
    </row>
    <row r="1595" spans="1:15" x14ac:dyDescent="0.25">
      <c r="A1595">
        <v>177911145</v>
      </c>
      <c r="B1595" s="1" t="s">
        <v>23</v>
      </c>
      <c r="C1595" s="1" t="s">
        <v>3131</v>
      </c>
      <c r="D1595" s="1" t="s">
        <v>3037</v>
      </c>
      <c r="E1595" s="1" t="s">
        <v>41</v>
      </c>
      <c r="F1595" s="1" t="s">
        <v>54</v>
      </c>
      <c r="G1595" s="2">
        <v>44209</v>
      </c>
      <c r="H1595" s="3">
        <v>0.69305555555555554</v>
      </c>
      <c r="I1595">
        <v>18844341</v>
      </c>
      <c r="J1595">
        <v>4</v>
      </c>
      <c r="K1595" s="1" t="s">
        <v>2450</v>
      </c>
      <c r="L1595">
        <v>0</v>
      </c>
      <c r="M1595" s="4">
        <v>3.5463942955998933</v>
      </c>
      <c r="N1595" s="5">
        <v>21245.96</v>
      </c>
      <c r="O1595" s="5">
        <f>IF(Jan_21[[#This Row],[WIN_OSE]]=0,('Summary Sheet'!$O$1)-('Summary Sheet'!$O$1*2%),-'Summary Sheet'!$O$1*(Jan_21[[#This Row],[BSP]]-1))</f>
        <v>1.96</v>
      </c>
    </row>
    <row r="1596" spans="1:15" x14ac:dyDescent="0.25">
      <c r="A1596">
        <v>177911147</v>
      </c>
      <c r="B1596" s="1" t="s">
        <v>23</v>
      </c>
      <c r="C1596" s="1" t="s">
        <v>3131</v>
      </c>
      <c r="D1596" s="1" t="s">
        <v>3037</v>
      </c>
      <c r="E1596" s="1" t="s">
        <v>41</v>
      </c>
      <c r="F1596" s="1" t="s">
        <v>54</v>
      </c>
      <c r="G1596" s="2">
        <v>44209</v>
      </c>
      <c r="H1596" s="3">
        <v>0.70694444444444449</v>
      </c>
      <c r="I1596">
        <v>36754006</v>
      </c>
      <c r="J1596">
        <v>4</v>
      </c>
      <c r="K1596" s="1" t="s">
        <v>2143</v>
      </c>
      <c r="L1596">
        <v>0</v>
      </c>
      <c r="M1596" s="4">
        <v>3.2845352920000002</v>
      </c>
      <c r="N1596" s="5">
        <v>19016.060000000001</v>
      </c>
      <c r="O1596" s="5">
        <f>IF(Jan_21[[#This Row],[WIN_OSE]]=0,('Summary Sheet'!$O$1)-('Summary Sheet'!$O$1*2%),-'Summary Sheet'!$O$1*(Jan_21[[#This Row],[BSP]]-1))</f>
        <v>1.96</v>
      </c>
    </row>
    <row r="1597" spans="1:15" x14ac:dyDescent="0.25">
      <c r="A1597">
        <v>177911149</v>
      </c>
      <c r="B1597" s="1" t="s">
        <v>23</v>
      </c>
      <c r="C1597" s="1" t="s">
        <v>3131</v>
      </c>
      <c r="D1597" s="1" t="s">
        <v>3037</v>
      </c>
      <c r="E1597" s="1" t="s">
        <v>37</v>
      </c>
      <c r="F1597" s="1" t="s">
        <v>54</v>
      </c>
      <c r="G1597" s="2">
        <v>44209</v>
      </c>
      <c r="H1597" s="3">
        <v>0.72083333333333333</v>
      </c>
      <c r="I1597">
        <v>25343802</v>
      </c>
      <c r="J1597">
        <v>6</v>
      </c>
      <c r="K1597" s="1" t="s">
        <v>658</v>
      </c>
      <c r="L1597">
        <v>0</v>
      </c>
      <c r="M1597" s="4">
        <v>3.9711443966685431</v>
      </c>
      <c r="N1597" s="5">
        <v>7220.08</v>
      </c>
      <c r="O1597" s="5">
        <f>IF(Jan_21[[#This Row],[WIN_OSE]]=0,('Summary Sheet'!$O$1)-('Summary Sheet'!$O$1*2%),-'Summary Sheet'!$O$1*(Jan_21[[#This Row],[BSP]]-1))</f>
        <v>1.96</v>
      </c>
    </row>
    <row r="1598" spans="1:15" x14ac:dyDescent="0.25">
      <c r="A1598">
        <v>177911151</v>
      </c>
      <c r="B1598" s="1" t="s">
        <v>23</v>
      </c>
      <c r="C1598" s="1" t="s">
        <v>3131</v>
      </c>
      <c r="D1598" s="1" t="s">
        <v>3037</v>
      </c>
      <c r="E1598" s="1" t="s">
        <v>37</v>
      </c>
      <c r="F1598" s="1" t="s">
        <v>54</v>
      </c>
      <c r="G1598" s="2">
        <v>44209</v>
      </c>
      <c r="H1598" s="3">
        <v>0.73402777777777772</v>
      </c>
      <c r="I1598">
        <v>38191900</v>
      </c>
      <c r="J1598">
        <v>1</v>
      </c>
      <c r="K1598" s="1" t="s">
        <v>206</v>
      </c>
      <c r="L1598">
        <v>0</v>
      </c>
      <c r="M1598" s="4">
        <v>3.4425317227897176</v>
      </c>
      <c r="N1598" s="5">
        <v>19779</v>
      </c>
      <c r="O1598" s="5">
        <f>IF(Jan_21[[#This Row],[WIN_OSE]]=0,('Summary Sheet'!$O$1)-('Summary Sheet'!$O$1*2%),-'Summary Sheet'!$O$1*(Jan_21[[#This Row],[BSP]]-1))</f>
        <v>1.96</v>
      </c>
    </row>
    <row r="1599" spans="1:15" x14ac:dyDescent="0.25">
      <c r="A1599">
        <v>177911153</v>
      </c>
      <c r="B1599" s="1" t="s">
        <v>23</v>
      </c>
      <c r="C1599" s="1" t="s">
        <v>3131</v>
      </c>
      <c r="D1599" s="1" t="s">
        <v>3037</v>
      </c>
      <c r="E1599" s="1" t="s">
        <v>65</v>
      </c>
      <c r="F1599" s="1" t="s">
        <v>54</v>
      </c>
      <c r="G1599" s="2">
        <v>44209</v>
      </c>
      <c r="H1599" s="3">
        <v>0.74583333333333335</v>
      </c>
      <c r="I1599">
        <v>37668698</v>
      </c>
      <c r="J1599">
        <v>5</v>
      </c>
      <c r="K1599" s="1" t="s">
        <v>1956</v>
      </c>
      <c r="L1599">
        <v>1</v>
      </c>
      <c r="M1599" s="4">
        <v>2.7934745809999999</v>
      </c>
      <c r="N1599" s="5">
        <v>19966.04</v>
      </c>
      <c r="O1599" s="5">
        <f>IF(Jan_21[[#This Row],[WIN_OSE]]=0,('Summary Sheet'!$O$1)-('Summary Sheet'!$O$1*2%),-'Summary Sheet'!$O$1*(Jan_21[[#This Row],[BSP]]-1))</f>
        <v>-3.5869491619999998</v>
      </c>
    </row>
    <row r="1600" spans="1:15" x14ac:dyDescent="0.25">
      <c r="A1600">
        <v>177911367</v>
      </c>
      <c r="B1600" s="1" t="s">
        <v>16</v>
      </c>
      <c r="C1600" s="1" t="s">
        <v>3137</v>
      </c>
      <c r="D1600" s="1" t="s">
        <v>3037</v>
      </c>
      <c r="E1600" s="1" t="s">
        <v>32</v>
      </c>
      <c r="F1600" s="1" t="s">
        <v>35</v>
      </c>
      <c r="G1600" s="2">
        <v>44209</v>
      </c>
      <c r="H1600" s="3">
        <v>0.7631944444444444</v>
      </c>
      <c r="I1600">
        <v>36973177</v>
      </c>
      <c r="J1600">
        <v>3</v>
      </c>
      <c r="K1600" s="1" t="s">
        <v>2113</v>
      </c>
      <c r="L1600">
        <v>1</v>
      </c>
      <c r="M1600" s="4">
        <v>3.261185974</v>
      </c>
      <c r="N1600" s="5">
        <v>8556.06</v>
      </c>
      <c r="O1600" s="5">
        <f>IF(Jan_21[[#This Row],[WIN_OSE]]=0,('Summary Sheet'!$O$1)-('Summary Sheet'!$O$1*2%),-'Summary Sheet'!$O$1*(Jan_21[[#This Row],[BSP]]-1))</f>
        <v>-4.522371948</v>
      </c>
    </row>
    <row r="1601" spans="1:15" x14ac:dyDescent="0.25">
      <c r="A1601">
        <v>177911369</v>
      </c>
      <c r="B1601" s="1" t="s">
        <v>16</v>
      </c>
      <c r="C1601" s="1" t="s">
        <v>3137</v>
      </c>
      <c r="D1601" s="1" t="s">
        <v>3037</v>
      </c>
      <c r="E1601" s="1" t="s">
        <v>75</v>
      </c>
      <c r="F1601" s="1" t="s">
        <v>62</v>
      </c>
      <c r="G1601" s="2">
        <v>44209</v>
      </c>
      <c r="H1601" s="3">
        <v>0.77500000000000002</v>
      </c>
      <c r="I1601">
        <v>25306301</v>
      </c>
      <c r="J1601">
        <v>4</v>
      </c>
      <c r="K1601" s="1" t="s">
        <v>2115</v>
      </c>
      <c r="L1601">
        <v>1</v>
      </c>
      <c r="M1601" s="4">
        <v>3.0273453367340339</v>
      </c>
      <c r="N1601" s="5">
        <v>17028.259999999998</v>
      </c>
      <c r="O1601" s="5">
        <f>IF(Jan_21[[#This Row],[WIN_OSE]]=0,('Summary Sheet'!$O$1)-('Summary Sheet'!$O$1*2%),-'Summary Sheet'!$O$1*(Jan_21[[#This Row],[BSP]]-1))</f>
        <v>-4.0546906734680679</v>
      </c>
    </row>
    <row r="1602" spans="1:15" x14ac:dyDescent="0.25">
      <c r="A1602">
        <v>177911371</v>
      </c>
      <c r="B1602" s="1" t="s">
        <v>16</v>
      </c>
      <c r="C1602" s="1" t="s">
        <v>3137</v>
      </c>
      <c r="D1602" s="1" t="s">
        <v>3037</v>
      </c>
      <c r="E1602" s="1" t="s">
        <v>48</v>
      </c>
      <c r="F1602" s="1" t="s">
        <v>960</v>
      </c>
      <c r="G1602" s="2">
        <v>44209</v>
      </c>
      <c r="H1602" s="3">
        <v>0.78541666666666665</v>
      </c>
      <c r="I1602">
        <v>26011123</v>
      </c>
      <c r="J1602">
        <v>2</v>
      </c>
      <c r="K1602" s="1" t="s">
        <v>2387</v>
      </c>
      <c r="L1602">
        <v>1</v>
      </c>
      <c r="M1602" s="4">
        <v>2.9620244227104373</v>
      </c>
      <c r="N1602" s="5">
        <v>15452.46</v>
      </c>
      <c r="O1602" s="5">
        <f>IF(Jan_21[[#This Row],[WIN_OSE]]=0,('Summary Sheet'!$O$1)-('Summary Sheet'!$O$1*2%),-'Summary Sheet'!$O$1*(Jan_21[[#This Row],[BSP]]-1))</f>
        <v>-3.9240488454208746</v>
      </c>
    </row>
    <row r="1603" spans="1:15" x14ac:dyDescent="0.25">
      <c r="A1603">
        <v>177911373</v>
      </c>
      <c r="B1603" s="1" t="s">
        <v>16</v>
      </c>
      <c r="C1603" s="1" t="s">
        <v>3137</v>
      </c>
      <c r="D1603" s="1" t="s">
        <v>3037</v>
      </c>
      <c r="E1603" s="1" t="s">
        <v>43</v>
      </c>
      <c r="F1603" s="1" t="s">
        <v>35</v>
      </c>
      <c r="G1603" s="2">
        <v>44209</v>
      </c>
      <c r="H1603" s="3">
        <v>0.79791666666666672</v>
      </c>
      <c r="I1603">
        <v>37808662</v>
      </c>
      <c r="J1603">
        <v>2</v>
      </c>
      <c r="K1603" s="1" t="s">
        <v>982</v>
      </c>
      <c r="L1603">
        <v>0</v>
      </c>
      <c r="M1603" s="4">
        <v>3.8888453564147856</v>
      </c>
      <c r="N1603" s="5">
        <v>6273.14</v>
      </c>
      <c r="O1603" s="5">
        <f>IF(Jan_21[[#This Row],[WIN_OSE]]=0,('Summary Sheet'!$O$1)-('Summary Sheet'!$O$1*2%),-'Summary Sheet'!$O$1*(Jan_21[[#This Row],[BSP]]-1))</f>
        <v>1.96</v>
      </c>
    </row>
    <row r="1604" spans="1:15" x14ac:dyDescent="0.25">
      <c r="A1604">
        <v>177911375</v>
      </c>
      <c r="B1604" s="1" t="s">
        <v>16</v>
      </c>
      <c r="C1604" s="1" t="s">
        <v>3137</v>
      </c>
      <c r="D1604" s="1" t="s">
        <v>3037</v>
      </c>
      <c r="E1604" s="1" t="s">
        <v>30</v>
      </c>
      <c r="F1604" s="1" t="s">
        <v>35</v>
      </c>
      <c r="G1604" s="2">
        <v>44209</v>
      </c>
      <c r="H1604" s="3">
        <v>0.80972222222222223</v>
      </c>
      <c r="I1604">
        <v>29117613</v>
      </c>
      <c r="J1604">
        <v>6</v>
      </c>
      <c r="K1604" s="1" t="s">
        <v>2798</v>
      </c>
      <c r="L1604">
        <v>0</v>
      </c>
      <c r="M1604" s="4">
        <v>3.8804567676522481</v>
      </c>
      <c r="N1604" s="5">
        <v>13151.54</v>
      </c>
      <c r="O1604" s="5">
        <f>IF(Jan_21[[#This Row],[WIN_OSE]]=0,('Summary Sheet'!$O$1)-('Summary Sheet'!$O$1*2%),-'Summary Sheet'!$O$1*(Jan_21[[#This Row],[BSP]]-1))</f>
        <v>1.96</v>
      </c>
    </row>
    <row r="1605" spans="1:15" x14ac:dyDescent="0.25">
      <c r="A1605">
        <v>177911377</v>
      </c>
      <c r="B1605" s="1" t="s">
        <v>16</v>
      </c>
      <c r="C1605" s="1" t="s">
        <v>3137</v>
      </c>
      <c r="D1605" s="1" t="s">
        <v>3037</v>
      </c>
      <c r="E1605" s="1" t="s">
        <v>24</v>
      </c>
      <c r="F1605" s="1" t="s">
        <v>35</v>
      </c>
      <c r="G1605" s="2">
        <v>44209</v>
      </c>
      <c r="H1605" s="3">
        <v>0.82013888888888886</v>
      </c>
      <c r="I1605">
        <v>38193568</v>
      </c>
      <c r="J1605">
        <v>2</v>
      </c>
      <c r="K1605" s="1" t="s">
        <v>2800</v>
      </c>
      <c r="L1605">
        <v>0</v>
      </c>
      <c r="M1605" s="4">
        <v>1.89</v>
      </c>
      <c r="N1605" s="5">
        <v>39574.1</v>
      </c>
      <c r="O1605" s="5">
        <f>IF(Jan_21[[#This Row],[WIN_OSE]]=0,('Summary Sheet'!$O$1)-('Summary Sheet'!$O$1*2%),-'Summary Sheet'!$O$1*(Jan_21[[#This Row],[BSP]]-1))</f>
        <v>1.96</v>
      </c>
    </row>
    <row r="1606" spans="1:15" x14ac:dyDescent="0.25">
      <c r="A1606">
        <v>177911379</v>
      </c>
      <c r="B1606" s="1" t="s">
        <v>16</v>
      </c>
      <c r="C1606" s="1" t="s">
        <v>3137</v>
      </c>
      <c r="D1606" s="1" t="s">
        <v>3037</v>
      </c>
      <c r="E1606" s="1" t="s">
        <v>48</v>
      </c>
      <c r="F1606" s="1" t="s">
        <v>35</v>
      </c>
      <c r="G1606" s="2">
        <v>44209</v>
      </c>
      <c r="H1606" s="3">
        <v>0.83194444444444449</v>
      </c>
      <c r="I1606">
        <v>38036269</v>
      </c>
      <c r="J1606">
        <v>2</v>
      </c>
      <c r="K1606" s="1" t="s">
        <v>1735</v>
      </c>
      <c r="L1606">
        <v>0</v>
      </c>
      <c r="M1606" s="4">
        <v>3.35</v>
      </c>
      <c r="N1606" s="5">
        <v>9919.44</v>
      </c>
      <c r="O1606" s="5">
        <f>IF(Jan_21[[#This Row],[WIN_OSE]]=0,('Summary Sheet'!$O$1)-('Summary Sheet'!$O$1*2%),-'Summary Sheet'!$O$1*(Jan_21[[#This Row],[BSP]]-1))</f>
        <v>1.96</v>
      </c>
    </row>
    <row r="1607" spans="1:15" x14ac:dyDescent="0.25">
      <c r="A1607">
        <v>177911381</v>
      </c>
      <c r="B1607" s="1" t="s">
        <v>16</v>
      </c>
      <c r="C1607" s="1" t="s">
        <v>3137</v>
      </c>
      <c r="D1607" s="1" t="s">
        <v>3037</v>
      </c>
      <c r="E1607" s="1" t="s">
        <v>48</v>
      </c>
      <c r="F1607" s="1" t="s">
        <v>35</v>
      </c>
      <c r="G1607" s="2">
        <v>44209</v>
      </c>
      <c r="H1607" s="3">
        <v>0.84166666666666667</v>
      </c>
      <c r="I1607">
        <v>37214385</v>
      </c>
      <c r="J1607">
        <v>6</v>
      </c>
      <c r="K1607" s="1" t="s">
        <v>2316</v>
      </c>
      <c r="L1607">
        <v>0</v>
      </c>
      <c r="M1607" s="4">
        <v>4.235726155</v>
      </c>
      <c r="N1607" s="5">
        <v>12140.1</v>
      </c>
      <c r="O1607" s="5">
        <f>IF(Jan_21[[#This Row],[WIN_OSE]]=0,('Summary Sheet'!$O$1)-('Summary Sheet'!$O$1*2%),-'Summary Sheet'!$O$1*(Jan_21[[#This Row],[BSP]]-1))</f>
        <v>1.96</v>
      </c>
    </row>
    <row r="1608" spans="1:15" x14ac:dyDescent="0.25">
      <c r="A1608">
        <v>177911383</v>
      </c>
      <c r="B1608" s="1" t="s">
        <v>16</v>
      </c>
      <c r="C1608" s="1" t="s">
        <v>3137</v>
      </c>
      <c r="D1608" s="1" t="s">
        <v>3037</v>
      </c>
      <c r="E1608" s="1" t="s">
        <v>47</v>
      </c>
      <c r="F1608" s="1" t="s">
        <v>35</v>
      </c>
      <c r="G1608" s="2">
        <v>44209</v>
      </c>
      <c r="H1608" s="3">
        <v>0.8520833333333333</v>
      </c>
      <c r="I1608">
        <v>37840815</v>
      </c>
      <c r="J1608">
        <v>1</v>
      </c>
      <c r="K1608" s="1" t="s">
        <v>491</v>
      </c>
      <c r="L1608">
        <v>0</v>
      </c>
      <c r="M1608" s="4">
        <v>2.6839179162712394</v>
      </c>
      <c r="N1608" s="5">
        <v>24462.74</v>
      </c>
      <c r="O1608" s="5">
        <f>IF(Jan_21[[#This Row],[WIN_OSE]]=0,('Summary Sheet'!$O$1)-('Summary Sheet'!$O$1*2%),-'Summary Sheet'!$O$1*(Jan_21[[#This Row],[BSP]]-1))</f>
        <v>1.96</v>
      </c>
    </row>
    <row r="1609" spans="1:15" x14ac:dyDescent="0.25">
      <c r="A1609">
        <v>177911385</v>
      </c>
      <c r="B1609" s="1" t="s">
        <v>16</v>
      </c>
      <c r="C1609" s="1" t="s">
        <v>3137</v>
      </c>
      <c r="D1609" s="1" t="s">
        <v>3037</v>
      </c>
      <c r="E1609" s="1" t="s">
        <v>41</v>
      </c>
      <c r="F1609" s="1" t="s">
        <v>35</v>
      </c>
      <c r="G1609" s="2">
        <v>44209</v>
      </c>
      <c r="H1609" s="3">
        <v>0.86527777777777781</v>
      </c>
      <c r="I1609">
        <v>2685392</v>
      </c>
      <c r="J1609">
        <v>5</v>
      </c>
      <c r="K1609" s="1" t="s">
        <v>940</v>
      </c>
      <c r="L1609">
        <v>0</v>
      </c>
      <c r="M1609" s="4">
        <v>3.4836416928653131</v>
      </c>
      <c r="N1609" s="5">
        <v>19551.32</v>
      </c>
      <c r="O1609" s="5">
        <f>IF(Jan_21[[#This Row],[WIN_OSE]]=0,('Summary Sheet'!$O$1)-('Summary Sheet'!$O$1*2%),-'Summary Sheet'!$O$1*(Jan_21[[#This Row],[BSP]]-1))</f>
        <v>1.96</v>
      </c>
    </row>
    <row r="1610" spans="1:15" x14ac:dyDescent="0.25">
      <c r="A1610">
        <v>177911387</v>
      </c>
      <c r="B1610" s="1" t="s">
        <v>16</v>
      </c>
      <c r="C1610" s="1" t="s">
        <v>3137</v>
      </c>
      <c r="D1610" s="1" t="s">
        <v>3037</v>
      </c>
      <c r="E1610" s="1" t="s">
        <v>32</v>
      </c>
      <c r="F1610" s="1" t="s">
        <v>35</v>
      </c>
      <c r="G1610" s="2">
        <v>44209</v>
      </c>
      <c r="H1610" s="3">
        <v>0.87569444444444444</v>
      </c>
      <c r="I1610">
        <v>37444427</v>
      </c>
      <c r="J1610">
        <v>2</v>
      </c>
      <c r="K1610" s="1" t="s">
        <v>2109</v>
      </c>
      <c r="L1610">
        <v>1</v>
      </c>
      <c r="M1610" s="4">
        <v>3.6331620986406046</v>
      </c>
      <c r="N1610" s="5">
        <v>16123.88</v>
      </c>
      <c r="O1610" s="5">
        <f>IF(Jan_21[[#This Row],[WIN_OSE]]=0,('Summary Sheet'!$O$1)-('Summary Sheet'!$O$1*2%),-'Summary Sheet'!$O$1*(Jan_21[[#This Row],[BSP]]-1))</f>
        <v>-5.2663241972812092</v>
      </c>
    </row>
    <row r="1611" spans="1:15" x14ac:dyDescent="0.25">
      <c r="A1611">
        <v>177911389</v>
      </c>
      <c r="B1611" s="1" t="s">
        <v>16</v>
      </c>
      <c r="C1611" s="1" t="s">
        <v>3137</v>
      </c>
      <c r="D1611" s="1" t="s">
        <v>3037</v>
      </c>
      <c r="E1611" s="1" t="s">
        <v>39</v>
      </c>
      <c r="F1611" s="1" t="s">
        <v>35</v>
      </c>
      <c r="G1611" s="2">
        <v>44209</v>
      </c>
      <c r="H1611" s="3">
        <v>0.88611111111111107</v>
      </c>
      <c r="I1611">
        <v>37808658</v>
      </c>
      <c r="J1611">
        <v>5</v>
      </c>
      <c r="K1611" s="1" t="s">
        <v>2313</v>
      </c>
      <c r="L1611">
        <v>1</v>
      </c>
      <c r="M1611" s="4">
        <v>3.5921479700000001</v>
      </c>
      <c r="N1611" s="5">
        <v>15857.42</v>
      </c>
      <c r="O1611" s="5">
        <f>IF(Jan_21[[#This Row],[WIN_OSE]]=0,('Summary Sheet'!$O$1)-('Summary Sheet'!$O$1*2%),-'Summary Sheet'!$O$1*(Jan_21[[#This Row],[BSP]]-1))</f>
        <v>-5.1842959400000002</v>
      </c>
    </row>
    <row r="1612" spans="1:15" x14ac:dyDescent="0.25">
      <c r="A1612">
        <v>177911403</v>
      </c>
      <c r="B1612" s="1" t="s">
        <v>23</v>
      </c>
      <c r="C1612" s="1" t="s">
        <v>3134</v>
      </c>
      <c r="D1612" s="1" t="s">
        <v>3037</v>
      </c>
      <c r="E1612" s="1" t="s">
        <v>47</v>
      </c>
      <c r="F1612" s="1" t="s">
        <v>33</v>
      </c>
      <c r="G1612" s="2">
        <v>44209</v>
      </c>
      <c r="H1612" s="3">
        <v>0.75624999999999998</v>
      </c>
      <c r="I1612">
        <v>36676600</v>
      </c>
      <c r="J1612">
        <v>2</v>
      </c>
      <c r="K1612" s="1" t="s">
        <v>870</v>
      </c>
      <c r="L1612">
        <v>0</v>
      </c>
      <c r="M1612" s="4">
        <v>2.6687251076462779</v>
      </c>
      <c r="N1612" s="5">
        <v>23017.54</v>
      </c>
      <c r="O1612" s="5">
        <f>IF(Jan_21[[#This Row],[WIN_OSE]]=0,('Summary Sheet'!$O$1)-('Summary Sheet'!$O$1*2%),-'Summary Sheet'!$O$1*(Jan_21[[#This Row],[BSP]]-1))</f>
        <v>1.96</v>
      </c>
    </row>
    <row r="1613" spans="1:15" x14ac:dyDescent="0.25">
      <c r="A1613">
        <v>177911405</v>
      </c>
      <c r="B1613" s="1" t="s">
        <v>23</v>
      </c>
      <c r="C1613" s="1" t="s">
        <v>3134</v>
      </c>
      <c r="D1613" s="1" t="s">
        <v>3037</v>
      </c>
      <c r="E1613" s="1" t="s">
        <v>43</v>
      </c>
      <c r="F1613" s="1" t="s">
        <v>33</v>
      </c>
      <c r="G1613" s="2">
        <v>44209</v>
      </c>
      <c r="H1613" s="3">
        <v>0.76944444444444449</v>
      </c>
      <c r="I1613">
        <v>15079776</v>
      </c>
      <c r="J1613">
        <v>6</v>
      </c>
      <c r="K1613" s="1" t="s">
        <v>2324</v>
      </c>
      <c r="L1613">
        <v>1</v>
      </c>
      <c r="M1613" s="4">
        <v>2.8000493702216414</v>
      </c>
      <c r="N1613" s="5">
        <v>13019.64</v>
      </c>
      <c r="O1613" s="5">
        <f>IF(Jan_21[[#This Row],[WIN_OSE]]=0,('Summary Sheet'!$O$1)-('Summary Sheet'!$O$1*2%),-'Summary Sheet'!$O$1*(Jan_21[[#This Row],[BSP]]-1))</f>
        <v>-3.6000987404432827</v>
      </c>
    </row>
    <row r="1614" spans="1:15" x14ac:dyDescent="0.25">
      <c r="A1614">
        <v>177911407</v>
      </c>
      <c r="B1614" s="1" t="s">
        <v>23</v>
      </c>
      <c r="C1614" s="1" t="s">
        <v>3134</v>
      </c>
      <c r="D1614" s="1" t="s">
        <v>3037</v>
      </c>
      <c r="E1614" s="1" t="s">
        <v>47</v>
      </c>
      <c r="F1614" s="1" t="s">
        <v>33</v>
      </c>
      <c r="G1614" s="2">
        <v>44209</v>
      </c>
      <c r="H1614" s="3">
        <v>0.77986111111111112</v>
      </c>
      <c r="I1614">
        <v>37528049</v>
      </c>
      <c r="J1614">
        <v>6</v>
      </c>
      <c r="K1614" s="1" t="s">
        <v>1583</v>
      </c>
      <c r="L1614">
        <v>0</v>
      </c>
      <c r="M1614" s="4">
        <v>3.3</v>
      </c>
      <c r="N1614" s="5">
        <v>11728.66</v>
      </c>
      <c r="O1614" s="5">
        <f>IF(Jan_21[[#This Row],[WIN_OSE]]=0,('Summary Sheet'!$O$1)-('Summary Sheet'!$O$1*2%),-'Summary Sheet'!$O$1*(Jan_21[[#This Row],[BSP]]-1))</f>
        <v>1.96</v>
      </c>
    </row>
    <row r="1615" spans="1:15" x14ac:dyDescent="0.25">
      <c r="A1615">
        <v>177911409</v>
      </c>
      <c r="B1615" s="1" t="s">
        <v>23</v>
      </c>
      <c r="C1615" s="1" t="s">
        <v>3134</v>
      </c>
      <c r="D1615" s="1" t="s">
        <v>3037</v>
      </c>
      <c r="E1615" s="1" t="s">
        <v>49</v>
      </c>
      <c r="F1615" s="1" t="s">
        <v>50</v>
      </c>
      <c r="G1615" s="2">
        <v>44209</v>
      </c>
      <c r="H1615" s="3">
        <v>0.79027777777777775</v>
      </c>
      <c r="I1615">
        <v>23358993</v>
      </c>
      <c r="J1615">
        <v>3</v>
      </c>
      <c r="K1615" s="1" t="s">
        <v>1596</v>
      </c>
      <c r="L1615">
        <v>0</v>
      </c>
      <c r="M1615" s="4">
        <v>3.2323659474255697</v>
      </c>
      <c r="N1615" s="5">
        <v>15532.1</v>
      </c>
      <c r="O1615" s="5">
        <f>IF(Jan_21[[#This Row],[WIN_OSE]]=0,('Summary Sheet'!$O$1)-('Summary Sheet'!$O$1*2%),-'Summary Sheet'!$O$1*(Jan_21[[#This Row],[BSP]]-1))</f>
        <v>1.96</v>
      </c>
    </row>
    <row r="1616" spans="1:15" x14ac:dyDescent="0.25">
      <c r="A1616">
        <v>177911411</v>
      </c>
      <c r="B1616" s="1" t="s">
        <v>23</v>
      </c>
      <c r="C1616" s="1" t="s">
        <v>3134</v>
      </c>
      <c r="D1616" s="1" t="s">
        <v>3037</v>
      </c>
      <c r="E1616" s="1" t="s">
        <v>32</v>
      </c>
      <c r="F1616" s="1" t="s">
        <v>33</v>
      </c>
      <c r="G1616" s="2">
        <v>44209</v>
      </c>
      <c r="H1616" s="3">
        <v>0.8041666666666667</v>
      </c>
      <c r="I1616">
        <v>36159636</v>
      </c>
      <c r="J1616">
        <v>6</v>
      </c>
      <c r="K1616" s="1" t="s">
        <v>1743</v>
      </c>
      <c r="L1616">
        <v>0</v>
      </c>
      <c r="M1616" s="4">
        <v>2.3135716453310309</v>
      </c>
      <c r="N1616" s="5">
        <v>18012.66</v>
      </c>
      <c r="O1616" s="5">
        <f>IF(Jan_21[[#This Row],[WIN_OSE]]=0,('Summary Sheet'!$O$1)-('Summary Sheet'!$O$1*2%),-'Summary Sheet'!$O$1*(Jan_21[[#This Row],[BSP]]-1))</f>
        <v>1.96</v>
      </c>
    </row>
    <row r="1617" spans="1:15" x14ac:dyDescent="0.25">
      <c r="A1617">
        <v>177911413</v>
      </c>
      <c r="B1617" s="1" t="s">
        <v>23</v>
      </c>
      <c r="C1617" s="1" t="s">
        <v>3134</v>
      </c>
      <c r="D1617" s="1" t="s">
        <v>3037</v>
      </c>
      <c r="E1617" s="1" t="s">
        <v>41</v>
      </c>
      <c r="F1617" s="1" t="s">
        <v>33</v>
      </c>
      <c r="G1617" s="2">
        <v>44209</v>
      </c>
      <c r="H1617" s="3">
        <v>0.81666666666666665</v>
      </c>
      <c r="I1617">
        <v>37486437</v>
      </c>
      <c r="J1617">
        <v>1</v>
      </c>
      <c r="K1617" s="1" t="s">
        <v>469</v>
      </c>
      <c r="L1617">
        <v>0</v>
      </c>
      <c r="M1617" s="4">
        <v>2.6651804932034602</v>
      </c>
      <c r="N1617" s="5">
        <v>16744.62</v>
      </c>
      <c r="O1617" s="5">
        <f>IF(Jan_21[[#This Row],[WIN_OSE]]=0,('Summary Sheet'!$O$1)-('Summary Sheet'!$O$1*2%),-'Summary Sheet'!$O$1*(Jan_21[[#This Row],[BSP]]-1))</f>
        <v>1.96</v>
      </c>
    </row>
    <row r="1618" spans="1:15" x14ac:dyDescent="0.25">
      <c r="A1618">
        <v>177911415</v>
      </c>
      <c r="B1618" s="1" t="s">
        <v>23</v>
      </c>
      <c r="C1618" s="1" t="s">
        <v>3134</v>
      </c>
      <c r="D1618" s="1" t="s">
        <v>3037</v>
      </c>
      <c r="E1618" s="1" t="s">
        <v>346</v>
      </c>
      <c r="F1618" s="1" t="s">
        <v>35</v>
      </c>
      <c r="G1618" s="2">
        <v>44209</v>
      </c>
      <c r="H1618" s="3">
        <v>0.8305555555555556</v>
      </c>
      <c r="I1618">
        <v>28607470</v>
      </c>
      <c r="J1618">
        <v>3</v>
      </c>
      <c r="K1618" s="1" t="s">
        <v>2334</v>
      </c>
      <c r="L1618">
        <v>0</v>
      </c>
      <c r="M1618" s="4">
        <v>3.516500202</v>
      </c>
      <c r="N1618" s="5">
        <v>7277.9</v>
      </c>
      <c r="O1618" s="5">
        <f>IF(Jan_21[[#This Row],[WIN_OSE]]=0,('Summary Sheet'!$O$1)-('Summary Sheet'!$O$1*2%),-'Summary Sheet'!$O$1*(Jan_21[[#This Row],[BSP]]-1))</f>
        <v>1.96</v>
      </c>
    </row>
    <row r="1619" spans="1:15" x14ac:dyDescent="0.25">
      <c r="A1619">
        <v>177911417</v>
      </c>
      <c r="B1619" s="1" t="s">
        <v>23</v>
      </c>
      <c r="C1619" s="1" t="s">
        <v>3134</v>
      </c>
      <c r="D1619" s="1" t="s">
        <v>3037</v>
      </c>
      <c r="E1619" s="1" t="s">
        <v>75</v>
      </c>
      <c r="F1619" s="1" t="s">
        <v>50</v>
      </c>
      <c r="G1619" s="2">
        <v>44209</v>
      </c>
      <c r="H1619" s="3">
        <v>0.84513888888888888</v>
      </c>
      <c r="I1619">
        <v>19880214</v>
      </c>
      <c r="J1619">
        <v>5</v>
      </c>
      <c r="K1619" s="1" t="s">
        <v>1599</v>
      </c>
      <c r="L1619">
        <v>0</v>
      </c>
      <c r="M1619" s="4">
        <v>2.5749527358943665</v>
      </c>
      <c r="N1619" s="5">
        <v>18476.5</v>
      </c>
      <c r="O1619" s="5">
        <f>IF(Jan_21[[#This Row],[WIN_OSE]]=0,('Summary Sheet'!$O$1)-('Summary Sheet'!$O$1*2%),-'Summary Sheet'!$O$1*(Jan_21[[#This Row],[BSP]]-1))</f>
        <v>1.96</v>
      </c>
    </row>
    <row r="1620" spans="1:15" x14ac:dyDescent="0.25">
      <c r="A1620">
        <v>177911419</v>
      </c>
      <c r="B1620" s="1" t="s">
        <v>23</v>
      </c>
      <c r="C1620" s="1" t="s">
        <v>3134</v>
      </c>
      <c r="D1620" s="1" t="s">
        <v>3037</v>
      </c>
      <c r="E1620" s="1" t="s">
        <v>64</v>
      </c>
      <c r="F1620" s="1" t="s">
        <v>35</v>
      </c>
      <c r="G1620" s="2">
        <v>44209</v>
      </c>
      <c r="H1620" s="3">
        <v>0.85972222222222228</v>
      </c>
      <c r="I1620">
        <v>38193666</v>
      </c>
      <c r="J1620">
        <v>4</v>
      </c>
      <c r="K1620" s="1" t="s">
        <v>2571</v>
      </c>
      <c r="L1620">
        <v>0</v>
      </c>
      <c r="M1620" s="4">
        <v>2.6479513955085525</v>
      </c>
      <c r="N1620" s="5">
        <v>22474.42</v>
      </c>
      <c r="O1620" s="5">
        <f>IF(Jan_21[[#This Row],[WIN_OSE]]=0,('Summary Sheet'!$O$1)-('Summary Sheet'!$O$1*2%),-'Summary Sheet'!$O$1*(Jan_21[[#This Row],[BSP]]-1))</f>
        <v>1.96</v>
      </c>
    </row>
    <row r="1621" spans="1:15" x14ac:dyDescent="0.25">
      <c r="A1621">
        <v>177911421</v>
      </c>
      <c r="B1621" s="1" t="s">
        <v>23</v>
      </c>
      <c r="C1621" s="1" t="s">
        <v>3134</v>
      </c>
      <c r="D1621" s="1" t="s">
        <v>3037</v>
      </c>
      <c r="E1621" s="1" t="s">
        <v>34</v>
      </c>
      <c r="F1621" s="1" t="s">
        <v>35</v>
      </c>
      <c r="G1621" s="2">
        <v>44209</v>
      </c>
      <c r="H1621" s="3">
        <v>0.87083333333333335</v>
      </c>
      <c r="I1621">
        <v>37659299</v>
      </c>
      <c r="J1621">
        <v>6</v>
      </c>
      <c r="K1621" s="1" t="s">
        <v>611</v>
      </c>
      <c r="L1621">
        <v>0</v>
      </c>
      <c r="M1621" s="4">
        <v>2.76</v>
      </c>
      <c r="N1621" s="5">
        <v>13293.28</v>
      </c>
      <c r="O1621" s="5">
        <f>IF(Jan_21[[#This Row],[WIN_OSE]]=0,('Summary Sheet'!$O$1)-('Summary Sheet'!$O$1*2%),-'Summary Sheet'!$O$1*(Jan_21[[#This Row],[BSP]]-1))</f>
        <v>1.96</v>
      </c>
    </row>
    <row r="1622" spans="1:15" x14ac:dyDescent="0.25">
      <c r="A1622">
        <v>177911423</v>
      </c>
      <c r="B1622" s="1" t="s">
        <v>23</v>
      </c>
      <c r="C1622" s="1" t="s">
        <v>3134</v>
      </c>
      <c r="D1622" s="1" t="s">
        <v>3037</v>
      </c>
      <c r="E1622" s="1" t="s">
        <v>55</v>
      </c>
      <c r="F1622" s="1" t="s">
        <v>35</v>
      </c>
      <c r="G1622" s="2">
        <v>44209</v>
      </c>
      <c r="H1622" s="3">
        <v>0.8833333333333333</v>
      </c>
      <c r="I1622">
        <v>6779986</v>
      </c>
      <c r="J1622">
        <v>2</v>
      </c>
      <c r="K1622" s="1" t="s">
        <v>1266</v>
      </c>
      <c r="L1622">
        <v>1</v>
      </c>
      <c r="M1622" s="4">
        <v>3.1586408364551617</v>
      </c>
      <c r="N1622" s="5">
        <v>6136.58</v>
      </c>
      <c r="O1622" s="5">
        <f>IF(Jan_21[[#This Row],[WIN_OSE]]=0,('Summary Sheet'!$O$1)-('Summary Sheet'!$O$1*2%),-'Summary Sheet'!$O$1*(Jan_21[[#This Row],[BSP]]-1))</f>
        <v>-4.3172816729103234</v>
      </c>
    </row>
    <row r="1623" spans="1:15" x14ac:dyDescent="0.25">
      <c r="A1623">
        <v>177911425</v>
      </c>
      <c r="B1623" s="1" t="s">
        <v>23</v>
      </c>
      <c r="C1623" s="1" t="s">
        <v>3134</v>
      </c>
      <c r="D1623" s="1" t="s">
        <v>3037</v>
      </c>
      <c r="E1623" s="1" t="s">
        <v>328</v>
      </c>
      <c r="F1623" s="1" t="s">
        <v>35</v>
      </c>
      <c r="G1623" s="2">
        <v>44209</v>
      </c>
      <c r="H1623" s="3">
        <v>0.89444444444444449</v>
      </c>
      <c r="I1623">
        <v>38193667</v>
      </c>
      <c r="J1623">
        <v>2</v>
      </c>
      <c r="K1623" s="1" t="s">
        <v>2627</v>
      </c>
      <c r="L1623">
        <v>0</v>
      </c>
      <c r="M1623" s="4">
        <v>4.4664532906445675</v>
      </c>
      <c r="N1623" s="5">
        <v>5206.92</v>
      </c>
      <c r="O1623" s="5">
        <f>IF(Jan_21[[#This Row],[WIN_OSE]]=0,('Summary Sheet'!$O$1)-('Summary Sheet'!$O$1*2%),-'Summary Sheet'!$O$1*(Jan_21[[#This Row],[BSP]]-1))</f>
        <v>1.96</v>
      </c>
    </row>
    <row r="1624" spans="1:15" x14ac:dyDescent="0.25">
      <c r="A1624">
        <v>177911439</v>
      </c>
      <c r="B1624" s="1" t="s">
        <v>16</v>
      </c>
      <c r="C1624" s="1" t="s">
        <v>3141</v>
      </c>
      <c r="D1624" s="1" t="s">
        <v>3037</v>
      </c>
      <c r="E1624" s="1" t="s">
        <v>32</v>
      </c>
      <c r="F1624" s="1" t="s">
        <v>36</v>
      </c>
      <c r="G1624" s="2">
        <v>44209</v>
      </c>
      <c r="H1624" s="3">
        <v>0.7680555555555556</v>
      </c>
      <c r="I1624">
        <v>28715207</v>
      </c>
      <c r="J1624">
        <v>2</v>
      </c>
      <c r="K1624" s="1" t="s">
        <v>634</v>
      </c>
      <c r="L1624">
        <v>0</v>
      </c>
      <c r="M1624" s="4">
        <v>3.3422245543332236</v>
      </c>
      <c r="N1624" s="5">
        <v>11563.96</v>
      </c>
      <c r="O1624" s="5">
        <f>IF(Jan_21[[#This Row],[WIN_OSE]]=0,('Summary Sheet'!$O$1)-('Summary Sheet'!$O$1*2%),-'Summary Sheet'!$O$1*(Jan_21[[#This Row],[BSP]]-1))</f>
        <v>1.96</v>
      </c>
    </row>
    <row r="1625" spans="1:15" x14ac:dyDescent="0.25">
      <c r="A1625">
        <v>177911441</v>
      </c>
      <c r="B1625" s="1" t="s">
        <v>16</v>
      </c>
      <c r="C1625" s="1" t="s">
        <v>3141</v>
      </c>
      <c r="D1625" s="1" t="s">
        <v>3037</v>
      </c>
      <c r="E1625" s="1" t="s">
        <v>32</v>
      </c>
      <c r="F1625" s="1" t="s">
        <v>36</v>
      </c>
      <c r="G1625" s="2">
        <v>44209</v>
      </c>
      <c r="H1625" s="3">
        <v>0.77847222222222223</v>
      </c>
      <c r="I1625">
        <v>35537390</v>
      </c>
      <c r="J1625">
        <v>4</v>
      </c>
      <c r="K1625" s="1" t="s">
        <v>2013</v>
      </c>
      <c r="L1625">
        <v>1</v>
      </c>
      <c r="M1625" s="4">
        <v>3.2335968018176389</v>
      </c>
      <c r="N1625" s="5">
        <v>19888</v>
      </c>
      <c r="O1625" s="5">
        <f>IF(Jan_21[[#This Row],[WIN_OSE]]=0,('Summary Sheet'!$O$1)-('Summary Sheet'!$O$1*2%),-'Summary Sheet'!$O$1*(Jan_21[[#This Row],[BSP]]-1))</f>
        <v>-4.4671936036352777</v>
      </c>
    </row>
    <row r="1626" spans="1:15" x14ac:dyDescent="0.25">
      <c r="A1626">
        <v>177911443</v>
      </c>
      <c r="B1626" s="1" t="s">
        <v>16</v>
      </c>
      <c r="C1626" s="1" t="s">
        <v>3141</v>
      </c>
      <c r="D1626" s="1" t="s">
        <v>3037</v>
      </c>
      <c r="E1626" s="1" t="s">
        <v>47</v>
      </c>
      <c r="F1626" s="1" t="s">
        <v>36</v>
      </c>
      <c r="G1626" s="2">
        <v>44209</v>
      </c>
      <c r="H1626" s="3">
        <v>0.79097222222222219</v>
      </c>
      <c r="I1626">
        <v>37773850</v>
      </c>
      <c r="J1626">
        <v>1</v>
      </c>
      <c r="K1626" s="1" t="s">
        <v>593</v>
      </c>
      <c r="L1626">
        <v>1</v>
      </c>
      <c r="M1626" s="4">
        <v>2.68</v>
      </c>
      <c r="N1626" s="5">
        <v>17442.46</v>
      </c>
      <c r="O1626" s="5">
        <f>IF(Jan_21[[#This Row],[WIN_OSE]]=0,('Summary Sheet'!$O$1)-('Summary Sheet'!$O$1*2%),-'Summary Sheet'!$O$1*(Jan_21[[#This Row],[BSP]]-1))</f>
        <v>-3.3600000000000003</v>
      </c>
    </row>
    <row r="1627" spans="1:15" x14ac:dyDescent="0.25">
      <c r="A1627">
        <v>177911445</v>
      </c>
      <c r="B1627" s="1" t="s">
        <v>16</v>
      </c>
      <c r="C1627" s="1" t="s">
        <v>3141</v>
      </c>
      <c r="D1627" s="1" t="s">
        <v>3037</v>
      </c>
      <c r="E1627" s="1" t="s">
        <v>47</v>
      </c>
      <c r="F1627" s="1" t="s">
        <v>36</v>
      </c>
      <c r="G1627" s="2">
        <v>44209</v>
      </c>
      <c r="H1627" s="3">
        <v>0.80277777777777781</v>
      </c>
      <c r="I1627">
        <v>28602066</v>
      </c>
      <c r="J1627">
        <v>6</v>
      </c>
      <c r="K1627" s="1" t="s">
        <v>2020</v>
      </c>
      <c r="L1627">
        <v>0</v>
      </c>
      <c r="M1627" s="4">
        <v>4.2838807247680979</v>
      </c>
      <c r="N1627" s="5">
        <v>9201.14</v>
      </c>
      <c r="O1627" s="5">
        <f>IF(Jan_21[[#This Row],[WIN_OSE]]=0,('Summary Sheet'!$O$1)-('Summary Sheet'!$O$1*2%),-'Summary Sheet'!$O$1*(Jan_21[[#This Row],[BSP]]-1))</f>
        <v>1.96</v>
      </c>
    </row>
    <row r="1628" spans="1:15" x14ac:dyDescent="0.25">
      <c r="A1628">
        <v>177911447</v>
      </c>
      <c r="B1628" s="1" t="s">
        <v>16</v>
      </c>
      <c r="C1628" s="1" t="s">
        <v>3141</v>
      </c>
      <c r="D1628" s="1" t="s">
        <v>3037</v>
      </c>
      <c r="E1628" s="1" t="s">
        <v>39</v>
      </c>
      <c r="F1628" s="1" t="s">
        <v>36</v>
      </c>
      <c r="G1628" s="2">
        <v>44209</v>
      </c>
      <c r="H1628" s="3">
        <v>0.81527777777777777</v>
      </c>
      <c r="I1628">
        <v>28753468</v>
      </c>
      <c r="J1628">
        <v>4</v>
      </c>
      <c r="K1628" s="1" t="s">
        <v>2016</v>
      </c>
      <c r="L1628">
        <v>0</v>
      </c>
      <c r="M1628" s="4">
        <v>2.9996652350000002</v>
      </c>
      <c r="N1628" s="5">
        <v>18497.580000000002</v>
      </c>
      <c r="O1628" s="5">
        <f>IF(Jan_21[[#This Row],[WIN_OSE]]=0,('Summary Sheet'!$O$1)-('Summary Sheet'!$O$1*2%),-'Summary Sheet'!$O$1*(Jan_21[[#This Row],[BSP]]-1))</f>
        <v>1.96</v>
      </c>
    </row>
    <row r="1629" spans="1:15" x14ac:dyDescent="0.25">
      <c r="A1629">
        <v>177911449</v>
      </c>
      <c r="B1629" s="1" t="s">
        <v>16</v>
      </c>
      <c r="C1629" s="1" t="s">
        <v>3141</v>
      </c>
      <c r="D1629" s="1" t="s">
        <v>3037</v>
      </c>
      <c r="E1629" s="1" t="s">
        <v>41</v>
      </c>
      <c r="F1629" s="1" t="s">
        <v>36</v>
      </c>
      <c r="G1629" s="2">
        <v>44209</v>
      </c>
      <c r="H1629" s="3">
        <v>0.82708333333333328</v>
      </c>
      <c r="I1629">
        <v>37127843</v>
      </c>
      <c r="J1629">
        <v>4</v>
      </c>
      <c r="K1629" s="1" t="s">
        <v>2804</v>
      </c>
      <c r="L1629">
        <v>0</v>
      </c>
      <c r="M1629" s="4">
        <v>3.9305124342667108</v>
      </c>
      <c r="N1629" s="5">
        <v>10414.44</v>
      </c>
      <c r="O1629" s="5">
        <f>IF(Jan_21[[#This Row],[WIN_OSE]]=0,('Summary Sheet'!$O$1)-('Summary Sheet'!$O$1*2%),-'Summary Sheet'!$O$1*(Jan_21[[#This Row],[BSP]]-1))</f>
        <v>1.96</v>
      </c>
    </row>
    <row r="1630" spans="1:15" x14ac:dyDescent="0.25">
      <c r="A1630">
        <v>177911451</v>
      </c>
      <c r="B1630" s="1" t="s">
        <v>16</v>
      </c>
      <c r="C1630" s="1" t="s">
        <v>3141</v>
      </c>
      <c r="D1630" s="1" t="s">
        <v>3037</v>
      </c>
      <c r="E1630" s="1" t="s">
        <v>43</v>
      </c>
      <c r="F1630" s="1" t="s">
        <v>36</v>
      </c>
      <c r="G1630" s="2">
        <v>44209</v>
      </c>
      <c r="H1630" s="3">
        <v>0.83750000000000002</v>
      </c>
      <c r="I1630">
        <v>26460218</v>
      </c>
      <c r="J1630">
        <v>6</v>
      </c>
      <c r="K1630" s="1" t="s">
        <v>1259</v>
      </c>
      <c r="L1630">
        <v>0</v>
      </c>
      <c r="M1630" s="4">
        <v>3.6453901747848061</v>
      </c>
      <c r="N1630" s="5">
        <v>15797.1</v>
      </c>
      <c r="O1630" s="5">
        <f>IF(Jan_21[[#This Row],[WIN_OSE]]=0,('Summary Sheet'!$O$1)-('Summary Sheet'!$O$1*2%),-'Summary Sheet'!$O$1*(Jan_21[[#This Row],[BSP]]-1))</f>
        <v>1.96</v>
      </c>
    </row>
    <row r="1631" spans="1:15" x14ac:dyDescent="0.25">
      <c r="A1631">
        <v>177911453</v>
      </c>
      <c r="B1631" s="1" t="s">
        <v>16</v>
      </c>
      <c r="C1631" s="1" t="s">
        <v>3141</v>
      </c>
      <c r="D1631" s="1" t="s">
        <v>3037</v>
      </c>
      <c r="E1631" s="1" t="s">
        <v>20</v>
      </c>
      <c r="F1631" s="1" t="s">
        <v>36</v>
      </c>
      <c r="G1631" s="2">
        <v>44209</v>
      </c>
      <c r="H1631" s="3">
        <v>0.84791666666666665</v>
      </c>
      <c r="I1631">
        <v>26751959</v>
      </c>
      <c r="J1631">
        <v>4</v>
      </c>
      <c r="K1631" s="1" t="s">
        <v>2805</v>
      </c>
      <c r="L1631">
        <v>1</v>
      </c>
      <c r="M1631" s="4">
        <v>3.608758479281386</v>
      </c>
      <c r="N1631" s="5">
        <v>16333.36</v>
      </c>
      <c r="O1631" s="5">
        <f>IF(Jan_21[[#This Row],[WIN_OSE]]=0,('Summary Sheet'!$O$1)-('Summary Sheet'!$O$1*2%),-'Summary Sheet'!$O$1*(Jan_21[[#This Row],[BSP]]-1))</f>
        <v>-5.2175169585627721</v>
      </c>
    </row>
    <row r="1632" spans="1:15" x14ac:dyDescent="0.25">
      <c r="A1632">
        <v>177911455</v>
      </c>
      <c r="B1632" s="1" t="s">
        <v>16</v>
      </c>
      <c r="C1632" s="1" t="s">
        <v>3141</v>
      </c>
      <c r="D1632" s="1" t="s">
        <v>3037</v>
      </c>
      <c r="E1632" s="1" t="s">
        <v>43</v>
      </c>
      <c r="F1632" s="1" t="s">
        <v>36</v>
      </c>
      <c r="G1632" s="2">
        <v>44209</v>
      </c>
      <c r="H1632" s="3">
        <v>0.85833333333333328</v>
      </c>
      <c r="I1632">
        <v>37127867</v>
      </c>
      <c r="J1632">
        <v>4</v>
      </c>
      <c r="K1632" s="1" t="s">
        <v>2012</v>
      </c>
      <c r="L1632">
        <v>0</v>
      </c>
      <c r="M1632" s="4">
        <v>3.1867191522622305</v>
      </c>
      <c r="N1632" s="5">
        <v>18954.060000000001</v>
      </c>
      <c r="O1632" s="5">
        <f>IF(Jan_21[[#This Row],[WIN_OSE]]=0,('Summary Sheet'!$O$1)-('Summary Sheet'!$O$1*2%),-'Summary Sheet'!$O$1*(Jan_21[[#This Row],[BSP]]-1))</f>
        <v>1.96</v>
      </c>
    </row>
    <row r="1633" spans="1:15" x14ac:dyDescent="0.25">
      <c r="A1633">
        <v>177911457</v>
      </c>
      <c r="B1633" s="1" t="s">
        <v>16</v>
      </c>
      <c r="C1633" s="1" t="s">
        <v>3141</v>
      </c>
      <c r="D1633" s="1" t="s">
        <v>3037</v>
      </c>
      <c r="E1633" s="1" t="s">
        <v>47</v>
      </c>
      <c r="F1633" s="1" t="s">
        <v>36</v>
      </c>
      <c r="G1633" s="2">
        <v>44209</v>
      </c>
      <c r="H1633" s="3">
        <v>0.86944444444444446</v>
      </c>
      <c r="I1633">
        <v>28753444</v>
      </c>
      <c r="J1633">
        <v>4</v>
      </c>
      <c r="K1633" s="1" t="s">
        <v>2010</v>
      </c>
      <c r="L1633">
        <v>1</v>
      </c>
      <c r="M1633" s="4">
        <v>4.0999999999999996</v>
      </c>
      <c r="N1633" s="5">
        <v>9998.6</v>
      </c>
      <c r="O1633" s="5">
        <f>IF(Jan_21[[#This Row],[WIN_OSE]]=0,('Summary Sheet'!$O$1)-('Summary Sheet'!$O$1*2%),-'Summary Sheet'!$O$1*(Jan_21[[#This Row],[BSP]]-1))</f>
        <v>-6.1999999999999993</v>
      </c>
    </row>
    <row r="1634" spans="1:15" x14ac:dyDescent="0.25">
      <c r="A1634">
        <v>177911459</v>
      </c>
      <c r="B1634" s="1" t="s">
        <v>16</v>
      </c>
      <c r="C1634" s="1" t="s">
        <v>3141</v>
      </c>
      <c r="D1634" s="1" t="s">
        <v>3037</v>
      </c>
      <c r="E1634" s="1" t="s">
        <v>32</v>
      </c>
      <c r="F1634" s="1" t="s">
        <v>36</v>
      </c>
      <c r="G1634" s="2">
        <v>44209</v>
      </c>
      <c r="H1634" s="3">
        <v>0.88263888888888886</v>
      </c>
      <c r="I1634">
        <v>27089396</v>
      </c>
      <c r="J1634">
        <v>1</v>
      </c>
      <c r="K1634" s="1" t="s">
        <v>2807</v>
      </c>
      <c r="L1634">
        <v>0</v>
      </c>
      <c r="M1634" s="4">
        <v>3.4083080940000001</v>
      </c>
      <c r="N1634" s="5">
        <v>21046.080000000002</v>
      </c>
      <c r="O1634" s="5">
        <f>IF(Jan_21[[#This Row],[WIN_OSE]]=0,('Summary Sheet'!$O$1)-('Summary Sheet'!$O$1*2%),-'Summary Sheet'!$O$1*(Jan_21[[#This Row],[BSP]]-1))</f>
        <v>1.96</v>
      </c>
    </row>
    <row r="1635" spans="1:15" x14ac:dyDescent="0.25">
      <c r="A1635">
        <v>177911461</v>
      </c>
      <c r="B1635" s="1" t="s">
        <v>16</v>
      </c>
      <c r="C1635" s="1" t="s">
        <v>3141</v>
      </c>
      <c r="D1635" s="1" t="s">
        <v>3037</v>
      </c>
      <c r="E1635" s="1" t="s">
        <v>47</v>
      </c>
      <c r="F1635" s="1" t="s">
        <v>36</v>
      </c>
      <c r="G1635" s="2">
        <v>44209</v>
      </c>
      <c r="H1635" s="3">
        <v>0.8930555555555556</v>
      </c>
      <c r="I1635">
        <v>38052712</v>
      </c>
      <c r="J1635">
        <v>2</v>
      </c>
      <c r="K1635" s="1" t="s">
        <v>670</v>
      </c>
      <c r="L1635">
        <v>0</v>
      </c>
      <c r="M1635" s="4">
        <v>2.6571264910000001</v>
      </c>
      <c r="N1635" s="5">
        <v>31938.52</v>
      </c>
      <c r="O1635" s="5">
        <f>IF(Jan_21[[#This Row],[WIN_OSE]]=0,('Summary Sheet'!$O$1)-('Summary Sheet'!$O$1*2%),-'Summary Sheet'!$O$1*(Jan_21[[#This Row],[BSP]]-1))</f>
        <v>1.96</v>
      </c>
    </row>
    <row r="1636" spans="1:15" x14ac:dyDescent="0.25">
      <c r="A1636">
        <v>177911491</v>
      </c>
      <c r="B1636" s="1" t="s">
        <v>23</v>
      </c>
      <c r="C1636" s="1" t="s">
        <v>3119</v>
      </c>
      <c r="D1636" s="1" t="s">
        <v>3037</v>
      </c>
      <c r="E1636" s="1" t="s">
        <v>39</v>
      </c>
      <c r="F1636" s="1" t="s">
        <v>25</v>
      </c>
      <c r="G1636" s="2">
        <v>44209</v>
      </c>
      <c r="H1636" s="3">
        <v>0.76180555555555551</v>
      </c>
      <c r="I1636">
        <v>30794032</v>
      </c>
      <c r="J1636">
        <v>2</v>
      </c>
      <c r="K1636" s="1" t="s">
        <v>2354</v>
      </c>
      <c r="L1636">
        <v>0</v>
      </c>
      <c r="M1636" s="4">
        <v>3.6418103702332889</v>
      </c>
      <c r="N1636" s="5">
        <v>6225.44</v>
      </c>
      <c r="O1636" s="5">
        <f>IF(Jan_21[[#This Row],[WIN_OSE]]=0,('Summary Sheet'!$O$1)-('Summary Sheet'!$O$1*2%),-'Summary Sheet'!$O$1*(Jan_21[[#This Row],[BSP]]-1))</f>
        <v>1.96</v>
      </c>
    </row>
    <row r="1637" spans="1:15" x14ac:dyDescent="0.25">
      <c r="A1637">
        <v>177911493</v>
      </c>
      <c r="B1637" s="1" t="s">
        <v>23</v>
      </c>
      <c r="C1637" s="1" t="s">
        <v>3119</v>
      </c>
      <c r="D1637" s="1" t="s">
        <v>3037</v>
      </c>
      <c r="E1637" s="1" t="s">
        <v>24</v>
      </c>
      <c r="F1637" s="1" t="s">
        <v>25</v>
      </c>
      <c r="G1637" s="2">
        <v>44209</v>
      </c>
      <c r="H1637" s="3">
        <v>0.7729166666666667</v>
      </c>
      <c r="I1637">
        <v>22273105</v>
      </c>
      <c r="J1637">
        <v>6</v>
      </c>
      <c r="K1637" s="1" t="s">
        <v>2355</v>
      </c>
      <c r="L1637">
        <v>0</v>
      </c>
      <c r="M1637" s="4">
        <v>3.9831230660000001</v>
      </c>
      <c r="N1637" s="5">
        <v>15340.2</v>
      </c>
      <c r="O1637" s="5">
        <f>IF(Jan_21[[#This Row],[WIN_OSE]]=0,('Summary Sheet'!$O$1)-('Summary Sheet'!$O$1*2%),-'Summary Sheet'!$O$1*(Jan_21[[#This Row],[BSP]]-1))</f>
        <v>1.96</v>
      </c>
    </row>
    <row r="1638" spans="1:15" x14ac:dyDescent="0.25">
      <c r="A1638">
        <v>177911495</v>
      </c>
      <c r="B1638" s="1" t="s">
        <v>23</v>
      </c>
      <c r="C1638" s="1" t="s">
        <v>3119</v>
      </c>
      <c r="D1638" s="1" t="s">
        <v>3037</v>
      </c>
      <c r="E1638" s="1" t="s">
        <v>49</v>
      </c>
      <c r="F1638" s="1" t="s">
        <v>28</v>
      </c>
      <c r="G1638" s="2">
        <v>44209</v>
      </c>
      <c r="H1638" s="3">
        <v>0.78333333333333333</v>
      </c>
      <c r="I1638">
        <v>24182172</v>
      </c>
      <c r="J1638">
        <v>4</v>
      </c>
      <c r="K1638" s="1" t="s">
        <v>448</v>
      </c>
      <c r="L1638">
        <v>0</v>
      </c>
      <c r="M1638" s="4">
        <v>4.5977498581260452</v>
      </c>
      <c r="N1638" s="5">
        <v>3038.1</v>
      </c>
      <c r="O1638" s="5">
        <f>IF(Jan_21[[#This Row],[WIN_OSE]]=0,('Summary Sheet'!$O$1)-('Summary Sheet'!$O$1*2%),-'Summary Sheet'!$O$1*(Jan_21[[#This Row],[BSP]]-1))</f>
        <v>1.96</v>
      </c>
    </row>
    <row r="1639" spans="1:15" x14ac:dyDescent="0.25">
      <c r="A1639">
        <v>177911497</v>
      </c>
      <c r="B1639" s="1" t="s">
        <v>23</v>
      </c>
      <c r="C1639" s="1" t="s">
        <v>3119</v>
      </c>
      <c r="D1639" s="1" t="s">
        <v>3037</v>
      </c>
      <c r="E1639" s="1" t="s">
        <v>41</v>
      </c>
      <c r="F1639" s="1" t="s">
        <v>25</v>
      </c>
      <c r="G1639" s="2">
        <v>44209</v>
      </c>
      <c r="H1639" s="3">
        <v>0.79652777777777772</v>
      </c>
      <c r="I1639">
        <v>28643454</v>
      </c>
      <c r="J1639">
        <v>4</v>
      </c>
      <c r="K1639" s="1" t="s">
        <v>867</v>
      </c>
      <c r="L1639">
        <v>1</v>
      </c>
      <c r="M1639" s="4">
        <v>3.14426893</v>
      </c>
      <c r="N1639" s="5">
        <v>11603.92</v>
      </c>
      <c r="O1639" s="5">
        <f>IF(Jan_21[[#This Row],[WIN_OSE]]=0,('Summary Sheet'!$O$1)-('Summary Sheet'!$O$1*2%),-'Summary Sheet'!$O$1*(Jan_21[[#This Row],[BSP]]-1))</f>
        <v>-4.2885378599999999</v>
      </c>
    </row>
    <row r="1640" spans="1:15" x14ac:dyDescent="0.25">
      <c r="A1640">
        <v>177911499</v>
      </c>
      <c r="B1640" s="1" t="s">
        <v>23</v>
      </c>
      <c r="C1640" s="1" t="s">
        <v>3119</v>
      </c>
      <c r="D1640" s="1" t="s">
        <v>3037</v>
      </c>
      <c r="E1640" s="1" t="s">
        <v>39</v>
      </c>
      <c r="F1640" s="1" t="s">
        <v>25</v>
      </c>
      <c r="G1640" s="2">
        <v>44209</v>
      </c>
      <c r="H1640" s="3">
        <v>0.80833333333333335</v>
      </c>
      <c r="I1640">
        <v>35766711</v>
      </c>
      <c r="J1640">
        <v>2</v>
      </c>
      <c r="K1640" s="1" t="s">
        <v>913</v>
      </c>
      <c r="L1640">
        <v>0</v>
      </c>
      <c r="M1640" s="4">
        <v>3.4741277026606512</v>
      </c>
      <c r="N1640" s="5">
        <v>12363.04</v>
      </c>
      <c r="O1640" s="5">
        <f>IF(Jan_21[[#This Row],[WIN_OSE]]=0,('Summary Sheet'!$O$1)-('Summary Sheet'!$O$1*2%),-'Summary Sheet'!$O$1*(Jan_21[[#This Row],[BSP]]-1))</f>
        <v>1.96</v>
      </c>
    </row>
    <row r="1641" spans="1:15" x14ac:dyDescent="0.25">
      <c r="A1641">
        <v>177911501</v>
      </c>
      <c r="B1641" s="1" t="s">
        <v>23</v>
      </c>
      <c r="C1641" s="1" t="s">
        <v>3119</v>
      </c>
      <c r="D1641" s="1" t="s">
        <v>3037</v>
      </c>
      <c r="E1641" s="1" t="s">
        <v>27</v>
      </c>
      <c r="F1641" s="1" t="s">
        <v>28</v>
      </c>
      <c r="G1641" s="2">
        <v>44209</v>
      </c>
      <c r="H1641" s="3">
        <v>0.82222222222222219</v>
      </c>
      <c r="I1641">
        <v>22784584</v>
      </c>
      <c r="J1641">
        <v>6</v>
      </c>
      <c r="K1641" s="1" t="s">
        <v>2810</v>
      </c>
      <c r="L1641">
        <v>0</v>
      </c>
      <c r="M1641" s="4">
        <v>3.256606024364447</v>
      </c>
      <c r="N1641" s="5">
        <v>4389.42</v>
      </c>
      <c r="O1641" s="5">
        <f>IF(Jan_21[[#This Row],[WIN_OSE]]=0,('Summary Sheet'!$O$1)-('Summary Sheet'!$O$1*2%),-'Summary Sheet'!$O$1*(Jan_21[[#This Row],[BSP]]-1))</f>
        <v>1.96</v>
      </c>
    </row>
    <row r="1642" spans="1:15" x14ac:dyDescent="0.25">
      <c r="A1642">
        <v>177911503</v>
      </c>
      <c r="B1642" s="1" t="s">
        <v>23</v>
      </c>
      <c r="C1642" s="1" t="s">
        <v>3119</v>
      </c>
      <c r="D1642" s="1" t="s">
        <v>3037</v>
      </c>
      <c r="E1642" s="1" t="s">
        <v>24</v>
      </c>
      <c r="F1642" s="1" t="s">
        <v>25</v>
      </c>
      <c r="G1642" s="2">
        <v>44209</v>
      </c>
      <c r="H1642" s="3">
        <v>0.8354166666666667</v>
      </c>
      <c r="I1642">
        <v>27220155</v>
      </c>
      <c r="J1642">
        <v>3</v>
      </c>
      <c r="K1642" s="1" t="s">
        <v>2812</v>
      </c>
      <c r="L1642">
        <v>0</v>
      </c>
      <c r="M1642" s="4">
        <v>3.5646939453983215</v>
      </c>
      <c r="N1642" s="5">
        <v>10361.040000000001</v>
      </c>
      <c r="O1642" s="5">
        <f>IF(Jan_21[[#This Row],[WIN_OSE]]=0,('Summary Sheet'!$O$1)-('Summary Sheet'!$O$1*2%),-'Summary Sheet'!$O$1*(Jan_21[[#This Row],[BSP]]-1))</f>
        <v>1.96</v>
      </c>
    </row>
    <row r="1643" spans="1:15" x14ac:dyDescent="0.25">
      <c r="A1643">
        <v>177911505</v>
      </c>
      <c r="B1643" s="1" t="s">
        <v>23</v>
      </c>
      <c r="C1643" s="1" t="s">
        <v>3119</v>
      </c>
      <c r="D1643" s="1" t="s">
        <v>3037</v>
      </c>
      <c r="E1643" s="1" t="s">
        <v>24</v>
      </c>
      <c r="F1643" s="1" t="s">
        <v>25</v>
      </c>
      <c r="G1643" s="2">
        <v>44209</v>
      </c>
      <c r="H1643" s="3">
        <v>0.84930555555555554</v>
      </c>
      <c r="I1643">
        <v>37627278</v>
      </c>
      <c r="J1643">
        <v>5</v>
      </c>
      <c r="K1643" s="1" t="s">
        <v>2358</v>
      </c>
      <c r="L1643">
        <v>1</v>
      </c>
      <c r="M1643" s="4">
        <v>4.6541808682243575</v>
      </c>
      <c r="N1643" s="5">
        <v>5218.2</v>
      </c>
      <c r="O1643" s="5">
        <f>IF(Jan_21[[#This Row],[WIN_OSE]]=0,('Summary Sheet'!$O$1)-('Summary Sheet'!$O$1*2%),-'Summary Sheet'!$O$1*(Jan_21[[#This Row],[BSP]]-1))</f>
        <v>-7.308361736448715</v>
      </c>
    </row>
    <row r="1644" spans="1:15" x14ac:dyDescent="0.25">
      <c r="A1644">
        <v>177911507</v>
      </c>
      <c r="B1644" s="1" t="s">
        <v>23</v>
      </c>
      <c r="C1644" s="1" t="s">
        <v>3119</v>
      </c>
      <c r="D1644" s="1" t="s">
        <v>3037</v>
      </c>
      <c r="E1644" s="1" t="s">
        <v>75</v>
      </c>
      <c r="F1644" s="1" t="s">
        <v>28</v>
      </c>
      <c r="G1644" s="2">
        <v>44209</v>
      </c>
      <c r="H1644" s="3">
        <v>0.86319444444444449</v>
      </c>
      <c r="I1644">
        <v>17437947</v>
      </c>
      <c r="J1644">
        <v>5</v>
      </c>
      <c r="K1644" s="1" t="s">
        <v>2032</v>
      </c>
      <c r="L1644">
        <v>1</v>
      </c>
      <c r="M1644" s="4">
        <v>3.4588877684064023</v>
      </c>
      <c r="N1644" s="5">
        <v>14821.18</v>
      </c>
      <c r="O1644" s="5">
        <f>IF(Jan_21[[#This Row],[WIN_OSE]]=0,('Summary Sheet'!$O$1)-('Summary Sheet'!$O$1*2%),-'Summary Sheet'!$O$1*(Jan_21[[#This Row],[BSP]]-1))</f>
        <v>-4.9177755368128047</v>
      </c>
    </row>
    <row r="1645" spans="1:15" x14ac:dyDescent="0.25">
      <c r="A1645">
        <v>177911509</v>
      </c>
      <c r="B1645" s="1" t="s">
        <v>23</v>
      </c>
      <c r="C1645" s="1" t="s">
        <v>3119</v>
      </c>
      <c r="D1645" s="1" t="s">
        <v>3037</v>
      </c>
      <c r="E1645" s="1" t="s">
        <v>41</v>
      </c>
      <c r="F1645" s="1" t="s">
        <v>25</v>
      </c>
      <c r="G1645" s="2">
        <v>44209</v>
      </c>
      <c r="H1645" s="3">
        <v>0.87638888888888888</v>
      </c>
      <c r="I1645">
        <v>24365881</v>
      </c>
      <c r="J1645">
        <v>3</v>
      </c>
      <c r="K1645" s="1" t="s">
        <v>905</v>
      </c>
      <c r="L1645">
        <v>0</v>
      </c>
      <c r="M1645" s="4">
        <v>4.2467915724861065</v>
      </c>
      <c r="N1645" s="5">
        <v>3707.98</v>
      </c>
      <c r="O1645" s="5">
        <f>IF(Jan_21[[#This Row],[WIN_OSE]]=0,('Summary Sheet'!$O$1)-('Summary Sheet'!$O$1*2%),-'Summary Sheet'!$O$1*(Jan_21[[#This Row],[BSP]]-1))</f>
        <v>1.96</v>
      </c>
    </row>
    <row r="1646" spans="1:15" x14ac:dyDescent="0.25">
      <c r="A1646">
        <v>177911511</v>
      </c>
      <c r="B1646" s="1" t="s">
        <v>23</v>
      </c>
      <c r="C1646" s="1" t="s">
        <v>3119</v>
      </c>
      <c r="D1646" s="1" t="s">
        <v>3037</v>
      </c>
      <c r="E1646" s="1" t="s">
        <v>314</v>
      </c>
      <c r="F1646" s="1" t="s">
        <v>61</v>
      </c>
      <c r="G1646" s="2">
        <v>44209</v>
      </c>
      <c r="H1646" s="3">
        <v>0.88749999999999996</v>
      </c>
      <c r="I1646">
        <v>35838124</v>
      </c>
      <c r="J1646">
        <v>5</v>
      </c>
      <c r="K1646" s="1" t="s">
        <v>1552</v>
      </c>
      <c r="L1646">
        <v>0</v>
      </c>
      <c r="M1646" s="4">
        <v>3.9350987499999999</v>
      </c>
      <c r="N1646" s="5">
        <v>3260.04</v>
      </c>
      <c r="O1646" s="5">
        <f>IF(Jan_21[[#This Row],[WIN_OSE]]=0,('Summary Sheet'!$O$1)-('Summary Sheet'!$O$1*2%),-'Summary Sheet'!$O$1*(Jan_21[[#This Row],[BSP]]-1))</f>
        <v>1.96</v>
      </c>
    </row>
    <row r="1647" spans="1:15" x14ac:dyDescent="0.25">
      <c r="A1647">
        <v>177940070</v>
      </c>
      <c r="B1647" s="1" t="s">
        <v>19</v>
      </c>
      <c r="C1647" s="1" t="s">
        <v>3140</v>
      </c>
      <c r="D1647" s="1" t="s">
        <v>3039</v>
      </c>
      <c r="E1647" s="1" t="s">
        <v>41</v>
      </c>
      <c r="F1647" s="1" t="s">
        <v>44</v>
      </c>
      <c r="G1647" s="2">
        <v>44210</v>
      </c>
      <c r="H1647" s="3">
        <v>0.46736111111111112</v>
      </c>
      <c r="I1647">
        <v>38052669</v>
      </c>
      <c r="J1647">
        <v>3</v>
      </c>
      <c r="K1647" s="1" t="s">
        <v>1996</v>
      </c>
      <c r="L1647">
        <v>0</v>
      </c>
      <c r="M1647" s="4">
        <v>3.0103620425184996</v>
      </c>
      <c r="N1647" s="5">
        <v>10908.16</v>
      </c>
      <c r="O1647" s="5">
        <f>IF(Jan_21[[#This Row],[WIN_OSE]]=0,('Summary Sheet'!$O$1)-('Summary Sheet'!$O$1*2%),-'Summary Sheet'!$O$1*(Jan_21[[#This Row],[BSP]]-1))</f>
        <v>1.96</v>
      </c>
    </row>
    <row r="1648" spans="1:15" x14ac:dyDescent="0.25">
      <c r="A1648">
        <v>177940072</v>
      </c>
      <c r="B1648" s="1" t="s">
        <v>19</v>
      </c>
      <c r="C1648" s="1" t="s">
        <v>3140</v>
      </c>
      <c r="D1648" s="1" t="s">
        <v>3039</v>
      </c>
      <c r="E1648" s="1" t="s">
        <v>47</v>
      </c>
      <c r="F1648" s="1" t="s">
        <v>44</v>
      </c>
      <c r="G1648" s="2">
        <v>44210</v>
      </c>
      <c r="H1648" s="3">
        <v>0.4777777777777778</v>
      </c>
      <c r="I1648">
        <v>38004240</v>
      </c>
      <c r="J1648">
        <v>5</v>
      </c>
      <c r="K1648" s="1" t="s">
        <v>2373</v>
      </c>
      <c r="L1648">
        <v>0</v>
      </c>
      <c r="M1648" s="4">
        <v>3.9</v>
      </c>
      <c r="N1648" s="5">
        <v>5305.48</v>
      </c>
      <c r="O1648" s="5">
        <f>IF(Jan_21[[#This Row],[WIN_OSE]]=0,('Summary Sheet'!$O$1)-('Summary Sheet'!$O$1*2%),-'Summary Sheet'!$O$1*(Jan_21[[#This Row],[BSP]]-1))</f>
        <v>1.96</v>
      </c>
    </row>
    <row r="1649" spans="1:15" x14ac:dyDescent="0.25">
      <c r="A1649">
        <v>177940074</v>
      </c>
      <c r="B1649" s="1" t="s">
        <v>19</v>
      </c>
      <c r="C1649" s="1" t="s">
        <v>3140</v>
      </c>
      <c r="D1649" s="1" t="s">
        <v>3039</v>
      </c>
      <c r="E1649" s="1" t="s">
        <v>24</v>
      </c>
      <c r="F1649" s="1" t="s">
        <v>44</v>
      </c>
      <c r="G1649" s="2">
        <v>44210</v>
      </c>
      <c r="H1649" s="3">
        <v>0.48819444444444443</v>
      </c>
      <c r="I1649">
        <v>38200442</v>
      </c>
      <c r="J1649">
        <v>4</v>
      </c>
      <c r="K1649" s="1" t="s">
        <v>986</v>
      </c>
      <c r="L1649">
        <v>0</v>
      </c>
      <c r="M1649" s="4">
        <v>3.2671250228401911</v>
      </c>
      <c r="N1649" s="5">
        <v>12843.48</v>
      </c>
      <c r="O1649" s="5">
        <f>IF(Jan_21[[#This Row],[WIN_OSE]]=0,('Summary Sheet'!$O$1)-('Summary Sheet'!$O$1*2%),-'Summary Sheet'!$O$1*(Jan_21[[#This Row],[BSP]]-1))</f>
        <v>1.96</v>
      </c>
    </row>
    <row r="1650" spans="1:15" x14ac:dyDescent="0.25">
      <c r="A1650">
        <v>177940076</v>
      </c>
      <c r="B1650" s="1" t="s">
        <v>19</v>
      </c>
      <c r="C1650" s="1" t="s">
        <v>3140</v>
      </c>
      <c r="D1650" s="1" t="s">
        <v>3039</v>
      </c>
      <c r="E1650" s="1" t="s">
        <v>39</v>
      </c>
      <c r="F1650" s="1" t="s">
        <v>44</v>
      </c>
      <c r="G1650" s="2">
        <v>44210</v>
      </c>
      <c r="H1650" s="3">
        <v>0.49861111111111112</v>
      </c>
      <c r="I1650">
        <v>9275073</v>
      </c>
      <c r="J1650">
        <v>3</v>
      </c>
      <c r="K1650" s="1" t="s">
        <v>607</v>
      </c>
      <c r="L1650">
        <v>0</v>
      </c>
      <c r="M1650" s="4">
        <v>1.9804171566463267</v>
      </c>
      <c r="N1650" s="5">
        <v>28833.58</v>
      </c>
      <c r="O1650" s="5">
        <f>IF(Jan_21[[#This Row],[WIN_OSE]]=0,('Summary Sheet'!$O$1)-('Summary Sheet'!$O$1*2%),-'Summary Sheet'!$O$1*(Jan_21[[#This Row],[BSP]]-1))</f>
        <v>1.96</v>
      </c>
    </row>
    <row r="1651" spans="1:15" x14ac:dyDescent="0.25">
      <c r="A1651">
        <v>177940078</v>
      </c>
      <c r="B1651" s="1" t="s">
        <v>19</v>
      </c>
      <c r="C1651" s="1" t="s">
        <v>3140</v>
      </c>
      <c r="D1651" s="1" t="s">
        <v>3039</v>
      </c>
      <c r="E1651" s="1" t="s">
        <v>39</v>
      </c>
      <c r="F1651" s="1" t="s">
        <v>44</v>
      </c>
      <c r="G1651" s="2">
        <v>44210</v>
      </c>
      <c r="H1651" s="3">
        <v>0.50902777777777775</v>
      </c>
      <c r="I1651">
        <v>28791102</v>
      </c>
      <c r="J1651">
        <v>1</v>
      </c>
      <c r="K1651" s="1" t="s">
        <v>2538</v>
      </c>
      <c r="L1651">
        <v>0</v>
      </c>
      <c r="M1651" s="4">
        <v>2.1674255798918778</v>
      </c>
      <c r="N1651" s="5">
        <v>25187.22</v>
      </c>
      <c r="O1651" s="5">
        <f>IF(Jan_21[[#This Row],[WIN_OSE]]=0,('Summary Sheet'!$O$1)-('Summary Sheet'!$O$1*2%),-'Summary Sheet'!$O$1*(Jan_21[[#This Row],[BSP]]-1))</f>
        <v>1.96</v>
      </c>
    </row>
    <row r="1652" spans="1:15" x14ac:dyDescent="0.25">
      <c r="A1652">
        <v>177940080</v>
      </c>
      <c r="B1652" s="1" t="s">
        <v>19</v>
      </c>
      <c r="C1652" s="1" t="s">
        <v>3140</v>
      </c>
      <c r="D1652" s="1" t="s">
        <v>3039</v>
      </c>
      <c r="E1652" s="1" t="s">
        <v>43</v>
      </c>
      <c r="F1652" s="1" t="s">
        <v>44</v>
      </c>
      <c r="G1652" s="2">
        <v>44210</v>
      </c>
      <c r="H1652" s="3">
        <v>0.51944444444444449</v>
      </c>
      <c r="I1652">
        <v>28241904</v>
      </c>
      <c r="J1652">
        <v>4</v>
      </c>
      <c r="K1652" s="1" t="s">
        <v>2376</v>
      </c>
      <c r="L1652">
        <v>0</v>
      </c>
      <c r="M1652" s="4">
        <v>2.1224376391609621</v>
      </c>
      <c r="N1652" s="5">
        <v>26080.52</v>
      </c>
      <c r="O1652" s="5">
        <f>IF(Jan_21[[#This Row],[WIN_OSE]]=0,('Summary Sheet'!$O$1)-('Summary Sheet'!$O$1*2%),-'Summary Sheet'!$O$1*(Jan_21[[#This Row],[BSP]]-1))</f>
        <v>1.96</v>
      </c>
    </row>
    <row r="1653" spans="1:15" x14ac:dyDescent="0.25">
      <c r="A1653">
        <v>177940082</v>
      </c>
      <c r="B1653" s="1" t="s">
        <v>19</v>
      </c>
      <c r="C1653" s="1" t="s">
        <v>3140</v>
      </c>
      <c r="D1653" s="1" t="s">
        <v>3039</v>
      </c>
      <c r="E1653" s="1" t="s">
        <v>47</v>
      </c>
      <c r="F1653" s="1" t="s">
        <v>44</v>
      </c>
      <c r="G1653" s="2">
        <v>44210</v>
      </c>
      <c r="H1653" s="3">
        <v>0.52986111111111112</v>
      </c>
      <c r="I1653">
        <v>37510198</v>
      </c>
      <c r="J1653">
        <v>4</v>
      </c>
      <c r="K1653" s="1" t="s">
        <v>1986</v>
      </c>
      <c r="L1653">
        <v>1</v>
      </c>
      <c r="M1653" s="4">
        <v>2.7</v>
      </c>
      <c r="N1653" s="5">
        <v>24899.86</v>
      </c>
      <c r="O1653" s="5">
        <f>IF(Jan_21[[#This Row],[WIN_OSE]]=0,('Summary Sheet'!$O$1)-('Summary Sheet'!$O$1*2%),-'Summary Sheet'!$O$1*(Jan_21[[#This Row],[BSP]]-1))</f>
        <v>-3.4000000000000004</v>
      </c>
    </row>
    <row r="1654" spans="1:15" x14ac:dyDescent="0.25">
      <c r="A1654">
        <v>177940084</v>
      </c>
      <c r="B1654" s="1" t="s">
        <v>19</v>
      </c>
      <c r="C1654" s="1" t="s">
        <v>3140</v>
      </c>
      <c r="D1654" s="1" t="s">
        <v>3039</v>
      </c>
      <c r="E1654" s="1" t="s">
        <v>41</v>
      </c>
      <c r="F1654" s="1" t="s">
        <v>44</v>
      </c>
      <c r="G1654" s="2">
        <v>44210</v>
      </c>
      <c r="H1654" s="3">
        <v>0.54027777777777775</v>
      </c>
      <c r="I1654">
        <v>36336837</v>
      </c>
      <c r="J1654">
        <v>6</v>
      </c>
      <c r="K1654" s="1" t="s">
        <v>1039</v>
      </c>
      <c r="L1654">
        <v>1</v>
      </c>
      <c r="M1654" s="4">
        <v>2.98</v>
      </c>
      <c r="N1654" s="5">
        <v>14578.08</v>
      </c>
      <c r="O1654" s="5">
        <f>IF(Jan_21[[#This Row],[WIN_OSE]]=0,('Summary Sheet'!$O$1)-('Summary Sheet'!$O$1*2%),-'Summary Sheet'!$O$1*(Jan_21[[#This Row],[BSP]]-1))</f>
        <v>-3.96</v>
      </c>
    </row>
    <row r="1655" spans="1:15" x14ac:dyDescent="0.25">
      <c r="A1655">
        <v>177940086</v>
      </c>
      <c r="B1655" s="1" t="s">
        <v>19</v>
      </c>
      <c r="C1655" s="1" t="s">
        <v>3140</v>
      </c>
      <c r="D1655" s="1" t="s">
        <v>3039</v>
      </c>
      <c r="E1655" s="1" t="s">
        <v>24</v>
      </c>
      <c r="F1655" s="1" t="s">
        <v>44</v>
      </c>
      <c r="G1655" s="2">
        <v>44210</v>
      </c>
      <c r="H1655" s="3">
        <v>0.55069444444444449</v>
      </c>
      <c r="I1655">
        <v>15243968</v>
      </c>
      <c r="J1655">
        <v>1</v>
      </c>
      <c r="K1655" s="1" t="s">
        <v>2372</v>
      </c>
      <c r="L1655">
        <v>1</v>
      </c>
      <c r="M1655" s="4">
        <v>2.7869752045806861</v>
      </c>
      <c r="N1655" s="5">
        <v>28887.32</v>
      </c>
      <c r="O1655" s="5">
        <f>IF(Jan_21[[#This Row],[WIN_OSE]]=0,('Summary Sheet'!$O$1)-('Summary Sheet'!$O$1*2%),-'Summary Sheet'!$O$1*(Jan_21[[#This Row],[BSP]]-1))</f>
        <v>-3.5739504091613723</v>
      </c>
    </row>
    <row r="1656" spans="1:15" x14ac:dyDescent="0.25">
      <c r="A1656">
        <v>177940088</v>
      </c>
      <c r="B1656" s="1" t="s">
        <v>19</v>
      </c>
      <c r="C1656" s="1" t="s">
        <v>3140</v>
      </c>
      <c r="D1656" s="1" t="s">
        <v>3039</v>
      </c>
      <c r="E1656" s="1" t="s">
        <v>43</v>
      </c>
      <c r="F1656" s="1" t="s">
        <v>44</v>
      </c>
      <c r="G1656" s="2">
        <v>44210</v>
      </c>
      <c r="H1656" s="3">
        <v>0.56111111111111112</v>
      </c>
      <c r="I1656">
        <v>28791095</v>
      </c>
      <c r="J1656">
        <v>6</v>
      </c>
      <c r="K1656" s="1" t="s">
        <v>2371</v>
      </c>
      <c r="L1656">
        <v>0</v>
      </c>
      <c r="M1656" s="4">
        <v>3.5031264759999998</v>
      </c>
      <c r="N1656" s="5">
        <v>6442.36</v>
      </c>
      <c r="O1656" s="5">
        <f>IF(Jan_21[[#This Row],[WIN_OSE]]=0,('Summary Sheet'!$O$1)-('Summary Sheet'!$O$1*2%),-'Summary Sheet'!$O$1*(Jan_21[[#This Row],[BSP]]-1))</f>
        <v>1.96</v>
      </c>
    </row>
    <row r="1657" spans="1:15" x14ac:dyDescent="0.25">
      <c r="A1657">
        <v>177940090</v>
      </c>
      <c r="B1657" s="1" t="s">
        <v>19</v>
      </c>
      <c r="C1657" s="1" t="s">
        <v>3140</v>
      </c>
      <c r="D1657" s="1" t="s">
        <v>3039</v>
      </c>
      <c r="E1657" s="1" t="s">
        <v>41</v>
      </c>
      <c r="F1657" s="1" t="s">
        <v>44</v>
      </c>
      <c r="G1657" s="2">
        <v>44210</v>
      </c>
      <c r="H1657" s="3">
        <v>0.57222222222222219</v>
      </c>
      <c r="I1657">
        <v>2150066</v>
      </c>
      <c r="J1657">
        <v>5</v>
      </c>
      <c r="K1657" s="1" t="s">
        <v>744</v>
      </c>
      <c r="L1657">
        <v>0</v>
      </c>
      <c r="M1657" s="4">
        <v>3.9720423361825228</v>
      </c>
      <c r="N1657" s="5">
        <v>9667.2000000000007</v>
      </c>
      <c r="O1657" s="5">
        <f>IF(Jan_21[[#This Row],[WIN_OSE]]=0,('Summary Sheet'!$O$1)-('Summary Sheet'!$O$1*2%),-'Summary Sheet'!$O$1*(Jan_21[[#This Row],[BSP]]-1))</f>
        <v>1.96</v>
      </c>
    </row>
    <row r="1658" spans="1:15" x14ac:dyDescent="0.25">
      <c r="A1658">
        <v>177940092</v>
      </c>
      <c r="B1658" s="1" t="s">
        <v>19</v>
      </c>
      <c r="C1658" s="1" t="s">
        <v>3140</v>
      </c>
      <c r="D1658" s="1" t="s">
        <v>3039</v>
      </c>
      <c r="E1658" s="1" t="s">
        <v>43</v>
      </c>
      <c r="F1658" s="1" t="s">
        <v>44</v>
      </c>
      <c r="G1658" s="2">
        <v>44210</v>
      </c>
      <c r="H1658" s="3">
        <v>0.58263888888888893</v>
      </c>
      <c r="I1658">
        <v>24874074</v>
      </c>
      <c r="J1658">
        <v>1</v>
      </c>
      <c r="K1658" s="1" t="s">
        <v>2073</v>
      </c>
      <c r="L1658">
        <v>1</v>
      </c>
      <c r="M1658" s="4">
        <v>2.907306450253663</v>
      </c>
      <c r="N1658" s="5">
        <v>18605.86</v>
      </c>
      <c r="O1658" s="5">
        <f>IF(Jan_21[[#This Row],[WIN_OSE]]=0,('Summary Sheet'!$O$1)-('Summary Sheet'!$O$1*2%),-'Summary Sheet'!$O$1*(Jan_21[[#This Row],[BSP]]-1))</f>
        <v>-3.8146129005073259</v>
      </c>
    </row>
    <row r="1659" spans="1:15" x14ac:dyDescent="0.25">
      <c r="A1659">
        <v>177941223</v>
      </c>
      <c r="B1659" s="1" t="s">
        <v>19</v>
      </c>
      <c r="C1659" s="1" t="s">
        <v>3137</v>
      </c>
      <c r="D1659" s="1" t="s">
        <v>3039</v>
      </c>
      <c r="E1659" s="1" t="s">
        <v>41</v>
      </c>
      <c r="F1659" s="1" t="s">
        <v>35</v>
      </c>
      <c r="G1659" s="2">
        <v>44210</v>
      </c>
      <c r="H1659" s="3">
        <v>0.46250000000000002</v>
      </c>
      <c r="I1659">
        <v>38201075</v>
      </c>
      <c r="J1659">
        <v>6</v>
      </c>
      <c r="K1659" s="1" t="s">
        <v>1291</v>
      </c>
      <c r="L1659">
        <v>0</v>
      </c>
      <c r="M1659" s="4">
        <v>3.62</v>
      </c>
      <c r="N1659" s="5">
        <v>8176.44</v>
      </c>
      <c r="O1659" s="5">
        <f>IF(Jan_21[[#This Row],[WIN_OSE]]=0,('Summary Sheet'!$O$1)-('Summary Sheet'!$O$1*2%),-'Summary Sheet'!$O$1*(Jan_21[[#This Row],[BSP]]-1))</f>
        <v>1.96</v>
      </c>
    </row>
    <row r="1660" spans="1:15" x14ac:dyDescent="0.25">
      <c r="A1660">
        <v>177941225</v>
      </c>
      <c r="B1660" s="1" t="s">
        <v>19</v>
      </c>
      <c r="C1660" s="1" t="s">
        <v>3137</v>
      </c>
      <c r="D1660" s="1" t="s">
        <v>3039</v>
      </c>
      <c r="E1660" s="1" t="s">
        <v>43</v>
      </c>
      <c r="F1660" s="1" t="s">
        <v>35</v>
      </c>
      <c r="G1660" s="2">
        <v>44210</v>
      </c>
      <c r="H1660" s="3">
        <v>0.47291666666666665</v>
      </c>
      <c r="I1660">
        <v>28615370</v>
      </c>
      <c r="J1660">
        <v>2</v>
      </c>
      <c r="K1660" s="1" t="s">
        <v>1184</v>
      </c>
      <c r="L1660">
        <v>1</v>
      </c>
      <c r="M1660" s="4">
        <v>2.293498856742572</v>
      </c>
      <c r="N1660" s="5">
        <v>18376.12</v>
      </c>
      <c r="O1660" s="5">
        <f>IF(Jan_21[[#This Row],[WIN_OSE]]=0,('Summary Sheet'!$O$1)-('Summary Sheet'!$O$1*2%),-'Summary Sheet'!$O$1*(Jan_21[[#This Row],[BSP]]-1))</f>
        <v>-2.5869977134851441</v>
      </c>
    </row>
    <row r="1661" spans="1:15" x14ac:dyDescent="0.25">
      <c r="A1661">
        <v>177941227</v>
      </c>
      <c r="B1661" s="1" t="s">
        <v>19</v>
      </c>
      <c r="C1661" s="1" t="s">
        <v>3137</v>
      </c>
      <c r="D1661" s="1" t="s">
        <v>3039</v>
      </c>
      <c r="E1661" s="1" t="s">
        <v>32</v>
      </c>
      <c r="F1661" s="1" t="s">
        <v>35</v>
      </c>
      <c r="G1661" s="2">
        <v>44210</v>
      </c>
      <c r="H1661" s="3">
        <v>0.48333333333333334</v>
      </c>
      <c r="I1661">
        <v>25398309</v>
      </c>
      <c r="J1661">
        <v>2</v>
      </c>
      <c r="K1661" s="1" t="s">
        <v>2114</v>
      </c>
      <c r="L1661">
        <v>0</v>
      </c>
      <c r="M1661" s="4">
        <v>4.0790319701371862</v>
      </c>
      <c r="N1661" s="5">
        <v>9347.32</v>
      </c>
      <c r="O1661" s="5">
        <f>IF(Jan_21[[#This Row],[WIN_OSE]]=0,('Summary Sheet'!$O$1)-('Summary Sheet'!$O$1*2%),-'Summary Sheet'!$O$1*(Jan_21[[#This Row],[BSP]]-1))</f>
        <v>1.96</v>
      </c>
    </row>
    <row r="1662" spans="1:15" x14ac:dyDescent="0.25">
      <c r="A1662">
        <v>177941229</v>
      </c>
      <c r="B1662" s="1" t="s">
        <v>19</v>
      </c>
      <c r="C1662" s="1" t="s">
        <v>3137</v>
      </c>
      <c r="D1662" s="1" t="s">
        <v>3039</v>
      </c>
      <c r="E1662" s="1" t="s">
        <v>20</v>
      </c>
      <c r="F1662" s="1" t="s">
        <v>35</v>
      </c>
      <c r="G1662" s="2">
        <v>44210</v>
      </c>
      <c r="H1662" s="3">
        <v>0.49375000000000002</v>
      </c>
      <c r="I1662">
        <v>21987766</v>
      </c>
      <c r="J1662">
        <v>1</v>
      </c>
      <c r="K1662" s="1" t="s">
        <v>866</v>
      </c>
      <c r="L1662">
        <v>1</v>
      </c>
      <c r="M1662" s="4">
        <v>3.55</v>
      </c>
      <c r="N1662" s="5">
        <v>9238.44</v>
      </c>
      <c r="O1662" s="5">
        <f>IF(Jan_21[[#This Row],[WIN_OSE]]=0,('Summary Sheet'!$O$1)-('Summary Sheet'!$O$1*2%),-'Summary Sheet'!$O$1*(Jan_21[[#This Row],[BSP]]-1))</f>
        <v>-5.0999999999999996</v>
      </c>
    </row>
    <row r="1663" spans="1:15" x14ac:dyDescent="0.25">
      <c r="A1663">
        <v>177941231</v>
      </c>
      <c r="B1663" s="1" t="s">
        <v>19</v>
      </c>
      <c r="C1663" s="1" t="s">
        <v>3137</v>
      </c>
      <c r="D1663" s="1" t="s">
        <v>3039</v>
      </c>
      <c r="E1663" s="1" t="s">
        <v>27</v>
      </c>
      <c r="F1663" s="1" t="s">
        <v>62</v>
      </c>
      <c r="G1663" s="2">
        <v>44210</v>
      </c>
      <c r="H1663" s="3">
        <v>0.50416666666666665</v>
      </c>
      <c r="I1663">
        <v>16649521</v>
      </c>
      <c r="J1663">
        <v>1</v>
      </c>
      <c r="K1663" s="1" t="s">
        <v>1740</v>
      </c>
      <c r="L1663">
        <v>0</v>
      </c>
      <c r="M1663" s="4">
        <v>3.2650770473047297</v>
      </c>
      <c r="N1663" s="5">
        <v>11616.68</v>
      </c>
      <c r="O1663" s="5">
        <f>IF(Jan_21[[#This Row],[WIN_OSE]]=0,('Summary Sheet'!$O$1)-('Summary Sheet'!$O$1*2%),-'Summary Sheet'!$O$1*(Jan_21[[#This Row],[BSP]]-1))</f>
        <v>1.96</v>
      </c>
    </row>
    <row r="1664" spans="1:15" x14ac:dyDescent="0.25">
      <c r="A1664">
        <v>177941233</v>
      </c>
      <c r="B1664" s="1" t="s">
        <v>19</v>
      </c>
      <c r="C1664" s="1" t="s">
        <v>3137</v>
      </c>
      <c r="D1664" s="1" t="s">
        <v>3039</v>
      </c>
      <c r="E1664" s="1" t="s">
        <v>48</v>
      </c>
      <c r="F1664" s="1" t="s">
        <v>62</v>
      </c>
      <c r="G1664" s="2">
        <v>44210</v>
      </c>
      <c r="H1664" s="3">
        <v>0.51458333333333328</v>
      </c>
      <c r="I1664">
        <v>22036321</v>
      </c>
      <c r="J1664">
        <v>1</v>
      </c>
      <c r="K1664" s="1" t="s">
        <v>1284</v>
      </c>
      <c r="L1664">
        <v>0</v>
      </c>
      <c r="M1664" s="4">
        <v>2.8726286298533532</v>
      </c>
      <c r="N1664" s="5">
        <v>16824.240000000002</v>
      </c>
      <c r="O1664" s="5">
        <f>IF(Jan_21[[#This Row],[WIN_OSE]]=0,('Summary Sheet'!$O$1)-('Summary Sheet'!$O$1*2%),-'Summary Sheet'!$O$1*(Jan_21[[#This Row],[BSP]]-1))</f>
        <v>1.96</v>
      </c>
    </row>
    <row r="1665" spans="1:15" x14ac:dyDescent="0.25">
      <c r="A1665">
        <v>177941235</v>
      </c>
      <c r="B1665" s="1" t="s">
        <v>19</v>
      </c>
      <c r="C1665" s="1" t="s">
        <v>3137</v>
      </c>
      <c r="D1665" s="1" t="s">
        <v>3039</v>
      </c>
      <c r="E1665" s="1" t="s">
        <v>48</v>
      </c>
      <c r="F1665" s="1" t="s">
        <v>62</v>
      </c>
      <c r="G1665" s="2">
        <v>44210</v>
      </c>
      <c r="H1665" s="3">
        <v>0.52500000000000002</v>
      </c>
      <c r="I1665">
        <v>38201077</v>
      </c>
      <c r="J1665">
        <v>4</v>
      </c>
      <c r="K1665" s="1" t="s">
        <v>1732</v>
      </c>
      <c r="L1665">
        <v>1</v>
      </c>
      <c r="M1665" s="4">
        <v>3.45</v>
      </c>
      <c r="N1665" s="5">
        <v>9365.64</v>
      </c>
      <c r="O1665" s="5">
        <f>IF(Jan_21[[#This Row],[WIN_OSE]]=0,('Summary Sheet'!$O$1)-('Summary Sheet'!$O$1*2%),-'Summary Sheet'!$O$1*(Jan_21[[#This Row],[BSP]]-1))</f>
        <v>-4.9000000000000004</v>
      </c>
    </row>
    <row r="1666" spans="1:15" x14ac:dyDescent="0.25">
      <c r="A1666">
        <v>177941237</v>
      </c>
      <c r="B1666" s="1" t="s">
        <v>19</v>
      </c>
      <c r="C1666" s="1" t="s">
        <v>3137</v>
      </c>
      <c r="D1666" s="1" t="s">
        <v>3039</v>
      </c>
      <c r="E1666" s="1" t="s">
        <v>24</v>
      </c>
      <c r="F1666" s="1" t="s">
        <v>35</v>
      </c>
      <c r="G1666" s="2">
        <v>44210</v>
      </c>
      <c r="H1666" s="3">
        <v>0.53541666666666665</v>
      </c>
      <c r="I1666">
        <v>36857565</v>
      </c>
      <c r="J1666">
        <v>3</v>
      </c>
      <c r="K1666" s="1" t="s">
        <v>1289</v>
      </c>
      <c r="L1666">
        <v>0</v>
      </c>
      <c r="M1666" s="4">
        <v>3.6306543530000002</v>
      </c>
      <c r="N1666" s="5">
        <v>10316.719999999999</v>
      </c>
      <c r="O1666" s="5">
        <f>IF(Jan_21[[#This Row],[WIN_OSE]]=0,('Summary Sheet'!$O$1)-('Summary Sheet'!$O$1*2%),-'Summary Sheet'!$O$1*(Jan_21[[#This Row],[BSP]]-1))</f>
        <v>1.96</v>
      </c>
    </row>
    <row r="1667" spans="1:15" x14ac:dyDescent="0.25">
      <c r="A1667">
        <v>177941239</v>
      </c>
      <c r="B1667" s="1" t="s">
        <v>19</v>
      </c>
      <c r="C1667" s="1" t="s">
        <v>3137</v>
      </c>
      <c r="D1667" s="1" t="s">
        <v>3039</v>
      </c>
      <c r="E1667" s="1" t="s">
        <v>48</v>
      </c>
      <c r="F1667" s="1" t="s">
        <v>35</v>
      </c>
      <c r="G1667" s="2">
        <v>44210</v>
      </c>
      <c r="H1667" s="3">
        <v>0.54583333333333328</v>
      </c>
      <c r="I1667">
        <v>37472395</v>
      </c>
      <c r="J1667">
        <v>2</v>
      </c>
      <c r="K1667" s="1" t="s">
        <v>2312</v>
      </c>
      <c r="L1667">
        <v>0</v>
      </c>
      <c r="M1667" s="4">
        <v>3.1124860829999998</v>
      </c>
      <c r="N1667" s="5">
        <v>10177.08</v>
      </c>
      <c r="O1667" s="5">
        <f>IF(Jan_21[[#This Row],[WIN_OSE]]=0,('Summary Sheet'!$O$1)-('Summary Sheet'!$O$1*2%),-'Summary Sheet'!$O$1*(Jan_21[[#This Row],[BSP]]-1))</f>
        <v>1.96</v>
      </c>
    </row>
    <row r="1668" spans="1:15" x14ac:dyDescent="0.25">
      <c r="A1668">
        <v>177941241</v>
      </c>
      <c r="B1668" s="1" t="s">
        <v>19</v>
      </c>
      <c r="C1668" s="1" t="s">
        <v>3137</v>
      </c>
      <c r="D1668" s="1" t="s">
        <v>3039</v>
      </c>
      <c r="E1668" s="1" t="s">
        <v>48</v>
      </c>
      <c r="F1668" s="1" t="s">
        <v>35</v>
      </c>
      <c r="G1668" s="2">
        <v>44210</v>
      </c>
      <c r="H1668" s="3">
        <v>0.55625000000000002</v>
      </c>
      <c r="I1668">
        <v>24570228</v>
      </c>
      <c r="J1668">
        <v>2</v>
      </c>
      <c r="K1668" s="1" t="s">
        <v>1283</v>
      </c>
      <c r="L1668">
        <v>0</v>
      </c>
      <c r="M1668" s="4">
        <v>2.68</v>
      </c>
      <c r="N1668" s="5">
        <v>15709.58</v>
      </c>
      <c r="O1668" s="5">
        <f>IF(Jan_21[[#This Row],[WIN_OSE]]=0,('Summary Sheet'!$O$1)-('Summary Sheet'!$O$1*2%),-'Summary Sheet'!$O$1*(Jan_21[[#This Row],[BSP]]-1))</f>
        <v>1.96</v>
      </c>
    </row>
    <row r="1669" spans="1:15" x14ac:dyDescent="0.25">
      <c r="A1669">
        <v>177941243</v>
      </c>
      <c r="B1669" s="1" t="s">
        <v>19</v>
      </c>
      <c r="C1669" s="1" t="s">
        <v>3137</v>
      </c>
      <c r="D1669" s="1" t="s">
        <v>3039</v>
      </c>
      <c r="E1669" s="1" t="s">
        <v>32</v>
      </c>
      <c r="F1669" s="1" t="s">
        <v>35</v>
      </c>
      <c r="G1669" s="2">
        <v>44210</v>
      </c>
      <c r="H1669" s="3">
        <v>0.56666666666666665</v>
      </c>
      <c r="I1669">
        <v>27372638</v>
      </c>
      <c r="J1669">
        <v>3</v>
      </c>
      <c r="K1669" s="1" t="s">
        <v>1726</v>
      </c>
      <c r="L1669">
        <v>0</v>
      </c>
      <c r="M1669" s="4">
        <v>2.98</v>
      </c>
      <c r="N1669" s="5">
        <v>14848.12</v>
      </c>
      <c r="O1669" s="5">
        <f>IF(Jan_21[[#This Row],[WIN_OSE]]=0,('Summary Sheet'!$O$1)-('Summary Sheet'!$O$1*2%),-'Summary Sheet'!$O$1*(Jan_21[[#This Row],[BSP]]-1))</f>
        <v>1.96</v>
      </c>
    </row>
    <row r="1670" spans="1:15" x14ac:dyDescent="0.25">
      <c r="A1670">
        <v>177941245</v>
      </c>
      <c r="B1670" s="1" t="s">
        <v>19</v>
      </c>
      <c r="C1670" s="1" t="s">
        <v>3137</v>
      </c>
      <c r="D1670" s="1" t="s">
        <v>3039</v>
      </c>
      <c r="E1670" s="1" t="s">
        <v>47</v>
      </c>
      <c r="F1670" s="1" t="s">
        <v>35</v>
      </c>
      <c r="G1670" s="2">
        <v>44210</v>
      </c>
      <c r="H1670" s="3">
        <v>0.57708333333333328</v>
      </c>
      <c r="I1670">
        <v>36692177</v>
      </c>
      <c r="J1670">
        <v>6</v>
      </c>
      <c r="K1670" s="1" t="s">
        <v>1729</v>
      </c>
      <c r="L1670">
        <v>0</v>
      </c>
      <c r="M1670" s="4">
        <v>2.6707847388745907</v>
      </c>
      <c r="N1670" s="5">
        <v>13718.68</v>
      </c>
      <c r="O1670" s="5">
        <f>IF(Jan_21[[#This Row],[WIN_OSE]]=0,('Summary Sheet'!$O$1)-('Summary Sheet'!$O$1*2%),-'Summary Sheet'!$O$1*(Jan_21[[#This Row],[BSP]]-1))</f>
        <v>1.96</v>
      </c>
    </row>
    <row r="1671" spans="1:15" x14ac:dyDescent="0.25">
      <c r="A1671">
        <v>177941277</v>
      </c>
      <c r="B1671" s="1" t="s">
        <v>23</v>
      </c>
      <c r="C1671" s="1" t="s">
        <v>3120</v>
      </c>
      <c r="D1671" s="1" t="s">
        <v>3039</v>
      </c>
      <c r="E1671" s="1" t="s">
        <v>289</v>
      </c>
      <c r="F1671" s="1" t="s">
        <v>290</v>
      </c>
      <c r="G1671" s="2">
        <v>44210</v>
      </c>
      <c r="H1671" s="3">
        <v>0.45347222222222222</v>
      </c>
      <c r="I1671">
        <v>35824228</v>
      </c>
      <c r="J1671">
        <v>5</v>
      </c>
      <c r="K1671" s="1" t="s">
        <v>1613</v>
      </c>
      <c r="L1671">
        <v>1</v>
      </c>
      <c r="M1671" s="4">
        <v>2.5</v>
      </c>
      <c r="N1671" s="5">
        <v>11511.7</v>
      </c>
      <c r="O1671" s="5">
        <f>IF(Jan_21[[#This Row],[WIN_OSE]]=0,('Summary Sheet'!$O$1)-('Summary Sheet'!$O$1*2%),-'Summary Sheet'!$O$1*(Jan_21[[#This Row],[BSP]]-1))</f>
        <v>-3</v>
      </c>
    </row>
    <row r="1672" spans="1:15" x14ac:dyDescent="0.25">
      <c r="A1672">
        <v>177941279</v>
      </c>
      <c r="B1672" s="1" t="s">
        <v>23</v>
      </c>
      <c r="C1672" s="1" t="s">
        <v>3120</v>
      </c>
      <c r="D1672" s="1" t="s">
        <v>3039</v>
      </c>
      <c r="E1672" s="1" t="s">
        <v>39</v>
      </c>
      <c r="F1672" s="1" t="s">
        <v>31</v>
      </c>
      <c r="G1672" s="2">
        <v>44210</v>
      </c>
      <c r="H1672" s="3">
        <v>0.46458333333333335</v>
      </c>
      <c r="I1672">
        <v>38200602</v>
      </c>
      <c r="J1672">
        <v>2</v>
      </c>
      <c r="K1672" s="1" t="s">
        <v>1923</v>
      </c>
      <c r="L1672">
        <v>0</v>
      </c>
      <c r="M1672" s="4">
        <v>3.05</v>
      </c>
      <c r="N1672" s="5">
        <v>1823.52</v>
      </c>
      <c r="O1672" s="5">
        <f>IF(Jan_21[[#This Row],[WIN_OSE]]=0,('Summary Sheet'!$O$1)-('Summary Sheet'!$O$1*2%),-'Summary Sheet'!$O$1*(Jan_21[[#This Row],[BSP]]-1))</f>
        <v>1.96</v>
      </c>
    </row>
    <row r="1673" spans="1:15" x14ac:dyDescent="0.25">
      <c r="A1673">
        <v>177941281</v>
      </c>
      <c r="B1673" s="1" t="s">
        <v>23</v>
      </c>
      <c r="C1673" s="1" t="s">
        <v>3120</v>
      </c>
      <c r="D1673" s="1" t="s">
        <v>3039</v>
      </c>
      <c r="E1673" s="1" t="s">
        <v>314</v>
      </c>
      <c r="F1673" s="1" t="s">
        <v>290</v>
      </c>
      <c r="G1673" s="2">
        <v>44210</v>
      </c>
      <c r="H1673" s="3">
        <v>0.47499999999999998</v>
      </c>
      <c r="I1673">
        <v>3805648</v>
      </c>
      <c r="J1673">
        <v>1</v>
      </c>
      <c r="K1673" s="1" t="s">
        <v>661</v>
      </c>
      <c r="L1673">
        <v>1</v>
      </c>
      <c r="M1673" s="4">
        <v>3.25</v>
      </c>
      <c r="N1673" s="5">
        <v>1266.3399999999999</v>
      </c>
      <c r="O1673" s="5">
        <f>IF(Jan_21[[#This Row],[WIN_OSE]]=0,('Summary Sheet'!$O$1)-('Summary Sheet'!$O$1*2%),-'Summary Sheet'!$O$1*(Jan_21[[#This Row],[BSP]]-1))</f>
        <v>-4.5</v>
      </c>
    </row>
    <row r="1674" spans="1:15" x14ac:dyDescent="0.25">
      <c r="A1674">
        <v>177941283</v>
      </c>
      <c r="B1674" s="1" t="s">
        <v>23</v>
      </c>
      <c r="C1674" s="1" t="s">
        <v>3120</v>
      </c>
      <c r="D1674" s="1" t="s">
        <v>3039</v>
      </c>
      <c r="E1674" s="1" t="s">
        <v>41</v>
      </c>
      <c r="F1674" s="1" t="s">
        <v>31</v>
      </c>
      <c r="G1674" s="2">
        <v>44210</v>
      </c>
      <c r="H1674" s="3">
        <v>0.48541666666666666</v>
      </c>
      <c r="I1674">
        <v>37156790</v>
      </c>
      <c r="J1674">
        <v>4</v>
      </c>
      <c r="K1674" s="1" t="s">
        <v>1620</v>
      </c>
      <c r="L1674">
        <v>1</v>
      </c>
      <c r="M1674" s="4">
        <v>3.5</v>
      </c>
      <c r="N1674" s="5">
        <v>1367.76</v>
      </c>
      <c r="O1674" s="5">
        <f>IF(Jan_21[[#This Row],[WIN_OSE]]=0,('Summary Sheet'!$O$1)-('Summary Sheet'!$O$1*2%),-'Summary Sheet'!$O$1*(Jan_21[[#This Row],[BSP]]-1))</f>
        <v>-5</v>
      </c>
    </row>
    <row r="1675" spans="1:15" x14ac:dyDescent="0.25">
      <c r="A1675">
        <v>177941285</v>
      </c>
      <c r="B1675" s="1" t="s">
        <v>23</v>
      </c>
      <c r="C1675" s="1" t="s">
        <v>3120</v>
      </c>
      <c r="D1675" s="1" t="s">
        <v>3039</v>
      </c>
      <c r="E1675" s="1" t="s">
        <v>43</v>
      </c>
      <c r="F1675" s="1" t="s">
        <v>31</v>
      </c>
      <c r="G1675" s="2">
        <v>44210</v>
      </c>
      <c r="H1675" s="3">
        <v>0.49583333333333335</v>
      </c>
      <c r="I1675">
        <v>38086063</v>
      </c>
      <c r="J1675">
        <v>4</v>
      </c>
      <c r="K1675" s="1" t="s">
        <v>839</v>
      </c>
      <c r="L1675">
        <v>0</v>
      </c>
      <c r="M1675" s="4">
        <v>2.9576420944220452</v>
      </c>
      <c r="N1675" s="5">
        <v>2181.94</v>
      </c>
      <c r="O1675" s="5">
        <f>IF(Jan_21[[#This Row],[WIN_OSE]]=0,('Summary Sheet'!$O$1)-('Summary Sheet'!$O$1*2%),-'Summary Sheet'!$O$1*(Jan_21[[#This Row],[BSP]]-1))</f>
        <v>1.96</v>
      </c>
    </row>
    <row r="1676" spans="1:15" x14ac:dyDescent="0.25">
      <c r="A1676">
        <v>177941287</v>
      </c>
      <c r="B1676" s="1" t="s">
        <v>23</v>
      </c>
      <c r="C1676" s="1" t="s">
        <v>3120</v>
      </c>
      <c r="D1676" s="1" t="s">
        <v>3039</v>
      </c>
      <c r="E1676" s="1" t="s">
        <v>64</v>
      </c>
      <c r="F1676" s="1" t="s">
        <v>176</v>
      </c>
      <c r="G1676" s="2">
        <v>44210</v>
      </c>
      <c r="H1676" s="3">
        <v>0.50624999999999998</v>
      </c>
      <c r="I1676">
        <v>27468862</v>
      </c>
      <c r="J1676">
        <v>6</v>
      </c>
      <c r="K1676" s="1" t="s">
        <v>1914</v>
      </c>
      <c r="L1676">
        <v>0</v>
      </c>
      <c r="M1676" s="4">
        <v>2.9896948866911774</v>
      </c>
      <c r="N1676" s="5">
        <v>1872.96</v>
      </c>
      <c r="O1676" s="5">
        <f>IF(Jan_21[[#This Row],[WIN_OSE]]=0,('Summary Sheet'!$O$1)-('Summary Sheet'!$O$1*2%),-'Summary Sheet'!$O$1*(Jan_21[[#This Row],[BSP]]-1))</f>
        <v>1.96</v>
      </c>
    </row>
    <row r="1677" spans="1:15" x14ac:dyDescent="0.25">
      <c r="A1677">
        <v>177941289</v>
      </c>
      <c r="B1677" s="1" t="s">
        <v>23</v>
      </c>
      <c r="C1677" s="1" t="s">
        <v>3120</v>
      </c>
      <c r="D1677" s="1" t="s">
        <v>3039</v>
      </c>
      <c r="E1677" s="1" t="s">
        <v>65</v>
      </c>
      <c r="F1677" s="1" t="s">
        <v>31</v>
      </c>
      <c r="G1677" s="2">
        <v>44210</v>
      </c>
      <c r="H1677" s="3">
        <v>0.51666666666666672</v>
      </c>
      <c r="I1677">
        <v>37510190</v>
      </c>
      <c r="J1677">
        <v>3</v>
      </c>
      <c r="K1677" s="1" t="s">
        <v>753</v>
      </c>
      <c r="L1677">
        <v>1</v>
      </c>
      <c r="M1677" s="4">
        <v>3.1031104503072537</v>
      </c>
      <c r="N1677" s="5">
        <v>2312.46</v>
      </c>
      <c r="O1677" s="5">
        <f>IF(Jan_21[[#This Row],[WIN_OSE]]=0,('Summary Sheet'!$O$1)-('Summary Sheet'!$O$1*2%),-'Summary Sheet'!$O$1*(Jan_21[[#This Row],[BSP]]-1))</f>
        <v>-4.2062209006145075</v>
      </c>
    </row>
    <row r="1678" spans="1:15" x14ac:dyDescent="0.25">
      <c r="A1678">
        <v>177941291</v>
      </c>
      <c r="B1678" s="1" t="s">
        <v>23</v>
      </c>
      <c r="C1678" s="1" t="s">
        <v>3120</v>
      </c>
      <c r="D1678" s="1" t="s">
        <v>3039</v>
      </c>
      <c r="E1678" s="1" t="s">
        <v>47</v>
      </c>
      <c r="F1678" s="1" t="s">
        <v>31</v>
      </c>
      <c r="G1678" s="2">
        <v>44210</v>
      </c>
      <c r="H1678" s="3">
        <v>0.52708333333333335</v>
      </c>
      <c r="I1678">
        <v>36717110</v>
      </c>
      <c r="J1678">
        <v>6</v>
      </c>
      <c r="K1678" s="1" t="s">
        <v>1845</v>
      </c>
      <c r="L1678">
        <v>0</v>
      </c>
      <c r="M1678" s="4">
        <v>3.8040891750000001</v>
      </c>
      <c r="N1678" s="5">
        <v>1079.24</v>
      </c>
      <c r="O1678" s="5">
        <f>IF(Jan_21[[#This Row],[WIN_OSE]]=0,('Summary Sheet'!$O$1)-('Summary Sheet'!$O$1*2%),-'Summary Sheet'!$O$1*(Jan_21[[#This Row],[BSP]]-1))</f>
        <v>1.96</v>
      </c>
    </row>
    <row r="1679" spans="1:15" x14ac:dyDescent="0.25">
      <c r="A1679">
        <v>177941293</v>
      </c>
      <c r="B1679" s="1" t="s">
        <v>23</v>
      </c>
      <c r="C1679" s="1" t="s">
        <v>3120</v>
      </c>
      <c r="D1679" s="1" t="s">
        <v>3039</v>
      </c>
      <c r="E1679" s="1" t="s">
        <v>41</v>
      </c>
      <c r="F1679" s="1" t="s">
        <v>31</v>
      </c>
      <c r="G1679" s="2">
        <v>44210</v>
      </c>
      <c r="H1679" s="3">
        <v>0.53749999999999998</v>
      </c>
      <c r="I1679">
        <v>35888734</v>
      </c>
      <c r="J1679">
        <v>5</v>
      </c>
      <c r="K1679" s="1" t="s">
        <v>1097</v>
      </c>
      <c r="L1679">
        <v>0</v>
      </c>
      <c r="M1679" s="4">
        <v>4.0165407565876352</v>
      </c>
      <c r="N1679" s="5">
        <v>1994.66</v>
      </c>
      <c r="O1679" s="5">
        <f>IF(Jan_21[[#This Row],[WIN_OSE]]=0,('Summary Sheet'!$O$1)-('Summary Sheet'!$O$1*2%),-'Summary Sheet'!$O$1*(Jan_21[[#This Row],[BSP]]-1))</f>
        <v>1.96</v>
      </c>
    </row>
    <row r="1680" spans="1:15" x14ac:dyDescent="0.25">
      <c r="A1680">
        <v>177941295</v>
      </c>
      <c r="B1680" s="1" t="s">
        <v>23</v>
      </c>
      <c r="C1680" s="1" t="s">
        <v>3120</v>
      </c>
      <c r="D1680" s="1" t="s">
        <v>3039</v>
      </c>
      <c r="E1680" s="1" t="s">
        <v>27</v>
      </c>
      <c r="F1680" s="1" t="s">
        <v>179</v>
      </c>
      <c r="G1680" s="2">
        <v>44210</v>
      </c>
      <c r="H1680" s="3">
        <v>0.54791666666666672</v>
      </c>
      <c r="I1680">
        <v>26197218</v>
      </c>
      <c r="J1680">
        <v>5</v>
      </c>
      <c r="K1680" s="1" t="s">
        <v>1029</v>
      </c>
      <c r="L1680">
        <v>0</v>
      </c>
      <c r="M1680" s="4">
        <v>4.1467696700000003</v>
      </c>
      <c r="N1680" s="5">
        <v>1813.08</v>
      </c>
      <c r="O1680" s="5">
        <f>IF(Jan_21[[#This Row],[WIN_OSE]]=0,('Summary Sheet'!$O$1)-('Summary Sheet'!$O$1*2%),-'Summary Sheet'!$O$1*(Jan_21[[#This Row],[BSP]]-1))</f>
        <v>1.96</v>
      </c>
    </row>
    <row r="1681" spans="1:15" x14ac:dyDescent="0.25">
      <c r="A1681">
        <v>177941297</v>
      </c>
      <c r="B1681" s="1" t="s">
        <v>23</v>
      </c>
      <c r="C1681" s="1" t="s">
        <v>3120</v>
      </c>
      <c r="D1681" s="1" t="s">
        <v>3039</v>
      </c>
      <c r="E1681" s="1" t="s">
        <v>24</v>
      </c>
      <c r="F1681" s="1" t="s">
        <v>31</v>
      </c>
      <c r="G1681" s="2">
        <v>44210</v>
      </c>
      <c r="H1681" s="3">
        <v>0.55833333333333335</v>
      </c>
      <c r="I1681">
        <v>36280800</v>
      </c>
      <c r="J1681">
        <v>4</v>
      </c>
      <c r="K1681" s="1" t="s">
        <v>702</v>
      </c>
      <c r="L1681">
        <v>1</v>
      </c>
      <c r="M1681" s="4">
        <v>2.88</v>
      </c>
      <c r="N1681" s="5">
        <v>1194.0999999999999</v>
      </c>
      <c r="O1681" s="5">
        <f>IF(Jan_21[[#This Row],[WIN_OSE]]=0,('Summary Sheet'!$O$1)-('Summary Sheet'!$O$1*2%),-'Summary Sheet'!$O$1*(Jan_21[[#This Row],[BSP]]-1))</f>
        <v>-3.76</v>
      </c>
    </row>
    <row r="1682" spans="1:15" x14ac:dyDescent="0.25">
      <c r="A1682">
        <v>177941299</v>
      </c>
      <c r="B1682" s="1" t="s">
        <v>23</v>
      </c>
      <c r="C1682" s="1" t="s">
        <v>3120</v>
      </c>
      <c r="D1682" s="1" t="s">
        <v>3039</v>
      </c>
      <c r="E1682" s="1" t="s">
        <v>47</v>
      </c>
      <c r="F1682" s="1" t="s">
        <v>31</v>
      </c>
      <c r="G1682" s="2">
        <v>44210</v>
      </c>
      <c r="H1682" s="3">
        <v>0.56874999999999998</v>
      </c>
      <c r="I1682">
        <v>36162347</v>
      </c>
      <c r="J1682">
        <v>4</v>
      </c>
      <c r="K1682" s="1" t="s">
        <v>2218</v>
      </c>
      <c r="L1682">
        <v>1</v>
      </c>
      <c r="M1682" s="4">
        <v>4.3</v>
      </c>
      <c r="N1682" s="5">
        <v>2375.06</v>
      </c>
      <c r="O1682" s="5">
        <f>IF(Jan_21[[#This Row],[WIN_OSE]]=0,('Summary Sheet'!$O$1)-('Summary Sheet'!$O$1*2%),-'Summary Sheet'!$O$1*(Jan_21[[#This Row],[BSP]]-1))</f>
        <v>-6.6</v>
      </c>
    </row>
    <row r="1683" spans="1:15" x14ac:dyDescent="0.25">
      <c r="A1683">
        <v>177942922</v>
      </c>
      <c r="B1683" s="1" t="s">
        <v>23</v>
      </c>
      <c r="C1683" s="1" t="s">
        <v>3130</v>
      </c>
      <c r="D1683" s="1" t="s">
        <v>3040</v>
      </c>
      <c r="E1683" s="1" t="s">
        <v>47</v>
      </c>
      <c r="F1683" s="1" t="s">
        <v>168</v>
      </c>
      <c r="G1683" s="2">
        <v>44210</v>
      </c>
      <c r="H1683" s="3">
        <v>0.5756944444444444</v>
      </c>
      <c r="I1683">
        <v>32526882</v>
      </c>
      <c r="J1683">
        <v>4</v>
      </c>
      <c r="K1683" s="1" t="s">
        <v>2559</v>
      </c>
      <c r="L1683">
        <v>1</v>
      </c>
      <c r="M1683" s="4">
        <v>3.7464185678936328</v>
      </c>
      <c r="N1683" s="5">
        <v>10159.52</v>
      </c>
      <c r="O1683" s="5">
        <f>IF(Jan_21[[#This Row],[WIN_OSE]]=0,('Summary Sheet'!$O$1)-('Summary Sheet'!$O$1*2%),-'Summary Sheet'!$O$1*(Jan_21[[#This Row],[BSP]]-1))</f>
        <v>-5.4928371357872656</v>
      </c>
    </row>
    <row r="1684" spans="1:15" x14ac:dyDescent="0.25">
      <c r="A1684">
        <v>177942924</v>
      </c>
      <c r="B1684" s="1" t="s">
        <v>23</v>
      </c>
      <c r="C1684" s="1" t="s">
        <v>3130</v>
      </c>
      <c r="D1684" s="1" t="s">
        <v>3040</v>
      </c>
      <c r="E1684" s="1" t="s">
        <v>314</v>
      </c>
      <c r="F1684" s="1" t="s">
        <v>194</v>
      </c>
      <c r="G1684" s="2">
        <v>44210</v>
      </c>
      <c r="H1684" s="3">
        <v>0.58819444444444446</v>
      </c>
      <c r="I1684">
        <v>27118375</v>
      </c>
      <c r="J1684">
        <v>6</v>
      </c>
      <c r="K1684" s="1" t="s">
        <v>2560</v>
      </c>
      <c r="L1684">
        <v>0</v>
      </c>
      <c r="M1684" s="4">
        <v>1.7794715893894386</v>
      </c>
      <c r="N1684" s="5">
        <v>33331.040000000001</v>
      </c>
      <c r="O1684" s="5">
        <f>IF(Jan_21[[#This Row],[WIN_OSE]]=0,('Summary Sheet'!$O$1)-('Summary Sheet'!$O$1*2%),-'Summary Sheet'!$O$1*(Jan_21[[#This Row],[BSP]]-1))</f>
        <v>1.96</v>
      </c>
    </row>
    <row r="1685" spans="1:15" x14ac:dyDescent="0.25">
      <c r="A1685">
        <v>177942926</v>
      </c>
      <c r="B1685" s="1" t="s">
        <v>23</v>
      </c>
      <c r="C1685" s="1" t="s">
        <v>3130</v>
      </c>
      <c r="D1685" s="1" t="s">
        <v>3040</v>
      </c>
      <c r="E1685" s="1" t="s">
        <v>37</v>
      </c>
      <c r="F1685" s="1" t="s">
        <v>168</v>
      </c>
      <c r="G1685" s="2">
        <v>44210</v>
      </c>
      <c r="H1685" s="3">
        <v>0.59930555555555554</v>
      </c>
      <c r="I1685">
        <v>36161095</v>
      </c>
      <c r="J1685">
        <v>6</v>
      </c>
      <c r="K1685" s="1" t="s">
        <v>317</v>
      </c>
      <c r="L1685">
        <v>0</v>
      </c>
      <c r="M1685" s="4">
        <v>3.25</v>
      </c>
      <c r="N1685" s="5">
        <v>11569.76</v>
      </c>
      <c r="O1685" s="5">
        <f>IF(Jan_21[[#This Row],[WIN_OSE]]=0,('Summary Sheet'!$O$1)-('Summary Sheet'!$O$1*2%),-'Summary Sheet'!$O$1*(Jan_21[[#This Row],[BSP]]-1))</f>
        <v>1.96</v>
      </c>
    </row>
    <row r="1686" spans="1:15" x14ac:dyDescent="0.25">
      <c r="A1686">
        <v>177942928</v>
      </c>
      <c r="B1686" s="1" t="s">
        <v>23</v>
      </c>
      <c r="C1686" s="1" t="s">
        <v>3130</v>
      </c>
      <c r="D1686" s="1" t="s">
        <v>3040</v>
      </c>
      <c r="E1686" s="1" t="s">
        <v>24</v>
      </c>
      <c r="F1686" s="1" t="s">
        <v>168</v>
      </c>
      <c r="G1686" s="2">
        <v>44210</v>
      </c>
      <c r="H1686" s="3">
        <v>0.61250000000000004</v>
      </c>
      <c r="I1686">
        <v>37460873</v>
      </c>
      <c r="J1686">
        <v>1</v>
      </c>
      <c r="K1686" s="1" t="s">
        <v>1156</v>
      </c>
      <c r="L1686">
        <v>0</v>
      </c>
      <c r="M1686" s="4">
        <v>3.5611517685255971</v>
      </c>
      <c r="N1686" s="5">
        <v>13038.52</v>
      </c>
      <c r="O1686" s="5">
        <f>IF(Jan_21[[#This Row],[WIN_OSE]]=0,('Summary Sheet'!$O$1)-('Summary Sheet'!$O$1*2%),-'Summary Sheet'!$O$1*(Jan_21[[#This Row],[BSP]]-1))</f>
        <v>1.96</v>
      </c>
    </row>
    <row r="1687" spans="1:15" x14ac:dyDescent="0.25">
      <c r="A1687">
        <v>177942930</v>
      </c>
      <c r="B1687" s="1" t="s">
        <v>23</v>
      </c>
      <c r="C1687" s="1" t="s">
        <v>3130</v>
      </c>
      <c r="D1687" s="1" t="s">
        <v>3040</v>
      </c>
      <c r="E1687" s="1" t="s">
        <v>30</v>
      </c>
      <c r="F1687" s="1" t="s">
        <v>168</v>
      </c>
      <c r="G1687" s="2">
        <v>44210</v>
      </c>
      <c r="H1687" s="3">
        <v>0.62638888888888888</v>
      </c>
      <c r="I1687">
        <v>28019632</v>
      </c>
      <c r="J1687">
        <v>2</v>
      </c>
      <c r="K1687" s="1" t="s">
        <v>1644</v>
      </c>
      <c r="L1687">
        <v>0</v>
      </c>
      <c r="M1687" s="4">
        <v>2.7473896183817939</v>
      </c>
      <c r="N1687" s="5">
        <v>15700.44</v>
      </c>
      <c r="O1687" s="5">
        <f>IF(Jan_21[[#This Row],[WIN_OSE]]=0,('Summary Sheet'!$O$1)-('Summary Sheet'!$O$1*2%),-'Summary Sheet'!$O$1*(Jan_21[[#This Row],[BSP]]-1))</f>
        <v>1.96</v>
      </c>
    </row>
    <row r="1688" spans="1:15" x14ac:dyDescent="0.25">
      <c r="A1688">
        <v>177942932</v>
      </c>
      <c r="B1688" s="1" t="s">
        <v>23</v>
      </c>
      <c r="C1688" s="1" t="s">
        <v>3130</v>
      </c>
      <c r="D1688" s="1" t="s">
        <v>3040</v>
      </c>
      <c r="E1688" s="1" t="s">
        <v>65</v>
      </c>
      <c r="F1688" s="1" t="s">
        <v>168</v>
      </c>
      <c r="G1688" s="2">
        <v>44210</v>
      </c>
      <c r="H1688" s="3">
        <v>0.63749999999999996</v>
      </c>
      <c r="I1688">
        <v>29607339</v>
      </c>
      <c r="J1688">
        <v>6</v>
      </c>
      <c r="K1688" s="1" t="s">
        <v>1510</v>
      </c>
      <c r="L1688">
        <v>0</v>
      </c>
      <c r="M1688" s="4">
        <v>4.2194163204880901</v>
      </c>
      <c r="N1688" s="5">
        <v>6813.38</v>
      </c>
      <c r="O1688" s="5">
        <f>IF(Jan_21[[#This Row],[WIN_OSE]]=0,('Summary Sheet'!$O$1)-('Summary Sheet'!$O$1*2%),-'Summary Sheet'!$O$1*(Jan_21[[#This Row],[BSP]]-1))</f>
        <v>1.96</v>
      </c>
    </row>
    <row r="1689" spans="1:15" x14ac:dyDescent="0.25">
      <c r="A1689">
        <v>177942934</v>
      </c>
      <c r="B1689" s="1" t="s">
        <v>23</v>
      </c>
      <c r="C1689" s="1" t="s">
        <v>3130</v>
      </c>
      <c r="D1689" s="1" t="s">
        <v>3040</v>
      </c>
      <c r="E1689" s="1" t="s">
        <v>178</v>
      </c>
      <c r="F1689" s="1" t="s">
        <v>168</v>
      </c>
      <c r="G1689" s="2">
        <v>44210</v>
      </c>
      <c r="H1689" s="3">
        <v>0.65138888888888891</v>
      </c>
      <c r="I1689">
        <v>21198911</v>
      </c>
      <c r="J1689">
        <v>2</v>
      </c>
      <c r="K1689" s="1" t="s">
        <v>2405</v>
      </c>
      <c r="L1689">
        <v>1</v>
      </c>
      <c r="M1689" s="4">
        <v>3.05</v>
      </c>
      <c r="N1689" s="5">
        <v>12992.64</v>
      </c>
      <c r="O1689" s="5">
        <f>IF(Jan_21[[#This Row],[WIN_OSE]]=0,('Summary Sheet'!$O$1)-('Summary Sheet'!$O$1*2%),-'Summary Sheet'!$O$1*(Jan_21[[#This Row],[BSP]]-1))</f>
        <v>-4.0999999999999996</v>
      </c>
    </row>
    <row r="1690" spans="1:15" x14ac:dyDescent="0.25">
      <c r="A1690">
        <v>177942936</v>
      </c>
      <c r="B1690" s="1" t="s">
        <v>23</v>
      </c>
      <c r="C1690" s="1" t="s">
        <v>3130</v>
      </c>
      <c r="D1690" s="1" t="s">
        <v>3040</v>
      </c>
      <c r="E1690" s="1" t="s">
        <v>311</v>
      </c>
      <c r="F1690" s="1" t="s">
        <v>194</v>
      </c>
      <c r="G1690" s="2">
        <v>44210</v>
      </c>
      <c r="H1690" s="3">
        <v>0.66527777777777775</v>
      </c>
      <c r="I1690">
        <v>36161091</v>
      </c>
      <c r="J1690">
        <v>2</v>
      </c>
      <c r="K1690" s="1" t="s">
        <v>1468</v>
      </c>
      <c r="L1690">
        <v>1</v>
      </c>
      <c r="M1690" s="4">
        <v>2.8030233535759814</v>
      </c>
      <c r="N1690" s="5">
        <v>16016.22</v>
      </c>
      <c r="O1690" s="5">
        <f>IF(Jan_21[[#This Row],[WIN_OSE]]=0,('Summary Sheet'!$O$1)-('Summary Sheet'!$O$1*2%),-'Summary Sheet'!$O$1*(Jan_21[[#This Row],[BSP]]-1))</f>
        <v>-3.6060467071519628</v>
      </c>
    </row>
    <row r="1691" spans="1:15" x14ac:dyDescent="0.25">
      <c r="A1691">
        <v>177942938</v>
      </c>
      <c r="B1691" s="1" t="s">
        <v>23</v>
      </c>
      <c r="C1691" s="1" t="s">
        <v>3130</v>
      </c>
      <c r="D1691" s="1" t="s">
        <v>3040</v>
      </c>
      <c r="E1691" s="1" t="s">
        <v>37</v>
      </c>
      <c r="F1691" s="1" t="s">
        <v>168</v>
      </c>
      <c r="G1691" s="2">
        <v>44210</v>
      </c>
      <c r="H1691" s="3">
        <v>0.6791666666666667</v>
      </c>
      <c r="I1691">
        <v>22026995</v>
      </c>
      <c r="J1691">
        <v>6</v>
      </c>
      <c r="K1691" s="1" t="s">
        <v>455</v>
      </c>
      <c r="L1691">
        <v>1</v>
      </c>
      <c r="M1691" s="4">
        <v>3.25</v>
      </c>
      <c r="N1691" s="5">
        <v>12234.08</v>
      </c>
      <c r="O1691" s="5">
        <f>IF(Jan_21[[#This Row],[WIN_OSE]]=0,('Summary Sheet'!$O$1)-('Summary Sheet'!$O$1*2%),-'Summary Sheet'!$O$1*(Jan_21[[#This Row],[BSP]]-1))</f>
        <v>-4.5</v>
      </c>
    </row>
    <row r="1692" spans="1:15" x14ac:dyDescent="0.25">
      <c r="A1692">
        <v>177942940</v>
      </c>
      <c r="B1692" s="1" t="s">
        <v>23</v>
      </c>
      <c r="C1692" s="1" t="s">
        <v>3130</v>
      </c>
      <c r="D1692" s="1" t="s">
        <v>3040</v>
      </c>
      <c r="E1692" s="1" t="s">
        <v>287</v>
      </c>
      <c r="F1692" s="1" t="s">
        <v>194</v>
      </c>
      <c r="G1692" s="2">
        <v>44210</v>
      </c>
      <c r="H1692" s="3">
        <v>0.69305555555555554</v>
      </c>
      <c r="I1692">
        <v>38201198</v>
      </c>
      <c r="J1692">
        <v>4</v>
      </c>
      <c r="K1692" s="1" t="s">
        <v>399</v>
      </c>
      <c r="L1692">
        <v>0</v>
      </c>
      <c r="M1692" s="4">
        <v>3.9528109796000361</v>
      </c>
      <c r="N1692" s="5">
        <v>18526.060000000001</v>
      </c>
      <c r="O1692" s="5">
        <f>IF(Jan_21[[#This Row],[WIN_OSE]]=0,('Summary Sheet'!$O$1)-('Summary Sheet'!$O$1*2%),-'Summary Sheet'!$O$1*(Jan_21[[#This Row],[BSP]]-1))</f>
        <v>1.96</v>
      </c>
    </row>
    <row r="1693" spans="1:15" x14ac:dyDescent="0.25">
      <c r="A1693">
        <v>177942942</v>
      </c>
      <c r="B1693" s="1" t="s">
        <v>23</v>
      </c>
      <c r="C1693" s="1" t="s">
        <v>3130</v>
      </c>
      <c r="D1693" s="1" t="s">
        <v>3040</v>
      </c>
      <c r="E1693" s="1" t="s">
        <v>65</v>
      </c>
      <c r="F1693" s="1" t="s">
        <v>168</v>
      </c>
      <c r="G1693" s="2">
        <v>44210</v>
      </c>
      <c r="H1693" s="3">
        <v>0.70694444444444449</v>
      </c>
      <c r="I1693">
        <v>35538096</v>
      </c>
      <c r="J1693">
        <v>3</v>
      </c>
      <c r="K1693" s="1" t="s">
        <v>261</v>
      </c>
      <c r="L1693">
        <v>0</v>
      </c>
      <c r="M1693" s="4">
        <v>4.1573159705524443</v>
      </c>
      <c r="N1693" s="5">
        <v>3886.98</v>
      </c>
      <c r="O1693" s="5">
        <f>IF(Jan_21[[#This Row],[WIN_OSE]]=0,('Summary Sheet'!$O$1)-('Summary Sheet'!$O$1*2%),-'Summary Sheet'!$O$1*(Jan_21[[#This Row],[BSP]]-1))</f>
        <v>1.96</v>
      </c>
    </row>
    <row r="1694" spans="1:15" x14ac:dyDescent="0.25">
      <c r="A1694">
        <v>177942944</v>
      </c>
      <c r="B1694" s="1" t="s">
        <v>23</v>
      </c>
      <c r="C1694" s="1" t="s">
        <v>3130</v>
      </c>
      <c r="D1694" s="1" t="s">
        <v>3040</v>
      </c>
      <c r="E1694" s="1" t="s">
        <v>1102</v>
      </c>
      <c r="F1694" s="1" t="s">
        <v>194</v>
      </c>
      <c r="G1694" s="2">
        <v>44210</v>
      </c>
      <c r="H1694" s="3">
        <v>0.72083333333333333</v>
      </c>
      <c r="I1694">
        <v>35614127</v>
      </c>
      <c r="J1694">
        <v>5</v>
      </c>
      <c r="K1694" s="1" t="s">
        <v>1470</v>
      </c>
      <c r="L1694">
        <v>1</v>
      </c>
      <c r="M1694" s="4">
        <v>2.2865767071043228</v>
      </c>
      <c r="N1694" s="5">
        <v>44151.54</v>
      </c>
      <c r="O1694" s="5">
        <f>IF(Jan_21[[#This Row],[WIN_OSE]]=0,('Summary Sheet'!$O$1)-('Summary Sheet'!$O$1*2%),-'Summary Sheet'!$O$1*(Jan_21[[#This Row],[BSP]]-1))</f>
        <v>-2.5731534142086456</v>
      </c>
    </row>
    <row r="1695" spans="1:15" x14ac:dyDescent="0.25">
      <c r="A1695">
        <v>177942946</v>
      </c>
      <c r="B1695" s="1" t="s">
        <v>23</v>
      </c>
      <c r="C1695" s="1" t="s">
        <v>3130</v>
      </c>
      <c r="D1695" s="1" t="s">
        <v>3040</v>
      </c>
      <c r="E1695" s="1" t="s">
        <v>39</v>
      </c>
      <c r="F1695" s="1" t="s">
        <v>168</v>
      </c>
      <c r="G1695" s="2">
        <v>44210</v>
      </c>
      <c r="H1695" s="3">
        <v>0.73402777777777772</v>
      </c>
      <c r="I1695">
        <v>25323484</v>
      </c>
      <c r="J1695">
        <v>2</v>
      </c>
      <c r="K1695" s="1" t="s">
        <v>1512</v>
      </c>
      <c r="L1695">
        <v>0</v>
      </c>
      <c r="M1695" s="4">
        <v>4.1423886856480383</v>
      </c>
      <c r="N1695" s="5">
        <v>14897.72</v>
      </c>
      <c r="O1695" s="5">
        <f>IF(Jan_21[[#This Row],[WIN_OSE]]=0,('Summary Sheet'!$O$1)-('Summary Sheet'!$O$1*2%),-'Summary Sheet'!$O$1*(Jan_21[[#This Row],[BSP]]-1))</f>
        <v>1.96</v>
      </c>
    </row>
    <row r="1696" spans="1:15" x14ac:dyDescent="0.25">
      <c r="A1696">
        <v>177942948</v>
      </c>
      <c r="B1696" s="1" t="s">
        <v>23</v>
      </c>
      <c r="C1696" s="1" t="s">
        <v>3130</v>
      </c>
      <c r="D1696" s="1" t="s">
        <v>3040</v>
      </c>
      <c r="E1696" s="1" t="s">
        <v>30</v>
      </c>
      <c r="F1696" s="1" t="s">
        <v>168</v>
      </c>
      <c r="G1696" s="2">
        <v>44210</v>
      </c>
      <c r="H1696" s="3">
        <v>0.74583333333333335</v>
      </c>
      <c r="I1696">
        <v>35437073</v>
      </c>
      <c r="J1696">
        <v>2</v>
      </c>
      <c r="K1696" s="1" t="s">
        <v>1653</v>
      </c>
      <c r="L1696">
        <v>1</v>
      </c>
      <c r="M1696" s="4">
        <v>2.5191242460000001</v>
      </c>
      <c r="N1696" s="5">
        <v>22039.06</v>
      </c>
      <c r="O1696" s="5">
        <f>IF(Jan_21[[#This Row],[WIN_OSE]]=0,('Summary Sheet'!$O$1)-('Summary Sheet'!$O$1*2%),-'Summary Sheet'!$O$1*(Jan_21[[#This Row],[BSP]]-1))</f>
        <v>-3.0382484920000001</v>
      </c>
    </row>
    <row r="1697" spans="1:15" x14ac:dyDescent="0.25">
      <c r="A1697">
        <v>177943035</v>
      </c>
      <c r="B1697" s="1" t="s">
        <v>23</v>
      </c>
      <c r="C1697" s="1" t="s">
        <v>3133</v>
      </c>
      <c r="D1697" s="1" t="s">
        <v>3041</v>
      </c>
      <c r="E1697" s="1" t="s">
        <v>32</v>
      </c>
      <c r="F1697" s="1" t="s">
        <v>13</v>
      </c>
      <c r="G1697" s="2">
        <v>44210</v>
      </c>
      <c r="H1697" s="3">
        <v>0.58125000000000004</v>
      </c>
      <c r="I1697">
        <v>37095392</v>
      </c>
      <c r="J1697">
        <v>3</v>
      </c>
      <c r="K1697" s="1" t="s">
        <v>441</v>
      </c>
      <c r="L1697">
        <v>0</v>
      </c>
      <c r="M1697" s="4">
        <v>2.9350742244527286</v>
      </c>
      <c r="N1697" s="5">
        <v>8530.26</v>
      </c>
      <c r="O1697" s="5">
        <f>IF(Jan_21[[#This Row],[WIN_OSE]]=0,('Summary Sheet'!$O$1)-('Summary Sheet'!$O$1*2%),-'Summary Sheet'!$O$1*(Jan_21[[#This Row],[BSP]]-1))</f>
        <v>1.96</v>
      </c>
    </row>
    <row r="1698" spans="1:15" x14ac:dyDescent="0.25">
      <c r="A1698">
        <v>177943037</v>
      </c>
      <c r="B1698" s="1" t="s">
        <v>23</v>
      </c>
      <c r="C1698" s="1" t="s">
        <v>3133</v>
      </c>
      <c r="D1698" s="1" t="s">
        <v>3041</v>
      </c>
      <c r="E1698" s="1" t="s">
        <v>20</v>
      </c>
      <c r="F1698" s="1" t="s">
        <v>13</v>
      </c>
      <c r="G1698" s="2">
        <v>44210</v>
      </c>
      <c r="H1698" s="3">
        <v>0.59166666666666667</v>
      </c>
      <c r="I1698">
        <v>30798113</v>
      </c>
      <c r="J1698">
        <v>6</v>
      </c>
      <c r="K1698" s="1" t="s">
        <v>359</v>
      </c>
      <c r="L1698">
        <v>0</v>
      </c>
      <c r="M1698" s="4">
        <v>2.6613236867061643</v>
      </c>
      <c r="N1698" s="5">
        <v>15850.96</v>
      </c>
      <c r="O1698" s="5">
        <f>IF(Jan_21[[#This Row],[WIN_OSE]]=0,('Summary Sheet'!$O$1)-('Summary Sheet'!$O$1*2%),-'Summary Sheet'!$O$1*(Jan_21[[#This Row],[BSP]]-1))</f>
        <v>1.96</v>
      </c>
    </row>
    <row r="1699" spans="1:15" x14ac:dyDescent="0.25">
      <c r="A1699">
        <v>177943039</v>
      </c>
      <c r="B1699" s="1" t="s">
        <v>23</v>
      </c>
      <c r="C1699" s="1" t="s">
        <v>3133</v>
      </c>
      <c r="D1699" s="1" t="s">
        <v>3041</v>
      </c>
      <c r="E1699" s="1" t="s">
        <v>43</v>
      </c>
      <c r="F1699" s="1" t="s">
        <v>13</v>
      </c>
      <c r="G1699" s="2">
        <v>44210</v>
      </c>
      <c r="H1699" s="3">
        <v>0.60555555555555551</v>
      </c>
      <c r="I1699">
        <v>32114093</v>
      </c>
      <c r="J1699">
        <v>6</v>
      </c>
      <c r="K1699" s="1" t="s">
        <v>1969</v>
      </c>
      <c r="L1699">
        <v>0</v>
      </c>
      <c r="M1699" s="4">
        <v>3.080964073786526</v>
      </c>
      <c r="N1699" s="5">
        <v>10745.28</v>
      </c>
      <c r="O1699" s="5">
        <f>IF(Jan_21[[#This Row],[WIN_OSE]]=0,('Summary Sheet'!$O$1)-('Summary Sheet'!$O$1*2%),-'Summary Sheet'!$O$1*(Jan_21[[#This Row],[BSP]]-1))</f>
        <v>1.96</v>
      </c>
    </row>
    <row r="1700" spans="1:15" x14ac:dyDescent="0.25">
      <c r="A1700">
        <v>177943041</v>
      </c>
      <c r="B1700" s="1" t="s">
        <v>23</v>
      </c>
      <c r="C1700" s="1" t="s">
        <v>3133</v>
      </c>
      <c r="D1700" s="1" t="s">
        <v>3041</v>
      </c>
      <c r="E1700" s="1" t="s">
        <v>41</v>
      </c>
      <c r="F1700" s="1" t="s">
        <v>13</v>
      </c>
      <c r="G1700" s="2">
        <v>44210</v>
      </c>
      <c r="H1700" s="3">
        <v>0.61944444444444446</v>
      </c>
      <c r="I1700">
        <v>28590946</v>
      </c>
      <c r="J1700">
        <v>5</v>
      </c>
      <c r="K1700" s="1" t="s">
        <v>1965</v>
      </c>
      <c r="L1700">
        <v>0</v>
      </c>
      <c r="M1700" s="4">
        <v>3.2609998235468529</v>
      </c>
      <c r="N1700" s="5">
        <v>7451.14</v>
      </c>
      <c r="O1700" s="5">
        <f>IF(Jan_21[[#This Row],[WIN_OSE]]=0,('Summary Sheet'!$O$1)-('Summary Sheet'!$O$1*2%),-'Summary Sheet'!$O$1*(Jan_21[[#This Row],[BSP]]-1))</f>
        <v>1.96</v>
      </c>
    </row>
    <row r="1701" spans="1:15" x14ac:dyDescent="0.25">
      <c r="A1701">
        <v>177943043</v>
      </c>
      <c r="B1701" s="1" t="s">
        <v>23</v>
      </c>
      <c r="C1701" s="1" t="s">
        <v>3133</v>
      </c>
      <c r="D1701" s="1" t="s">
        <v>3041</v>
      </c>
      <c r="E1701" s="1" t="s">
        <v>20</v>
      </c>
      <c r="F1701" s="1" t="s">
        <v>13</v>
      </c>
      <c r="G1701" s="2">
        <v>44210</v>
      </c>
      <c r="H1701" s="3">
        <v>0.63263888888888886</v>
      </c>
      <c r="I1701">
        <v>25822808</v>
      </c>
      <c r="J1701">
        <v>3</v>
      </c>
      <c r="K1701" s="1" t="s">
        <v>595</v>
      </c>
      <c r="L1701">
        <v>1</v>
      </c>
      <c r="M1701" s="4">
        <v>2.925672859179159</v>
      </c>
      <c r="N1701" s="5">
        <v>16852.080000000002</v>
      </c>
      <c r="O1701" s="5">
        <f>IF(Jan_21[[#This Row],[WIN_OSE]]=0,('Summary Sheet'!$O$1)-('Summary Sheet'!$O$1*2%),-'Summary Sheet'!$O$1*(Jan_21[[#This Row],[BSP]]-1))</f>
        <v>-3.851345718358318</v>
      </c>
    </row>
    <row r="1702" spans="1:15" x14ac:dyDescent="0.25">
      <c r="A1702">
        <v>177943045</v>
      </c>
      <c r="B1702" s="1" t="s">
        <v>23</v>
      </c>
      <c r="C1702" s="1" t="s">
        <v>3133</v>
      </c>
      <c r="D1702" s="1" t="s">
        <v>3041</v>
      </c>
      <c r="E1702" s="1" t="s">
        <v>65</v>
      </c>
      <c r="F1702" s="1" t="s">
        <v>13</v>
      </c>
      <c r="G1702" s="2">
        <v>44210</v>
      </c>
      <c r="H1702" s="3">
        <v>0.64444444444444449</v>
      </c>
      <c r="I1702">
        <v>38200606</v>
      </c>
      <c r="J1702">
        <v>1</v>
      </c>
      <c r="K1702" s="1" t="s">
        <v>1972</v>
      </c>
      <c r="L1702">
        <v>0</v>
      </c>
      <c r="M1702" s="4">
        <v>2.8281099652436938</v>
      </c>
      <c r="N1702" s="5">
        <v>16343.22</v>
      </c>
      <c r="O1702" s="5">
        <f>IF(Jan_21[[#This Row],[WIN_OSE]]=0,('Summary Sheet'!$O$1)-('Summary Sheet'!$O$1*2%),-'Summary Sheet'!$O$1*(Jan_21[[#This Row],[BSP]]-1))</f>
        <v>1.96</v>
      </c>
    </row>
    <row r="1703" spans="1:15" x14ac:dyDescent="0.25">
      <c r="A1703">
        <v>177943047</v>
      </c>
      <c r="B1703" s="1" t="s">
        <v>23</v>
      </c>
      <c r="C1703" s="1" t="s">
        <v>3133</v>
      </c>
      <c r="D1703" s="1" t="s">
        <v>3041</v>
      </c>
      <c r="E1703" s="1" t="s">
        <v>41</v>
      </c>
      <c r="F1703" s="1" t="s">
        <v>13</v>
      </c>
      <c r="G1703" s="2">
        <v>44210</v>
      </c>
      <c r="H1703" s="3">
        <v>0.65833333333333333</v>
      </c>
      <c r="I1703">
        <v>37569661</v>
      </c>
      <c r="J1703">
        <v>2</v>
      </c>
      <c r="K1703" s="1" t="s">
        <v>2813</v>
      </c>
      <c r="L1703">
        <v>0</v>
      </c>
      <c r="M1703" s="4">
        <v>3.45</v>
      </c>
      <c r="N1703" s="5">
        <v>10706.22</v>
      </c>
      <c r="O1703" s="5">
        <f>IF(Jan_21[[#This Row],[WIN_OSE]]=0,('Summary Sheet'!$O$1)-('Summary Sheet'!$O$1*2%),-'Summary Sheet'!$O$1*(Jan_21[[#This Row],[BSP]]-1))</f>
        <v>1.96</v>
      </c>
    </row>
    <row r="1704" spans="1:15" x14ac:dyDescent="0.25">
      <c r="A1704">
        <v>177943049</v>
      </c>
      <c r="B1704" s="1" t="s">
        <v>23</v>
      </c>
      <c r="C1704" s="1" t="s">
        <v>3133</v>
      </c>
      <c r="D1704" s="1" t="s">
        <v>3041</v>
      </c>
      <c r="E1704" s="1" t="s">
        <v>47</v>
      </c>
      <c r="F1704" s="1" t="s">
        <v>13</v>
      </c>
      <c r="G1704" s="2">
        <v>44210</v>
      </c>
      <c r="H1704" s="3">
        <v>0.67222222222222228</v>
      </c>
      <c r="I1704">
        <v>24200356</v>
      </c>
      <c r="J1704">
        <v>2</v>
      </c>
      <c r="K1704" s="1" t="s">
        <v>445</v>
      </c>
      <c r="L1704">
        <v>1</v>
      </c>
      <c r="M1704" s="4">
        <v>4.0845921986851694</v>
      </c>
      <c r="N1704" s="5">
        <v>8109.48</v>
      </c>
      <c r="O1704" s="5">
        <f>IF(Jan_21[[#This Row],[WIN_OSE]]=0,('Summary Sheet'!$O$1)-('Summary Sheet'!$O$1*2%),-'Summary Sheet'!$O$1*(Jan_21[[#This Row],[BSP]]-1))</f>
        <v>-6.1691843973703389</v>
      </c>
    </row>
    <row r="1705" spans="1:15" x14ac:dyDescent="0.25">
      <c r="A1705">
        <v>177943051</v>
      </c>
      <c r="B1705" s="1" t="s">
        <v>23</v>
      </c>
      <c r="C1705" s="1" t="s">
        <v>3133</v>
      </c>
      <c r="D1705" s="1" t="s">
        <v>3041</v>
      </c>
      <c r="E1705" s="1" t="s">
        <v>47</v>
      </c>
      <c r="F1705" s="1" t="s">
        <v>13</v>
      </c>
      <c r="G1705" s="2">
        <v>44210</v>
      </c>
      <c r="H1705" s="3">
        <v>0.68611111111111112</v>
      </c>
      <c r="I1705">
        <v>37033667</v>
      </c>
      <c r="J1705">
        <v>5</v>
      </c>
      <c r="K1705" s="1" t="s">
        <v>1713</v>
      </c>
      <c r="L1705">
        <v>0</v>
      </c>
      <c r="M1705" s="4">
        <v>3.85</v>
      </c>
      <c r="N1705" s="5">
        <v>12366.04</v>
      </c>
      <c r="O1705" s="5">
        <f>IF(Jan_21[[#This Row],[WIN_OSE]]=0,('Summary Sheet'!$O$1)-('Summary Sheet'!$O$1*2%),-'Summary Sheet'!$O$1*(Jan_21[[#This Row],[BSP]]-1))</f>
        <v>1.96</v>
      </c>
    </row>
    <row r="1706" spans="1:15" x14ac:dyDescent="0.25">
      <c r="A1706">
        <v>177943053</v>
      </c>
      <c r="B1706" s="1" t="s">
        <v>23</v>
      </c>
      <c r="C1706" s="1" t="s">
        <v>3133</v>
      </c>
      <c r="D1706" s="1" t="s">
        <v>3041</v>
      </c>
      <c r="E1706" s="1" t="s">
        <v>32</v>
      </c>
      <c r="F1706" s="1" t="s">
        <v>13</v>
      </c>
      <c r="G1706" s="2">
        <v>44210</v>
      </c>
      <c r="H1706" s="3">
        <v>0.7</v>
      </c>
      <c r="I1706">
        <v>38084836</v>
      </c>
      <c r="J1706">
        <v>1</v>
      </c>
      <c r="K1706" s="1" t="s">
        <v>2084</v>
      </c>
      <c r="L1706">
        <v>0</v>
      </c>
      <c r="M1706" s="4">
        <v>2.3783035793754106</v>
      </c>
      <c r="N1706" s="5">
        <v>22421.26</v>
      </c>
      <c r="O1706" s="5">
        <f>IF(Jan_21[[#This Row],[WIN_OSE]]=0,('Summary Sheet'!$O$1)-('Summary Sheet'!$O$1*2%),-'Summary Sheet'!$O$1*(Jan_21[[#This Row],[BSP]]-1))</f>
        <v>1.96</v>
      </c>
    </row>
    <row r="1707" spans="1:15" x14ac:dyDescent="0.25">
      <c r="A1707">
        <v>177943055</v>
      </c>
      <c r="B1707" s="1" t="s">
        <v>23</v>
      </c>
      <c r="C1707" s="1" t="s">
        <v>3133</v>
      </c>
      <c r="D1707" s="1" t="s">
        <v>3041</v>
      </c>
      <c r="E1707" s="1" t="s">
        <v>24</v>
      </c>
      <c r="F1707" s="1" t="s">
        <v>13</v>
      </c>
      <c r="G1707" s="2">
        <v>44210</v>
      </c>
      <c r="H1707" s="3">
        <v>0.71388888888888891</v>
      </c>
      <c r="I1707">
        <v>30537343</v>
      </c>
      <c r="J1707">
        <v>2</v>
      </c>
      <c r="K1707" s="1" t="s">
        <v>1297</v>
      </c>
      <c r="L1707">
        <v>0</v>
      </c>
      <c r="M1707" s="4">
        <v>3.9575303294662083</v>
      </c>
      <c r="N1707" s="5">
        <v>13493.4</v>
      </c>
      <c r="O1707" s="5">
        <f>IF(Jan_21[[#This Row],[WIN_OSE]]=0,('Summary Sheet'!$O$1)-('Summary Sheet'!$O$1*2%),-'Summary Sheet'!$O$1*(Jan_21[[#This Row],[BSP]]-1))</f>
        <v>1.96</v>
      </c>
    </row>
    <row r="1708" spans="1:15" x14ac:dyDescent="0.25">
      <c r="A1708">
        <v>177943059</v>
      </c>
      <c r="B1708" s="1" t="s">
        <v>23</v>
      </c>
      <c r="C1708" s="1" t="s">
        <v>3133</v>
      </c>
      <c r="D1708" s="1" t="s">
        <v>3041</v>
      </c>
      <c r="E1708" s="1" t="s">
        <v>39</v>
      </c>
      <c r="F1708" s="1" t="s">
        <v>13</v>
      </c>
      <c r="G1708" s="2">
        <v>44210</v>
      </c>
      <c r="H1708" s="3">
        <v>0.72777777777777775</v>
      </c>
      <c r="I1708">
        <v>26281429</v>
      </c>
      <c r="J1708">
        <v>1</v>
      </c>
      <c r="K1708" s="1" t="s">
        <v>1546</v>
      </c>
      <c r="L1708">
        <v>0</v>
      </c>
      <c r="M1708" s="4">
        <v>2.74</v>
      </c>
      <c r="N1708" s="5">
        <v>18946.82</v>
      </c>
      <c r="O1708" s="5">
        <f>IF(Jan_21[[#This Row],[WIN_OSE]]=0,('Summary Sheet'!$O$1)-('Summary Sheet'!$O$1*2%),-'Summary Sheet'!$O$1*(Jan_21[[#This Row],[BSP]]-1))</f>
        <v>1.96</v>
      </c>
    </row>
    <row r="1709" spans="1:15" x14ac:dyDescent="0.25">
      <c r="A1709">
        <v>177943070</v>
      </c>
      <c r="B1709" s="1" t="s">
        <v>23</v>
      </c>
      <c r="C1709" s="1" t="s">
        <v>3133</v>
      </c>
      <c r="D1709" s="1" t="s">
        <v>3041</v>
      </c>
      <c r="E1709" s="1" t="s">
        <v>32</v>
      </c>
      <c r="F1709" s="1" t="s">
        <v>13</v>
      </c>
      <c r="G1709" s="2">
        <v>44210</v>
      </c>
      <c r="H1709" s="3">
        <v>0.73888888888888893</v>
      </c>
      <c r="I1709">
        <v>36704304</v>
      </c>
      <c r="J1709">
        <v>6</v>
      </c>
      <c r="K1709" s="1" t="s">
        <v>1979</v>
      </c>
      <c r="L1709">
        <v>0</v>
      </c>
      <c r="M1709" s="4">
        <v>3.1135080322522848</v>
      </c>
      <c r="N1709" s="5">
        <v>18163.099999999999</v>
      </c>
      <c r="O1709" s="5">
        <f>IF(Jan_21[[#This Row],[WIN_OSE]]=0,('Summary Sheet'!$O$1)-('Summary Sheet'!$O$1*2%),-'Summary Sheet'!$O$1*(Jan_21[[#This Row],[BSP]]-1))</f>
        <v>1.96</v>
      </c>
    </row>
    <row r="1710" spans="1:15" x14ac:dyDescent="0.25">
      <c r="A1710">
        <v>177943095</v>
      </c>
      <c r="B1710" s="1" t="s">
        <v>23</v>
      </c>
      <c r="C1710" s="1" t="s">
        <v>3133</v>
      </c>
      <c r="D1710" s="1" t="s">
        <v>3041</v>
      </c>
      <c r="E1710" s="1" t="s">
        <v>289</v>
      </c>
      <c r="F1710" s="1" t="s">
        <v>309</v>
      </c>
      <c r="G1710" s="2">
        <v>44210</v>
      </c>
      <c r="H1710" s="3">
        <v>0.75138888888888888</v>
      </c>
      <c r="I1710">
        <v>37306244</v>
      </c>
      <c r="J1710">
        <v>5</v>
      </c>
      <c r="K1710" s="1" t="s">
        <v>1530</v>
      </c>
      <c r="L1710">
        <v>0</v>
      </c>
      <c r="M1710" s="4">
        <v>3.6253077463195584</v>
      </c>
      <c r="N1710" s="5">
        <v>19254.939999999999</v>
      </c>
      <c r="O1710" s="5">
        <f>IF(Jan_21[[#This Row],[WIN_OSE]]=0,('Summary Sheet'!$O$1)-('Summary Sheet'!$O$1*2%),-'Summary Sheet'!$O$1*(Jan_21[[#This Row],[BSP]]-1))</f>
        <v>1.96</v>
      </c>
    </row>
    <row r="1711" spans="1:15" x14ac:dyDescent="0.25">
      <c r="A1711">
        <v>177943570</v>
      </c>
      <c r="B1711" s="1" t="s">
        <v>16</v>
      </c>
      <c r="C1711" s="1" t="s">
        <v>3129</v>
      </c>
      <c r="D1711" s="1" t="s">
        <v>3039</v>
      </c>
      <c r="E1711" s="1" t="s">
        <v>43</v>
      </c>
      <c r="F1711" s="1" t="s">
        <v>54</v>
      </c>
      <c r="G1711" s="2">
        <v>44210</v>
      </c>
      <c r="H1711" s="3">
        <v>0.7631944444444444</v>
      </c>
      <c r="I1711">
        <v>24549790</v>
      </c>
      <c r="J1711">
        <v>6</v>
      </c>
      <c r="K1711" s="1" t="s">
        <v>366</v>
      </c>
      <c r="L1711">
        <v>1</v>
      </c>
      <c r="M1711" s="4">
        <v>2.9974538241288151</v>
      </c>
      <c r="N1711" s="5">
        <v>15981.96</v>
      </c>
      <c r="O1711" s="5">
        <f>IF(Jan_21[[#This Row],[WIN_OSE]]=0,('Summary Sheet'!$O$1)-('Summary Sheet'!$O$1*2%),-'Summary Sheet'!$O$1*(Jan_21[[#This Row],[BSP]]-1))</f>
        <v>-3.9949076482576302</v>
      </c>
    </row>
    <row r="1712" spans="1:15" x14ac:dyDescent="0.25">
      <c r="A1712">
        <v>177943572</v>
      </c>
      <c r="B1712" s="1" t="s">
        <v>16</v>
      </c>
      <c r="C1712" s="1" t="s">
        <v>3129</v>
      </c>
      <c r="D1712" s="1" t="s">
        <v>3039</v>
      </c>
      <c r="E1712" s="1" t="s">
        <v>32</v>
      </c>
      <c r="F1712" s="1" t="s">
        <v>54</v>
      </c>
      <c r="G1712" s="2">
        <v>44210</v>
      </c>
      <c r="H1712" s="3">
        <v>0.77500000000000002</v>
      </c>
      <c r="I1712">
        <v>36017771</v>
      </c>
      <c r="J1712">
        <v>1</v>
      </c>
      <c r="K1712" s="1" t="s">
        <v>351</v>
      </c>
      <c r="L1712">
        <v>0</v>
      </c>
      <c r="M1712" s="4">
        <v>4.0784867340000002</v>
      </c>
      <c r="N1712" s="5">
        <v>7017.86</v>
      </c>
      <c r="O1712" s="5">
        <f>IF(Jan_21[[#This Row],[WIN_OSE]]=0,('Summary Sheet'!$O$1)-('Summary Sheet'!$O$1*2%),-'Summary Sheet'!$O$1*(Jan_21[[#This Row],[BSP]]-1))</f>
        <v>1.96</v>
      </c>
    </row>
    <row r="1713" spans="1:15" x14ac:dyDescent="0.25">
      <c r="A1713">
        <v>177943574</v>
      </c>
      <c r="B1713" s="1" t="s">
        <v>16</v>
      </c>
      <c r="C1713" s="1" t="s">
        <v>3129</v>
      </c>
      <c r="D1713" s="1" t="s">
        <v>3039</v>
      </c>
      <c r="E1713" s="1" t="s">
        <v>47</v>
      </c>
      <c r="F1713" s="1" t="s">
        <v>54</v>
      </c>
      <c r="G1713" s="2">
        <v>44210</v>
      </c>
      <c r="H1713" s="3">
        <v>0.78541666666666665</v>
      </c>
      <c r="I1713">
        <v>36160596</v>
      </c>
      <c r="J1713">
        <v>4</v>
      </c>
      <c r="K1713" s="1" t="s">
        <v>1452</v>
      </c>
      <c r="L1713">
        <v>1</v>
      </c>
      <c r="M1713" s="4">
        <v>3.3096455751343461</v>
      </c>
      <c r="N1713" s="5">
        <v>16154.76</v>
      </c>
      <c r="O1713" s="5">
        <f>IF(Jan_21[[#This Row],[WIN_OSE]]=0,('Summary Sheet'!$O$1)-('Summary Sheet'!$O$1*2%),-'Summary Sheet'!$O$1*(Jan_21[[#This Row],[BSP]]-1))</f>
        <v>-4.6192911502686922</v>
      </c>
    </row>
    <row r="1714" spans="1:15" x14ac:dyDescent="0.25">
      <c r="A1714">
        <v>177943576</v>
      </c>
      <c r="B1714" s="1" t="s">
        <v>16</v>
      </c>
      <c r="C1714" s="1" t="s">
        <v>3129</v>
      </c>
      <c r="D1714" s="1" t="s">
        <v>3039</v>
      </c>
      <c r="E1714" s="1" t="s">
        <v>39</v>
      </c>
      <c r="F1714" s="1" t="s">
        <v>54</v>
      </c>
      <c r="G1714" s="2">
        <v>44210</v>
      </c>
      <c r="H1714" s="3">
        <v>0.79791666666666672</v>
      </c>
      <c r="I1714">
        <v>35716627</v>
      </c>
      <c r="J1714">
        <v>5</v>
      </c>
      <c r="K1714" s="1" t="s">
        <v>1061</v>
      </c>
      <c r="L1714">
        <v>1</v>
      </c>
      <c r="M1714" s="4">
        <v>2.16</v>
      </c>
      <c r="N1714" s="5">
        <v>31627.279999999999</v>
      </c>
      <c r="O1714" s="5">
        <f>IF(Jan_21[[#This Row],[WIN_OSE]]=0,('Summary Sheet'!$O$1)-('Summary Sheet'!$O$1*2%),-'Summary Sheet'!$O$1*(Jan_21[[#This Row],[BSP]]-1))</f>
        <v>-2.3200000000000003</v>
      </c>
    </row>
    <row r="1715" spans="1:15" x14ac:dyDescent="0.25">
      <c r="A1715">
        <v>177943578</v>
      </c>
      <c r="B1715" s="1" t="s">
        <v>16</v>
      </c>
      <c r="C1715" s="1" t="s">
        <v>3129</v>
      </c>
      <c r="D1715" s="1" t="s">
        <v>3039</v>
      </c>
      <c r="E1715" s="1" t="s">
        <v>20</v>
      </c>
      <c r="F1715" s="1" t="s">
        <v>54</v>
      </c>
      <c r="G1715" s="2">
        <v>44210</v>
      </c>
      <c r="H1715" s="3">
        <v>0.80972222222222223</v>
      </c>
      <c r="I1715">
        <v>36160639</v>
      </c>
      <c r="J1715">
        <v>5</v>
      </c>
      <c r="K1715" s="1" t="s">
        <v>2423</v>
      </c>
      <c r="L1715">
        <v>0</v>
      </c>
      <c r="M1715" s="4">
        <v>2.08</v>
      </c>
      <c r="N1715" s="5">
        <v>23833.64</v>
      </c>
      <c r="O1715" s="5">
        <f>IF(Jan_21[[#This Row],[WIN_OSE]]=0,('Summary Sheet'!$O$1)-('Summary Sheet'!$O$1*2%),-'Summary Sheet'!$O$1*(Jan_21[[#This Row],[BSP]]-1))</f>
        <v>1.96</v>
      </c>
    </row>
    <row r="1716" spans="1:15" x14ac:dyDescent="0.25">
      <c r="A1716">
        <v>177943580</v>
      </c>
      <c r="B1716" s="1" t="s">
        <v>16</v>
      </c>
      <c r="C1716" s="1" t="s">
        <v>3129</v>
      </c>
      <c r="D1716" s="1" t="s">
        <v>3039</v>
      </c>
      <c r="E1716" s="1" t="s">
        <v>47</v>
      </c>
      <c r="F1716" s="1" t="s">
        <v>54</v>
      </c>
      <c r="G1716" s="2">
        <v>44210</v>
      </c>
      <c r="H1716" s="3">
        <v>0.82013888888888886</v>
      </c>
      <c r="I1716">
        <v>36668270</v>
      </c>
      <c r="J1716">
        <v>6</v>
      </c>
      <c r="K1716" s="1" t="s">
        <v>1286</v>
      </c>
      <c r="L1716">
        <v>0</v>
      </c>
      <c r="M1716" s="4">
        <v>3.1351024471124389</v>
      </c>
      <c r="N1716" s="5">
        <v>21214.34</v>
      </c>
      <c r="O1716" s="5">
        <f>IF(Jan_21[[#This Row],[WIN_OSE]]=0,('Summary Sheet'!$O$1)-('Summary Sheet'!$O$1*2%),-'Summary Sheet'!$O$1*(Jan_21[[#This Row],[BSP]]-1))</f>
        <v>1.96</v>
      </c>
    </row>
    <row r="1717" spans="1:15" x14ac:dyDescent="0.25">
      <c r="A1717">
        <v>177943582</v>
      </c>
      <c r="B1717" s="1" t="s">
        <v>16</v>
      </c>
      <c r="C1717" s="1" t="s">
        <v>3129</v>
      </c>
      <c r="D1717" s="1" t="s">
        <v>3039</v>
      </c>
      <c r="E1717" s="1" t="s">
        <v>43</v>
      </c>
      <c r="F1717" s="1" t="s">
        <v>54</v>
      </c>
      <c r="G1717" s="2">
        <v>44210</v>
      </c>
      <c r="H1717" s="3">
        <v>0.83194444444444449</v>
      </c>
      <c r="I1717">
        <v>37813557</v>
      </c>
      <c r="J1717">
        <v>3</v>
      </c>
      <c r="K1717" s="1" t="s">
        <v>2181</v>
      </c>
      <c r="L1717">
        <v>0</v>
      </c>
      <c r="M1717" s="4">
        <v>4.5747517222681182</v>
      </c>
      <c r="N1717" s="5">
        <v>4969.9799999999996</v>
      </c>
      <c r="O1717" s="5">
        <f>IF(Jan_21[[#This Row],[WIN_OSE]]=0,('Summary Sheet'!$O$1)-('Summary Sheet'!$O$1*2%),-'Summary Sheet'!$O$1*(Jan_21[[#This Row],[BSP]]-1))</f>
        <v>1.96</v>
      </c>
    </row>
    <row r="1718" spans="1:15" x14ac:dyDescent="0.25">
      <c r="A1718">
        <v>177943584</v>
      </c>
      <c r="B1718" s="1" t="s">
        <v>16</v>
      </c>
      <c r="C1718" s="1" t="s">
        <v>3129</v>
      </c>
      <c r="D1718" s="1" t="s">
        <v>3039</v>
      </c>
      <c r="E1718" s="1" t="s">
        <v>41</v>
      </c>
      <c r="F1718" s="1" t="s">
        <v>54</v>
      </c>
      <c r="G1718" s="2">
        <v>44210</v>
      </c>
      <c r="H1718" s="3">
        <v>0.84166666666666667</v>
      </c>
      <c r="I1718">
        <v>38148127</v>
      </c>
      <c r="J1718">
        <v>6</v>
      </c>
      <c r="K1718" s="1" t="s">
        <v>2814</v>
      </c>
      <c r="L1718">
        <v>0</v>
      </c>
      <c r="M1718" s="4">
        <v>3.0881102974065291</v>
      </c>
      <c r="N1718" s="5">
        <v>22541.18</v>
      </c>
      <c r="O1718" s="5">
        <f>IF(Jan_21[[#This Row],[WIN_OSE]]=0,('Summary Sheet'!$O$1)-('Summary Sheet'!$O$1*2%),-'Summary Sheet'!$O$1*(Jan_21[[#This Row],[BSP]]-1))</f>
        <v>1.96</v>
      </c>
    </row>
    <row r="1719" spans="1:15" x14ac:dyDescent="0.25">
      <c r="A1719">
        <v>177943586</v>
      </c>
      <c r="B1719" s="1" t="s">
        <v>16</v>
      </c>
      <c r="C1719" s="1" t="s">
        <v>3129</v>
      </c>
      <c r="D1719" s="1" t="s">
        <v>3039</v>
      </c>
      <c r="E1719" s="1" t="s">
        <v>20</v>
      </c>
      <c r="F1719" s="1" t="s">
        <v>54</v>
      </c>
      <c r="G1719" s="2">
        <v>44210</v>
      </c>
      <c r="H1719" s="3">
        <v>0.8520833333333333</v>
      </c>
      <c r="I1719">
        <v>25995837</v>
      </c>
      <c r="J1719">
        <v>3</v>
      </c>
      <c r="K1719" s="1" t="s">
        <v>2815</v>
      </c>
      <c r="L1719">
        <v>0</v>
      </c>
      <c r="M1719" s="4">
        <v>3.5441091458576564</v>
      </c>
      <c r="N1719" s="5">
        <v>17231.18</v>
      </c>
      <c r="O1719" s="5">
        <f>IF(Jan_21[[#This Row],[WIN_OSE]]=0,('Summary Sheet'!$O$1)-('Summary Sheet'!$O$1*2%),-'Summary Sheet'!$O$1*(Jan_21[[#This Row],[BSP]]-1))</f>
        <v>1.96</v>
      </c>
    </row>
    <row r="1720" spans="1:15" x14ac:dyDescent="0.25">
      <c r="A1720">
        <v>177943588</v>
      </c>
      <c r="B1720" s="1" t="s">
        <v>16</v>
      </c>
      <c r="C1720" s="1" t="s">
        <v>3129</v>
      </c>
      <c r="D1720" s="1" t="s">
        <v>3039</v>
      </c>
      <c r="E1720" s="1" t="s">
        <v>32</v>
      </c>
      <c r="F1720" s="1" t="s">
        <v>54</v>
      </c>
      <c r="G1720" s="2">
        <v>44210</v>
      </c>
      <c r="H1720" s="3">
        <v>0.86527777777777781</v>
      </c>
      <c r="I1720">
        <v>36836669</v>
      </c>
      <c r="J1720">
        <v>3</v>
      </c>
      <c r="K1720" s="1" t="s">
        <v>1574</v>
      </c>
      <c r="L1720">
        <v>1</v>
      </c>
      <c r="M1720" s="4">
        <v>2.2999999999999998</v>
      </c>
      <c r="N1720" s="5">
        <v>31630.12</v>
      </c>
      <c r="O1720" s="5">
        <f>IF(Jan_21[[#This Row],[WIN_OSE]]=0,('Summary Sheet'!$O$1)-('Summary Sheet'!$O$1*2%),-'Summary Sheet'!$O$1*(Jan_21[[#This Row],[BSP]]-1))</f>
        <v>-2.5999999999999996</v>
      </c>
    </row>
    <row r="1721" spans="1:15" x14ac:dyDescent="0.25">
      <c r="A1721">
        <v>177943590</v>
      </c>
      <c r="B1721" s="1" t="s">
        <v>16</v>
      </c>
      <c r="C1721" s="1" t="s">
        <v>3129</v>
      </c>
      <c r="D1721" s="1" t="s">
        <v>3039</v>
      </c>
      <c r="E1721" s="1" t="s">
        <v>41</v>
      </c>
      <c r="F1721" s="1" t="s">
        <v>54</v>
      </c>
      <c r="G1721" s="2">
        <v>44210</v>
      </c>
      <c r="H1721" s="3">
        <v>0.87569444444444444</v>
      </c>
      <c r="I1721">
        <v>35044350</v>
      </c>
      <c r="J1721">
        <v>5</v>
      </c>
      <c r="K1721" s="1" t="s">
        <v>1580</v>
      </c>
      <c r="L1721">
        <v>0</v>
      </c>
      <c r="M1721" s="4">
        <v>3.808736369</v>
      </c>
      <c r="N1721" s="5">
        <v>16580.240000000002</v>
      </c>
      <c r="O1721" s="5">
        <f>IF(Jan_21[[#This Row],[WIN_OSE]]=0,('Summary Sheet'!$O$1)-('Summary Sheet'!$O$1*2%),-'Summary Sheet'!$O$1*(Jan_21[[#This Row],[BSP]]-1))</f>
        <v>1.96</v>
      </c>
    </row>
    <row r="1722" spans="1:15" x14ac:dyDescent="0.25">
      <c r="A1722">
        <v>177943592</v>
      </c>
      <c r="B1722" s="1" t="s">
        <v>16</v>
      </c>
      <c r="C1722" s="1" t="s">
        <v>3129</v>
      </c>
      <c r="D1722" s="1" t="s">
        <v>3039</v>
      </c>
      <c r="E1722" s="1" t="s">
        <v>43</v>
      </c>
      <c r="F1722" s="1" t="s">
        <v>54</v>
      </c>
      <c r="G1722" s="2">
        <v>44210</v>
      </c>
      <c r="H1722" s="3">
        <v>0.88611111111111107</v>
      </c>
      <c r="I1722">
        <v>23098939</v>
      </c>
      <c r="J1722">
        <v>3</v>
      </c>
      <c r="K1722" s="1" t="s">
        <v>934</v>
      </c>
      <c r="L1722">
        <v>0</v>
      </c>
      <c r="M1722" s="4">
        <v>3.6235096431028797</v>
      </c>
      <c r="N1722" s="5">
        <v>15320.22</v>
      </c>
      <c r="O1722" s="5">
        <f>IF(Jan_21[[#This Row],[WIN_OSE]]=0,('Summary Sheet'!$O$1)-('Summary Sheet'!$O$1*2%),-'Summary Sheet'!$O$1*(Jan_21[[#This Row],[BSP]]-1))</f>
        <v>1.96</v>
      </c>
    </row>
    <row r="1723" spans="1:15" x14ac:dyDescent="0.25">
      <c r="A1723">
        <v>177943794</v>
      </c>
      <c r="B1723" s="1" t="s">
        <v>23</v>
      </c>
      <c r="C1723" s="1" t="s">
        <v>167</v>
      </c>
      <c r="D1723" s="1" t="s">
        <v>3039</v>
      </c>
      <c r="E1723" s="1" t="s">
        <v>41</v>
      </c>
      <c r="F1723" s="1" t="s">
        <v>44</v>
      </c>
      <c r="G1723" s="2">
        <v>44210</v>
      </c>
      <c r="H1723" s="3">
        <v>0.75624999999999998</v>
      </c>
      <c r="I1723">
        <v>36845132</v>
      </c>
      <c r="J1723">
        <v>5</v>
      </c>
      <c r="K1723" s="1" t="s">
        <v>1682</v>
      </c>
      <c r="L1723">
        <v>0</v>
      </c>
      <c r="M1723" s="4">
        <v>2.6539134977195147</v>
      </c>
      <c r="N1723" s="5">
        <v>22052.639999999999</v>
      </c>
      <c r="O1723" s="5">
        <f>IF(Jan_21[[#This Row],[WIN_OSE]]=0,('Summary Sheet'!$O$1)-('Summary Sheet'!$O$1*2%),-'Summary Sheet'!$O$1*(Jan_21[[#This Row],[BSP]]-1))</f>
        <v>1.96</v>
      </c>
    </row>
    <row r="1724" spans="1:15" x14ac:dyDescent="0.25">
      <c r="A1724">
        <v>177943796</v>
      </c>
      <c r="B1724" s="1" t="s">
        <v>23</v>
      </c>
      <c r="C1724" s="1" t="s">
        <v>167</v>
      </c>
      <c r="D1724" s="1" t="s">
        <v>3039</v>
      </c>
      <c r="E1724" s="1" t="s">
        <v>37</v>
      </c>
      <c r="F1724" s="1" t="s">
        <v>44</v>
      </c>
      <c r="G1724" s="2">
        <v>44210</v>
      </c>
      <c r="H1724" s="3">
        <v>0.76944444444444449</v>
      </c>
      <c r="I1724">
        <v>36233898</v>
      </c>
      <c r="J1724">
        <v>6</v>
      </c>
      <c r="K1724" s="1" t="s">
        <v>1285</v>
      </c>
      <c r="L1724">
        <v>0</v>
      </c>
      <c r="M1724" s="4">
        <v>3.15</v>
      </c>
      <c r="N1724" s="5">
        <v>10474.379999999999</v>
      </c>
      <c r="O1724" s="5">
        <f>IF(Jan_21[[#This Row],[WIN_OSE]]=0,('Summary Sheet'!$O$1)-('Summary Sheet'!$O$1*2%),-'Summary Sheet'!$O$1*(Jan_21[[#This Row],[BSP]]-1))</f>
        <v>1.96</v>
      </c>
    </row>
    <row r="1725" spans="1:15" x14ac:dyDescent="0.25">
      <c r="A1725">
        <v>177943798</v>
      </c>
      <c r="B1725" s="1" t="s">
        <v>23</v>
      </c>
      <c r="C1725" s="1" t="s">
        <v>167</v>
      </c>
      <c r="D1725" s="1" t="s">
        <v>3039</v>
      </c>
      <c r="E1725" s="1" t="s">
        <v>20</v>
      </c>
      <c r="F1725" s="1" t="s">
        <v>44</v>
      </c>
      <c r="G1725" s="2">
        <v>44210</v>
      </c>
      <c r="H1725" s="3">
        <v>0.77986111111111112</v>
      </c>
      <c r="I1725">
        <v>38144799</v>
      </c>
      <c r="J1725">
        <v>5</v>
      </c>
      <c r="K1725" s="1" t="s">
        <v>2594</v>
      </c>
      <c r="L1725">
        <v>0</v>
      </c>
      <c r="M1725" s="4">
        <v>3.6453913756368639</v>
      </c>
      <c r="N1725" s="5">
        <v>8383.74</v>
      </c>
      <c r="O1725" s="5">
        <f>IF(Jan_21[[#This Row],[WIN_OSE]]=0,('Summary Sheet'!$O$1)-('Summary Sheet'!$O$1*2%),-'Summary Sheet'!$O$1*(Jan_21[[#This Row],[BSP]]-1))</f>
        <v>1.96</v>
      </c>
    </row>
    <row r="1726" spans="1:15" x14ac:dyDescent="0.25">
      <c r="A1726">
        <v>177943800</v>
      </c>
      <c r="B1726" s="1" t="s">
        <v>23</v>
      </c>
      <c r="C1726" s="1" t="s">
        <v>167</v>
      </c>
      <c r="D1726" s="1" t="s">
        <v>3039</v>
      </c>
      <c r="E1726" s="1" t="s">
        <v>49</v>
      </c>
      <c r="F1726" s="1" t="s">
        <v>186</v>
      </c>
      <c r="G1726" s="2">
        <v>44210</v>
      </c>
      <c r="H1726" s="3">
        <v>0.79027777777777775</v>
      </c>
      <c r="I1726">
        <v>27266515</v>
      </c>
      <c r="J1726">
        <v>5</v>
      </c>
      <c r="K1726" s="1" t="s">
        <v>223</v>
      </c>
      <c r="L1726">
        <v>0</v>
      </c>
      <c r="M1726" s="4">
        <v>3.7007295431764216</v>
      </c>
      <c r="N1726" s="5">
        <v>12332.96</v>
      </c>
      <c r="O1726" s="5">
        <f>IF(Jan_21[[#This Row],[WIN_OSE]]=0,('Summary Sheet'!$O$1)-('Summary Sheet'!$O$1*2%),-'Summary Sheet'!$O$1*(Jan_21[[#This Row],[BSP]]-1))</f>
        <v>1.96</v>
      </c>
    </row>
    <row r="1727" spans="1:15" x14ac:dyDescent="0.25">
      <c r="A1727">
        <v>177943802</v>
      </c>
      <c r="B1727" s="1" t="s">
        <v>23</v>
      </c>
      <c r="C1727" s="1" t="s">
        <v>167</v>
      </c>
      <c r="D1727" s="1" t="s">
        <v>3039</v>
      </c>
      <c r="E1727" s="1" t="s">
        <v>20</v>
      </c>
      <c r="F1727" s="1" t="s">
        <v>44</v>
      </c>
      <c r="G1727" s="2">
        <v>44210</v>
      </c>
      <c r="H1727" s="3">
        <v>0.8041666666666667</v>
      </c>
      <c r="I1727">
        <v>31206821</v>
      </c>
      <c r="J1727">
        <v>6</v>
      </c>
      <c r="K1727" s="1" t="s">
        <v>1687</v>
      </c>
      <c r="L1727">
        <v>1</v>
      </c>
      <c r="M1727" s="4">
        <v>2.6744248229999998</v>
      </c>
      <c r="N1727" s="5">
        <v>19654.12</v>
      </c>
      <c r="O1727" s="5">
        <f>IF(Jan_21[[#This Row],[WIN_OSE]]=0,('Summary Sheet'!$O$1)-('Summary Sheet'!$O$1*2%),-'Summary Sheet'!$O$1*(Jan_21[[#This Row],[BSP]]-1))</f>
        <v>-3.3488496459999997</v>
      </c>
    </row>
    <row r="1728" spans="1:15" x14ac:dyDescent="0.25">
      <c r="A1728">
        <v>177943804</v>
      </c>
      <c r="B1728" s="1" t="s">
        <v>23</v>
      </c>
      <c r="C1728" s="1" t="s">
        <v>167</v>
      </c>
      <c r="D1728" s="1" t="s">
        <v>3039</v>
      </c>
      <c r="E1728" s="1" t="s">
        <v>287</v>
      </c>
      <c r="F1728" s="1" t="s">
        <v>171</v>
      </c>
      <c r="G1728" s="2">
        <v>44210</v>
      </c>
      <c r="H1728" s="3">
        <v>0.81666666666666665</v>
      </c>
      <c r="I1728">
        <v>27565613</v>
      </c>
      <c r="J1728">
        <v>3</v>
      </c>
      <c r="K1728" s="1" t="s">
        <v>731</v>
      </c>
      <c r="L1728">
        <v>0</v>
      </c>
      <c r="M1728" s="4">
        <v>3.1765716718717885</v>
      </c>
      <c r="N1728" s="5">
        <v>9560.5400000000009</v>
      </c>
      <c r="O1728" s="5">
        <f>IF(Jan_21[[#This Row],[WIN_OSE]]=0,('Summary Sheet'!$O$1)-('Summary Sheet'!$O$1*2%),-'Summary Sheet'!$O$1*(Jan_21[[#This Row],[BSP]]-1))</f>
        <v>1.96</v>
      </c>
    </row>
    <row r="1729" spans="1:15" x14ac:dyDescent="0.25">
      <c r="A1729">
        <v>177943806</v>
      </c>
      <c r="B1729" s="1" t="s">
        <v>23</v>
      </c>
      <c r="C1729" s="1" t="s">
        <v>167</v>
      </c>
      <c r="D1729" s="1" t="s">
        <v>3039</v>
      </c>
      <c r="E1729" s="1" t="s">
        <v>43</v>
      </c>
      <c r="F1729" s="1" t="s">
        <v>44</v>
      </c>
      <c r="G1729" s="2">
        <v>44210</v>
      </c>
      <c r="H1729" s="3">
        <v>0.8305555555555556</v>
      </c>
      <c r="I1729">
        <v>38100361</v>
      </c>
      <c r="J1729">
        <v>6</v>
      </c>
      <c r="K1729" s="1" t="s">
        <v>2290</v>
      </c>
      <c r="L1729">
        <v>0</v>
      </c>
      <c r="M1729" s="4">
        <v>2.9275377145805401</v>
      </c>
      <c r="N1729" s="5">
        <v>11513.84</v>
      </c>
      <c r="O1729" s="5">
        <f>IF(Jan_21[[#This Row],[WIN_OSE]]=0,('Summary Sheet'!$O$1)-('Summary Sheet'!$O$1*2%),-'Summary Sheet'!$O$1*(Jan_21[[#This Row],[BSP]]-1))</f>
        <v>1.96</v>
      </c>
    </row>
    <row r="1730" spans="1:15" x14ac:dyDescent="0.25">
      <c r="A1730">
        <v>177943808</v>
      </c>
      <c r="B1730" s="1" t="s">
        <v>23</v>
      </c>
      <c r="C1730" s="1" t="s">
        <v>167</v>
      </c>
      <c r="D1730" s="1" t="s">
        <v>3039</v>
      </c>
      <c r="E1730" s="1" t="s">
        <v>65</v>
      </c>
      <c r="F1730" s="1" t="s">
        <v>44</v>
      </c>
      <c r="G1730" s="2">
        <v>44210</v>
      </c>
      <c r="H1730" s="3">
        <v>0.84513888888888888</v>
      </c>
      <c r="I1730">
        <v>37215146</v>
      </c>
      <c r="J1730">
        <v>5</v>
      </c>
      <c r="K1730" s="1" t="s">
        <v>2436</v>
      </c>
      <c r="L1730">
        <v>0</v>
      </c>
      <c r="M1730" s="4">
        <v>3.0871036332214139</v>
      </c>
      <c r="N1730" s="5">
        <v>16645.14</v>
      </c>
      <c r="O1730" s="5">
        <f>IF(Jan_21[[#This Row],[WIN_OSE]]=0,('Summary Sheet'!$O$1)-('Summary Sheet'!$O$1*2%),-'Summary Sheet'!$O$1*(Jan_21[[#This Row],[BSP]]-1))</f>
        <v>1.96</v>
      </c>
    </row>
    <row r="1731" spans="1:15" x14ac:dyDescent="0.25">
      <c r="A1731">
        <v>177943810</v>
      </c>
      <c r="B1731" s="1" t="s">
        <v>23</v>
      </c>
      <c r="C1731" s="1" t="s">
        <v>167</v>
      </c>
      <c r="D1731" s="1" t="s">
        <v>3039</v>
      </c>
      <c r="E1731" s="1" t="s">
        <v>20</v>
      </c>
      <c r="F1731" s="1" t="s">
        <v>44</v>
      </c>
      <c r="G1731" s="2">
        <v>44210</v>
      </c>
      <c r="H1731" s="3">
        <v>0.85972222222222228</v>
      </c>
      <c r="I1731">
        <v>37510408</v>
      </c>
      <c r="J1731">
        <v>6</v>
      </c>
      <c r="K1731" s="1" t="s">
        <v>2284</v>
      </c>
      <c r="L1731">
        <v>0</v>
      </c>
      <c r="M1731" s="4">
        <v>3.1766172296861628</v>
      </c>
      <c r="N1731" s="5">
        <v>7638.64</v>
      </c>
      <c r="O1731" s="5">
        <f>IF(Jan_21[[#This Row],[WIN_OSE]]=0,('Summary Sheet'!$O$1)-('Summary Sheet'!$O$1*2%),-'Summary Sheet'!$O$1*(Jan_21[[#This Row],[BSP]]-1))</f>
        <v>1.96</v>
      </c>
    </row>
    <row r="1732" spans="1:15" x14ac:dyDescent="0.25">
      <c r="A1732">
        <v>177943812</v>
      </c>
      <c r="B1732" s="1" t="s">
        <v>23</v>
      </c>
      <c r="C1732" s="1" t="s">
        <v>167</v>
      </c>
      <c r="D1732" s="1" t="s">
        <v>3039</v>
      </c>
      <c r="E1732" s="1" t="s">
        <v>32</v>
      </c>
      <c r="F1732" s="1" t="s">
        <v>44</v>
      </c>
      <c r="G1732" s="2">
        <v>44210</v>
      </c>
      <c r="H1732" s="3">
        <v>0.87083333333333335</v>
      </c>
      <c r="I1732">
        <v>24990723</v>
      </c>
      <c r="J1732">
        <v>2</v>
      </c>
      <c r="K1732" s="1" t="s">
        <v>730</v>
      </c>
      <c r="L1732">
        <v>0</v>
      </c>
      <c r="M1732" s="4">
        <v>4.8325262440000003</v>
      </c>
      <c r="N1732" s="5">
        <v>4981.8</v>
      </c>
      <c r="O1732" s="5">
        <f>IF(Jan_21[[#This Row],[WIN_OSE]]=0,('Summary Sheet'!$O$1)-('Summary Sheet'!$O$1*2%),-'Summary Sheet'!$O$1*(Jan_21[[#This Row],[BSP]]-1))</f>
        <v>1.96</v>
      </c>
    </row>
    <row r="1733" spans="1:15" x14ac:dyDescent="0.25">
      <c r="A1733">
        <v>177943814</v>
      </c>
      <c r="B1733" s="1" t="s">
        <v>23</v>
      </c>
      <c r="C1733" s="1" t="s">
        <v>167</v>
      </c>
      <c r="D1733" s="1" t="s">
        <v>3039</v>
      </c>
      <c r="E1733" s="1" t="s">
        <v>20</v>
      </c>
      <c r="F1733" s="1" t="s">
        <v>44</v>
      </c>
      <c r="G1733" s="2">
        <v>44210</v>
      </c>
      <c r="H1733" s="3">
        <v>0.8833333333333333</v>
      </c>
      <c r="I1733">
        <v>28591875</v>
      </c>
      <c r="J1733">
        <v>2</v>
      </c>
      <c r="K1733" s="1" t="s">
        <v>299</v>
      </c>
      <c r="L1733">
        <v>0</v>
      </c>
      <c r="M1733" s="4">
        <v>2.04</v>
      </c>
      <c r="N1733" s="5">
        <v>20374.740000000002</v>
      </c>
      <c r="O1733" s="5">
        <f>IF(Jan_21[[#This Row],[WIN_OSE]]=0,('Summary Sheet'!$O$1)-('Summary Sheet'!$O$1*2%),-'Summary Sheet'!$O$1*(Jan_21[[#This Row],[BSP]]-1))</f>
        <v>1.96</v>
      </c>
    </row>
    <row r="1734" spans="1:15" x14ac:dyDescent="0.25">
      <c r="A1734">
        <v>177943816</v>
      </c>
      <c r="B1734" s="1" t="s">
        <v>23</v>
      </c>
      <c r="C1734" s="1" t="s">
        <v>167</v>
      </c>
      <c r="D1734" s="1" t="s">
        <v>3039</v>
      </c>
      <c r="E1734" s="1" t="s">
        <v>30</v>
      </c>
      <c r="F1734" s="1" t="s">
        <v>44</v>
      </c>
      <c r="G1734" s="2">
        <v>44210</v>
      </c>
      <c r="H1734" s="3">
        <v>0.89444444444444449</v>
      </c>
      <c r="I1734">
        <v>36401812</v>
      </c>
      <c r="J1734">
        <v>4</v>
      </c>
      <c r="K1734" s="1" t="s">
        <v>918</v>
      </c>
      <c r="L1734">
        <v>0</v>
      </c>
      <c r="M1734" s="4">
        <v>4.0999999999999996</v>
      </c>
      <c r="N1734" s="5">
        <v>11251.24</v>
      </c>
      <c r="O1734" s="5">
        <f>IF(Jan_21[[#This Row],[WIN_OSE]]=0,('Summary Sheet'!$O$1)-('Summary Sheet'!$O$1*2%),-'Summary Sheet'!$O$1*(Jan_21[[#This Row],[BSP]]-1))</f>
        <v>1.96</v>
      </c>
    </row>
    <row r="1735" spans="1:15" x14ac:dyDescent="0.25">
      <c r="A1735">
        <v>177943830</v>
      </c>
      <c r="B1735" s="1" t="s">
        <v>16</v>
      </c>
      <c r="C1735" s="1" t="s">
        <v>3135</v>
      </c>
      <c r="D1735" s="1" t="s">
        <v>3042</v>
      </c>
      <c r="E1735" s="1" t="s">
        <v>45</v>
      </c>
      <c r="F1735" s="1" t="s">
        <v>50</v>
      </c>
      <c r="G1735" s="2">
        <v>44210</v>
      </c>
      <c r="H1735" s="3">
        <v>0.7680555555555556</v>
      </c>
      <c r="I1735">
        <v>35839058</v>
      </c>
      <c r="J1735">
        <v>5</v>
      </c>
      <c r="K1735" s="1" t="s">
        <v>2225</v>
      </c>
      <c r="L1735">
        <v>1</v>
      </c>
      <c r="M1735" s="4">
        <v>2.96</v>
      </c>
      <c r="N1735" s="5">
        <v>20836.62</v>
      </c>
      <c r="O1735" s="5">
        <f>IF(Jan_21[[#This Row],[WIN_OSE]]=0,('Summary Sheet'!$O$1)-('Summary Sheet'!$O$1*2%),-'Summary Sheet'!$O$1*(Jan_21[[#This Row],[BSP]]-1))</f>
        <v>-3.92</v>
      </c>
    </row>
    <row r="1736" spans="1:15" x14ac:dyDescent="0.25">
      <c r="A1736">
        <v>177943832</v>
      </c>
      <c r="B1736" s="1" t="s">
        <v>16</v>
      </c>
      <c r="C1736" s="1" t="s">
        <v>3135</v>
      </c>
      <c r="D1736" s="1" t="s">
        <v>3042</v>
      </c>
      <c r="E1736" s="1" t="s">
        <v>43</v>
      </c>
      <c r="F1736" s="1" t="s">
        <v>54</v>
      </c>
      <c r="G1736" s="2">
        <v>44210</v>
      </c>
      <c r="H1736" s="3">
        <v>0.77847222222222223</v>
      </c>
      <c r="I1736">
        <v>36401492</v>
      </c>
      <c r="J1736">
        <v>1</v>
      </c>
      <c r="K1736" s="1" t="s">
        <v>1627</v>
      </c>
      <c r="L1736">
        <v>1</v>
      </c>
      <c r="M1736" s="4">
        <v>2.2799999999999998</v>
      </c>
      <c r="N1736" s="5">
        <v>40699.4</v>
      </c>
      <c r="O1736" s="5">
        <f>IF(Jan_21[[#This Row],[WIN_OSE]]=0,('Summary Sheet'!$O$1)-('Summary Sheet'!$O$1*2%),-'Summary Sheet'!$O$1*(Jan_21[[#This Row],[BSP]]-1))</f>
        <v>-2.5599999999999996</v>
      </c>
    </row>
    <row r="1737" spans="1:15" x14ac:dyDescent="0.25">
      <c r="A1737">
        <v>177943834</v>
      </c>
      <c r="B1737" s="1" t="s">
        <v>16</v>
      </c>
      <c r="C1737" s="1" t="s">
        <v>3135</v>
      </c>
      <c r="D1737" s="1" t="s">
        <v>3042</v>
      </c>
      <c r="E1737" s="1" t="s">
        <v>43</v>
      </c>
      <c r="F1737" s="1" t="s">
        <v>54</v>
      </c>
      <c r="G1737" s="2">
        <v>44210</v>
      </c>
      <c r="H1737" s="3">
        <v>0.79097222222222219</v>
      </c>
      <c r="I1737">
        <v>36857220</v>
      </c>
      <c r="J1737">
        <v>2</v>
      </c>
      <c r="K1737" s="1" t="s">
        <v>924</v>
      </c>
      <c r="L1737">
        <v>0</v>
      </c>
      <c r="M1737" s="4">
        <v>2.1613142315320877</v>
      </c>
      <c r="N1737" s="5">
        <v>20455</v>
      </c>
      <c r="O1737" s="5">
        <f>IF(Jan_21[[#This Row],[WIN_OSE]]=0,('Summary Sheet'!$O$1)-('Summary Sheet'!$O$1*2%),-'Summary Sheet'!$O$1*(Jan_21[[#This Row],[BSP]]-1))</f>
        <v>1.96</v>
      </c>
    </row>
    <row r="1738" spans="1:15" x14ac:dyDescent="0.25">
      <c r="A1738">
        <v>177943836</v>
      </c>
      <c r="B1738" s="1" t="s">
        <v>16</v>
      </c>
      <c r="C1738" s="1" t="s">
        <v>3135</v>
      </c>
      <c r="D1738" s="1" t="s">
        <v>3042</v>
      </c>
      <c r="E1738" s="1" t="s">
        <v>32</v>
      </c>
      <c r="F1738" s="1" t="s">
        <v>54</v>
      </c>
      <c r="G1738" s="2">
        <v>44210</v>
      </c>
      <c r="H1738" s="3">
        <v>0.80277777777777781</v>
      </c>
      <c r="I1738">
        <v>35856606</v>
      </c>
      <c r="J1738">
        <v>3</v>
      </c>
      <c r="K1738" s="1" t="s">
        <v>2819</v>
      </c>
      <c r="L1738">
        <v>0</v>
      </c>
      <c r="M1738" s="4">
        <v>3.1951971135177155</v>
      </c>
      <c r="N1738" s="5">
        <v>21107.34</v>
      </c>
      <c r="O1738" s="5">
        <f>IF(Jan_21[[#This Row],[WIN_OSE]]=0,('Summary Sheet'!$O$1)-('Summary Sheet'!$O$1*2%),-'Summary Sheet'!$O$1*(Jan_21[[#This Row],[BSP]]-1))</f>
        <v>1.96</v>
      </c>
    </row>
    <row r="1739" spans="1:15" x14ac:dyDescent="0.25">
      <c r="A1739">
        <v>177943838</v>
      </c>
      <c r="B1739" s="1" t="s">
        <v>16</v>
      </c>
      <c r="C1739" s="1" t="s">
        <v>3135</v>
      </c>
      <c r="D1739" s="1" t="s">
        <v>3042</v>
      </c>
      <c r="E1739" s="1" t="s">
        <v>32</v>
      </c>
      <c r="F1739" s="1" t="s">
        <v>54</v>
      </c>
      <c r="G1739" s="2">
        <v>44210</v>
      </c>
      <c r="H1739" s="3">
        <v>0.81527777777777777</v>
      </c>
      <c r="I1739">
        <v>26804963</v>
      </c>
      <c r="J1739">
        <v>3</v>
      </c>
      <c r="K1739" s="1" t="s">
        <v>1105</v>
      </c>
      <c r="L1739">
        <v>1</v>
      </c>
      <c r="M1739" s="4">
        <v>3.05</v>
      </c>
      <c r="N1739" s="5">
        <v>17049.48</v>
      </c>
      <c r="O1739" s="5">
        <f>IF(Jan_21[[#This Row],[WIN_OSE]]=0,('Summary Sheet'!$O$1)-('Summary Sheet'!$O$1*2%),-'Summary Sheet'!$O$1*(Jan_21[[#This Row],[BSP]]-1))</f>
        <v>-4.0999999999999996</v>
      </c>
    </row>
    <row r="1740" spans="1:15" x14ac:dyDescent="0.25">
      <c r="A1740">
        <v>177943840</v>
      </c>
      <c r="B1740" s="1" t="s">
        <v>16</v>
      </c>
      <c r="C1740" s="1" t="s">
        <v>3135</v>
      </c>
      <c r="D1740" s="1" t="s">
        <v>3042</v>
      </c>
      <c r="E1740" s="1" t="s">
        <v>49</v>
      </c>
      <c r="F1740" s="1" t="s">
        <v>50</v>
      </c>
      <c r="G1740" s="2">
        <v>44210</v>
      </c>
      <c r="H1740" s="3">
        <v>0.82708333333333328</v>
      </c>
      <c r="I1740">
        <v>35927592</v>
      </c>
      <c r="J1740">
        <v>1</v>
      </c>
      <c r="K1740" s="1" t="s">
        <v>2224</v>
      </c>
      <c r="L1740">
        <v>0</v>
      </c>
      <c r="M1740" s="4">
        <v>3.918710801190973</v>
      </c>
      <c r="N1740" s="5">
        <v>17496.14</v>
      </c>
      <c r="O1740" s="5">
        <f>IF(Jan_21[[#This Row],[WIN_OSE]]=0,('Summary Sheet'!$O$1)-('Summary Sheet'!$O$1*2%),-'Summary Sheet'!$O$1*(Jan_21[[#This Row],[BSP]]-1))</f>
        <v>1.96</v>
      </c>
    </row>
    <row r="1741" spans="1:15" x14ac:dyDescent="0.25">
      <c r="A1741">
        <v>177943842</v>
      </c>
      <c r="B1741" s="1" t="s">
        <v>16</v>
      </c>
      <c r="C1741" s="1" t="s">
        <v>3135</v>
      </c>
      <c r="D1741" s="1" t="s">
        <v>3042</v>
      </c>
      <c r="E1741" s="1" t="s">
        <v>24</v>
      </c>
      <c r="F1741" s="1" t="s">
        <v>54</v>
      </c>
      <c r="G1741" s="2">
        <v>44210</v>
      </c>
      <c r="H1741" s="3">
        <v>0.83750000000000002</v>
      </c>
      <c r="I1741">
        <v>37444113</v>
      </c>
      <c r="J1741">
        <v>6</v>
      </c>
      <c r="K1741" s="1" t="s">
        <v>1635</v>
      </c>
      <c r="L1741">
        <v>0</v>
      </c>
      <c r="M1741" s="4">
        <v>3.75</v>
      </c>
      <c r="N1741" s="5">
        <v>15229.66</v>
      </c>
      <c r="O1741" s="5">
        <f>IF(Jan_21[[#This Row],[WIN_OSE]]=0,('Summary Sheet'!$O$1)-('Summary Sheet'!$O$1*2%),-'Summary Sheet'!$O$1*(Jan_21[[#This Row],[BSP]]-1))</f>
        <v>1.96</v>
      </c>
    </row>
    <row r="1742" spans="1:15" x14ac:dyDescent="0.25">
      <c r="A1742">
        <v>177943844</v>
      </c>
      <c r="B1742" s="1" t="s">
        <v>16</v>
      </c>
      <c r="C1742" s="1" t="s">
        <v>3135</v>
      </c>
      <c r="D1742" s="1" t="s">
        <v>3042</v>
      </c>
      <c r="E1742" s="1" t="s">
        <v>39</v>
      </c>
      <c r="F1742" s="1" t="s">
        <v>54</v>
      </c>
      <c r="G1742" s="2">
        <v>44210</v>
      </c>
      <c r="H1742" s="3">
        <v>0.84791666666666665</v>
      </c>
      <c r="I1742">
        <v>37095033</v>
      </c>
      <c r="J1742">
        <v>1</v>
      </c>
      <c r="K1742" s="1" t="s">
        <v>2223</v>
      </c>
      <c r="L1742">
        <v>0</v>
      </c>
      <c r="M1742" s="4">
        <v>2.9089051765265319</v>
      </c>
      <c r="N1742" s="5">
        <v>30319.86</v>
      </c>
      <c r="O1742" s="5">
        <f>IF(Jan_21[[#This Row],[WIN_OSE]]=0,('Summary Sheet'!$O$1)-('Summary Sheet'!$O$1*2%),-'Summary Sheet'!$O$1*(Jan_21[[#This Row],[BSP]]-1))</f>
        <v>1.96</v>
      </c>
    </row>
    <row r="1743" spans="1:15" x14ac:dyDescent="0.25">
      <c r="A1743">
        <v>177943846</v>
      </c>
      <c r="B1743" s="1" t="s">
        <v>16</v>
      </c>
      <c r="C1743" s="1" t="s">
        <v>3135</v>
      </c>
      <c r="D1743" s="1" t="s">
        <v>3042</v>
      </c>
      <c r="E1743" s="1" t="s">
        <v>49</v>
      </c>
      <c r="F1743" s="1" t="s">
        <v>50</v>
      </c>
      <c r="G1743" s="2">
        <v>44210</v>
      </c>
      <c r="H1743" s="3">
        <v>0.85833333333333328</v>
      </c>
      <c r="I1743">
        <v>32690193</v>
      </c>
      <c r="J1743">
        <v>5</v>
      </c>
      <c r="K1743" s="1" t="s">
        <v>927</v>
      </c>
      <c r="L1743">
        <v>0</v>
      </c>
      <c r="M1743" s="4">
        <v>2.0918923276182606</v>
      </c>
      <c r="N1743" s="5">
        <v>38762.42</v>
      </c>
      <c r="O1743" s="5">
        <f>IF(Jan_21[[#This Row],[WIN_OSE]]=0,('Summary Sheet'!$O$1)-('Summary Sheet'!$O$1*2%),-'Summary Sheet'!$O$1*(Jan_21[[#This Row],[BSP]]-1))</f>
        <v>1.96</v>
      </c>
    </row>
    <row r="1744" spans="1:15" x14ac:dyDescent="0.25">
      <c r="A1744">
        <v>177943848</v>
      </c>
      <c r="B1744" s="1" t="s">
        <v>16</v>
      </c>
      <c r="C1744" s="1" t="s">
        <v>3135</v>
      </c>
      <c r="D1744" s="1" t="s">
        <v>3042</v>
      </c>
      <c r="E1744" s="1" t="s">
        <v>41</v>
      </c>
      <c r="F1744" s="1" t="s">
        <v>54</v>
      </c>
      <c r="G1744" s="2">
        <v>44210</v>
      </c>
      <c r="H1744" s="3">
        <v>0.86944444444444446</v>
      </c>
      <c r="I1744">
        <v>38201248</v>
      </c>
      <c r="J1744">
        <v>2</v>
      </c>
      <c r="K1744" s="1" t="s">
        <v>1132</v>
      </c>
      <c r="L1744">
        <v>0</v>
      </c>
      <c r="M1744" s="4">
        <v>2.1765900174061965</v>
      </c>
      <c r="N1744" s="5">
        <v>45068.639999999999</v>
      </c>
      <c r="O1744" s="5">
        <f>IF(Jan_21[[#This Row],[WIN_OSE]]=0,('Summary Sheet'!$O$1)-('Summary Sheet'!$O$1*2%),-'Summary Sheet'!$O$1*(Jan_21[[#This Row],[BSP]]-1))</f>
        <v>1.96</v>
      </c>
    </row>
    <row r="1745" spans="1:15" x14ac:dyDescent="0.25">
      <c r="A1745">
        <v>177943850</v>
      </c>
      <c r="B1745" s="1" t="s">
        <v>16</v>
      </c>
      <c r="C1745" s="1" t="s">
        <v>3135</v>
      </c>
      <c r="D1745" s="1" t="s">
        <v>3042</v>
      </c>
      <c r="E1745" s="1" t="s">
        <v>20</v>
      </c>
      <c r="F1745" s="1" t="s">
        <v>54</v>
      </c>
      <c r="G1745" s="2">
        <v>44210</v>
      </c>
      <c r="H1745" s="3">
        <v>0.88263888888888886</v>
      </c>
      <c r="I1745">
        <v>36310241</v>
      </c>
      <c r="J1745">
        <v>2</v>
      </c>
      <c r="K1745" s="1" t="s">
        <v>1856</v>
      </c>
      <c r="L1745">
        <v>0</v>
      </c>
      <c r="M1745" s="4">
        <v>3.4337393475545759</v>
      </c>
      <c r="N1745" s="5">
        <v>17962.919999999998</v>
      </c>
      <c r="O1745" s="5">
        <f>IF(Jan_21[[#This Row],[WIN_OSE]]=0,('Summary Sheet'!$O$1)-('Summary Sheet'!$O$1*2%),-'Summary Sheet'!$O$1*(Jan_21[[#This Row],[BSP]]-1))</f>
        <v>1.96</v>
      </c>
    </row>
    <row r="1746" spans="1:15" x14ac:dyDescent="0.25">
      <c r="A1746">
        <v>177943852</v>
      </c>
      <c r="B1746" s="1" t="s">
        <v>16</v>
      </c>
      <c r="C1746" s="1" t="s">
        <v>3135</v>
      </c>
      <c r="D1746" s="1" t="s">
        <v>3042</v>
      </c>
      <c r="E1746" s="1" t="s">
        <v>30</v>
      </c>
      <c r="F1746" s="1" t="s">
        <v>54</v>
      </c>
      <c r="G1746" s="2">
        <v>44210</v>
      </c>
      <c r="H1746" s="3">
        <v>0.8930555555555556</v>
      </c>
      <c r="I1746">
        <v>37628730</v>
      </c>
      <c r="J1746">
        <v>6</v>
      </c>
      <c r="K1746" s="1" t="s">
        <v>1001</v>
      </c>
      <c r="L1746">
        <v>1</v>
      </c>
      <c r="M1746" s="4">
        <v>3.1394906201285719</v>
      </c>
      <c r="N1746" s="5">
        <v>22381.56</v>
      </c>
      <c r="O1746" s="5">
        <f>IF(Jan_21[[#This Row],[WIN_OSE]]=0,('Summary Sheet'!$O$1)-('Summary Sheet'!$O$1*2%),-'Summary Sheet'!$O$1*(Jan_21[[#This Row],[BSP]]-1))</f>
        <v>-4.2789812402571439</v>
      </c>
    </row>
    <row r="1747" spans="1:15" x14ac:dyDescent="0.25">
      <c r="A1747">
        <v>177943952</v>
      </c>
      <c r="B1747" s="1" t="s">
        <v>23</v>
      </c>
      <c r="C1747" s="1" t="s">
        <v>3131</v>
      </c>
      <c r="D1747" s="1" t="s">
        <v>3039</v>
      </c>
      <c r="E1747" s="1" t="s">
        <v>32</v>
      </c>
      <c r="F1747" s="1" t="s">
        <v>54</v>
      </c>
      <c r="G1747" s="2">
        <v>44210</v>
      </c>
      <c r="H1747" s="3">
        <v>0.76180555555555551</v>
      </c>
      <c r="I1747">
        <v>35341006</v>
      </c>
      <c r="J1747">
        <v>6</v>
      </c>
      <c r="K1747" s="1" t="s">
        <v>350</v>
      </c>
      <c r="L1747">
        <v>1</v>
      </c>
      <c r="M1747" s="4">
        <v>2.8913888406560728</v>
      </c>
      <c r="N1747" s="5">
        <v>20097.04</v>
      </c>
      <c r="O1747" s="5">
        <f>IF(Jan_21[[#This Row],[WIN_OSE]]=0,('Summary Sheet'!$O$1)-('Summary Sheet'!$O$1*2%),-'Summary Sheet'!$O$1*(Jan_21[[#This Row],[BSP]]-1))</f>
        <v>-3.7827776813121456</v>
      </c>
    </row>
    <row r="1748" spans="1:15" x14ac:dyDescent="0.25">
      <c r="A1748">
        <v>177943954</v>
      </c>
      <c r="B1748" s="1" t="s">
        <v>23</v>
      </c>
      <c r="C1748" s="1" t="s">
        <v>3131</v>
      </c>
      <c r="D1748" s="1" t="s">
        <v>3039</v>
      </c>
      <c r="E1748" s="1" t="s">
        <v>43</v>
      </c>
      <c r="F1748" s="1" t="s">
        <v>54</v>
      </c>
      <c r="G1748" s="2">
        <v>44210</v>
      </c>
      <c r="H1748" s="3">
        <v>0.7729166666666667</v>
      </c>
      <c r="I1748">
        <v>38200433</v>
      </c>
      <c r="J1748">
        <v>4</v>
      </c>
      <c r="K1748" s="1" t="s">
        <v>1696</v>
      </c>
      <c r="L1748">
        <v>0</v>
      </c>
      <c r="M1748" s="4">
        <v>2.2000000000000002</v>
      </c>
      <c r="N1748" s="5">
        <v>23938.3</v>
      </c>
      <c r="O1748" s="5">
        <f>IF(Jan_21[[#This Row],[WIN_OSE]]=0,('Summary Sheet'!$O$1)-('Summary Sheet'!$O$1*2%),-'Summary Sheet'!$O$1*(Jan_21[[#This Row],[BSP]]-1))</f>
        <v>1.96</v>
      </c>
    </row>
    <row r="1749" spans="1:15" x14ac:dyDescent="0.25">
      <c r="A1749">
        <v>177943956</v>
      </c>
      <c r="B1749" s="1" t="s">
        <v>23</v>
      </c>
      <c r="C1749" s="1" t="s">
        <v>3131</v>
      </c>
      <c r="D1749" s="1" t="s">
        <v>3039</v>
      </c>
      <c r="E1749" s="1" t="s">
        <v>20</v>
      </c>
      <c r="F1749" s="1" t="s">
        <v>54</v>
      </c>
      <c r="G1749" s="2">
        <v>44210</v>
      </c>
      <c r="H1749" s="3">
        <v>0.78333333333333333</v>
      </c>
      <c r="I1749">
        <v>25493615</v>
      </c>
      <c r="J1749">
        <v>2</v>
      </c>
      <c r="K1749" s="1" t="s">
        <v>2821</v>
      </c>
      <c r="L1749">
        <v>0</v>
      </c>
      <c r="M1749" s="4">
        <v>2.6229291942683628</v>
      </c>
      <c r="N1749" s="5">
        <v>20580.78</v>
      </c>
      <c r="O1749" s="5">
        <f>IF(Jan_21[[#This Row],[WIN_OSE]]=0,('Summary Sheet'!$O$1)-('Summary Sheet'!$O$1*2%),-'Summary Sheet'!$O$1*(Jan_21[[#This Row],[BSP]]-1))</f>
        <v>1.96</v>
      </c>
    </row>
    <row r="1750" spans="1:15" x14ac:dyDescent="0.25">
      <c r="A1750">
        <v>177943958</v>
      </c>
      <c r="B1750" s="1" t="s">
        <v>23</v>
      </c>
      <c r="C1750" s="1" t="s">
        <v>3131</v>
      </c>
      <c r="D1750" s="1" t="s">
        <v>3039</v>
      </c>
      <c r="E1750" s="1" t="s">
        <v>20</v>
      </c>
      <c r="F1750" s="1" t="s">
        <v>54</v>
      </c>
      <c r="G1750" s="2">
        <v>44210</v>
      </c>
      <c r="H1750" s="3">
        <v>0.79652777777777772</v>
      </c>
      <c r="I1750">
        <v>37094925</v>
      </c>
      <c r="J1750">
        <v>6</v>
      </c>
      <c r="K1750" s="1" t="s">
        <v>1707</v>
      </c>
      <c r="L1750">
        <v>0</v>
      </c>
      <c r="M1750" s="4">
        <v>4.638135763157333</v>
      </c>
      <c r="N1750" s="5">
        <v>5167.2</v>
      </c>
      <c r="O1750" s="5">
        <f>IF(Jan_21[[#This Row],[WIN_OSE]]=0,('Summary Sheet'!$O$1)-('Summary Sheet'!$O$1*2%),-'Summary Sheet'!$O$1*(Jan_21[[#This Row],[BSP]]-1))</f>
        <v>1.96</v>
      </c>
    </row>
    <row r="1751" spans="1:15" x14ac:dyDescent="0.25">
      <c r="A1751">
        <v>177943960</v>
      </c>
      <c r="B1751" s="1" t="s">
        <v>23</v>
      </c>
      <c r="C1751" s="1" t="s">
        <v>3131</v>
      </c>
      <c r="D1751" s="1" t="s">
        <v>3039</v>
      </c>
      <c r="E1751" s="1" t="s">
        <v>24</v>
      </c>
      <c r="F1751" s="1" t="s">
        <v>54</v>
      </c>
      <c r="G1751" s="2">
        <v>44210</v>
      </c>
      <c r="H1751" s="3">
        <v>0.80833333333333335</v>
      </c>
      <c r="I1751">
        <v>38145062</v>
      </c>
      <c r="J1751">
        <v>6</v>
      </c>
      <c r="K1751" s="1" t="s">
        <v>1700</v>
      </c>
      <c r="L1751">
        <v>0</v>
      </c>
      <c r="M1751" s="4">
        <v>3.1293349052050554</v>
      </c>
      <c r="N1751" s="5">
        <v>15377.8</v>
      </c>
      <c r="O1751" s="5">
        <f>IF(Jan_21[[#This Row],[WIN_OSE]]=0,('Summary Sheet'!$O$1)-('Summary Sheet'!$O$1*2%),-'Summary Sheet'!$O$1*(Jan_21[[#This Row],[BSP]]-1))</f>
        <v>1.96</v>
      </c>
    </row>
    <row r="1752" spans="1:15" x14ac:dyDescent="0.25">
      <c r="A1752">
        <v>177943962</v>
      </c>
      <c r="B1752" s="1" t="s">
        <v>23</v>
      </c>
      <c r="C1752" s="1" t="s">
        <v>3131</v>
      </c>
      <c r="D1752" s="1" t="s">
        <v>3039</v>
      </c>
      <c r="E1752" s="1" t="s">
        <v>47</v>
      </c>
      <c r="F1752" s="1" t="s">
        <v>54</v>
      </c>
      <c r="G1752" s="2">
        <v>44210</v>
      </c>
      <c r="H1752" s="3">
        <v>0.82222222222222219</v>
      </c>
      <c r="I1752">
        <v>36787682</v>
      </c>
      <c r="J1752">
        <v>5</v>
      </c>
      <c r="K1752" s="1" t="s">
        <v>1710</v>
      </c>
      <c r="L1752">
        <v>0</v>
      </c>
      <c r="M1752" s="4">
        <v>3.6692591407293005</v>
      </c>
      <c r="N1752" s="5">
        <v>6595.12</v>
      </c>
      <c r="O1752" s="5">
        <f>IF(Jan_21[[#This Row],[WIN_OSE]]=0,('Summary Sheet'!$O$1)-('Summary Sheet'!$O$1*2%),-'Summary Sheet'!$O$1*(Jan_21[[#This Row],[BSP]]-1))</f>
        <v>1.96</v>
      </c>
    </row>
    <row r="1753" spans="1:15" x14ac:dyDescent="0.25">
      <c r="A1753">
        <v>177943964</v>
      </c>
      <c r="B1753" s="1" t="s">
        <v>23</v>
      </c>
      <c r="C1753" s="1" t="s">
        <v>3131</v>
      </c>
      <c r="D1753" s="1" t="s">
        <v>3039</v>
      </c>
      <c r="E1753" s="1" t="s">
        <v>39</v>
      </c>
      <c r="F1753" s="1" t="s">
        <v>54</v>
      </c>
      <c r="G1753" s="2">
        <v>44210</v>
      </c>
      <c r="H1753" s="3">
        <v>0.8354166666666667</v>
      </c>
      <c r="I1753">
        <v>38200438</v>
      </c>
      <c r="J1753">
        <v>4</v>
      </c>
      <c r="K1753" s="1" t="s">
        <v>1288</v>
      </c>
      <c r="L1753">
        <v>1</v>
      </c>
      <c r="M1753" s="4">
        <v>2.9216889201063894</v>
      </c>
      <c r="N1753" s="5">
        <v>18514.8</v>
      </c>
      <c r="O1753" s="5">
        <f>IF(Jan_21[[#This Row],[WIN_OSE]]=0,('Summary Sheet'!$O$1)-('Summary Sheet'!$O$1*2%),-'Summary Sheet'!$O$1*(Jan_21[[#This Row],[BSP]]-1))</f>
        <v>-3.8433778402127787</v>
      </c>
    </row>
    <row r="1754" spans="1:15" x14ac:dyDescent="0.25">
      <c r="A1754">
        <v>177943966</v>
      </c>
      <c r="B1754" s="1" t="s">
        <v>23</v>
      </c>
      <c r="C1754" s="1" t="s">
        <v>3131</v>
      </c>
      <c r="D1754" s="1" t="s">
        <v>3039</v>
      </c>
      <c r="E1754" s="1" t="s">
        <v>32</v>
      </c>
      <c r="F1754" s="1" t="s">
        <v>54</v>
      </c>
      <c r="G1754" s="2">
        <v>44210</v>
      </c>
      <c r="H1754" s="3">
        <v>0.84930555555555554</v>
      </c>
      <c r="I1754">
        <v>28726743</v>
      </c>
      <c r="J1754">
        <v>4</v>
      </c>
      <c r="K1754" s="1" t="s">
        <v>1000</v>
      </c>
      <c r="L1754">
        <v>0</v>
      </c>
      <c r="M1754" s="4">
        <v>3.85</v>
      </c>
      <c r="N1754" s="5">
        <v>5935.38</v>
      </c>
      <c r="O1754" s="5">
        <f>IF(Jan_21[[#This Row],[WIN_OSE]]=0,('Summary Sheet'!$O$1)-('Summary Sheet'!$O$1*2%),-'Summary Sheet'!$O$1*(Jan_21[[#This Row],[BSP]]-1))</f>
        <v>1.96</v>
      </c>
    </row>
    <row r="1755" spans="1:15" x14ac:dyDescent="0.25">
      <c r="A1755">
        <v>177943968</v>
      </c>
      <c r="B1755" s="1" t="s">
        <v>23</v>
      </c>
      <c r="C1755" s="1" t="s">
        <v>3131</v>
      </c>
      <c r="D1755" s="1" t="s">
        <v>3039</v>
      </c>
      <c r="E1755" s="1" t="s">
        <v>39</v>
      </c>
      <c r="F1755" s="1" t="s">
        <v>54</v>
      </c>
      <c r="G1755" s="2">
        <v>44210</v>
      </c>
      <c r="H1755" s="3">
        <v>0.86319444444444449</v>
      </c>
      <c r="I1755">
        <v>37947491</v>
      </c>
      <c r="J1755">
        <v>4</v>
      </c>
      <c r="K1755" s="1" t="s">
        <v>770</v>
      </c>
      <c r="L1755">
        <v>0</v>
      </c>
      <c r="M1755" s="4">
        <v>3.6</v>
      </c>
      <c r="N1755" s="5">
        <v>7115.34</v>
      </c>
      <c r="O1755" s="5">
        <f>IF(Jan_21[[#This Row],[WIN_OSE]]=0,('Summary Sheet'!$O$1)-('Summary Sheet'!$O$1*2%),-'Summary Sheet'!$O$1*(Jan_21[[#This Row],[BSP]]-1))</f>
        <v>1.96</v>
      </c>
    </row>
    <row r="1756" spans="1:15" x14ac:dyDescent="0.25">
      <c r="A1756">
        <v>177943970</v>
      </c>
      <c r="B1756" s="1" t="s">
        <v>23</v>
      </c>
      <c r="C1756" s="1" t="s">
        <v>3131</v>
      </c>
      <c r="D1756" s="1" t="s">
        <v>3039</v>
      </c>
      <c r="E1756" s="1" t="s">
        <v>65</v>
      </c>
      <c r="F1756" s="1" t="s">
        <v>54</v>
      </c>
      <c r="G1756" s="2">
        <v>44210</v>
      </c>
      <c r="H1756" s="3">
        <v>0.87638888888888888</v>
      </c>
      <c r="I1756">
        <v>37214000</v>
      </c>
      <c r="J1756">
        <v>5</v>
      </c>
      <c r="K1756" s="1" t="s">
        <v>2153</v>
      </c>
      <c r="L1756">
        <v>1</v>
      </c>
      <c r="M1756" s="4">
        <v>1.7352630131368734</v>
      </c>
      <c r="N1756" s="5">
        <v>18687.259999999998</v>
      </c>
      <c r="O1756" s="5">
        <f>IF(Jan_21[[#This Row],[WIN_OSE]]=0,('Summary Sheet'!$O$1)-('Summary Sheet'!$O$1*2%),-'Summary Sheet'!$O$1*(Jan_21[[#This Row],[BSP]]-1))</f>
        <v>-1.4705260262737467</v>
      </c>
    </row>
    <row r="1757" spans="1:15" x14ac:dyDescent="0.25">
      <c r="A1757">
        <v>177943972</v>
      </c>
      <c r="B1757" s="1" t="s">
        <v>23</v>
      </c>
      <c r="C1757" s="1" t="s">
        <v>3131</v>
      </c>
      <c r="D1757" s="1" t="s">
        <v>3039</v>
      </c>
      <c r="E1757" s="1" t="s">
        <v>20</v>
      </c>
      <c r="F1757" s="1" t="s">
        <v>54</v>
      </c>
      <c r="G1757" s="2">
        <v>44210</v>
      </c>
      <c r="H1757" s="3">
        <v>0.88749999999999996</v>
      </c>
      <c r="I1757">
        <v>36161039</v>
      </c>
      <c r="J1757">
        <v>3</v>
      </c>
      <c r="K1757" s="1" t="s">
        <v>2823</v>
      </c>
      <c r="L1757">
        <v>0</v>
      </c>
      <c r="M1757" s="4">
        <v>3.75</v>
      </c>
      <c r="N1757" s="5">
        <v>11846.26</v>
      </c>
      <c r="O1757" s="5">
        <f>IF(Jan_21[[#This Row],[WIN_OSE]]=0,('Summary Sheet'!$O$1)-('Summary Sheet'!$O$1*2%),-'Summary Sheet'!$O$1*(Jan_21[[#This Row],[BSP]]-1))</f>
        <v>1.96</v>
      </c>
    </row>
    <row r="1758" spans="1:15" x14ac:dyDescent="0.25">
      <c r="A1758">
        <v>177944003</v>
      </c>
      <c r="B1758" s="1" t="s">
        <v>1277</v>
      </c>
      <c r="C1758" s="1" t="s">
        <v>3132</v>
      </c>
      <c r="D1758" s="1" t="s">
        <v>3039</v>
      </c>
      <c r="E1758" s="1" t="s">
        <v>65</v>
      </c>
      <c r="F1758" s="1" t="s">
        <v>42</v>
      </c>
      <c r="G1758" s="2">
        <v>44210</v>
      </c>
      <c r="H1758" s="3">
        <v>0.7944444444444444</v>
      </c>
      <c r="I1758">
        <v>35873948</v>
      </c>
      <c r="J1758">
        <v>3</v>
      </c>
      <c r="K1758" s="1" t="s">
        <v>2241</v>
      </c>
      <c r="L1758">
        <v>0</v>
      </c>
      <c r="M1758" s="4">
        <v>2.9717527960000001</v>
      </c>
      <c r="N1758" s="5">
        <v>9920.14</v>
      </c>
      <c r="O1758" s="5">
        <f>IF(Jan_21[[#This Row],[WIN_OSE]]=0,('Summary Sheet'!$O$1)-('Summary Sheet'!$O$1*2%),-'Summary Sheet'!$O$1*(Jan_21[[#This Row],[BSP]]-1))</f>
        <v>1.96</v>
      </c>
    </row>
    <row r="1759" spans="1:15" x14ac:dyDescent="0.25">
      <c r="A1759">
        <v>177944005</v>
      </c>
      <c r="B1759" s="1" t="s">
        <v>1277</v>
      </c>
      <c r="C1759" s="1" t="s">
        <v>3132</v>
      </c>
      <c r="D1759" s="1" t="s">
        <v>3039</v>
      </c>
      <c r="E1759" s="1" t="s">
        <v>24</v>
      </c>
      <c r="F1759" s="1" t="s">
        <v>42</v>
      </c>
      <c r="G1759" s="2">
        <v>44210</v>
      </c>
      <c r="H1759" s="3">
        <v>0.80625000000000002</v>
      </c>
      <c r="I1759">
        <v>32878179</v>
      </c>
      <c r="J1759">
        <v>1</v>
      </c>
      <c r="K1759" s="1" t="s">
        <v>1911</v>
      </c>
      <c r="L1759">
        <v>1</v>
      </c>
      <c r="M1759" s="4">
        <v>3.8115727137334221</v>
      </c>
      <c r="N1759" s="5">
        <v>7645.3</v>
      </c>
      <c r="O1759" s="5">
        <f>IF(Jan_21[[#This Row],[WIN_OSE]]=0,('Summary Sheet'!$O$1)-('Summary Sheet'!$O$1*2%),-'Summary Sheet'!$O$1*(Jan_21[[#This Row],[BSP]]-1))</f>
        <v>-5.6231454274668442</v>
      </c>
    </row>
    <row r="1760" spans="1:15" x14ac:dyDescent="0.25">
      <c r="A1760">
        <v>177944007</v>
      </c>
      <c r="B1760" s="1" t="s">
        <v>1277</v>
      </c>
      <c r="C1760" s="1" t="s">
        <v>3132</v>
      </c>
      <c r="D1760" s="1" t="s">
        <v>3039</v>
      </c>
      <c r="E1760" s="1" t="s">
        <v>41</v>
      </c>
      <c r="F1760" s="1" t="s">
        <v>42</v>
      </c>
      <c r="G1760" s="2">
        <v>44210</v>
      </c>
      <c r="H1760" s="3">
        <v>0.81805555555555554</v>
      </c>
      <c r="I1760">
        <v>25826241</v>
      </c>
      <c r="J1760">
        <v>6</v>
      </c>
      <c r="K1760" s="1" t="s">
        <v>582</v>
      </c>
      <c r="L1760">
        <v>1</v>
      </c>
      <c r="M1760" s="4">
        <v>3.5610460164642435</v>
      </c>
      <c r="N1760" s="5">
        <v>4115.5600000000004</v>
      </c>
      <c r="O1760" s="5">
        <f>IF(Jan_21[[#This Row],[WIN_OSE]]=0,('Summary Sheet'!$O$1)-('Summary Sheet'!$O$1*2%),-'Summary Sheet'!$O$1*(Jan_21[[#This Row],[BSP]]-1))</f>
        <v>-5.1220920329284869</v>
      </c>
    </row>
    <row r="1761" spans="1:15" x14ac:dyDescent="0.25">
      <c r="A1761">
        <v>177944009</v>
      </c>
      <c r="B1761" s="1" t="s">
        <v>1277</v>
      </c>
      <c r="C1761" s="1" t="s">
        <v>3132</v>
      </c>
      <c r="D1761" s="1" t="s">
        <v>3039</v>
      </c>
      <c r="E1761" s="1" t="s">
        <v>65</v>
      </c>
      <c r="F1761" s="1" t="s">
        <v>42</v>
      </c>
      <c r="G1761" s="2">
        <v>44210</v>
      </c>
      <c r="H1761" s="3">
        <v>0.82847222222222228</v>
      </c>
      <c r="I1761">
        <v>36245200</v>
      </c>
      <c r="J1761">
        <v>1</v>
      </c>
      <c r="K1761" s="1" t="s">
        <v>1902</v>
      </c>
      <c r="L1761">
        <v>0</v>
      </c>
      <c r="M1761" s="4">
        <v>3.2775475186051333</v>
      </c>
      <c r="N1761" s="5">
        <v>8426.7999999999993</v>
      </c>
      <c r="O1761" s="5">
        <f>IF(Jan_21[[#This Row],[WIN_OSE]]=0,('Summary Sheet'!$O$1)-('Summary Sheet'!$O$1*2%),-'Summary Sheet'!$O$1*(Jan_21[[#This Row],[BSP]]-1))</f>
        <v>1.96</v>
      </c>
    </row>
    <row r="1762" spans="1:15" x14ac:dyDescent="0.25">
      <c r="A1762">
        <v>177944011</v>
      </c>
      <c r="B1762" s="1" t="s">
        <v>1277</v>
      </c>
      <c r="C1762" s="1" t="s">
        <v>3132</v>
      </c>
      <c r="D1762" s="1" t="s">
        <v>3039</v>
      </c>
      <c r="E1762" s="1" t="s">
        <v>43</v>
      </c>
      <c r="F1762" s="1" t="s">
        <v>42</v>
      </c>
      <c r="G1762" s="2">
        <v>44210</v>
      </c>
      <c r="H1762" s="3">
        <v>0.83888888888888891</v>
      </c>
      <c r="I1762">
        <v>37461212</v>
      </c>
      <c r="J1762">
        <v>3</v>
      </c>
      <c r="K1762" s="1" t="s">
        <v>184</v>
      </c>
      <c r="L1762">
        <v>1</v>
      </c>
      <c r="M1762" s="4">
        <v>2.42</v>
      </c>
      <c r="N1762" s="5">
        <v>10246.18</v>
      </c>
      <c r="O1762" s="5">
        <f>IF(Jan_21[[#This Row],[WIN_OSE]]=0,('Summary Sheet'!$O$1)-('Summary Sheet'!$O$1*2%),-'Summary Sheet'!$O$1*(Jan_21[[#This Row],[BSP]]-1))</f>
        <v>-2.84</v>
      </c>
    </row>
    <row r="1763" spans="1:15" x14ac:dyDescent="0.25">
      <c r="A1763">
        <v>177944013</v>
      </c>
      <c r="B1763" s="1" t="s">
        <v>1277</v>
      </c>
      <c r="C1763" s="1" t="s">
        <v>3132</v>
      </c>
      <c r="D1763" s="1" t="s">
        <v>3039</v>
      </c>
      <c r="E1763" s="1" t="s">
        <v>30</v>
      </c>
      <c r="F1763" s="1" t="s">
        <v>42</v>
      </c>
      <c r="G1763" s="2">
        <v>44210</v>
      </c>
      <c r="H1763" s="3">
        <v>0.85</v>
      </c>
      <c r="I1763">
        <v>35340700</v>
      </c>
      <c r="J1763">
        <v>6</v>
      </c>
      <c r="K1763" s="1" t="s">
        <v>880</v>
      </c>
      <c r="L1763">
        <v>0</v>
      </c>
      <c r="M1763" s="4">
        <v>3.2445661454979562</v>
      </c>
      <c r="N1763" s="5">
        <v>6234.92</v>
      </c>
      <c r="O1763" s="5">
        <f>IF(Jan_21[[#This Row],[WIN_OSE]]=0,('Summary Sheet'!$O$1)-('Summary Sheet'!$O$1*2%),-'Summary Sheet'!$O$1*(Jan_21[[#This Row],[BSP]]-1))</f>
        <v>1.96</v>
      </c>
    </row>
    <row r="1764" spans="1:15" x14ac:dyDescent="0.25">
      <c r="A1764">
        <v>177944015</v>
      </c>
      <c r="B1764" s="1" t="s">
        <v>1277</v>
      </c>
      <c r="C1764" s="1" t="s">
        <v>3132</v>
      </c>
      <c r="D1764" s="1" t="s">
        <v>3039</v>
      </c>
      <c r="E1764" s="1" t="s">
        <v>47</v>
      </c>
      <c r="F1764" s="1" t="s">
        <v>42</v>
      </c>
      <c r="G1764" s="2">
        <v>44210</v>
      </c>
      <c r="H1764" s="3">
        <v>0.8618055555555556</v>
      </c>
      <c r="I1764">
        <v>35926256</v>
      </c>
      <c r="J1764">
        <v>3</v>
      </c>
      <c r="K1764" s="1" t="s">
        <v>937</v>
      </c>
      <c r="L1764">
        <v>0</v>
      </c>
      <c r="M1764" s="4">
        <v>3.3533268418146323</v>
      </c>
      <c r="N1764" s="5">
        <v>12323.58</v>
      </c>
      <c r="O1764" s="5">
        <f>IF(Jan_21[[#This Row],[WIN_OSE]]=0,('Summary Sheet'!$O$1)-('Summary Sheet'!$O$1*2%),-'Summary Sheet'!$O$1*(Jan_21[[#This Row],[BSP]]-1))</f>
        <v>1.96</v>
      </c>
    </row>
    <row r="1765" spans="1:15" x14ac:dyDescent="0.25">
      <c r="A1765">
        <v>177944017</v>
      </c>
      <c r="B1765" s="1" t="s">
        <v>1277</v>
      </c>
      <c r="C1765" s="1" t="s">
        <v>3132</v>
      </c>
      <c r="D1765" s="1" t="s">
        <v>3039</v>
      </c>
      <c r="E1765" s="1" t="s">
        <v>30</v>
      </c>
      <c r="F1765" s="1" t="s">
        <v>42</v>
      </c>
      <c r="G1765" s="2">
        <v>44210</v>
      </c>
      <c r="H1765" s="3">
        <v>0.87291666666666667</v>
      </c>
      <c r="I1765">
        <v>37276905</v>
      </c>
      <c r="J1765">
        <v>3</v>
      </c>
      <c r="K1765" s="1" t="s">
        <v>1171</v>
      </c>
      <c r="L1765">
        <v>0</v>
      </c>
      <c r="M1765" s="4">
        <v>3.4554375959999999</v>
      </c>
      <c r="N1765" s="5">
        <v>8066.06</v>
      </c>
      <c r="O1765" s="5">
        <f>IF(Jan_21[[#This Row],[WIN_OSE]]=0,('Summary Sheet'!$O$1)-('Summary Sheet'!$O$1*2%),-'Summary Sheet'!$O$1*(Jan_21[[#This Row],[BSP]]-1))</f>
        <v>1.96</v>
      </c>
    </row>
    <row r="1766" spans="1:15" x14ac:dyDescent="0.25">
      <c r="A1766">
        <v>177944019</v>
      </c>
      <c r="B1766" s="1" t="s">
        <v>1277</v>
      </c>
      <c r="C1766" s="1" t="s">
        <v>3132</v>
      </c>
      <c r="D1766" s="1" t="s">
        <v>3039</v>
      </c>
      <c r="E1766" s="1" t="s">
        <v>41</v>
      </c>
      <c r="F1766" s="1" t="s">
        <v>42</v>
      </c>
      <c r="G1766" s="2">
        <v>44210</v>
      </c>
      <c r="H1766" s="3">
        <v>0.88472222222222219</v>
      </c>
      <c r="I1766">
        <v>36999950</v>
      </c>
      <c r="J1766">
        <v>2</v>
      </c>
      <c r="K1766" s="1" t="s">
        <v>2665</v>
      </c>
      <c r="L1766">
        <v>1</v>
      </c>
      <c r="M1766" s="4">
        <v>3.2518955258004913</v>
      </c>
      <c r="N1766" s="5">
        <v>9521.9</v>
      </c>
      <c r="O1766" s="5">
        <f>IF(Jan_21[[#This Row],[WIN_OSE]]=0,('Summary Sheet'!$O$1)-('Summary Sheet'!$O$1*2%),-'Summary Sheet'!$O$1*(Jan_21[[#This Row],[BSP]]-1))</f>
        <v>-4.5037910516009827</v>
      </c>
    </row>
    <row r="1767" spans="1:15" x14ac:dyDescent="0.25">
      <c r="A1767">
        <v>177944021</v>
      </c>
      <c r="B1767" s="1" t="s">
        <v>1277</v>
      </c>
      <c r="C1767" s="1" t="s">
        <v>3132</v>
      </c>
      <c r="D1767" s="1" t="s">
        <v>3039</v>
      </c>
      <c r="E1767" s="1" t="s">
        <v>43</v>
      </c>
      <c r="F1767" s="1" t="s">
        <v>42</v>
      </c>
      <c r="G1767" s="2">
        <v>44210</v>
      </c>
      <c r="H1767" s="3">
        <v>0.8979166666666667</v>
      </c>
      <c r="I1767">
        <v>27102414</v>
      </c>
      <c r="J1767">
        <v>1</v>
      </c>
      <c r="K1767" s="1" t="s">
        <v>1495</v>
      </c>
      <c r="L1767">
        <v>0</v>
      </c>
      <c r="M1767" s="4">
        <v>4.013906216395462</v>
      </c>
      <c r="N1767" s="5">
        <v>9995.2199999999993</v>
      </c>
      <c r="O1767" s="5">
        <f>IF(Jan_21[[#This Row],[WIN_OSE]]=0,('Summary Sheet'!$O$1)-('Summary Sheet'!$O$1*2%),-'Summary Sheet'!$O$1*(Jan_21[[#This Row],[BSP]]-1))</f>
        <v>1.96</v>
      </c>
    </row>
    <row r="1768" spans="1:15" x14ac:dyDescent="0.25">
      <c r="A1768">
        <v>177969439</v>
      </c>
      <c r="B1768" s="1" t="s">
        <v>19</v>
      </c>
      <c r="C1768" s="1" t="s">
        <v>3118</v>
      </c>
      <c r="D1768" s="1" t="s">
        <v>3043</v>
      </c>
      <c r="E1768" s="1" t="s">
        <v>41</v>
      </c>
      <c r="F1768" s="1" t="s">
        <v>36</v>
      </c>
      <c r="G1768" s="2">
        <v>44211</v>
      </c>
      <c r="H1768" s="3">
        <v>0.46250000000000002</v>
      </c>
      <c r="I1768">
        <v>38218033</v>
      </c>
      <c r="J1768">
        <v>1</v>
      </c>
      <c r="K1768" s="1" t="s">
        <v>2825</v>
      </c>
      <c r="L1768">
        <v>0</v>
      </c>
      <c r="M1768" s="4">
        <v>3.8</v>
      </c>
      <c r="N1768" s="5">
        <v>5464.16</v>
      </c>
      <c r="O1768" s="5">
        <f>IF(Jan_21[[#This Row],[WIN_OSE]]=0,('Summary Sheet'!$O$1)-('Summary Sheet'!$O$1*2%),-'Summary Sheet'!$O$1*(Jan_21[[#This Row],[BSP]]-1))</f>
        <v>1.96</v>
      </c>
    </row>
    <row r="1769" spans="1:15" x14ac:dyDescent="0.25">
      <c r="A1769">
        <v>177969441</v>
      </c>
      <c r="B1769" s="1" t="s">
        <v>19</v>
      </c>
      <c r="C1769" s="1" t="s">
        <v>3118</v>
      </c>
      <c r="D1769" s="1" t="s">
        <v>3043</v>
      </c>
      <c r="E1769" s="1" t="s">
        <v>49</v>
      </c>
      <c r="F1769" s="1" t="s">
        <v>52</v>
      </c>
      <c r="G1769" s="2">
        <v>44211</v>
      </c>
      <c r="H1769" s="3">
        <v>0.47291666666666665</v>
      </c>
      <c r="I1769">
        <v>25704358</v>
      </c>
      <c r="J1769">
        <v>3</v>
      </c>
      <c r="K1769" s="1" t="s">
        <v>1781</v>
      </c>
      <c r="L1769">
        <v>1</v>
      </c>
      <c r="M1769" s="4">
        <v>3.1645929403183253</v>
      </c>
      <c r="N1769" s="5">
        <v>4250.26</v>
      </c>
      <c r="O1769" s="5">
        <f>IF(Jan_21[[#This Row],[WIN_OSE]]=0,('Summary Sheet'!$O$1)-('Summary Sheet'!$O$1*2%),-'Summary Sheet'!$O$1*(Jan_21[[#This Row],[BSP]]-1))</f>
        <v>-4.3291858806366506</v>
      </c>
    </row>
    <row r="1770" spans="1:15" x14ac:dyDescent="0.25">
      <c r="A1770">
        <v>177969443</v>
      </c>
      <c r="B1770" s="1" t="s">
        <v>19</v>
      </c>
      <c r="C1770" s="1" t="s">
        <v>3118</v>
      </c>
      <c r="D1770" s="1" t="s">
        <v>3043</v>
      </c>
      <c r="E1770" s="1" t="s">
        <v>39</v>
      </c>
      <c r="F1770" s="1" t="s">
        <v>36</v>
      </c>
      <c r="G1770" s="2">
        <v>44211</v>
      </c>
      <c r="H1770" s="3">
        <v>0.48333333333333334</v>
      </c>
      <c r="I1770">
        <v>26400312</v>
      </c>
      <c r="J1770">
        <v>4</v>
      </c>
      <c r="K1770" s="1" t="s">
        <v>1398</v>
      </c>
      <c r="L1770">
        <v>0</v>
      </c>
      <c r="M1770" s="4">
        <v>4.5905369691407536</v>
      </c>
      <c r="N1770" s="5">
        <v>1089.1199999999999</v>
      </c>
      <c r="O1770" s="5">
        <f>IF(Jan_21[[#This Row],[WIN_OSE]]=0,('Summary Sheet'!$O$1)-('Summary Sheet'!$O$1*2%),-'Summary Sheet'!$O$1*(Jan_21[[#This Row],[BSP]]-1))</f>
        <v>1.96</v>
      </c>
    </row>
    <row r="1771" spans="1:15" x14ac:dyDescent="0.25">
      <c r="A1771">
        <v>177969445</v>
      </c>
      <c r="B1771" s="1" t="s">
        <v>19</v>
      </c>
      <c r="C1771" s="1" t="s">
        <v>3118</v>
      </c>
      <c r="D1771" s="1" t="s">
        <v>3043</v>
      </c>
      <c r="E1771" s="1" t="s">
        <v>48</v>
      </c>
      <c r="F1771" s="1" t="s">
        <v>36</v>
      </c>
      <c r="G1771" s="2">
        <v>44211</v>
      </c>
      <c r="H1771" s="3">
        <v>0.49375000000000002</v>
      </c>
      <c r="I1771">
        <v>38021948</v>
      </c>
      <c r="J1771">
        <v>3</v>
      </c>
      <c r="K1771" s="1" t="s">
        <v>1402</v>
      </c>
      <c r="L1771">
        <v>1</v>
      </c>
      <c r="M1771" s="4">
        <v>3.8251060931682508</v>
      </c>
      <c r="N1771" s="5">
        <v>1020.08</v>
      </c>
      <c r="O1771" s="5">
        <f>IF(Jan_21[[#This Row],[WIN_OSE]]=0,('Summary Sheet'!$O$1)-('Summary Sheet'!$O$1*2%),-'Summary Sheet'!$O$1*(Jan_21[[#This Row],[BSP]]-1))</f>
        <v>-5.6502121863365016</v>
      </c>
    </row>
    <row r="1772" spans="1:15" x14ac:dyDescent="0.25">
      <c r="A1772">
        <v>177969447</v>
      </c>
      <c r="B1772" s="1" t="s">
        <v>19</v>
      </c>
      <c r="C1772" s="1" t="s">
        <v>3118</v>
      </c>
      <c r="D1772" s="1" t="s">
        <v>3043</v>
      </c>
      <c r="E1772" s="1" t="s">
        <v>32</v>
      </c>
      <c r="F1772" s="1" t="s">
        <v>36</v>
      </c>
      <c r="G1772" s="2">
        <v>44211</v>
      </c>
      <c r="H1772" s="3">
        <v>0.50416666666666665</v>
      </c>
      <c r="I1772">
        <v>36704206</v>
      </c>
      <c r="J1772">
        <v>4</v>
      </c>
      <c r="K1772" s="1" t="s">
        <v>1783</v>
      </c>
      <c r="L1772">
        <v>0</v>
      </c>
      <c r="M1772" s="4">
        <v>4.4209755910000004</v>
      </c>
      <c r="N1772" s="5">
        <v>1114.3599999999999</v>
      </c>
      <c r="O1772" s="5">
        <f>IF(Jan_21[[#This Row],[WIN_OSE]]=0,('Summary Sheet'!$O$1)-('Summary Sheet'!$O$1*2%),-'Summary Sheet'!$O$1*(Jan_21[[#This Row],[BSP]]-1))</f>
        <v>1.96</v>
      </c>
    </row>
    <row r="1773" spans="1:15" x14ac:dyDescent="0.25">
      <c r="A1773">
        <v>177969449</v>
      </c>
      <c r="B1773" s="1" t="s">
        <v>19</v>
      </c>
      <c r="C1773" s="1" t="s">
        <v>3118</v>
      </c>
      <c r="D1773" s="1" t="s">
        <v>3043</v>
      </c>
      <c r="E1773" s="1" t="s">
        <v>75</v>
      </c>
      <c r="F1773" s="1" t="s">
        <v>52</v>
      </c>
      <c r="G1773" s="2">
        <v>44211</v>
      </c>
      <c r="H1773" s="3">
        <v>0.51458333333333328</v>
      </c>
      <c r="I1773">
        <v>37187095</v>
      </c>
      <c r="J1773">
        <v>5</v>
      </c>
      <c r="K1773" s="1" t="s">
        <v>1782</v>
      </c>
      <c r="L1773">
        <v>0</v>
      </c>
      <c r="M1773" s="4">
        <v>2.7607952824310522</v>
      </c>
      <c r="N1773" s="5">
        <v>7755.88</v>
      </c>
      <c r="O1773" s="5">
        <f>IF(Jan_21[[#This Row],[WIN_OSE]]=0,('Summary Sheet'!$O$1)-('Summary Sheet'!$O$1*2%),-'Summary Sheet'!$O$1*(Jan_21[[#This Row],[BSP]]-1))</f>
        <v>1.96</v>
      </c>
    </row>
    <row r="1774" spans="1:15" x14ac:dyDescent="0.25">
      <c r="A1774">
        <v>177969451</v>
      </c>
      <c r="B1774" s="1" t="s">
        <v>19</v>
      </c>
      <c r="C1774" s="1" t="s">
        <v>3118</v>
      </c>
      <c r="D1774" s="1" t="s">
        <v>3043</v>
      </c>
      <c r="E1774" s="1" t="s">
        <v>47</v>
      </c>
      <c r="F1774" s="1" t="s">
        <v>36</v>
      </c>
      <c r="G1774" s="2">
        <v>44211</v>
      </c>
      <c r="H1774" s="3">
        <v>0.52500000000000002</v>
      </c>
      <c r="I1774">
        <v>25026618</v>
      </c>
      <c r="J1774">
        <v>1</v>
      </c>
      <c r="K1774" s="1" t="s">
        <v>87</v>
      </c>
      <c r="L1774">
        <v>1</v>
      </c>
      <c r="M1774" s="4">
        <v>3.2885578657541927</v>
      </c>
      <c r="N1774" s="5">
        <v>2840.48</v>
      </c>
      <c r="O1774" s="5">
        <f>IF(Jan_21[[#This Row],[WIN_OSE]]=0,('Summary Sheet'!$O$1)-('Summary Sheet'!$O$1*2%),-'Summary Sheet'!$O$1*(Jan_21[[#This Row],[BSP]]-1))</f>
        <v>-4.5771157315083855</v>
      </c>
    </row>
    <row r="1775" spans="1:15" x14ac:dyDescent="0.25">
      <c r="A1775">
        <v>177969453</v>
      </c>
      <c r="B1775" s="1" t="s">
        <v>19</v>
      </c>
      <c r="C1775" s="1" t="s">
        <v>3118</v>
      </c>
      <c r="D1775" s="1" t="s">
        <v>3043</v>
      </c>
      <c r="E1775" s="1" t="s">
        <v>43</v>
      </c>
      <c r="F1775" s="1" t="s">
        <v>36</v>
      </c>
      <c r="G1775" s="2">
        <v>44211</v>
      </c>
      <c r="H1775" s="3">
        <v>0.53541666666666665</v>
      </c>
      <c r="I1775">
        <v>38036259</v>
      </c>
      <c r="J1775">
        <v>4</v>
      </c>
      <c r="K1775" s="1" t="s">
        <v>1800</v>
      </c>
      <c r="L1775">
        <v>0</v>
      </c>
      <c r="M1775" s="4">
        <v>3.9602535523307596</v>
      </c>
      <c r="N1775" s="5">
        <v>2170.34</v>
      </c>
      <c r="O1775" s="5">
        <f>IF(Jan_21[[#This Row],[WIN_OSE]]=0,('Summary Sheet'!$O$1)-('Summary Sheet'!$O$1*2%),-'Summary Sheet'!$O$1*(Jan_21[[#This Row],[BSP]]-1))</f>
        <v>1.96</v>
      </c>
    </row>
    <row r="1776" spans="1:15" x14ac:dyDescent="0.25">
      <c r="A1776">
        <v>177969455</v>
      </c>
      <c r="B1776" s="1" t="s">
        <v>19</v>
      </c>
      <c r="C1776" s="1" t="s">
        <v>3118</v>
      </c>
      <c r="D1776" s="1" t="s">
        <v>3043</v>
      </c>
      <c r="E1776" s="1" t="s">
        <v>47</v>
      </c>
      <c r="F1776" s="1" t="s">
        <v>36</v>
      </c>
      <c r="G1776" s="2">
        <v>44211</v>
      </c>
      <c r="H1776" s="3">
        <v>0.54583333333333328</v>
      </c>
      <c r="I1776">
        <v>28583611</v>
      </c>
      <c r="J1776">
        <v>4</v>
      </c>
      <c r="K1776" s="1" t="s">
        <v>1786</v>
      </c>
      <c r="L1776">
        <v>1</v>
      </c>
      <c r="M1776" s="4">
        <v>3.7</v>
      </c>
      <c r="N1776" s="5">
        <v>2626.88</v>
      </c>
      <c r="O1776" s="5">
        <f>IF(Jan_21[[#This Row],[WIN_OSE]]=0,('Summary Sheet'!$O$1)-('Summary Sheet'!$O$1*2%),-'Summary Sheet'!$O$1*(Jan_21[[#This Row],[BSP]]-1))</f>
        <v>-5.4</v>
      </c>
    </row>
    <row r="1777" spans="1:15" x14ac:dyDescent="0.25">
      <c r="A1777">
        <v>177969457</v>
      </c>
      <c r="B1777" s="1" t="s">
        <v>19</v>
      </c>
      <c r="C1777" s="1" t="s">
        <v>3118</v>
      </c>
      <c r="D1777" s="1" t="s">
        <v>3043</v>
      </c>
      <c r="E1777" s="1" t="s">
        <v>27</v>
      </c>
      <c r="F1777" s="1" t="s">
        <v>52</v>
      </c>
      <c r="G1777" s="2">
        <v>44211</v>
      </c>
      <c r="H1777" s="3">
        <v>0.55625000000000002</v>
      </c>
      <c r="I1777">
        <v>20529455</v>
      </c>
      <c r="J1777">
        <v>4</v>
      </c>
      <c r="K1777" s="1" t="s">
        <v>2034</v>
      </c>
      <c r="L1777">
        <v>0</v>
      </c>
      <c r="M1777" s="4">
        <v>2.8288727822068811</v>
      </c>
      <c r="N1777" s="5">
        <v>3647.44</v>
      </c>
      <c r="O1777" s="5">
        <f>IF(Jan_21[[#This Row],[WIN_OSE]]=0,('Summary Sheet'!$O$1)-('Summary Sheet'!$O$1*2%),-'Summary Sheet'!$O$1*(Jan_21[[#This Row],[BSP]]-1))</f>
        <v>1.96</v>
      </c>
    </row>
    <row r="1778" spans="1:15" x14ac:dyDescent="0.25">
      <c r="A1778">
        <v>177969459</v>
      </c>
      <c r="B1778" s="1" t="s">
        <v>19</v>
      </c>
      <c r="C1778" s="1" t="s">
        <v>3118</v>
      </c>
      <c r="D1778" s="1" t="s">
        <v>3043</v>
      </c>
      <c r="E1778" s="1" t="s">
        <v>43</v>
      </c>
      <c r="F1778" s="1" t="s">
        <v>36</v>
      </c>
      <c r="G1778" s="2">
        <v>44211</v>
      </c>
      <c r="H1778" s="3">
        <v>0.56666666666666665</v>
      </c>
      <c r="I1778">
        <v>37271085</v>
      </c>
      <c r="J1778">
        <v>2</v>
      </c>
      <c r="K1778" s="1" t="s">
        <v>2460</v>
      </c>
      <c r="L1778">
        <v>1</v>
      </c>
      <c r="M1778" s="4">
        <v>2.2845789778018659</v>
      </c>
      <c r="N1778" s="5">
        <v>3095.94</v>
      </c>
      <c r="O1778" s="5">
        <f>IF(Jan_21[[#This Row],[WIN_OSE]]=0,('Summary Sheet'!$O$1)-('Summary Sheet'!$O$1*2%),-'Summary Sheet'!$O$1*(Jan_21[[#This Row],[BSP]]-1))</f>
        <v>-2.5691579556037318</v>
      </c>
    </row>
    <row r="1779" spans="1:15" x14ac:dyDescent="0.25">
      <c r="A1779">
        <v>177969461</v>
      </c>
      <c r="B1779" s="1" t="s">
        <v>19</v>
      </c>
      <c r="C1779" s="1" t="s">
        <v>3118</v>
      </c>
      <c r="D1779" s="1" t="s">
        <v>3043</v>
      </c>
      <c r="E1779" s="1" t="s">
        <v>41</v>
      </c>
      <c r="F1779" s="1" t="s">
        <v>36</v>
      </c>
      <c r="G1779" s="2">
        <v>44211</v>
      </c>
      <c r="H1779" s="3">
        <v>0.57708333333333328</v>
      </c>
      <c r="I1779">
        <v>25831589</v>
      </c>
      <c r="J1779">
        <v>6</v>
      </c>
      <c r="K1779" s="1" t="s">
        <v>1801</v>
      </c>
      <c r="L1779">
        <v>0</v>
      </c>
      <c r="M1779" s="4">
        <v>4.1558317405496936</v>
      </c>
      <c r="N1779" s="5">
        <v>1560.16</v>
      </c>
      <c r="O1779" s="5">
        <f>IF(Jan_21[[#This Row],[WIN_OSE]]=0,('Summary Sheet'!$O$1)-('Summary Sheet'!$O$1*2%),-'Summary Sheet'!$O$1*(Jan_21[[#This Row],[BSP]]-1))</f>
        <v>1.96</v>
      </c>
    </row>
    <row r="1780" spans="1:15" x14ac:dyDescent="0.25">
      <c r="A1780">
        <v>177970117</v>
      </c>
      <c r="B1780" s="1" t="s">
        <v>23</v>
      </c>
      <c r="C1780" s="1" t="s">
        <v>167</v>
      </c>
      <c r="D1780" s="1" t="s">
        <v>3043</v>
      </c>
      <c r="E1780" s="1" t="s">
        <v>39</v>
      </c>
      <c r="F1780" s="1" t="s">
        <v>44</v>
      </c>
      <c r="G1780" s="2">
        <v>44211</v>
      </c>
      <c r="H1780" s="3">
        <v>0.4284722222222222</v>
      </c>
      <c r="I1780">
        <v>24859809</v>
      </c>
      <c r="J1780">
        <v>4</v>
      </c>
      <c r="K1780" s="1" t="s">
        <v>2126</v>
      </c>
      <c r="L1780">
        <v>1</v>
      </c>
      <c r="M1780" s="4">
        <v>3.05</v>
      </c>
      <c r="N1780" s="5">
        <v>7592.2</v>
      </c>
      <c r="O1780" s="5">
        <f>IF(Jan_21[[#This Row],[WIN_OSE]]=0,('Summary Sheet'!$O$1)-('Summary Sheet'!$O$1*2%),-'Summary Sheet'!$O$1*(Jan_21[[#This Row],[BSP]]-1))</f>
        <v>-4.0999999999999996</v>
      </c>
    </row>
    <row r="1781" spans="1:15" x14ac:dyDescent="0.25">
      <c r="A1781">
        <v>177970119</v>
      </c>
      <c r="B1781" s="1" t="s">
        <v>23</v>
      </c>
      <c r="C1781" s="1" t="s">
        <v>167</v>
      </c>
      <c r="D1781" s="1" t="s">
        <v>3043</v>
      </c>
      <c r="E1781" s="1" t="s">
        <v>49</v>
      </c>
      <c r="F1781" s="1" t="s">
        <v>186</v>
      </c>
      <c r="G1781" s="2">
        <v>44211</v>
      </c>
      <c r="H1781" s="3">
        <v>0.44236111111111109</v>
      </c>
      <c r="I1781">
        <v>24123904</v>
      </c>
      <c r="J1781">
        <v>6</v>
      </c>
      <c r="K1781" s="1" t="s">
        <v>212</v>
      </c>
      <c r="L1781">
        <v>0</v>
      </c>
      <c r="M1781" s="4">
        <v>3.2</v>
      </c>
      <c r="N1781" s="5">
        <v>9380.24</v>
      </c>
      <c r="O1781" s="5">
        <f>IF(Jan_21[[#This Row],[WIN_OSE]]=0,('Summary Sheet'!$O$1)-('Summary Sheet'!$O$1*2%),-'Summary Sheet'!$O$1*(Jan_21[[#This Row],[BSP]]-1))</f>
        <v>1.96</v>
      </c>
    </row>
    <row r="1782" spans="1:15" x14ac:dyDescent="0.25">
      <c r="A1782">
        <v>177970121</v>
      </c>
      <c r="B1782" s="1" t="s">
        <v>23</v>
      </c>
      <c r="C1782" s="1" t="s">
        <v>167</v>
      </c>
      <c r="D1782" s="1" t="s">
        <v>3043</v>
      </c>
      <c r="E1782" s="1" t="s">
        <v>43</v>
      </c>
      <c r="F1782" s="1" t="s">
        <v>44</v>
      </c>
      <c r="G1782" s="2">
        <v>44211</v>
      </c>
      <c r="H1782" s="3">
        <v>0.45347222222222222</v>
      </c>
      <c r="I1782">
        <v>37415590</v>
      </c>
      <c r="J1782">
        <v>6</v>
      </c>
      <c r="K1782" s="1" t="s">
        <v>2279</v>
      </c>
      <c r="L1782">
        <v>0</v>
      </c>
      <c r="M1782" s="4">
        <v>3.7870797832834069</v>
      </c>
      <c r="N1782" s="5">
        <v>6993.64</v>
      </c>
      <c r="O1782" s="5">
        <f>IF(Jan_21[[#This Row],[WIN_OSE]]=0,('Summary Sheet'!$O$1)-('Summary Sheet'!$O$1*2%),-'Summary Sheet'!$O$1*(Jan_21[[#This Row],[BSP]]-1))</f>
        <v>1.96</v>
      </c>
    </row>
    <row r="1783" spans="1:15" x14ac:dyDescent="0.25">
      <c r="A1783">
        <v>177970123</v>
      </c>
      <c r="B1783" s="1" t="s">
        <v>23</v>
      </c>
      <c r="C1783" s="1" t="s">
        <v>167</v>
      </c>
      <c r="D1783" s="1" t="s">
        <v>3043</v>
      </c>
      <c r="E1783" s="1" t="s">
        <v>24</v>
      </c>
      <c r="F1783" s="1" t="s">
        <v>44</v>
      </c>
      <c r="G1783" s="2">
        <v>44211</v>
      </c>
      <c r="H1783" s="3">
        <v>0.46458333333333335</v>
      </c>
      <c r="I1783">
        <v>38130964</v>
      </c>
      <c r="J1783">
        <v>2</v>
      </c>
      <c r="K1783" s="1" t="s">
        <v>1409</v>
      </c>
      <c r="L1783">
        <v>0</v>
      </c>
      <c r="M1783" s="4">
        <v>3.5934062899999999</v>
      </c>
      <c r="N1783" s="5">
        <v>6492.78</v>
      </c>
      <c r="O1783" s="5">
        <f>IF(Jan_21[[#This Row],[WIN_OSE]]=0,('Summary Sheet'!$O$1)-('Summary Sheet'!$O$1*2%),-'Summary Sheet'!$O$1*(Jan_21[[#This Row],[BSP]]-1))</f>
        <v>1.96</v>
      </c>
    </row>
    <row r="1784" spans="1:15" x14ac:dyDescent="0.25">
      <c r="A1784">
        <v>177970125</v>
      </c>
      <c r="B1784" s="1" t="s">
        <v>23</v>
      </c>
      <c r="C1784" s="1" t="s">
        <v>167</v>
      </c>
      <c r="D1784" s="1" t="s">
        <v>3043</v>
      </c>
      <c r="E1784" s="1" t="s">
        <v>41</v>
      </c>
      <c r="F1784" s="1" t="s">
        <v>44</v>
      </c>
      <c r="G1784" s="2">
        <v>44211</v>
      </c>
      <c r="H1784" s="3">
        <v>0.47499999999999998</v>
      </c>
      <c r="I1784">
        <v>37244639</v>
      </c>
      <c r="J1784">
        <v>1</v>
      </c>
      <c r="K1784" s="1" t="s">
        <v>736</v>
      </c>
      <c r="L1784">
        <v>0</v>
      </c>
      <c r="M1784" s="4">
        <v>2.78</v>
      </c>
      <c r="N1784" s="5">
        <v>10900.08</v>
      </c>
      <c r="O1784" s="5">
        <f>IF(Jan_21[[#This Row],[WIN_OSE]]=0,('Summary Sheet'!$O$1)-('Summary Sheet'!$O$1*2%),-'Summary Sheet'!$O$1*(Jan_21[[#This Row],[BSP]]-1))</f>
        <v>1.96</v>
      </c>
    </row>
    <row r="1785" spans="1:15" x14ac:dyDescent="0.25">
      <c r="A1785">
        <v>177970127</v>
      </c>
      <c r="B1785" s="1" t="s">
        <v>23</v>
      </c>
      <c r="C1785" s="1" t="s">
        <v>167</v>
      </c>
      <c r="D1785" s="1" t="s">
        <v>3043</v>
      </c>
      <c r="E1785" s="1" t="s">
        <v>43</v>
      </c>
      <c r="F1785" s="1" t="s">
        <v>44</v>
      </c>
      <c r="G1785" s="2">
        <v>44211</v>
      </c>
      <c r="H1785" s="3">
        <v>0.48541666666666666</v>
      </c>
      <c r="I1785">
        <v>28613022</v>
      </c>
      <c r="J1785">
        <v>6</v>
      </c>
      <c r="K1785" s="1" t="s">
        <v>368</v>
      </c>
      <c r="L1785">
        <v>0</v>
      </c>
      <c r="M1785" s="4">
        <v>4.5979253437079031</v>
      </c>
      <c r="N1785" s="5">
        <v>6643.6</v>
      </c>
      <c r="O1785" s="5">
        <f>IF(Jan_21[[#This Row],[WIN_OSE]]=0,('Summary Sheet'!$O$1)-('Summary Sheet'!$O$1*2%),-'Summary Sheet'!$O$1*(Jan_21[[#This Row],[BSP]]-1))</f>
        <v>1.96</v>
      </c>
    </row>
    <row r="1786" spans="1:15" x14ac:dyDescent="0.25">
      <c r="A1786">
        <v>177970129</v>
      </c>
      <c r="B1786" s="1" t="s">
        <v>23</v>
      </c>
      <c r="C1786" s="1" t="s">
        <v>167</v>
      </c>
      <c r="D1786" s="1" t="s">
        <v>3043</v>
      </c>
      <c r="E1786" s="1" t="s">
        <v>39</v>
      </c>
      <c r="F1786" s="1" t="s">
        <v>44</v>
      </c>
      <c r="G1786" s="2">
        <v>44211</v>
      </c>
      <c r="H1786" s="3">
        <v>0.49583333333333335</v>
      </c>
      <c r="I1786">
        <v>36401834</v>
      </c>
      <c r="J1786">
        <v>2</v>
      </c>
      <c r="K1786" s="1" t="s">
        <v>390</v>
      </c>
      <c r="L1786">
        <v>1</v>
      </c>
      <c r="M1786" s="4">
        <v>3.05</v>
      </c>
      <c r="N1786" s="5">
        <v>12903.2</v>
      </c>
      <c r="O1786" s="5">
        <f>IF(Jan_21[[#This Row],[WIN_OSE]]=0,('Summary Sheet'!$O$1)-('Summary Sheet'!$O$1*2%),-'Summary Sheet'!$O$1*(Jan_21[[#This Row],[BSP]]-1))</f>
        <v>-4.0999999999999996</v>
      </c>
    </row>
    <row r="1787" spans="1:15" x14ac:dyDescent="0.25">
      <c r="A1787">
        <v>177970131</v>
      </c>
      <c r="B1787" s="1" t="s">
        <v>23</v>
      </c>
      <c r="C1787" s="1" t="s">
        <v>167</v>
      </c>
      <c r="D1787" s="1" t="s">
        <v>3043</v>
      </c>
      <c r="E1787" s="1" t="s">
        <v>24</v>
      </c>
      <c r="F1787" s="1" t="s">
        <v>44</v>
      </c>
      <c r="G1787" s="2">
        <v>44211</v>
      </c>
      <c r="H1787" s="3">
        <v>0.50624999999999998</v>
      </c>
      <c r="I1787">
        <v>35701803</v>
      </c>
      <c r="J1787">
        <v>1</v>
      </c>
      <c r="K1787" s="1" t="s">
        <v>274</v>
      </c>
      <c r="L1787">
        <v>1</v>
      </c>
      <c r="M1787" s="4">
        <v>3.4335025309999998</v>
      </c>
      <c r="N1787" s="5">
        <v>10984.56</v>
      </c>
      <c r="O1787" s="5">
        <f>IF(Jan_21[[#This Row],[WIN_OSE]]=0,('Summary Sheet'!$O$1)-('Summary Sheet'!$O$1*2%),-'Summary Sheet'!$O$1*(Jan_21[[#This Row],[BSP]]-1))</f>
        <v>-4.8670050619999996</v>
      </c>
    </row>
    <row r="1788" spans="1:15" x14ac:dyDescent="0.25">
      <c r="A1788">
        <v>177970133</v>
      </c>
      <c r="B1788" s="1" t="s">
        <v>23</v>
      </c>
      <c r="C1788" s="1" t="s">
        <v>167</v>
      </c>
      <c r="D1788" s="1" t="s">
        <v>3043</v>
      </c>
      <c r="E1788" s="1" t="s">
        <v>41</v>
      </c>
      <c r="F1788" s="1" t="s">
        <v>44</v>
      </c>
      <c r="G1788" s="2">
        <v>44211</v>
      </c>
      <c r="H1788" s="3">
        <v>0.51666666666666672</v>
      </c>
      <c r="I1788">
        <v>38037164</v>
      </c>
      <c r="J1788">
        <v>5</v>
      </c>
      <c r="K1788" s="1" t="s">
        <v>376</v>
      </c>
      <c r="L1788">
        <v>1</v>
      </c>
      <c r="M1788" s="4">
        <v>3.2659285283476489</v>
      </c>
      <c r="N1788" s="5">
        <v>9997.48</v>
      </c>
      <c r="O1788" s="5">
        <f>IF(Jan_21[[#This Row],[WIN_OSE]]=0,('Summary Sheet'!$O$1)-('Summary Sheet'!$O$1*2%),-'Summary Sheet'!$O$1*(Jan_21[[#This Row],[BSP]]-1))</f>
        <v>-4.5318570566952978</v>
      </c>
    </row>
    <row r="1789" spans="1:15" x14ac:dyDescent="0.25">
      <c r="A1789">
        <v>177970135</v>
      </c>
      <c r="B1789" s="1" t="s">
        <v>23</v>
      </c>
      <c r="C1789" s="1" t="s">
        <v>167</v>
      </c>
      <c r="D1789" s="1" t="s">
        <v>3043</v>
      </c>
      <c r="E1789" s="1" t="s">
        <v>47</v>
      </c>
      <c r="F1789" s="1" t="s">
        <v>44</v>
      </c>
      <c r="G1789" s="2">
        <v>44211</v>
      </c>
      <c r="H1789" s="3">
        <v>0.52708333333333335</v>
      </c>
      <c r="I1789">
        <v>37510407</v>
      </c>
      <c r="J1789">
        <v>4</v>
      </c>
      <c r="K1789" s="1" t="s">
        <v>1302</v>
      </c>
      <c r="L1789">
        <v>1</v>
      </c>
      <c r="M1789" s="4">
        <v>3.6229119002697558</v>
      </c>
      <c r="N1789" s="5">
        <v>6083.62</v>
      </c>
      <c r="O1789" s="5">
        <f>IF(Jan_21[[#This Row],[WIN_OSE]]=0,('Summary Sheet'!$O$1)-('Summary Sheet'!$O$1*2%),-'Summary Sheet'!$O$1*(Jan_21[[#This Row],[BSP]]-1))</f>
        <v>-5.2458238005395117</v>
      </c>
    </row>
    <row r="1790" spans="1:15" x14ac:dyDescent="0.25">
      <c r="A1790">
        <v>177970137</v>
      </c>
      <c r="B1790" s="1" t="s">
        <v>23</v>
      </c>
      <c r="C1790" s="1" t="s">
        <v>167</v>
      </c>
      <c r="D1790" s="1" t="s">
        <v>3043</v>
      </c>
      <c r="E1790" s="1" t="s">
        <v>47</v>
      </c>
      <c r="F1790" s="1" t="s">
        <v>44</v>
      </c>
      <c r="G1790" s="2">
        <v>44211</v>
      </c>
      <c r="H1790" s="3">
        <v>0.53749999999999998</v>
      </c>
      <c r="I1790">
        <v>28737252</v>
      </c>
      <c r="J1790">
        <v>6</v>
      </c>
      <c r="K1790" s="1" t="s">
        <v>1092</v>
      </c>
      <c r="L1790">
        <v>0</v>
      </c>
      <c r="M1790" s="4">
        <v>3.7252329417742835</v>
      </c>
      <c r="N1790" s="5">
        <v>10125.36</v>
      </c>
      <c r="O1790" s="5">
        <f>IF(Jan_21[[#This Row],[WIN_OSE]]=0,('Summary Sheet'!$O$1)-('Summary Sheet'!$O$1*2%),-'Summary Sheet'!$O$1*(Jan_21[[#This Row],[BSP]]-1))</f>
        <v>1.96</v>
      </c>
    </row>
    <row r="1791" spans="1:15" x14ac:dyDescent="0.25">
      <c r="A1791">
        <v>177970139</v>
      </c>
      <c r="B1791" s="1" t="s">
        <v>23</v>
      </c>
      <c r="C1791" s="1" t="s">
        <v>167</v>
      </c>
      <c r="D1791" s="1" t="s">
        <v>3043</v>
      </c>
      <c r="E1791" s="1" t="s">
        <v>27</v>
      </c>
      <c r="F1791" s="1" t="s">
        <v>186</v>
      </c>
      <c r="G1791" s="2">
        <v>44211</v>
      </c>
      <c r="H1791" s="3">
        <v>0.54791666666666672</v>
      </c>
      <c r="I1791">
        <v>35676294</v>
      </c>
      <c r="J1791">
        <v>2</v>
      </c>
      <c r="K1791" s="1" t="s">
        <v>2282</v>
      </c>
      <c r="L1791">
        <v>0</v>
      </c>
      <c r="M1791" s="4">
        <v>3.820319544649684</v>
      </c>
      <c r="N1791" s="5">
        <v>8027.14</v>
      </c>
      <c r="O1791" s="5">
        <f>IF(Jan_21[[#This Row],[WIN_OSE]]=0,('Summary Sheet'!$O$1)-('Summary Sheet'!$O$1*2%),-'Summary Sheet'!$O$1*(Jan_21[[#This Row],[BSP]]-1))</f>
        <v>1.96</v>
      </c>
    </row>
    <row r="1792" spans="1:15" x14ac:dyDescent="0.25">
      <c r="A1792">
        <v>177970141</v>
      </c>
      <c r="B1792" s="1" t="s">
        <v>23</v>
      </c>
      <c r="C1792" s="1" t="s">
        <v>167</v>
      </c>
      <c r="D1792" s="1" t="s">
        <v>3043</v>
      </c>
      <c r="E1792" s="1" t="s">
        <v>30</v>
      </c>
      <c r="F1792" s="1" t="s">
        <v>44</v>
      </c>
      <c r="G1792" s="2">
        <v>44211</v>
      </c>
      <c r="H1792" s="3">
        <v>0.55833333333333335</v>
      </c>
      <c r="I1792">
        <v>37415558</v>
      </c>
      <c r="J1792">
        <v>4</v>
      </c>
      <c r="K1792" s="1" t="s">
        <v>754</v>
      </c>
      <c r="L1792">
        <v>0</v>
      </c>
      <c r="M1792" s="4">
        <v>3.390538607550698</v>
      </c>
      <c r="N1792" s="5">
        <v>8852.58</v>
      </c>
      <c r="O1792" s="5">
        <f>IF(Jan_21[[#This Row],[WIN_OSE]]=0,('Summary Sheet'!$O$1)-('Summary Sheet'!$O$1*2%),-'Summary Sheet'!$O$1*(Jan_21[[#This Row],[BSP]]-1))</f>
        <v>1.96</v>
      </c>
    </row>
    <row r="1793" spans="1:15" x14ac:dyDescent="0.25">
      <c r="A1793">
        <v>177970143</v>
      </c>
      <c r="B1793" s="1" t="s">
        <v>23</v>
      </c>
      <c r="C1793" s="1" t="s">
        <v>167</v>
      </c>
      <c r="D1793" s="1" t="s">
        <v>3043</v>
      </c>
      <c r="E1793" s="1" t="s">
        <v>43</v>
      </c>
      <c r="F1793" s="1" t="s">
        <v>44</v>
      </c>
      <c r="G1793" s="2">
        <v>44211</v>
      </c>
      <c r="H1793" s="3">
        <v>0.56874999999999998</v>
      </c>
      <c r="I1793">
        <v>26784991</v>
      </c>
      <c r="J1793">
        <v>3</v>
      </c>
      <c r="K1793" s="1" t="s">
        <v>2140</v>
      </c>
      <c r="L1793">
        <v>0</v>
      </c>
      <c r="M1793" s="4">
        <v>3.5</v>
      </c>
      <c r="N1793" s="5">
        <v>6301.38</v>
      </c>
      <c r="O1793" s="5">
        <f>IF(Jan_21[[#This Row],[WIN_OSE]]=0,('Summary Sheet'!$O$1)-('Summary Sheet'!$O$1*2%),-'Summary Sheet'!$O$1*(Jan_21[[#This Row],[BSP]]-1))</f>
        <v>1.96</v>
      </c>
    </row>
    <row r="1794" spans="1:15" x14ac:dyDescent="0.25">
      <c r="A1794">
        <v>177971417</v>
      </c>
      <c r="B1794" s="1" t="s">
        <v>19</v>
      </c>
      <c r="C1794" s="1" t="s">
        <v>3132</v>
      </c>
      <c r="D1794" s="1" t="s">
        <v>3043</v>
      </c>
      <c r="E1794" s="1" t="s">
        <v>65</v>
      </c>
      <c r="F1794" s="1" t="s">
        <v>42</v>
      </c>
      <c r="G1794" s="2">
        <v>44211</v>
      </c>
      <c r="H1794" s="3">
        <v>0.46736111111111112</v>
      </c>
      <c r="I1794">
        <v>26380283</v>
      </c>
      <c r="J1794">
        <v>1</v>
      </c>
      <c r="K1794" s="1" t="s">
        <v>1083</v>
      </c>
      <c r="L1794">
        <v>0</v>
      </c>
      <c r="M1794" s="4">
        <v>1.673174822</v>
      </c>
      <c r="N1794" s="5">
        <v>22153.56</v>
      </c>
      <c r="O1794" s="5">
        <f>IF(Jan_21[[#This Row],[WIN_OSE]]=0,('Summary Sheet'!$O$1)-('Summary Sheet'!$O$1*2%),-'Summary Sheet'!$O$1*(Jan_21[[#This Row],[BSP]]-1))</f>
        <v>1.96</v>
      </c>
    </row>
    <row r="1795" spans="1:15" x14ac:dyDescent="0.25">
      <c r="A1795">
        <v>177971419</v>
      </c>
      <c r="B1795" s="1" t="s">
        <v>19</v>
      </c>
      <c r="C1795" s="1" t="s">
        <v>3132</v>
      </c>
      <c r="D1795" s="1" t="s">
        <v>3043</v>
      </c>
      <c r="E1795" s="1" t="s">
        <v>32</v>
      </c>
      <c r="F1795" s="1" t="s">
        <v>42</v>
      </c>
      <c r="G1795" s="2">
        <v>44211</v>
      </c>
      <c r="H1795" s="3">
        <v>0.4777777777777778</v>
      </c>
      <c r="I1795">
        <v>36719480</v>
      </c>
      <c r="J1795">
        <v>6</v>
      </c>
      <c r="K1795" s="1" t="s">
        <v>508</v>
      </c>
      <c r="L1795">
        <v>0</v>
      </c>
      <c r="M1795" s="4">
        <v>3.6779275592158225</v>
      </c>
      <c r="N1795" s="5">
        <v>5765.74</v>
      </c>
      <c r="O1795" s="5">
        <f>IF(Jan_21[[#This Row],[WIN_OSE]]=0,('Summary Sheet'!$O$1)-('Summary Sheet'!$O$1*2%),-'Summary Sheet'!$O$1*(Jan_21[[#This Row],[BSP]]-1))</f>
        <v>1.96</v>
      </c>
    </row>
    <row r="1796" spans="1:15" x14ac:dyDescent="0.25">
      <c r="A1796">
        <v>177971421</v>
      </c>
      <c r="B1796" s="1" t="s">
        <v>19</v>
      </c>
      <c r="C1796" s="1" t="s">
        <v>3132</v>
      </c>
      <c r="D1796" s="1" t="s">
        <v>3043</v>
      </c>
      <c r="E1796" s="1" t="s">
        <v>48</v>
      </c>
      <c r="F1796" s="1" t="s">
        <v>42</v>
      </c>
      <c r="G1796" s="2">
        <v>44211</v>
      </c>
      <c r="H1796" s="3">
        <v>0.48819444444444443</v>
      </c>
      <c r="I1796">
        <v>38210473</v>
      </c>
      <c r="J1796">
        <v>6</v>
      </c>
      <c r="K1796" s="1" t="s">
        <v>1858</v>
      </c>
      <c r="L1796">
        <v>0</v>
      </c>
      <c r="M1796" s="4">
        <v>2.9</v>
      </c>
      <c r="N1796" s="5">
        <v>9356.5</v>
      </c>
      <c r="O1796" s="5">
        <f>IF(Jan_21[[#This Row],[WIN_OSE]]=0,('Summary Sheet'!$O$1)-('Summary Sheet'!$O$1*2%),-'Summary Sheet'!$O$1*(Jan_21[[#This Row],[BSP]]-1))</f>
        <v>1.96</v>
      </c>
    </row>
    <row r="1797" spans="1:15" x14ac:dyDescent="0.25">
      <c r="A1797">
        <v>177971423</v>
      </c>
      <c r="B1797" s="1" t="s">
        <v>19</v>
      </c>
      <c r="C1797" s="1" t="s">
        <v>3132</v>
      </c>
      <c r="D1797" s="1" t="s">
        <v>3043</v>
      </c>
      <c r="E1797" s="1" t="s">
        <v>41</v>
      </c>
      <c r="F1797" s="1" t="s">
        <v>42</v>
      </c>
      <c r="G1797" s="2">
        <v>44211</v>
      </c>
      <c r="H1797" s="3">
        <v>0.49861111111111112</v>
      </c>
      <c r="I1797">
        <v>38070895</v>
      </c>
      <c r="J1797">
        <v>2</v>
      </c>
      <c r="K1797" s="1" t="s">
        <v>587</v>
      </c>
      <c r="L1797">
        <v>0</v>
      </c>
      <c r="M1797" s="4">
        <v>4.156922575468343</v>
      </c>
      <c r="N1797" s="5">
        <v>7005.82</v>
      </c>
      <c r="O1797" s="5">
        <f>IF(Jan_21[[#This Row],[WIN_OSE]]=0,('Summary Sheet'!$O$1)-('Summary Sheet'!$O$1*2%),-'Summary Sheet'!$O$1*(Jan_21[[#This Row],[BSP]]-1))</f>
        <v>1.96</v>
      </c>
    </row>
    <row r="1798" spans="1:15" x14ac:dyDescent="0.25">
      <c r="A1798">
        <v>177971425</v>
      </c>
      <c r="B1798" s="1" t="s">
        <v>19</v>
      </c>
      <c r="C1798" s="1" t="s">
        <v>3132</v>
      </c>
      <c r="D1798" s="1" t="s">
        <v>3043</v>
      </c>
      <c r="E1798" s="1" t="s">
        <v>39</v>
      </c>
      <c r="F1798" s="1" t="s">
        <v>42</v>
      </c>
      <c r="G1798" s="2">
        <v>44211</v>
      </c>
      <c r="H1798" s="3">
        <v>0.50902777777777775</v>
      </c>
      <c r="I1798">
        <v>37567041</v>
      </c>
      <c r="J1798">
        <v>1</v>
      </c>
      <c r="K1798" s="1" t="s">
        <v>1905</v>
      </c>
      <c r="L1798">
        <v>1</v>
      </c>
      <c r="M1798" s="4">
        <v>3.8414601483945443</v>
      </c>
      <c r="N1798" s="5">
        <v>8902.9599999999991</v>
      </c>
      <c r="O1798" s="5">
        <f>IF(Jan_21[[#This Row],[WIN_OSE]]=0,('Summary Sheet'!$O$1)-('Summary Sheet'!$O$1*2%),-'Summary Sheet'!$O$1*(Jan_21[[#This Row],[BSP]]-1))</f>
        <v>-5.6829202967890886</v>
      </c>
    </row>
    <row r="1799" spans="1:15" x14ac:dyDescent="0.25">
      <c r="A1799">
        <v>177971427</v>
      </c>
      <c r="B1799" s="1" t="s">
        <v>19</v>
      </c>
      <c r="C1799" s="1" t="s">
        <v>3132</v>
      </c>
      <c r="D1799" s="1" t="s">
        <v>3043</v>
      </c>
      <c r="E1799" s="1" t="s">
        <v>43</v>
      </c>
      <c r="F1799" s="1" t="s">
        <v>42</v>
      </c>
      <c r="G1799" s="2">
        <v>44211</v>
      </c>
      <c r="H1799" s="3">
        <v>0.51944444444444449</v>
      </c>
      <c r="I1799">
        <v>18158607</v>
      </c>
      <c r="J1799">
        <v>1</v>
      </c>
      <c r="K1799" s="1" t="s">
        <v>2249</v>
      </c>
      <c r="L1799">
        <v>0</v>
      </c>
      <c r="M1799" s="4">
        <v>4.4764484368839472</v>
      </c>
      <c r="N1799" s="5">
        <v>6320.02</v>
      </c>
      <c r="O1799" s="5">
        <f>IF(Jan_21[[#This Row],[WIN_OSE]]=0,('Summary Sheet'!$O$1)-('Summary Sheet'!$O$1*2%),-'Summary Sheet'!$O$1*(Jan_21[[#This Row],[BSP]]-1))</f>
        <v>1.96</v>
      </c>
    </row>
    <row r="1800" spans="1:15" x14ac:dyDescent="0.25">
      <c r="A1800">
        <v>177971429</v>
      </c>
      <c r="B1800" s="1" t="s">
        <v>19</v>
      </c>
      <c r="C1800" s="1" t="s">
        <v>3132</v>
      </c>
      <c r="D1800" s="1" t="s">
        <v>3043</v>
      </c>
      <c r="E1800" s="1" t="s">
        <v>24</v>
      </c>
      <c r="F1800" s="1" t="s">
        <v>42</v>
      </c>
      <c r="G1800" s="2">
        <v>44211</v>
      </c>
      <c r="H1800" s="3">
        <v>0.52986111111111112</v>
      </c>
      <c r="I1800">
        <v>38098406</v>
      </c>
      <c r="J1800">
        <v>1</v>
      </c>
      <c r="K1800" s="1" t="s">
        <v>851</v>
      </c>
      <c r="L1800">
        <v>1</v>
      </c>
      <c r="M1800" s="4">
        <v>2.5999940578791207</v>
      </c>
      <c r="N1800" s="5">
        <v>12383.62</v>
      </c>
      <c r="O1800" s="5">
        <f>IF(Jan_21[[#This Row],[WIN_OSE]]=0,('Summary Sheet'!$O$1)-('Summary Sheet'!$O$1*2%),-'Summary Sheet'!$O$1*(Jan_21[[#This Row],[BSP]]-1))</f>
        <v>-3.1999881157582415</v>
      </c>
    </row>
    <row r="1801" spans="1:15" x14ac:dyDescent="0.25">
      <c r="A1801">
        <v>177971431</v>
      </c>
      <c r="B1801" s="1" t="s">
        <v>19</v>
      </c>
      <c r="C1801" s="1" t="s">
        <v>3132</v>
      </c>
      <c r="D1801" s="1" t="s">
        <v>3043</v>
      </c>
      <c r="E1801" s="1" t="s">
        <v>41</v>
      </c>
      <c r="F1801" s="1" t="s">
        <v>42</v>
      </c>
      <c r="G1801" s="2">
        <v>44211</v>
      </c>
      <c r="H1801" s="3">
        <v>0.54027777777777775</v>
      </c>
      <c r="I1801">
        <v>36262529</v>
      </c>
      <c r="J1801">
        <v>2</v>
      </c>
      <c r="K1801" s="1" t="s">
        <v>2244</v>
      </c>
      <c r="L1801">
        <v>0</v>
      </c>
      <c r="M1801" s="4">
        <v>2.7</v>
      </c>
      <c r="N1801" s="5">
        <v>20029.86</v>
      </c>
      <c r="O1801" s="5">
        <f>IF(Jan_21[[#This Row],[WIN_OSE]]=0,('Summary Sheet'!$O$1)-('Summary Sheet'!$O$1*2%),-'Summary Sheet'!$O$1*(Jan_21[[#This Row],[BSP]]-1))</f>
        <v>1.96</v>
      </c>
    </row>
    <row r="1802" spans="1:15" x14ac:dyDescent="0.25">
      <c r="A1802">
        <v>177971433</v>
      </c>
      <c r="B1802" s="1" t="s">
        <v>19</v>
      </c>
      <c r="C1802" s="1" t="s">
        <v>3132</v>
      </c>
      <c r="D1802" s="1" t="s">
        <v>3043</v>
      </c>
      <c r="E1802" s="1" t="s">
        <v>47</v>
      </c>
      <c r="F1802" s="1" t="s">
        <v>42</v>
      </c>
      <c r="G1802" s="2">
        <v>44211</v>
      </c>
      <c r="H1802" s="3">
        <v>0.55069444444444449</v>
      </c>
      <c r="I1802">
        <v>18711069</v>
      </c>
      <c r="J1802">
        <v>1</v>
      </c>
      <c r="K1802" s="1" t="s">
        <v>1305</v>
      </c>
      <c r="L1802">
        <v>0</v>
      </c>
      <c r="M1802" s="4">
        <v>3</v>
      </c>
      <c r="N1802" s="5">
        <v>12876.08</v>
      </c>
      <c r="O1802" s="5">
        <f>IF(Jan_21[[#This Row],[WIN_OSE]]=0,('Summary Sheet'!$O$1)-('Summary Sheet'!$O$1*2%),-'Summary Sheet'!$O$1*(Jan_21[[#This Row],[BSP]]-1))</f>
        <v>1.96</v>
      </c>
    </row>
    <row r="1803" spans="1:15" x14ac:dyDescent="0.25">
      <c r="A1803">
        <v>177971435</v>
      </c>
      <c r="B1803" s="1" t="s">
        <v>19</v>
      </c>
      <c r="C1803" s="1" t="s">
        <v>3132</v>
      </c>
      <c r="D1803" s="1" t="s">
        <v>3043</v>
      </c>
      <c r="E1803" s="1" t="s">
        <v>39</v>
      </c>
      <c r="F1803" s="1" t="s">
        <v>42</v>
      </c>
      <c r="G1803" s="2">
        <v>44211</v>
      </c>
      <c r="H1803" s="3">
        <v>0.56111111111111112</v>
      </c>
      <c r="I1803">
        <v>28678480</v>
      </c>
      <c r="J1803">
        <v>1</v>
      </c>
      <c r="K1803" s="1" t="s">
        <v>247</v>
      </c>
      <c r="L1803">
        <v>1</v>
      </c>
      <c r="M1803" s="4">
        <v>3.7</v>
      </c>
      <c r="N1803" s="5">
        <v>10459.219999999999</v>
      </c>
      <c r="O1803" s="5">
        <f>IF(Jan_21[[#This Row],[WIN_OSE]]=0,('Summary Sheet'!$O$1)-('Summary Sheet'!$O$1*2%),-'Summary Sheet'!$O$1*(Jan_21[[#This Row],[BSP]]-1))</f>
        <v>-5.4</v>
      </c>
    </row>
    <row r="1804" spans="1:15" x14ac:dyDescent="0.25">
      <c r="A1804">
        <v>177971437</v>
      </c>
      <c r="B1804" s="1" t="s">
        <v>19</v>
      </c>
      <c r="C1804" s="1" t="s">
        <v>3132</v>
      </c>
      <c r="D1804" s="1" t="s">
        <v>3043</v>
      </c>
      <c r="E1804" s="1" t="s">
        <v>43</v>
      </c>
      <c r="F1804" s="1" t="s">
        <v>42</v>
      </c>
      <c r="G1804" s="2">
        <v>44211</v>
      </c>
      <c r="H1804" s="3">
        <v>0.57222222222222219</v>
      </c>
      <c r="I1804">
        <v>38210474</v>
      </c>
      <c r="J1804">
        <v>2</v>
      </c>
      <c r="K1804" s="1" t="s">
        <v>1897</v>
      </c>
      <c r="L1804">
        <v>0</v>
      </c>
      <c r="M1804" s="4">
        <v>2.76</v>
      </c>
      <c r="N1804" s="5">
        <v>12798.1</v>
      </c>
      <c r="O1804" s="5">
        <f>IF(Jan_21[[#This Row],[WIN_OSE]]=0,('Summary Sheet'!$O$1)-('Summary Sheet'!$O$1*2%),-'Summary Sheet'!$O$1*(Jan_21[[#This Row],[BSP]]-1))</f>
        <v>1.96</v>
      </c>
    </row>
    <row r="1805" spans="1:15" x14ac:dyDescent="0.25">
      <c r="A1805">
        <v>177971439</v>
      </c>
      <c r="B1805" s="1" t="s">
        <v>19</v>
      </c>
      <c r="C1805" s="1" t="s">
        <v>3132</v>
      </c>
      <c r="D1805" s="1" t="s">
        <v>3043</v>
      </c>
      <c r="E1805" s="1" t="s">
        <v>48</v>
      </c>
      <c r="F1805" s="1" t="s">
        <v>42</v>
      </c>
      <c r="G1805" s="2">
        <v>44211</v>
      </c>
      <c r="H1805" s="3">
        <v>0.58263888888888893</v>
      </c>
      <c r="I1805">
        <v>38210475</v>
      </c>
      <c r="J1805">
        <v>2</v>
      </c>
      <c r="K1805" s="1" t="s">
        <v>219</v>
      </c>
      <c r="L1805">
        <v>0</v>
      </c>
      <c r="M1805" s="4">
        <v>3.3259879828121113</v>
      </c>
      <c r="N1805" s="5">
        <v>11222.12</v>
      </c>
      <c r="O1805" s="5">
        <f>IF(Jan_21[[#This Row],[WIN_OSE]]=0,('Summary Sheet'!$O$1)-('Summary Sheet'!$O$1*2%),-'Summary Sheet'!$O$1*(Jan_21[[#This Row],[BSP]]-1))</f>
        <v>1.96</v>
      </c>
    </row>
    <row r="1806" spans="1:15" x14ac:dyDescent="0.25">
      <c r="A1806">
        <v>177971770</v>
      </c>
      <c r="B1806" s="1" t="s">
        <v>23</v>
      </c>
      <c r="C1806" s="1" t="s">
        <v>3119</v>
      </c>
      <c r="D1806" s="1" t="s">
        <v>3043</v>
      </c>
      <c r="E1806" s="1" t="s">
        <v>49</v>
      </c>
      <c r="F1806" s="1" t="s">
        <v>28</v>
      </c>
      <c r="G1806" s="2">
        <v>44211</v>
      </c>
      <c r="H1806" s="3">
        <v>0.42499999999999999</v>
      </c>
      <c r="I1806">
        <v>26280776</v>
      </c>
      <c r="J1806">
        <v>6</v>
      </c>
      <c r="K1806" s="1" t="s">
        <v>1078</v>
      </c>
      <c r="L1806">
        <v>1</v>
      </c>
      <c r="M1806" s="4">
        <v>4.7685013639999996</v>
      </c>
      <c r="N1806" s="5">
        <v>2266.12</v>
      </c>
      <c r="O1806" s="5">
        <f>IF(Jan_21[[#This Row],[WIN_OSE]]=0,('Summary Sheet'!$O$1)-('Summary Sheet'!$O$1*2%),-'Summary Sheet'!$O$1*(Jan_21[[#This Row],[BSP]]-1))</f>
        <v>-7.5370027279999992</v>
      </c>
    </row>
    <row r="1807" spans="1:15" x14ac:dyDescent="0.25">
      <c r="A1807">
        <v>177971772</v>
      </c>
      <c r="B1807" s="1" t="s">
        <v>23</v>
      </c>
      <c r="C1807" s="1" t="s">
        <v>3119</v>
      </c>
      <c r="D1807" s="1" t="s">
        <v>3043</v>
      </c>
      <c r="E1807" s="1" t="s">
        <v>39</v>
      </c>
      <c r="F1807" s="1" t="s">
        <v>25</v>
      </c>
      <c r="G1807" s="2">
        <v>44211</v>
      </c>
      <c r="H1807" s="3">
        <v>0.43819444444444444</v>
      </c>
      <c r="I1807">
        <v>38022769</v>
      </c>
      <c r="J1807">
        <v>1</v>
      </c>
      <c r="K1807" s="1" t="s">
        <v>187</v>
      </c>
      <c r="L1807">
        <v>0</v>
      </c>
      <c r="M1807" s="4">
        <v>4.2483069952322694</v>
      </c>
      <c r="N1807" s="5">
        <v>6236.16</v>
      </c>
      <c r="O1807" s="5">
        <f>IF(Jan_21[[#This Row],[WIN_OSE]]=0,('Summary Sheet'!$O$1)-('Summary Sheet'!$O$1*2%),-'Summary Sheet'!$O$1*(Jan_21[[#This Row],[BSP]]-1))</f>
        <v>1.96</v>
      </c>
    </row>
    <row r="1808" spans="1:15" x14ac:dyDescent="0.25">
      <c r="A1808">
        <v>177971774</v>
      </c>
      <c r="B1808" s="1" t="s">
        <v>23</v>
      </c>
      <c r="C1808" s="1" t="s">
        <v>3119</v>
      </c>
      <c r="D1808" s="1" t="s">
        <v>3043</v>
      </c>
      <c r="E1808" s="1" t="s">
        <v>41</v>
      </c>
      <c r="F1808" s="1" t="s">
        <v>25</v>
      </c>
      <c r="G1808" s="2">
        <v>44211</v>
      </c>
      <c r="H1808" s="3">
        <v>0.44861111111111113</v>
      </c>
      <c r="I1808">
        <v>38131283</v>
      </c>
      <c r="J1808">
        <v>3</v>
      </c>
      <c r="K1808" s="1" t="s">
        <v>1437</v>
      </c>
      <c r="L1808">
        <v>0</v>
      </c>
      <c r="M1808" s="4">
        <v>3.3548906161257759</v>
      </c>
      <c r="N1808" s="5">
        <v>9481.08</v>
      </c>
      <c r="O1808" s="5">
        <f>IF(Jan_21[[#This Row],[WIN_OSE]]=0,('Summary Sheet'!$O$1)-('Summary Sheet'!$O$1*2%),-'Summary Sheet'!$O$1*(Jan_21[[#This Row],[BSP]]-1))</f>
        <v>1.96</v>
      </c>
    </row>
    <row r="1809" spans="1:15" x14ac:dyDescent="0.25">
      <c r="A1809">
        <v>177971776</v>
      </c>
      <c r="B1809" s="1" t="s">
        <v>23</v>
      </c>
      <c r="C1809" s="1" t="s">
        <v>3119</v>
      </c>
      <c r="D1809" s="1" t="s">
        <v>3043</v>
      </c>
      <c r="E1809" s="1" t="s">
        <v>75</v>
      </c>
      <c r="F1809" s="1" t="s">
        <v>28</v>
      </c>
      <c r="G1809" s="2">
        <v>44211</v>
      </c>
      <c r="H1809" s="3">
        <v>0.45902777777777776</v>
      </c>
      <c r="I1809">
        <v>38036371</v>
      </c>
      <c r="J1809">
        <v>3</v>
      </c>
      <c r="K1809" s="1" t="s">
        <v>1548</v>
      </c>
      <c r="L1809">
        <v>0</v>
      </c>
      <c r="M1809" s="4">
        <v>3.7685334005708864</v>
      </c>
      <c r="N1809" s="5">
        <v>10578.78</v>
      </c>
      <c r="O1809" s="5">
        <f>IF(Jan_21[[#This Row],[WIN_OSE]]=0,('Summary Sheet'!$O$1)-('Summary Sheet'!$O$1*2%),-'Summary Sheet'!$O$1*(Jan_21[[#This Row],[BSP]]-1))</f>
        <v>1.96</v>
      </c>
    </row>
    <row r="1810" spans="1:15" x14ac:dyDescent="0.25">
      <c r="A1810">
        <v>177971778</v>
      </c>
      <c r="B1810" s="1" t="s">
        <v>23</v>
      </c>
      <c r="C1810" s="1" t="s">
        <v>3119</v>
      </c>
      <c r="D1810" s="1" t="s">
        <v>3043</v>
      </c>
      <c r="E1810" s="1" t="s">
        <v>39</v>
      </c>
      <c r="F1810" s="1" t="s">
        <v>25</v>
      </c>
      <c r="G1810" s="2">
        <v>44211</v>
      </c>
      <c r="H1810" s="3">
        <v>0.46944444444444444</v>
      </c>
      <c r="I1810">
        <v>26099106</v>
      </c>
      <c r="J1810">
        <v>1</v>
      </c>
      <c r="K1810" s="1" t="s">
        <v>523</v>
      </c>
      <c r="L1810">
        <v>0</v>
      </c>
      <c r="M1810" s="4">
        <v>3.55</v>
      </c>
      <c r="N1810" s="5">
        <v>7539.26</v>
      </c>
      <c r="O1810" s="5">
        <f>IF(Jan_21[[#This Row],[WIN_OSE]]=0,('Summary Sheet'!$O$1)-('Summary Sheet'!$O$1*2%),-'Summary Sheet'!$O$1*(Jan_21[[#This Row],[BSP]]-1))</f>
        <v>1.96</v>
      </c>
    </row>
    <row r="1811" spans="1:15" x14ac:dyDescent="0.25">
      <c r="A1811">
        <v>177971780</v>
      </c>
      <c r="B1811" s="1" t="s">
        <v>23</v>
      </c>
      <c r="C1811" s="1" t="s">
        <v>3119</v>
      </c>
      <c r="D1811" s="1" t="s">
        <v>3043</v>
      </c>
      <c r="E1811" s="1" t="s">
        <v>24</v>
      </c>
      <c r="F1811" s="1" t="s">
        <v>25</v>
      </c>
      <c r="G1811" s="2">
        <v>44211</v>
      </c>
      <c r="H1811" s="3">
        <v>0.47986111111111113</v>
      </c>
      <c r="I1811">
        <v>36436175</v>
      </c>
      <c r="J1811">
        <v>1</v>
      </c>
      <c r="K1811" s="1" t="s">
        <v>1435</v>
      </c>
      <c r="L1811">
        <v>0</v>
      </c>
      <c r="M1811" s="4">
        <v>3.1925845058817872</v>
      </c>
      <c r="N1811" s="5">
        <v>11157.06</v>
      </c>
      <c r="O1811" s="5">
        <f>IF(Jan_21[[#This Row],[WIN_OSE]]=0,('Summary Sheet'!$O$1)-('Summary Sheet'!$O$1*2%),-'Summary Sheet'!$O$1*(Jan_21[[#This Row],[BSP]]-1))</f>
        <v>1.96</v>
      </c>
    </row>
    <row r="1812" spans="1:15" x14ac:dyDescent="0.25">
      <c r="A1812">
        <v>177971782</v>
      </c>
      <c r="B1812" s="1" t="s">
        <v>23</v>
      </c>
      <c r="C1812" s="1" t="s">
        <v>3119</v>
      </c>
      <c r="D1812" s="1" t="s">
        <v>3043</v>
      </c>
      <c r="E1812" s="1" t="s">
        <v>75</v>
      </c>
      <c r="F1812" s="1" t="s">
        <v>28</v>
      </c>
      <c r="G1812" s="2">
        <v>44211</v>
      </c>
      <c r="H1812" s="3">
        <v>0.49027777777777776</v>
      </c>
      <c r="I1812">
        <v>38036374</v>
      </c>
      <c r="J1812">
        <v>2</v>
      </c>
      <c r="K1812" s="1" t="s">
        <v>342</v>
      </c>
      <c r="L1812">
        <v>0</v>
      </c>
      <c r="M1812" s="4">
        <v>4.4563799128938832</v>
      </c>
      <c r="N1812" s="5">
        <v>4159.88</v>
      </c>
      <c r="O1812" s="5">
        <f>IF(Jan_21[[#This Row],[WIN_OSE]]=0,('Summary Sheet'!$O$1)-('Summary Sheet'!$O$1*2%),-'Summary Sheet'!$O$1*(Jan_21[[#This Row],[BSP]]-1))</f>
        <v>1.96</v>
      </c>
    </row>
    <row r="1813" spans="1:15" x14ac:dyDescent="0.25">
      <c r="A1813">
        <v>177971784</v>
      </c>
      <c r="B1813" s="1" t="s">
        <v>23</v>
      </c>
      <c r="C1813" s="1" t="s">
        <v>3119</v>
      </c>
      <c r="D1813" s="1" t="s">
        <v>3043</v>
      </c>
      <c r="E1813" s="1" t="s">
        <v>39</v>
      </c>
      <c r="F1813" s="1" t="s">
        <v>25</v>
      </c>
      <c r="G1813" s="2">
        <v>44211</v>
      </c>
      <c r="H1813" s="3">
        <v>0.50069444444444444</v>
      </c>
      <c r="I1813">
        <v>27915832</v>
      </c>
      <c r="J1813">
        <v>4</v>
      </c>
      <c r="K1813" s="1" t="s">
        <v>1561</v>
      </c>
      <c r="L1813">
        <v>1</v>
      </c>
      <c r="M1813" s="4">
        <v>3.622498262514473</v>
      </c>
      <c r="N1813" s="5">
        <v>8497.7199999999993</v>
      </c>
      <c r="O1813" s="5">
        <f>IF(Jan_21[[#This Row],[WIN_OSE]]=0,('Summary Sheet'!$O$1)-('Summary Sheet'!$O$1*2%),-'Summary Sheet'!$O$1*(Jan_21[[#This Row],[BSP]]-1))</f>
        <v>-5.2449965250289461</v>
      </c>
    </row>
    <row r="1814" spans="1:15" x14ac:dyDescent="0.25">
      <c r="A1814">
        <v>177971786</v>
      </c>
      <c r="B1814" s="1" t="s">
        <v>23</v>
      </c>
      <c r="C1814" s="1" t="s">
        <v>3119</v>
      </c>
      <c r="D1814" s="1" t="s">
        <v>3043</v>
      </c>
      <c r="E1814" s="1" t="s">
        <v>24</v>
      </c>
      <c r="F1814" s="1" t="s">
        <v>25</v>
      </c>
      <c r="G1814" s="2">
        <v>44211</v>
      </c>
      <c r="H1814" s="3">
        <v>0.51111111111111107</v>
      </c>
      <c r="I1814">
        <v>36165001</v>
      </c>
      <c r="J1814">
        <v>6</v>
      </c>
      <c r="K1814" s="1" t="s">
        <v>2631</v>
      </c>
      <c r="L1814">
        <v>0</v>
      </c>
      <c r="M1814" s="4">
        <v>4.6247316562381453</v>
      </c>
      <c r="N1814" s="5">
        <v>3401.9</v>
      </c>
      <c r="O1814" s="5">
        <f>IF(Jan_21[[#This Row],[WIN_OSE]]=0,('Summary Sheet'!$O$1)-('Summary Sheet'!$O$1*2%),-'Summary Sheet'!$O$1*(Jan_21[[#This Row],[BSP]]-1))</f>
        <v>1.96</v>
      </c>
    </row>
    <row r="1815" spans="1:15" x14ac:dyDescent="0.25">
      <c r="A1815">
        <v>177971788</v>
      </c>
      <c r="B1815" s="1" t="s">
        <v>23</v>
      </c>
      <c r="C1815" s="1" t="s">
        <v>3119</v>
      </c>
      <c r="D1815" s="1" t="s">
        <v>3043</v>
      </c>
      <c r="E1815" s="1" t="s">
        <v>75</v>
      </c>
      <c r="F1815" s="1" t="s">
        <v>28</v>
      </c>
      <c r="G1815" s="2">
        <v>44211</v>
      </c>
      <c r="H1815" s="3">
        <v>0.52152777777777781</v>
      </c>
      <c r="I1815">
        <v>38209830</v>
      </c>
      <c r="J1815">
        <v>6</v>
      </c>
      <c r="K1815" s="1" t="s">
        <v>1549</v>
      </c>
      <c r="L1815">
        <v>1</v>
      </c>
      <c r="M1815" s="4">
        <v>4.2</v>
      </c>
      <c r="N1815" s="5">
        <v>4249.04</v>
      </c>
      <c r="O1815" s="5">
        <f>IF(Jan_21[[#This Row],[WIN_OSE]]=0,('Summary Sheet'!$O$1)-('Summary Sheet'!$O$1*2%),-'Summary Sheet'!$O$1*(Jan_21[[#This Row],[BSP]]-1))</f>
        <v>-6.4</v>
      </c>
    </row>
    <row r="1816" spans="1:15" x14ac:dyDescent="0.25">
      <c r="A1816">
        <v>177971790</v>
      </c>
      <c r="B1816" s="1" t="s">
        <v>23</v>
      </c>
      <c r="C1816" s="1" t="s">
        <v>3119</v>
      </c>
      <c r="D1816" s="1" t="s">
        <v>3043</v>
      </c>
      <c r="E1816" s="1" t="s">
        <v>24</v>
      </c>
      <c r="F1816" s="1" t="s">
        <v>25</v>
      </c>
      <c r="G1816" s="2">
        <v>44211</v>
      </c>
      <c r="H1816" s="3">
        <v>0.53194444444444444</v>
      </c>
      <c r="I1816">
        <v>37194717</v>
      </c>
      <c r="J1816">
        <v>2</v>
      </c>
      <c r="K1816" s="1" t="s">
        <v>1077</v>
      </c>
      <c r="L1816">
        <v>1</v>
      </c>
      <c r="M1816" s="4">
        <v>2.7965079054292428</v>
      </c>
      <c r="N1816" s="5">
        <v>16486.080000000002</v>
      </c>
      <c r="O1816" s="5">
        <f>IF(Jan_21[[#This Row],[WIN_OSE]]=0,('Summary Sheet'!$O$1)-('Summary Sheet'!$O$1*2%),-'Summary Sheet'!$O$1*(Jan_21[[#This Row],[BSP]]-1))</f>
        <v>-3.5930158108584855</v>
      </c>
    </row>
    <row r="1817" spans="1:15" x14ac:dyDescent="0.25">
      <c r="A1817">
        <v>177971792</v>
      </c>
      <c r="B1817" s="1" t="s">
        <v>23</v>
      </c>
      <c r="C1817" s="1" t="s">
        <v>3119</v>
      </c>
      <c r="D1817" s="1" t="s">
        <v>3043</v>
      </c>
      <c r="E1817" s="1" t="s">
        <v>24</v>
      </c>
      <c r="F1817" s="1" t="s">
        <v>25</v>
      </c>
      <c r="G1817" s="2">
        <v>44211</v>
      </c>
      <c r="H1817" s="3">
        <v>0.54305555555555551</v>
      </c>
      <c r="I1817">
        <v>32892389</v>
      </c>
      <c r="J1817">
        <v>2</v>
      </c>
      <c r="K1817" s="1" t="s">
        <v>2031</v>
      </c>
      <c r="L1817">
        <v>1</v>
      </c>
      <c r="M1817" s="4">
        <v>2.106794566</v>
      </c>
      <c r="N1817" s="5">
        <v>17597.5</v>
      </c>
      <c r="O1817" s="5">
        <f>IF(Jan_21[[#This Row],[WIN_OSE]]=0,('Summary Sheet'!$O$1)-('Summary Sheet'!$O$1*2%),-'Summary Sheet'!$O$1*(Jan_21[[#This Row],[BSP]]-1))</f>
        <v>-2.2135891320000001</v>
      </c>
    </row>
    <row r="1818" spans="1:15" x14ac:dyDescent="0.25">
      <c r="A1818">
        <v>177971794</v>
      </c>
      <c r="B1818" s="1" t="s">
        <v>23</v>
      </c>
      <c r="C1818" s="1" t="s">
        <v>3119</v>
      </c>
      <c r="D1818" s="1" t="s">
        <v>3043</v>
      </c>
      <c r="E1818" s="1" t="s">
        <v>27</v>
      </c>
      <c r="F1818" s="1" t="s">
        <v>28</v>
      </c>
      <c r="G1818" s="2">
        <v>44211</v>
      </c>
      <c r="H1818" s="3">
        <v>0.55347222222222225</v>
      </c>
      <c r="I1818">
        <v>35927720</v>
      </c>
      <c r="J1818">
        <v>4</v>
      </c>
      <c r="K1818" s="1" t="s">
        <v>1308</v>
      </c>
      <c r="L1818">
        <v>1</v>
      </c>
      <c r="M1818" s="4">
        <v>3.0897690611893625</v>
      </c>
      <c r="N1818" s="5">
        <v>9311.34</v>
      </c>
      <c r="O1818" s="5">
        <f>IF(Jan_21[[#This Row],[WIN_OSE]]=0,('Summary Sheet'!$O$1)-('Summary Sheet'!$O$1*2%),-'Summary Sheet'!$O$1*(Jan_21[[#This Row],[BSP]]-1))</f>
        <v>-4.1795381223787249</v>
      </c>
    </row>
    <row r="1819" spans="1:15" x14ac:dyDescent="0.25">
      <c r="A1819">
        <v>177971796</v>
      </c>
      <c r="B1819" s="1" t="s">
        <v>23</v>
      </c>
      <c r="C1819" s="1" t="s">
        <v>3119</v>
      </c>
      <c r="D1819" s="1" t="s">
        <v>3043</v>
      </c>
      <c r="E1819" s="1" t="s">
        <v>24</v>
      </c>
      <c r="F1819" s="1" t="s">
        <v>25</v>
      </c>
      <c r="G1819" s="2">
        <v>44211</v>
      </c>
      <c r="H1819" s="3">
        <v>0.56458333333333333</v>
      </c>
      <c r="I1819">
        <v>38022764</v>
      </c>
      <c r="J1819">
        <v>2</v>
      </c>
      <c r="K1819" s="1" t="s">
        <v>1424</v>
      </c>
      <c r="L1819">
        <v>0</v>
      </c>
      <c r="M1819" s="4">
        <v>2.9922668275007895</v>
      </c>
      <c r="N1819" s="5">
        <v>14842.16</v>
      </c>
      <c r="O1819" s="5">
        <f>IF(Jan_21[[#This Row],[WIN_OSE]]=0,('Summary Sheet'!$O$1)-('Summary Sheet'!$O$1*2%),-'Summary Sheet'!$O$1*(Jan_21[[#This Row],[BSP]]-1))</f>
        <v>1.96</v>
      </c>
    </row>
    <row r="1820" spans="1:15" x14ac:dyDescent="0.25">
      <c r="A1820">
        <v>177972577</v>
      </c>
      <c r="B1820" s="1" t="s">
        <v>23</v>
      </c>
      <c r="C1820" s="1" t="s">
        <v>3120</v>
      </c>
      <c r="D1820" s="1" t="s">
        <v>3043</v>
      </c>
      <c r="E1820" s="1" t="s">
        <v>37</v>
      </c>
      <c r="F1820" s="1" t="s">
        <v>31</v>
      </c>
      <c r="G1820" s="2">
        <v>44211</v>
      </c>
      <c r="H1820" s="3">
        <v>0.34166666666666667</v>
      </c>
      <c r="I1820">
        <v>38209825</v>
      </c>
      <c r="J1820">
        <v>3</v>
      </c>
      <c r="K1820" s="1" t="s">
        <v>1095</v>
      </c>
      <c r="L1820">
        <v>1</v>
      </c>
      <c r="M1820" s="4">
        <v>3.2</v>
      </c>
      <c r="N1820" s="5">
        <v>7304.02</v>
      </c>
      <c r="O1820" s="5">
        <f>IF(Jan_21[[#This Row],[WIN_OSE]]=0,('Summary Sheet'!$O$1)-('Summary Sheet'!$O$1*2%),-'Summary Sheet'!$O$1*(Jan_21[[#This Row],[BSP]]-1))</f>
        <v>-4.4000000000000004</v>
      </c>
    </row>
    <row r="1821" spans="1:15" x14ac:dyDescent="0.25">
      <c r="A1821">
        <v>177972582</v>
      </c>
      <c r="B1821" s="1" t="s">
        <v>23</v>
      </c>
      <c r="C1821" s="1" t="s">
        <v>3120</v>
      </c>
      <c r="D1821" s="1" t="s">
        <v>3043</v>
      </c>
      <c r="E1821" s="1" t="s">
        <v>24</v>
      </c>
      <c r="F1821" s="1" t="s">
        <v>31</v>
      </c>
      <c r="G1821" s="2">
        <v>44211</v>
      </c>
      <c r="H1821" s="3">
        <v>0.35208333333333336</v>
      </c>
      <c r="I1821">
        <v>36667998</v>
      </c>
      <c r="J1821">
        <v>4</v>
      </c>
      <c r="K1821" s="1" t="s">
        <v>1623</v>
      </c>
      <c r="L1821">
        <v>0</v>
      </c>
      <c r="M1821" s="4">
        <v>4.2</v>
      </c>
      <c r="N1821" s="5">
        <v>2709.42</v>
      </c>
      <c r="O1821" s="5">
        <f>IF(Jan_21[[#This Row],[WIN_OSE]]=0,('Summary Sheet'!$O$1)-('Summary Sheet'!$O$1*2%),-'Summary Sheet'!$O$1*(Jan_21[[#This Row],[BSP]]-1))</f>
        <v>1.96</v>
      </c>
    </row>
    <row r="1822" spans="1:15" x14ac:dyDescent="0.25">
      <c r="A1822">
        <v>177972599</v>
      </c>
      <c r="B1822" s="1" t="s">
        <v>23</v>
      </c>
      <c r="C1822" s="1" t="s">
        <v>3120</v>
      </c>
      <c r="D1822" s="1" t="s">
        <v>3043</v>
      </c>
      <c r="E1822" s="1" t="s">
        <v>65</v>
      </c>
      <c r="F1822" s="1" t="s">
        <v>31</v>
      </c>
      <c r="G1822" s="2">
        <v>44211</v>
      </c>
      <c r="H1822" s="3">
        <v>0.36319444444444443</v>
      </c>
      <c r="I1822">
        <v>38070465</v>
      </c>
      <c r="J1822">
        <v>2</v>
      </c>
      <c r="K1822" s="1" t="s">
        <v>1916</v>
      </c>
      <c r="L1822">
        <v>0</v>
      </c>
      <c r="M1822" s="4">
        <v>2.5601932313937139</v>
      </c>
      <c r="N1822" s="5">
        <v>7536.92</v>
      </c>
      <c r="O1822" s="5">
        <f>IF(Jan_21[[#This Row],[WIN_OSE]]=0,('Summary Sheet'!$O$1)-('Summary Sheet'!$O$1*2%),-'Summary Sheet'!$O$1*(Jan_21[[#This Row],[BSP]]-1))</f>
        <v>1.96</v>
      </c>
    </row>
    <row r="1823" spans="1:15" x14ac:dyDescent="0.25">
      <c r="A1823">
        <v>177972622</v>
      </c>
      <c r="B1823" s="1" t="s">
        <v>23</v>
      </c>
      <c r="C1823" s="1" t="s">
        <v>3120</v>
      </c>
      <c r="D1823" s="1" t="s">
        <v>3043</v>
      </c>
      <c r="E1823" s="1" t="s">
        <v>30</v>
      </c>
      <c r="F1823" s="1" t="s">
        <v>31</v>
      </c>
      <c r="G1823" s="2">
        <v>44211</v>
      </c>
      <c r="H1823" s="3">
        <v>0.37638888888888888</v>
      </c>
      <c r="I1823">
        <v>36858079</v>
      </c>
      <c r="J1823">
        <v>3</v>
      </c>
      <c r="K1823" s="1" t="s">
        <v>2050</v>
      </c>
      <c r="L1823">
        <v>0</v>
      </c>
      <c r="M1823" s="4">
        <v>2.6874805805548379</v>
      </c>
      <c r="N1823" s="5">
        <v>12278.24</v>
      </c>
      <c r="O1823" s="5">
        <f>IF(Jan_21[[#This Row],[WIN_OSE]]=0,('Summary Sheet'!$O$1)-('Summary Sheet'!$O$1*2%),-'Summary Sheet'!$O$1*(Jan_21[[#This Row],[BSP]]-1))</f>
        <v>1.96</v>
      </c>
    </row>
    <row r="1824" spans="1:15" x14ac:dyDescent="0.25">
      <c r="A1824">
        <v>177972628</v>
      </c>
      <c r="B1824" s="1" t="s">
        <v>23</v>
      </c>
      <c r="C1824" s="1" t="s">
        <v>3120</v>
      </c>
      <c r="D1824" s="1" t="s">
        <v>3043</v>
      </c>
      <c r="E1824" s="1" t="s">
        <v>49</v>
      </c>
      <c r="F1824" s="1" t="s">
        <v>179</v>
      </c>
      <c r="G1824" s="2">
        <v>44211</v>
      </c>
      <c r="H1824" s="3">
        <v>0.38750000000000001</v>
      </c>
      <c r="I1824">
        <v>21634008</v>
      </c>
      <c r="J1824">
        <v>1</v>
      </c>
      <c r="K1824" s="1" t="s">
        <v>2051</v>
      </c>
      <c r="L1824">
        <v>0</v>
      </c>
      <c r="M1824" s="4">
        <v>4.020434302</v>
      </c>
      <c r="N1824" s="5">
        <v>5838.72</v>
      </c>
      <c r="O1824" s="5">
        <f>IF(Jan_21[[#This Row],[WIN_OSE]]=0,('Summary Sheet'!$O$1)-('Summary Sheet'!$O$1*2%),-'Summary Sheet'!$O$1*(Jan_21[[#This Row],[BSP]]-1))</f>
        <v>1.96</v>
      </c>
    </row>
    <row r="1825" spans="1:15" x14ac:dyDescent="0.25">
      <c r="A1825">
        <v>177972634</v>
      </c>
      <c r="B1825" s="1" t="s">
        <v>23</v>
      </c>
      <c r="C1825" s="1" t="s">
        <v>3120</v>
      </c>
      <c r="D1825" s="1" t="s">
        <v>3043</v>
      </c>
      <c r="E1825" s="1" t="s">
        <v>39</v>
      </c>
      <c r="F1825" s="1" t="s">
        <v>31</v>
      </c>
      <c r="G1825" s="2">
        <v>44211</v>
      </c>
      <c r="H1825" s="3">
        <v>0.39861111111111114</v>
      </c>
      <c r="I1825">
        <v>36414592</v>
      </c>
      <c r="J1825">
        <v>3</v>
      </c>
      <c r="K1825" s="1" t="s">
        <v>831</v>
      </c>
      <c r="L1825">
        <v>0</v>
      </c>
      <c r="M1825" s="4">
        <v>4.4000000000000004</v>
      </c>
      <c r="N1825" s="5">
        <v>3446.74</v>
      </c>
      <c r="O1825" s="5">
        <f>IF(Jan_21[[#This Row],[WIN_OSE]]=0,('Summary Sheet'!$O$1)-('Summary Sheet'!$O$1*2%),-'Summary Sheet'!$O$1*(Jan_21[[#This Row],[BSP]]-1))</f>
        <v>1.96</v>
      </c>
    </row>
    <row r="1826" spans="1:15" x14ac:dyDescent="0.25">
      <c r="A1826">
        <v>177972643</v>
      </c>
      <c r="B1826" s="1" t="s">
        <v>23</v>
      </c>
      <c r="C1826" s="1" t="s">
        <v>3120</v>
      </c>
      <c r="D1826" s="1" t="s">
        <v>3043</v>
      </c>
      <c r="E1826" s="1" t="s">
        <v>39</v>
      </c>
      <c r="F1826" s="1" t="s">
        <v>31</v>
      </c>
      <c r="G1826" s="2">
        <v>44211</v>
      </c>
      <c r="H1826" s="3">
        <v>0.41111111111111109</v>
      </c>
      <c r="I1826">
        <v>37389592</v>
      </c>
      <c r="J1826">
        <v>6</v>
      </c>
      <c r="K1826" s="1" t="s">
        <v>1446</v>
      </c>
      <c r="L1826">
        <v>1</v>
      </c>
      <c r="M1826" s="4">
        <v>3.5</v>
      </c>
      <c r="N1826" s="5">
        <v>7397.78</v>
      </c>
      <c r="O1826" s="5">
        <f>IF(Jan_21[[#This Row],[WIN_OSE]]=0,('Summary Sheet'!$O$1)-('Summary Sheet'!$O$1*2%),-'Summary Sheet'!$O$1*(Jan_21[[#This Row],[BSP]]-1))</f>
        <v>-5</v>
      </c>
    </row>
    <row r="1827" spans="1:15" x14ac:dyDescent="0.25">
      <c r="A1827">
        <v>177972671</v>
      </c>
      <c r="B1827" s="1" t="s">
        <v>23</v>
      </c>
      <c r="C1827" s="1" t="s">
        <v>3120</v>
      </c>
      <c r="D1827" s="1" t="s">
        <v>3043</v>
      </c>
      <c r="E1827" s="1" t="s">
        <v>101</v>
      </c>
      <c r="F1827" s="1" t="s">
        <v>31</v>
      </c>
      <c r="G1827" s="2">
        <v>44211</v>
      </c>
      <c r="H1827" s="3">
        <v>0.42152777777777778</v>
      </c>
      <c r="I1827">
        <v>32422915</v>
      </c>
      <c r="J1827">
        <v>5</v>
      </c>
      <c r="K1827" s="1" t="s">
        <v>38</v>
      </c>
      <c r="L1827">
        <v>0</v>
      </c>
      <c r="M1827" s="4">
        <v>3.05</v>
      </c>
      <c r="N1827" s="5">
        <v>9643.92</v>
      </c>
      <c r="O1827" s="5">
        <f>IF(Jan_21[[#This Row],[WIN_OSE]]=0,('Summary Sheet'!$O$1)-('Summary Sheet'!$O$1*2%),-'Summary Sheet'!$O$1*(Jan_21[[#This Row],[BSP]]-1))</f>
        <v>1.96</v>
      </c>
    </row>
    <row r="1828" spans="1:15" x14ac:dyDescent="0.25">
      <c r="A1828">
        <v>177972678</v>
      </c>
      <c r="B1828" s="1" t="s">
        <v>23</v>
      </c>
      <c r="C1828" s="1" t="s">
        <v>3120</v>
      </c>
      <c r="D1828" s="1" t="s">
        <v>3043</v>
      </c>
      <c r="E1828" s="1" t="s">
        <v>30</v>
      </c>
      <c r="F1828" s="1" t="s">
        <v>31</v>
      </c>
      <c r="G1828" s="2">
        <v>44211</v>
      </c>
      <c r="H1828" s="3">
        <v>0.43263888888888891</v>
      </c>
      <c r="I1828">
        <v>36858023</v>
      </c>
      <c r="J1828">
        <v>1</v>
      </c>
      <c r="K1828" s="1" t="s">
        <v>135</v>
      </c>
      <c r="L1828">
        <v>1</v>
      </c>
      <c r="M1828" s="4">
        <v>2.7544509005204785</v>
      </c>
      <c r="N1828" s="5">
        <v>14370.22</v>
      </c>
      <c r="O1828" s="5">
        <f>IF(Jan_21[[#This Row],[WIN_OSE]]=0,('Summary Sheet'!$O$1)-('Summary Sheet'!$O$1*2%),-'Summary Sheet'!$O$1*(Jan_21[[#This Row],[BSP]]-1))</f>
        <v>-3.5089018010409569</v>
      </c>
    </row>
    <row r="1829" spans="1:15" x14ac:dyDescent="0.25">
      <c r="A1829">
        <v>177972680</v>
      </c>
      <c r="B1829" s="1" t="s">
        <v>23</v>
      </c>
      <c r="C1829" s="1" t="s">
        <v>3120</v>
      </c>
      <c r="D1829" s="1" t="s">
        <v>3043</v>
      </c>
      <c r="E1829" s="1" t="s">
        <v>55</v>
      </c>
      <c r="F1829" s="1" t="s">
        <v>176</v>
      </c>
      <c r="G1829" s="2">
        <v>44211</v>
      </c>
      <c r="H1829" s="3">
        <v>0.44513888888888886</v>
      </c>
      <c r="I1829">
        <v>36204743</v>
      </c>
      <c r="J1829">
        <v>4</v>
      </c>
      <c r="K1829" s="1" t="s">
        <v>1918</v>
      </c>
      <c r="L1829">
        <v>0</v>
      </c>
      <c r="M1829" s="4">
        <v>1.9932921924564839</v>
      </c>
      <c r="N1829" s="5">
        <v>15559.3</v>
      </c>
      <c r="O1829" s="5">
        <f>IF(Jan_21[[#This Row],[WIN_OSE]]=0,('Summary Sheet'!$O$1)-('Summary Sheet'!$O$1*2%),-'Summary Sheet'!$O$1*(Jan_21[[#This Row],[BSP]]-1))</f>
        <v>1.96</v>
      </c>
    </row>
    <row r="1830" spans="1:15" x14ac:dyDescent="0.25">
      <c r="A1830">
        <v>177973157</v>
      </c>
      <c r="B1830" s="1" t="s">
        <v>23</v>
      </c>
      <c r="C1830" s="1" t="s">
        <v>3130</v>
      </c>
      <c r="D1830" s="1" t="s">
        <v>3044</v>
      </c>
      <c r="E1830" s="1" t="s">
        <v>41</v>
      </c>
      <c r="F1830" s="1" t="s">
        <v>168</v>
      </c>
      <c r="G1830" s="2">
        <v>44211</v>
      </c>
      <c r="H1830" s="3">
        <v>0.5756944444444444</v>
      </c>
      <c r="I1830">
        <v>28227975</v>
      </c>
      <c r="J1830">
        <v>3</v>
      </c>
      <c r="K1830" s="1" t="s">
        <v>2407</v>
      </c>
      <c r="L1830">
        <v>1</v>
      </c>
      <c r="M1830" s="4">
        <v>2.3046075131338384</v>
      </c>
      <c r="N1830" s="5">
        <v>15348.08</v>
      </c>
      <c r="O1830" s="5">
        <f>IF(Jan_21[[#This Row],[WIN_OSE]]=0,('Summary Sheet'!$O$1)-('Summary Sheet'!$O$1*2%),-'Summary Sheet'!$O$1*(Jan_21[[#This Row],[BSP]]-1))</f>
        <v>-2.6092150262676768</v>
      </c>
    </row>
    <row r="1831" spans="1:15" x14ac:dyDescent="0.25">
      <c r="A1831">
        <v>177973159</v>
      </c>
      <c r="B1831" s="1" t="s">
        <v>23</v>
      </c>
      <c r="C1831" s="1" t="s">
        <v>3130</v>
      </c>
      <c r="D1831" s="1" t="s">
        <v>3044</v>
      </c>
      <c r="E1831" s="1" t="s">
        <v>41</v>
      </c>
      <c r="F1831" s="1" t="s">
        <v>168</v>
      </c>
      <c r="G1831" s="2">
        <v>44211</v>
      </c>
      <c r="H1831" s="3">
        <v>0.58819444444444446</v>
      </c>
      <c r="I1831">
        <v>27075818</v>
      </c>
      <c r="J1831">
        <v>3</v>
      </c>
      <c r="K1831" s="1" t="s">
        <v>1471</v>
      </c>
      <c r="L1831">
        <v>0</v>
      </c>
      <c r="M1831" s="4">
        <v>3.3</v>
      </c>
      <c r="N1831" s="5">
        <v>11749.92</v>
      </c>
      <c r="O1831" s="5">
        <f>IF(Jan_21[[#This Row],[WIN_OSE]]=0,('Summary Sheet'!$O$1)-('Summary Sheet'!$O$1*2%),-'Summary Sheet'!$O$1*(Jan_21[[#This Row],[BSP]]-1))</f>
        <v>1.96</v>
      </c>
    </row>
    <row r="1832" spans="1:15" x14ac:dyDescent="0.25">
      <c r="A1832">
        <v>177973161</v>
      </c>
      <c r="B1832" s="1" t="s">
        <v>23</v>
      </c>
      <c r="C1832" s="1" t="s">
        <v>3130</v>
      </c>
      <c r="D1832" s="1" t="s">
        <v>3044</v>
      </c>
      <c r="E1832" s="1" t="s">
        <v>193</v>
      </c>
      <c r="F1832" s="1" t="s">
        <v>194</v>
      </c>
      <c r="G1832" s="2">
        <v>44211</v>
      </c>
      <c r="H1832" s="3">
        <v>0.59930555555555554</v>
      </c>
      <c r="I1832">
        <v>38210086</v>
      </c>
      <c r="J1832">
        <v>3</v>
      </c>
      <c r="K1832" s="1" t="s">
        <v>2609</v>
      </c>
      <c r="L1832">
        <v>0</v>
      </c>
      <c r="M1832" s="4">
        <v>3.8625483822884403</v>
      </c>
      <c r="N1832" s="5">
        <v>15207.38</v>
      </c>
      <c r="O1832" s="5">
        <f>IF(Jan_21[[#This Row],[WIN_OSE]]=0,('Summary Sheet'!$O$1)-('Summary Sheet'!$O$1*2%),-'Summary Sheet'!$O$1*(Jan_21[[#This Row],[BSP]]-1))</f>
        <v>1.96</v>
      </c>
    </row>
    <row r="1833" spans="1:15" x14ac:dyDescent="0.25">
      <c r="A1833">
        <v>177973163</v>
      </c>
      <c r="B1833" s="1" t="s">
        <v>23</v>
      </c>
      <c r="C1833" s="1" t="s">
        <v>3130</v>
      </c>
      <c r="D1833" s="1" t="s">
        <v>3044</v>
      </c>
      <c r="E1833" s="1" t="s">
        <v>43</v>
      </c>
      <c r="F1833" s="1" t="s">
        <v>168</v>
      </c>
      <c r="G1833" s="2">
        <v>44211</v>
      </c>
      <c r="H1833" s="3">
        <v>0.61250000000000004</v>
      </c>
      <c r="I1833">
        <v>36425439</v>
      </c>
      <c r="J1833">
        <v>4</v>
      </c>
      <c r="K1833" s="1" t="s">
        <v>1464</v>
      </c>
      <c r="L1833">
        <v>1</v>
      </c>
      <c r="M1833" s="4">
        <v>3.8275271978677488</v>
      </c>
      <c r="N1833" s="5">
        <v>5638.96</v>
      </c>
      <c r="O1833" s="5">
        <f>IF(Jan_21[[#This Row],[WIN_OSE]]=0,('Summary Sheet'!$O$1)-('Summary Sheet'!$O$1*2%),-'Summary Sheet'!$O$1*(Jan_21[[#This Row],[BSP]]-1))</f>
        <v>-5.6550543957354975</v>
      </c>
    </row>
    <row r="1834" spans="1:15" x14ac:dyDescent="0.25">
      <c r="A1834">
        <v>177973165</v>
      </c>
      <c r="B1834" s="1" t="s">
        <v>23</v>
      </c>
      <c r="C1834" s="1" t="s">
        <v>3130</v>
      </c>
      <c r="D1834" s="1" t="s">
        <v>3044</v>
      </c>
      <c r="E1834" s="1" t="s">
        <v>65</v>
      </c>
      <c r="F1834" s="1" t="s">
        <v>168</v>
      </c>
      <c r="G1834" s="2">
        <v>44211</v>
      </c>
      <c r="H1834" s="3">
        <v>0.62638888888888888</v>
      </c>
      <c r="I1834">
        <v>27754587</v>
      </c>
      <c r="J1834">
        <v>5</v>
      </c>
      <c r="K1834" s="1" t="s">
        <v>2256</v>
      </c>
      <c r="L1834">
        <v>0</v>
      </c>
      <c r="M1834" s="4">
        <v>3.6207705898718272</v>
      </c>
      <c r="N1834" s="5">
        <v>14085.1</v>
      </c>
      <c r="O1834" s="5">
        <f>IF(Jan_21[[#This Row],[WIN_OSE]]=0,('Summary Sheet'!$O$1)-('Summary Sheet'!$O$1*2%),-'Summary Sheet'!$O$1*(Jan_21[[#This Row],[BSP]]-1))</f>
        <v>1.96</v>
      </c>
    </row>
    <row r="1835" spans="1:15" x14ac:dyDescent="0.25">
      <c r="A1835">
        <v>177973167</v>
      </c>
      <c r="B1835" s="1" t="s">
        <v>23</v>
      </c>
      <c r="C1835" s="1" t="s">
        <v>3130</v>
      </c>
      <c r="D1835" s="1" t="s">
        <v>3044</v>
      </c>
      <c r="E1835" s="1" t="s">
        <v>32</v>
      </c>
      <c r="F1835" s="1" t="s">
        <v>168</v>
      </c>
      <c r="G1835" s="2">
        <v>44211</v>
      </c>
      <c r="H1835" s="3">
        <v>0.63749999999999996</v>
      </c>
      <c r="I1835">
        <v>27649640</v>
      </c>
      <c r="J1835">
        <v>6</v>
      </c>
      <c r="K1835" s="1" t="s">
        <v>1661</v>
      </c>
      <c r="L1835">
        <v>1</v>
      </c>
      <c r="M1835" s="4">
        <v>3.35</v>
      </c>
      <c r="N1835" s="5">
        <v>17502.82</v>
      </c>
      <c r="O1835" s="5">
        <f>IF(Jan_21[[#This Row],[WIN_OSE]]=0,('Summary Sheet'!$O$1)-('Summary Sheet'!$O$1*2%),-'Summary Sheet'!$O$1*(Jan_21[[#This Row],[BSP]]-1))</f>
        <v>-4.7</v>
      </c>
    </row>
    <row r="1836" spans="1:15" x14ac:dyDescent="0.25">
      <c r="A1836">
        <v>177973169</v>
      </c>
      <c r="B1836" s="1" t="s">
        <v>23</v>
      </c>
      <c r="C1836" s="1" t="s">
        <v>3130</v>
      </c>
      <c r="D1836" s="1" t="s">
        <v>3044</v>
      </c>
      <c r="E1836" s="1" t="s">
        <v>65</v>
      </c>
      <c r="F1836" s="1" t="s">
        <v>168</v>
      </c>
      <c r="G1836" s="2">
        <v>44211</v>
      </c>
      <c r="H1836" s="3">
        <v>0.65138888888888891</v>
      </c>
      <c r="I1836">
        <v>36845373</v>
      </c>
      <c r="J1836">
        <v>1</v>
      </c>
      <c r="K1836" s="1" t="s">
        <v>467</v>
      </c>
      <c r="L1836">
        <v>1</v>
      </c>
      <c r="M1836" s="4">
        <v>3.5521833734257955</v>
      </c>
      <c r="N1836" s="5">
        <v>14881.52</v>
      </c>
      <c r="O1836" s="5">
        <f>IF(Jan_21[[#This Row],[WIN_OSE]]=0,('Summary Sheet'!$O$1)-('Summary Sheet'!$O$1*2%),-'Summary Sheet'!$O$1*(Jan_21[[#This Row],[BSP]]-1))</f>
        <v>-5.104366746851591</v>
      </c>
    </row>
    <row r="1837" spans="1:15" x14ac:dyDescent="0.25">
      <c r="A1837">
        <v>177973171</v>
      </c>
      <c r="B1837" s="1" t="s">
        <v>23</v>
      </c>
      <c r="C1837" s="1" t="s">
        <v>3130</v>
      </c>
      <c r="D1837" s="1" t="s">
        <v>3044</v>
      </c>
      <c r="E1837" s="1" t="s">
        <v>65</v>
      </c>
      <c r="F1837" s="1" t="s">
        <v>168</v>
      </c>
      <c r="G1837" s="2">
        <v>44211</v>
      </c>
      <c r="H1837" s="3">
        <v>0.66527777777777775</v>
      </c>
      <c r="I1837">
        <v>24182152</v>
      </c>
      <c r="J1837">
        <v>2</v>
      </c>
      <c r="K1837" s="1" t="s">
        <v>1647</v>
      </c>
      <c r="L1837">
        <v>0</v>
      </c>
      <c r="M1837" s="4">
        <v>2.92</v>
      </c>
      <c r="N1837" s="5">
        <v>16939.68</v>
      </c>
      <c r="O1837" s="5">
        <f>IF(Jan_21[[#This Row],[WIN_OSE]]=0,('Summary Sheet'!$O$1)-('Summary Sheet'!$O$1*2%),-'Summary Sheet'!$O$1*(Jan_21[[#This Row],[BSP]]-1))</f>
        <v>1.96</v>
      </c>
    </row>
    <row r="1838" spans="1:15" x14ac:dyDescent="0.25">
      <c r="A1838">
        <v>177973173</v>
      </c>
      <c r="B1838" s="1" t="s">
        <v>23</v>
      </c>
      <c r="C1838" s="1" t="s">
        <v>3130</v>
      </c>
      <c r="D1838" s="1" t="s">
        <v>3044</v>
      </c>
      <c r="E1838" s="1" t="s">
        <v>37</v>
      </c>
      <c r="F1838" s="1" t="s">
        <v>168</v>
      </c>
      <c r="G1838" s="2">
        <v>44211</v>
      </c>
      <c r="H1838" s="3">
        <v>0.6791666666666667</v>
      </c>
      <c r="I1838">
        <v>38210088</v>
      </c>
      <c r="J1838">
        <v>6</v>
      </c>
      <c r="K1838" s="1" t="s">
        <v>1307</v>
      </c>
      <c r="L1838">
        <v>1</v>
      </c>
      <c r="M1838" s="4">
        <v>2.9195977449999999</v>
      </c>
      <c r="N1838" s="5">
        <v>16973.22</v>
      </c>
      <c r="O1838" s="5">
        <f>IF(Jan_21[[#This Row],[WIN_OSE]]=0,('Summary Sheet'!$O$1)-('Summary Sheet'!$O$1*2%),-'Summary Sheet'!$O$1*(Jan_21[[#This Row],[BSP]]-1))</f>
        <v>-3.8391954899999998</v>
      </c>
    </row>
    <row r="1839" spans="1:15" x14ac:dyDescent="0.25">
      <c r="A1839">
        <v>177973175</v>
      </c>
      <c r="B1839" s="1" t="s">
        <v>23</v>
      </c>
      <c r="C1839" s="1" t="s">
        <v>3130</v>
      </c>
      <c r="D1839" s="1" t="s">
        <v>3044</v>
      </c>
      <c r="E1839" s="1" t="s">
        <v>30</v>
      </c>
      <c r="F1839" s="1" t="s">
        <v>168</v>
      </c>
      <c r="G1839" s="2">
        <v>44211</v>
      </c>
      <c r="H1839" s="3">
        <v>0.69305555555555554</v>
      </c>
      <c r="I1839">
        <v>37839074</v>
      </c>
      <c r="J1839">
        <v>1</v>
      </c>
      <c r="K1839" s="1" t="s">
        <v>693</v>
      </c>
      <c r="L1839">
        <v>0</v>
      </c>
      <c r="M1839" s="4">
        <v>3.7</v>
      </c>
      <c r="N1839" s="5">
        <v>22580.9</v>
      </c>
      <c r="O1839" s="5">
        <f>IF(Jan_21[[#This Row],[WIN_OSE]]=0,('Summary Sheet'!$O$1)-('Summary Sheet'!$O$1*2%),-'Summary Sheet'!$O$1*(Jan_21[[#This Row],[BSP]]-1))</f>
        <v>1.96</v>
      </c>
    </row>
    <row r="1840" spans="1:15" x14ac:dyDescent="0.25">
      <c r="A1840">
        <v>177973177</v>
      </c>
      <c r="B1840" s="1" t="s">
        <v>23</v>
      </c>
      <c r="C1840" s="1" t="s">
        <v>3130</v>
      </c>
      <c r="D1840" s="1" t="s">
        <v>3044</v>
      </c>
      <c r="E1840" s="1" t="s">
        <v>37</v>
      </c>
      <c r="F1840" s="1" t="s">
        <v>168</v>
      </c>
      <c r="G1840" s="2">
        <v>44211</v>
      </c>
      <c r="H1840" s="3">
        <v>0.70694444444444449</v>
      </c>
      <c r="I1840">
        <v>27339192</v>
      </c>
      <c r="J1840">
        <v>6</v>
      </c>
      <c r="K1840" s="1" t="s">
        <v>784</v>
      </c>
      <c r="L1840">
        <v>1</v>
      </c>
      <c r="M1840" s="4">
        <v>3.1</v>
      </c>
      <c r="N1840" s="5">
        <v>10019.86</v>
      </c>
      <c r="O1840" s="5">
        <f>IF(Jan_21[[#This Row],[WIN_OSE]]=0,('Summary Sheet'!$O$1)-('Summary Sheet'!$O$1*2%),-'Summary Sheet'!$O$1*(Jan_21[[#This Row],[BSP]]-1))</f>
        <v>-4.2</v>
      </c>
    </row>
    <row r="1841" spans="1:15" x14ac:dyDescent="0.25">
      <c r="A1841">
        <v>177973179</v>
      </c>
      <c r="B1841" s="1" t="s">
        <v>23</v>
      </c>
      <c r="C1841" s="1" t="s">
        <v>3130</v>
      </c>
      <c r="D1841" s="1" t="s">
        <v>3044</v>
      </c>
      <c r="E1841" s="1" t="s">
        <v>39</v>
      </c>
      <c r="F1841" s="1" t="s">
        <v>168</v>
      </c>
      <c r="G1841" s="2">
        <v>44211</v>
      </c>
      <c r="H1841" s="3">
        <v>0.72083333333333333</v>
      </c>
      <c r="I1841">
        <v>36045690</v>
      </c>
      <c r="J1841">
        <v>5</v>
      </c>
      <c r="K1841" s="1" t="s">
        <v>222</v>
      </c>
      <c r="L1841">
        <v>1</v>
      </c>
      <c r="M1841" s="4">
        <v>2.72</v>
      </c>
      <c r="N1841" s="5">
        <v>17302.580000000002</v>
      </c>
      <c r="O1841" s="5">
        <f>IF(Jan_21[[#This Row],[WIN_OSE]]=0,('Summary Sheet'!$O$1)-('Summary Sheet'!$O$1*2%),-'Summary Sheet'!$O$1*(Jan_21[[#This Row],[BSP]]-1))</f>
        <v>-3.4400000000000004</v>
      </c>
    </row>
    <row r="1842" spans="1:15" x14ac:dyDescent="0.25">
      <c r="A1842">
        <v>177973181</v>
      </c>
      <c r="B1842" s="1" t="s">
        <v>23</v>
      </c>
      <c r="C1842" s="1" t="s">
        <v>3130</v>
      </c>
      <c r="D1842" s="1" t="s">
        <v>3044</v>
      </c>
      <c r="E1842" s="1" t="s">
        <v>24</v>
      </c>
      <c r="F1842" s="1" t="s">
        <v>168</v>
      </c>
      <c r="G1842" s="2">
        <v>44211</v>
      </c>
      <c r="H1842" s="3">
        <v>0.73402777777777772</v>
      </c>
      <c r="I1842">
        <v>37569654</v>
      </c>
      <c r="J1842">
        <v>5</v>
      </c>
      <c r="K1842" s="1" t="s">
        <v>1304</v>
      </c>
      <c r="L1842">
        <v>1</v>
      </c>
      <c r="M1842" s="4">
        <v>2.7</v>
      </c>
      <c r="N1842" s="5">
        <v>28115.279999999999</v>
      </c>
      <c r="O1842" s="5">
        <f>IF(Jan_21[[#This Row],[WIN_OSE]]=0,('Summary Sheet'!$O$1)-('Summary Sheet'!$O$1*2%),-'Summary Sheet'!$O$1*(Jan_21[[#This Row],[BSP]]-1))</f>
        <v>-3.4000000000000004</v>
      </c>
    </row>
    <row r="1843" spans="1:15" x14ac:dyDescent="0.25">
      <c r="A1843">
        <v>177973183</v>
      </c>
      <c r="B1843" s="1" t="s">
        <v>23</v>
      </c>
      <c r="C1843" s="1" t="s">
        <v>3130</v>
      </c>
      <c r="D1843" s="1" t="s">
        <v>3044</v>
      </c>
      <c r="E1843" s="1" t="s">
        <v>37</v>
      </c>
      <c r="F1843" s="1" t="s">
        <v>168</v>
      </c>
      <c r="G1843" s="2">
        <v>44211</v>
      </c>
      <c r="H1843" s="3">
        <v>0.74583333333333335</v>
      </c>
      <c r="I1843">
        <v>38146151</v>
      </c>
      <c r="J1843">
        <v>5</v>
      </c>
      <c r="K1843" s="1" t="s">
        <v>1520</v>
      </c>
      <c r="L1843">
        <v>0</v>
      </c>
      <c r="M1843" s="4">
        <v>2.9</v>
      </c>
      <c r="N1843" s="5">
        <v>26963.74</v>
      </c>
      <c r="O1843" s="5">
        <f>IF(Jan_21[[#This Row],[WIN_OSE]]=0,('Summary Sheet'!$O$1)-('Summary Sheet'!$O$1*2%),-'Summary Sheet'!$O$1*(Jan_21[[#This Row],[BSP]]-1))</f>
        <v>1.96</v>
      </c>
    </row>
    <row r="1844" spans="1:15" x14ac:dyDescent="0.25">
      <c r="A1844">
        <v>177973303</v>
      </c>
      <c r="B1844" s="1" t="s">
        <v>23</v>
      </c>
      <c r="C1844" s="1" t="s">
        <v>3131</v>
      </c>
      <c r="D1844" s="1" t="s">
        <v>3043</v>
      </c>
      <c r="E1844" s="1" t="s">
        <v>43</v>
      </c>
      <c r="F1844" s="1" t="s">
        <v>54</v>
      </c>
      <c r="G1844" s="2">
        <v>44211</v>
      </c>
      <c r="H1844" s="3">
        <v>0.58125000000000004</v>
      </c>
      <c r="I1844">
        <v>23990864</v>
      </c>
      <c r="J1844">
        <v>3</v>
      </c>
      <c r="K1844" s="1" t="s">
        <v>795</v>
      </c>
      <c r="L1844">
        <v>0</v>
      </c>
      <c r="M1844" s="4">
        <v>3.533048814812501</v>
      </c>
      <c r="N1844" s="5">
        <v>10748.28</v>
      </c>
      <c r="O1844" s="5">
        <f>IF(Jan_21[[#This Row],[WIN_OSE]]=0,('Summary Sheet'!$O$1)-('Summary Sheet'!$O$1*2%),-'Summary Sheet'!$O$1*(Jan_21[[#This Row],[BSP]]-1))</f>
        <v>1.96</v>
      </c>
    </row>
    <row r="1845" spans="1:15" x14ac:dyDescent="0.25">
      <c r="A1845">
        <v>177973305</v>
      </c>
      <c r="B1845" s="1" t="s">
        <v>23</v>
      </c>
      <c r="C1845" s="1" t="s">
        <v>3131</v>
      </c>
      <c r="D1845" s="1" t="s">
        <v>3043</v>
      </c>
      <c r="E1845" s="1" t="s">
        <v>30</v>
      </c>
      <c r="F1845" s="1" t="s">
        <v>54</v>
      </c>
      <c r="G1845" s="2">
        <v>44211</v>
      </c>
      <c r="H1845" s="3">
        <v>0.59166666666666667</v>
      </c>
      <c r="I1845">
        <v>25638899</v>
      </c>
      <c r="J1845">
        <v>3</v>
      </c>
      <c r="K1845" s="1" t="s">
        <v>1950</v>
      </c>
      <c r="L1845">
        <v>1</v>
      </c>
      <c r="M1845" s="4">
        <v>2.7905664558861814</v>
      </c>
      <c r="N1845" s="5">
        <v>11346.2</v>
      </c>
      <c r="O1845" s="5">
        <f>IF(Jan_21[[#This Row],[WIN_OSE]]=0,('Summary Sheet'!$O$1)-('Summary Sheet'!$O$1*2%),-'Summary Sheet'!$O$1*(Jan_21[[#This Row],[BSP]]-1))</f>
        <v>-3.5811329117723627</v>
      </c>
    </row>
    <row r="1846" spans="1:15" x14ac:dyDescent="0.25">
      <c r="A1846">
        <v>177973307</v>
      </c>
      <c r="B1846" s="1" t="s">
        <v>23</v>
      </c>
      <c r="C1846" s="1" t="s">
        <v>3131</v>
      </c>
      <c r="D1846" s="1" t="s">
        <v>3043</v>
      </c>
      <c r="E1846" s="1" t="s">
        <v>27</v>
      </c>
      <c r="F1846" s="1" t="s">
        <v>188</v>
      </c>
      <c r="G1846" s="2">
        <v>44211</v>
      </c>
      <c r="H1846" s="3">
        <v>0.60555555555555551</v>
      </c>
      <c r="I1846">
        <v>28218583</v>
      </c>
      <c r="J1846">
        <v>3</v>
      </c>
      <c r="K1846" s="1" t="s">
        <v>2603</v>
      </c>
      <c r="L1846">
        <v>1</v>
      </c>
      <c r="M1846" s="4">
        <v>2.4926785549999999</v>
      </c>
      <c r="N1846" s="5">
        <v>24243.52</v>
      </c>
      <c r="O1846" s="5">
        <f>IF(Jan_21[[#This Row],[WIN_OSE]]=0,('Summary Sheet'!$O$1)-('Summary Sheet'!$O$1*2%),-'Summary Sheet'!$O$1*(Jan_21[[#This Row],[BSP]]-1))</f>
        <v>-2.9853571099999998</v>
      </c>
    </row>
    <row r="1847" spans="1:15" x14ac:dyDescent="0.25">
      <c r="A1847">
        <v>177973309</v>
      </c>
      <c r="B1847" s="1" t="s">
        <v>23</v>
      </c>
      <c r="C1847" s="1" t="s">
        <v>3131</v>
      </c>
      <c r="D1847" s="1" t="s">
        <v>3043</v>
      </c>
      <c r="E1847" s="1" t="s">
        <v>43</v>
      </c>
      <c r="F1847" s="1" t="s">
        <v>54</v>
      </c>
      <c r="G1847" s="2">
        <v>44211</v>
      </c>
      <c r="H1847" s="3">
        <v>0.61944444444444446</v>
      </c>
      <c r="I1847">
        <v>26457532</v>
      </c>
      <c r="J1847">
        <v>5</v>
      </c>
      <c r="K1847" s="1" t="s">
        <v>297</v>
      </c>
      <c r="L1847">
        <v>1</v>
      </c>
      <c r="M1847" s="4">
        <v>3.75</v>
      </c>
      <c r="N1847" s="5">
        <v>16976.259999999998</v>
      </c>
      <c r="O1847" s="5">
        <f>IF(Jan_21[[#This Row],[WIN_OSE]]=0,('Summary Sheet'!$O$1)-('Summary Sheet'!$O$1*2%),-'Summary Sheet'!$O$1*(Jan_21[[#This Row],[BSP]]-1))</f>
        <v>-5.5</v>
      </c>
    </row>
    <row r="1848" spans="1:15" x14ac:dyDescent="0.25">
      <c r="A1848">
        <v>177973311</v>
      </c>
      <c r="B1848" s="1" t="s">
        <v>23</v>
      </c>
      <c r="C1848" s="1" t="s">
        <v>3131</v>
      </c>
      <c r="D1848" s="1" t="s">
        <v>3043</v>
      </c>
      <c r="E1848" s="1" t="s">
        <v>39</v>
      </c>
      <c r="F1848" s="1" t="s">
        <v>54</v>
      </c>
      <c r="G1848" s="2">
        <v>44211</v>
      </c>
      <c r="H1848" s="3">
        <v>0.63263888888888886</v>
      </c>
      <c r="I1848">
        <v>28176187</v>
      </c>
      <c r="J1848">
        <v>6</v>
      </c>
      <c r="K1848" s="1" t="s">
        <v>1705</v>
      </c>
      <c r="L1848">
        <v>1</v>
      </c>
      <c r="M1848" s="4">
        <v>2.74457178342902</v>
      </c>
      <c r="N1848" s="5">
        <v>24887.68</v>
      </c>
      <c r="O1848" s="5">
        <f>IF(Jan_21[[#This Row],[WIN_OSE]]=0,('Summary Sheet'!$O$1)-('Summary Sheet'!$O$1*2%),-'Summary Sheet'!$O$1*(Jan_21[[#This Row],[BSP]]-1))</f>
        <v>-3.4891435668580399</v>
      </c>
    </row>
    <row r="1849" spans="1:15" x14ac:dyDescent="0.25">
      <c r="A1849">
        <v>177973313</v>
      </c>
      <c r="B1849" s="1" t="s">
        <v>23</v>
      </c>
      <c r="C1849" s="1" t="s">
        <v>3131</v>
      </c>
      <c r="D1849" s="1" t="s">
        <v>3043</v>
      </c>
      <c r="E1849" s="1" t="s">
        <v>60</v>
      </c>
      <c r="F1849" s="1" t="s">
        <v>15</v>
      </c>
      <c r="G1849" s="2">
        <v>44211</v>
      </c>
      <c r="H1849" s="3">
        <v>0.64444444444444449</v>
      </c>
      <c r="I1849">
        <v>17739491</v>
      </c>
      <c r="J1849">
        <v>1</v>
      </c>
      <c r="K1849" s="1" t="s">
        <v>2297</v>
      </c>
      <c r="L1849">
        <v>1</v>
      </c>
      <c r="M1849" s="4">
        <v>4.4104187875180632</v>
      </c>
      <c r="N1849" s="5">
        <v>15035.1</v>
      </c>
      <c r="O1849" s="5">
        <f>IF(Jan_21[[#This Row],[WIN_OSE]]=0,('Summary Sheet'!$O$1)-('Summary Sheet'!$O$1*2%),-'Summary Sheet'!$O$1*(Jan_21[[#This Row],[BSP]]-1))</f>
        <v>-6.8208375750361263</v>
      </c>
    </row>
    <row r="1850" spans="1:15" x14ac:dyDescent="0.25">
      <c r="A1850">
        <v>177973315</v>
      </c>
      <c r="B1850" s="1" t="s">
        <v>23</v>
      </c>
      <c r="C1850" s="1" t="s">
        <v>3131</v>
      </c>
      <c r="D1850" s="1" t="s">
        <v>3043</v>
      </c>
      <c r="E1850" s="1" t="s">
        <v>65</v>
      </c>
      <c r="F1850" s="1" t="s">
        <v>54</v>
      </c>
      <c r="G1850" s="2">
        <v>44211</v>
      </c>
      <c r="H1850" s="3">
        <v>0.65833333333333333</v>
      </c>
      <c r="I1850">
        <v>28035378</v>
      </c>
      <c r="J1850">
        <v>6</v>
      </c>
      <c r="K1850" s="1" t="s">
        <v>1952</v>
      </c>
      <c r="L1850">
        <v>0</v>
      </c>
      <c r="M1850" s="4">
        <v>3.6599466532259974</v>
      </c>
      <c r="N1850" s="5">
        <v>15816.22</v>
      </c>
      <c r="O1850" s="5">
        <f>IF(Jan_21[[#This Row],[WIN_OSE]]=0,('Summary Sheet'!$O$1)-('Summary Sheet'!$O$1*2%),-'Summary Sheet'!$O$1*(Jan_21[[#This Row],[BSP]]-1))</f>
        <v>1.96</v>
      </c>
    </row>
    <row r="1851" spans="1:15" x14ac:dyDescent="0.25">
      <c r="A1851">
        <v>177973317</v>
      </c>
      <c r="B1851" s="1" t="s">
        <v>23</v>
      </c>
      <c r="C1851" s="1" t="s">
        <v>3131</v>
      </c>
      <c r="D1851" s="1" t="s">
        <v>3043</v>
      </c>
      <c r="E1851" s="1" t="s">
        <v>39</v>
      </c>
      <c r="F1851" s="1" t="s">
        <v>54</v>
      </c>
      <c r="G1851" s="2">
        <v>44211</v>
      </c>
      <c r="H1851" s="3">
        <v>0.67222222222222228</v>
      </c>
      <c r="I1851">
        <v>21274838</v>
      </c>
      <c r="J1851">
        <v>6</v>
      </c>
      <c r="K1851" s="1" t="s">
        <v>267</v>
      </c>
      <c r="L1851">
        <v>0</v>
      </c>
      <c r="M1851" s="4">
        <v>4.062800513</v>
      </c>
      <c r="N1851" s="5">
        <v>8894.24</v>
      </c>
      <c r="O1851" s="5">
        <f>IF(Jan_21[[#This Row],[WIN_OSE]]=0,('Summary Sheet'!$O$1)-('Summary Sheet'!$O$1*2%),-'Summary Sheet'!$O$1*(Jan_21[[#This Row],[BSP]]-1))</f>
        <v>1.96</v>
      </c>
    </row>
    <row r="1852" spans="1:15" x14ac:dyDescent="0.25">
      <c r="A1852">
        <v>177973319</v>
      </c>
      <c r="B1852" s="1" t="s">
        <v>23</v>
      </c>
      <c r="C1852" s="1" t="s">
        <v>3131</v>
      </c>
      <c r="D1852" s="1" t="s">
        <v>3043</v>
      </c>
      <c r="E1852" s="1" t="s">
        <v>41</v>
      </c>
      <c r="F1852" s="1" t="s">
        <v>54</v>
      </c>
      <c r="G1852" s="2">
        <v>44211</v>
      </c>
      <c r="H1852" s="3">
        <v>0.68611111111111112</v>
      </c>
      <c r="I1852">
        <v>23488482</v>
      </c>
      <c r="J1852">
        <v>4</v>
      </c>
      <c r="K1852" s="1" t="s">
        <v>2307</v>
      </c>
      <c r="L1852">
        <v>0</v>
      </c>
      <c r="M1852" s="4">
        <v>2.6422707179999998</v>
      </c>
      <c r="N1852" s="5">
        <v>20472.740000000002</v>
      </c>
      <c r="O1852" s="5">
        <f>IF(Jan_21[[#This Row],[WIN_OSE]]=0,('Summary Sheet'!$O$1)-('Summary Sheet'!$O$1*2%),-'Summary Sheet'!$O$1*(Jan_21[[#This Row],[BSP]]-1))</f>
        <v>1.96</v>
      </c>
    </row>
    <row r="1853" spans="1:15" x14ac:dyDescent="0.25">
      <c r="A1853">
        <v>177973321</v>
      </c>
      <c r="B1853" s="1" t="s">
        <v>23</v>
      </c>
      <c r="C1853" s="1" t="s">
        <v>3131</v>
      </c>
      <c r="D1853" s="1" t="s">
        <v>3043</v>
      </c>
      <c r="E1853" s="1" t="s">
        <v>24</v>
      </c>
      <c r="F1853" s="1" t="s">
        <v>54</v>
      </c>
      <c r="G1853" s="2">
        <v>44211</v>
      </c>
      <c r="H1853" s="3">
        <v>0.7</v>
      </c>
      <c r="I1853">
        <v>25028543</v>
      </c>
      <c r="J1853">
        <v>5</v>
      </c>
      <c r="K1853" s="1" t="s">
        <v>2144</v>
      </c>
      <c r="L1853">
        <v>0</v>
      </c>
      <c r="M1853" s="4">
        <v>3.15</v>
      </c>
      <c r="N1853" s="5">
        <v>27145.439999999999</v>
      </c>
      <c r="O1853" s="5">
        <f>IF(Jan_21[[#This Row],[WIN_OSE]]=0,('Summary Sheet'!$O$1)-('Summary Sheet'!$O$1*2%),-'Summary Sheet'!$O$1*(Jan_21[[#This Row],[BSP]]-1))</f>
        <v>1.96</v>
      </c>
    </row>
    <row r="1854" spans="1:15" x14ac:dyDescent="0.25">
      <c r="A1854">
        <v>177973323</v>
      </c>
      <c r="B1854" s="1" t="s">
        <v>23</v>
      </c>
      <c r="C1854" s="1" t="s">
        <v>3131</v>
      </c>
      <c r="D1854" s="1" t="s">
        <v>3043</v>
      </c>
      <c r="E1854" s="1" t="s">
        <v>24</v>
      </c>
      <c r="F1854" s="1" t="s">
        <v>54</v>
      </c>
      <c r="G1854" s="2">
        <v>44211</v>
      </c>
      <c r="H1854" s="3">
        <v>0.71388888888888891</v>
      </c>
      <c r="I1854">
        <v>25268936</v>
      </c>
      <c r="J1854">
        <v>6</v>
      </c>
      <c r="K1854" s="1" t="s">
        <v>615</v>
      </c>
      <c r="L1854">
        <v>0</v>
      </c>
      <c r="M1854" s="4">
        <v>3.5168384399999999</v>
      </c>
      <c r="N1854" s="5">
        <v>18592.66</v>
      </c>
      <c r="O1854" s="5">
        <f>IF(Jan_21[[#This Row],[WIN_OSE]]=0,('Summary Sheet'!$O$1)-('Summary Sheet'!$O$1*2%),-'Summary Sheet'!$O$1*(Jan_21[[#This Row],[BSP]]-1))</f>
        <v>1.96</v>
      </c>
    </row>
    <row r="1855" spans="1:15" x14ac:dyDescent="0.25">
      <c r="A1855">
        <v>177973325</v>
      </c>
      <c r="B1855" s="1" t="s">
        <v>23</v>
      </c>
      <c r="C1855" s="1" t="s">
        <v>3131</v>
      </c>
      <c r="D1855" s="1" t="s">
        <v>3043</v>
      </c>
      <c r="E1855" s="1" t="s">
        <v>39</v>
      </c>
      <c r="F1855" s="1" t="s">
        <v>54</v>
      </c>
      <c r="G1855" s="2">
        <v>44211</v>
      </c>
      <c r="H1855" s="3">
        <v>0.72777777777777775</v>
      </c>
      <c r="I1855">
        <v>38209542</v>
      </c>
      <c r="J1855">
        <v>6</v>
      </c>
      <c r="K1855" s="1" t="s">
        <v>1484</v>
      </c>
      <c r="L1855">
        <v>0</v>
      </c>
      <c r="M1855" s="4">
        <v>3.7082864643085491</v>
      </c>
      <c r="N1855" s="5">
        <v>24587.08</v>
      </c>
      <c r="O1855" s="5">
        <f>IF(Jan_21[[#This Row],[WIN_OSE]]=0,('Summary Sheet'!$O$1)-('Summary Sheet'!$O$1*2%),-'Summary Sheet'!$O$1*(Jan_21[[#This Row],[BSP]]-1))</f>
        <v>1.96</v>
      </c>
    </row>
    <row r="1856" spans="1:15" x14ac:dyDescent="0.25">
      <c r="A1856">
        <v>177973327</v>
      </c>
      <c r="B1856" s="1" t="s">
        <v>23</v>
      </c>
      <c r="C1856" s="1" t="s">
        <v>3131</v>
      </c>
      <c r="D1856" s="1" t="s">
        <v>3043</v>
      </c>
      <c r="E1856" s="1" t="s">
        <v>43</v>
      </c>
      <c r="F1856" s="1" t="s">
        <v>54</v>
      </c>
      <c r="G1856" s="2">
        <v>44211</v>
      </c>
      <c r="H1856" s="3">
        <v>0.73888888888888893</v>
      </c>
      <c r="I1856">
        <v>30846039</v>
      </c>
      <c r="J1856">
        <v>5</v>
      </c>
      <c r="K1856" s="1" t="s">
        <v>315</v>
      </c>
      <c r="L1856">
        <v>1</v>
      </c>
      <c r="M1856" s="4">
        <v>4.6618717325005132</v>
      </c>
      <c r="N1856" s="5">
        <v>14632.04</v>
      </c>
      <c r="O1856" s="5">
        <f>IF(Jan_21[[#This Row],[WIN_OSE]]=0,('Summary Sheet'!$O$1)-('Summary Sheet'!$O$1*2%),-'Summary Sheet'!$O$1*(Jan_21[[#This Row],[BSP]]-1))</f>
        <v>-7.3237434650010265</v>
      </c>
    </row>
    <row r="1857" spans="1:15" x14ac:dyDescent="0.25">
      <c r="A1857">
        <v>177973329</v>
      </c>
      <c r="B1857" s="1" t="s">
        <v>23</v>
      </c>
      <c r="C1857" s="1" t="s">
        <v>3131</v>
      </c>
      <c r="D1857" s="1" t="s">
        <v>3043</v>
      </c>
      <c r="E1857" s="1" t="s">
        <v>41</v>
      </c>
      <c r="F1857" s="1" t="s">
        <v>54</v>
      </c>
      <c r="G1857" s="2">
        <v>44211</v>
      </c>
      <c r="H1857" s="3">
        <v>0.75138888888888888</v>
      </c>
      <c r="I1857">
        <v>25969732</v>
      </c>
      <c r="J1857">
        <v>6</v>
      </c>
      <c r="K1857" s="1" t="s">
        <v>213</v>
      </c>
      <c r="L1857">
        <v>1</v>
      </c>
      <c r="M1857" s="4">
        <v>2.5005464597489109</v>
      </c>
      <c r="N1857" s="5">
        <v>34479.760000000002</v>
      </c>
      <c r="O1857" s="5">
        <f>IF(Jan_21[[#This Row],[WIN_OSE]]=0,('Summary Sheet'!$O$1)-('Summary Sheet'!$O$1*2%),-'Summary Sheet'!$O$1*(Jan_21[[#This Row],[BSP]]-1))</f>
        <v>-3.0010929194978218</v>
      </c>
    </row>
    <row r="1858" spans="1:15" x14ac:dyDescent="0.25">
      <c r="A1858">
        <v>177973350</v>
      </c>
      <c r="B1858" s="1" t="s">
        <v>16</v>
      </c>
      <c r="C1858" s="1" t="s">
        <v>3140</v>
      </c>
      <c r="D1858" s="1" t="s">
        <v>3043</v>
      </c>
      <c r="E1858" s="1" t="s">
        <v>41</v>
      </c>
      <c r="F1858" s="1" t="s">
        <v>44</v>
      </c>
      <c r="G1858" s="2">
        <v>44211</v>
      </c>
      <c r="H1858" s="3">
        <v>0.7631944444444444</v>
      </c>
      <c r="I1858">
        <v>21874819</v>
      </c>
      <c r="J1858">
        <v>4</v>
      </c>
      <c r="K1858" s="1" t="s">
        <v>1067</v>
      </c>
      <c r="L1858">
        <v>1</v>
      </c>
      <c r="M1858" s="4">
        <v>2.38</v>
      </c>
      <c r="N1858" s="5">
        <v>23456.720000000001</v>
      </c>
      <c r="O1858" s="5">
        <f>IF(Jan_21[[#This Row],[WIN_OSE]]=0,('Summary Sheet'!$O$1)-('Summary Sheet'!$O$1*2%),-'Summary Sheet'!$O$1*(Jan_21[[#This Row],[BSP]]-1))</f>
        <v>-2.76</v>
      </c>
    </row>
    <row r="1859" spans="1:15" x14ac:dyDescent="0.25">
      <c r="A1859">
        <v>177973352</v>
      </c>
      <c r="B1859" s="1" t="s">
        <v>16</v>
      </c>
      <c r="C1859" s="1" t="s">
        <v>3140</v>
      </c>
      <c r="D1859" s="1" t="s">
        <v>3043</v>
      </c>
      <c r="E1859" s="1" t="s">
        <v>47</v>
      </c>
      <c r="F1859" s="1" t="s">
        <v>44</v>
      </c>
      <c r="G1859" s="2">
        <v>44211</v>
      </c>
      <c r="H1859" s="3">
        <v>0.77500000000000002</v>
      </c>
      <c r="I1859">
        <v>36425976</v>
      </c>
      <c r="J1859">
        <v>4</v>
      </c>
      <c r="K1859" s="1" t="s">
        <v>575</v>
      </c>
      <c r="L1859">
        <v>0</v>
      </c>
      <c r="M1859" s="4">
        <v>2.02</v>
      </c>
      <c r="N1859" s="5">
        <v>30375.9</v>
      </c>
      <c r="O1859" s="5">
        <f>IF(Jan_21[[#This Row],[WIN_OSE]]=0,('Summary Sheet'!$O$1)-('Summary Sheet'!$O$1*2%),-'Summary Sheet'!$O$1*(Jan_21[[#This Row],[BSP]]-1))</f>
        <v>1.96</v>
      </c>
    </row>
    <row r="1860" spans="1:15" x14ac:dyDescent="0.25">
      <c r="A1860">
        <v>177973354</v>
      </c>
      <c r="B1860" s="1" t="s">
        <v>16</v>
      </c>
      <c r="C1860" s="1" t="s">
        <v>3140</v>
      </c>
      <c r="D1860" s="1" t="s">
        <v>3043</v>
      </c>
      <c r="E1860" s="1" t="s">
        <v>32</v>
      </c>
      <c r="F1860" s="1" t="s">
        <v>44</v>
      </c>
      <c r="G1860" s="2">
        <v>44211</v>
      </c>
      <c r="H1860" s="3">
        <v>0.78541666666666665</v>
      </c>
      <c r="I1860">
        <v>21758832</v>
      </c>
      <c r="J1860">
        <v>1</v>
      </c>
      <c r="K1860" s="1" t="s">
        <v>2066</v>
      </c>
      <c r="L1860">
        <v>0</v>
      </c>
      <c r="M1860" s="4">
        <v>2.48</v>
      </c>
      <c r="N1860" s="5">
        <v>29300.400000000001</v>
      </c>
      <c r="O1860" s="5">
        <f>IF(Jan_21[[#This Row],[WIN_OSE]]=0,('Summary Sheet'!$O$1)-('Summary Sheet'!$O$1*2%),-'Summary Sheet'!$O$1*(Jan_21[[#This Row],[BSP]]-1))</f>
        <v>1.96</v>
      </c>
    </row>
    <row r="1861" spans="1:15" x14ac:dyDescent="0.25">
      <c r="A1861">
        <v>177973356</v>
      </c>
      <c r="B1861" s="1" t="s">
        <v>16</v>
      </c>
      <c r="C1861" s="1" t="s">
        <v>3140</v>
      </c>
      <c r="D1861" s="1" t="s">
        <v>3043</v>
      </c>
      <c r="E1861" s="1" t="s">
        <v>64</v>
      </c>
      <c r="F1861" s="1" t="s">
        <v>54</v>
      </c>
      <c r="G1861" s="2">
        <v>44211</v>
      </c>
      <c r="H1861" s="3">
        <v>0.79791666666666672</v>
      </c>
      <c r="I1861">
        <v>37389357</v>
      </c>
      <c r="J1861">
        <v>4</v>
      </c>
      <c r="K1861" s="1" t="s">
        <v>1300</v>
      </c>
      <c r="L1861">
        <v>0</v>
      </c>
      <c r="M1861" s="4">
        <v>2.6287321754896045</v>
      </c>
      <c r="N1861" s="5">
        <v>24962.16</v>
      </c>
      <c r="O1861" s="5">
        <f>IF(Jan_21[[#This Row],[WIN_OSE]]=0,('Summary Sheet'!$O$1)-('Summary Sheet'!$O$1*2%),-'Summary Sheet'!$O$1*(Jan_21[[#This Row],[BSP]]-1))</f>
        <v>1.96</v>
      </c>
    </row>
    <row r="1862" spans="1:15" x14ac:dyDescent="0.25">
      <c r="A1862">
        <v>177973358</v>
      </c>
      <c r="B1862" s="1" t="s">
        <v>16</v>
      </c>
      <c r="C1862" s="1" t="s">
        <v>3140</v>
      </c>
      <c r="D1862" s="1" t="s">
        <v>3043</v>
      </c>
      <c r="E1862" s="1" t="s">
        <v>32</v>
      </c>
      <c r="F1862" s="1" t="s">
        <v>44</v>
      </c>
      <c r="G1862" s="2">
        <v>44211</v>
      </c>
      <c r="H1862" s="3">
        <v>0.80972222222222223</v>
      </c>
      <c r="I1862">
        <v>16150560</v>
      </c>
      <c r="J1862">
        <v>1</v>
      </c>
      <c r="K1862" s="1" t="s">
        <v>2064</v>
      </c>
      <c r="L1862">
        <v>0</v>
      </c>
      <c r="M1862" s="4">
        <v>3.7883774056394754</v>
      </c>
      <c r="N1862" s="5">
        <v>11774.54</v>
      </c>
      <c r="O1862" s="5">
        <f>IF(Jan_21[[#This Row],[WIN_OSE]]=0,('Summary Sheet'!$O$1)-('Summary Sheet'!$O$1*2%),-'Summary Sheet'!$O$1*(Jan_21[[#This Row],[BSP]]-1))</f>
        <v>1.96</v>
      </c>
    </row>
    <row r="1863" spans="1:15" x14ac:dyDescent="0.25">
      <c r="A1863">
        <v>177973360</v>
      </c>
      <c r="B1863" s="1" t="s">
        <v>16</v>
      </c>
      <c r="C1863" s="1" t="s">
        <v>3140</v>
      </c>
      <c r="D1863" s="1" t="s">
        <v>3043</v>
      </c>
      <c r="E1863" s="1" t="s">
        <v>43</v>
      </c>
      <c r="F1863" s="1" t="s">
        <v>44</v>
      </c>
      <c r="G1863" s="2">
        <v>44211</v>
      </c>
      <c r="H1863" s="3">
        <v>0.82013888888888886</v>
      </c>
      <c r="I1863">
        <v>28634091</v>
      </c>
      <c r="J1863">
        <v>6</v>
      </c>
      <c r="K1863" s="1" t="s">
        <v>2537</v>
      </c>
      <c r="L1863">
        <v>0</v>
      </c>
      <c r="M1863" s="4">
        <v>3.4</v>
      </c>
      <c r="N1863" s="5">
        <v>11889.64</v>
      </c>
      <c r="O1863" s="5">
        <f>IF(Jan_21[[#This Row],[WIN_OSE]]=0,('Summary Sheet'!$O$1)-('Summary Sheet'!$O$1*2%),-'Summary Sheet'!$O$1*(Jan_21[[#This Row],[BSP]]-1))</f>
        <v>1.96</v>
      </c>
    </row>
    <row r="1864" spans="1:15" x14ac:dyDescent="0.25">
      <c r="A1864">
        <v>177973362</v>
      </c>
      <c r="B1864" s="1" t="s">
        <v>16</v>
      </c>
      <c r="C1864" s="1" t="s">
        <v>3140</v>
      </c>
      <c r="D1864" s="1" t="s">
        <v>3043</v>
      </c>
      <c r="E1864" s="1" t="s">
        <v>48</v>
      </c>
      <c r="F1864" s="1" t="s">
        <v>44</v>
      </c>
      <c r="G1864" s="2">
        <v>44211</v>
      </c>
      <c r="H1864" s="3">
        <v>0.83194444444444449</v>
      </c>
      <c r="I1864">
        <v>27566227</v>
      </c>
      <c r="J1864">
        <v>2</v>
      </c>
      <c r="K1864" s="1" t="s">
        <v>2370</v>
      </c>
      <c r="L1864">
        <v>1</v>
      </c>
      <c r="M1864" s="4">
        <v>2.84</v>
      </c>
      <c r="N1864" s="5">
        <v>17877.12</v>
      </c>
      <c r="O1864" s="5">
        <f>IF(Jan_21[[#This Row],[WIN_OSE]]=0,('Summary Sheet'!$O$1)-('Summary Sheet'!$O$1*2%),-'Summary Sheet'!$O$1*(Jan_21[[#This Row],[BSP]]-1))</f>
        <v>-3.6799999999999997</v>
      </c>
    </row>
    <row r="1865" spans="1:15" x14ac:dyDescent="0.25">
      <c r="A1865">
        <v>177973364</v>
      </c>
      <c r="B1865" s="1" t="s">
        <v>16</v>
      </c>
      <c r="C1865" s="1" t="s">
        <v>3140</v>
      </c>
      <c r="D1865" s="1" t="s">
        <v>3043</v>
      </c>
      <c r="E1865" s="1" t="s">
        <v>48</v>
      </c>
      <c r="F1865" s="1" t="s">
        <v>44</v>
      </c>
      <c r="G1865" s="2">
        <v>44211</v>
      </c>
      <c r="H1865" s="3">
        <v>0.84166666666666667</v>
      </c>
      <c r="I1865">
        <v>27351874</v>
      </c>
      <c r="J1865">
        <v>4</v>
      </c>
      <c r="K1865" s="1" t="s">
        <v>2056</v>
      </c>
      <c r="L1865">
        <v>0</v>
      </c>
      <c r="M1865" s="4">
        <v>3.7</v>
      </c>
      <c r="N1865" s="5">
        <v>14698.68</v>
      </c>
      <c r="O1865" s="5">
        <f>IF(Jan_21[[#This Row],[WIN_OSE]]=0,('Summary Sheet'!$O$1)-('Summary Sheet'!$O$1*2%),-'Summary Sheet'!$O$1*(Jan_21[[#This Row],[BSP]]-1))</f>
        <v>1.96</v>
      </c>
    </row>
    <row r="1866" spans="1:15" x14ac:dyDescent="0.25">
      <c r="A1866">
        <v>177973366</v>
      </c>
      <c r="B1866" s="1" t="s">
        <v>16</v>
      </c>
      <c r="C1866" s="1" t="s">
        <v>3140</v>
      </c>
      <c r="D1866" s="1" t="s">
        <v>3043</v>
      </c>
      <c r="E1866" s="1" t="s">
        <v>48</v>
      </c>
      <c r="F1866" s="1" t="s">
        <v>44</v>
      </c>
      <c r="G1866" s="2">
        <v>44211</v>
      </c>
      <c r="H1866" s="3">
        <v>0.8520833333333333</v>
      </c>
      <c r="I1866">
        <v>38209641</v>
      </c>
      <c r="J1866">
        <v>6</v>
      </c>
      <c r="K1866" s="1" t="s">
        <v>996</v>
      </c>
      <c r="L1866">
        <v>1</v>
      </c>
      <c r="M1866" s="4">
        <v>1.973380095</v>
      </c>
      <c r="N1866" s="5">
        <v>53367.24</v>
      </c>
      <c r="O1866" s="5">
        <f>IF(Jan_21[[#This Row],[WIN_OSE]]=0,('Summary Sheet'!$O$1)-('Summary Sheet'!$O$1*2%),-'Summary Sheet'!$O$1*(Jan_21[[#This Row],[BSP]]-1))</f>
        <v>-1.94676019</v>
      </c>
    </row>
    <row r="1867" spans="1:15" x14ac:dyDescent="0.25">
      <c r="A1867">
        <v>177973368</v>
      </c>
      <c r="B1867" s="1" t="s">
        <v>16</v>
      </c>
      <c r="C1867" s="1" t="s">
        <v>3140</v>
      </c>
      <c r="D1867" s="1" t="s">
        <v>3043</v>
      </c>
      <c r="E1867" s="1" t="s">
        <v>48</v>
      </c>
      <c r="F1867" s="1" t="s">
        <v>44</v>
      </c>
      <c r="G1867" s="2">
        <v>44211</v>
      </c>
      <c r="H1867" s="3">
        <v>0.86527777777777781</v>
      </c>
      <c r="I1867">
        <v>38209643</v>
      </c>
      <c r="J1867">
        <v>3</v>
      </c>
      <c r="K1867" s="1" t="s">
        <v>2542</v>
      </c>
      <c r="L1867">
        <v>1</v>
      </c>
      <c r="M1867" s="4">
        <v>3.293565385138864</v>
      </c>
      <c r="N1867" s="5">
        <v>14100.84</v>
      </c>
      <c r="O1867" s="5">
        <f>IF(Jan_21[[#This Row],[WIN_OSE]]=0,('Summary Sheet'!$O$1)-('Summary Sheet'!$O$1*2%),-'Summary Sheet'!$O$1*(Jan_21[[#This Row],[BSP]]-1))</f>
        <v>-4.587130770277728</v>
      </c>
    </row>
    <row r="1868" spans="1:15" x14ac:dyDescent="0.25">
      <c r="A1868">
        <v>177973370</v>
      </c>
      <c r="B1868" s="1" t="s">
        <v>16</v>
      </c>
      <c r="C1868" s="1" t="s">
        <v>3140</v>
      </c>
      <c r="D1868" s="1" t="s">
        <v>3043</v>
      </c>
      <c r="E1868" s="1" t="s">
        <v>24</v>
      </c>
      <c r="F1868" s="1" t="s">
        <v>44</v>
      </c>
      <c r="G1868" s="2">
        <v>44211</v>
      </c>
      <c r="H1868" s="3">
        <v>0.87569444444444444</v>
      </c>
      <c r="I1868">
        <v>38084707</v>
      </c>
      <c r="J1868">
        <v>3</v>
      </c>
      <c r="K1868" s="1" t="s">
        <v>2055</v>
      </c>
      <c r="L1868">
        <v>1</v>
      </c>
      <c r="M1868" s="4">
        <v>2.14</v>
      </c>
      <c r="N1868" s="5">
        <v>48145.64</v>
      </c>
      <c r="O1868" s="5">
        <f>IF(Jan_21[[#This Row],[WIN_OSE]]=0,('Summary Sheet'!$O$1)-('Summary Sheet'!$O$1*2%),-'Summary Sheet'!$O$1*(Jan_21[[#This Row],[BSP]]-1))</f>
        <v>-2.2800000000000002</v>
      </c>
    </row>
    <row r="1869" spans="1:15" x14ac:dyDescent="0.25">
      <c r="A1869">
        <v>177973372</v>
      </c>
      <c r="B1869" s="1" t="s">
        <v>16</v>
      </c>
      <c r="C1869" s="1" t="s">
        <v>3140</v>
      </c>
      <c r="D1869" s="1" t="s">
        <v>3043</v>
      </c>
      <c r="E1869" s="1" t="s">
        <v>43</v>
      </c>
      <c r="F1869" s="1" t="s">
        <v>44</v>
      </c>
      <c r="G1869" s="2">
        <v>44211</v>
      </c>
      <c r="H1869" s="3">
        <v>0.88611111111111107</v>
      </c>
      <c r="I1869">
        <v>24013947</v>
      </c>
      <c r="J1869">
        <v>1</v>
      </c>
      <c r="K1869" s="1" t="s">
        <v>2540</v>
      </c>
      <c r="L1869">
        <v>1</v>
      </c>
      <c r="M1869" s="4">
        <v>2.2999999999999998</v>
      </c>
      <c r="N1869" s="5">
        <v>40161.5</v>
      </c>
      <c r="O1869" s="5">
        <f>IF(Jan_21[[#This Row],[WIN_OSE]]=0,('Summary Sheet'!$O$1)-('Summary Sheet'!$O$1*2%),-'Summary Sheet'!$O$1*(Jan_21[[#This Row],[BSP]]-1))</f>
        <v>-2.5999999999999996</v>
      </c>
    </row>
    <row r="1870" spans="1:15" x14ac:dyDescent="0.25">
      <c r="A1870">
        <v>177973386</v>
      </c>
      <c r="B1870" s="1" t="s">
        <v>23</v>
      </c>
      <c r="C1870" s="1" t="s">
        <v>3139</v>
      </c>
      <c r="D1870" s="1" t="s">
        <v>3045</v>
      </c>
      <c r="E1870" s="1" t="s">
        <v>41</v>
      </c>
      <c r="F1870" s="1" t="s">
        <v>54</v>
      </c>
      <c r="G1870" s="2">
        <v>44211</v>
      </c>
      <c r="H1870" s="3">
        <v>0.76180555555555551</v>
      </c>
      <c r="I1870">
        <v>28806854</v>
      </c>
      <c r="J1870">
        <v>4</v>
      </c>
      <c r="K1870" s="1" t="s">
        <v>1888</v>
      </c>
      <c r="L1870">
        <v>0</v>
      </c>
      <c r="M1870" s="4">
        <v>2.5875717919999999</v>
      </c>
      <c r="N1870" s="5">
        <v>28441.1</v>
      </c>
      <c r="O1870" s="5">
        <f>IF(Jan_21[[#This Row],[WIN_OSE]]=0,('Summary Sheet'!$O$1)-('Summary Sheet'!$O$1*2%),-'Summary Sheet'!$O$1*(Jan_21[[#This Row],[BSP]]-1))</f>
        <v>1.96</v>
      </c>
    </row>
    <row r="1871" spans="1:15" x14ac:dyDescent="0.25">
      <c r="A1871">
        <v>177973388</v>
      </c>
      <c r="B1871" s="1" t="s">
        <v>23</v>
      </c>
      <c r="C1871" s="1" t="s">
        <v>3139</v>
      </c>
      <c r="D1871" s="1" t="s">
        <v>3045</v>
      </c>
      <c r="E1871" s="1" t="s">
        <v>43</v>
      </c>
      <c r="F1871" s="1" t="s">
        <v>54</v>
      </c>
      <c r="G1871" s="2">
        <v>44211</v>
      </c>
      <c r="H1871" s="3">
        <v>0.7729166666666667</v>
      </c>
      <c r="I1871">
        <v>22853666</v>
      </c>
      <c r="J1871">
        <v>2</v>
      </c>
      <c r="K1871" s="1" t="s">
        <v>506</v>
      </c>
      <c r="L1871">
        <v>0</v>
      </c>
      <c r="M1871" s="4">
        <v>3.1253041079999999</v>
      </c>
      <c r="N1871" s="5">
        <v>11497.12</v>
      </c>
      <c r="O1871" s="5">
        <f>IF(Jan_21[[#This Row],[WIN_OSE]]=0,('Summary Sheet'!$O$1)-('Summary Sheet'!$O$1*2%),-'Summary Sheet'!$O$1*(Jan_21[[#This Row],[BSP]]-1))</f>
        <v>1.96</v>
      </c>
    </row>
    <row r="1872" spans="1:15" x14ac:dyDescent="0.25">
      <c r="A1872">
        <v>177973390</v>
      </c>
      <c r="B1872" s="1" t="s">
        <v>23</v>
      </c>
      <c r="C1872" s="1" t="s">
        <v>3139</v>
      </c>
      <c r="D1872" s="1" t="s">
        <v>3045</v>
      </c>
      <c r="E1872" s="1" t="s">
        <v>20</v>
      </c>
      <c r="F1872" s="1" t="s">
        <v>54</v>
      </c>
      <c r="G1872" s="2">
        <v>44211</v>
      </c>
      <c r="H1872" s="3">
        <v>0.78333333333333333</v>
      </c>
      <c r="I1872">
        <v>36533840</v>
      </c>
      <c r="J1872">
        <v>6</v>
      </c>
      <c r="K1872" s="1" t="s">
        <v>2659</v>
      </c>
      <c r="L1872">
        <v>0</v>
      </c>
      <c r="M1872" s="4">
        <v>2.1013536460000002</v>
      </c>
      <c r="N1872" s="5">
        <v>25321.200000000001</v>
      </c>
      <c r="O1872" s="5">
        <f>IF(Jan_21[[#This Row],[WIN_OSE]]=0,('Summary Sheet'!$O$1)-('Summary Sheet'!$O$1*2%),-'Summary Sheet'!$O$1*(Jan_21[[#This Row],[BSP]]-1))</f>
        <v>1.96</v>
      </c>
    </row>
    <row r="1873" spans="1:15" x14ac:dyDescent="0.25">
      <c r="A1873">
        <v>177973392</v>
      </c>
      <c r="B1873" s="1" t="s">
        <v>23</v>
      </c>
      <c r="C1873" s="1" t="s">
        <v>3139</v>
      </c>
      <c r="D1873" s="1" t="s">
        <v>3045</v>
      </c>
      <c r="E1873" s="1" t="s">
        <v>48</v>
      </c>
      <c r="F1873" s="1" t="s">
        <v>54</v>
      </c>
      <c r="G1873" s="2">
        <v>44211</v>
      </c>
      <c r="H1873" s="3">
        <v>0.79652777777777772</v>
      </c>
      <c r="I1873">
        <v>36300327</v>
      </c>
      <c r="J1873">
        <v>2</v>
      </c>
      <c r="K1873" s="1" t="s">
        <v>2521</v>
      </c>
      <c r="L1873">
        <v>0</v>
      </c>
      <c r="M1873" s="4">
        <v>2.04</v>
      </c>
      <c r="N1873" s="5">
        <v>32079.54</v>
      </c>
      <c r="O1873" s="5">
        <f>IF(Jan_21[[#This Row],[WIN_OSE]]=0,('Summary Sheet'!$O$1)-('Summary Sheet'!$O$1*2%),-'Summary Sheet'!$O$1*(Jan_21[[#This Row],[BSP]]-1))</f>
        <v>1.96</v>
      </c>
    </row>
    <row r="1874" spans="1:15" x14ac:dyDescent="0.25">
      <c r="A1874">
        <v>177973394</v>
      </c>
      <c r="B1874" s="1" t="s">
        <v>23</v>
      </c>
      <c r="C1874" s="1" t="s">
        <v>3139</v>
      </c>
      <c r="D1874" s="1" t="s">
        <v>3045</v>
      </c>
      <c r="E1874" s="1" t="s">
        <v>20</v>
      </c>
      <c r="F1874" s="1" t="s">
        <v>54</v>
      </c>
      <c r="G1874" s="2">
        <v>44211</v>
      </c>
      <c r="H1874" s="3">
        <v>0.80833333333333335</v>
      </c>
      <c r="I1874">
        <v>23528146</v>
      </c>
      <c r="J1874">
        <v>6</v>
      </c>
      <c r="K1874" s="1" t="s">
        <v>1825</v>
      </c>
      <c r="L1874">
        <v>0</v>
      </c>
      <c r="M1874" s="4">
        <v>3.3318947974355977</v>
      </c>
      <c r="N1874" s="5">
        <v>20189.8</v>
      </c>
      <c r="O1874" s="5">
        <f>IF(Jan_21[[#This Row],[WIN_OSE]]=0,('Summary Sheet'!$O$1)-('Summary Sheet'!$O$1*2%),-'Summary Sheet'!$O$1*(Jan_21[[#This Row],[BSP]]-1))</f>
        <v>1.96</v>
      </c>
    </row>
    <row r="1875" spans="1:15" x14ac:dyDescent="0.25">
      <c r="A1875">
        <v>177973396</v>
      </c>
      <c r="B1875" s="1" t="s">
        <v>23</v>
      </c>
      <c r="C1875" s="1" t="s">
        <v>3139</v>
      </c>
      <c r="D1875" s="1" t="s">
        <v>3045</v>
      </c>
      <c r="E1875" s="1" t="s">
        <v>45</v>
      </c>
      <c r="F1875" s="1" t="s">
        <v>46</v>
      </c>
      <c r="G1875" s="2">
        <v>44211</v>
      </c>
      <c r="H1875" s="3">
        <v>0.82222222222222219</v>
      </c>
      <c r="I1875">
        <v>37981439</v>
      </c>
      <c r="J1875">
        <v>2</v>
      </c>
      <c r="K1875" s="1" t="s">
        <v>2653</v>
      </c>
      <c r="L1875">
        <v>1</v>
      </c>
      <c r="M1875" s="4">
        <v>2.6575930864951482</v>
      </c>
      <c r="N1875" s="5">
        <v>16802.240000000002</v>
      </c>
      <c r="O1875" s="5">
        <f>IF(Jan_21[[#This Row],[WIN_OSE]]=0,('Summary Sheet'!$O$1)-('Summary Sheet'!$O$1*2%),-'Summary Sheet'!$O$1*(Jan_21[[#This Row],[BSP]]-1))</f>
        <v>-3.3151861729902965</v>
      </c>
    </row>
    <row r="1876" spans="1:15" x14ac:dyDescent="0.25">
      <c r="A1876">
        <v>177973398</v>
      </c>
      <c r="B1876" s="1" t="s">
        <v>23</v>
      </c>
      <c r="C1876" s="1" t="s">
        <v>3139</v>
      </c>
      <c r="D1876" s="1" t="s">
        <v>3045</v>
      </c>
      <c r="E1876" s="1" t="s">
        <v>289</v>
      </c>
      <c r="F1876" s="1" t="s">
        <v>18</v>
      </c>
      <c r="G1876" s="2">
        <v>44211</v>
      </c>
      <c r="H1876" s="3">
        <v>0.8354166666666667</v>
      </c>
      <c r="I1876">
        <v>22324849</v>
      </c>
      <c r="J1876">
        <v>3</v>
      </c>
      <c r="K1876" s="1" t="s">
        <v>2651</v>
      </c>
      <c r="L1876">
        <v>0</v>
      </c>
      <c r="M1876" s="4">
        <v>2.6</v>
      </c>
      <c r="N1876" s="5">
        <v>21529.24</v>
      </c>
      <c r="O1876" s="5">
        <f>IF(Jan_21[[#This Row],[WIN_OSE]]=0,('Summary Sheet'!$O$1)-('Summary Sheet'!$O$1*2%),-'Summary Sheet'!$O$1*(Jan_21[[#This Row],[BSP]]-1))</f>
        <v>1.96</v>
      </c>
    </row>
    <row r="1877" spans="1:15" x14ac:dyDescent="0.25">
      <c r="A1877">
        <v>177973400</v>
      </c>
      <c r="B1877" s="1" t="s">
        <v>23</v>
      </c>
      <c r="C1877" s="1" t="s">
        <v>3139</v>
      </c>
      <c r="D1877" s="1" t="s">
        <v>3045</v>
      </c>
      <c r="E1877" s="1" t="s">
        <v>47</v>
      </c>
      <c r="F1877" s="1" t="s">
        <v>54</v>
      </c>
      <c r="G1877" s="2">
        <v>44211</v>
      </c>
      <c r="H1877" s="3">
        <v>0.84930555555555554</v>
      </c>
      <c r="I1877">
        <v>23944834</v>
      </c>
      <c r="J1877">
        <v>4</v>
      </c>
      <c r="K1877" s="1" t="s">
        <v>471</v>
      </c>
      <c r="L1877">
        <v>0</v>
      </c>
      <c r="M1877" s="4">
        <v>3.35</v>
      </c>
      <c r="N1877" s="5">
        <v>14407</v>
      </c>
      <c r="O1877" s="5">
        <f>IF(Jan_21[[#This Row],[WIN_OSE]]=0,('Summary Sheet'!$O$1)-('Summary Sheet'!$O$1*2%),-'Summary Sheet'!$O$1*(Jan_21[[#This Row],[BSP]]-1))</f>
        <v>1.96</v>
      </c>
    </row>
    <row r="1878" spans="1:15" x14ac:dyDescent="0.25">
      <c r="A1878">
        <v>177973402</v>
      </c>
      <c r="B1878" s="1" t="s">
        <v>23</v>
      </c>
      <c r="C1878" s="1" t="s">
        <v>3139</v>
      </c>
      <c r="D1878" s="1" t="s">
        <v>3045</v>
      </c>
      <c r="E1878" s="1" t="s">
        <v>32</v>
      </c>
      <c r="F1878" s="1" t="s">
        <v>54</v>
      </c>
      <c r="G1878" s="2">
        <v>44211</v>
      </c>
      <c r="H1878" s="3">
        <v>0.86319444444444449</v>
      </c>
      <c r="I1878">
        <v>35425515</v>
      </c>
      <c r="J1878">
        <v>3</v>
      </c>
      <c r="K1878" s="1" t="s">
        <v>478</v>
      </c>
      <c r="L1878">
        <v>0</v>
      </c>
      <c r="M1878" s="4">
        <v>3.5729263169999999</v>
      </c>
      <c r="N1878" s="5">
        <v>14101.74</v>
      </c>
      <c r="O1878" s="5">
        <f>IF(Jan_21[[#This Row],[WIN_OSE]]=0,('Summary Sheet'!$O$1)-('Summary Sheet'!$O$1*2%),-'Summary Sheet'!$O$1*(Jan_21[[#This Row],[BSP]]-1))</f>
        <v>1.96</v>
      </c>
    </row>
    <row r="1879" spans="1:15" x14ac:dyDescent="0.25">
      <c r="A1879">
        <v>177973404</v>
      </c>
      <c r="B1879" s="1" t="s">
        <v>23</v>
      </c>
      <c r="C1879" s="1" t="s">
        <v>3139</v>
      </c>
      <c r="D1879" s="1" t="s">
        <v>3045</v>
      </c>
      <c r="E1879" s="1" t="s">
        <v>47</v>
      </c>
      <c r="F1879" s="1" t="s">
        <v>54</v>
      </c>
      <c r="G1879" s="2">
        <v>44211</v>
      </c>
      <c r="H1879" s="3">
        <v>0.87638888888888888</v>
      </c>
      <c r="I1879">
        <v>26839429</v>
      </c>
      <c r="J1879">
        <v>2</v>
      </c>
      <c r="K1879" s="1" t="s">
        <v>1164</v>
      </c>
      <c r="L1879">
        <v>0</v>
      </c>
      <c r="M1879" s="4">
        <v>3.35</v>
      </c>
      <c r="N1879" s="5">
        <v>7196.54</v>
      </c>
      <c r="O1879" s="5">
        <f>IF(Jan_21[[#This Row],[WIN_OSE]]=0,('Summary Sheet'!$O$1)-('Summary Sheet'!$O$1*2%),-'Summary Sheet'!$O$1*(Jan_21[[#This Row],[BSP]]-1))</f>
        <v>1.96</v>
      </c>
    </row>
    <row r="1880" spans="1:15" x14ac:dyDescent="0.25">
      <c r="A1880">
        <v>177973406</v>
      </c>
      <c r="B1880" s="1" t="s">
        <v>23</v>
      </c>
      <c r="C1880" s="1" t="s">
        <v>3139</v>
      </c>
      <c r="D1880" s="1" t="s">
        <v>3045</v>
      </c>
      <c r="E1880" s="1" t="s">
        <v>32</v>
      </c>
      <c r="F1880" s="1" t="s">
        <v>54</v>
      </c>
      <c r="G1880" s="2">
        <v>44211</v>
      </c>
      <c r="H1880" s="3">
        <v>0.88749999999999996</v>
      </c>
      <c r="I1880">
        <v>28610087</v>
      </c>
      <c r="J1880">
        <v>4</v>
      </c>
      <c r="K1880" s="1" t="s">
        <v>2647</v>
      </c>
      <c r="L1880">
        <v>0</v>
      </c>
      <c r="M1880" s="4">
        <v>4.1228521973188066</v>
      </c>
      <c r="N1880" s="5">
        <v>4839.46</v>
      </c>
      <c r="O1880" s="5">
        <f>IF(Jan_21[[#This Row],[WIN_OSE]]=0,('Summary Sheet'!$O$1)-('Summary Sheet'!$O$1*2%),-'Summary Sheet'!$O$1*(Jan_21[[#This Row],[BSP]]-1))</f>
        <v>1.96</v>
      </c>
    </row>
    <row r="1881" spans="1:15" x14ac:dyDescent="0.25">
      <c r="A1881">
        <v>177973503</v>
      </c>
      <c r="B1881" s="1" t="s">
        <v>16</v>
      </c>
      <c r="C1881" s="1" t="s">
        <v>3133</v>
      </c>
      <c r="D1881" s="1" t="s">
        <v>3046</v>
      </c>
      <c r="E1881" s="1" t="s">
        <v>20</v>
      </c>
      <c r="F1881" s="1" t="s">
        <v>13</v>
      </c>
      <c r="G1881" s="2">
        <v>44211</v>
      </c>
      <c r="H1881" s="3">
        <v>0.75624999999999998</v>
      </c>
      <c r="I1881">
        <v>28753317</v>
      </c>
      <c r="J1881">
        <v>3</v>
      </c>
      <c r="K1881" s="1" t="s">
        <v>449</v>
      </c>
      <c r="L1881">
        <v>0</v>
      </c>
      <c r="M1881" s="4">
        <v>2.6310219862829038</v>
      </c>
      <c r="N1881" s="5">
        <v>39571.839999999997</v>
      </c>
      <c r="O1881" s="5">
        <f>IF(Jan_21[[#This Row],[WIN_OSE]]=0,('Summary Sheet'!$O$1)-('Summary Sheet'!$O$1*2%),-'Summary Sheet'!$O$1*(Jan_21[[#This Row],[BSP]]-1))</f>
        <v>1.96</v>
      </c>
    </row>
    <row r="1882" spans="1:15" x14ac:dyDescent="0.25">
      <c r="A1882">
        <v>177973505</v>
      </c>
      <c r="B1882" s="1" t="s">
        <v>16</v>
      </c>
      <c r="C1882" s="1" t="s">
        <v>3133</v>
      </c>
      <c r="D1882" s="1" t="s">
        <v>3046</v>
      </c>
      <c r="E1882" s="1" t="s">
        <v>17</v>
      </c>
      <c r="F1882" s="1" t="s">
        <v>13</v>
      </c>
      <c r="G1882" s="2">
        <v>44211</v>
      </c>
      <c r="H1882" s="3">
        <v>0.76944444444444449</v>
      </c>
      <c r="I1882">
        <v>36280814</v>
      </c>
      <c r="J1882">
        <v>6</v>
      </c>
      <c r="K1882" s="1" t="s">
        <v>2836</v>
      </c>
      <c r="L1882">
        <v>0</v>
      </c>
      <c r="M1882" s="4">
        <v>4.7163377909999999</v>
      </c>
      <c r="N1882" s="5">
        <v>12583.9</v>
      </c>
      <c r="O1882" s="5">
        <f>IF(Jan_21[[#This Row],[WIN_OSE]]=0,('Summary Sheet'!$O$1)-('Summary Sheet'!$O$1*2%),-'Summary Sheet'!$O$1*(Jan_21[[#This Row],[BSP]]-1))</f>
        <v>1.96</v>
      </c>
    </row>
    <row r="1883" spans="1:15" x14ac:dyDescent="0.25">
      <c r="A1883">
        <v>177973507</v>
      </c>
      <c r="B1883" s="1" t="s">
        <v>16</v>
      </c>
      <c r="C1883" s="1" t="s">
        <v>3133</v>
      </c>
      <c r="D1883" s="1" t="s">
        <v>3046</v>
      </c>
      <c r="E1883" s="1" t="s">
        <v>17</v>
      </c>
      <c r="F1883" s="1" t="s">
        <v>13</v>
      </c>
      <c r="G1883" s="2">
        <v>44211</v>
      </c>
      <c r="H1883" s="3">
        <v>0.77986111111111112</v>
      </c>
      <c r="I1883">
        <v>37632641</v>
      </c>
      <c r="J1883">
        <v>6</v>
      </c>
      <c r="K1883" s="1" t="s">
        <v>2837</v>
      </c>
      <c r="L1883">
        <v>0</v>
      </c>
      <c r="M1883" s="4">
        <v>3.45</v>
      </c>
      <c r="N1883" s="5">
        <v>22009.96</v>
      </c>
      <c r="O1883" s="5">
        <f>IF(Jan_21[[#This Row],[WIN_OSE]]=0,('Summary Sheet'!$O$1)-('Summary Sheet'!$O$1*2%),-'Summary Sheet'!$O$1*(Jan_21[[#This Row],[BSP]]-1))</f>
        <v>1.96</v>
      </c>
    </row>
    <row r="1884" spans="1:15" x14ac:dyDescent="0.25">
      <c r="A1884">
        <v>177973509</v>
      </c>
      <c r="B1884" s="1" t="s">
        <v>16</v>
      </c>
      <c r="C1884" s="1" t="s">
        <v>3133</v>
      </c>
      <c r="D1884" s="1" t="s">
        <v>3046</v>
      </c>
      <c r="E1884" s="1" t="s">
        <v>17</v>
      </c>
      <c r="F1884" s="1" t="s">
        <v>13</v>
      </c>
      <c r="G1884" s="2">
        <v>44211</v>
      </c>
      <c r="H1884" s="3">
        <v>0.79027777777777775</v>
      </c>
      <c r="I1884">
        <v>28164315</v>
      </c>
      <c r="J1884">
        <v>1</v>
      </c>
      <c r="K1884" s="1" t="s">
        <v>2531</v>
      </c>
      <c r="L1884">
        <v>1</v>
      </c>
      <c r="M1884" s="4">
        <v>1.777624477433601</v>
      </c>
      <c r="N1884" s="5">
        <v>57533.78</v>
      </c>
      <c r="O1884" s="5">
        <f>IF(Jan_21[[#This Row],[WIN_OSE]]=0,('Summary Sheet'!$O$1)-('Summary Sheet'!$O$1*2%),-'Summary Sheet'!$O$1*(Jan_21[[#This Row],[BSP]]-1))</f>
        <v>-1.5552489548672019</v>
      </c>
    </row>
    <row r="1885" spans="1:15" x14ac:dyDescent="0.25">
      <c r="A1885">
        <v>177973511</v>
      </c>
      <c r="B1885" s="1" t="s">
        <v>16</v>
      </c>
      <c r="C1885" s="1" t="s">
        <v>3133</v>
      </c>
      <c r="D1885" s="1" t="s">
        <v>3046</v>
      </c>
      <c r="E1885" s="1" t="s">
        <v>17</v>
      </c>
      <c r="F1885" s="1" t="s">
        <v>13</v>
      </c>
      <c r="G1885" s="2">
        <v>44211</v>
      </c>
      <c r="H1885" s="3">
        <v>0.8041666666666667</v>
      </c>
      <c r="I1885">
        <v>21590074</v>
      </c>
      <c r="J1885">
        <v>1</v>
      </c>
      <c r="K1885" s="1" t="s">
        <v>2529</v>
      </c>
      <c r="L1885">
        <v>1</v>
      </c>
      <c r="M1885" s="4">
        <v>1.9418310304325495</v>
      </c>
      <c r="N1885" s="5">
        <v>58131.48</v>
      </c>
      <c r="O1885" s="5">
        <f>IF(Jan_21[[#This Row],[WIN_OSE]]=0,('Summary Sheet'!$O$1)-('Summary Sheet'!$O$1*2%),-'Summary Sheet'!$O$1*(Jan_21[[#This Row],[BSP]]-1))</f>
        <v>-1.8836620608650989</v>
      </c>
    </row>
    <row r="1886" spans="1:15" x14ac:dyDescent="0.25">
      <c r="A1886">
        <v>177973513</v>
      </c>
      <c r="B1886" s="1" t="s">
        <v>16</v>
      </c>
      <c r="C1886" s="1" t="s">
        <v>3133</v>
      </c>
      <c r="D1886" s="1" t="s">
        <v>3046</v>
      </c>
      <c r="E1886" s="1" t="s">
        <v>17</v>
      </c>
      <c r="F1886" s="1" t="s">
        <v>13</v>
      </c>
      <c r="G1886" s="2">
        <v>44211</v>
      </c>
      <c r="H1886" s="3">
        <v>0.81666666666666665</v>
      </c>
      <c r="I1886">
        <v>23033388</v>
      </c>
      <c r="J1886">
        <v>6</v>
      </c>
      <c r="K1886" s="1" t="s">
        <v>2530</v>
      </c>
      <c r="L1886">
        <v>1</v>
      </c>
      <c r="M1886" s="4">
        <v>2</v>
      </c>
      <c r="N1886" s="5">
        <v>61017.18</v>
      </c>
      <c r="O1886" s="5">
        <f>IF(Jan_21[[#This Row],[WIN_OSE]]=0,('Summary Sheet'!$O$1)-('Summary Sheet'!$O$1*2%),-'Summary Sheet'!$O$1*(Jan_21[[#This Row],[BSP]]-1))</f>
        <v>-2</v>
      </c>
    </row>
    <row r="1887" spans="1:15" x14ac:dyDescent="0.25">
      <c r="A1887">
        <v>177973515</v>
      </c>
      <c r="B1887" s="1" t="s">
        <v>16</v>
      </c>
      <c r="C1887" s="1" t="s">
        <v>3133</v>
      </c>
      <c r="D1887" s="1" t="s">
        <v>3046</v>
      </c>
      <c r="E1887" s="1" t="s">
        <v>17</v>
      </c>
      <c r="F1887" s="1" t="s">
        <v>309</v>
      </c>
      <c r="G1887" s="2">
        <v>44211</v>
      </c>
      <c r="H1887" s="3">
        <v>0.8305555555555556</v>
      </c>
      <c r="I1887">
        <v>28752885</v>
      </c>
      <c r="J1887">
        <v>6</v>
      </c>
      <c r="K1887" s="1" t="s">
        <v>2525</v>
      </c>
      <c r="L1887">
        <v>0</v>
      </c>
      <c r="M1887" s="4">
        <v>3.3285200000000001</v>
      </c>
      <c r="N1887" s="5">
        <v>28787.52</v>
      </c>
      <c r="O1887" s="5">
        <f>IF(Jan_21[[#This Row],[WIN_OSE]]=0,('Summary Sheet'!$O$1)-('Summary Sheet'!$O$1*2%),-'Summary Sheet'!$O$1*(Jan_21[[#This Row],[BSP]]-1))</f>
        <v>1.96</v>
      </c>
    </row>
    <row r="1888" spans="1:15" x14ac:dyDescent="0.25">
      <c r="A1888">
        <v>177973517</v>
      </c>
      <c r="B1888" s="1" t="s">
        <v>16</v>
      </c>
      <c r="C1888" s="1" t="s">
        <v>3133</v>
      </c>
      <c r="D1888" s="1" t="s">
        <v>3046</v>
      </c>
      <c r="E1888" s="1" t="s">
        <v>17</v>
      </c>
      <c r="F1888" s="1" t="s">
        <v>309</v>
      </c>
      <c r="G1888" s="2">
        <v>44211</v>
      </c>
      <c r="H1888" s="3">
        <v>0.84513888888888888</v>
      </c>
      <c r="I1888">
        <v>2175330</v>
      </c>
      <c r="J1888">
        <v>5</v>
      </c>
      <c r="K1888" s="1" t="s">
        <v>1069</v>
      </c>
      <c r="L1888">
        <v>1</v>
      </c>
      <c r="M1888" s="4">
        <v>2.12</v>
      </c>
      <c r="N1888" s="5">
        <v>59421.74</v>
      </c>
      <c r="O1888" s="5">
        <f>IF(Jan_21[[#This Row],[WIN_OSE]]=0,('Summary Sheet'!$O$1)-('Summary Sheet'!$O$1*2%),-'Summary Sheet'!$O$1*(Jan_21[[#This Row],[BSP]]-1))</f>
        <v>-2.2400000000000002</v>
      </c>
    </row>
    <row r="1889" spans="1:15" x14ac:dyDescent="0.25">
      <c r="A1889">
        <v>177973519</v>
      </c>
      <c r="B1889" s="1" t="s">
        <v>16</v>
      </c>
      <c r="C1889" s="1" t="s">
        <v>3133</v>
      </c>
      <c r="D1889" s="1" t="s">
        <v>3046</v>
      </c>
      <c r="E1889" s="1" t="s">
        <v>17</v>
      </c>
      <c r="F1889" s="1" t="s">
        <v>309</v>
      </c>
      <c r="G1889" s="2">
        <v>44211</v>
      </c>
      <c r="H1889" s="3">
        <v>0.85972222222222228</v>
      </c>
      <c r="I1889">
        <v>1292531</v>
      </c>
      <c r="J1889">
        <v>1</v>
      </c>
      <c r="K1889" s="1" t="s">
        <v>1073</v>
      </c>
      <c r="L1889">
        <v>1</v>
      </c>
      <c r="M1889" s="4">
        <v>2.6011708578219626</v>
      </c>
      <c r="N1889" s="5">
        <v>48612.02</v>
      </c>
      <c r="O1889" s="5">
        <f>IF(Jan_21[[#This Row],[WIN_OSE]]=0,('Summary Sheet'!$O$1)-('Summary Sheet'!$O$1*2%),-'Summary Sheet'!$O$1*(Jan_21[[#This Row],[BSP]]-1))</f>
        <v>-3.2023417156439251</v>
      </c>
    </row>
    <row r="1890" spans="1:15" x14ac:dyDescent="0.25">
      <c r="A1890">
        <v>177973521</v>
      </c>
      <c r="B1890" s="1" t="s">
        <v>16</v>
      </c>
      <c r="C1890" s="1" t="s">
        <v>3133</v>
      </c>
      <c r="D1890" s="1" t="s">
        <v>3046</v>
      </c>
      <c r="E1890" s="1" t="s">
        <v>289</v>
      </c>
      <c r="F1890" s="1" t="s">
        <v>309</v>
      </c>
      <c r="G1890" s="2">
        <v>44211</v>
      </c>
      <c r="H1890" s="3">
        <v>0.87083333333333335</v>
      </c>
      <c r="I1890">
        <v>35840010</v>
      </c>
      <c r="J1890">
        <v>2</v>
      </c>
      <c r="K1890" s="1" t="s">
        <v>2838</v>
      </c>
      <c r="L1890">
        <v>0</v>
      </c>
      <c r="M1890" s="4">
        <v>3.65</v>
      </c>
      <c r="N1890" s="5">
        <v>17630.580000000002</v>
      </c>
      <c r="O1890" s="5">
        <f>IF(Jan_21[[#This Row],[WIN_OSE]]=0,('Summary Sheet'!$O$1)-('Summary Sheet'!$O$1*2%),-'Summary Sheet'!$O$1*(Jan_21[[#This Row],[BSP]]-1))</f>
        <v>1.96</v>
      </c>
    </row>
    <row r="1891" spans="1:15" x14ac:dyDescent="0.25">
      <c r="A1891">
        <v>177973523</v>
      </c>
      <c r="B1891" s="1" t="s">
        <v>16</v>
      </c>
      <c r="C1891" s="1" t="s">
        <v>3133</v>
      </c>
      <c r="D1891" s="1" t="s">
        <v>3046</v>
      </c>
      <c r="E1891" s="1" t="s">
        <v>17</v>
      </c>
      <c r="F1891" s="1" t="s">
        <v>309</v>
      </c>
      <c r="G1891" s="2">
        <v>44211</v>
      </c>
      <c r="H1891" s="3">
        <v>0.8833333333333333</v>
      </c>
      <c r="I1891">
        <v>38130115</v>
      </c>
      <c r="J1891">
        <v>2</v>
      </c>
      <c r="K1891" s="1" t="s">
        <v>1099</v>
      </c>
      <c r="L1891">
        <v>0</v>
      </c>
      <c r="M1891" s="4">
        <v>3.413186229705607</v>
      </c>
      <c r="N1891" s="5">
        <v>26890.6</v>
      </c>
      <c r="O1891" s="5">
        <f>IF(Jan_21[[#This Row],[WIN_OSE]]=0,('Summary Sheet'!$O$1)-('Summary Sheet'!$O$1*2%),-'Summary Sheet'!$O$1*(Jan_21[[#This Row],[BSP]]-1))</f>
        <v>1.96</v>
      </c>
    </row>
    <row r="1892" spans="1:15" x14ac:dyDescent="0.25">
      <c r="A1892">
        <v>177973525</v>
      </c>
      <c r="B1892" s="1" t="s">
        <v>16</v>
      </c>
      <c r="C1892" s="1" t="s">
        <v>3133</v>
      </c>
      <c r="D1892" s="1" t="s">
        <v>3046</v>
      </c>
      <c r="E1892" s="1" t="s">
        <v>17</v>
      </c>
      <c r="F1892" s="1" t="s">
        <v>309</v>
      </c>
      <c r="G1892" s="2">
        <v>44211</v>
      </c>
      <c r="H1892" s="3">
        <v>0.89444444444444449</v>
      </c>
      <c r="I1892">
        <v>37247955</v>
      </c>
      <c r="J1892">
        <v>4</v>
      </c>
      <c r="K1892" s="1" t="s">
        <v>1855</v>
      </c>
      <c r="L1892">
        <v>0</v>
      </c>
      <c r="M1892" s="4">
        <v>2.3199999999999998</v>
      </c>
      <c r="N1892" s="5">
        <v>52892.04</v>
      </c>
      <c r="O1892" s="5">
        <f>IF(Jan_21[[#This Row],[WIN_OSE]]=0,('Summary Sheet'!$O$1)-('Summary Sheet'!$O$1*2%),-'Summary Sheet'!$O$1*(Jan_21[[#This Row],[BSP]]-1))</f>
        <v>1.96</v>
      </c>
    </row>
    <row r="1893" spans="1:15" x14ac:dyDescent="0.25">
      <c r="A1893">
        <v>178002553</v>
      </c>
      <c r="B1893" s="1" t="s">
        <v>19</v>
      </c>
      <c r="C1893" s="1" t="s">
        <v>3135</v>
      </c>
      <c r="D1893" s="1" t="s">
        <v>3047</v>
      </c>
      <c r="E1893" s="1" t="s">
        <v>27</v>
      </c>
      <c r="F1893" s="1" t="s">
        <v>50</v>
      </c>
      <c r="G1893" s="2">
        <v>44212</v>
      </c>
      <c r="H1893" s="3">
        <v>0.46250000000000002</v>
      </c>
      <c r="I1893">
        <v>23990927</v>
      </c>
      <c r="J1893">
        <v>6</v>
      </c>
      <c r="K1893" s="1" t="s">
        <v>649</v>
      </c>
      <c r="L1893">
        <v>0</v>
      </c>
      <c r="M1893" s="4">
        <v>2.4391127419999998</v>
      </c>
      <c r="N1893" s="5">
        <v>13398.02</v>
      </c>
      <c r="O1893" s="5">
        <f>IF(Jan_21[[#This Row],[WIN_OSE]]=0,('Summary Sheet'!$O$1)-('Summary Sheet'!$O$1*2%),-'Summary Sheet'!$O$1*(Jan_21[[#This Row],[BSP]]-1))</f>
        <v>1.96</v>
      </c>
    </row>
    <row r="1894" spans="1:15" x14ac:dyDescent="0.25">
      <c r="A1894">
        <v>178002555</v>
      </c>
      <c r="B1894" s="1" t="s">
        <v>19</v>
      </c>
      <c r="C1894" s="1" t="s">
        <v>3135</v>
      </c>
      <c r="D1894" s="1" t="s">
        <v>3047</v>
      </c>
      <c r="E1894" s="1" t="s">
        <v>43</v>
      </c>
      <c r="F1894" s="1" t="s">
        <v>54</v>
      </c>
      <c r="G1894" s="2">
        <v>44212</v>
      </c>
      <c r="H1894" s="3">
        <v>0.47291666666666665</v>
      </c>
      <c r="I1894">
        <v>36492842</v>
      </c>
      <c r="J1894">
        <v>2</v>
      </c>
      <c r="K1894" s="1" t="s">
        <v>1631</v>
      </c>
      <c r="L1894">
        <v>0</v>
      </c>
      <c r="M1894" s="4">
        <v>3.4375367397999801</v>
      </c>
      <c r="N1894" s="5">
        <v>12564.66</v>
      </c>
      <c r="O1894" s="5">
        <f>IF(Jan_21[[#This Row],[WIN_OSE]]=0,('Summary Sheet'!$O$1)-('Summary Sheet'!$O$1*2%),-'Summary Sheet'!$O$1*(Jan_21[[#This Row],[BSP]]-1))</f>
        <v>1.96</v>
      </c>
    </row>
    <row r="1895" spans="1:15" x14ac:dyDescent="0.25">
      <c r="A1895">
        <v>178002557</v>
      </c>
      <c r="B1895" s="1" t="s">
        <v>19</v>
      </c>
      <c r="C1895" s="1" t="s">
        <v>3135</v>
      </c>
      <c r="D1895" s="1" t="s">
        <v>3047</v>
      </c>
      <c r="E1895" s="1" t="s">
        <v>41</v>
      </c>
      <c r="F1895" s="1" t="s">
        <v>54</v>
      </c>
      <c r="G1895" s="2">
        <v>44212</v>
      </c>
      <c r="H1895" s="3">
        <v>0.48333333333333334</v>
      </c>
      <c r="I1895">
        <v>38145746</v>
      </c>
      <c r="J1895">
        <v>5</v>
      </c>
      <c r="K1895" s="1" t="s">
        <v>1113</v>
      </c>
      <c r="L1895">
        <v>0</v>
      </c>
      <c r="M1895" s="4">
        <v>2.1232698399999999</v>
      </c>
      <c r="N1895" s="5">
        <v>18120.86</v>
      </c>
      <c r="O1895" s="5">
        <f>IF(Jan_21[[#This Row],[WIN_OSE]]=0,('Summary Sheet'!$O$1)-('Summary Sheet'!$O$1*2%),-'Summary Sheet'!$O$1*(Jan_21[[#This Row],[BSP]]-1))</f>
        <v>1.96</v>
      </c>
    </row>
    <row r="1896" spans="1:15" x14ac:dyDescent="0.25">
      <c r="A1896">
        <v>178002559</v>
      </c>
      <c r="B1896" s="1" t="s">
        <v>19</v>
      </c>
      <c r="C1896" s="1" t="s">
        <v>3135</v>
      </c>
      <c r="D1896" s="1" t="s">
        <v>3047</v>
      </c>
      <c r="E1896" s="1" t="s">
        <v>32</v>
      </c>
      <c r="F1896" s="1" t="s">
        <v>54</v>
      </c>
      <c r="G1896" s="2">
        <v>44212</v>
      </c>
      <c r="H1896" s="3">
        <v>0.49375000000000002</v>
      </c>
      <c r="I1896">
        <v>21031882</v>
      </c>
      <c r="J1896">
        <v>6</v>
      </c>
      <c r="K1896" s="1" t="s">
        <v>1320</v>
      </c>
      <c r="L1896">
        <v>1</v>
      </c>
      <c r="M1896" s="4">
        <v>3.4046403088712203</v>
      </c>
      <c r="N1896" s="5">
        <v>9993.52</v>
      </c>
      <c r="O1896" s="5">
        <f>IF(Jan_21[[#This Row],[WIN_OSE]]=0,('Summary Sheet'!$O$1)-('Summary Sheet'!$O$1*2%),-'Summary Sheet'!$O$1*(Jan_21[[#This Row],[BSP]]-1))</f>
        <v>-4.8092806177424405</v>
      </c>
    </row>
    <row r="1897" spans="1:15" x14ac:dyDescent="0.25">
      <c r="A1897">
        <v>178002561</v>
      </c>
      <c r="B1897" s="1" t="s">
        <v>19</v>
      </c>
      <c r="C1897" s="1" t="s">
        <v>3135</v>
      </c>
      <c r="D1897" s="1" t="s">
        <v>3047</v>
      </c>
      <c r="E1897" s="1" t="s">
        <v>49</v>
      </c>
      <c r="F1897" s="1" t="s">
        <v>50</v>
      </c>
      <c r="G1897" s="2">
        <v>44212</v>
      </c>
      <c r="H1897" s="3">
        <v>0.50416666666666665</v>
      </c>
      <c r="I1897">
        <v>25723687</v>
      </c>
      <c r="J1897">
        <v>6</v>
      </c>
      <c r="K1897" s="1" t="s">
        <v>2550</v>
      </c>
      <c r="L1897">
        <v>1</v>
      </c>
      <c r="M1897" s="4">
        <v>3.7416511193621234</v>
      </c>
      <c r="N1897" s="5">
        <v>12398.98</v>
      </c>
      <c r="O1897" s="5">
        <f>IF(Jan_21[[#This Row],[WIN_OSE]]=0,('Summary Sheet'!$O$1)-('Summary Sheet'!$O$1*2%),-'Summary Sheet'!$O$1*(Jan_21[[#This Row],[BSP]]-1))</f>
        <v>-5.4833022387242467</v>
      </c>
    </row>
    <row r="1898" spans="1:15" x14ac:dyDescent="0.25">
      <c r="A1898">
        <v>178002563</v>
      </c>
      <c r="B1898" s="1" t="s">
        <v>19</v>
      </c>
      <c r="C1898" s="1" t="s">
        <v>3135</v>
      </c>
      <c r="D1898" s="1" t="s">
        <v>3047</v>
      </c>
      <c r="E1898" s="1" t="s">
        <v>39</v>
      </c>
      <c r="F1898" s="1" t="s">
        <v>54</v>
      </c>
      <c r="G1898" s="2">
        <v>44212</v>
      </c>
      <c r="H1898" s="3">
        <v>0.51458333333333328</v>
      </c>
      <c r="I1898">
        <v>36128325</v>
      </c>
      <c r="J1898">
        <v>6</v>
      </c>
      <c r="K1898" s="1" t="s">
        <v>994</v>
      </c>
      <c r="L1898">
        <v>0</v>
      </c>
      <c r="M1898" s="4">
        <v>4.5427373875525525</v>
      </c>
      <c r="N1898" s="5">
        <v>6991.58</v>
      </c>
      <c r="O1898" s="5">
        <f>IF(Jan_21[[#This Row],[WIN_OSE]]=0,('Summary Sheet'!$O$1)-('Summary Sheet'!$O$1*2%),-'Summary Sheet'!$O$1*(Jan_21[[#This Row],[BSP]]-1))</f>
        <v>1.96</v>
      </c>
    </row>
    <row r="1899" spans="1:15" x14ac:dyDescent="0.25">
      <c r="A1899">
        <v>178002565</v>
      </c>
      <c r="B1899" s="1" t="s">
        <v>19</v>
      </c>
      <c r="C1899" s="1" t="s">
        <v>3135</v>
      </c>
      <c r="D1899" s="1" t="s">
        <v>3047</v>
      </c>
      <c r="E1899" s="1" t="s">
        <v>47</v>
      </c>
      <c r="F1899" s="1" t="s">
        <v>54</v>
      </c>
      <c r="G1899" s="2">
        <v>44212</v>
      </c>
      <c r="H1899" s="3">
        <v>0.52500000000000002</v>
      </c>
      <c r="I1899">
        <v>36041837</v>
      </c>
      <c r="J1899">
        <v>1</v>
      </c>
      <c r="K1899" s="1" t="s">
        <v>2551</v>
      </c>
      <c r="L1899">
        <v>0</v>
      </c>
      <c r="M1899" s="4">
        <v>3.6151834566972765</v>
      </c>
      <c r="N1899" s="5">
        <v>8671.8799999999992</v>
      </c>
      <c r="O1899" s="5">
        <f>IF(Jan_21[[#This Row],[WIN_OSE]]=0,('Summary Sheet'!$O$1)-('Summary Sheet'!$O$1*2%),-'Summary Sheet'!$O$1*(Jan_21[[#This Row],[BSP]]-1))</f>
        <v>1.96</v>
      </c>
    </row>
    <row r="1900" spans="1:15" x14ac:dyDescent="0.25">
      <c r="A1900">
        <v>178002567</v>
      </c>
      <c r="B1900" s="1" t="s">
        <v>19</v>
      </c>
      <c r="C1900" s="1" t="s">
        <v>3135</v>
      </c>
      <c r="D1900" s="1" t="s">
        <v>3047</v>
      </c>
      <c r="E1900" s="1" t="s">
        <v>65</v>
      </c>
      <c r="F1900" s="1" t="s">
        <v>54</v>
      </c>
      <c r="G1900" s="2">
        <v>44212</v>
      </c>
      <c r="H1900" s="3">
        <v>0.53541666666666665</v>
      </c>
      <c r="I1900">
        <v>21838114</v>
      </c>
      <c r="J1900">
        <v>1</v>
      </c>
      <c r="K1900" s="1" t="s">
        <v>2233</v>
      </c>
      <c r="L1900">
        <v>0</v>
      </c>
      <c r="M1900" s="4">
        <v>3.6289679213579329</v>
      </c>
      <c r="N1900" s="5">
        <v>6297.64</v>
      </c>
      <c r="O1900" s="5">
        <f>IF(Jan_21[[#This Row],[WIN_OSE]]=0,('Summary Sheet'!$O$1)-('Summary Sheet'!$O$1*2%),-'Summary Sheet'!$O$1*(Jan_21[[#This Row],[BSP]]-1))</f>
        <v>1.96</v>
      </c>
    </row>
    <row r="1901" spans="1:15" x14ac:dyDescent="0.25">
      <c r="A1901">
        <v>178002569</v>
      </c>
      <c r="B1901" s="1" t="s">
        <v>19</v>
      </c>
      <c r="C1901" s="1" t="s">
        <v>3135</v>
      </c>
      <c r="D1901" s="1" t="s">
        <v>3047</v>
      </c>
      <c r="E1901" s="1" t="s">
        <v>30</v>
      </c>
      <c r="F1901" s="1" t="s">
        <v>54</v>
      </c>
      <c r="G1901" s="2">
        <v>44212</v>
      </c>
      <c r="H1901" s="3">
        <v>0.54583333333333328</v>
      </c>
      <c r="I1901">
        <v>36927657</v>
      </c>
      <c r="J1901">
        <v>6</v>
      </c>
      <c r="K1901" s="1" t="s">
        <v>2840</v>
      </c>
      <c r="L1901">
        <v>0</v>
      </c>
      <c r="M1901" s="4">
        <v>3.6164014438446603</v>
      </c>
      <c r="N1901" s="5">
        <v>10144.32</v>
      </c>
      <c r="O1901" s="5">
        <f>IF(Jan_21[[#This Row],[WIN_OSE]]=0,('Summary Sheet'!$O$1)-('Summary Sheet'!$O$1*2%),-'Summary Sheet'!$O$1*(Jan_21[[#This Row],[BSP]]-1))</f>
        <v>1.96</v>
      </c>
    </row>
    <row r="1902" spans="1:15" x14ac:dyDescent="0.25">
      <c r="A1902">
        <v>178002571</v>
      </c>
      <c r="B1902" s="1" t="s">
        <v>19</v>
      </c>
      <c r="C1902" s="1" t="s">
        <v>3135</v>
      </c>
      <c r="D1902" s="1" t="s">
        <v>3047</v>
      </c>
      <c r="E1902" s="1" t="s">
        <v>24</v>
      </c>
      <c r="F1902" s="1" t="s">
        <v>54</v>
      </c>
      <c r="G1902" s="2">
        <v>44212</v>
      </c>
      <c r="H1902" s="3">
        <v>0.55625000000000002</v>
      </c>
      <c r="I1902">
        <v>35756081</v>
      </c>
      <c r="J1902">
        <v>1</v>
      </c>
      <c r="K1902" s="1" t="s">
        <v>1878</v>
      </c>
      <c r="L1902">
        <v>0</v>
      </c>
      <c r="M1902" s="4">
        <v>2.9040408470000001</v>
      </c>
      <c r="N1902" s="5">
        <v>9618.34</v>
      </c>
      <c r="O1902" s="5">
        <f>IF(Jan_21[[#This Row],[WIN_OSE]]=0,('Summary Sheet'!$O$1)-('Summary Sheet'!$O$1*2%),-'Summary Sheet'!$O$1*(Jan_21[[#This Row],[BSP]]-1))</f>
        <v>1.96</v>
      </c>
    </row>
    <row r="1903" spans="1:15" x14ac:dyDescent="0.25">
      <c r="A1903">
        <v>178002573</v>
      </c>
      <c r="B1903" s="1" t="s">
        <v>19</v>
      </c>
      <c r="C1903" s="1" t="s">
        <v>3135</v>
      </c>
      <c r="D1903" s="1" t="s">
        <v>3047</v>
      </c>
      <c r="E1903" s="1" t="s">
        <v>75</v>
      </c>
      <c r="F1903" s="1" t="s">
        <v>50</v>
      </c>
      <c r="G1903" s="2">
        <v>44212</v>
      </c>
      <c r="H1903" s="3">
        <v>0.56666666666666665</v>
      </c>
      <c r="I1903">
        <v>14181375</v>
      </c>
      <c r="J1903">
        <v>4</v>
      </c>
      <c r="K1903" s="1" t="s">
        <v>1022</v>
      </c>
      <c r="L1903">
        <v>2</v>
      </c>
      <c r="M1903" s="4">
        <v>2.7074181249999998</v>
      </c>
      <c r="N1903" s="5">
        <v>8333.42</v>
      </c>
      <c r="O1903" s="5">
        <f>IF(Jan_21[[#This Row],[WIN_OSE]]=0,('Summary Sheet'!$O$1)-('Summary Sheet'!$O$1*2%),-'Summary Sheet'!$O$1*(Jan_21[[#This Row],[BSP]]-1))</f>
        <v>-3.4148362499999996</v>
      </c>
    </row>
    <row r="1904" spans="1:15" x14ac:dyDescent="0.25">
      <c r="A1904">
        <v>178002575</v>
      </c>
      <c r="B1904" s="1" t="s">
        <v>19</v>
      </c>
      <c r="C1904" s="1" t="s">
        <v>3135</v>
      </c>
      <c r="D1904" s="1" t="s">
        <v>3047</v>
      </c>
      <c r="E1904" s="1" t="s">
        <v>49</v>
      </c>
      <c r="F1904" s="1" t="s">
        <v>50</v>
      </c>
      <c r="G1904" s="2">
        <v>44212</v>
      </c>
      <c r="H1904" s="3">
        <v>0.57708333333333328</v>
      </c>
      <c r="I1904">
        <v>26660880</v>
      </c>
      <c r="J1904">
        <v>3</v>
      </c>
      <c r="K1904" s="1" t="s">
        <v>1879</v>
      </c>
      <c r="L1904">
        <v>0</v>
      </c>
      <c r="M1904" s="4">
        <v>3.9092711368742861</v>
      </c>
      <c r="N1904" s="5">
        <v>4254.2</v>
      </c>
      <c r="O1904" s="5">
        <f>IF(Jan_21[[#This Row],[WIN_OSE]]=0,('Summary Sheet'!$O$1)-('Summary Sheet'!$O$1*2%),-'Summary Sheet'!$O$1*(Jan_21[[#This Row],[BSP]]-1))</f>
        <v>1.96</v>
      </c>
    </row>
    <row r="1905" spans="1:15" x14ac:dyDescent="0.25">
      <c r="A1905">
        <v>178002644</v>
      </c>
      <c r="B1905" s="1" t="s">
        <v>16</v>
      </c>
      <c r="C1905" s="1" t="s">
        <v>3130</v>
      </c>
      <c r="D1905" s="1" t="s">
        <v>3048</v>
      </c>
      <c r="E1905" s="1" t="s">
        <v>65</v>
      </c>
      <c r="F1905" s="1" t="s">
        <v>168</v>
      </c>
      <c r="G1905" s="2">
        <v>44212</v>
      </c>
      <c r="H1905" s="3">
        <v>0.78055555555555556</v>
      </c>
      <c r="I1905">
        <v>36616367</v>
      </c>
      <c r="J1905">
        <v>1</v>
      </c>
      <c r="K1905" s="1" t="s">
        <v>2255</v>
      </c>
      <c r="L1905">
        <v>0</v>
      </c>
      <c r="M1905" s="4">
        <v>3.9573215030000002</v>
      </c>
      <c r="N1905" s="5">
        <v>6011.98</v>
      </c>
      <c r="O1905" s="5">
        <f>IF(Jan_21[[#This Row],[WIN_OSE]]=0,('Summary Sheet'!$O$1)-('Summary Sheet'!$O$1*2%),-'Summary Sheet'!$O$1*(Jan_21[[#This Row],[BSP]]-1))</f>
        <v>1.96</v>
      </c>
    </row>
    <row r="1906" spans="1:15" x14ac:dyDescent="0.25">
      <c r="A1906">
        <v>178002646</v>
      </c>
      <c r="B1906" s="1" t="s">
        <v>16</v>
      </c>
      <c r="C1906" s="1" t="s">
        <v>3130</v>
      </c>
      <c r="D1906" s="1" t="s">
        <v>3048</v>
      </c>
      <c r="E1906" s="1" t="s">
        <v>208</v>
      </c>
      <c r="F1906" s="1" t="s">
        <v>194</v>
      </c>
      <c r="G1906" s="2">
        <v>44212</v>
      </c>
      <c r="H1906" s="3">
        <v>0.79236111111111107</v>
      </c>
      <c r="I1906">
        <v>26320586</v>
      </c>
      <c r="J1906">
        <v>6</v>
      </c>
      <c r="K1906" s="1" t="s">
        <v>889</v>
      </c>
      <c r="L1906">
        <v>1</v>
      </c>
      <c r="M1906" s="4">
        <v>2.08</v>
      </c>
      <c r="N1906" s="5">
        <v>30397.1</v>
      </c>
      <c r="O1906" s="5">
        <f>IF(Jan_21[[#This Row],[WIN_OSE]]=0,('Summary Sheet'!$O$1)-('Summary Sheet'!$O$1*2%),-'Summary Sheet'!$O$1*(Jan_21[[#This Row],[BSP]]-1))</f>
        <v>-2.16</v>
      </c>
    </row>
    <row r="1907" spans="1:15" x14ac:dyDescent="0.25">
      <c r="A1907">
        <v>178002648</v>
      </c>
      <c r="B1907" s="1" t="s">
        <v>16</v>
      </c>
      <c r="C1907" s="1" t="s">
        <v>3130</v>
      </c>
      <c r="D1907" s="1" t="s">
        <v>3048</v>
      </c>
      <c r="E1907" s="1" t="s">
        <v>316</v>
      </c>
      <c r="F1907" s="1" t="s">
        <v>168</v>
      </c>
      <c r="G1907" s="2">
        <v>44212</v>
      </c>
      <c r="H1907" s="3">
        <v>0.80347222222222225</v>
      </c>
      <c r="I1907">
        <v>37839075</v>
      </c>
      <c r="J1907">
        <v>1</v>
      </c>
      <c r="K1907" s="1" t="s">
        <v>1135</v>
      </c>
      <c r="L1907">
        <v>0</v>
      </c>
      <c r="M1907" s="4">
        <v>1.7200327769999999</v>
      </c>
      <c r="N1907" s="5">
        <v>26786.1</v>
      </c>
      <c r="O1907" s="5">
        <f>IF(Jan_21[[#This Row],[WIN_OSE]]=0,('Summary Sheet'!$O$1)-('Summary Sheet'!$O$1*2%),-'Summary Sheet'!$O$1*(Jan_21[[#This Row],[BSP]]-1))</f>
        <v>1.96</v>
      </c>
    </row>
    <row r="1908" spans="1:15" x14ac:dyDescent="0.25">
      <c r="A1908">
        <v>178002651</v>
      </c>
      <c r="B1908" s="1" t="s">
        <v>16</v>
      </c>
      <c r="C1908" s="1" t="s">
        <v>3130</v>
      </c>
      <c r="D1908" s="1" t="s">
        <v>3048</v>
      </c>
      <c r="E1908" s="1" t="s">
        <v>65</v>
      </c>
      <c r="F1908" s="1" t="s">
        <v>168</v>
      </c>
      <c r="G1908" s="2">
        <v>44212</v>
      </c>
      <c r="H1908" s="3">
        <v>0.81319444444444444</v>
      </c>
      <c r="I1908">
        <v>38182619</v>
      </c>
      <c r="J1908">
        <v>5</v>
      </c>
      <c r="K1908" s="1" t="s">
        <v>2409</v>
      </c>
      <c r="L1908">
        <v>0</v>
      </c>
      <c r="M1908" s="4">
        <v>3.15</v>
      </c>
      <c r="N1908" s="5">
        <v>14799</v>
      </c>
      <c r="O1908" s="5">
        <f>IF(Jan_21[[#This Row],[WIN_OSE]]=0,('Summary Sheet'!$O$1)-('Summary Sheet'!$O$1*2%),-'Summary Sheet'!$O$1*(Jan_21[[#This Row],[BSP]]-1))</f>
        <v>1.96</v>
      </c>
    </row>
    <row r="1909" spans="1:15" x14ac:dyDescent="0.25">
      <c r="A1909">
        <v>178002653</v>
      </c>
      <c r="B1909" s="1" t="s">
        <v>16</v>
      </c>
      <c r="C1909" s="1" t="s">
        <v>3130</v>
      </c>
      <c r="D1909" s="1" t="s">
        <v>3048</v>
      </c>
      <c r="E1909" s="1" t="s">
        <v>24</v>
      </c>
      <c r="F1909" s="1" t="s">
        <v>168</v>
      </c>
      <c r="G1909" s="2">
        <v>44212</v>
      </c>
      <c r="H1909" s="3">
        <v>0.82499999999999996</v>
      </c>
      <c r="I1909">
        <v>37066383</v>
      </c>
      <c r="J1909">
        <v>5</v>
      </c>
      <c r="K1909" s="1" t="s">
        <v>1652</v>
      </c>
      <c r="L1909">
        <v>1</v>
      </c>
      <c r="M1909" s="4">
        <v>2.5473257405552427</v>
      </c>
      <c r="N1909" s="5">
        <v>16076.62</v>
      </c>
      <c r="O1909" s="5">
        <f>IF(Jan_21[[#This Row],[WIN_OSE]]=0,('Summary Sheet'!$O$1)-('Summary Sheet'!$O$1*2%),-'Summary Sheet'!$O$1*(Jan_21[[#This Row],[BSP]]-1))</f>
        <v>-3.0946514811104855</v>
      </c>
    </row>
    <row r="1910" spans="1:15" x14ac:dyDescent="0.25">
      <c r="A1910">
        <v>178002655</v>
      </c>
      <c r="B1910" s="1" t="s">
        <v>16</v>
      </c>
      <c r="C1910" s="1" t="s">
        <v>3130</v>
      </c>
      <c r="D1910" s="1" t="s">
        <v>3048</v>
      </c>
      <c r="E1910" s="1" t="s">
        <v>314</v>
      </c>
      <c r="F1910" s="1" t="s">
        <v>194</v>
      </c>
      <c r="G1910" s="2">
        <v>44212</v>
      </c>
      <c r="H1910" s="3">
        <v>0.83611111111111114</v>
      </c>
      <c r="I1910">
        <v>28703132</v>
      </c>
      <c r="J1910">
        <v>3</v>
      </c>
      <c r="K1910" s="1" t="s">
        <v>1662</v>
      </c>
      <c r="L1910">
        <v>1</v>
      </c>
      <c r="M1910" s="4">
        <v>2.2008336420000001</v>
      </c>
      <c r="N1910" s="5">
        <v>11775.1</v>
      </c>
      <c r="O1910" s="5">
        <f>IF(Jan_21[[#This Row],[WIN_OSE]]=0,('Summary Sheet'!$O$1)-('Summary Sheet'!$O$1*2%),-'Summary Sheet'!$O$1*(Jan_21[[#This Row],[BSP]]-1))</f>
        <v>-2.4016672840000002</v>
      </c>
    </row>
    <row r="1911" spans="1:15" x14ac:dyDescent="0.25">
      <c r="A1911">
        <v>178002658</v>
      </c>
      <c r="B1911" s="1" t="s">
        <v>16</v>
      </c>
      <c r="C1911" s="1" t="s">
        <v>3130</v>
      </c>
      <c r="D1911" s="1" t="s">
        <v>3048</v>
      </c>
      <c r="E1911" s="1" t="s">
        <v>65</v>
      </c>
      <c r="F1911" s="1" t="s">
        <v>168</v>
      </c>
      <c r="G1911" s="2">
        <v>44212</v>
      </c>
      <c r="H1911" s="3">
        <v>0.84652777777777777</v>
      </c>
      <c r="I1911">
        <v>32121432</v>
      </c>
      <c r="J1911">
        <v>5</v>
      </c>
      <c r="K1911" s="1" t="s">
        <v>387</v>
      </c>
      <c r="L1911">
        <v>0</v>
      </c>
      <c r="M1911" s="4">
        <v>3.9694017735551648</v>
      </c>
      <c r="N1911" s="5">
        <v>7303.42</v>
      </c>
      <c r="O1911" s="5">
        <f>IF(Jan_21[[#This Row],[WIN_OSE]]=0,('Summary Sheet'!$O$1)-('Summary Sheet'!$O$1*2%),-'Summary Sheet'!$O$1*(Jan_21[[#This Row],[BSP]]-1))</f>
        <v>1.96</v>
      </c>
    </row>
    <row r="1912" spans="1:15" x14ac:dyDescent="0.25">
      <c r="A1912">
        <v>178002661</v>
      </c>
      <c r="B1912" s="1" t="s">
        <v>16</v>
      </c>
      <c r="C1912" s="1" t="s">
        <v>3130</v>
      </c>
      <c r="D1912" s="1" t="s">
        <v>3048</v>
      </c>
      <c r="E1912" s="1" t="s">
        <v>47</v>
      </c>
      <c r="F1912" s="1" t="s">
        <v>168</v>
      </c>
      <c r="G1912" s="2">
        <v>44212</v>
      </c>
      <c r="H1912" s="3">
        <v>0.8569444444444444</v>
      </c>
      <c r="I1912">
        <v>36164956</v>
      </c>
      <c r="J1912">
        <v>3</v>
      </c>
      <c r="K1912" s="1" t="s">
        <v>2408</v>
      </c>
      <c r="L1912">
        <v>1</v>
      </c>
      <c r="M1912" s="4">
        <v>2.46</v>
      </c>
      <c r="N1912" s="5">
        <v>27771.58</v>
      </c>
      <c r="O1912" s="5">
        <f>IF(Jan_21[[#This Row],[WIN_OSE]]=0,('Summary Sheet'!$O$1)-('Summary Sheet'!$O$1*2%),-'Summary Sheet'!$O$1*(Jan_21[[#This Row],[BSP]]-1))</f>
        <v>-2.92</v>
      </c>
    </row>
    <row r="1913" spans="1:15" x14ac:dyDescent="0.25">
      <c r="A1913">
        <v>178002665</v>
      </c>
      <c r="B1913" s="1" t="s">
        <v>16</v>
      </c>
      <c r="C1913" s="1" t="s">
        <v>3130</v>
      </c>
      <c r="D1913" s="1" t="s">
        <v>3048</v>
      </c>
      <c r="E1913" s="1" t="s">
        <v>24</v>
      </c>
      <c r="F1913" s="1" t="s">
        <v>168</v>
      </c>
      <c r="G1913" s="2">
        <v>44212</v>
      </c>
      <c r="H1913" s="3">
        <v>0.87013888888888891</v>
      </c>
      <c r="I1913">
        <v>36311456</v>
      </c>
      <c r="J1913">
        <v>1</v>
      </c>
      <c r="K1913" s="1" t="s">
        <v>949</v>
      </c>
      <c r="L1913">
        <v>0</v>
      </c>
      <c r="M1913" s="4">
        <v>2.6566304861893881</v>
      </c>
      <c r="N1913" s="5">
        <v>22029.86</v>
      </c>
      <c r="O1913" s="5">
        <f>IF(Jan_21[[#This Row],[WIN_OSE]]=0,('Summary Sheet'!$O$1)-('Summary Sheet'!$O$1*2%),-'Summary Sheet'!$O$1*(Jan_21[[#This Row],[BSP]]-1))</f>
        <v>1.96</v>
      </c>
    </row>
    <row r="1914" spans="1:15" x14ac:dyDescent="0.25">
      <c r="A1914">
        <v>178002668</v>
      </c>
      <c r="B1914" s="1" t="s">
        <v>16</v>
      </c>
      <c r="C1914" s="1" t="s">
        <v>3130</v>
      </c>
      <c r="D1914" s="1" t="s">
        <v>3048</v>
      </c>
      <c r="E1914" s="1" t="s">
        <v>289</v>
      </c>
      <c r="F1914" s="1" t="s">
        <v>194</v>
      </c>
      <c r="G1914" s="2">
        <v>44212</v>
      </c>
      <c r="H1914" s="3">
        <v>0.88124999999999998</v>
      </c>
      <c r="I1914">
        <v>23008788</v>
      </c>
      <c r="J1914">
        <v>4</v>
      </c>
      <c r="K1914" s="1" t="s">
        <v>1649</v>
      </c>
      <c r="L1914">
        <v>0</v>
      </c>
      <c r="M1914" s="4">
        <v>2.8331373154002364</v>
      </c>
      <c r="N1914" s="5">
        <v>16355.14</v>
      </c>
      <c r="O1914" s="5">
        <f>IF(Jan_21[[#This Row],[WIN_OSE]]=0,('Summary Sheet'!$O$1)-('Summary Sheet'!$O$1*2%),-'Summary Sheet'!$O$1*(Jan_21[[#This Row],[BSP]]-1))</f>
        <v>1.96</v>
      </c>
    </row>
    <row r="1915" spans="1:15" x14ac:dyDescent="0.25">
      <c r="A1915">
        <v>178002671</v>
      </c>
      <c r="B1915" s="1" t="s">
        <v>16</v>
      </c>
      <c r="C1915" s="1" t="s">
        <v>3130</v>
      </c>
      <c r="D1915" s="1" t="s">
        <v>3048</v>
      </c>
      <c r="E1915" s="1" t="s">
        <v>178</v>
      </c>
      <c r="F1915" s="1" t="s">
        <v>168</v>
      </c>
      <c r="G1915" s="2">
        <v>44212</v>
      </c>
      <c r="H1915" s="3">
        <v>0.89166666666666672</v>
      </c>
      <c r="I1915">
        <v>38022641</v>
      </c>
      <c r="J1915">
        <v>2</v>
      </c>
      <c r="K1915" s="1" t="s">
        <v>1473</v>
      </c>
      <c r="L1915">
        <v>0</v>
      </c>
      <c r="M1915" s="4">
        <v>2.08</v>
      </c>
      <c r="N1915" s="5">
        <v>25598.080000000002</v>
      </c>
      <c r="O1915" s="5">
        <f>IF(Jan_21[[#This Row],[WIN_OSE]]=0,('Summary Sheet'!$O$1)-('Summary Sheet'!$O$1*2%),-'Summary Sheet'!$O$1*(Jan_21[[#This Row],[BSP]]-1))</f>
        <v>1.96</v>
      </c>
    </row>
    <row r="1916" spans="1:15" x14ac:dyDescent="0.25">
      <c r="A1916">
        <v>178002674</v>
      </c>
      <c r="B1916" s="1" t="s">
        <v>16</v>
      </c>
      <c r="C1916" s="1" t="s">
        <v>3130</v>
      </c>
      <c r="D1916" s="1" t="s">
        <v>3048</v>
      </c>
      <c r="E1916" s="1" t="s">
        <v>30</v>
      </c>
      <c r="F1916" s="1" t="s">
        <v>168</v>
      </c>
      <c r="G1916" s="2">
        <v>44212</v>
      </c>
      <c r="H1916" s="3">
        <v>0.90277777777777779</v>
      </c>
      <c r="I1916">
        <v>37981443</v>
      </c>
      <c r="J1916">
        <v>6</v>
      </c>
      <c r="K1916" s="1" t="s">
        <v>900</v>
      </c>
      <c r="L1916">
        <v>1</v>
      </c>
      <c r="M1916" s="4">
        <v>2.36</v>
      </c>
      <c r="N1916" s="5">
        <v>34746.300000000003</v>
      </c>
      <c r="O1916" s="5">
        <f>IF(Jan_21[[#This Row],[WIN_OSE]]=0,('Summary Sheet'!$O$1)-('Summary Sheet'!$O$1*2%),-'Summary Sheet'!$O$1*(Jan_21[[#This Row],[BSP]]-1))</f>
        <v>-2.7199999999999998</v>
      </c>
    </row>
    <row r="1917" spans="1:15" x14ac:dyDescent="0.25">
      <c r="A1917">
        <v>178002789</v>
      </c>
      <c r="B1917" s="1" t="s">
        <v>23</v>
      </c>
      <c r="C1917" s="1" t="s">
        <v>3133</v>
      </c>
      <c r="D1917" s="1" t="s">
        <v>3049</v>
      </c>
      <c r="E1917" s="1" t="s">
        <v>43</v>
      </c>
      <c r="F1917" s="1" t="s">
        <v>13</v>
      </c>
      <c r="G1917" s="2">
        <v>44212</v>
      </c>
      <c r="H1917" s="3">
        <v>0.42499999999999999</v>
      </c>
      <c r="I1917">
        <v>13129302</v>
      </c>
      <c r="J1917">
        <v>4</v>
      </c>
      <c r="K1917" s="1" t="s">
        <v>1540</v>
      </c>
      <c r="L1917">
        <v>0</v>
      </c>
      <c r="M1917" s="4">
        <v>3.3220573798347317</v>
      </c>
      <c r="N1917" s="5">
        <v>6846.24</v>
      </c>
      <c r="O1917" s="5">
        <f>IF(Jan_21[[#This Row],[WIN_OSE]]=0,('Summary Sheet'!$O$1)-('Summary Sheet'!$O$1*2%),-'Summary Sheet'!$O$1*(Jan_21[[#This Row],[BSP]]-1))</f>
        <v>1.96</v>
      </c>
    </row>
    <row r="1918" spans="1:15" x14ac:dyDescent="0.25">
      <c r="A1918">
        <v>178002791</v>
      </c>
      <c r="B1918" s="1" t="s">
        <v>23</v>
      </c>
      <c r="C1918" s="1" t="s">
        <v>3133</v>
      </c>
      <c r="D1918" s="1" t="s">
        <v>3049</v>
      </c>
      <c r="E1918" s="1" t="s">
        <v>37</v>
      </c>
      <c r="F1918" s="1" t="s">
        <v>13</v>
      </c>
      <c r="G1918" s="2">
        <v>44212</v>
      </c>
      <c r="H1918" s="3">
        <v>0.43819444444444444</v>
      </c>
      <c r="I1918">
        <v>37510843</v>
      </c>
      <c r="J1918">
        <v>3</v>
      </c>
      <c r="K1918" s="1" t="s">
        <v>590</v>
      </c>
      <c r="L1918">
        <v>0</v>
      </c>
      <c r="M1918" s="4">
        <v>2.8792224413705121</v>
      </c>
      <c r="N1918" s="5">
        <v>16233.42</v>
      </c>
      <c r="O1918" s="5">
        <f>IF(Jan_21[[#This Row],[WIN_OSE]]=0,('Summary Sheet'!$O$1)-('Summary Sheet'!$O$1*2%),-'Summary Sheet'!$O$1*(Jan_21[[#This Row],[BSP]]-1))</f>
        <v>1.96</v>
      </c>
    </row>
    <row r="1919" spans="1:15" x14ac:dyDescent="0.25">
      <c r="A1919">
        <v>178002793</v>
      </c>
      <c r="B1919" s="1" t="s">
        <v>23</v>
      </c>
      <c r="C1919" s="1" t="s">
        <v>3133</v>
      </c>
      <c r="D1919" s="1" t="s">
        <v>3049</v>
      </c>
      <c r="E1919" s="1" t="s">
        <v>41</v>
      </c>
      <c r="F1919" s="1" t="s">
        <v>13</v>
      </c>
      <c r="G1919" s="2">
        <v>44212</v>
      </c>
      <c r="H1919" s="3">
        <v>0.44861111111111113</v>
      </c>
      <c r="I1919">
        <v>38218247</v>
      </c>
      <c r="J1919">
        <v>6</v>
      </c>
      <c r="K1919" s="1" t="s">
        <v>1229</v>
      </c>
      <c r="L1919">
        <v>0</v>
      </c>
      <c r="M1919" s="4">
        <v>4.5999999999999996</v>
      </c>
      <c r="N1919" s="5">
        <v>7906.93</v>
      </c>
      <c r="O1919" s="5">
        <f>IF(Jan_21[[#This Row],[WIN_OSE]]=0,('Summary Sheet'!$O$1)-('Summary Sheet'!$O$1*2%),-'Summary Sheet'!$O$1*(Jan_21[[#This Row],[BSP]]-1))</f>
        <v>1.96</v>
      </c>
    </row>
    <row r="1920" spans="1:15" x14ac:dyDescent="0.25">
      <c r="A1920">
        <v>178002795</v>
      </c>
      <c r="B1920" s="1" t="s">
        <v>23</v>
      </c>
      <c r="C1920" s="1" t="s">
        <v>3133</v>
      </c>
      <c r="D1920" s="1" t="s">
        <v>3049</v>
      </c>
      <c r="E1920" s="1" t="s">
        <v>43</v>
      </c>
      <c r="F1920" s="1" t="s">
        <v>13</v>
      </c>
      <c r="G1920" s="2">
        <v>44212</v>
      </c>
      <c r="H1920" s="3">
        <v>0.45902777777777776</v>
      </c>
      <c r="I1920">
        <v>38084838</v>
      </c>
      <c r="J1920">
        <v>3</v>
      </c>
      <c r="K1920" s="1" t="s">
        <v>699</v>
      </c>
      <c r="L1920">
        <v>1</v>
      </c>
      <c r="M1920" s="4">
        <v>3.0182445950000001</v>
      </c>
      <c r="N1920" s="5">
        <v>10154.34</v>
      </c>
      <c r="O1920" s="5">
        <f>IF(Jan_21[[#This Row],[WIN_OSE]]=0,('Summary Sheet'!$O$1)-('Summary Sheet'!$O$1*2%),-'Summary Sheet'!$O$1*(Jan_21[[#This Row],[BSP]]-1))</f>
        <v>-4.0364891900000002</v>
      </c>
    </row>
    <row r="1921" spans="1:15" x14ac:dyDescent="0.25">
      <c r="A1921">
        <v>178002797</v>
      </c>
      <c r="B1921" s="1" t="s">
        <v>23</v>
      </c>
      <c r="C1921" s="1" t="s">
        <v>3133</v>
      </c>
      <c r="D1921" s="1" t="s">
        <v>3049</v>
      </c>
      <c r="E1921" s="1" t="s">
        <v>39</v>
      </c>
      <c r="F1921" s="1" t="s">
        <v>13</v>
      </c>
      <c r="G1921" s="2">
        <v>44212</v>
      </c>
      <c r="H1921" s="3">
        <v>0.46944444444444444</v>
      </c>
      <c r="I1921">
        <v>38182379</v>
      </c>
      <c r="J1921">
        <v>3</v>
      </c>
      <c r="K1921" s="1" t="s">
        <v>2729</v>
      </c>
      <c r="L1921">
        <v>1</v>
      </c>
      <c r="M1921" s="4">
        <v>4.3</v>
      </c>
      <c r="N1921" s="5">
        <v>5640</v>
      </c>
      <c r="O1921" s="5">
        <f>IF(Jan_21[[#This Row],[WIN_OSE]]=0,('Summary Sheet'!$O$1)-('Summary Sheet'!$O$1*2%),-'Summary Sheet'!$O$1*(Jan_21[[#This Row],[BSP]]-1))</f>
        <v>-6.6</v>
      </c>
    </row>
    <row r="1922" spans="1:15" x14ac:dyDescent="0.25">
      <c r="A1922">
        <v>178002799</v>
      </c>
      <c r="B1922" s="1" t="s">
        <v>23</v>
      </c>
      <c r="C1922" s="1" t="s">
        <v>3133</v>
      </c>
      <c r="D1922" s="1" t="s">
        <v>3049</v>
      </c>
      <c r="E1922" s="1" t="s">
        <v>47</v>
      </c>
      <c r="F1922" s="1" t="s">
        <v>13</v>
      </c>
      <c r="G1922" s="2">
        <v>44212</v>
      </c>
      <c r="H1922" s="3">
        <v>0.47986111111111113</v>
      </c>
      <c r="I1922">
        <v>21248334</v>
      </c>
      <c r="J1922">
        <v>5</v>
      </c>
      <c r="K1922" s="1" t="s">
        <v>791</v>
      </c>
      <c r="L1922">
        <v>0</v>
      </c>
      <c r="M1922" s="4">
        <v>2.9303997782128137</v>
      </c>
      <c r="N1922" s="5">
        <v>10945.74</v>
      </c>
      <c r="O1922" s="5">
        <f>IF(Jan_21[[#This Row],[WIN_OSE]]=0,('Summary Sheet'!$O$1)-('Summary Sheet'!$O$1*2%),-'Summary Sheet'!$O$1*(Jan_21[[#This Row],[BSP]]-1))</f>
        <v>1.96</v>
      </c>
    </row>
    <row r="1923" spans="1:15" x14ac:dyDescent="0.25">
      <c r="A1923">
        <v>178002801</v>
      </c>
      <c r="B1923" s="1" t="s">
        <v>23</v>
      </c>
      <c r="C1923" s="1" t="s">
        <v>3133</v>
      </c>
      <c r="D1923" s="1" t="s">
        <v>3049</v>
      </c>
      <c r="E1923" s="1" t="s">
        <v>30</v>
      </c>
      <c r="F1923" s="1" t="s">
        <v>13</v>
      </c>
      <c r="G1923" s="2">
        <v>44212</v>
      </c>
      <c r="H1923" s="3">
        <v>0.49027777777777776</v>
      </c>
      <c r="I1923">
        <v>36909964</v>
      </c>
      <c r="J1923">
        <v>3</v>
      </c>
      <c r="K1923" s="1" t="s">
        <v>675</v>
      </c>
      <c r="L1923">
        <v>1</v>
      </c>
      <c r="M1923" s="4">
        <v>2.86</v>
      </c>
      <c r="N1923" s="5">
        <v>14774.3</v>
      </c>
      <c r="O1923" s="5">
        <f>IF(Jan_21[[#This Row],[WIN_OSE]]=0,('Summary Sheet'!$O$1)-('Summary Sheet'!$O$1*2%),-'Summary Sheet'!$O$1*(Jan_21[[#This Row],[BSP]]-1))</f>
        <v>-3.7199999999999998</v>
      </c>
    </row>
    <row r="1924" spans="1:15" x14ac:dyDescent="0.25">
      <c r="A1924">
        <v>178002803</v>
      </c>
      <c r="B1924" s="1" t="s">
        <v>23</v>
      </c>
      <c r="C1924" s="1" t="s">
        <v>3133</v>
      </c>
      <c r="D1924" s="1" t="s">
        <v>3049</v>
      </c>
      <c r="E1924" s="1" t="s">
        <v>20</v>
      </c>
      <c r="F1924" s="1" t="s">
        <v>13</v>
      </c>
      <c r="G1924" s="2">
        <v>44212</v>
      </c>
      <c r="H1924" s="3">
        <v>0.50069444444444444</v>
      </c>
      <c r="I1924">
        <v>18704024</v>
      </c>
      <c r="J1924">
        <v>1</v>
      </c>
      <c r="K1924" s="1" t="s">
        <v>356</v>
      </c>
      <c r="L1924">
        <v>0</v>
      </c>
      <c r="M1924" s="4">
        <v>4.4178361920000002</v>
      </c>
      <c r="N1924" s="5">
        <v>9862.24</v>
      </c>
      <c r="O1924" s="5">
        <f>IF(Jan_21[[#This Row],[WIN_OSE]]=0,('Summary Sheet'!$O$1)-('Summary Sheet'!$O$1*2%),-'Summary Sheet'!$O$1*(Jan_21[[#This Row],[BSP]]-1))</f>
        <v>1.96</v>
      </c>
    </row>
    <row r="1925" spans="1:15" x14ac:dyDescent="0.25">
      <c r="A1925">
        <v>178002805</v>
      </c>
      <c r="B1925" s="1" t="s">
        <v>23</v>
      </c>
      <c r="C1925" s="1" t="s">
        <v>3133</v>
      </c>
      <c r="D1925" s="1" t="s">
        <v>3049</v>
      </c>
      <c r="E1925" s="1" t="s">
        <v>24</v>
      </c>
      <c r="F1925" s="1" t="s">
        <v>13</v>
      </c>
      <c r="G1925" s="2">
        <v>44212</v>
      </c>
      <c r="H1925" s="3">
        <v>0.51111111111111107</v>
      </c>
      <c r="I1925">
        <v>36909994</v>
      </c>
      <c r="J1925">
        <v>3</v>
      </c>
      <c r="K1925" s="1" t="s">
        <v>2088</v>
      </c>
      <c r="L1925">
        <v>1</v>
      </c>
      <c r="M1925" s="4">
        <v>3.3</v>
      </c>
      <c r="N1925" s="5">
        <v>9195.5400000000009</v>
      </c>
      <c r="O1925" s="5">
        <f>IF(Jan_21[[#This Row],[WIN_OSE]]=0,('Summary Sheet'!$O$1)-('Summary Sheet'!$O$1*2%),-'Summary Sheet'!$O$1*(Jan_21[[#This Row],[BSP]]-1))</f>
        <v>-4.5999999999999996</v>
      </c>
    </row>
    <row r="1926" spans="1:15" x14ac:dyDescent="0.25">
      <c r="A1926">
        <v>178002807</v>
      </c>
      <c r="B1926" s="1" t="s">
        <v>23</v>
      </c>
      <c r="C1926" s="1" t="s">
        <v>3133</v>
      </c>
      <c r="D1926" s="1" t="s">
        <v>3049</v>
      </c>
      <c r="E1926" s="1" t="s">
        <v>24</v>
      </c>
      <c r="F1926" s="1" t="s">
        <v>13</v>
      </c>
      <c r="G1926" s="2">
        <v>44212</v>
      </c>
      <c r="H1926" s="3">
        <v>0.52152777777777781</v>
      </c>
      <c r="I1926">
        <v>35701977</v>
      </c>
      <c r="J1926">
        <v>1</v>
      </c>
      <c r="K1926" s="1" t="s">
        <v>1534</v>
      </c>
      <c r="L1926">
        <v>0</v>
      </c>
      <c r="M1926" s="4">
        <v>2.6200722565423882</v>
      </c>
      <c r="N1926" s="5">
        <v>12470.42</v>
      </c>
      <c r="O1926" s="5">
        <f>IF(Jan_21[[#This Row],[WIN_OSE]]=0,('Summary Sheet'!$O$1)-('Summary Sheet'!$O$1*2%),-'Summary Sheet'!$O$1*(Jan_21[[#This Row],[BSP]]-1))</f>
        <v>1.96</v>
      </c>
    </row>
    <row r="1927" spans="1:15" x14ac:dyDescent="0.25">
      <c r="A1927">
        <v>178002809</v>
      </c>
      <c r="B1927" s="1" t="s">
        <v>23</v>
      </c>
      <c r="C1927" s="1" t="s">
        <v>3133</v>
      </c>
      <c r="D1927" s="1" t="s">
        <v>3049</v>
      </c>
      <c r="E1927" s="1" t="s">
        <v>65</v>
      </c>
      <c r="F1927" s="1" t="s">
        <v>13</v>
      </c>
      <c r="G1927" s="2">
        <v>44212</v>
      </c>
      <c r="H1927" s="3">
        <v>0.53194444444444444</v>
      </c>
      <c r="I1927">
        <v>30023295</v>
      </c>
      <c r="J1927">
        <v>4</v>
      </c>
      <c r="K1927" s="1" t="s">
        <v>1109</v>
      </c>
      <c r="L1927">
        <v>0</v>
      </c>
      <c r="M1927" s="4">
        <v>3.25</v>
      </c>
      <c r="N1927" s="5">
        <v>7748.74</v>
      </c>
      <c r="O1927" s="5">
        <f>IF(Jan_21[[#This Row],[WIN_OSE]]=0,('Summary Sheet'!$O$1)-('Summary Sheet'!$O$1*2%),-'Summary Sheet'!$O$1*(Jan_21[[#This Row],[BSP]]-1))</f>
        <v>1.96</v>
      </c>
    </row>
    <row r="1928" spans="1:15" x14ac:dyDescent="0.25">
      <c r="A1928">
        <v>178002811</v>
      </c>
      <c r="B1928" s="1" t="s">
        <v>23</v>
      </c>
      <c r="C1928" s="1" t="s">
        <v>3133</v>
      </c>
      <c r="D1928" s="1" t="s">
        <v>3049</v>
      </c>
      <c r="E1928" s="1" t="s">
        <v>41</v>
      </c>
      <c r="F1928" s="1" t="s">
        <v>13</v>
      </c>
      <c r="G1928" s="2">
        <v>44212</v>
      </c>
      <c r="H1928" s="3">
        <v>0.54305555555555551</v>
      </c>
      <c r="I1928">
        <v>26747335</v>
      </c>
      <c r="J1928">
        <v>3</v>
      </c>
      <c r="K1928" s="1" t="s">
        <v>2085</v>
      </c>
      <c r="L1928">
        <v>0</v>
      </c>
      <c r="M1928" s="4">
        <v>4.1119510168430864</v>
      </c>
      <c r="N1928" s="5">
        <v>6066.3</v>
      </c>
      <c r="O1928" s="5">
        <f>IF(Jan_21[[#This Row],[WIN_OSE]]=0,('Summary Sheet'!$O$1)-('Summary Sheet'!$O$1*2%),-'Summary Sheet'!$O$1*(Jan_21[[#This Row],[BSP]]-1))</f>
        <v>1.96</v>
      </c>
    </row>
    <row r="1929" spans="1:15" x14ac:dyDescent="0.25">
      <c r="A1929">
        <v>178002813</v>
      </c>
      <c r="B1929" s="1" t="s">
        <v>23</v>
      </c>
      <c r="C1929" s="1" t="s">
        <v>3133</v>
      </c>
      <c r="D1929" s="1" t="s">
        <v>3049</v>
      </c>
      <c r="E1929" s="1" t="s">
        <v>24</v>
      </c>
      <c r="F1929" s="1" t="s">
        <v>13</v>
      </c>
      <c r="G1929" s="2">
        <v>44212</v>
      </c>
      <c r="H1929" s="3">
        <v>0.55347222222222225</v>
      </c>
      <c r="I1929">
        <v>36973467</v>
      </c>
      <c r="J1929">
        <v>3</v>
      </c>
      <c r="K1929" s="1" t="s">
        <v>1532</v>
      </c>
      <c r="L1929">
        <v>0</v>
      </c>
      <c r="M1929" s="4">
        <v>4</v>
      </c>
      <c r="N1929" s="5">
        <v>4482.58</v>
      </c>
      <c r="O1929" s="5">
        <f>IF(Jan_21[[#This Row],[WIN_OSE]]=0,('Summary Sheet'!$O$1)-('Summary Sheet'!$O$1*2%),-'Summary Sheet'!$O$1*(Jan_21[[#This Row],[BSP]]-1))</f>
        <v>1.96</v>
      </c>
    </row>
    <row r="1930" spans="1:15" x14ac:dyDescent="0.25">
      <c r="A1930">
        <v>178002815</v>
      </c>
      <c r="B1930" s="1" t="s">
        <v>23</v>
      </c>
      <c r="C1930" s="1" t="s">
        <v>3133</v>
      </c>
      <c r="D1930" s="1" t="s">
        <v>3049</v>
      </c>
      <c r="E1930" s="1" t="s">
        <v>39</v>
      </c>
      <c r="F1930" s="1" t="s">
        <v>13</v>
      </c>
      <c r="G1930" s="2">
        <v>44212</v>
      </c>
      <c r="H1930" s="3">
        <v>0.56458333333333333</v>
      </c>
      <c r="I1930">
        <v>38218250</v>
      </c>
      <c r="J1930">
        <v>1</v>
      </c>
      <c r="K1930" s="1" t="s">
        <v>1537</v>
      </c>
      <c r="L1930">
        <v>1</v>
      </c>
      <c r="M1930" s="4">
        <v>2.64</v>
      </c>
      <c r="N1930" s="5">
        <v>11896.04</v>
      </c>
      <c r="O1930" s="5">
        <f>IF(Jan_21[[#This Row],[WIN_OSE]]=0,('Summary Sheet'!$O$1)-('Summary Sheet'!$O$1*2%),-'Summary Sheet'!$O$1*(Jan_21[[#This Row],[BSP]]-1))</f>
        <v>-3.2800000000000002</v>
      </c>
    </row>
    <row r="1931" spans="1:15" x14ac:dyDescent="0.25">
      <c r="A1931">
        <v>178004785</v>
      </c>
      <c r="B1931" s="1" t="s">
        <v>23</v>
      </c>
      <c r="C1931" s="1" t="s">
        <v>3119</v>
      </c>
      <c r="D1931" s="1" t="s">
        <v>3050</v>
      </c>
      <c r="E1931" s="1" t="s">
        <v>27</v>
      </c>
      <c r="F1931" s="1" t="s">
        <v>28</v>
      </c>
      <c r="G1931" s="2">
        <v>44212</v>
      </c>
      <c r="H1931" s="3">
        <v>0.34166666666666667</v>
      </c>
      <c r="I1931">
        <v>28798401</v>
      </c>
      <c r="J1931">
        <v>4</v>
      </c>
      <c r="K1931" s="1" t="s">
        <v>3127</v>
      </c>
      <c r="L1931">
        <v>0</v>
      </c>
      <c r="M1931" s="4">
        <v>5</v>
      </c>
      <c r="N1931" s="5">
        <v>1040.6600000000001</v>
      </c>
      <c r="O1931" s="5">
        <f>IF(Jan_21[[#This Row],[WIN_OSE]]=0,('Summary Sheet'!$O$1)-('Summary Sheet'!$O$1*2%),-'Summary Sheet'!$O$1*(Jan_21[[#This Row],[BSP]]-1))</f>
        <v>1.96</v>
      </c>
    </row>
    <row r="1932" spans="1:15" x14ac:dyDescent="0.25">
      <c r="A1932">
        <v>178004787</v>
      </c>
      <c r="B1932" s="1" t="s">
        <v>23</v>
      </c>
      <c r="C1932" s="1" t="s">
        <v>3119</v>
      </c>
      <c r="D1932" s="1" t="s">
        <v>3050</v>
      </c>
      <c r="E1932" s="1" t="s">
        <v>24</v>
      </c>
      <c r="F1932" s="1" t="s">
        <v>25</v>
      </c>
      <c r="G1932" s="2">
        <v>44212</v>
      </c>
      <c r="H1932" s="3">
        <v>0.35208333333333336</v>
      </c>
      <c r="I1932">
        <v>37775838</v>
      </c>
      <c r="J1932">
        <v>3</v>
      </c>
      <c r="K1932" s="1" t="s">
        <v>2567</v>
      </c>
      <c r="L1932">
        <v>0</v>
      </c>
      <c r="M1932" s="4">
        <v>3.9</v>
      </c>
      <c r="N1932" s="5">
        <v>3630.32</v>
      </c>
      <c r="O1932" s="5">
        <f>IF(Jan_21[[#This Row],[WIN_OSE]]=0,('Summary Sheet'!$O$1)-('Summary Sheet'!$O$1*2%),-'Summary Sheet'!$O$1*(Jan_21[[#This Row],[BSP]]-1))</f>
        <v>1.96</v>
      </c>
    </row>
    <row r="1933" spans="1:15" x14ac:dyDescent="0.25">
      <c r="A1933">
        <v>178004789</v>
      </c>
      <c r="B1933" s="1" t="s">
        <v>23</v>
      </c>
      <c r="C1933" s="1" t="s">
        <v>3119</v>
      </c>
      <c r="D1933" s="1" t="s">
        <v>3050</v>
      </c>
      <c r="E1933" s="1" t="s">
        <v>39</v>
      </c>
      <c r="F1933" s="1" t="s">
        <v>25</v>
      </c>
      <c r="G1933" s="2">
        <v>44212</v>
      </c>
      <c r="H1933" s="3">
        <v>0.36319444444444443</v>
      </c>
      <c r="I1933">
        <v>30187594</v>
      </c>
      <c r="J1933">
        <v>4</v>
      </c>
      <c r="K1933" s="1" t="s">
        <v>239</v>
      </c>
      <c r="L1933">
        <v>0</v>
      </c>
      <c r="M1933" s="4">
        <v>4.7519907659999996</v>
      </c>
      <c r="N1933" s="5">
        <v>1888.3</v>
      </c>
      <c r="O1933" s="5">
        <f>IF(Jan_21[[#This Row],[WIN_OSE]]=0,('Summary Sheet'!$O$1)-('Summary Sheet'!$O$1*2%),-'Summary Sheet'!$O$1*(Jan_21[[#This Row],[BSP]]-1))</f>
        <v>1.96</v>
      </c>
    </row>
    <row r="1934" spans="1:15" x14ac:dyDescent="0.25">
      <c r="A1934">
        <v>178004791</v>
      </c>
      <c r="B1934" s="1" t="s">
        <v>23</v>
      </c>
      <c r="C1934" s="1" t="s">
        <v>3119</v>
      </c>
      <c r="D1934" s="1" t="s">
        <v>3050</v>
      </c>
      <c r="E1934" s="1" t="s">
        <v>75</v>
      </c>
      <c r="F1934" s="1" t="s">
        <v>28</v>
      </c>
      <c r="G1934" s="2">
        <v>44212</v>
      </c>
      <c r="H1934" s="3">
        <v>0.37638888888888888</v>
      </c>
      <c r="I1934">
        <v>26759897</v>
      </c>
      <c r="J1934">
        <v>3</v>
      </c>
      <c r="K1934" s="1" t="s">
        <v>2490</v>
      </c>
      <c r="L1934">
        <v>0</v>
      </c>
      <c r="M1934" s="4">
        <v>4.3505298694418162</v>
      </c>
      <c r="N1934" s="5">
        <v>3075.8</v>
      </c>
      <c r="O1934" s="5">
        <f>IF(Jan_21[[#This Row],[WIN_OSE]]=0,('Summary Sheet'!$O$1)-('Summary Sheet'!$O$1*2%),-'Summary Sheet'!$O$1*(Jan_21[[#This Row],[BSP]]-1))</f>
        <v>1.96</v>
      </c>
    </row>
    <row r="1935" spans="1:15" x14ac:dyDescent="0.25">
      <c r="A1935">
        <v>178004793</v>
      </c>
      <c r="B1935" s="1" t="s">
        <v>23</v>
      </c>
      <c r="C1935" s="1" t="s">
        <v>3119</v>
      </c>
      <c r="D1935" s="1" t="s">
        <v>3050</v>
      </c>
      <c r="E1935" s="1" t="s">
        <v>39</v>
      </c>
      <c r="F1935" s="1" t="s">
        <v>25</v>
      </c>
      <c r="G1935" s="2">
        <v>44212</v>
      </c>
      <c r="H1935" s="3">
        <v>0.38750000000000001</v>
      </c>
      <c r="I1935">
        <v>28586332</v>
      </c>
      <c r="J1935">
        <v>6</v>
      </c>
      <c r="K1935" s="1" t="s">
        <v>1151</v>
      </c>
      <c r="L1935">
        <v>0</v>
      </c>
      <c r="M1935" s="4">
        <v>3.2</v>
      </c>
      <c r="N1935" s="5">
        <v>5171.68</v>
      </c>
      <c r="O1935" s="5">
        <f>IF(Jan_21[[#This Row],[WIN_OSE]]=0,('Summary Sheet'!$O$1)-('Summary Sheet'!$O$1*2%),-'Summary Sheet'!$O$1*(Jan_21[[#This Row],[BSP]]-1))</f>
        <v>1.96</v>
      </c>
    </row>
    <row r="1936" spans="1:15" x14ac:dyDescent="0.25">
      <c r="A1936">
        <v>178004795</v>
      </c>
      <c r="B1936" s="1" t="s">
        <v>23</v>
      </c>
      <c r="C1936" s="1" t="s">
        <v>3119</v>
      </c>
      <c r="D1936" s="1" t="s">
        <v>3050</v>
      </c>
      <c r="E1936" s="1" t="s">
        <v>24</v>
      </c>
      <c r="F1936" s="1" t="s">
        <v>25</v>
      </c>
      <c r="G1936" s="2">
        <v>44212</v>
      </c>
      <c r="H1936" s="3">
        <v>0.39861111111111114</v>
      </c>
      <c r="I1936">
        <v>37635083</v>
      </c>
      <c r="J1936">
        <v>5</v>
      </c>
      <c r="K1936" s="1" t="s">
        <v>2843</v>
      </c>
      <c r="L1936">
        <v>0</v>
      </c>
      <c r="M1936" s="4">
        <v>3.15</v>
      </c>
      <c r="N1936" s="5">
        <v>4538.3999999999996</v>
      </c>
      <c r="O1936" s="5">
        <f>IF(Jan_21[[#This Row],[WIN_OSE]]=0,('Summary Sheet'!$O$1)-('Summary Sheet'!$O$1*2%),-'Summary Sheet'!$O$1*(Jan_21[[#This Row],[BSP]]-1))</f>
        <v>1.96</v>
      </c>
    </row>
    <row r="1937" spans="1:15" x14ac:dyDescent="0.25">
      <c r="A1937">
        <v>178004797</v>
      </c>
      <c r="B1937" s="1" t="s">
        <v>23</v>
      </c>
      <c r="C1937" s="1" t="s">
        <v>3119</v>
      </c>
      <c r="D1937" s="1" t="s">
        <v>3050</v>
      </c>
      <c r="E1937" s="1" t="s">
        <v>75</v>
      </c>
      <c r="F1937" s="1" t="s">
        <v>28</v>
      </c>
      <c r="G1937" s="2">
        <v>44212</v>
      </c>
      <c r="H1937" s="3">
        <v>0.41111111111111109</v>
      </c>
      <c r="I1937">
        <v>24030239</v>
      </c>
      <c r="J1937">
        <v>6</v>
      </c>
      <c r="K1937" s="1" t="s">
        <v>1114</v>
      </c>
      <c r="L1937">
        <v>1</v>
      </c>
      <c r="M1937" s="4">
        <v>4.2069438994157586</v>
      </c>
      <c r="N1937" s="5">
        <v>3842.76</v>
      </c>
      <c r="O1937" s="5">
        <f>IF(Jan_21[[#This Row],[WIN_OSE]]=0,('Summary Sheet'!$O$1)-('Summary Sheet'!$O$1*2%),-'Summary Sheet'!$O$1*(Jan_21[[#This Row],[BSP]]-1))</f>
        <v>-6.4138877988315173</v>
      </c>
    </row>
    <row r="1938" spans="1:15" x14ac:dyDescent="0.25">
      <c r="A1938">
        <v>178004799</v>
      </c>
      <c r="B1938" s="1" t="s">
        <v>23</v>
      </c>
      <c r="C1938" s="1" t="s">
        <v>3119</v>
      </c>
      <c r="D1938" s="1" t="s">
        <v>3050</v>
      </c>
      <c r="E1938" s="1" t="s">
        <v>24</v>
      </c>
      <c r="F1938" s="1" t="s">
        <v>25</v>
      </c>
      <c r="G1938" s="2">
        <v>44212</v>
      </c>
      <c r="H1938" s="3">
        <v>0.42152777777777778</v>
      </c>
      <c r="I1938">
        <v>37601629</v>
      </c>
      <c r="J1938">
        <v>1</v>
      </c>
      <c r="K1938" s="1" t="s">
        <v>1129</v>
      </c>
      <c r="L1938">
        <v>0</v>
      </c>
      <c r="M1938" s="4">
        <v>4.3906465071202554</v>
      </c>
      <c r="N1938" s="5">
        <v>6336.72</v>
      </c>
      <c r="O1938" s="5">
        <f>IF(Jan_21[[#This Row],[WIN_OSE]]=0,('Summary Sheet'!$O$1)-('Summary Sheet'!$O$1*2%),-'Summary Sheet'!$O$1*(Jan_21[[#This Row],[BSP]]-1))</f>
        <v>1.96</v>
      </c>
    </row>
    <row r="1939" spans="1:15" x14ac:dyDescent="0.25">
      <c r="A1939">
        <v>178004801</v>
      </c>
      <c r="B1939" s="1" t="s">
        <v>23</v>
      </c>
      <c r="C1939" s="1" t="s">
        <v>3119</v>
      </c>
      <c r="D1939" s="1" t="s">
        <v>3050</v>
      </c>
      <c r="E1939" s="1" t="s">
        <v>24</v>
      </c>
      <c r="F1939" s="1" t="s">
        <v>25</v>
      </c>
      <c r="G1939" s="2">
        <v>44212</v>
      </c>
      <c r="H1939" s="3">
        <v>0.43263888888888891</v>
      </c>
      <c r="I1939">
        <v>36029423</v>
      </c>
      <c r="J1939">
        <v>3</v>
      </c>
      <c r="K1939" s="1" t="s">
        <v>1558</v>
      </c>
      <c r="L1939">
        <v>0</v>
      </c>
      <c r="M1939" s="4">
        <v>3.45</v>
      </c>
      <c r="N1939" s="5">
        <v>4378.2</v>
      </c>
      <c r="O1939" s="5">
        <f>IF(Jan_21[[#This Row],[WIN_OSE]]=0,('Summary Sheet'!$O$1)-('Summary Sheet'!$O$1*2%),-'Summary Sheet'!$O$1*(Jan_21[[#This Row],[BSP]]-1))</f>
        <v>1.96</v>
      </c>
    </row>
    <row r="1940" spans="1:15" x14ac:dyDescent="0.25">
      <c r="A1940">
        <v>178004803</v>
      </c>
      <c r="B1940" s="1" t="s">
        <v>23</v>
      </c>
      <c r="C1940" s="1" t="s">
        <v>3119</v>
      </c>
      <c r="D1940" s="1" t="s">
        <v>3050</v>
      </c>
      <c r="E1940" s="1" t="s">
        <v>49</v>
      </c>
      <c r="F1940" s="1" t="s">
        <v>28</v>
      </c>
      <c r="G1940" s="2">
        <v>44212</v>
      </c>
      <c r="H1940" s="3">
        <v>0.44513888888888886</v>
      </c>
      <c r="I1940">
        <v>28215781</v>
      </c>
      <c r="J1940">
        <v>6</v>
      </c>
      <c r="K1940" s="1" t="s">
        <v>1563</v>
      </c>
      <c r="L1940">
        <v>0</v>
      </c>
      <c r="M1940" s="4">
        <v>4.3728912942955525</v>
      </c>
      <c r="N1940" s="5">
        <v>4951.08</v>
      </c>
      <c r="O1940" s="5">
        <f>IF(Jan_21[[#This Row],[WIN_OSE]]=0,('Summary Sheet'!$O$1)-('Summary Sheet'!$O$1*2%),-'Summary Sheet'!$O$1*(Jan_21[[#This Row],[BSP]]-1))</f>
        <v>1.96</v>
      </c>
    </row>
    <row r="1941" spans="1:15" x14ac:dyDescent="0.25">
      <c r="A1941">
        <v>178005384</v>
      </c>
      <c r="B1941" s="1" t="s">
        <v>19</v>
      </c>
      <c r="C1941" s="1" t="s">
        <v>3129</v>
      </c>
      <c r="D1941" s="1" t="s">
        <v>3050</v>
      </c>
      <c r="E1941" s="1" t="s">
        <v>39</v>
      </c>
      <c r="F1941" s="1" t="s">
        <v>54</v>
      </c>
      <c r="G1941" s="2">
        <v>44212</v>
      </c>
      <c r="H1941" s="3">
        <v>0.58611111111111114</v>
      </c>
      <c r="I1941">
        <v>26840101</v>
      </c>
      <c r="J1941">
        <v>6</v>
      </c>
      <c r="K1941" s="1" t="s">
        <v>2271</v>
      </c>
      <c r="L1941">
        <v>0</v>
      </c>
      <c r="M1941" s="4">
        <v>4.0036604075004121</v>
      </c>
      <c r="N1941" s="5">
        <v>3030.24</v>
      </c>
      <c r="O1941" s="5">
        <f>IF(Jan_21[[#This Row],[WIN_OSE]]=0,('Summary Sheet'!$O$1)-('Summary Sheet'!$O$1*2%),-'Summary Sheet'!$O$1*(Jan_21[[#This Row],[BSP]]-1))</f>
        <v>1.96</v>
      </c>
    </row>
    <row r="1942" spans="1:15" x14ac:dyDescent="0.25">
      <c r="A1942">
        <v>178005386</v>
      </c>
      <c r="B1942" s="1" t="s">
        <v>19</v>
      </c>
      <c r="C1942" s="1" t="s">
        <v>3129</v>
      </c>
      <c r="D1942" s="1" t="s">
        <v>3050</v>
      </c>
      <c r="E1942" s="1" t="s">
        <v>32</v>
      </c>
      <c r="F1942" s="1" t="s">
        <v>54</v>
      </c>
      <c r="G1942" s="2">
        <v>44212</v>
      </c>
      <c r="H1942" s="3">
        <v>0.59652777777777777</v>
      </c>
      <c r="I1942">
        <v>37388831</v>
      </c>
      <c r="J1942">
        <v>5</v>
      </c>
      <c r="K1942" s="1" t="s">
        <v>1318</v>
      </c>
      <c r="L1942">
        <v>1</v>
      </c>
      <c r="M1942" s="4">
        <v>3.3</v>
      </c>
      <c r="N1942" s="5">
        <v>4050.36</v>
      </c>
      <c r="O1942" s="5">
        <f>IF(Jan_21[[#This Row],[WIN_OSE]]=0,('Summary Sheet'!$O$1)-('Summary Sheet'!$O$1*2%),-'Summary Sheet'!$O$1*(Jan_21[[#This Row],[BSP]]-1))</f>
        <v>-4.5999999999999996</v>
      </c>
    </row>
    <row r="1943" spans="1:15" x14ac:dyDescent="0.25">
      <c r="A1943">
        <v>178005388</v>
      </c>
      <c r="B1943" s="1" t="s">
        <v>19</v>
      </c>
      <c r="C1943" s="1" t="s">
        <v>3129</v>
      </c>
      <c r="D1943" s="1" t="s">
        <v>3050</v>
      </c>
      <c r="E1943" s="1" t="s">
        <v>47</v>
      </c>
      <c r="F1943" s="1" t="s">
        <v>54</v>
      </c>
      <c r="G1943" s="2">
        <v>44212</v>
      </c>
      <c r="H1943" s="3">
        <v>0.60833333333333328</v>
      </c>
      <c r="I1943">
        <v>38218744</v>
      </c>
      <c r="J1943">
        <v>6</v>
      </c>
      <c r="K1943" s="1" t="s">
        <v>414</v>
      </c>
      <c r="L1943">
        <v>0</v>
      </c>
      <c r="M1943" s="4">
        <v>2.9930671761564733</v>
      </c>
      <c r="N1943" s="5">
        <v>10270.700000000001</v>
      </c>
      <c r="O1943" s="5">
        <f>IF(Jan_21[[#This Row],[WIN_OSE]]=0,('Summary Sheet'!$O$1)-('Summary Sheet'!$O$1*2%),-'Summary Sheet'!$O$1*(Jan_21[[#This Row],[BSP]]-1))</f>
        <v>1.96</v>
      </c>
    </row>
    <row r="1944" spans="1:15" x14ac:dyDescent="0.25">
      <c r="A1944">
        <v>178005390</v>
      </c>
      <c r="B1944" s="1" t="s">
        <v>19</v>
      </c>
      <c r="C1944" s="1" t="s">
        <v>3129</v>
      </c>
      <c r="D1944" s="1" t="s">
        <v>3050</v>
      </c>
      <c r="E1944" s="1" t="s">
        <v>43</v>
      </c>
      <c r="F1944" s="1" t="s">
        <v>54</v>
      </c>
      <c r="G1944" s="2">
        <v>44212</v>
      </c>
      <c r="H1944" s="3">
        <v>0.62083333333333335</v>
      </c>
      <c r="I1944">
        <v>37728279</v>
      </c>
      <c r="J1944">
        <v>3</v>
      </c>
      <c r="K1944" s="1" t="s">
        <v>2165</v>
      </c>
      <c r="L1944">
        <v>0</v>
      </c>
      <c r="M1944" s="4">
        <v>4.5019142662720704</v>
      </c>
      <c r="N1944" s="5">
        <v>1866.16</v>
      </c>
      <c r="O1944" s="5">
        <f>IF(Jan_21[[#This Row],[WIN_OSE]]=0,('Summary Sheet'!$O$1)-('Summary Sheet'!$O$1*2%),-'Summary Sheet'!$O$1*(Jan_21[[#This Row],[BSP]]-1))</f>
        <v>1.96</v>
      </c>
    </row>
    <row r="1945" spans="1:15" x14ac:dyDescent="0.25">
      <c r="A1945">
        <v>178005392</v>
      </c>
      <c r="B1945" s="1" t="s">
        <v>19</v>
      </c>
      <c r="C1945" s="1" t="s">
        <v>3129</v>
      </c>
      <c r="D1945" s="1" t="s">
        <v>3050</v>
      </c>
      <c r="E1945" s="1" t="s">
        <v>47</v>
      </c>
      <c r="F1945" s="1" t="s">
        <v>54</v>
      </c>
      <c r="G1945" s="2">
        <v>44212</v>
      </c>
      <c r="H1945" s="3">
        <v>0.63124999999999998</v>
      </c>
      <c r="I1945">
        <v>37528758</v>
      </c>
      <c r="J1945">
        <v>6</v>
      </c>
      <c r="K1945" s="1" t="s">
        <v>1454</v>
      </c>
      <c r="L1945">
        <v>0</v>
      </c>
      <c r="M1945" s="4">
        <v>1.79</v>
      </c>
      <c r="N1945" s="5">
        <v>14807.7</v>
      </c>
      <c r="O1945" s="5">
        <f>IF(Jan_21[[#This Row],[WIN_OSE]]=0,('Summary Sheet'!$O$1)-('Summary Sheet'!$O$1*2%),-'Summary Sheet'!$O$1*(Jan_21[[#This Row],[BSP]]-1))</f>
        <v>1.96</v>
      </c>
    </row>
    <row r="1946" spans="1:15" x14ac:dyDescent="0.25">
      <c r="A1946">
        <v>178005394</v>
      </c>
      <c r="B1946" s="1" t="s">
        <v>19</v>
      </c>
      <c r="C1946" s="1" t="s">
        <v>3129</v>
      </c>
      <c r="D1946" s="1" t="s">
        <v>3050</v>
      </c>
      <c r="E1946" s="1" t="s">
        <v>41</v>
      </c>
      <c r="F1946" s="1" t="s">
        <v>54</v>
      </c>
      <c r="G1946" s="2">
        <v>44212</v>
      </c>
      <c r="H1946" s="3">
        <v>0.6430555555555556</v>
      </c>
      <c r="I1946">
        <v>24086507</v>
      </c>
      <c r="J1946">
        <v>2</v>
      </c>
      <c r="K1946" s="1" t="s">
        <v>1463</v>
      </c>
      <c r="L1946">
        <v>1</v>
      </c>
      <c r="M1946" s="4">
        <v>3.6036827156564684</v>
      </c>
      <c r="N1946" s="5">
        <v>6990.12</v>
      </c>
      <c r="O1946" s="5">
        <f>IF(Jan_21[[#This Row],[WIN_OSE]]=0,('Summary Sheet'!$O$1)-('Summary Sheet'!$O$1*2%),-'Summary Sheet'!$O$1*(Jan_21[[#This Row],[BSP]]-1))</f>
        <v>-5.2073654313129367</v>
      </c>
    </row>
    <row r="1947" spans="1:15" x14ac:dyDescent="0.25">
      <c r="A1947">
        <v>178005396</v>
      </c>
      <c r="B1947" s="1" t="s">
        <v>19</v>
      </c>
      <c r="C1947" s="1" t="s">
        <v>3129</v>
      </c>
      <c r="D1947" s="1" t="s">
        <v>3050</v>
      </c>
      <c r="E1947" s="1" t="s">
        <v>24</v>
      </c>
      <c r="F1947" s="1" t="s">
        <v>54</v>
      </c>
      <c r="G1947" s="2">
        <v>44212</v>
      </c>
      <c r="H1947" s="3">
        <v>0.65555555555555556</v>
      </c>
      <c r="I1947">
        <v>10993787</v>
      </c>
      <c r="J1947">
        <v>2</v>
      </c>
      <c r="K1947" s="1" t="s">
        <v>332</v>
      </c>
      <c r="L1947">
        <v>0</v>
      </c>
      <c r="M1947" s="4">
        <v>2.4835162411591591</v>
      </c>
      <c r="N1947" s="5">
        <v>9123.68</v>
      </c>
      <c r="O1947" s="5">
        <f>IF(Jan_21[[#This Row],[WIN_OSE]]=0,('Summary Sheet'!$O$1)-('Summary Sheet'!$O$1*2%),-'Summary Sheet'!$O$1*(Jan_21[[#This Row],[BSP]]-1))</f>
        <v>1.96</v>
      </c>
    </row>
    <row r="1948" spans="1:15" x14ac:dyDescent="0.25">
      <c r="A1948">
        <v>178005398</v>
      </c>
      <c r="B1948" s="1" t="s">
        <v>19</v>
      </c>
      <c r="C1948" s="1" t="s">
        <v>3129</v>
      </c>
      <c r="D1948" s="1" t="s">
        <v>3050</v>
      </c>
      <c r="E1948" s="1" t="s">
        <v>43</v>
      </c>
      <c r="F1948" s="1" t="s">
        <v>54</v>
      </c>
      <c r="G1948" s="2">
        <v>44212</v>
      </c>
      <c r="H1948" s="3">
        <v>0.6694444444444444</v>
      </c>
      <c r="I1948">
        <v>37978970</v>
      </c>
      <c r="J1948">
        <v>4</v>
      </c>
      <c r="K1948" s="1" t="s">
        <v>2275</v>
      </c>
      <c r="L1948">
        <v>1</v>
      </c>
      <c r="M1948" s="4">
        <v>2.2266847836830133</v>
      </c>
      <c r="N1948" s="5">
        <v>8000.46</v>
      </c>
      <c r="O1948" s="5">
        <f>IF(Jan_21[[#This Row],[WIN_OSE]]=0,('Summary Sheet'!$O$1)-('Summary Sheet'!$O$1*2%),-'Summary Sheet'!$O$1*(Jan_21[[#This Row],[BSP]]-1))</f>
        <v>-2.4533695673660265</v>
      </c>
    </row>
    <row r="1949" spans="1:15" x14ac:dyDescent="0.25">
      <c r="A1949">
        <v>178005400</v>
      </c>
      <c r="B1949" s="1" t="s">
        <v>19</v>
      </c>
      <c r="C1949" s="1" t="s">
        <v>3129</v>
      </c>
      <c r="D1949" s="1" t="s">
        <v>3050</v>
      </c>
      <c r="E1949" s="1" t="s">
        <v>24</v>
      </c>
      <c r="F1949" s="1" t="s">
        <v>54</v>
      </c>
      <c r="G1949" s="2">
        <v>44212</v>
      </c>
      <c r="H1949" s="3">
        <v>0.68263888888888891</v>
      </c>
      <c r="I1949">
        <v>24235945</v>
      </c>
      <c r="J1949">
        <v>6</v>
      </c>
      <c r="K1949" s="1" t="s">
        <v>2783</v>
      </c>
      <c r="L1949">
        <v>0</v>
      </c>
      <c r="M1949" s="4">
        <v>3.4</v>
      </c>
      <c r="N1949" s="5">
        <v>8446.2199999999993</v>
      </c>
      <c r="O1949" s="5">
        <f>IF(Jan_21[[#This Row],[WIN_OSE]]=0,('Summary Sheet'!$O$1)-('Summary Sheet'!$O$1*2%),-'Summary Sheet'!$O$1*(Jan_21[[#This Row],[BSP]]-1))</f>
        <v>1.96</v>
      </c>
    </row>
    <row r="1950" spans="1:15" x14ac:dyDescent="0.25">
      <c r="A1950">
        <v>178005402</v>
      </c>
      <c r="B1950" s="1" t="s">
        <v>19</v>
      </c>
      <c r="C1950" s="1" t="s">
        <v>3129</v>
      </c>
      <c r="D1950" s="1" t="s">
        <v>3050</v>
      </c>
      <c r="E1950" s="1" t="s">
        <v>30</v>
      </c>
      <c r="F1950" s="1" t="s">
        <v>54</v>
      </c>
      <c r="G1950" s="2">
        <v>44212</v>
      </c>
      <c r="H1950" s="3">
        <v>0.69652777777777775</v>
      </c>
      <c r="I1950">
        <v>35505442</v>
      </c>
      <c r="J1950">
        <v>4</v>
      </c>
      <c r="K1950" s="1" t="s">
        <v>2173</v>
      </c>
      <c r="L1950">
        <v>0</v>
      </c>
      <c r="M1950" s="4">
        <v>3.3055333020000002</v>
      </c>
      <c r="N1950" s="5">
        <v>7179.22</v>
      </c>
      <c r="O1950" s="5">
        <f>IF(Jan_21[[#This Row],[WIN_OSE]]=0,('Summary Sheet'!$O$1)-('Summary Sheet'!$O$1*2%),-'Summary Sheet'!$O$1*(Jan_21[[#This Row],[BSP]]-1))</f>
        <v>1.96</v>
      </c>
    </row>
    <row r="1951" spans="1:15" x14ac:dyDescent="0.25">
      <c r="A1951">
        <v>178005404</v>
      </c>
      <c r="B1951" s="1" t="s">
        <v>19</v>
      </c>
      <c r="C1951" s="1" t="s">
        <v>3129</v>
      </c>
      <c r="D1951" s="1" t="s">
        <v>3050</v>
      </c>
      <c r="E1951" s="1" t="s">
        <v>39</v>
      </c>
      <c r="F1951" s="1" t="s">
        <v>54</v>
      </c>
      <c r="G1951" s="2">
        <v>44212</v>
      </c>
      <c r="H1951" s="3">
        <v>0.7104166666666667</v>
      </c>
      <c r="I1951">
        <v>26412626</v>
      </c>
      <c r="J1951">
        <v>2</v>
      </c>
      <c r="K1951" s="1" t="s">
        <v>2789</v>
      </c>
      <c r="L1951">
        <v>1</v>
      </c>
      <c r="M1951" s="4">
        <v>2.5183659650000001</v>
      </c>
      <c r="N1951" s="5">
        <v>14570.44</v>
      </c>
      <c r="O1951" s="5">
        <f>IF(Jan_21[[#This Row],[WIN_OSE]]=0,('Summary Sheet'!$O$1)-('Summary Sheet'!$O$1*2%),-'Summary Sheet'!$O$1*(Jan_21[[#This Row],[BSP]]-1))</f>
        <v>-3.0367319300000002</v>
      </c>
    </row>
    <row r="1952" spans="1:15" x14ac:dyDescent="0.25">
      <c r="A1952">
        <v>178005406</v>
      </c>
      <c r="B1952" s="1" t="s">
        <v>19</v>
      </c>
      <c r="C1952" s="1" t="s">
        <v>3129</v>
      </c>
      <c r="D1952" s="1" t="s">
        <v>3050</v>
      </c>
      <c r="E1952" s="1" t="s">
        <v>24</v>
      </c>
      <c r="F1952" s="1" t="s">
        <v>54</v>
      </c>
      <c r="G1952" s="2">
        <v>44212</v>
      </c>
      <c r="H1952" s="3">
        <v>0.72361111111111109</v>
      </c>
      <c r="I1952">
        <v>36911343</v>
      </c>
      <c r="J1952">
        <v>2</v>
      </c>
      <c r="K1952" s="1" t="s">
        <v>2499</v>
      </c>
      <c r="L1952">
        <v>0</v>
      </c>
      <c r="M1952" s="4">
        <v>3.4776116353858382</v>
      </c>
      <c r="N1952" s="5">
        <v>5219.3999999999996</v>
      </c>
      <c r="O1952" s="5">
        <f>IF(Jan_21[[#This Row],[WIN_OSE]]=0,('Summary Sheet'!$O$1)-('Summary Sheet'!$O$1*2%),-'Summary Sheet'!$O$1*(Jan_21[[#This Row],[BSP]]-1))</f>
        <v>1.96</v>
      </c>
    </row>
    <row r="1953" spans="1:15" x14ac:dyDescent="0.25">
      <c r="A1953">
        <v>178005408</v>
      </c>
      <c r="B1953" s="1" t="s">
        <v>19</v>
      </c>
      <c r="C1953" s="1" t="s">
        <v>3129</v>
      </c>
      <c r="D1953" s="1" t="s">
        <v>3050</v>
      </c>
      <c r="E1953" s="1" t="s">
        <v>39</v>
      </c>
      <c r="F1953" s="1" t="s">
        <v>54</v>
      </c>
      <c r="G1953" s="2">
        <v>44212</v>
      </c>
      <c r="H1953" s="3">
        <v>0.73750000000000004</v>
      </c>
      <c r="I1953">
        <v>28723134</v>
      </c>
      <c r="J1953">
        <v>1</v>
      </c>
      <c r="K1953" s="1" t="s">
        <v>386</v>
      </c>
      <c r="L1953">
        <v>0</v>
      </c>
      <c r="M1953" s="4">
        <v>2.3916951364042141</v>
      </c>
      <c r="N1953" s="5">
        <v>16801.52</v>
      </c>
      <c r="O1953" s="5">
        <f>IF(Jan_21[[#This Row],[WIN_OSE]]=0,('Summary Sheet'!$O$1)-('Summary Sheet'!$O$1*2%),-'Summary Sheet'!$O$1*(Jan_21[[#This Row],[BSP]]-1))</f>
        <v>1.96</v>
      </c>
    </row>
    <row r="1954" spans="1:15" x14ac:dyDescent="0.25">
      <c r="A1954">
        <v>178005410</v>
      </c>
      <c r="B1954" s="1" t="s">
        <v>19</v>
      </c>
      <c r="C1954" s="1" t="s">
        <v>3129</v>
      </c>
      <c r="D1954" s="1" t="s">
        <v>3050</v>
      </c>
      <c r="E1954" s="1" t="s">
        <v>30</v>
      </c>
      <c r="F1954" s="1" t="s">
        <v>54</v>
      </c>
      <c r="G1954" s="2">
        <v>44212</v>
      </c>
      <c r="H1954" s="3">
        <v>0.74930555555555556</v>
      </c>
      <c r="I1954">
        <v>37472847</v>
      </c>
      <c r="J1954">
        <v>2</v>
      </c>
      <c r="K1954" s="1" t="s">
        <v>864</v>
      </c>
      <c r="L1954">
        <v>0</v>
      </c>
      <c r="M1954" s="4">
        <v>3.55</v>
      </c>
      <c r="N1954" s="5">
        <v>11619.26</v>
      </c>
      <c r="O1954" s="5">
        <f>IF(Jan_21[[#This Row],[WIN_OSE]]=0,('Summary Sheet'!$O$1)-('Summary Sheet'!$O$1*2%),-'Summary Sheet'!$O$1*(Jan_21[[#This Row],[BSP]]-1))</f>
        <v>1.96</v>
      </c>
    </row>
    <row r="1955" spans="1:15" x14ac:dyDescent="0.25">
      <c r="A1955">
        <v>178006294</v>
      </c>
      <c r="B1955" s="1" t="s">
        <v>23</v>
      </c>
      <c r="C1955" s="1" t="s">
        <v>3134</v>
      </c>
      <c r="D1955" s="1" t="s">
        <v>3050</v>
      </c>
      <c r="E1955" s="1" t="s">
        <v>32</v>
      </c>
      <c r="F1955" s="1" t="s">
        <v>33</v>
      </c>
      <c r="G1955" s="2">
        <v>44212</v>
      </c>
      <c r="H1955" s="3">
        <v>0.5756944444444444</v>
      </c>
      <c r="I1955">
        <v>35838022</v>
      </c>
      <c r="J1955">
        <v>5</v>
      </c>
      <c r="K1955" s="1" t="s">
        <v>2428</v>
      </c>
      <c r="L1955">
        <v>1</v>
      </c>
      <c r="M1955" s="4">
        <v>2.3439045627548341</v>
      </c>
      <c r="N1955" s="5">
        <v>14965.88</v>
      </c>
      <c r="O1955" s="5">
        <f>IF(Jan_21[[#This Row],[WIN_OSE]]=0,('Summary Sheet'!$O$1)-('Summary Sheet'!$O$1*2%),-'Summary Sheet'!$O$1*(Jan_21[[#This Row],[BSP]]-1))</f>
        <v>-2.6878091255096681</v>
      </c>
    </row>
    <row r="1956" spans="1:15" x14ac:dyDescent="0.25">
      <c r="A1956">
        <v>178006309</v>
      </c>
      <c r="B1956" s="1" t="s">
        <v>23</v>
      </c>
      <c r="C1956" s="1" t="s">
        <v>3134</v>
      </c>
      <c r="D1956" s="1" t="s">
        <v>3050</v>
      </c>
      <c r="E1956" s="1" t="s">
        <v>55</v>
      </c>
      <c r="F1956" s="1" t="s">
        <v>35</v>
      </c>
      <c r="G1956" s="2">
        <v>44212</v>
      </c>
      <c r="H1956" s="3">
        <v>0.58819444444444446</v>
      </c>
      <c r="I1956">
        <v>25546823</v>
      </c>
      <c r="J1956">
        <v>4</v>
      </c>
      <c r="K1956" s="1" t="s">
        <v>472</v>
      </c>
      <c r="L1956">
        <v>1</v>
      </c>
      <c r="M1956" s="4">
        <v>3.1940407016674728</v>
      </c>
      <c r="N1956" s="5">
        <v>3523.04</v>
      </c>
      <c r="O1956" s="5">
        <f>IF(Jan_21[[#This Row],[WIN_OSE]]=0,('Summary Sheet'!$O$1)-('Summary Sheet'!$O$1*2%),-'Summary Sheet'!$O$1*(Jan_21[[#This Row],[BSP]]-1))</f>
        <v>-4.3880814033349456</v>
      </c>
    </row>
    <row r="1957" spans="1:15" x14ac:dyDescent="0.25">
      <c r="A1957">
        <v>178006339</v>
      </c>
      <c r="B1957" s="1" t="s">
        <v>23</v>
      </c>
      <c r="C1957" s="1" t="s">
        <v>3134</v>
      </c>
      <c r="D1957" s="1" t="s">
        <v>3050</v>
      </c>
      <c r="E1957" s="1" t="s">
        <v>34</v>
      </c>
      <c r="F1957" s="1" t="s">
        <v>35</v>
      </c>
      <c r="G1957" s="2">
        <v>44212</v>
      </c>
      <c r="H1957" s="3">
        <v>0.59930555555555554</v>
      </c>
      <c r="I1957">
        <v>27337006</v>
      </c>
      <c r="J1957">
        <v>3</v>
      </c>
      <c r="K1957" s="1" t="s">
        <v>2700</v>
      </c>
      <c r="L1957">
        <v>0</v>
      </c>
      <c r="M1957" s="4">
        <v>3.3469327695723763</v>
      </c>
      <c r="N1957" s="5">
        <v>3427.86</v>
      </c>
      <c r="O1957" s="5">
        <f>IF(Jan_21[[#This Row],[WIN_OSE]]=0,('Summary Sheet'!$O$1)-('Summary Sheet'!$O$1*2%),-'Summary Sheet'!$O$1*(Jan_21[[#This Row],[BSP]]-1))</f>
        <v>1.96</v>
      </c>
    </row>
    <row r="1958" spans="1:15" x14ac:dyDescent="0.25">
      <c r="A1958">
        <v>178006344</v>
      </c>
      <c r="B1958" s="1" t="s">
        <v>23</v>
      </c>
      <c r="C1958" s="1" t="s">
        <v>3134</v>
      </c>
      <c r="D1958" s="1" t="s">
        <v>3050</v>
      </c>
      <c r="E1958" s="1" t="s">
        <v>34</v>
      </c>
      <c r="F1958" s="1" t="s">
        <v>35</v>
      </c>
      <c r="G1958" s="2">
        <v>44212</v>
      </c>
      <c r="H1958" s="3">
        <v>0.61250000000000004</v>
      </c>
      <c r="I1958">
        <v>19036471</v>
      </c>
      <c r="J1958">
        <v>3</v>
      </c>
      <c r="K1958" s="1" t="s">
        <v>1201</v>
      </c>
      <c r="L1958">
        <v>0</v>
      </c>
      <c r="M1958" s="4">
        <v>2.3649349609999999</v>
      </c>
      <c r="N1958" s="5">
        <v>6821.82</v>
      </c>
      <c r="O1958" s="5">
        <f>IF(Jan_21[[#This Row],[WIN_OSE]]=0,('Summary Sheet'!$O$1)-('Summary Sheet'!$O$1*2%),-'Summary Sheet'!$O$1*(Jan_21[[#This Row],[BSP]]-1))</f>
        <v>1.96</v>
      </c>
    </row>
    <row r="1959" spans="1:15" x14ac:dyDescent="0.25">
      <c r="A1959">
        <v>178006347</v>
      </c>
      <c r="B1959" s="1" t="s">
        <v>23</v>
      </c>
      <c r="C1959" s="1" t="s">
        <v>3134</v>
      </c>
      <c r="D1959" s="1" t="s">
        <v>3050</v>
      </c>
      <c r="E1959" s="1" t="s">
        <v>49</v>
      </c>
      <c r="F1959" s="1" t="s">
        <v>50</v>
      </c>
      <c r="G1959" s="2">
        <v>44212</v>
      </c>
      <c r="H1959" s="3">
        <v>0.62638888888888888</v>
      </c>
      <c r="I1959">
        <v>38036377</v>
      </c>
      <c r="J1959">
        <v>1</v>
      </c>
      <c r="K1959" s="1" t="s">
        <v>1752</v>
      </c>
      <c r="L1959">
        <v>0</v>
      </c>
      <c r="M1959" s="4">
        <v>2.8019659730000002</v>
      </c>
      <c r="N1959" s="5">
        <v>10040.9</v>
      </c>
      <c r="O1959" s="5">
        <f>IF(Jan_21[[#This Row],[WIN_OSE]]=0,('Summary Sheet'!$O$1)-('Summary Sheet'!$O$1*2%),-'Summary Sheet'!$O$1*(Jan_21[[#This Row],[BSP]]-1))</f>
        <v>1.96</v>
      </c>
    </row>
    <row r="1960" spans="1:15" x14ac:dyDescent="0.25">
      <c r="A1960">
        <v>178006350</v>
      </c>
      <c r="B1960" s="1" t="s">
        <v>23</v>
      </c>
      <c r="C1960" s="1" t="s">
        <v>3134</v>
      </c>
      <c r="D1960" s="1" t="s">
        <v>3050</v>
      </c>
      <c r="E1960" s="1" t="s">
        <v>306</v>
      </c>
      <c r="F1960" s="1" t="s">
        <v>35</v>
      </c>
      <c r="G1960" s="2">
        <v>44212</v>
      </c>
      <c r="H1960" s="3">
        <v>0.63749999999999996</v>
      </c>
      <c r="I1960">
        <v>38144712</v>
      </c>
      <c r="J1960">
        <v>3</v>
      </c>
      <c r="K1960" s="1" t="s">
        <v>2572</v>
      </c>
      <c r="L1960">
        <v>0</v>
      </c>
      <c r="M1960" s="4">
        <v>2.5856426767101128</v>
      </c>
      <c r="N1960" s="5">
        <v>5454.38</v>
      </c>
      <c r="O1960" s="5">
        <f>IF(Jan_21[[#This Row],[WIN_OSE]]=0,('Summary Sheet'!$O$1)-('Summary Sheet'!$O$1*2%),-'Summary Sheet'!$O$1*(Jan_21[[#This Row],[BSP]]-1))</f>
        <v>1.96</v>
      </c>
    </row>
    <row r="1961" spans="1:15" x14ac:dyDescent="0.25">
      <c r="A1961">
        <v>178006353</v>
      </c>
      <c r="B1961" s="1" t="s">
        <v>23</v>
      </c>
      <c r="C1961" s="1" t="s">
        <v>3134</v>
      </c>
      <c r="D1961" s="1" t="s">
        <v>3050</v>
      </c>
      <c r="E1961" s="1" t="s">
        <v>64</v>
      </c>
      <c r="F1961" s="1" t="s">
        <v>35</v>
      </c>
      <c r="G1961" s="2">
        <v>44212</v>
      </c>
      <c r="H1961" s="3">
        <v>0.65138888888888891</v>
      </c>
      <c r="I1961">
        <v>28215650</v>
      </c>
      <c r="J1961">
        <v>1</v>
      </c>
      <c r="K1961" s="1" t="s">
        <v>2002</v>
      </c>
      <c r="L1961">
        <v>0</v>
      </c>
      <c r="M1961" s="4">
        <v>2.92</v>
      </c>
      <c r="N1961" s="5">
        <v>4020.88</v>
      </c>
      <c r="O1961" s="5">
        <f>IF(Jan_21[[#This Row],[WIN_OSE]]=0,('Summary Sheet'!$O$1)-('Summary Sheet'!$O$1*2%),-'Summary Sheet'!$O$1*(Jan_21[[#This Row],[BSP]]-1))</f>
        <v>1.96</v>
      </c>
    </row>
    <row r="1962" spans="1:15" x14ac:dyDescent="0.25">
      <c r="A1962">
        <v>178006357</v>
      </c>
      <c r="B1962" s="1" t="s">
        <v>23</v>
      </c>
      <c r="C1962" s="1" t="s">
        <v>3134</v>
      </c>
      <c r="D1962" s="1" t="s">
        <v>3050</v>
      </c>
      <c r="E1962" s="1" t="s">
        <v>55</v>
      </c>
      <c r="F1962" s="1" t="s">
        <v>35</v>
      </c>
      <c r="G1962" s="2">
        <v>44212</v>
      </c>
      <c r="H1962" s="3">
        <v>0.66527777777777775</v>
      </c>
      <c r="I1962">
        <v>35900809</v>
      </c>
      <c r="J1962">
        <v>6</v>
      </c>
      <c r="K1962" s="1" t="s">
        <v>2000</v>
      </c>
      <c r="L1962">
        <v>0</v>
      </c>
      <c r="M1962" s="4">
        <v>4.2</v>
      </c>
      <c r="N1962" s="5">
        <v>1287.44</v>
      </c>
      <c r="O1962" s="5">
        <f>IF(Jan_21[[#This Row],[WIN_OSE]]=0,('Summary Sheet'!$O$1)-('Summary Sheet'!$O$1*2%),-'Summary Sheet'!$O$1*(Jan_21[[#This Row],[BSP]]-1))</f>
        <v>1.96</v>
      </c>
    </row>
    <row r="1963" spans="1:15" x14ac:dyDescent="0.25">
      <c r="A1963">
        <v>178006360</v>
      </c>
      <c r="B1963" s="1" t="s">
        <v>23</v>
      </c>
      <c r="C1963" s="1" t="s">
        <v>3134</v>
      </c>
      <c r="D1963" s="1" t="s">
        <v>3050</v>
      </c>
      <c r="E1963" s="1" t="s">
        <v>64</v>
      </c>
      <c r="F1963" s="1" t="s">
        <v>35</v>
      </c>
      <c r="G1963" s="2">
        <v>44212</v>
      </c>
      <c r="H1963" s="3">
        <v>0.6791666666666667</v>
      </c>
      <c r="I1963">
        <v>35735162</v>
      </c>
      <c r="J1963">
        <v>1</v>
      </c>
      <c r="K1963" s="1" t="s">
        <v>493</v>
      </c>
      <c r="L1963">
        <v>0</v>
      </c>
      <c r="M1963" s="4">
        <v>4.8</v>
      </c>
      <c r="N1963" s="5">
        <v>2394.14</v>
      </c>
      <c r="O1963" s="5">
        <f>IF(Jan_21[[#This Row],[WIN_OSE]]=0,('Summary Sheet'!$O$1)-('Summary Sheet'!$O$1*2%),-'Summary Sheet'!$O$1*(Jan_21[[#This Row],[BSP]]-1))</f>
        <v>1.96</v>
      </c>
    </row>
    <row r="1964" spans="1:15" x14ac:dyDescent="0.25">
      <c r="A1964">
        <v>178006363</v>
      </c>
      <c r="B1964" s="1" t="s">
        <v>23</v>
      </c>
      <c r="C1964" s="1" t="s">
        <v>3134</v>
      </c>
      <c r="D1964" s="1" t="s">
        <v>3050</v>
      </c>
      <c r="E1964" s="1" t="s">
        <v>49</v>
      </c>
      <c r="F1964" s="1" t="s">
        <v>50</v>
      </c>
      <c r="G1964" s="2">
        <v>44212</v>
      </c>
      <c r="H1964" s="3">
        <v>0.69305555555555554</v>
      </c>
      <c r="I1964">
        <v>37339855</v>
      </c>
      <c r="J1964">
        <v>2</v>
      </c>
      <c r="K1964" s="1" t="s">
        <v>69</v>
      </c>
      <c r="L1964">
        <v>0</v>
      </c>
      <c r="M1964" s="4">
        <v>3.65</v>
      </c>
      <c r="N1964" s="5">
        <v>6789.36</v>
      </c>
      <c r="O1964" s="5">
        <f>IF(Jan_21[[#This Row],[WIN_OSE]]=0,('Summary Sheet'!$O$1)-('Summary Sheet'!$O$1*2%),-'Summary Sheet'!$O$1*(Jan_21[[#This Row],[BSP]]-1))</f>
        <v>1.96</v>
      </c>
    </row>
    <row r="1965" spans="1:15" x14ac:dyDescent="0.25">
      <c r="A1965">
        <v>178006366</v>
      </c>
      <c r="B1965" s="1" t="s">
        <v>23</v>
      </c>
      <c r="C1965" s="1" t="s">
        <v>3134</v>
      </c>
      <c r="D1965" s="1" t="s">
        <v>3050</v>
      </c>
      <c r="E1965" s="1" t="s">
        <v>27</v>
      </c>
      <c r="F1965" s="1" t="s">
        <v>50</v>
      </c>
      <c r="G1965" s="2">
        <v>44212</v>
      </c>
      <c r="H1965" s="3">
        <v>0.70694444444444449</v>
      </c>
      <c r="I1965">
        <v>37413562</v>
      </c>
      <c r="J1965">
        <v>2</v>
      </c>
      <c r="K1965" s="1" t="s">
        <v>1751</v>
      </c>
      <c r="L1965">
        <v>0</v>
      </c>
      <c r="M1965" s="4">
        <v>3.15</v>
      </c>
      <c r="N1965" s="5">
        <v>5901.26</v>
      </c>
      <c r="O1965" s="5">
        <f>IF(Jan_21[[#This Row],[WIN_OSE]]=0,('Summary Sheet'!$O$1)-('Summary Sheet'!$O$1*2%),-'Summary Sheet'!$O$1*(Jan_21[[#This Row],[BSP]]-1))</f>
        <v>1.96</v>
      </c>
    </row>
    <row r="1966" spans="1:15" x14ac:dyDescent="0.25">
      <c r="A1966">
        <v>178006368</v>
      </c>
      <c r="B1966" s="1" t="s">
        <v>23</v>
      </c>
      <c r="C1966" s="1" t="s">
        <v>3134</v>
      </c>
      <c r="D1966" s="1" t="s">
        <v>3050</v>
      </c>
      <c r="E1966" s="1" t="s">
        <v>328</v>
      </c>
      <c r="F1966" s="1" t="s">
        <v>35</v>
      </c>
      <c r="G1966" s="2">
        <v>44212</v>
      </c>
      <c r="H1966" s="3">
        <v>0.72083333333333333</v>
      </c>
      <c r="I1966">
        <v>36999833</v>
      </c>
      <c r="J1966">
        <v>5</v>
      </c>
      <c r="K1966" s="1" t="s">
        <v>2004</v>
      </c>
      <c r="L1966">
        <v>0</v>
      </c>
      <c r="M1966" s="4">
        <v>3.8856466725403145</v>
      </c>
      <c r="N1966" s="5">
        <v>3851.06</v>
      </c>
      <c r="O1966" s="5">
        <f>IF(Jan_21[[#This Row],[WIN_OSE]]=0,('Summary Sheet'!$O$1)-('Summary Sheet'!$O$1*2%),-'Summary Sheet'!$O$1*(Jan_21[[#This Row],[BSP]]-1))</f>
        <v>1.96</v>
      </c>
    </row>
    <row r="1967" spans="1:15" x14ac:dyDescent="0.25">
      <c r="A1967">
        <v>178006370</v>
      </c>
      <c r="B1967" s="1" t="s">
        <v>23</v>
      </c>
      <c r="C1967" s="1" t="s">
        <v>3134</v>
      </c>
      <c r="D1967" s="1" t="s">
        <v>3050</v>
      </c>
      <c r="E1967" s="1" t="s">
        <v>64</v>
      </c>
      <c r="F1967" s="1" t="s">
        <v>35</v>
      </c>
      <c r="G1967" s="2">
        <v>44212</v>
      </c>
      <c r="H1967" s="3">
        <v>0.73402777777777772</v>
      </c>
      <c r="I1967">
        <v>37888899</v>
      </c>
      <c r="J1967">
        <v>3</v>
      </c>
      <c r="K1967" s="1" t="s">
        <v>2325</v>
      </c>
      <c r="L1967">
        <v>1</v>
      </c>
      <c r="M1967" s="4">
        <v>3.8</v>
      </c>
      <c r="N1967" s="5">
        <v>5838.82</v>
      </c>
      <c r="O1967" s="5">
        <f>IF(Jan_21[[#This Row],[WIN_OSE]]=0,('Summary Sheet'!$O$1)-('Summary Sheet'!$O$1*2%),-'Summary Sheet'!$O$1*(Jan_21[[#This Row],[BSP]]-1))</f>
        <v>-5.6</v>
      </c>
    </row>
    <row r="1968" spans="1:15" x14ac:dyDescent="0.25">
      <c r="A1968">
        <v>178006372</v>
      </c>
      <c r="B1968" s="1" t="s">
        <v>23</v>
      </c>
      <c r="C1968" s="1" t="s">
        <v>3134</v>
      </c>
      <c r="D1968" s="1" t="s">
        <v>3050</v>
      </c>
      <c r="E1968" s="1" t="s">
        <v>49</v>
      </c>
      <c r="F1968" s="1" t="s">
        <v>50</v>
      </c>
      <c r="G1968" s="2">
        <v>44212</v>
      </c>
      <c r="H1968" s="3">
        <v>0.74583333333333335</v>
      </c>
      <c r="I1968">
        <v>25535532</v>
      </c>
      <c r="J1968">
        <v>2</v>
      </c>
      <c r="K1968" s="1" t="s">
        <v>610</v>
      </c>
      <c r="L1968">
        <v>0</v>
      </c>
      <c r="M1968" s="4">
        <v>3</v>
      </c>
      <c r="N1968" s="5">
        <v>9197.32</v>
      </c>
      <c r="O1968" s="5">
        <f>IF(Jan_21[[#This Row],[WIN_OSE]]=0,('Summary Sheet'!$O$1)-('Summary Sheet'!$O$1*2%),-'Summary Sheet'!$O$1*(Jan_21[[#This Row],[BSP]]-1))</f>
        <v>1.96</v>
      </c>
    </row>
    <row r="1969" spans="1:15" x14ac:dyDescent="0.25">
      <c r="A1969">
        <v>178006726</v>
      </c>
      <c r="B1969" s="1" t="s">
        <v>23</v>
      </c>
      <c r="C1969" s="1" t="s">
        <v>3120</v>
      </c>
      <c r="D1969" s="1" t="s">
        <v>3050</v>
      </c>
      <c r="E1969" s="1" t="s">
        <v>39</v>
      </c>
      <c r="F1969" s="1" t="s">
        <v>31</v>
      </c>
      <c r="G1969" s="2">
        <v>44212</v>
      </c>
      <c r="H1969" s="3">
        <v>0.58125000000000004</v>
      </c>
      <c r="I1969">
        <v>23526575</v>
      </c>
      <c r="J1969">
        <v>1</v>
      </c>
      <c r="K1969" s="1" t="s">
        <v>809</v>
      </c>
      <c r="L1969">
        <v>0</v>
      </c>
      <c r="M1969" s="4">
        <v>3.2690164661458576</v>
      </c>
      <c r="N1969" s="5">
        <v>5499.66</v>
      </c>
      <c r="O1969" s="5">
        <f>IF(Jan_21[[#This Row],[WIN_OSE]]=0,('Summary Sheet'!$O$1)-('Summary Sheet'!$O$1*2%),-'Summary Sheet'!$O$1*(Jan_21[[#This Row],[BSP]]-1))</f>
        <v>1.96</v>
      </c>
    </row>
    <row r="1970" spans="1:15" x14ac:dyDescent="0.25">
      <c r="A1970">
        <v>178006728</v>
      </c>
      <c r="B1970" s="1" t="s">
        <v>23</v>
      </c>
      <c r="C1970" s="1" t="s">
        <v>3120</v>
      </c>
      <c r="D1970" s="1" t="s">
        <v>3050</v>
      </c>
      <c r="E1970" s="1" t="s">
        <v>41</v>
      </c>
      <c r="F1970" s="1" t="s">
        <v>31</v>
      </c>
      <c r="G1970" s="2">
        <v>44212</v>
      </c>
      <c r="H1970" s="3">
        <v>0.59166666666666667</v>
      </c>
      <c r="I1970">
        <v>27161661</v>
      </c>
      <c r="J1970">
        <v>1</v>
      </c>
      <c r="K1970" s="1" t="s">
        <v>643</v>
      </c>
      <c r="L1970">
        <v>1</v>
      </c>
      <c r="M1970" s="4">
        <v>2.64</v>
      </c>
      <c r="N1970" s="5">
        <v>9060.18</v>
      </c>
      <c r="O1970" s="5">
        <f>IF(Jan_21[[#This Row],[WIN_OSE]]=0,('Summary Sheet'!$O$1)-('Summary Sheet'!$O$1*2%),-'Summary Sheet'!$O$1*(Jan_21[[#This Row],[BSP]]-1))</f>
        <v>-3.2800000000000002</v>
      </c>
    </row>
    <row r="1971" spans="1:15" x14ac:dyDescent="0.25">
      <c r="A1971">
        <v>178006730</v>
      </c>
      <c r="B1971" s="1" t="s">
        <v>23</v>
      </c>
      <c r="C1971" s="1" t="s">
        <v>3120</v>
      </c>
      <c r="D1971" s="1" t="s">
        <v>3050</v>
      </c>
      <c r="E1971" s="1" t="s">
        <v>24</v>
      </c>
      <c r="F1971" s="1" t="s">
        <v>31</v>
      </c>
      <c r="G1971" s="2">
        <v>44212</v>
      </c>
      <c r="H1971" s="3">
        <v>0.60555555555555551</v>
      </c>
      <c r="I1971">
        <v>35985437</v>
      </c>
      <c r="J1971">
        <v>1</v>
      </c>
      <c r="K1971" s="1" t="s">
        <v>1610</v>
      </c>
      <c r="L1971">
        <v>0</v>
      </c>
      <c r="M1971" s="4">
        <v>4.2</v>
      </c>
      <c r="N1971" s="5">
        <v>4617.7</v>
      </c>
      <c r="O1971" s="5">
        <f>IF(Jan_21[[#This Row],[WIN_OSE]]=0,('Summary Sheet'!$O$1)-('Summary Sheet'!$O$1*2%),-'Summary Sheet'!$O$1*(Jan_21[[#This Row],[BSP]]-1))</f>
        <v>1.96</v>
      </c>
    </row>
    <row r="1972" spans="1:15" x14ac:dyDescent="0.25">
      <c r="A1972">
        <v>178006732</v>
      </c>
      <c r="B1972" s="1" t="s">
        <v>23</v>
      </c>
      <c r="C1972" s="1" t="s">
        <v>3120</v>
      </c>
      <c r="D1972" s="1" t="s">
        <v>3050</v>
      </c>
      <c r="E1972" s="1" t="s">
        <v>289</v>
      </c>
      <c r="F1972" s="1" t="s">
        <v>290</v>
      </c>
      <c r="G1972" s="2">
        <v>44212</v>
      </c>
      <c r="H1972" s="3">
        <v>0.61944444444444446</v>
      </c>
      <c r="I1972">
        <v>36414606</v>
      </c>
      <c r="J1972">
        <v>5</v>
      </c>
      <c r="K1972" s="1" t="s">
        <v>1309</v>
      </c>
      <c r="L1972">
        <v>0</v>
      </c>
      <c r="M1972" s="4">
        <v>3.9</v>
      </c>
      <c r="N1972" s="5">
        <v>8272.84</v>
      </c>
      <c r="O1972" s="5">
        <f>IF(Jan_21[[#This Row],[WIN_OSE]]=0,('Summary Sheet'!$O$1)-('Summary Sheet'!$O$1*2%),-'Summary Sheet'!$O$1*(Jan_21[[#This Row],[BSP]]-1))</f>
        <v>1.96</v>
      </c>
    </row>
    <row r="1973" spans="1:15" x14ac:dyDescent="0.25">
      <c r="A1973">
        <v>178006734</v>
      </c>
      <c r="B1973" s="1" t="s">
        <v>23</v>
      </c>
      <c r="C1973" s="1" t="s">
        <v>3120</v>
      </c>
      <c r="D1973" s="1" t="s">
        <v>3050</v>
      </c>
      <c r="E1973" s="1" t="s">
        <v>30</v>
      </c>
      <c r="F1973" s="1" t="s">
        <v>31</v>
      </c>
      <c r="G1973" s="2">
        <v>44212</v>
      </c>
      <c r="H1973" s="3">
        <v>0.63263888888888886</v>
      </c>
      <c r="I1973">
        <v>38070466</v>
      </c>
      <c r="J1973">
        <v>5</v>
      </c>
      <c r="K1973" s="1" t="s">
        <v>600</v>
      </c>
      <c r="L1973">
        <v>1</v>
      </c>
      <c r="M1973" s="4">
        <v>4.2425710302777588</v>
      </c>
      <c r="N1973" s="5">
        <v>4230.4799999999996</v>
      </c>
      <c r="O1973" s="5">
        <f>IF(Jan_21[[#This Row],[WIN_OSE]]=0,('Summary Sheet'!$O$1)-('Summary Sheet'!$O$1*2%),-'Summary Sheet'!$O$1*(Jan_21[[#This Row],[BSP]]-1))</f>
        <v>-6.4851420605555177</v>
      </c>
    </row>
    <row r="1974" spans="1:15" x14ac:dyDescent="0.25">
      <c r="A1974">
        <v>178006736</v>
      </c>
      <c r="B1974" s="1" t="s">
        <v>23</v>
      </c>
      <c r="C1974" s="1" t="s">
        <v>3120</v>
      </c>
      <c r="D1974" s="1" t="s">
        <v>3050</v>
      </c>
      <c r="E1974" s="1" t="s">
        <v>39</v>
      </c>
      <c r="F1974" s="1" t="s">
        <v>31</v>
      </c>
      <c r="G1974" s="2">
        <v>44212</v>
      </c>
      <c r="H1974" s="3">
        <v>0.64444444444444449</v>
      </c>
      <c r="I1974">
        <v>34923576</v>
      </c>
      <c r="J1974">
        <v>1</v>
      </c>
      <c r="K1974" s="1" t="s">
        <v>396</v>
      </c>
      <c r="L1974">
        <v>0</v>
      </c>
      <c r="M1974" s="4">
        <v>2.68</v>
      </c>
      <c r="N1974" s="5">
        <v>8549.7999999999993</v>
      </c>
      <c r="O1974" s="5">
        <f>IF(Jan_21[[#This Row],[WIN_OSE]]=0,('Summary Sheet'!$O$1)-('Summary Sheet'!$O$1*2%),-'Summary Sheet'!$O$1*(Jan_21[[#This Row],[BSP]]-1))</f>
        <v>1.96</v>
      </c>
    </row>
    <row r="1975" spans="1:15" x14ac:dyDescent="0.25">
      <c r="A1975">
        <v>178006738</v>
      </c>
      <c r="B1975" s="1" t="s">
        <v>23</v>
      </c>
      <c r="C1975" s="1" t="s">
        <v>3120</v>
      </c>
      <c r="D1975" s="1" t="s">
        <v>3050</v>
      </c>
      <c r="E1975" s="1" t="s">
        <v>45</v>
      </c>
      <c r="F1975" s="1" t="s">
        <v>179</v>
      </c>
      <c r="G1975" s="2">
        <v>44212</v>
      </c>
      <c r="H1975" s="3">
        <v>0.65833333333333333</v>
      </c>
      <c r="I1975">
        <v>24853455</v>
      </c>
      <c r="J1975">
        <v>6</v>
      </c>
      <c r="K1975" s="1" t="s">
        <v>701</v>
      </c>
      <c r="L1975">
        <v>0</v>
      </c>
      <c r="M1975" s="4">
        <v>3.75</v>
      </c>
      <c r="N1975" s="5">
        <v>4592.46</v>
      </c>
      <c r="O1975" s="5">
        <f>IF(Jan_21[[#This Row],[WIN_OSE]]=0,('Summary Sheet'!$O$1)-('Summary Sheet'!$O$1*2%),-'Summary Sheet'!$O$1*(Jan_21[[#This Row],[BSP]]-1))</f>
        <v>1.96</v>
      </c>
    </row>
    <row r="1976" spans="1:15" x14ac:dyDescent="0.25">
      <c r="A1976">
        <v>178006740</v>
      </c>
      <c r="B1976" s="1" t="s">
        <v>23</v>
      </c>
      <c r="C1976" s="1" t="s">
        <v>3120</v>
      </c>
      <c r="D1976" s="1" t="s">
        <v>3050</v>
      </c>
      <c r="E1976" s="1" t="s">
        <v>65</v>
      </c>
      <c r="F1976" s="1" t="s">
        <v>31</v>
      </c>
      <c r="G1976" s="2">
        <v>44212</v>
      </c>
      <c r="H1976" s="3">
        <v>0.67222222222222228</v>
      </c>
      <c r="I1976">
        <v>24436751</v>
      </c>
      <c r="J1976">
        <v>2</v>
      </c>
      <c r="K1976" s="1" t="s">
        <v>799</v>
      </c>
      <c r="L1976">
        <v>0</v>
      </c>
      <c r="M1976" s="4">
        <v>3.1894633525682732</v>
      </c>
      <c r="N1976" s="5">
        <v>8411.82</v>
      </c>
      <c r="O1976" s="5">
        <f>IF(Jan_21[[#This Row],[WIN_OSE]]=0,('Summary Sheet'!$O$1)-('Summary Sheet'!$O$1*2%),-'Summary Sheet'!$O$1*(Jan_21[[#This Row],[BSP]]-1))</f>
        <v>1.96</v>
      </c>
    </row>
    <row r="1977" spans="1:15" x14ac:dyDescent="0.25">
      <c r="A1977">
        <v>178006742</v>
      </c>
      <c r="B1977" s="1" t="s">
        <v>23</v>
      </c>
      <c r="C1977" s="1" t="s">
        <v>3120</v>
      </c>
      <c r="D1977" s="1" t="s">
        <v>3050</v>
      </c>
      <c r="E1977" s="1" t="s">
        <v>47</v>
      </c>
      <c r="F1977" s="1" t="s">
        <v>31</v>
      </c>
      <c r="G1977" s="2">
        <v>44212</v>
      </c>
      <c r="H1977" s="3">
        <v>0.68611111111111112</v>
      </c>
      <c r="I1977">
        <v>22935202</v>
      </c>
      <c r="J1977">
        <v>5</v>
      </c>
      <c r="K1977" s="1" t="s">
        <v>310</v>
      </c>
      <c r="L1977">
        <v>0</v>
      </c>
      <c r="M1977" s="4">
        <v>3.0828252822258047</v>
      </c>
      <c r="N1977" s="5">
        <v>7777.22</v>
      </c>
      <c r="O1977" s="5">
        <f>IF(Jan_21[[#This Row],[WIN_OSE]]=0,('Summary Sheet'!$O$1)-('Summary Sheet'!$O$1*2%),-'Summary Sheet'!$O$1*(Jan_21[[#This Row],[BSP]]-1))</f>
        <v>1.96</v>
      </c>
    </row>
    <row r="1978" spans="1:15" x14ac:dyDescent="0.25">
      <c r="A1978">
        <v>178006744</v>
      </c>
      <c r="B1978" s="1" t="s">
        <v>23</v>
      </c>
      <c r="C1978" s="1" t="s">
        <v>3120</v>
      </c>
      <c r="D1978" s="1" t="s">
        <v>3050</v>
      </c>
      <c r="E1978" s="1" t="s">
        <v>60</v>
      </c>
      <c r="F1978" s="1" t="s">
        <v>290</v>
      </c>
      <c r="G1978" s="2">
        <v>44212</v>
      </c>
      <c r="H1978" s="3">
        <v>0.7</v>
      </c>
      <c r="I1978">
        <v>27207907</v>
      </c>
      <c r="J1978">
        <v>2</v>
      </c>
      <c r="K1978" s="1" t="s">
        <v>1124</v>
      </c>
      <c r="L1978">
        <v>1</v>
      </c>
      <c r="M1978" s="4">
        <v>2.9596640872985889</v>
      </c>
      <c r="N1978" s="5">
        <v>9042.64</v>
      </c>
      <c r="O1978" s="5">
        <f>IF(Jan_21[[#This Row],[WIN_OSE]]=0,('Summary Sheet'!$O$1)-('Summary Sheet'!$O$1*2%),-'Summary Sheet'!$O$1*(Jan_21[[#This Row],[BSP]]-1))</f>
        <v>-3.9193281745971777</v>
      </c>
    </row>
    <row r="1979" spans="1:15" x14ac:dyDescent="0.25">
      <c r="A1979">
        <v>178006746</v>
      </c>
      <c r="B1979" s="1" t="s">
        <v>23</v>
      </c>
      <c r="C1979" s="1" t="s">
        <v>3120</v>
      </c>
      <c r="D1979" s="1" t="s">
        <v>3050</v>
      </c>
      <c r="E1979" s="1" t="s">
        <v>24</v>
      </c>
      <c r="F1979" s="1" t="s">
        <v>31</v>
      </c>
      <c r="G1979" s="2">
        <v>44212</v>
      </c>
      <c r="H1979" s="3">
        <v>0.71388888888888891</v>
      </c>
      <c r="I1979">
        <v>38218975</v>
      </c>
      <c r="J1979">
        <v>3</v>
      </c>
      <c r="K1979" s="1" t="s">
        <v>2848</v>
      </c>
      <c r="L1979">
        <v>0</v>
      </c>
      <c r="M1979" s="4">
        <v>2.9607242724977549</v>
      </c>
      <c r="N1979" s="5">
        <v>13274.86</v>
      </c>
      <c r="O1979" s="5">
        <f>IF(Jan_21[[#This Row],[WIN_OSE]]=0,('Summary Sheet'!$O$1)-('Summary Sheet'!$O$1*2%),-'Summary Sheet'!$O$1*(Jan_21[[#This Row],[BSP]]-1))</f>
        <v>1.96</v>
      </c>
    </row>
    <row r="1980" spans="1:15" x14ac:dyDescent="0.25">
      <c r="A1980">
        <v>178006748</v>
      </c>
      <c r="B1980" s="1" t="s">
        <v>23</v>
      </c>
      <c r="C1980" s="1" t="s">
        <v>3120</v>
      </c>
      <c r="D1980" s="1" t="s">
        <v>3050</v>
      </c>
      <c r="E1980" s="1" t="s">
        <v>65</v>
      </c>
      <c r="F1980" s="1" t="s">
        <v>31</v>
      </c>
      <c r="G1980" s="2">
        <v>44212</v>
      </c>
      <c r="H1980" s="3">
        <v>0.72777777777777775</v>
      </c>
      <c r="I1980">
        <v>37389575</v>
      </c>
      <c r="J1980">
        <v>1</v>
      </c>
      <c r="K1980" s="1" t="s">
        <v>1082</v>
      </c>
      <c r="L1980">
        <v>0</v>
      </c>
      <c r="M1980" s="4">
        <v>2.2999999999999998</v>
      </c>
      <c r="N1980" s="5">
        <v>21508.78</v>
      </c>
      <c r="O1980" s="5">
        <f>IF(Jan_21[[#This Row],[WIN_OSE]]=0,('Summary Sheet'!$O$1)-('Summary Sheet'!$O$1*2%),-'Summary Sheet'!$O$1*(Jan_21[[#This Row],[BSP]]-1))</f>
        <v>1.96</v>
      </c>
    </row>
    <row r="1981" spans="1:15" x14ac:dyDescent="0.25">
      <c r="A1981">
        <v>178006750</v>
      </c>
      <c r="B1981" s="1" t="s">
        <v>23</v>
      </c>
      <c r="C1981" s="1" t="s">
        <v>3120</v>
      </c>
      <c r="D1981" s="1" t="s">
        <v>3050</v>
      </c>
      <c r="E1981" s="1" t="s">
        <v>32</v>
      </c>
      <c r="F1981" s="1" t="s">
        <v>31</v>
      </c>
      <c r="G1981" s="2">
        <v>44212</v>
      </c>
      <c r="H1981" s="3">
        <v>0.73888888888888893</v>
      </c>
      <c r="I1981">
        <v>23979661</v>
      </c>
      <c r="J1981">
        <v>4</v>
      </c>
      <c r="K1981" s="1" t="s">
        <v>1021</v>
      </c>
      <c r="L1981">
        <v>0</v>
      </c>
      <c r="M1981" s="4">
        <v>2.3702856795136178</v>
      </c>
      <c r="N1981" s="5">
        <v>11465.12</v>
      </c>
      <c r="O1981" s="5">
        <f>IF(Jan_21[[#This Row],[WIN_OSE]]=0,('Summary Sheet'!$O$1)-('Summary Sheet'!$O$1*2%),-'Summary Sheet'!$O$1*(Jan_21[[#This Row],[BSP]]-1))</f>
        <v>1.96</v>
      </c>
    </row>
    <row r="1982" spans="1:15" x14ac:dyDescent="0.25">
      <c r="A1982">
        <v>178006752</v>
      </c>
      <c r="B1982" s="1" t="s">
        <v>23</v>
      </c>
      <c r="C1982" s="1" t="s">
        <v>3120</v>
      </c>
      <c r="D1982" s="1" t="s">
        <v>3050</v>
      </c>
      <c r="E1982" s="1" t="s">
        <v>20</v>
      </c>
      <c r="F1982" s="1" t="s">
        <v>31</v>
      </c>
      <c r="G1982" s="2">
        <v>44212</v>
      </c>
      <c r="H1982" s="3">
        <v>0.75138888888888888</v>
      </c>
      <c r="I1982">
        <v>28625878</v>
      </c>
      <c r="J1982">
        <v>1</v>
      </c>
      <c r="K1982" s="1" t="s">
        <v>2849</v>
      </c>
      <c r="L1982">
        <v>0</v>
      </c>
      <c r="M1982" s="4">
        <v>2.3036519264353039</v>
      </c>
      <c r="N1982" s="5">
        <v>13822.24</v>
      </c>
      <c r="O1982" s="5">
        <f>IF(Jan_21[[#This Row],[WIN_OSE]]=0,('Summary Sheet'!$O$1)-('Summary Sheet'!$O$1*2%),-'Summary Sheet'!$O$1*(Jan_21[[#This Row],[BSP]]-1))</f>
        <v>1.96</v>
      </c>
    </row>
    <row r="1983" spans="1:15" x14ac:dyDescent="0.25">
      <c r="A1983">
        <v>178007622</v>
      </c>
      <c r="B1983" s="1" t="s">
        <v>16</v>
      </c>
      <c r="C1983" s="1" t="s">
        <v>3136</v>
      </c>
      <c r="D1983" s="1" t="s">
        <v>3051</v>
      </c>
      <c r="E1983" s="1" t="s">
        <v>39</v>
      </c>
      <c r="F1983" s="1" t="s">
        <v>44</v>
      </c>
      <c r="G1983" s="2">
        <v>44212</v>
      </c>
      <c r="H1983" s="3">
        <v>0.7631944444444444</v>
      </c>
      <c r="I1983">
        <v>36716878</v>
      </c>
      <c r="J1983">
        <v>5</v>
      </c>
      <c r="K1983" s="1" t="s">
        <v>412</v>
      </c>
      <c r="L1983">
        <v>0</v>
      </c>
      <c r="M1983" s="4">
        <v>3.75</v>
      </c>
      <c r="N1983" s="5">
        <v>6278.9</v>
      </c>
      <c r="O1983" s="5">
        <f>IF(Jan_21[[#This Row],[WIN_OSE]]=0,('Summary Sheet'!$O$1)-('Summary Sheet'!$O$1*2%),-'Summary Sheet'!$O$1*(Jan_21[[#This Row],[BSP]]-1))</f>
        <v>1.96</v>
      </c>
    </row>
    <row r="1984" spans="1:15" x14ac:dyDescent="0.25">
      <c r="A1984">
        <v>178007624</v>
      </c>
      <c r="B1984" s="1" t="s">
        <v>16</v>
      </c>
      <c r="C1984" s="1" t="s">
        <v>3136</v>
      </c>
      <c r="D1984" s="1" t="s">
        <v>3051</v>
      </c>
      <c r="E1984" s="1" t="s">
        <v>45</v>
      </c>
      <c r="F1984" s="1" t="s">
        <v>305</v>
      </c>
      <c r="G1984" s="2">
        <v>44212</v>
      </c>
      <c r="H1984" s="3">
        <v>0.77500000000000002</v>
      </c>
      <c r="I1984">
        <v>36380555</v>
      </c>
      <c r="J1984">
        <v>1</v>
      </c>
      <c r="K1984" s="1" t="s">
        <v>1315</v>
      </c>
      <c r="L1984">
        <v>1</v>
      </c>
      <c r="M1984" s="4">
        <v>2.82</v>
      </c>
      <c r="N1984" s="5">
        <v>22962.52</v>
      </c>
      <c r="O1984" s="5">
        <f>IF(Jan_21[[#This Row],[WIN_OSE]]=0,('Summary Sheet'!$O$1)-('Summary Sheet'!$O$1*2%),-'Summary Sheet'!$O$1*(Jan_21[[#This Row],[BSP]]-1))</f>
        <v>-3.6399999999999997</v>
      </c>
    </row>
    <row r="1985" spans="1:15" x14ac:dyDescent="0.25">
      <c r="A1985">
        <v>178007626</v>
      </c>
      <c r="B1985" s="1" t="s">
        <v>16</v>
      </c>
      <c r="C1985" s="1" t="s">
        <v>3136</v>
      </c>
      <c r="D1985" s="1" t="s">
        <v>3051</v>
      </c>
      <c r="E1985" s="1" t="s">
        <v>30</v>
      </c>
      <c r="F1985" s="1" t="s">
        <v>44</v>
      </c>
      <c r="G1985" s="2">
        <v>44212</v>
      </c>
      <c r="H1985" s="3">
        <v>0.78541666666666665</v>
      </c>
      <c r="I1985">
        <v>26552682</v>
      </c>
      <c r="J1985">
        <v>1</v>
      </c>
      <c r="K1985" s="1" t="s">
        <v>1323</v>
      </c>
      <c r="L1985">
        <v>0</v>
      </c>
      <c r="M1985" s="4">
        <v>1.9650306087296849</v>
      </c>
      <c r="N1985" s="5">
        <v>25133.84</v>
      </c>
      <c r="O1985" s="5">
        <f>IF(Jan_21[[#This Row],[WIN_OSE]]=0,('Summary Sheet'!$O$1)-('Summary Sheet'!$O$1*2%),-'Summary Sheet'!$O$1*(Jan_21[[#This Row],[BSP]]-1))</f>
        <v>1.96</v>
      </c>
    </row>
    <row r="1986" spans="1:15" x14ac:dyDescent="0.25">
      <c r="A1986">
        <v>178007628</v>
      </c>
      <c r="B1986" s="1" t="s">
        <v>16</v>
      </c>
      <c r="C1986" s="1" t="s">
        <v>3136</v>
      </c>
      <c r="D1986" s="1" t="s">
        <v>3051</v>
      </c>
      <c r="E1986" s="1" t="s">
        <v>48</v>
      </c>
      <c r="F1986" s="1" t="s">
        <v>367</v>
      </c>
      <c r="G1986" s="2">
        <v>44212</v>
      </c>
      <c r="H1986" s="3">
        <v>0.79791666666666672</v>
      </c>
      <c r="I1986">
        <v>36261113</v>
      </c>
      <c r="J1986">
        <v>1</v>
      </c>
      <c r="K1986" s="1" t="s">
        <v>1672</v>
      </c>
      <c r="L1986">
        <v>0</v>
      </c>
      <c r="M1986" s="4">
        <v>2.9919670717716698</v>
      </c>
      <c r="N1986" s="5">
        <v>17859.939999999999</v>
      </c>
      <c r="O1986" s="5">
        <f>IF(Jan_21[[#This Row],[WIN_OSE]]=0,('Summary Sheet'!$O$1)-('Summary Sheet'!$O$1*2%),-'Summary Sheet'!$O$1*(Jan_21[[#This Row],[BSP]]-1))</f>
        <v>1.96</v>
      </c>
    </row>
    <row r="1987" spans="1:15" x14ac:dyDescent="0.25">
      <c r="A1987">
        <v>178007630</v>
      </c>
      <c r="B1987" s="1" t="s">
        <v>16</v>
      </c>
      <c r="C1987" s="1" t="s">
        <v>3136</v>
      </c>
      <c r="D1987" s="1" t="s">
        <v>3051</v>
      </c>
      <c r="E1987" s="1" t="s">
        <v>32</v>
      </c>
      <c r="F1987" s="1" t="s">
        <v>44</v>
      </c>
      <c r="G1987" s="2">
        <v>44212</v>
      </c>
      <c r="H1987" s="3">
        <v>0.80972222222222223</v>
      </c>
      <c r="I1987">
        <v>21760452</v>
      </c>
      <c r="J1987">
        <v>3</v>
      </c>
      <c r="K1987" s="1" t="s">
        <v>2583</v>
      </c>
      <c r="L1987">
        <v>0</v>
      </c>
      <c r="M1987" s="4">
        <v>3.5112252586525567</v>
      </c>
      <c r="N1987" s="5">
        <v>14113.08</v>
      </c>
      <c r="O1987" s="5">
        <f>IF(Jan_21[[#This Row],[WIN_OSE]]=0,('Summary Sheet'!$O$1)-('Summary Sheet'!$O$1*2%),-'Summary Sheet'!$O$1*(Jan_21[[#This Row],[BSP]]-1))</f>
        <v>1.96</v>
      </c>
    </row>
    <row r="1988" spans="1:15" x14ac:dyDescent="0.25">
      <c r="A1988">
        <v>178007632</v>
      </c>
      <c r="B1988" s="1" t="s">
        <v>16</v>
      </c>
      <c r="C1988" s="1" t="s">
        <v>3136</v>
      </c>
      <c r="D1988" s="1" t="s">
        <v>3051</v>
      </c>
      <c r="E1988" s="1" t="s">
        <v>47</v>
      </c>
      <c r="F1988" s="1" t="s">
        <v>44</v>
      </c>
      <c r="G1988" s="2">
        <v>44212</v>
      </c>
      <c r="H1988" s="3">
        <v>0.82013888888888886</v>
      </c>
      <c r="I1988">
        <v>7583807</v>
      </c>
      <c r="J1988">
        <v>2</v>
      </c>
      <c r="K1988" s="1" t="s">
        <v>1321</v>
      </c>
      <c r="L1988">
        <v>0</v>
      </c>
      <c r="M1988" s="4">
        <v>3.7</v>
      </c>
      <c r="N1988" s="5">
        <v>10944.46</v>
      </c>
      <c r="O1988" s="5">
        <f>IF(Jan_21[[#This Row],[WIN_OSE]]=0,('Summary Sheet'!$O$1)-('Summary Sheet'!$O$1*2%),-'Summary Sheet'!$O$1*(Jan_21[[#This Row],[BSP]]-1))</f>
        <v>1.96</v>
      </c>
    </row>
    <row r="1989" spans="1:15" x14ac:dyDescent="0.25">
      <c r="A1989">
        <v>178007634</v>
      </c>
      <c r="B1989" s="1" t="s">
        <v>16</v>
      </c>
      <c r="C1989" s="1" t="s">
        <v>3136</v>
      </c>
      <c r="D1989" s="1" t="s">
        <v>3051</v>
      </c>
      <c r="E1989" s="1" t="s">
        <v>43</v>
      </c>
      <c r="F1989" s="1" t="s">
        <v>44</v>
      </c>
      <c r="G1989" s="2">
        <v>44212</v>
      </c>
      <c r="H1989" s="3">
        <v>0.83194444444444449</v>
      </c>
      <c r="I1989">
        <v>25514138</v>
      </c>
      <c r="J1989">
        <v>1</v>
      </c>
      <c r="K1989" s="1" t="s">
        <v>2582</v>
      </c>
      <c r="L1989">
        <v>0</v>
      </c>
      <c r="M1989" s="4">
        <v>2.66</v>
      </c>
      <c r="N1989" s="5">
        <v>17680.72</v>
      </c>
      <c r="O1989" s="5">
        <f>IF(Jan_21[[#This Row],[WIN_OSE]]=0,('Summary Sheet'!$O$1)-('Summary Sheet'!$O$1*2%),-'Summary Sheet'!$O$1*(Jan_21[[#This Row],[BSP]]-1))</f>
        <v>1.96</v>
      </c>
    </row>
    <row r="1990" spans="1:15" x14ac:dyDescent="0.25">
      <c r="A1990">
        <v>178007636</v>
      </c>
      <c r="B1990" s="1" t="s">
        <v>16</v>
      </c>
      <c r="C1990" s="1" t="s">
        <v>3136</v>
      </c>
      <c r="D1990" s="1" t="s">
        <v>3051</v>
      </c>
      <c r="E1990" s="1" t="s">
        <v>41</v>
      </c>
      <c r="F1990" s="1" t="s">
        <v>44</v>
      </c>
      <c r="G1990" s="2">
        <v>44212</v>
      </c>
      <c r="H1990" s="3">
        <v>0.84166666666666667</v>
      </c>
      <c r="I1990">
        <v>36390998</v>
      </c>
      <c r="J1990">
        <v>3</v>
      </c>
      <c r="K1990" s="1" t="s">
        <v>2584</v>
      </c>
      <c r="L1990">
        <v>1</v>
      </c>
      <c r="M1990" s="4">
        <v>1.82</v>
      </c>
      <c r="N1990" s="5">
        <v>37026.9</v>
      </c>
      <c r="O1990" s="5">
        <f>IF(Jan_21[[#This Row],[WIN_OSE]]=0,('Summary Sheet'!$O$1)-('Summary Sheet'!$O$1*2%),-'Summary Sheet'!$O$1*(Jan_21[[#This Row],[BSP]]-1))</f>
        <v>-1.6400000000000001</v>
      </c>
    </row>
    <row r="1991" spans="1:15" x14ac:dyDescent="0.25">
      <c r="A1991">
        <v>178007638</v>
      </c>
      <c r="B1991" s="1" t="s">
        <v>16</v>
      </c>
      <c r="C1991" s="1" t="s">
        <v>3136</v>
      </c>
      <c r="D1991" s="1" t="s">
        <v>3051</v>
      </c>
      <c r="E1991" s="1" t="s">
        <v>75</v>
      </c>
      <c r="F1991" s="1" t="s">
        <v>305</v>
      </c>
      <c r="G1991" s="2">
        <v>44212</v>
      </c>
      <c r="H1991" s="3">
        <v>0.8520833333333333</v>
      </c>
      <c r="I1991">
        <v>38218752</v>
      </c>
      <c r="J1991">
        <v>5</v>
      </c>
      <c r="K1991" s="1" t="s">
        <v>2851</v>
      </c>
      <c r="L1991">
        <v>0</v>
      </c>
      <c r="M1991" s="4">
        <v>2.4911333340000001</v>
      </c>
      <c r="N1991" s="5">
        <v>25444.2</v>
      </c>
      <c r="O1991" s="5">
        <f>IF(Jan_21[[#This Row],[WIN_OSE]]=0,('Summary Sheet'!$O$1)-('Summary Sheet'!$O$1*2%),-'Summary Sheet'!$O$1*(Jan_21[[#This Row],[BSP]]-1))</f>
        <v>1.96</v>
      </c>
    </row>
    <row r="1992" spans="1:15" x14ac:dyDescent="0.25">
      <c r="A1992">
        <v>178007640</v>
      </c>
      <c r="B1992" s="1" t="s">
        <v>16</v>
      </c>
      <c r="C1992" s="1" t="s">
        <v>3136</v>
      </c>
      <c r="D1992" s="1" t="s">
        <v>3051</v>
      </c>
      <c r="E1992" s="1" t="s">
        <v>24</v>
      </c>
      <c r="F1992" s="1" t="s">
        <v>44</v>
      </c>
      <c r="G1992" s="2">
        <v>44212</v>
      </c>
      <c r="H1992" s="3">
        <v>0.86527777777777781</v>
      </c>
      <c r="I1992">
        <v>36281259</v>
      </c>
      <c r="J1992">
        <v>2</v>
      </c>
      <c r="K1992" s="1" t="s">
        <v>1666</v>
      </c>
      <c r="L1992">
        <v>0</v>
      </c>
      <c r="M1992" s="4">
        <v>2.0164854105945915</v>
      </c>
      <c r="N1992" s="5">
        <v>38494.06</v>
      </c>
      <c r="O1992" s="5">
        <f>IF(Jan_21[[#This Row],[WIN_OSE]]=0,('Summary Sheet'!$O$1)-('Summary Sheet'!$O$1*2%),-'Summary Sheet'!$O$1*(Jan_21[[#This Row],[BSP]]-1))</f>
        <v>1.96</v>
      </c>
    </row>
    <row r="1993" spans="1:15" x14ac:dyDescent="0.25">
      <c r="A1993">
        <v>178007642</v>
      </c>
      <c r="B1993" s="1" t="s">
        <v>16</v>
      </c>
      <c r="C1993" s="1" t="s">
        <v>3136</v>
      </c>
      <c r="D1993" s="1" t="s">
        <v>3051</v>
      </c>
      <c r="E1993" s="1" t="s">
        <v>39</v>
      </c>
      <c r="F1993" s="1" t="s">
        <v>44</v>
      </c>
      <c r="G1993" s="2">
        <v>44212</v>
      </c>
      <c r="H1993" s="3">
        <v>0.87569444444444444</v>
      </c>
      <c r="I1993">
        <v>38218753</v>
      </c>
      <c r="J1993">
        <v>6</v>
      </c>
      <c r="K1993" s="1" t="s">
        <v>2587</v>
      </c>
      <c r="L1993">
        <v>0</v>
      </c>
      <c r="M1993" s="4">
        <v>3.5</v>
      </c>
      <c r="N1993" s="5">
        <v>11968.08</v>
      </c>
      <c r="O1993" s="5">
        <f>IF(Jan_21[[#This Row],[WIN_OSE]]=0,('Summary Sheet'!$O$1)-('Summary Sheet'!$O$1*2%),-'Summary Sheet'!$O$1*(Jan_21[[#This Row],[BSP]]-1))</f>
        <v>1.96</v>
      </c>
    </row>
    <row r="1994" spans="1:15" x14ac:dyDescent="0.25">
      <c r="A1994">
        <v>178007644</v>
      </c>
      <c r="B1994" s="1" t="s">
        <v>16</v>
      </c>
      <c r="C1994" s="1" t="s">
        <v>3136</v>
      </c>
      <c r="D1994" s="1" t="s">
        <v>3051</v>
      </c>
      <c r="E1994" s="1" t="s">
        <v>43</v>
      </c>
      <c r="F1994" s="1" t="s">
        <v>44</v>
      </c>
      <c r="G1994" s="2">
        <v>44212</v>
      </c>
      <c r="H1994" s="3">
        <v>0.88611111111111107</v>
      </c>
      <c r="I1994">
        <v>38084957</v>
      </c>
      <c r="J1994">
        <v>3</v>
      </c>
      <c r="K1994" s="1" t="s">
        <v>2197</v>
      </c>
      <c r="L1994">
        <v>0</v>
      </c>
      <c r="M1994" s="4">
        <v>3.6692697207183396</v>
      </c>
      <c r="N1994" s="5">
        <v>12065.8</v>
      </c>
      <c r="O1994" s="5">
        <f>IF(Jan_21[[#This Row],[WIN_OSE]]=0,('Summary Sheet'!$O$1)-('Summary Sheet'!$O$1*2%),-'Summary Sheet'!$O$1*(Jan_21[[#This Row],[BSP]]-1))</f>
        <v>1.96</v>
      </c>
    </row>
    <row r="1995" spans="1:15" x14ac:dyDescent="0.25">
      <c r="A1995">
        <v>178007646</v>
      </c>
      <c r="B1995" s="1" t="s">
        <v>16</v>
      </c>
      <c r="C1995" s="1" t="s">
        <v>3136</v>
      </c>
      <c r="D1995" s="1" t="s">
        <v>3051</v>
      </c>
      <c r="E1995" s="1" t="s">
        <v>49</v>
      </c>
      <c r="F1995" s="1" t="s">
        <v>305</v>
      </c>
      <c r="G1995" s="2">
        <v>44212</v>
      </c>
      <c r="H1995" s="3">
        <v>0.89652777777777781</v>
      </c>
      <c r="I1995">
        <v>36549709</v>
      </c>
      <c r="J1995">
        <v>3</v>
      </c>
      <c r="K1995" s="1" t="s">
        <v>2202</v>
      </c>
      <c r="L1995">
        <v>0</v>
      </c>
      <c r="M1995" s="4">
        <v>4.5471243114447866</v>
      </c>
      <c r="N1995" s="5">
        <v>9520.64</v>
      </c>
      <c r="O1995" s="5">
        <f>IF(Jan_21[[#This Row],[WIN_OSE]]=0,('Summary Sheet'!$O$1)-('Summary Sheet'!$O$1*2%),-'Summary Sheet'!$O$1*(Jan_21[[#This Row],[BSP]]-1))</f>
        <v>1.96</v>
      </c>
    </row>
    <row r="1996" spans="1:15" x14ac:dyDescent="0.25">
      <c r="A1996">
        <v>178007648</v>
      </c>
      <c r="B1996" s="1" t="s">
        <v>16</v>
      </c>
      <c r="C1996" s="1" t="s">
        <v>3136</v>
      </c>
      <c r="D1996" s="1" t="s">
        <v>3051</v>
      </c>
      <c r="E1996" s="1" t="s">
        <v>41</v>
      </c>
      <c r="F1996" s="1" t="s">
        <v>44</v>
      </c>
      <c r="G1996" s="2">
        <v>44212</v>
      </c>
      <c r="H1996" s="3">
        <v>0.90625</v>
      </c>
      <c r="I1996">
        <v>37345366</v>
      </c>
      <c r="J1996">
        <v>4</v>
      </c>
      <c r="K1996" s="1" t="s">
        <v>1131</v>
      </c>
      <c r="L1996">
        <v>0</v>
      </c>
      <c r="M1996" s="4">
        <v>2.534694570252777</v>
      </c>
      <c r="N1996" s="5">
        <v>28174.7</v>
      </c>
      <c r="O1996" s="5">
        <f>IF(Jan_21[[#This Row],[WIN_OSE]]=0,('Summary Sheet'!$O$1)-('Summary Sheet'!$O$1*2%),-'Summary Sheet'!$O$1*(Jan_21[[#This Row],[BSP]]-1))</f>
        <v>1.96</v>
      </c>
    </row>
    <row r="1997" spans="1:15" x14ac:dyDescent="0.25">
      <c r="A1997">
        <v>178007672</v>
      </c>
      <c r="B1997" s="1" t="s">
        <v>23</v>
      </c>
      <c r="C1997" s="1" t="s">
        <v>167</v>
      </c>
      <c r="D1997" s="1" t="s">
        <v>3050</v>
      </c>
      <c r="E1997" s="1" t="s">
        <v>39</v>
      </c>
      <c r="F1997" s="1" t="s">
        <v>44</v>
      </c>
      <c r="G1997" s="2">
        <v>44212</v>
      </c>
      <c r="H1997" s="3">
        <v>0.75624999999999998</v>
      </c>
      <c r="I1997">
        <v>37244625</v>
      </c>
      <c r="J1997">
        <v>5</v>
      </c>
      <c r="K1997" s="1" t="s">
        <v>2465</v>
      </c>
      <c r="L1997">
        <v>1</v>
      </c>
      <c r="M1997" s="4">
        <v>3.9212878022988296</v>
      </c>
      <c r="N1997" s="5">
        <v>6107.64</v>
      </c>
      <c r="O1997" s="5">
        <f>IF(Jan_21[[#This Row],[WIN_OSE]]=0,('Summary Sheet'!$O$1)-('Summary Sheet'!$O$1*2%),-'Summary Sheet'!$O$1*(Jan_21[[#This Row],[BSP]]-1))</f>
        <v>-5.8425756045976591</v>
      </c>
    </row>
    <row r="1998" spans="1:15" x14ac:dyDescent="0.25">
      <c r="A1998">
        <v>178007674</v>
      </c>
      <c r="B1998" s="1" t="s">
        <v>23</v>
      </c>
      <c r="C1998" s="1" t="s">
        <v>167</v>
      </c>
      <c r="D1998" s="1" t="s">
        <v>3050</v>
      </c>
      <c r="E1998" s="1" t="s">
        <v>47</v>
      </c>
      <c r="F1998" s="1" t="s">
        <v>44</v>
      </c>
      <c r="G1998" s="2">
        <v>44212</v>
      </c>
      <c r="H1998" s="3">
        <v>0.76944444444444449</v>
      </c>
      <c r="I1998">
        <v>37415588</v>
      </c>
      <c r="J1998">
        <v>4</v>
      </c>
      <c r="K1998" s="1" t="s">
        <v>1140</v>
      </c>
      <c r="L1998">
        <v>0</v>
      </c>
      <c r="M1998" s="4">
        <v>2.6134181430000001</v>
      </c>
      <c r="N1998" s="5">
        <v>17525.18</v>
      </c>
      <c r="O1998" s="5">
        <f>IF(Jan_21[[#This Row],[WIN_OSE]]=0,('Summary Sheet'!$O$1)-('Summary Sheet'!$O$1*2%),-'Summary Sheet'!$O$1*(Jan_21[[#This Row],[BSP]]-1))</f>
        <v>1.96</v>
      </c>
    </row>
    <row r="1999" spans="1:15" x14ac:dyDescent="0.25">
      <c r="A1999">
        <v>178007676</v>
      </c>
      <c r="B1999" s="1" t="s">
        <v>23</v>
      </c>
      <c r="C1999" s="1" t="s">
        <v>167</v>
      </c>
      <c r="D1999" s="1" t="s">
        <v>3050</v>
      </c>
      <c r="E1999" s="1" t="s">
        <v>41</v>
      </c>
      <c r="F1999" s="1" t="s">
        <v>44</v>
      </c>
      <c r="G1999" s="2">
        <v>44212</v>
      </c>
      <c r="H1999" s="3">
        <v>0.77986111111111112</v>
      </c>
      <c r="I1999">
        <v>38217920</v>
      </c>
      <c r="J1999">
        <v>4</v>
      </c>
      <c r="K1999" s="1" t="s">
        <v>1681</v>
      </c>
      <c r="L1999">
        <v>0</v>
      </c>
      <c r="M1999" s="4">
        <v>2.5</v>
      </c>
      <c r="N1999" s="5">
        <v>20303.52</v>
      </c>
      <c r="O1999" s="5">
        <f>IF(Jan_21[[#This Row],[WIN_OSE]]=0,('Summary Sheet'!$O$1)-('Summary Sheet'!$O$1*2%),-'Summary Sheet'!$O$1*(Jan_21[[#This Row],[BSP]]-1))</f>
        <v>1.96</v>
      </c>
    </row>
    <row r="2000" spans="1:15" x14ac:dyDescent="0.25">
      <c r="A2000">
        <v>178007678</v>
      </c>
      <c r="B2000" s="1" t="s">
        <v>23</v>
      </c>
      <c r="C2000" s="1" t="s">
        <v>167</v>
      </c>
      <c r="D2000" s="1" t="s">
        <v>3050</v>
      </c>
      <c r="E2000" s="1" t="s">
        <v>314</v>
      </c>
      <c r="F2000" s="1" t="s">
        <v>171</v>
      </c>
      <c r="G2000" s="2">
        <v>44212</v>
      </c>
      <c r="H2000" s="3">
        <v>0.79027777777777775</v>
      </c>
      <c r="I2000">
        <v>36128201</v>
      </c>
      <c r="J2000">
        <v>2</v>
      </c>
      <c r="K2000" s="1" t="s">
        <v>268</v>
      </c>
      <c r="L2000">
        <v>1</v>
      </c>
      <c r="M2000" s="4">
        <v>2.2121533339999999</v>
      </c>
      <c r="N2000" s="5">
        <v>19489.02</v>
      </c>
      <c r="O2000" s="5">
        <f>IF(Jan_21[[#This Row],[WIN_OSE]]=0,('Summary Sheet'!$O$1)-('Summary Sheet'!$O$1*2%),-'Summary Sheet'!$O$1*(Jan_21[[#This Row],[BSP]]-1))</f>
        <v>-2.4243066679999998</v>
      </c>
    </row>
    <row r="2001" spans="1:15" x14ac:dyDescent="0.25">
      <c r="A2001">
        <v>178007680</v>
      </c>
      <c r="B2001" s="1" t="s">
        <v>23</v>
      </c>
      <c r="C2001" s="1" t="s">
        <v>167</v>
      </c>
      <c r="D2001" s="1" t="s">
        <v>3050</v>
      </c>
      <c r="E2001" s="1" t="s">
        <v>47</v>
      </c>
      <c r="F2001" s="1" t="s">
        <v>44</v>
      </c>
      <c r="G2001" s="2">
        <v>44212</v>
      </c>
      <c r="H2001" s="3">
        <v>0.8041666666666667</v>
      </c>
      <c r="I2001">
        <v>38022097</v>
      </c>
      <c r="J2001">
        <v>5</v>
      </c>
      <c r="K2001" s="1" t="s">
        <v>238</v>
      </c>
      <c r="L2001">
        <v>1</v>
      </c>
      <c r="M2001" s="4">
        <v>2.5566585402817781</v>
      </c>
      <c r="N2001" s="5">
        <v>9066.82</v>
      </c>
      <c r="O2001" s="5">
        <f>IF(Jan_21[[#This Row],[WIN_OSE]]=0,('Summary Sheet'!$O$1)-('Summary Sheet'!$O$1*2%),-'Summary Sheet'!$O$1*(Jan_21[[#This Row],[BSP]]-1))</f>
        <v>-3.1133170805635562</v>
      </c>
    </row>
    <row r="2002" spans="1:15" x14ac:dyDescent="0.25">
      <c r="A2002">
        <v>178007682</v>
      </c>
      <c r="B2002" s="1" t="s">
        <v>23</v>
      </c>
      <c r="C2002" s="1" t="s">
        <v>167</v>
      </c>
      <c r="D2002" s="1" t="s">
        <v>3050</v>
      </c>
      <c r="E2002" s="1" t="s">
        <v>101</v>
      </c>
      <c r="F2002" s="1" t="s">
        <v>44</v>
      </c>
      <c r="G2002" s="2">
        <v>44212</v>
      </c>
      <c r="H2002" s="3">
        <v>0.81666666666666665</v>
      </c>
      <c r="I2002">
        <v>28613011</v>
      </c>
      <c r="J2002">
        <v>1</v>
      </c>
      <c r="K2002" s="1" t="s">
        <v>2596</v>
      </c>
      <c r="L2002">
        <v>1</v>
      </c>
      <c r="M2002" s="4">
        <v>1.76</v>
      </c>
      <c r="N2002" s="5">
        <v>30301.34</v>
      </c>
      <c r="O2002" s="5">
        <f>IF(Jan_21[[#This Row],[WIN_OSE]]=0,('Summary Sheet'!$O$1)-('Summary Sheet'!$O$1*2%),-'Summary Sheet'!$O$1*(Jan_21[[#This Row],[BSP]]-1))</f>
        <v>-1.52</v>
      </c>
    </row>
    <row r="2003" spans="1:15" x14ac:dyDescent="0.25">
      <c r="A2003">
        <v>178007684</v>
      </c>
      <c r="B2003" s="1" t="s">
        <v>23</v>
      </c>
      <c r="C2003" s="1" t="s">
        <v>167</v>
      </c>
      <c r="D2003" s="1" t="s">
        <v>3050</v>
      </c>
      <c r="E2003" s="1" t="s">
        <v>30</v>
      </c>
      <c r="F2003" s="1" t="s">
        <v>44</v>
      </c>
      <c r="G2003" s="2">
        <v>44212</v>
      </c>
      <c r="H2003" s="3">
        <v>0.8305555555555556</v>
      </c>
      <c r="I2003">
        <v>37389704</v>
      </c>
      <c r="J2003">
        <v>4</v>
      </c>
      <c r="K2003" s="1" t="s">
        <v>2598</v>
      </c>
      <c r="L2003">
        <v>0</v>
      </c>
      <c r="M2003" s="4">
        <v>3.35</v>
      </c>
      <c r="N2003" s="5">
        <v>11078.82</v>
      </c>
      <c r="O2003" s="5">
        <f>IF(Jan_21[[#This Row],[WIN_OSE]]=0,('Summary Sheet'!$O$1)-('Summary Sheet'!$O$1*2%),-'Summary Sheet'!$O$1*(Jan_21[[#This Row],[BSP]]-1))</f>
        <v>1.96</v>
      </c>
    </row>
    <row r="2004" spans="1:15" x14ac:dyDescent="0.25">
      <c r="A2004">
        <v>178007686</v>
      </c>
      <c r="B2004" s="1" t="s">
        <v>23</v>
      </c>
      <c r="C2004" s="1" t="s">
        <v>167</v>
      </c>
      <c r="D2004" s="1" t="s">
        <v>3050</v>
      </c>
      <c r="E2004" s="1" t="s">
        <v>49</v>
      </c>
      <c r="F2004" s="1" t="s">
        <v>186</v>
      </c>
      <c r="G2004" s="2">
        <v>44212</v>
      </c>
      <c r="H2004" s="3">
        <v>0.84513888888888888</v>
      </c>
      <c r="I2004">
        <v>26605138</v>
      </c>
      <c r="J2004">
        <v>2</v>
      </c>
      <c r="K2004" s="1" t="s">
        <v>2592</v>
      </c>
      <c r="L2004">
        <v>0</v>
      </c>
      <c r="M2004" s="4">
        <v>2.917257598</v>
      </c>
      <c r="N2004" s="5">
        <v>12808.68</v>
      </c>
      <c r="O2004" s="5">
        <f>IF(Jan_21[[#This Row],[WIN_OSE]]=0,('Summary Sheet'!$O$1)-('Summary Sheet'!$O$1*2%),-'Summary Sheet'!$O$1*(Jan_21[[#This Row],[BSP]]-1))</f>
        <v>1.96</v>
      </c>
    </row>
    <row r="2005" spans="1:15" x14ac:dyDescent="0.25">
      <c r="A2005">
        <v>178007688</v>
      </c>
      <c r="B2005" s="1" t="s">
        <v>23</v>
      </c>
      <c r="C2005" s="1" t="s">
        <v>167</v>
      </c>
      <c r="D2005" s="1" t="s">
        <v>3050</v>
      </c>
      <c r="E2005" s="1" t="s">
        <v>39</v>
      </c>
      <c r="F2005" s="1" t="s">
        <v>44</v>
      </c>
      <c r="G2005" s="2">
        <v>44212</v>
      </c>
      <c r="H2005" s="3">
        <v>0.85972222222222228</v>
      </c>
      <c r="I2005">
        <v>38084921</v>
      </c>
      <c r="J2005">
        <v>2</v>
      </c>
      <c r="K2005" s="1" t="s">
        <v>2136</v>
      </c>
      <c r="L2005">
        <v>0</v>
      </c>
      <c r="M2005" s="4">
        <v>3.95</v>
      </c>
      <c r="N2005" s="5">
        <v>12883.24</v>
      </c>
      <c r="O2005" s="5">
        <f>IF(Jan_21[[#This Row],[WIN_OSE]]=0,('Summary Sheet'!$O$1)-('Summary Sheet'!$O$1*2%),-'Summary Sheet'!$O$1*(Jan_21[[#This Row],[BSP]]-1))</f>
        <v>1.96</v>
      </c>
    </row>
    <row r="2006" spans="1:15" x14ac:dyDescent="0.25">
      <c r="A2006">
        <v>178007690</v>
      </c>
      <c r="B2006" s="1" t="s">
        <v>23</v>
      </c>
      <c r="C2006" s="1" t="s">
        <v>167</v>
      </c>
      <c r="D2006" s="1" t="s">
        <v>3050</v>
      </c>
      <c r="E2006" s="1" t="s">
        <v>45</v>
      </c>
      <c r="F2006" s="1" t="s">
        <v>186</v>
      </c>
      <c r="G2006" s="2">
        <v>44212</v>
      </c>
      <c r="H2006" s="3">
        <v>0.87083333333333335</v>
      </c>
      <c r="I2006">
        <v>35142498</v>
      </c>
      <c r="J2006">
        <v>3</v>
      </c>
      <c r="K2006" s="1" t="s">
        <v>2475</v>
      </c>
      <c r="L2006">
        <v>1</v>
      </c>
      <c r="M2006" s="4">
        <v>3.55</v>
      </c>
      <c r="N2006" s="5">
        <v>8993.68</v>
      </c>
      <c r="O2006" s="5">
        <f>IF(Jan_21[[#This Row],[WIN_OSE]]=0,('Summary Sheet'!$O$1)-('Summary Sheet'!$O$1*2%),-'Summary Sheet'!$O$1*(Jan_21[[#This Row],[BSP]]-1))</f>
        <v>-5.0999999999999996</v>
      </c>
    </row>
    <row r="2007" spans="1:15" x14ac:dyDescent="0.25">
      <c r="A2007">
        <v>178007692</v>
      </c>
      <c r="B2007" s="1" t="s">
        <v>23</v>
      </c>
      <c r="C2007" s="1" t="s">
        <v>167</v>
      </c>
      <c r="D2007" s="1" t="s">
        <v>3050</v>
      </c>
      <c r="E2007" s="1" t="s">
        <v>20</v>
      </c>
      <c r="F2007" s="1" t="s">
        <v>44</v>
      </c>
      <c r="G2007" s="2">
        <v>44212</v>
      </c>
      <c r="H2007" s="3">
        <v>0.8833333333333333</v>
      </c>
      <c r="I2007">
        <v>17575455</v>
      </c>
      <c r="J2007">
        <v>5</v>
      </c>
      <c r="K2007" s="1" t="s">
        <v>2434</v>
      </c>
      <c r="L2007">
        <v>1</v>
      </c>
      <c r="M2007" s="4">
        <v>3.2018387026200688</v>
      </c>
      <c r="N2007" s="5">
        <v>9285.6</v>
      </c>
      <c r="O2007" s="5">
        <f>IF(Jan_21[[#This Row],[WIN_OSE]]=0,('Summary Sheet'!$O$1)-('Summary Sheet'!$O$1*2%),-'Summary Sheet'!$O$1*(Jan_21[[#This Row],[BSP]]-1))</f>
        <v>-4.4036774052401375</v>
      </c>
    </row>
    <row r="2008" spans="1:15" x14ac:dyDescent="0.25">
      <c r="A2008">
        <v>178007694</v>
      </c>
      <c r="B2008" s="1" t="s">
        <v>23</v>
      </c>
      <c r="C2008" s="1" t="s">
        <v>167</v>
      </c>
      <c r="D2008" s="1" t="s">
        <v>3050</v>
      </c>
      <c r="E2008" s="1" t="s">
        <v>32</v>
      </c>
      <c r="F2008" s="1" t="s">
        <v>44</v>
      </c>
      <c r="G2008" s="2">
        <v>44212</v>
      </c>
      <c r="H2008" s="3">
        <v>0.89444444444444449</v>
      </c>
      <c r="I2008">
        <v>38217923</v>
      </c>
      <c r="J2008">
        <v>2</v>
      </c>
      <c r="K2008" s="1" t="s">
        <v>2473</v>
      </c>
      <c r="L2008">
        <v>1</v>
      </c>
      <c r="M2008" s="4">
        <v>2.6808641577125298</v>
      </c>
      <c r="N2008" s="5">
        <v>25990.38</v>
      </c>
      <c r="O2008" s="5">
        <f>IF(Jan_21[[#This Row],[WIN_OSE]]=0,('Summary Sheet'!$O$1)-('Summary Sheet'!$O$1*2%),-'Summary Sheet'!$O$1*(Jan_21[[#This Row],[BSP]]-1))</f>
        <v>-3.3617283154250597</v>
      </c>
    </row>
    <row r="2009" spans="1:15" x14ac:dyDescent="0.25">
      <c r="A2009">
        <v>178007883</v>
      </c>
      <c r="B2009" s="1" t="s">
        <v>23</v>
      </c>
      <c r="C2009" s="1" t="s">
        <v>3131</v>
      </c>
      <c r="D2009" s="1" t="s">
        <v>3050</v>
      </c>
      <c r="E2009" s="1" t="s">
        <v>1310</v>
      </c>
      <c r="F2009" s="1" t="s">
        <v>54</v>
      </c>
      <c r="G2009" s="2">
        <v>44212</v>
      </c>
      <c r="H2009" s="3">
        <v>0.76180555555555551</v>
      </c>
      <c r="I2009">
        <v>37033527</v>
      </c>
      <c r="J2009">
        <v>3</v>
      </c>
      <c r="K2009" s="1" t="s">
        <v>2607</v>
      </c>
      <c r="L2009">
        <v>0</v>
      </c>
      <c r="M2009" s="4">
        <v>3.4593691851009503</v>
      </c>
      <c r="N2009" s="5">
        <v>7478</v>
      </c>
      <c r="O2009" s="5">
        <f>IF(Jan_21[[#This Row],[WIN_OSE]]=0,('Summary Sheet'!$O$1)-('Summary Sheet'!$O$1*2%),-'Summary Sheet'!$O$1*(Jan_21[[#This Row],[BSP]]-1))</f>
        <v>1.96</v>
      </c>
    </row>
    <row r="2010" spans="1:15" x14ac:dyDescent="0.25">
      <c r="A2010">
        <v>178007885</v>
      </c>
      <c r="B2010" s="1" t="s">
        <v>23</v>
      </c>
      <c r="C2010" s="1" t="s">
        <v>3131</v>
      </c>
      <c r="D2010" s="1" t="s">
        <v>3050</v>
      </c>
      <c r="E2010" s="1" t="s">
        <v>32</v>
      </c>
      <c r="F2010" s="1" t="s">
        <v>54</v>
      </c>
      <c r="G2010" s="2">
        <v>44212</v>
      </c>
      <c r="H2010" s="3">
        <v>0.7729166666666667</v>
      </c>
      <c r="I2010">
        <v>36094733</v>
      </c>
      <c r="J2010">
        <v>6</v>
      </c>
      <c r="K2010" s="1" t="s">
        <v>974</v>
      </c>
      <c r="L2010">
        <v>1</v>
      </c>
      <c r="M2010" s="4">
        <v>2.1426068426063285</v>
      </c>
      <c r="N2010" s="5">
        <v>33202.46</v>
      </c>
      <c r="O2010" s="5">
        <f>IF(Jan_21[[#This Row],[WIN_OSE]]=0,('Summary Sheet'!$O$1)-('Summary Sheet'!$O$1*2%),-'Summary Sheet'!$O$1*(Jan_21[[#This Row],[BSP]]-1))</f>
        <v>-2.285213685212657</v>
      </c>
    </row>
    <row r="2011" spans="1:15" x14ac:dyDescent="0.25">
      <c r="A2011">
        <v>178007887</v>
      </c>
      <c r="B2011" s="1" t="s">
        <v>23</v>
      </c>
      <c r="C2011" s="1" t="s">
        <v>3131</v>
      </c>
      <c r="D2011" s="1" t="s">
        <v>3050</v>
      </c>
      <c r="E2011" s="1" t="s">
        <v>41</v>
      </c>
      <c r="F2011" s="1" t="s">
        <v>54</v>
      </c>
      <c r="G2011" s="2">
        <v>44212</v>
      </c>
      <c r="H2011" s="3">
        <v>0.78333333333333333</v>
      </c>
      <c r="I2011">
        <v>38217934</v>
      </c>
      <c r="J2011">
        <v>4</v>
      </c>
      <c r="K2011" s="1" t="s">
        <v>764</v>
      </c>
      <c r="L2011">
        <v>0</v>
      </c>
      <c r="M2011" s="4">
        <v>3.2245232176463468</v>
      </c>
      <c r="N2011" s="5">
        <v>12511.6</v>
      </c>
      <c r="O2011" s="5">
        <f>IF(Jan_21[[#This Row],[WIN_OSE]]=0,('Summary Sheet'!$O$1)-('Summary Sheet'!$O$1*2%),-'Summary Sheet'!$O$1*(Jan_21[[#This Row],[BSP]]-1))</f>
        <v>1.96</v>
      </c>
    </row>
    <row r="2012" spans="1:15" x14ac:dyDescent="0.25">
      <c r="A2012">
        <v>178007889</v>
      </c>
      <c r="B2012" s="1" t="s">
        <v>23</v>
      </c>
      <c r="C2012" s="1" t="s">
        <v>3131</v>
      </c>
      <c r="D2012" s="1" t="s">
        <v>3050</v>
      </c>
      <c r="E2012" s="1" t="s">
        <v>20</v>
      </c>
      <c r="F2012" s="1" t="s">
        <v>54</v>
      </c>
      <c r="G2012" s="2">
        <v>44212</v>
      </c>
      <c r="H2012" s="3">
        <v>0.79652777777777772</v>
      </c>
      <c r="I2012">
        <v>35839839</v>
      </c>
      <c r="J2012">
        <v>2</v>
      </c>
      <c r="K2012" s="1" t="s">
        <v>2853</v>
      </c>
      <c r="L2012">
        <v>0</v>
      </c>
      <c r="M2012" s="4">
        <v>2.5942785486683713</v>
      </c>
      <c r="N2012" s="5">
        <v>22881.72</v>
      </c>
      <c r="O2012" s="5">
        <f>IF(Jan_21[[#This Row],[WIN_OSE]]=0,('Summary Sheet'!$O$1)-('Summary Sheet'!$O$1*2%),-'Summary Sheet'!$O$1*(Jan_21[[#This Row],[BSP]]-1))</f>
        <v>1.96</v>
      </c>
    </row>
    <row r="2013" spans="1:15" x14ac:dyDescent="0.25">
      <c r="A2013">
        <v>178007891</v>
      </c>
      <c r="B2013" s="1" t="s">
        <v>23</v>
      </c>
      <c r="C2013" s="1" t="s">
        <v>3131</v>
      </c>
      <c r="D2013" s="1" t="s">
        <v>3050</v>
      </c>
      <c r="E2013" s="1" t="s">
        <v>20</v>
      </c>
      <c r="F2013" s="1" t="s">
        <v>54</v>
      </c>
      <c r="G2013" s="2">
        <v>44212</v>
      </c>
      <c r="H2013" s="3">
        <v>0.80833333333333335</v>
      </c>
      <c r="I2013">
        <v>38217937</v>
      </c>
      <c r="J2013">
        <v>5</v>
      </c>
      <c r="K2013" s="1" t="s">
        <v>1121</v>
      </c>
      <c r="L2013">
        <v>0</v>
      </c>
      <c r="M2013" s="4">
        <v>3.1</v>
      </c>
      <c r="N2013" s="5">
        <v>15919.9</v>
      </c>
      <c r="O2013" s="5">
        <f>IF(Jan_21[[#This Row],[WIN_OSE]]=0,('Summary Sheet'!$O$1)-('Summary Sheet'!$O$1*2%),-'Summary Sheet'!$O$1*(Jan_21[[#This Row],[BSP]]-1))</f>
        <v>1.96</v>
      </c>
    </row>
    <row r="2014" spans="1:15" x14ac:dyDescent="0.25">
      <c r="A2014">
        <v>178007893</v>
      </c>
      <c r="B2014" s="1" t="s">
        <v>23</v>
      </c>
      <c r="C2014" s="1" t="s">
        <v>3131</v>
      </c>
      <c r="D2014" s="1" t="s">
        <v>3050</v>
      </c>
      <c r="E2014" s="1" t="s">
        <v>30</v>
      </c>
      <c r="F2014" s="1" t="s">
        <v>54</v>
      </c>
      <c r="G2014" s="2">
        <v>44212</v>
      </c>
      <c r="H2014" s="3">
        <v>0.82222222222222219</v>
      </c>
      <c r="I2014">
        <v>32663422</v>
      </c>
      <c r="J2014">
        <v>5</v>
      </c>
      <c r="K2014" s="1" t="s">
        <v>207</v>
      </c>
      <c r="L2014">
        <v>0</v>
      </c>
      <c r="M2014" s="4">
        <v>2.98</v>
      </c>
      <c r="N2014" s="5">
        <v>10468.44</v>
      </c>
      <c r="O2014" s="5">
        <f>IF(Jan_21[[#This Row],[WIN_OSE]]=0,('Summary Sheet'!$O$1)-('Summary Sheet'!$O$1*2%),-'Summary Sheet'!$O$1*(Jan_21[[#This Row],[BSP]]-1))</f>
        <v>1.96</v>
      </c>
    </row>
    <row r="2015" spans="1:15" x14ac:dyDescent="0.25">
      <c r="A2015">
        <v>178007895</v>
      </c>
      <c r="B2015" s="1" t="s">
        <v>23</v>
      </c>
      <c r="C2015" s="1" t="s">
        <v>3131</v>
      </c>
      <c r="D2015" s="1" t="s">
        <v>3050</v>
      </c>
      <c r="E2015" s="1" t="s">
        <v>289</v>
      </c>
      <c r="F2015" s="1" t="s">
        <v>15</v>
      </c>
      <c r="G2015" s="2">
        <v>44212</v>
      </c>
      <c r="H2015" s="3">
        <v>0.8354166666666667</v>
      </c>
      <c r="I2015">
        <v>28754751</v>
      </c>
      <c r="J2015">
        <v>3</v>
      </c>
      <c r="K2015" s="1" t="s">
        <v>2449</v>
      </c>
      <c r="L2015">
        <v>1</v>
      </c>
      <c r="M2015" s="4">
        <v>3.532555689277197</v>
      </c>
      <c r="N2015" s="5">
        <v>13771.84</v>
      </c>
      <c r="O2015" s="5">
        <f>IF(Jan_21[[#This Row],[WIN_OSE]]=0,('Summary Sheet'!$O$1)-('Summary Sheet'!$O$1*2%),-'Summary Sheet'!$O$1*(Jan_21[[#This Row],[BSP]]-1))</f>
        <v>-5.065111378554394</v>
      </c>
    </row>
    <row r="2016" spans="1:15" x14ac:dyDescent="0.25">
      <c r="A2016">
        <v>178007897</v>
      </c>
      <c r="B2016" s="1" t="s">
        <v>23</v>
      </c>
      <c r="C2016" s="1" t="s">
        <v>3131</v>
      </c>
      <c r="D2016" s="1" t="s">
        <v>3050</v>
      </c>
      <c r="E2016" s="1" t="s">
        <v>47</v>
      </c>
      <c r="F2016" s="1" t="s">
        <v>54</v>
      </c>
      <c r="G2016" s="2">
        <v>44212</v>
      </c>
      <c r="H2016" s="3">
        <v>0.84930555555555554</v>
      </c>
      <c r="I2016">
        <v>37364164</v>
      </c>
      <c r="J2016">
        <v>5</v>
      </c>
      <c r="K2016" s="1" t="s">
        <v>2159</v>
      </c>
      <c r="L2016">
        <v>0</v>
      </c>
      <c r="M2016" s="4">
        <v>3.4382947808351316</v>
      </c>
      <c r="N2016" s="5">
        <v>8414.16</v>
      </c>
      <c r="O2016" s="5">
        <f>IF(Jan_21[[#This Row],[WIN_OSE]]=0,('Summary Sheet'!$O$1)-('Summary Sheet'!$O$1*2%),-'Summary Sheet'!$O$1*(Jan_21[[#This Row],[BSP]]-1))</f>
        <v>1.96</v>
      </c>
    </row>
    <row r="2017" spans="1:15" x14ac:dyDescent="0.25">
      <c r="A2017">
        <v>178007899</v>
      </c>
      <c r="B2017" s="1" t="s">
        <v>23</v>
      </c>
      <c r="C2017" s="1" t="s">
        <v>3131</v>
      </c>
      <c r="D2017" s="1" t="s">
        <v>3050</v>
      </c>
      <c r="E2017" s="1" t="s">
        <v>49</v>
      </c>
      <c r="F2017" s="1" t="s">
        <v>188</v>
      </c>
      <c r="G2017" s="2">
        <v>44212</v>
      </c>
      <c r="H2017" s="3">
        <v>0.86319444444444449</v>
      </c>
      <c r="I2017">
        <v>24343861</v>
      </c>
      <c r="J2017">
        <v>2</v>
      </c>
      <c r="K2017" s="1" t="s">
        <v>2306</v>
      </c>
      <c r="L2017">
        <v>1</v>
      </c>
      <c r="M2017" s="4">
        <v>2.9749827038821968</v>
      </c>
      <c r="N2017" s="5">
        <v>15863.18</v>
      </c>
      <c r="O2017" s="5">
        <f>IF(Jan_21[[#This Row],[WIN_OSE]]=0,('Summary Sheet'!$O$1)-('Summary Sheet'!$O$1*2%),-'Summary Sheet'!$O$1*(Jan_21[[#This Row],[BSP]]-1))</f>
        <v>-3.9499654077643935</v>
      </c>
    </row>
    <row r="2018" spans="1:15" x14ac:dyDescent="0.25">
      <c r="A2018">
        <v>178007901</v>
      </c>
      <c r="B2018" s="1" t="s">
        <v>23</v>
      </c>
      <c r="C2018" s="1" t="s">
        <v>3131</v>
      </c>
      <c r="D2018" s="1" t="s">
        <v>3050</v>
      </c>
      <c r="E2018" s="1" t="s">
        <v>20</v>
      </c>
      <c r="F2018" s="1" t="s">
        <v>54</v>
      </c>
      <c r="G2018" s="2">
        <v>44212</v>
      </c>
      <c r="H2018" s="3">
        <v>0.87638888888888888</v>
      </c>
      <c r="I2018">
        <v>36628038</v>
      </c>
      <c r="J2018">
        <v>4</v>
      </c>
      <c r="K2018" s="1" t="s">
        <v>983</v>
      </c>
      <c r="L2018">
        <v>1</v>
      </c>
      <c r="M2018" s="4">
        <v>2.4224457123641967</v>
      </c>
      <c r="N2018" s="5">
        <v>11574.44</v>
      </c>
      <c r="O2018" s="5">
        <f>IF(Jan_21[[#This Row],[WIN_OSE]]=0,('Summary Sheet'!$O$1)-('Summary Sheet'!$O$1*2%),-'Summary Sheet'!$O$1*(Jan_21[[#This Row],[BSP]]-1))</f>
        <v>-2.8448914247283934</v>
      </c>
    </row>
    <row r="2019" spans="1:15" x14ac:dyDescent="0.25">
      <c r="A2019">
        <v>178007903</v>
      </c>
      <c r="B2019" s="1" t="s">
        <v>23</v>
      </c>
      <c r="C2019" s="1" t="s">
        <v>3131</v>
      </c>
      <c r="D2019" s="1" t="s">
        <v>3050</v>
      </c>
      <c r="E2019" s="1" t="s">
        <v>43</v>
      </c>
      <c r="F2019" s="1" t="s">
        <v>54</v>
      </c>
      <c r="G2019" s="2">
        <v>44212</v>
      </c>
      <c r="H2019" s="3">
        <v>0.88749999999999996</v>
      </c>
      <c r="I2019">
        <v>37668701</v>
      </c>
      <c r="J2019">
        <v>6</v>
      </c>
      <c r="K2019" s="1" t="s">
        <v>2291</v>
      </c>
      <c r="L2019">
        <v>1</v>
      </c>
      <c r="M2019" s="4">
        <v>2.3508444827421764</v>
      </c>
      <c r="N2019" s="5">
        <v>15088.14</v>
      </c>
      <c r="O2019" s="5">
        <f>IF(Jan_21[[#This Row],[WIN_OSE]]=0,('Summary Sheet'!$O$1)-('Summary Sheet'!$O$1*2%),-'Summary Sheet'!$O$1*(Jan_21[[#This Row],[BSP]]-1))</f>
        <v>-2.7016889654843528</v>
      </c>
    </row>
    <row r="2020" spans="1:15" x14ac:dyDescent="0.25">
      <c r="A2020">
        <v>178008274</v>
      </c>
      <c r="B2020" s="1" t="s">
        <v>23</v>
      </c>
      <c r="C2020" s="1" t="s">
        <v>3133</v>
      </c>
      <c r="D2020" s="1" t="s">
        <v>3049</v>
      </c>
      <c r="E2020" s="1" t="s">
        <v>41</v>
      </c>
      <c r="F2020" s="1" t="s">
        <v>13</v>
      </c>
      <c r="G2020" s="2">
        <v>44212</v>
      </c>
      <c r="H2020" s="3">
        <v>0.76527777777777772</v>
      </c>
      <c r="I2020">
        <v>35985677</v>
      </c>
      <c r="J2020">
        <v>4</v>
      </c>
      <c r="K2020" s="1" t="s">
        <v>790</v>
      </c>
      <c r="L2020">
        <v>0</v>
      </c>
      <c r="M2020" s="4">
        <v>4.3361359664428161</v>
      </c>
      <c r="N2020" s="5">
        <v>4493.9799999999996</v>
      </c>
      <c r="O2020" s="5">
        <f>IF(Jan_21[[#This Row],[WIN_OSE]]=0,('Summary Sheet'!$O$1)-('Summary Sheet'!$O$1*2%),-'Summary Sheet'!$O$1*(Jan_21[[#This Row],[BSP]]-1))</f>
        <v>1.96</v>
      </c>
    </row>
    <row r="2021" spans="1:15" x14ac:dyDescent="0.25">
      <c r="A2021">
        <v>178008276</v>
      </c>
      <c r="B2021" s="1" t="s">
        <v>23</v>
      </c>
      <c r="C2021" s="1" t="s">
        <v>3133</v>
      </c>
      <c r="D2021" s="1" t="s">
        <v>3049</v>
      </c>
      <c r="E2021" s="1" t="s">
        <v>289</v>
      </c>
      <c r="F2021" s="1" t="s">
        <v>309</v>
      </c>
      <c r="G2021" s="2">
        <v>44212</v>
      </c>
      <c r="H2021" s="3">
        <v>0.77708333333333335</v>
      </c>
      <c r="I2021">
        <v>37065622</v>
      </c>
      <c r="J2021">
        <v>5</v>
      </c>
      <c r="K2021" s="1" t="s">
        <v>440</v>
      </c>
      <c r="L2021">
        <v>1</v>
      </c>
      <c r="M2021" s="4">
        <v>2.1224382942593478</v>
      </c>
      <c r="N2021" s="5">
        <v>22673.66</v>
      </c>
      <c r="O2021" s="5">
        <f>IF(Jan_21[[#This Row],[WIN_OSE]]=0,('Summary Sheet'!$O$1)-('Summary Sheet'!$O$1*2%),-'Summary Sheet'!$O$1*(Jan_21[[#This Row],[BSP]]-1))</f>
        <v>-2.2448765885186956</v>
      </c>
    </row>
    <row r="2022" spans="1:15" x14ac:dyDescent="0.25">
      <c r="A2022">
        <v>178008278</v>
      </c>
      <c r="B2022" s="1" t="s">
        <v>23</v>
      </c>
      <c r="C2022" s="1" t="s">
        <v>3133</v>
      </c>
      <c r="D2022" s="1" t="s">
        <v>3049</v>
      </c>
      <c r="E2022" s="1" t="s">
        <v>30</v>
      </c>
      <c r="F2022" s="1" t="s">
        <v>13</v>
      </c>
      <c r="G2022" s="2">
        <v>44212</v>
      </c>
      <c r="H2022" s="3">
        <v>0.78749999999999998</v>
      </c>
      <c r="I2022">
        <v>38036905</v>
      </c>
      <c r="J2022">
        <v>1</v>
      </c>
      <c r="K2022" s="1" t="s">
        <v>1547</v>
      </c>
      <c r="L2022">
        <v>1</v>
      </c>
      <c r="M2022" s="4">
        <v>2.5058930273709841</v>
      </c>
      <c r="N2022" s="5">
        <v>14226.52</v>
      </c>
      <c r="O2022" s="5">
        <f>IF(Jan_21[[#This Row],[WIN_OSE]]=0,('Summary Sheet'!$O$1)-('Summary Sheet'!$O$1*2%),-'Summary Sheet'!$O$1*(Jan_21[[#This Row],[BSP]]-1))</f>
        <v>-3.0117860547419681</v>
      </c>
    </row>
    <row r="2023" spans="1:15" x14ac:dyDescent="0.25">
      <c r="A2023">
        <v>178008280</v>
      </c>
      <c r="B2023" s="1" t="s">
        <v>23</v>
      </c>
      <c r="C2023" s="1" t="s">
        <v>3133</v>
      </c>
      <c r="D2023" s="1" t="s">
        <v>3049</v>
      </c>
      <c r="E2023" s="1" t="s">
        <v>37</v>
      </c>
      <c r="F2023" s="1" t="s">
        <v>13</v>
      </c>
      <c r="G2023" s="2">
        <v>44212</v>
      </c>
      <c r="H2023" s="3">
        <v>0.8</v>
      </c>
      <c r="I2023">
        <v>36924484</v>
      </c>
      <c r="J2023">
        <v>5</v>
      </c>
      <c r="K2023" s="1" t="s">
        <v>370</v>
      </c>
      <c r="L2023">
        <v>0</v>
      </c>
      <c r="M2023" s="4">
        <v>3.5517659726590507</v>
      </c>
      <c r="N2023" s="5">
        <v>5957.14</v>
      </c>
      <c r="O2023" s="5">
        <f>IF(Jan_21[[#This Row],[WIN_OSE]]=0,('Summary Sheet'!$O$1)-('Summary Sheet'!$O$1*2%),-'Summary Sheet'!$O$1*(Jan_21[[#This Row],[BSP]]-1))</f>
        <v>1.96</v>
      </c>
    </row>
    <row r="2024" spans="1:15" x14ac:dyDescent="0.25">
      <c r="A2024">
        <v>178008282</v>
      </c>
      <c r="B2024" s="1" t="s">
        <v>23</v>
      </c>
      <c r="C2024" s="1" t="s">
        <v>3133</v>
      </c>
      <c r="D2024" s="1" t="s">
        <v>3049</v>
      </c>
      <c r="E2024" s="1" t="s">
        <v>47</v>
      </c>
      <c r="F2024" s="1" t="s">
        <v>13</v>
      </c>
      <c r="G2024" s="2">
        <v>44212</v>
      </c>
      <c r="H2024" s="3">
        <v>0.81388888888888888</v>
      </c>
      <c r="I2024">
        <v>36476982</v>
      </c>
      <c r="J2024">
        <v>6</v>
      </c>
      <c r="K2024" s="1" t="s">
        <v>2078</v>
      </c>
      <c r="L2024">
        <v>1</v>
      </c>
      <c r="M2024" s="4">
        <v>2.9199597142418128</v>
      </c>
      <c r="N2024" s="5">
        <v>7480.58</v>
      </c>
      <c r="O2024" s="5">
        <f>IF(Jan_21[[#This Row],[WIN_OSE]]=0,('Summary Sheet'!$O$1)-('Summary Sheet'!$O$1*2%),-'Summary Sheet'!$O$1*(Jan_21[[#This Row],[BSP]]-1))</f>
        <v>-3.8399194284836256</v>
      </c>
    </row>
    <row r="2025" spans="1:15" x14ac:dyDescent="0.25">
      <c r="A2025">
        <v>178008284</v>
      </c>
      <c r="B2025" s="1" t="s">
        <v>23</v>
      </c>
      <c r="C2025" s="1" t="s">
        <v>3133</v>
      </c>
      <c r="D2025" s="1" t="s">
        <v>3049</v>
      </c>
      <c r="E2025" s="1" t="s">
        <v>47</v>
      </c>
      <c r="F2025" s="1" t="s">
        <v>13</v>
      </c>
      <c r="G2025" s="2">
        <v>44212</v>
      </c>
      <c r="H2025" s="3">
        <v>0.82777777777777772</v>
      </c>
      <c r="I2025">
        <v>27962457</v>
      </c>
      <c r="J2025">
        <v>1</v>
      </c>
      <c r="K2025" s="1" t="s">
        <v>2416</v>
      </c>
      <c r="L2025">
        <v>0</v>
      </c>
      <c r="M2025" s="4">
        <v>4.1959340122645141</v>
      </c>
      <c r="N2025" s="5">
        <v>8436.52</v>
      </c>
      <c r="O2025" s="5">
        <f>IF(Jan_21[[#This Row],[WIN_OSE]]=0,('Summary Sheet'!$O$1)-('Summary Sheet'!$O$1*2%),-'Summary Sheet'!$O$1*(Jan_21[[#This Row],[BSP]]-1))</f>
        <v>1.96</v>
      </c>
    </row>
    <row r="2026" spans="1:15" x14ac:dyDescent="0.25">
      <c r="A2026">
        <v>178008286</v>
      </c>
      <c r="B2026" s="1" t="s">
        <v>23</v>
      </c>
      <c r="C2026" s="1" t="s">
        <v>3133</v>
      </c>
      <c r="D2026" s="1" t="s">
        <v>3049</v>
      </c>
      <c r="E2026" s="1" t="s">
        <v>60</v>
      </c>
      <c r="F2026" s="1" t="s">
        <v>309</v>
      </c>
      <c r="G2026" s="2">
        <v>44212</v>
      </c>
      <c r="H2026" s="3">
        <v>0.83888888888888891</v>
      </c>
      <c r="I2026">
        <v>27370190</v>
      </c>
      <c r="J2026">
        <v>3</v>
      </c>
      <c r="K2026" s="1" t="s">
        <v>1724</v>
      </c>
      <c r="L2026">
        <v>0</v>
      </c>
      <c r="M2026" s="4">
        <v>2.9749095816537743</v>
      </c>
      <c r="N2026" s="5">
        <v>10353.6</v>
      </c>
      <c r="O2026" s="5">
        <f>IF(Jan_21[[#This Row],[WIN_OSE]]=0,('Summary Sheet'!$O$1)-('Summary Sheet'!$O$1*2%),-'Summary Sheet'!$O$1*(Jan_21[[#This Row],[BSP]]-1))</f>
        <v>1.96</v>
      </c>
    </row>
    <row r="2027" spans="1:15" x14ac:dyDescent="0.25">
      <c r="A2027">
        <v>178008288</v>
      </c>
      <c r="B2027" s="1" t="s">
        <v>23</v>
      </c>
      <c r="C2027" s="1" t="s">
        <v>3133</v>
      </c>
      <c r="D2027" s="1" t="s">
        <v>3049</v>
      </c>
      <c r="E2027" s="1" t="s">
        <v>20</v>
      </c>
      <c r="F2027" s="1" t="s">
        <v>13</v>
      </c>
      <c r="G2027" s="2">
        <v>44212</v>
      </c>
      <c r="H2027" s="3">
        <v>0.85277777777777775</v>
      </c>
      <c r="I2027">
        <v>26628746</v>
      </c>
      <c r="J2027">
        <v>4</v>
      </c>
      <c r="K2027" s="1" t="s">
        <v>1975</v>
      </c>
      <c r="L2027">
        <v>0</v>
      </c>
      <c r="M2027" s="4">
        <v>3.9</v>
      </c>
      <c r="N2027" s="5">
        <v>4849.5200000000004</v>
      </c>
      <c r="O2027" s="5">
        <f>IF(Jan_21[[#This Row],[WIN_OSE]]=0,('Summary Sheet'!$O$1)-('Summary Sheet'!$O$1*2%),-'Summary Sheet'!$O$1*(Jan_21[[#This Row],[BSP]]-1))</f>
        <v>1.96</v>
      </c>
    </row>
    <row r="2028" spans="1:15" x14ac:dyDescent="0.25">
      <c r="A2028">
        <v>178008290</v>
      </c>
      <c r="B2028" s="1" t="s">
        <v>23</v>
      </c>
      <c r="C2028" s="1" t="s">
        <v>3133</v>
      </c>
      <c r="D2028" s="1" t="s">
        <v>3049</v>
      </c>
      <c r="E2028" s="1" t="s">
        <v>314</v>
      </c>
      <c r="F2028" s="1" t="s">
        <v>309</v>
      </c>
      <c r="G2028" s="2">
        <v>44212</v>
      </c>
      <c r="H2028" s="3">
        <v>0.8666666666666667</v>
      </c>
      <c r="I2028">
        <v>26235702</v>
      </c>
      <c r="J2028">
        <v>3</v>
      </c>
      <c r="K2028" s="1" t="s">
        <v>2855</v>
      </c>
      <c r="L2028">
        <v>0</v>
      </c>
      <c r="M2028" s="4">
        <v>2.4435080051377369</v>
      </c>
      <c r="N2028" s="5">
        <v>13112.14</v>
      </c>
      <c r="O2028" s="5">
        <f>IF(Jan_21[[#This Row],[WIN_OSE]]=0,('Summary Sheet'!$O$1)-('Summary Sheet'!$O$1*2%),-'Summary Sheet'!$O$1*(Jan_21[[#This Row],[BSP]]-1))</f>
        <v>1.96</v>
      </c>
    </row>
    <row r="2029" spans="1:15" x14ac:dyDescent="0.25">
      <c r="A2029">
        <v>178008292</v>
      </c>
      <c r="B2029" s="1" t="s">
        <v>23</v>
      </c>
      <c r="C2029" s="1" t="s">
        <v>3133</v>
      </c>
      <c r="D2029" s="1" t="s">
        <v>3049</v>
      </c>
      <c r="E2029" s="1" t="s">
        <v>32</v>
      </c>
      <c r="F2029" s="1" t="s">
        <v>13</v>
      </c>
      <c r="G2029" s="2">
        <v>44212</v>
      </c>
      <c r="H2029" s="3">
        <v>0.87986111111111109</v>
      </c>
      <c r="I2029">
        <v>27606927</v>
      </c>
      <c r="J2029">
        <v>1</v>
      </c>
      <c r="K2029" s="1" t="s">
        <v>2856</v>
      </c>
      <c r="L2029">
        <v>0</v>
      </c>
      <c r="M2029" s="4">
        <v>3.45</v>
      </c>
      <c r="N2029" s="5">
        <v>11410.52</v>
      </c>
      <c r="O2029" s="5">
        <f>IF(Jan_21[[#This Row],[WIN_OSE]]=0,('Summary Sheet'!$O$1)-('Summary Sheet'!$O$1*2%),-'Summary Sheet'!$O$1*(Jan_21[[#This Row],[BSP]]-1))</f>
        <v>1.96</v>
      </c>
    </row>
    <row r="2030" spans="1:15" x14ac:dyDescent="0.25">
      <c r="A2030">
        <v>178008294</v>
      </c>
      <c r="B2030" s="1" t="s">
        <v>23</v>
      </c>
      <c r="C2030" s="1" t="s">
        <v>3133</v>
      </c>
      <c r="D2030" s="1" t="s">
        <v>3049</v>
      </c>
      <c r="E2030" s="1" t="s">
        <v>60</v>
      </c>
      <c r="F2030" s="1" t="s">
        <v>309</v>
      </c>
      <c r="G2030" s="2">
        <v>44212</v>
      </c>
      <c r="H2030" s="3">
        <v>0.89027777777777772</v>
      </c>
      <c r="I2030">
        <v>35325980</v>
      </c>
      <c r="J2030">
        <v>2</v>
      </c>
      <c r="K2030" s="1" t="s">
        <v>1316</v>
      </c>
      <c r="L2030">
        <v>0</v>
      </c>
      <c r="M2030" s="4">
        <v>1.8393879014915728</v>
      </c>
      <c r="N2030" s="5">
        <v>28093.32</v>
      </c>
      <c r="O2030" s="5">
        <f>IF(Jan_21[[#This Row],[WIN_OSE]]=0,('Summary Sheet'!$O$1)-('Summary Sheet'!$O$1*2%),-'Summary Sheet'!$O$1*(Jan_21[[#This Row],[BSP]]-1))</f>
        <v>1.96</v>
      </c>
    </row>
    <row r="2031" spans="1:15" x14ac:dyDescent="0.25">
      <c r="A2031">
        <v>178008603</v>
      </c>
      <c r="B2031" s="1" t="s">
        <v>23</v>
      </c>
      <c r="C2031" s="1" t="s">
        <v>3130</v>
      </c>
      <c r="D2031" s="1" t="s">
        <v>3048</v>
      </c>
      <c r="E2031" s="1" t="s">
        <v>41</v>
      </c>
      <c r="F2031" s="1" t="s">
        <v>168</v>
      </c>
      <c r="G2031" s="2">
        <v>44212</v>
      </c>
      <c r="H2031" s="3">
        <v>0.4284722222222222</v>
      </c>
      <c r="I2031">
        <v>36142072</v>
      </c>
      <c r="J2031">
        <v>6</v>
      </c>
      <c r="K2031" s="1" t="s">
        <v>2503</v>
      </c>
      <c r="L2031">
        <v>0</v>
      </c>
      <c r="M2031" s="4">
        <v>2.6303374685506062</v>
      </c>
      <c r="N2031" s="5">
        <v>8816.7800000000007</v>
      </c>
      <c r="O2031" s="5">
        <f>IF(Jan_21[[#This Row],[WIN_OSE]]=0,('Summary Sheet'!$O$1)-('Summary Sheet'!$O$1*2%),-'Summary Sheet'!$O$1*(Jan_21[[#This Row],[BSP]]-1))</f>
        <v>1.96</v>
      </c>
    </row>
    <row r="2032" spans="1:15" x14ac:dyDescent="0.25">
      <c r="A2032">
        <v>178008605</v>
      </c>
      <c r="B2032" s="1" t="s">
        <v>23</v>
      </c>
      <c r="C2032" s="1" t="s">
        <v>3130</v>
      </c>
      <c r="D2032" s="1" t="s">
        <v>3048</v>
      </c>
      <c r="E2032" s="1" t="s">
        <v>287</v>
      </c>
      <c r="F2032" s="1" t="s">
        <v>194</v>
      </c>
      <c r="G2032" s="2">
        <v>44212</v>
      </c>
      <c r="H2032" s="3">
        <v>0.44236111111111109</v>
      </c>
      <c r="I2032">
        <v>28788253</v>
      </c>
      <c r="J2032">
        <v>1</v>
      </c>
      <c r="K2032" s="1" t="s">
        <v>976</v>
      </c>
      <c r="L2032">
        <v>1</v>
      </c>
      <c r="M2032" s="4">
        <v>3.8673372691341497</v>
      </c>
      <c r="N2032" s="5">
        <v>5616.92</v>
      </c>
      <c r="O2032" s="5">
        <f>IF(Jan_21[[#This Row],[WIN_OSE]]=0,('Summary Sheet'!$O$1)-('Summary Sheet'!$O$1*2%),-'Summary Sheet'!$O$1*(Jan_21[[#This Row],[BSP]]-1))</f>
        <v>-5.7346745382682993</v>
      </c>
    </row>
    <row r="2033" spans="1:15" x14ac:dyDescent="0.25">
      <c r="A2033">
        <v>178008607</v>
      </c>
      <c r="B2033" s="1" t="s">
        <v>23</v>
      </c>
      <c r="C2033" s="1" t="s">
        <v>3130</v>
      </c>
      <c r="D2033" s="1" t="s">
        <v>3048</v>
      </c>
      <c r="E2033" s="1" t="s">
        <v>37</v>
      </c>
      <c r="F2033" s="1" t="s">
        <v>168</v>
      </c>
      <c r="G2033" s="2">
        <v>44212</v>
      </c>
      <c r="H2033" s="3">
        <v>0.45347222222222222</v>
      </c>
      <c r="I2033">
        <v>37098617</v>
      </c>
      <c r="J2033">
        <v>5</v>
      </c>
      <c r="K2033" s="1" t="s">
        <v>246</v>
      </c>
      <c r="L2033">
        <v>0</v>
      </c>
      <c r="M2033" s="4">
        <v>2.4233759945354549</v>
      </c>
      <c r="N2033" s="5">
        <v>16278.36</v>
      </c>
      <c r="O2033" s="5">
        <f>IF(Jan_21[[#This Row],[WIN_OSE]]=0,('Summary Sheet'!$O$1)-('Summary Sheet'!$O$1*2%),-'Summary Sheet'!$O$1*(Jan_21[[#This Row],[BSP]]-1))</f>
        <v>1.96</v>
      </c>
    </row>
    <row r="2034" spans="1:15" x14ac:dyDescent="0.25">
      <c r="A2034">
        <v>178008609</v>
      </c>
      <c r="B2034" s="1" t="s">
        <v>23</v>
      </c>
      <c r="C2034" s="1" t="s">
        <v>3130</v>
      </c>
      <c r="D2034" s="1" t="s">
        <v>3048</v>
      </c>
      <c r="E2034" s="1" t="s">
        <v>65</v>
      </c>
      <c r="F2034" s="1" t="s">
        <v>168</v>
      </c>
      <c r="G2034" s="2">
        <v>44212</v>
      </c>
      <c r="H2034" s="3">
        <v>0.46458333333333335</v>
      </c>
      <c r="I2034">
        <v>37527503</v>
      </c>
      <c r="J2034">
        <v>4</v>
      </c>
      <c r="K2034" s="1" t="s">
        <v>868</v>
      </c>
      <c r="L2034">
        <v>0</v>
      </c>
      <c r="M2034" s="4">
        <v>2.4480905507496935</v>
      </c>
      <c r="N2034" s="5">
        <v>13403.9</v>
      </c>
      <c r="O2034" s="5">
        <f>IF(Jan_21[[#This Row],[WIN_OSE]]=0,('Summary Sheet'!$O$1)-('Summary Sheet'!$O$1*2%),-'Summary Sheet'!$O$1*(Jan_21[[#This Row],[BSP]]-1))</f>
        <v>1.96</v>
      </c>
    </row>
    <row r="2035" spans="1:15" x14ac:dyDescent="0.25">
      <c r="A2035">
        <v>178008611</v>
      </c>
      <c r="B2035" s="1" t="s">
        <v>23</v>
      </c>
      <c r="C2035" s="1" t="s">
        <v>3130</v>
      </c>
      <c r="D2035" s="1" t="s">
        <v>3048</v>
      </c>
      <c r="E2035" s="1" t="s">
        <v>39</v>
      </c>
      <c r="F2035" s="1" t="s">
        <v>168</v>
      </c>
      <c r="G2035" s="2">
        <v>44212</v>
      </c>
      <c r="H2035" s="3">
        <v>0.47499999999999998</v>
      </c>
      <c r="I2035">
        <v>37097773</v>
      </c>
      <c r="J2035">
        <v>2</v>
      </c>
      <c r="K2035" s="1" t="s">
        <v>896</v>
      </c>
      <c r="L2035">
        <v>0</v>
      </c>
      <c r="M2035" s="4">
        <v>3.727453637</v>
      </c>
      <c r="N2035" s="5">
        <v>9735.36</v>
      </c>
      <c r="O2035" s="5">
        <f>IF(Jan_21[[#This Row],[WIN_OSE]]=0,('Summary Sheet'!$O$1)-('Summary Sheet'!$O$1*2%),-'Summary Sheet'!$O$1*(Jan_21[[#This Row],[BSP]]-1))</f>
        <v>1.96</v>
      </c>
    </row>
    <row r="2036" spans="1:15" x14ac:dyDescent="0.25">
      <c r="A2036">
        <v>178008613</v>
      </c>
      <c r="B2036" s="1" t="s">
        <v>23</v>
      </c>
      <c r="C2036" s="1" t="s">
        <v>3130</v>
      </c>
      <c r="D2036" s="1" t="s">
        <v>3048</v>
      </c>
      <c r="E2036" s="1" t="s">
        <v>39</v>
      </c>
      <c r="F2036" s="1" t="s">
        <v>168</v>
      </c>
      <c r="G2036" s="2">
        <v>44212</v>
      </c>
      <c r="H2036" s="3">
        <v>0.48541666666666666</v>
      </c>
      <c r="I2036">
        <v>24738964</v>
      </c>
      <c r="J2036">
        <v>1</v>
      </c>
      <c r="K2036" s="1" t="s">
        <v>2608</v>
      </c>
      <c r="L2036">
        <v>0</v>
      </c>
      <c r="M2036" s="4">
        <v>2.852499733791519</v>
      </c>
      <c r="N2036" s="5">
        <v>11728.02</v>
      </c>
      <c r="O2036" s="5">
        <f>IF(Jan_21[[#This Row],[WIN_OSE]]=0,('Summary Sheet'!$O$1)-('Summary Sheet'!$O$1*2%),-'Summary Sheet'!$O$1*(Jan_21[[#This Row],[BSP]]-1))</f>
        <v>1.96</v>
      </c>
    </row>
    <row r="2037" spans="1:15" x14ac:dyDescent="0.25">
      <c r="A2037">
        <v>178008615</v>
      </c>
      <c r="B2037" s="1" t="s">
        <v>23</v>
      </c>
      <c r="C2037" s="1" t="s">
        <v>3130</v>
      </c>
      <c r="D2037" s="1" t="s">
        <v>3048</v>
      </c>
      <c r="E2037" s="1" t="s">
        <v>24</v>
      </c>
      <c r="F2037" s="1" t="s">
        <v>168</v>
      </c>
      <c r="G2037" s="2">
        <v>44212</v>
      </c>
      <c r="H2037" s="3">
        <v>0.49583333333333335</v>
      </c>
      <c r="I2037">
        <v>35457398</v>
      </c>
      <c r="J2037">
        <v>4</v>
      </c>
      <c r="K2037" s="1" t="s">
        <v>1030</v>
      </c>
      <c r="L2037">
        <v>1</v>
      </c>
      <c r="M2037" s="4">
        <v>3.7085091695829764</v>
      </c>
      <c r="N2037" s="5">
        <v>6419.12</v>
      </c>
      <c r="O2037" s="5">
        <f>IF(Jan_21[[#This Row],[WIN_OSE]]=0,('Summary Sheet'!$O$1)-('Summary Sheet'!$O$1*2%),-'Summary Sheet'!$O$1*(Jan_21[[#This Row],[BSP]]-1))</f>
        <v>-5.4170183391659528</v>
      </c>
    </row>
    <row r="2038" spans="1:15" x14ac:dyDescent="0.25">
      <c r="A2038">
        <v>178008617</v>
      </c>
      <c r="B2038" s="1" t="s">
        <v>23</v>
      </c>
      <c r="C2038" s="1" t="s">
        <v>3130</v>
      </c>
      <c r="D2038" s="1" t="s">
        <v>3048</v>
      </c>
      <c r="E2038" s="1" t="s">
        <v>287</v>
      </c>
      <c r="F2038" s="1" t="s">
        <v>194</v>
      </c>
      <c r="G2038" s="2">
        <v>44212</v>
      </c>
      <c r="H2038" s="3">
        <v>0.50624999999999998</v>
      </c>
      <c r="I2038">
        <v>26343347</v>
      </c>
      <c r="J2038">
        <v>6</v>
      </c>
      <c r="K2038" s="1" t="s">
        <v>459</v>
      </c>
      <c r="L2038">
        <v>0</v>
      </c>
      <c r="M2038" s="4">
        <v>2.3842379746536606</v>
      </c>
      <c r="N2038" s="5">
        <v>18749.96</v>
      </c>
      <c r="O2038" s="5">
        <f>IF(Jan_21[[#This Row],[WIN_OSE]]=0,('Summary Sheet'!$O$1)-('Summary Sheet'!$O$1*2%),-'Summary Sheet'!$O$1*(Jan_21[[#This Row],[BSP]]-1))</f>
        <v>1.96</v>
      </c>
    </row>
    <row r="2039" spans="1:15" x14ac:dyDescent="0.25">
      <c r="A2039">
        <v>178008619</v>
      </c>
      <c r="B2039" s="1" t="s">
        <v>23</v>
      </c>
      <c r="C2039" s="1" t="s">
        <v>3130</v>
      </c>
      <c r="D2039" s="1" t="s">
        <v>3048</v>
      </c>
      <c r="E2039" s="1" t="s">
        <v>311</v>
      </c>
      <c r="F2039" s="1" t="s">
        <v>194</v>
      </c>
      <c r="G2039" s="2">
        <v>44212</v>
      </c>
      <c r="H2039" s="3">
        <v>0.51666666666666672</v>
      </c>
      <c r="I2039">
        <v>28106309</v>
      </c>
      <c r="J2039">
        <v>2</v>
      </c>
      <c r="K2039" s="1" t="s">
        <v>1642</v>
      </c>
      <c r="L2039">
        <v>0</v>
      </c>
      <c r="M2039" s="4">
        <v>2.6942624158913171</v>
      </c>
      <c r="N2039" s="5">
        <v>17823.88</v>
      </c>
      <c r="O2039" s="5">
        <f>IF(Jan_21[[#This Row],[WIN_OSE]]=0,('Summary Sheet'!$O$1)-('Summary Sheet'!$O$1*2%),-'Summary Sheet'!$O$1*(Jan_21[[#This Row],[BSP]]-1))</f>
        <v>1.96</v>
      </c>
    </row>
    <row r="2040" spans="1:15" x14ac:dyDescent="0.25">
      <c r="A2040">
        <v>178008621</v>
      </c>
      <c r="B2040" s="1" t="s">
        <v>23</v>
      </c>
      <c r="C2040" s="1" t="s">
        <v>3130</v>
      </c>
      <c r="D2040" s="1" t="s">
        <v>3048</v>
      </c>
      <c r="E2040" s="1" t="s">
        <v>30</v>
      </c>
      <c r="F2040" s="1" t="s">
        <v>168</v>
      </c>
      <c r="G2040" s="2">
        <v>44212</v>
      </c>
      <c r="H2040" s="3">
        <v>0.52708333333333335</v>
      </c>
      <c r="I2040">
        <v>24164081</v>
      </c>
      <c r="J2040">
        <v>3</v>
      </c>
      <c r="K2040" s="1" t="s">
        <v>365</v>
      </c>
      <c r="L2040">
        <v>1</v>
      </c>
      <c r="M2040" s="4">
        <v>4.3</v>
      </c>
      <c r="N2040" s="5">
        <v>3721.26</v>
      </c>
      <c r="O2040" s="5">
        <f>IF(Jan_21[[#This Row],[WIN_OSE]]=0,('Summary Sheet'!$O$1)-('Summary Sheet'!$O$1*2%),-'Summary Sheet'!$O$1*(Jan_21[[#This Row],[BSP]]-1))</f>
        <v>-6.6</v>
      </c>
    </row>
    <row r="2041" spans="1:15" x14ac:dyDescent="0.25">
      <c r="A2041">
        <v>178008623</v>
      </c>
      <c r="B2041" s="1" t="s">
        <v>23</v>
      </c>
      <c r="C2041" s="1" t="s">
        <v>3130</v>
      </c>
      <c r="D2041" s="1" t="s">
        <v>3048</v>
      </c>
      <c r="E2041" s="1" t="s">
        <v>41</v>
      </c>
      <c r="F2041" s="1" t="s">
        <v>168</v>
      </c>
      <c r="G2041" s="2">
        <v>44212</v>
      </c>
      <c r="H2041" s="3">
        <v>0.53749999999999998</v>
      </c>
      <c r="I2041">
        <v>28726700</v>
      </c>
      <c r="J2041">
        <v>3</v>
      </c>
      <c r="K2041" s="1" t="s">
        <v>2190</v>
      </c>
      <c r="L2041">
        <v>1</v>
      </c>
      <c r="M2041" s="4">
        <v>3.35</v>
      </c>
      <c r="N2041" s="5">
        <v>4536.96</v>
      </c>
      <c r="O2041" s="5">
        <f>IF(Jan_21[[#This Row],[WIN_OSE]]=0,('Summary Sheet'!$O$1)-('Summary Sheet'!$O$1*2%),-'Summary Sheet'!$O$1*(Jan_21[[#This Row],[BSP]]-1))</f>
        <v>-4.7</v>
      </c>
    </row>
    <row r="2042" spans="1:15" x14ac:dyDescent="0.25">
      <c r="A2042">
        <v>178008625</v>
      </c>
      <c r="B2042" s="1" t="s">
        <v>23</v>
      </c>
      <c r="C2042" s="1" t="s">
        <v>3130</v>
      </c>
      <c r="D2042" s="1" t="s">
        <v>3048</v>
      </c>
      <c r="E2042" s="1" t="s">
        <v>47</v>
      </c>
      <c r="F2042" s="1" t="s">
        <v>168</v>
      </c>
      <c r="G2042" s="2">
        <v>44212</v>
      </c>
      <c r="H2042" s="3">
        <v>0.54791666666666672</v>
      </c>
      <c r="I2042">
        <v>36437543</v>
      </c>
      <c r="J2042">
        <v>1</v>
      </c>
      <c r="K2042" s="1" t="s">
        <v>2508</v>
      </c>
      <c r="L2042">
        <v>0</v>
      </c>
      <c r="M2042" s="4">
        <v>2.3074529997708129</v>
      </c>
      <c r="N2042" s="5">
        <v>13020.44</v>
      </c>
      <c r="O2042" s="5">
        <f>IF(Jan_21[[#This Row],[WIN_OSE]]=0,('Summary Sheet'!$O$1)-('Summary Sheet'!$O$1*2%),-'Summary Sheet'!$O$1*(Jan_21[[#This Row],[BSP]]-1))</f>
        <v>1.96</v>
      </c>
    </row>
    <row r="2043" spans="1:15" x14ac:dyDescent="0.25">
      <c r="A2043">
        <v>178008627</v>
      </c>
      <c r="B2043" s="1" t="s">
        <v>23</v>
      </c>
      <c r="C2043" s="1" t="s">
        <v>3130</v>
      </c>
      <c r="D2043" s="1" t="s">
        <v>3048</v>
      </c>
      <c r="E2043" s="1" t="s">
        <v>30</v>
      </c>
      <c r="F2043" s="1" t="s">
        <v>168</v>
      </c>
      <c r="G2043" s="2">
        <v>44212</v>
      </c>
      <c r="H2043" s="3">
        <v>0.55833333333333335</v>
      </c>
      <c r="I2043">
        <v>17340992</v>
      </c>
      <c r="J2043">
        <v>1</v>
      </c>
      <c r="K2043" s="1" t="s">
        <v>930</v>
      </c>
      <c r="L2043">
        <v>0</v>
      </c>
      <c r="M2043" s="4">
        <v>4.588607049725832</v>
      </c>
      <c r="N2043" s="5">
        <v>5696.92</v>
      </c>
      <c r="O2043" s="5">
        <f>IF(Jan_21[[#This Row],[WIN_OSE]]=0,('Summary Sheet'!$O$1)-('Summary Sheet'!$O$1*2%),-'Summary Sheet'!$O$1*(Jan_21[[#This Row],[BSP]]-1))</f>
        <v>1.96</v>
      </c>
    </row>
    <row r="2044" spans="1:15" x14ac:dyDescent="0.25">
      <c r="A2044">
        <v>178008629</v>
      </c>
      <c r="B2044" s="1" t="s">
        <v>23</v>
      </c>
      <c r="C2044" s="1" t="s">
        <v>3130</v>
      </c>
      <c r="D2044" s="1" t="s">
        <v>3048</v>
      </c>
      <c r="E2044" s="1" t="s">
        <v>37</v>
      </c>
      <c r="F2044" s="1" t="s">
        <v>168</v>
      </c>
      <c r="G2044" s="2">
        <v>44212</v>
      </c>
      <c r="H2044" s="3">
        <v>0.56874999999999998</v>
      </c>
      <c r="I2044">
        <v>37097766</v>
      </c>
      <c r="J2044">
        <v>1</v>
      </c>
      <c r="K2044" s="1" t="s">
        <v>2259</v>
      </c>
      <c r="L2044">
        <v>0</v>
      </c>
      <c r="M2044" s="4">
        <v>2.4470535254597054</v>
      </c>
      <c r="N2044" s="5">
        <v>12477.08</v>
      </c>
      <c r="O2044" s="5">
        <f>IF(Jan_21[[#This Row],[WIN_OSE]]=0,('Summary Sheet'!$O$1)-('Summary Sheet'!$O$1*2%),-'Summary Sheet'!$O$1*(Jan_21[[#This Row],[BSP]]-1))</f>
        <v>1.96</v>
      </c>
    </row>
    <row r="2045" spans="1:15" x14ac:dyDescent="0.25">
      <c r="A2045">
        <v>178060308</v>
      </c>
      <c r="B2045" s="1" t="s">
        <v>19</v>
      </c>
      <c r="C2045" s="1" t="s">
        <v>3137</v>
      </c>
      <c r="D2045" s="1" t="s">
        <v>3052</v>
      </c>
      <c r="E2045" s="1" t="s">
        <v>43</v>
      </c>
      <c r="F2045" s="1" t="s">
        <v>35</v>
      </c>
      <c r="G2045" s="2">
        <v>44213</v>
      </c>
      <c r="H2045" s="3">
        <v>0.46736111111111112</v>
      </c>
      <c r="I2045">
        <v>27232674</v>
      </c>
      <c r="J2045">
        <v>3</v>
      </c>
      <c r="K2045" s="1" t="s">
        <v>2389</v>
      </c>
      <c r="L2045">
        <v>0</v>
      </c>
      <c r="M2045" s="4">
        <v>3.25</v>
      </c>
      <c r="N2045" s="5">
        <v>17899.68</v>
      </c>
      <c r="O2045" s="5">
        <f>IF(Jan_21[[#This Row],[WIN_OSE]]=0,('Summary Sheet'!$O$1)-('Summary Sheet'!$O$1*2%),-'Summary Sheet'!$O$1*(Jan_21[[#This Row],[BSP]]-1))</f>
        <v>1.96</v>
      </c>
    </row>
    <row r="2046" spans="1:15" x14ac:dyDescent="0.25">
      <c r="A2046">
        <v>178060310</v>
      </c>
      <c r="B2046" s="1" t="s">
        <v>19</v>
      </c>
      <c r="C2046" s="1" t="s">
        <v>3137</v>
      </c>
      <c r="D2046" s="1" t="s">
        <v>3052</v>
      </c>
      <c r="E2046" s="1" t="s">
        <v>48</v>
      </c>
      <c r="F2046" s="1" t="s">
        <v>62</v>
      </c>
      <c r="G2046" s="2">
        <v>44213</v>
      </c>
      <c r="H2046" s="3">
        <v>0.4777777777777778</v>
      </c>
      <c r="I2046">
        <v>36800898</v>
      </c>
      <c r="J2046">
        <v>2</v>
      </c>
      <c r="K2046" s="1" t="s">
        <v>1731</v>
      </c>
      <c r="L2046">
        <v>0</v>
      </c>
      <c r="M2046" s="4">
        <v>3.9918150209999999</v>
      </c>
      <c r="N2046" s="5">
        <v>5944.94</v>
      </c>
      <c r="O2046" s="5">
        <f>IF(Jan_21[[#This Row],[WIN_OSE]]=0,('Summary Sheet'!$O$1)-('Summary Sheet'!$O$1*2%),-'Summary Sheet'!$O$1*(Jan_21[[#This Row],[BSP]]-1))</f>
        <v>1.96</v>
      </c>
    </row>
    <row r="2047" spans="1:15" x14ac:dyDescent="0.25">
      <c r="A2047">
        <v>178060312</v>
      </c>
      <c r="B2047" s="1" t="s">
        <v>19</v>
      </c>
      <c r="C2047" s="1" t="s">
        <v>3137</v>
      </c>
      <c r="D2047" s="1" t="s">
        <v>3052</v>
      </c>
      <c r="E2047" s="1" t="s">
        <v>20</v>
      </c>
      <c r="F2047" s="1" t="s">
        <v>35</v>
      </c>
      <c r="G2047" s="2">
        <v>44213</v>
      </c>
      <c r="H2047" s="3">
        <v>0.48819444444444443</v>
      </c>
      <c r="I2047">
        <v>36844959</v>
      </c>
      <c r="J2047">
        <v>3</v>
      </c>
      <c r="K2047" s="1" t="s">
        <v>1169</v>
      </c>
      <c r="L2047">
        <v>1</v>
      </c>
      <c r="M2047" s="4">
        <v>2.6285149088410074</v>
      </c>
      <c r="N2047" s="5">
        <v>15661.68</v>
      </c>
      <c r="O2047" s="5">
        <f>IF(Jan_21[[#This Row],[WIN_OSE]]=0,('Summary Sheet'!$O$1)-('Summary Sheet'!$O$1*2%),-'Summary Sheet'!$O$1*(Jan_21[[#This Row],[BSP]]-1))</f>
        <v>-3.2570298176820147</v>
      </c>
    </row>
    <row r="2048" spans="1:15" x14ac:dyDescent="0.25">
      <c r="A2048">
        <v>178060314</v>
      </c>
      <c r="B2048" s="1" t="s">
        <v>19</v>
      </c>
      <c r="C2048" s="1" t="s">
        <v>3137</v>
      </c>
      <c r="D2048" s="1" t="s">
        <v>3052</v>
      </c>
      <c r="E2048" s="1" t="s">
        <v>41</v>
      </c>
      <c r="F2048" s="1" t="s">
        <v>35</v>
      </c>
      <c r="G2048" s="2">
        <v>44213</v>
      </c>
      <c r="H2048" s="3">
        <v>0.49861111111111112</v>
      </c>
      <c r="I2048">
        <v>35733936</v>
      </c>
      <c r="J2048">
        <v>4</v>
      </c>
      <c r="K2048" s="1" t="s">
        <v>1738</v>
      </c>
      <c r="L2048">
        <v>0</v>
      </c>
      <c r="M2048" s="4">
        <v>3.9706686370000002</v>
      </c>
      <c r="N2048" s="5">
        <v>6403.66</v>
      </c>
      <c r="O2048" s="5">
        <f>IF(Jan_21[[#This Row],[WIN_OSE]]=0,('Summary Sheet'!$O$1)-('Summary Sheet'!$O$1*2%),-'Summary Sheet'!$O$1*(Jan_21[[#This Row],[BSP]]-1))</f>
        <v>1.96</v>
      </c>
    </row>
    <row r="2049" spans="1:15" x14ac:dyDescent="0.25">
      <c r="A2049">
        <v>178060316</v>
      </c>
      <c r="B2049" s="1" t="s">
        <v>19</v>
      </c>
      <c r="C2049" s="1" t="s">
        <v>3137</v>
      </c>
      <c r="D2049" s="1" t="s">
        <v>3052</v>
      </c>
      <c r="E2049" s="1" t="s">
        <v>20</v>
      </c>
      <c r="F2049" s="1" t="s">
        <v>35</v>
      </c>
      <c r="G2049" s="2">
        <v>44213</v>
      </c>
      <c r="H2049" s="3">
        <v>0.50902777777777775</v>
      </c>
      <c r="I2049">
        <v>38100406</v>
      </c>
      <c r="J2049">
        <v>3</v>
      </c>
      <c r="K2049" s="1" t="s">
        <v>876</v>
      </c>
      <c r="L2049">
        <v>1</v>
      </c>
      <c r="M2049" s="4">
        <v>3.3118669773885996</v>
      </c>
      <c r="N2049" s="5">
        <v>15276.8</v>
      </c>
      <c r="O2049" s="5">
        <f>IF(Jan_21[[#This Row],[WIN_OSE]]=0,('Summary Sheet'!$O$1)-('Summary Sheet'!$O$1*2%),-'Summary Sheet'!$O$1*(Jan_21[[#This Row],[BSP]]-1))</f>
        <v>-4.6237339547771992</v>
      </c>
    </row>
    <row r="2050" spans="1:15" x14ac:dyDescent="0.25">
      <c r="A2050">
        <v>178060318</v>
      </c>
      <c r="B2050" s="1" t="s">
        <v>19</v>
      </c>
      <c r="C2050" s="1" t="s">
        <v>3137</v>
      </c>
      <c r="D2050" s="1" t="s">
        <v>3052</v>
      </c>
      <c r="E2050" s="1" t="s">
        <v>49</v>
      </c>
      <c r="F2050" s="1" t="s">
        <v>62</v>
      </c>
      <c r="G2050" s="2">
        <v>44213</v>
      </c>
      <c r="H2050" s="3">
        <v>0.51944444444444449</v>
      </c>
      <c r="I2050">
        <v>24635951</v>
      </c>
      <c r="J2050">
        <v>3</v>
      </c>
      <c r="K2050" s="1" t="s">
        <v>1185</v>
      </c>
      <c r="L2050">
        <v>0</v>
      </c>
      <c r="M2050" s="4">
        <v>2.8938358694412454</v>
      </c>
      <c r="N2050" s="5">
        <v>15980.52</v>
      </c>
      <c r="O2050" s="5">
        <f>IF(Jan_21[[#This Row],[WIN_OSE]]=0,('Summary Sheet'!$O$1)-('Summary Sheet'!$O$1*2%),-'Summary Sheet'!$O$1*(Jan_21[[#This Row],[BSP]]-1))</f>
        <v>1.96</v>
      </c>
    </row>
    <row r="2051" spans="1:15" x14ac:dyDescent="0.25">
      <c r="A2051">
        <v>178060320</v>
      </c>
      <c r="B2051" s="1" t="s">
        <v>19</v>
      </c>
      <c r="C2051" s="1" t="s">
        <v>3137</v>
      </c>
      <c r="D2051" s="1" t="s">
        <v>3052</v>
      </c>
      <c r="E2051" s="1" t="s">
        <v>47</v>
      </c>
      <c r="F2051" s="1" t="s">
        <v>35</v>
      </c>
      <c r="G2051" s="2">
        <v>44213</v>
      </c>
      <c r="H2051" s="3">
        <v>0.52986111111111112</v>
      </c>
      <c r="I2051">
        <v>37421313</v>
      </c>
      <c r="J2051">
        <v>5</v>
      </c>
      <c r="K2051" s="1" t="s">
        <v>509</v>
      </c>
      <c r="L2051">
        <v>0</v>
      </c>
      <c r="M2051" s="4">
        <v>3.35</v>
      </c>
      <c r="N2051" s="5">
        <v>12795.62</v>
      </c>
      <c r="O2051" s="5">
        <f>IF(Jan_21[[#This Row],[WIN_OSE]]=0,('Summary Sheet'!$O$1)-('Summary Sheet'!$O$1*2%),-'Summary Sheet'!$O$1*(Jan_21[[#This Row],[BSP]]-1))</f>
        <v>1.96</v>
      </c>
    </row>
    <row r="2052" spans="1:15" x14ac:dyDescent="0.25">
      <c r="A2052">
        <v>178060322</v>
      </c>
      <c r="B2052" s="1" t="s">
        <v>19</v>
      </c>
      <c r="C2052" s="1" t="s">
        <v>3137</v>
      </c>
      <c r="D2052" s="1" t="s">
        <v>3052</v>
      </c>
      <c r="E2052" s="1" t="s">
        <v>48</v>
      </c>
      <c r="F2052" s="1" t="s">
        <v>35</v>
      </c>
      <c r="G2052" s="2">
        <v>44213</v>
      </c>
      <c r="H2052" s="3">
        <v>0.54027777777777775</v>
      </c>
      <c r="I2052">
        <v>37808657</v>
      </c>
      <c r="J2052">
        <v>3</v>
      </c>
      <c r="K2052" s="1" t="s">
        <v>893</v>
      </c>
      <c r="L2052">
        <v>1</v>
      </c>
      <c r="M2052" s="4">
        <v>2.8896771860000001</v>
      </c>
      <c r="N2052" s="5">
        <v>10169.68</v>
      </c>
      <c r="O2052" s="5">
        <f>IF(Jan_21[[#This Row],[WIN_OSE]]=0,('Summary Sheet'!$O$1)-('Summary Sheet'!$O$1*2%),-'Summary Sheet'!$O$1*(Jan_21[[#This Row],[BSP]]-1))</f>
        <v>-3.7793543720000002</v>
      </c>
    </row>
    <row r="2053" spans="1:15" x14ac:dyDescent="0.25">
      <c r="A2053">
        <v>178060324</v>
      </c>
      <c r="B2053" s="1" t="s">
        <v>19</v>
      </c>
      <c r="C2053" s="1" t="s">
        <v>3137</v>
      </c>
      <c r="D2053" s="1" t="s">
        <v>3052</v>
      </c>
      <c r="E2053" s="1" t="s">
        <v>48</v>
      </c>
      <c r="F2053" s="1" t="s">
        <v>35</v>
      </c>
      <c r="G2053" s="2">
        <v>44213</v>
      </c>
      <c r="H2053" s="3">
        <v>0.55069444444444449</v>
      </c>
      <c r="I2053">
        <v>38219425</v>
      </c>
      <c r="J2053">
        <v>1</v>
      </c>
      <c r="K2053" s="1" t="s">
        <v>2618</v>
      </c>
      <c r="L2053">
        <v>0</v>
      </c>
      <c r="M2053" s="4">
        <v>2.9087853515678228</v>
      </c>
      <c r="N2053" s="5">
        <v>17771.599999999999</v>
      </c>
      <c r="O2053" s="5">
        <f>IF(Jan_21[[#This Row],[WIN_OSE]]=0,('Summary Sheet'!$O$1)-('Summary Sheet'!$O$1*2%),-'Summary Sheet'!$O$1*(Jan_21[[#This Row],[BSP]]-1))</f>
        <v>1.96</v>
      </c>
    </row>
    <row r="2054" spans="1:15" x14ac:dyDescent="0.25">
      <c r="A2054">
        <v>178060326</v>
      </c>
      <c r="B2054" s="1" t="s">
        <v>19</v>
      </c>
      <c r="C2054" s="1" t="s">
        <v>3137</v>
      </c>
      <c r="D2054" s="1" t="s">
        <v>3052</v>
      </c>
      <c r="E2054" s="1" t="s">
        <v>32</v>
      </c>
      <c r="F2054" s="1" t="s">
        <v>35</v>
      </c>
      <c r="G2054" s="2">
        <v>44213</v>
      </c>
      <c r="H2054" s="3">
        <v>0.56111111111111112</v>
      </c>
      <c r="I2054">
        <v>36668462</v>
      </c>
      <c r="J2054">
        <v>1</v>
      </c>
      <c r="K2054" s="1" t="s">
        <v>1175</v>
      </c>
      <c r="L2054">
        <v>1</v>
      </c>
      <c r="M2054" s="4">
        <v>2.02</v>
      </c>
      <c r="N2054" s="5">
        <v>19815.16</v>
      </c>
      <c r="O2054" s="5">
        <f>IF(Jan_21[[#This Row],[WIN_OSE]]=0,('Summary Sheet'!$O$1)-('Summary Sheet'!$O$1*2%),-'Summary Sheet'!$O$1*(Jan_21[[#This Row],[BSP]]-1))</f>
        <v>-2.04</v>
      </c>
    </row>
    <row r="2055" spans="1:15" x14ac:dyDescent="0.25">
      <c r="A2055">
        <v>178060328</v>
      </c>
      <c r="B2055" s="1" t="s">
        <v>19</v>
      </c>
      <c r="C2055" s="1" t="s">
        <v>3137</v>
      </c>
      <c r="D2055" s="1" t="s">
        <v>3052</v>
      </c>
      <c r="E2055" s="1" t="s">
        <v>47</v>
      </c>
      <c r="F2055" s="1" t="s">
        <v>35</v>
      </c>
      <c r="G2055" s="2">
        <v>44213</v>
      </c>
      <c r="H2055" s="3">
        <v>0.57222222222222219</v>
      </c>
      <c r="I2055">
        <v>35842205</v>
      </c>
      <c r="J2055">
        <v>4</v>
      </c>
      <c r="K2055" s="1" t="s">
        <v>827</v>
      </c>
      <c r="L2055">
        <v>0</v>
      </c>
      <c r="M2055" s="4">
        <v>2.5691404706412868</v>
      </c>
      <c r="N2055" s="5">
        <v>17469.5</v>
      </c>
      <c r="O2055" s="5">
        <f>IF(Jan_21[[#This Row],[WIN_OSE]]=0,('Summary Sheet'!$O$1)-('Summary Sheet'!$O$1*2%),-'Summary Sheet'!$O$1*(Jan_21[[#This Row],[BSP]]-1))</f>
        <v>1.96</v>
      </c>
    </row>
    <row r="2056" spans="1:15" x14ac:dyDescent="0.25">
      <c r="A2056">
        <v>178060330</v>
      </c>
      <c r="B2056" s="1" t="s">
        <v>19</v>
      </c>
      <c r="C2056" s="1" t="s">
        <v>3137</v>
      </c>
      <c r="D2056" s="1" t="s">
        <v>3052</v>
      </c>
      <c r="E2056" s="1" t="s">
        <v>32</v>
      </c>
      <c r="F2056" s="1" t="s">
        <v>35</v>
      </c>
      <c r="G2056" s="2">
        <v>44213</v>
      </c>
      <c r="H2056" s="3">
        <v>0.58263888888888893</v>
      </c>
      <c r="I2056">
        <v>36415793</v>
      </c>
      <c r="J2056">
        <v>4</v>
      </c>
      <c r="K2056" s="1" t="s">
        <v>1172</v>
      </c>
      <c r="L2056">
        <v>0</v>
      </c>
      <c r="M2056" s="4">
        <v>4.2400727631492199</v>
      </c>
      <c r="N2056" s="5">
        <v>6724.18</v>
      </c>
      <c r="O2056" s="5">
        <f>IF(Jan_21[[#This Row],[WIN_OSE]]=0,('Summary Sheet'!$O$1)-('Summary Sheet'!$O$1*2%),-'Summary Sheet'!$O$1*(Jan_21[[#This Row],[BSP]]-1))</f>
        <v>1.96</v>
      </c>
    </row>
    <row r="2057" spans="1:15" x14ac:dyDescent="0.25">
      <c r="A2057">
        <v>178060861</v>
      </c>
      <c r="B2057" s="1" t="s">
        <v>23</v>
      </c>
      <c r="C2057" s="1" t="s">
        <v>3134</v>
      </c>
      <c r="D2057" s="1" t="s">
        <v>3052</v>
      </c>
      <c r="E2057" s="1" t="s">
        <v>32</v>
      </c>
      <c r="F2057" s="1" t="s">
        <v>33</v>
      </c>
      <c r="G2057" s="2">
        <v>44213</v>
      </c>
      <c r="H2057" s="3">
        <v>0.44861111111111113</v>
      </c>
      <c r="I2057">
        <v>28611268</v>
      </c>
      <c r="J2057">
        <v>2</v>
      </c>
      <c r="K2057" s="1" t="s">
        <v>1742</v>
      </c>
      <c r="L2057">
        <v>0</v>
      </c>
      <c r="M2057" s="4">
        <v>3.8525154817244047</v>
      </c>
      <c r="N2057" s="5">
        <v>10658.38</v>
      </c>
      <c r="O2057" s="5">
        <f>IF(Jan_21[[#This Row],[WIN_OSE]]=0,('Summary Sheet'!$O$1)-('Summary Sheet'!$O$1*2%),-'Summary Sheet'!$O$1*(Jan_21[[#This Row],[BSP]]-1))</f>
        <v>1.96</v>
      </c>
    </row>
    <row r="2058" spans="1:15" x14ac:dyDescent="0.25">
      <c r="A2058">
        <v>178060863</v>
      </c>
      <c r="B2058" s="1" t="s">
        <v>23</v>
      </c>
      <c r="C2058" s="1" t="s">
        <v>3134</v>
      </c>
      <c r="D2058" s="1" t="s">
        <v>3052</v>
      </c>
      <c r="E2058" s="1" t="s">
        <v>47</v>
      </c>
      <c r="F2058" s="1" t="s">
        <v>33</v>
      </c>
      <c r="G2058" s="2">
        <v>44213</v>
      </c>
      <c r="H2058" s="3">
        <v>0.45902777777777776</v>
      </c>
      <c r="I2058">
        <v>31940488</v>
      </c>
      <c r="J2058">
        <v>6</v>
      </c>
      <c r="K2058" s="1" t="s">
        <v>2621</v>
      </c>
      <c r="L2058">
        <v>1</v>
      </c>
      <c r="M2058" s="4">
        <v>2.2400000000000002</v>
      </c>
      <c r="N2058" s="5">
        <v>18267.88</v>
      </c>
      <c r="O2058" s="5">
        <f>IF(Jan_21[[#This Row],[WIN_OSE]]=0,('Summary Sheet'!$O$1)-('Summary Sheet'!$O$1*2%),-'Summary Sheet'!$O$1*(Jan_21[[#This Row],[BSP]]-1))</f>
        <v>-2.4800000000000004</v>
      </c>
    </row>
    <row r="2059" spans="1:15" x14ac:dyDescent="0.25">
      <c r="A2059">
        <v>178060865</v>
      </c>
      <c r="B2059" s="1" t="s">
        <v>23</v>
      </c>
      <c r="C2059" s="1" t="s">
        <v>3134</v>
      </c>
      <c r="D2059" s="1" t="s">
        <v>3052</v>
      </c>
      <c r="E2059" s="1" t="s">
        <v>75</v>
      </c>
      <c r="F2059" s="1" t="s">
        <v>50</v>
      </c>
      <c r="G2059" s="2">
        <v>44213</v>
      </c>
      <c r="H2059" s="3">
        <v>0.46944444444444444</v>
      </c>
      <c r="I2059">
        <v>18010840</v>
      </c>
      <c r="J2059">
        <v>6</v>
      </c>
      <c r="K2059" s="1" t="s">
        <v>1608</v>
      </c>
      <c r="L2059">
        <v>1</v>
      </c>
      <c r="M2059" s="4">
        <v>2.5696186068805393</v>
      </c>
      <c r="N2059" s="5">
        <v>9149.84</v>
      </c>
      <c r="O2059" s="5">
        <f>IF(Jan_21[[#This Row],[WIN_OSE]]=0,('Summary Sheet'!$O$1)-('Summary Sheet'!$O$1*2%),-'Summary Sheet'!$O$1*(Jan_21[[#This Row],[BSP]]-1))</f>
        <v>-3.1392372137610787</v>
      </c>
    </row>
    <row r="2060" spans="1:15" x14ac:dyDescent="0.25">
      <c r="A2060">
        <v>178060867</v>
      </c>
      <c r="B2060" s="1" t="s">
        <v>23</v>
      </c>
      <c r="C2060" s="1" t="s">
        <v>3134</v>
      </c>
      <c r="D2060" s="1" t="s">
        <v>3052</v>
      </c>
      <c r="E2060" s="1" t="s">
        <v>32</v>
      </c>
      <c r="F2060" s="1" t="s">
        <v>33</v>
      </c>
      <c r="G2060" s="2">
        <v>44213</v>
      </c>
      <c r="H2060" s="3">
        <v>0.47986111111111113</v>
      </c>
      <c r="I2060">
        <v>21274880</v>
      </c>
      <c r="J2060">
        <v>6</v>
      </c>
      <c r="K2060" s="1" t="s">
        <v>1106</v>
      </c>
      <c r="L2060">
        <v>1</v>
      </c>
      <c r="M2060" s="4">
        <v>3.6051376620000002</v>
      </c>
      <c r="N2060" s="5">
        <v>7816.38</v>
      </c>
      <c r="O2060" s="5">
        <f>IF(Jan_21[[#This Row],[WIN_OSE]]=0,('Summary Sheet'!$O$1)-('Summary Sheet'!$O$1*2%),-'Summary Sheet'!$O$1*(Jan_21[[#This Row],[BSP]]-1))</f>
        <v>-5.2102753240000004</v>
      </c>
    </row>
    <row r="2061" spans="1:15" x14ac:dyDescent="0.25">
      <c r="A2061">
        <v>178060869</v>
      </c>
      <c r="B2061" s="1" t="s">
        <v>23</v>
      </c>
      <c r="C2061" s="1" t="s">
        <v>3134</v>
      </c>
      <c r="D2061" s="1" t="s">
        <v>3052</v>
      </c>
      <c r="E2061" s="1" t="s">
        <v>308</v>
      </c>
      <c r="F2061" s="1" t="s">
        <v>35</v>
      </c>
      <c r="G2061" s="2">
        <v>44213</v>
      </c>
      <c r="H2061" s="3">
        <v>0.49027777777777776</v>
      </c>
      <c r="I2061">
        <v>38036370</v>
      </c>
      <c r="J2061">
        <v>6</v>
      </c>
      <c r="K2061" s="1" t="s">
        <v>1605</v>
      </c>
      <c r="L2061">
        <v>1</v>
      </c>
      <c r="M2061" s="4">
        <v>1.965499306489237</v>
      </c>
      <c r="N2061" s="5">
        <v>21653.14</v>
      </c>
      <c r="O2061" s="5">
        <f>IF(Jan_21[[#This Row],[WIN_OSE]]=0,('Summary Sheet'!$O$1)-('Summary Sheet'!$O$1*2%),-'Summary Sheet'!$O$1*(Jan_21[[#This Row],[BSP]]-1))</f>
        <v>-1.930998612978474</v>
      </c>
    </row>
    <row r="2062" spans="1:15" x14ac:dyDescent="0.25">
      <c r="A2062">
        <v>178060871</v>
      </c>
      <c r="B2062" s="1" t="s">
        <v>23</v>
      </c>
      <c r="C2062" s="1" t="s">
        <v>3134</v>
      </c>
      <c r="D2062" s="1" t="s">
        <v>3052</v>
      </c>
      <c r="E2062" s="1" t="s">
        <v>346</v>
      </c>
      <c r="F2062" s="1" t="s">
        <v>35</v>
      </c>
      <c r="G2062" s="2">
        <v>44213</v>
      </c>
      <c r="H2062" s="3">
        <v>0.50069444444444444</v>
      </c>
      <c r="I2062">
        <v>36436125</v>
      </c>
      <c r="J2062">
        <v>5</v>
      </c>
      <c r="K2062" s="1" t="s">
        <v>1746</v>
      </c>
      <c r="L2062">
        <v>0</v>
      </c>
      <c r="M2062" s="4">
        <v>3.290300609</v>
      </c>
      <c r="N2062" s="5">
        <v>10774.08</v>
      </c>
      <c r="O2062" s="5">
        <f>IF(Jan_21[[#This Row],[WIN_OSE]]=0,('Summary Sheet'!$O$1)-('Summary Sheet'!$O$1*2%),-'Summary Sheet'!$O$1*(Jan_21[[#This Row],[BSP]]-1))</f>
        <v>1.96</v>
      </c>
    </row>
    <row r="2063" spans="1:15" x14ac:dyDescent="0.25">
      <c r="A2063">
        <v>178060873</v>
      </c>
      <c r="B2063" s="1" t="s">
        <v>23</v>
      </c>
      <c r="C2063" s="1" t="s">
        <v>3134</v>
      </c>
      <c r="D2063" s="1" t="s">
        <v>3052</v>
      </c>
      <c r="E2063" s="1" t="s">
        <v>64</v>
      </c>
      <c r="F2063" s="1" t="s">
        <v>35</v>
      </c>
      <c r="G2063" s="2">
        <v>44213</v>
      </c>
      <c r="H2063" s="3">
        <v>0.51111111111111107</v>
      </c>
      <c r="I2063">
        <v>21593405</v>
      </c>
      <c r="J2063">
        <v>6</v>
      </c>
      <c r="K2063" s="1" t="s">
        <v>1601</v>
      </c>
      <c r="L2063">
        <v>0</v>
      </c>
      <c r="M2063" s="4">
        <v>4.3185106348816786</v>
      </c>
      <c r="N2063" s="5">
        <v>7557.5</v>
      </c>
      <c r="O2063" s="5">
        <f>IF(Jan_21[[#This Row],[WIN_OSE]]=0,('Summary Sheet'!$O$1)-('Summary Sheet'!$O$1*2%),-'Summary Sheet'!$O$1*(Jan_21[[#This Row],[BSP]]-1))</f>
        <v>1.96</v>
      </c>
    </row>
    <row r="2064" spans="1:15" x14ac:dyDescent="0.25">
      <c r="A2064">
        <v>178060875</v>
      </c>
      <c r="B2064" s="1" t="s">
        <v>23</v>
      </c>
      <c r="C2064" s="1" t="s">
        <v>3134</v>
      </c>
      <c r="D2064" s="1" t="s">
        <v>3052</v>
      </c>
      <c r="E2064" s="1" t="s">
        <v>27</v>
      </c>
      <c r="F2064" s="1" t="s">
        <v>50</v>
      </c>
      <c r="G2064" s="2">
        <v>44213</v>
      </c>
      <c r="H2064" s="3">
        <v>0.52152777777777781</v>
      </c>
      <c r="I2064">
        <v>20775605</v>
      </c>
      <c r="J2064">
        <v>6</v>
      </c>
      <c r="K2064" s="1" t="s">
        <v>1757</v>
      </c>
      <c r="L2064">
        <v>0</v>
      </c>
      <c r="M2064" s="4">
        <v>2.0893161189999998</v>
      </c>
      <c r="N2064" s="5">
        <v>13321.1</v>
      </c>
      <c r="O2064" s="5">
        <f>IF(Jan_21[[#This Row],[WIN_OSE]]=0,('Summary Sheet'!$O$1)-('Summary Sheet'!$O$1*2%),-'Summary Sheet'!$O$1*(Jan_21[[#This Row],[BSP]]-1))</f>
        <v>1.96</v>
      </c>
    </row>
    <row r="2065" spans="1:15" x14ac:dyDescent="0.25">
      <c r="A2065">
        <v>178060877</v>
      </c>
      <c r="B2065" s="1" t="s">
        <v>23</v>
      </c>
      <c r="C2065" s="1" t="s">
        <v>3134</v>
      </c>
      <c r="D2065" s="1" t="s">
        <v>3052</v>
      </c>
      <c r="E2065" s="1" t="s">
        <v>328</v>
      </c>
      <c r="F2065" s="1" t="s">
        <v>35</v>
      </c>
      <c r="G2065" s="2">
        <v>44213</v>
      </c>
      <c r="H2065" s="3">
        <v>0.53194444444444444</v>
      </c>
      <c r="I2065">
        <v>37659298</v>
      </c>
      <c r="J2065">
        <v>5</v>
      </c>
      <c r="K2065" s="1" t="s">
        <v>1219</v>
      </c>
      <c r="L2065">
        <v>1</v>
      </c>
      <c r="M2065" s="4">
        <v>2.609546426131601</v>
      </c>
      <c r="N2065" s="5">
        <v>10234.219999999999</v>
      </c>
      <c r="O2065" s="5">
        <f>IF(Jan_21[[#This Row],[WIN_OSE]]=0,('Summary Sheet'!$O$1)-('Summary Sheet'!$O$1*2%),-'Summary Sheet'!$O$1*(Jan_21[[#This Row],[BSP]]-1))</f>
        <v>-3.2190928522632021</v>
      </c>
    </row>
    <row r="2066" spans="1:15" x14ac:dyDescent="0.25">
      <c r="A2066">
        <v>178060879</v>
      </c>
      <c r="B2066" s="1" t="s">
        <v>23</v>
      </c>
      <c r="C2066" s="1" t="s">
        <v>3134</v>
      </c>
      <c r="D2066" s="1" t="s">
        <v>3052</v>
      </c>
      <c r="E2066" s="1" t="s">
        <v>34</v>
      </c>
      <c r="F2066" s="1" t="s">
        <v>35</v>
      </c>
      <c r="G2066" s="2">
        <v>44213</v>
      </c>
      <c r="H2066" s="3">
        <v>0.54305555555555551</v>
      </c>
      <c r="I2066">
        <v>12824199</v>
      </c>
      <c r="J2066">
        <v>2</v>
      </c>
      <c r="K2066" s="1" t="s">
        <v>2625</v>
      </c>
      <c r="L2066">
        <v>1</v>
      </c>
      <c r="M2066" s="4">
        <v>4.3</v>
      </c>
      <c r="N2066" s="5">
        <v>5806.76</v>
      </c>
      <c r="O2066" s="5">
        <f>IF(Jan_21[[#This Row],[WIN_OSE]]=0,('Summary Sheet'!$O$1)-('Summary Sheet'!$O$1*2%),-'Summary Sheet'!$O$1*(Jan_21[[#This Row],[BSP]]-1))</f>
        <v>-6.6</v>
      </c>
    </row>
    <row r="2067" spans="1:15" x14ac:dyDescent="0.25">
      <c r="A2067">
        <v>178060881</v>
      </c>
      <c r="B2067" s="1" t="s">
        <v>23</v>
      </c>
      <c r="C2067" s="1" t="s">
        <v>3134</v>
      </c>
      <c r="D2067" s="1" t="s">
        <v>3052</v>
      </c>
      <c r="E2067" s="1" t="s">
        <v>49</v>
      </c>
      <c r="F2067" s="1" t="s">
        <v>50</v>
      </c>
      <c r="G2067" s="2">
        <v>44213</v>
      </c>
      <c r="H2067" s="3">
        <v>0.55347222222222225</v>
      </c>
      <c r="I2067">
        <v>30006260</v>
      </c>
      <c r="J2067">
        <v>1</v>
      </c>
      <c r="K2067" s="1" t="s">
        <v>1112</v>
      </c>
      <c r="L2067">
        <v>0</v>
      </c>
      <c r="M2067" s="4">
        <v>2.8474972308954971</v>
      </c>
      <c r="N2067" s="5">
        <v>10731.84</v>
      </c>
      <c r="O2067" s="5">
        <f>IF(Jan_21[[#This Row],[WIN_OSE]]=0,('Summary Sheet'!$O$1)-('Summary Sheet'!$O$1*2%),-'Summary Sheet'!$O$1*(Jan_21[[#This Row],[BSP]]-1))</f>
        <v>1.96</v>
      </c>
    </row>
    <row r="2068" spans="1:15" x14ac:dyDescent="0.25">
      <c r="A2068">
        <v>178060883</v>
      </c>
      <c r="B2068" s="1" t="s">
        <v>23</v>
      </c>
      <c r="C2068" s="1" t="s">
        <v>3134</v>
      </c>
      <c r="D2068" s="1" t="s">
        <v>3052</v>
      </c>
      <c r="E2068" s="1" t="s">
        <v>346</v>
      </c>
      <c r="F2068" s="1" t="s">
        <v>35</v>
      </c>
      <c r="G2068" s="2">
        <v>44213</v>
      </c>
      <c r="H2068" s="3">
        <v>0.56458333333333333</v>
      </c>
      <c r="I2068">
        <v>19482529</v>
      </c>
      <c r="J2068">
        <v>5</v>
      </c>
      <c r="K2068" s="1" t="s">
        <v>1762</v>
      </c>
      <c r="L2068">
        <v>0</v>
      </c>
      <c r="M2068" s="4">
        <v>4.0638262031172054</v>
      </c>
      <c r="N2068" s="5">
        <v>9950.1200000000008</v>
      </c>
      <c r="O2068" s="5">
        <f>IF(Jan_21[[#This Row],[WIN_OSE]]=0,('Summary Sheet'!$O$1)-('Summary Sheet'!$O$1*2%),-'Summary Sheet'!$O$1*(Jan_21[[#This Row],[BSP]]-1))</f>
        <v>1.96</v>
      </c>
    </row>
    <row r="2069" spans="1:15" x14ac:dyDescent="0.25">
      <c r="A2069">
        <v>178060898</v>
      </c>
      <c r="B2069" s="1" t="s">
        <v>19</v>
      </c>
      <c r="C2069" s="1" t="s">
        <v>3142</v>
      </c>
      <c r="D2069" s="1" t="s">
        <v>3053</v>
      </c>
      <c r="E2069" s="1" t="s">
        <v>41</v>
      </c>
      <c r="F2069" s="1" t="s">
        <v>21</v>
      </c>
      <c r="G2069" s="2">
        <v>44213</v>
      </c>
      <c r="H2069" s="3">
        <v>0.46250000000000002</v>
      </c>
      <c r="I2069">
        <v>37098793</v>
      </c>
      <c r="J2069">
        <v>2</v>
      </c>
      <c r="K2069" s="1" t="s">
        <v>51</v>
      </c>
      <c r="L2069">
        <v>0</v>
      </c>
      <c r="M2069" s="4">
        <v>1.9541225364342971</v>
      </c>
      <c r="N2069" s="5">
        <v>10693.26</v>
      </c>
      <c r="O2069" s="5">
        <f>IF(Jan_21[[#This Row],[WIN_OSE]]=0,('Summary Sheet'!$O$1)-('Summary Sheet'!$O$1*2%),-'Summary Sheet'!$O$1*(Jan_21[[#This Row],[BSP]]-1))</f>
        <v>1.96</v>
      </c>
    </row>
    <row r="2070" spans="1:15" x14ac:dyDescent="0.25">
      <c r="A2070">
        <v>178060900</v>
      </c>
      <c r="B2070" s="1" t="s">
        <v>19</v>
      </c>
      <c r="C2070" s="1" t="s">
        <v>3142</v>
      </c>
      <c r="D2070" s="1" t="s">
        <v>3053</v>
      </c>
      <c r="E2070" s="1" t="s">
        <v>20</v>
      </c>
      <c r="F2070" s="1" t="s">
        <v>21</v>
      </c>
      <c r="G2070" s="2">
        <v>44213</v>
      </c>
      <c r="H2070" s="3">
        <v>0.47291666666666665</v>
      </c>
      <c r="I2070">
        <v>25830569</v>
      </c>
      <c r="J2070">
        <v>1</v>
      </c>
      <c r="K2070" s="1" t="s">
        <v>2865</v>
      </c>
      <c r="L2070">
        <v>0</v>
      </c>
      <c r="M2070" s="4">
        <v>2.856034278484513</v>
      </c>
      <c r="N2070" s="5">
        <v>6193.94</v>
      </c>
      <c r="O2070" s="5">
        <f>IF(Jan_21[[#This Row],[WIN_OSE]]=0,('Summary Sheet'!$O$1)-('Summary Sheet'!$O$1*2%),-'Summary Sheet'!$O$1*(Jan_21[[#This Row],[BSP]]-1))</f>
        <v>1.96</v>
      </c>
    </row>
    <row r="2071" spans="1:15" x14ac:dyDescent="0.25">
      <c r="A2071">
        <v>178060902</v>
      </c>
      <c r="B2071" s="1" t="s">
        <v>19</v>
      </c>
      <c r="C2071" s="1" t="s">
        <v>3142</v>
      </c>
      <c r="D2071" s="1" t="s">
        <v>3053</v>
      </c>
      <c r="E2071" s="1" t="s">
        <v>39</v>
      </c>
      <c r="F2071" s="1" t="s">
        <v>21</v>
      </c>
      <c r="G2071" s="2">
        <v>44213</v>
      </c>
      <c r="H2071" s="3">
        <v>0.48333333333333334</v>
      </c>
      <c r="I2071">
        <v>36438739</v>
      </c>
      <c r="J2071">
        <v>3</v>
      </c>
      <c r="K2071" s="1" t="s">
        <v>2866</v>
      </c>
      <c r="L2071">
        <v>0</v>
      </c>
      <c r="M2071" s="4">
        <v>3.8866203072261118</v>
      </c>
      <c r="N2071" s="5">
        <v>6262.74</v>
      </c>
      <c r="O2071" s="5">
        <f>IF(Jan_21[[#This Row],[WIN_OSE]]=0,('Summary Sheet'!$O$1)-('Summary Sheet'!$O$1*2%),-'Summary Sheet'!$O$1*(Jan_21[[#This Row],[BSP]]-1))</f>
        <v>1.96</v>
      </c>
    </row>
    <row r="2072" spans="1:15" x14ac:dyDescent="0.25">
      <c r="A2072">
        <v>178060904</v>
      </c>
      <c r="B2072" s="1" t="s">
        <v>19</v>
      </c>
      <c r="C2072" s="1" t="s">
        <v>3142</v>
      </c>
      <c r="D2072" s="1" t="s">
        <v>3053</v>
      </c>
      <c r="E2072" s="1" t="s">
        <v>47</v>
      </c>
      <c r="F2072" s="1" t="s">
        <v>21</v>
      </c>
      <c r="G2072" s="2">
        <v>44213</v>
      </c>
      <c r="H2072" s="3">
        <v>0.49375000000000002</v>
      </c>
      <c r="I2072">
        <v>36911016</v>
      </c>
      <c r="J2072">
        <v>4</v>
      </c>
      <c r="K2072" s="1" t="s">
        <v>142</v>
      </c>
      <c r="L2072">
        <v>0</v>
      </c>
      <c r="M2072" s="4">
        <v>4.5745947817478729</v>
      </c>
      <c r="N2072" s="5">
        <v>5532.2</v>
      </c>
      <c r="O2072" s="5">
        <f>IF(Jan_21[[#This Row],[WIN_OSE]]=0,('Summary Sheet'!$O$1)-('Summary Sheet'!$O$1*2%),-'Summary Sheet'!$O$1*(Jan_21[[#This Row],[BSP]]-1))</f>
        <v>1.96</v>
      </c>
    </row>
    <row r="2073" spans="1:15" x14ac:dyDescent="0.25">
      <c r="A2073">
        <v>178060906</v>
      </c>
      <c r="B2073" s="1" t="s">
        <v>19</v>
      </c>
      <c r="C2073" s="1" t="s">
        <v>3142</v>
      </c>
      <c r="D2073" s="1" t="s">
        <v>3053</v>
      </c>
      <c r="E2073" s="1" t="s">
        <v>43</v>
      </c>
      <c r="F2073" s="1" t="s">
        <v>21</v>
      </c>
      <c r="G2073" s="2">
        <v>44213</v>
      </c>
      <c r="H2073" s="3">
        <v>0.50416666666666665</v>
      </c>
      <c r="I2073">
        <v>37308950</v>
      </c>
      <c r="J2073">
        <v>4</v>
      </c>
      <c r="K2073" s="1" t="s">
        <v>2868</v>
      </c>
      <c r="L2073">
        <v>1</v>
      </c>
      <c r="M2073" s="4">
        <v>4.5999999999999996</v>
      </c>
      <c r="N2073" s="5">
        <v>5951.24</v>
      </c>
      <c r="O2073" s="5">
        <f>IF(Jan_21[[#This Row],[WIN_OSE]]=0,('Summary Sheet'!$O$1)-('Summary Sheet'!$O$1*2%),-'Summary Sheet'!$O$1*(Jan_21[[#This Row],[BSP]]-1))</f>
        <v>-7.1999999999999993</v>
      </c>
    </row>
    <row r="2074" spans="1:15" x14ac:dyDescent="0.25">
      <c r="A2074">
        <v>178060908</v>
      </c>
      <c r="B2074" s="1" t="s">
        <v>19</v>
      </c>
      <c r="C2074" s="1" t="s">
        <v>3142</v>
      </c>
      <c r="D2074" s="1" t="s">
        <v>3053</v>
      </c>
      <c r="E2074" s="1" t="s">
        <v>20</v>
      </c>
      <c r="F2074" s="1" t="s">
        <v>21</v>
      </c>
      <c r="G2074" s="2">
        <v>44213</v>
      </c>
      <c r="H2074" s="3">
        <v>0.51458333333333328</v>
      </c>
      <c r="I2074">
        <v>35517557</v>
      </c>
      <c r="J2074">
        <v>3</v>
      </c>
      <c r="K2074" s="1" t="s">
        <v>956</v>
      </c>
      <c r="L2074">
        <v>0</v>
      </c>
      <c r="M2074" s="4">
        <v>4.0358591073843115</v>
      </c>
      <c r="N2074" s="5">
        <v>6205.1</v>
      </c>
      <c r="O2074" s="5">
        <f>IF(Jan_21[[#This Row],[WIN_OSE]]=0,('Summary Sheet'!$O$1)-('Summary Sheet'!$O$1*2%),-'Summary Sheet'!$O$1*(Jan_21[[#This Row],[BSP]]-1))</f>
        <v>1.96</v>
      </c>
    </row>
    <row r="2075" spans="1:15" x14ac:dyDescent="0.25">
      <c r="A2075">
        <v>178060910</v>
      </c>
      <c r="B2075" s="1" t="s">
        <v>19</v>
      </c>
      <c r="C2075" s="1" t="s">
        <v>3142</v>
      </c>
      <c r="D2075" s="1" t="s">
        <v>3053</v>
      </c>
      <c r="E2075" s="1" t="s">
        <v>43</v>
      </c>
      <c r="F2075" s="1" t="s">
        <v>21</v>
      </c>
      <c r="G2075" s="2">
        <v>44213</v>
      </c>
      <c r="H2075" s="3">
        <v>0.52500000000000002</v>
      </c>
      <c r="I2075">
        <v>37308974</v>
      </c>
      <c r="J2075">
        <v>4</v>
      </c>
      <c r="K2075" s="1" t="s">
        <v>128</v>
      </c>
      <c r="L2075">
        <v>0</v>
      </c>
      <c r="M2075" s="4">
        <v>3.8898323334202729</v>
      </c>
      <c r="N2075" s="5">
        <v>7343.62</v>
      </c>
      <c r="O2075" s="5">
        <f>IF(Jan_21[[#This Row],[WIN_OSE]]=0,('Summary Sheet'!$O$1)-('Summary Sheet'!$O$1*2%),-'Summary Sheet'!$O$1*(Jan_21[[#This Row],[BSP]]-1))</f>
        <v>1.96</v>
      </c>
    </row>
    <row r="2076" spans="1:15" x14ac:dyDescent="0.25">
      <c r="A2076">
        <v>178060912</v>
      </c>
      <c r="B2076" s="1" t="s">
        <v>19</v>
      </c>
      <c r="C2076" s="1" t="s">
        <v>3142</v>
      </c>
      <c r="D2076" s="1" t="s">
        <v>3053</v>
      </c>
      <c r="E2076" s="1" t="s">
        <v>32</v>
      </c>
      <c r="F2076" s="1" t="s">
        <v>21</v>
      </c>
      <c r="G2076" s="2">
        <v>44213</v>
      </c>
      <c r="H2076" s="3">
        <v>0.53541666666666665</v>
      </c>
      <c r="I2076">
        <v>25316494</v>
      </c>
      <c r="J2076">
        <v>1</v>
      </c>
      <c r="K2076" s="1" t="s">
        <v>113</v>
      </c>
      <c r="L2076">
        <v>0</v>
      </c>
      <c r="M2076" s="4">
        <v>2.6548162432928084</v>
      </c>
      <c r="N2076" s="5">
        <v>11545.94</v>
      </c>
      <c r="O2076" s="5">
        <f>IF(Jan_21[[#This Row],[WIN_OSE]]=0,('Summary Sheet'!$O$1)-('Summary Sheet'!$O$1*2%),-'Summary Sheet'!$O$1*(Jan_21[[#This Row],[BSP]]-1))</f>
        <v>1.96</v>
      </c>
    </row>
    <row r="2077" spans="1:15" x14ac:dyDescent="0.25">
      <c r="A2077">
        <v>178060914</v>
      </c>
      <c r="B2077" s="1" t="s">
        <v>19</v>
      </c>
      <c r="C2077" s="1" t="s">
        <v>3142</v>
      </c>
      <c r="D2077" s="1" t="s">
        <v>3053</v>
      </c>
      <c r="E2077" s="1" t="s">
        <v>47</v>
      </c>
      <c r="F2077" s="1" t="s">
        <v>21</v>
      </c>
      <c r="G2077" s="2">
        <v>44213</v>
      </c>
      <c r="H2077" s="3">
        <v>0.54583333333333328</v>
      </c>
      <c r="I2077">
        <v>36347684</v>
      </c>
      <c r="J2077">
        <v>4</v>
      </c>
      <c r="K2077" s="1" t="s">
        <v>2874</v>
      </c>
      <c r="L2077">
        <v>0</v>
      </c>
      <c r="M2077" s="4">
        <v>2.3506796394950835</v>
      </c>
      <c r="N2077" s="5">
        <v>8438.02</v>
      </c>
      <c r="O2077" s="5">
        <f>IF(Jan_21[[#This Row],[WIN_OSE]]=0,('Summary Sheet'!$O$1)-('Summary Sheet'!$O$1*2%),-'Summary Sheet'!$O$1*(Jan_21[[#This Row],[BSP]]-1))</f>
        <v>1.96</v>
      </c>
    </row>
    <row r="2078" spans="1:15" x14ac:dyDescent="0.25">
      <c r="A2078">
        <v>178060916</v>
      </c>
      <c r="B2078" s="1" t="s">
        <v>19</v>
      </c>
      <c r="C2078" s="1" t="s">
        <v>3142</v>
      </c>
      <c r="D2078" s="1" t="s">
        <v>3053</v>
      </c>
      <c r="E2078" s="1" t="s">
        <v>20</v>
      </c>
      <c r="F2078" s="1" t="s">
        <v>21</v>
      </c>
      <c r="G2078" s="2">
        <v>44213</v>
      </c>
      <c r="H2078" s="3">
        <v>0.55625000000000002</v>
      </c>
      <c r="I2078">
        <v>35539201</v>
      </c>
      <c r="J2078">
        <v>4</v>
      </c>
      <c r="K2078" s="1" t="s">
        <v>22</v>
      </c>
      <c r="L2078">
        <v>0</v>
      </c>
      <c r="M2078" s="4">
        <v>4.3248291700000001</v>
      </c>
      <c r="N2078" s="5">
        <v>4091.88</v>
      </c>
      <c r="O2078" s="5">
        <f>IF(Jan_21[[#This Row],[WIN_OSE]]=0,('Summary Sheet'!$O$1)-('Summary Sheet'!$O$1*2%),-'Summary Sheet'!$O$1*(Jan_21[[#This Row],[BSP]]-1))</f>
        <v>1.96</v>
      </c>
    </row>
    <row r="2079" spans="1:15" x14ac:dyDescent="0.25">
      <c r="A2079">
        <v>178060918</v>
      </c>
      <c r="B2079" s="1" t="s">
        <v>19</v>
      </c>
      <c r="C2079" s="1" t="s">
        <v>3142</v>
      </c>
      <c r="D2079" s="1" t="s">
        <v>3053</v>
      </c>
      <c r="E2079" s="1" t="s">
        <v>32</v>
      </c>
      <c r="F2079" s="1" t="s">
        <v>21</v>
      </c>
      <c r="G2079" s="2">
        <v>44213</v>
      </c>
      <c r="H2079" s="3">
        <v>0.56666666666666665</v>
      </c>
      <c r="I2079">
        <v>38219756</v>
      </c>
      <c r="J2079">
        <v>6</v>
      </c>
      <c r="K2079" s="1" t="s">
        <v>2875</v>
      </c>
      <c r="L2079">
        <v>0</v>
      </c>
      <c r="M2079" s="4">
        <v>2.5360369760000001</v>
      </c>
      <c r="N2079" s="5">
        <v>11701.78</v>
      </c>
      <c r="O2079" s="5">
        <f>IF(Jan_21[[#This Row],[WIN_OSE]]=0,('Summary Sheet'!$O$1)-('Summary Sheet'!$O$1*2%),-'Summary Sheet'!$O$1*(Jan_21[[#This Row],[BSP]]-1))</f>
        <v>1.96</v>
      </c>
    </row>
    <row r="2080" spans="1:15" x14ac:dyDescent="0.25">
      <c r="A2080">
        <v>178060920</v>
      </c>
      <c r="B2080" s="1" t="s">
        <v>19</v>
      </c>
      <c r="C2080" s="1" t="s">
        <v>3142</v>
      </c>
      <c r="D2080" s="1" t="s">
        <v>3053</v>
      </c>
      <c r="E2080" s="1" t="s">
        <v>32</v>
      </c>
      <c r="F2080" s="1" t="s">
        <v>21</v>
      </c>
      <c r="G2080" s="2">
        <v>44213</v>
      </c>
      <c r="H2080" s="3">
        <v>0.57708333333333328</v>
      </c>
      <c r="I2080">
        <v>37308539</v>
      </c>
      <c r="J2080">
        <v>3</v>
      </c>
      <c r="K2080" s="1" t="s">
        <v>2876</v>
      </c>
      <c r="L2080">
        <v>1</v>
      </c>
      <c r="M2080" s="4">
        <v>3.9</v>
      </c>
      <c r="N2080" s="5">
        <v>5918.82</v>
      </c>
      <c r="O2080" s="5">
        <f>IF(Jan_21[[#This Row],[WIN_OSE]]=0,('Summary Sheet'!$O$1)-('Summary Sheet'!$O$1*2%),-'Summary Sheet'!$O$1*(Jan_21[[#This Row],[BSP]]-1))</f>
        <v>-5.8</v>
      </c>
    </row>
    <row r="2081" spans="1:15" x14ac:dyDescent="0.25">
      <c r="A2081">
        <v>178061325</v>
      </c>
      <c r="B2081" s="1" t="s">
        <v>23</v>
      </c>
      <c r="C2081" s="1" t="s">
        <v>3119</v>
      </c>
      <c r="D2081" s="1" t="s">
        <v>3052</v>
      </c>
      <c r="E2081" s="1" t="s">
        <v>75</v>
      </c>
      <c r="F2081" s="1" t="s">
        <v>28</v>
      </c>
      <c r="G2081" s="2">
        <v>44213</v>
      </c>
      <c r="H2081" s="3">
        <v>0.45347222222222222</v>
      </c>
      <c r="I2081">
        <v>25028777</v>
      </c>
      <c r="J2081">
        <v>3</v>
      </c>
      <c r="K2081" s="1" t="s">
        <v>2878</v>
      </c>
      <c r="L2081">
        <v>0</v>
      </c>
      <c r="M2081" s="4">
        <v>3.45</v>
      </c>
      <c r="N2081" s="5">
        <v>5749.16</v>
      </c>
      <c r="O2081" s="5">
        <f>IF(Jan_21[[#This Row],[WIN_OSE]]=0,('Summary Sheet'!$O$1)-('Summary Sheet'!$O$1*2%),-'Summary Sheet'!$O$1*(Jan_21[[#This Row],[BSP]]-1))</f>
        <v>1.96</v>
      </c>
    </row>
    <row r="2082" spans="1:15" x14ac:dyDescent="0.25">
      <c r="A2082">
        <v>178061327</v>
      </c>
      <c r="B2082" s="1" t="s">
        <v>23</v>
      </c>
      <c r="C2082" s="1" t="s">
        <v>3119</v>
      </c>
      <c r="D2082" s="1" t="s">
        <v>3052</v>
      </c>
      <c r="E2082" s="1" t="s">
        <v>24</v>
      </c>
      <c r="F2082" s="1" t="s">
        <v>25</v>
      </c>
      <c r="G2082" s="2">
        <v>44213</v>
      </c>
      <c r="H2082" s="3">
        <v>0.46458333333333335</v>
      </c>
      <c r="I2082">
        <v>36261899</v>
      </c>
      <c r="J2082">
        <v>5</v>
      </c>
      <c r="K2082" s="1" t="s">
        <v>1425</v>
      </c>
      <c r="L2082">
        <v>1</v>
      </c>
      <c r="M2082" s="4">
        <v>4.2</v>
      </c>
      <c r="N2082" s="5">
        <v>4784.28</v>
      </c>
      <c r="O2082" s="5">
        <f>IF(Jan_21[[#This Row],[WIN_OSE]]=0,('Summary Sheet'!$O$1)-('Summary Sheet'!$O$1*2%),-'Summary Sheet'!$O$1*(Jan_21[[#This Row],[BSP]]-1))</f>
        <v>-6.4</v>
      </c>
    </row>
    <row r="2083" spans="1:15" x14ac:dyDescent="0.25">
      <c r="A2083">
        <v>178061329</v>
      </c>
      <c r="B2083" s="1" t="s">
        <v>23</v>
      </c>
      <c r="C2083" s="1" t="s">
        <v>3119</v>
      </c>
      <c r="D2083" s="1" t="s">
        <v>3052</v>
      </c>
      <c r="E2083" s="1" t="s">
        <v>49</v>
      </c>
      <c r="F2083" s="1" t="s">
        <v>28</v>
      </c>
      <c r="G2083" s="2">
        <v>44213</v>
      </c>
      <c r="H2083" s="3">
        <v>0.47499999999999998</v>
      </c>
      <c r="I2083">
        <v>28643475</v>
      </c>
      <c r="J2083">
        <v>1</v>
      </c>
      <c r="K2083" s="1" t="s">
        <v>1562</v>
      </c>
      <c r="L2083">
        <v>0</v>
      </c>
      <c r="M2083" s="4">
        <v>2.9730999962751232</v>
      </c>
      <c r="N2083" s="5">
        <v>8699.52</v>
      </c>
      <c r="O2083" s="5">
        <f>IF(Jan_21[[#This Row],[WIN_OSE]]=0,('Summary Sheet'!$O$1)-('Summary Sheet'!$O$1*2%),-'Summary Sheet'!$O$1*(Jan_21[[#This Row],[BSP]]-1))</f>
        <v>1.96</v>
      </c>
    </row>
    <row r="2084" spans="1:15" x14ac:dyDescent="0.25">
      <c r="A2084">
        <v>178061331</v>
      </c>
      <c r="B2084" s="1" t="s">
        <v>23</v>
      </c>
      <c r="C2084" s="1" t="s">
        <v>3119</v>
      </c>
      <c r="D2084" s="1" t="s">
        <v>3052</v>
      </c>
      <c r="E2084" s="1" t="s">
        <v>24</v>
      </c>
      <c r="F2084" s="1" t="s">
        <v>25</v>
      </c>
      <c r="G2084" s="2">
        <v>44213</v>
      </c>
      <c r="H2084" s="3">
        <v>0.48541666666666666</v>
      </c>
      <c r="I2084">
        <v>30794072</v>
      </c>
      <c r="J2084">
        <v>6</v>
      </c>
      <c r="K2084" s="1" t="s">
        <v>1775</v>
      </c>
      <c r="L2084">
        <v>0</v>
      </c>
      <c r="M2084" s="4">
        <v>2.7288628633396739</v>
      </c>
      <c r="N2084" s="5">
        <v>10042.799999999999</v>
      </c>
      <c r="O2084" s="5">
        <f>IF(Jan_21[[#This Row],[WIN_OSE]]=0,('Summary Sheet'!$O$1)-('Summary Sheet'!$O$1*2%),-'Summary Sheet'!$O$1*(Jan_21[[#This Row],[BSP]]-1))</f>
        <v>1.96</v>
      </c>
    </row>
    <row r="2085" spans="1:15" x14ac:dyDescent="0.25">
      <c r="A2085">
        <v>178061333</v>
      </c>
      <c r="B2085" s="1" t="s">
        <v>23</v>
      </c>
      <c r="C2085" s="1" t="s">
        <v>3119</v>
      </c>
      <c r="D2085" s="1" t="s">
        <v>3052</v>
      </c>
      <c r="E2085" s="1" t="s">
        <v>41</v>
      </c>
      <c r="F2085" s="1" t="s">
        <v>25</v>
      </c>
      <c r="G2085" s="2">
        <v>44213</v>
      </c>
      <c r="H2085" s="3">
        <v>0.49583333333333335</v>
      </c>
      <c r="I2085">
        <v>35842082</v>
      </c>
      <c r="J2085">
        <v>4</v>
      </c>
      <c r="K2085" s="1" t="s">
        <v>1216</v>
      </c>
      <c r="L2085">
        <v>0</v>
      </c>
      <c r="M2085" s="4">
        <v>3.847653235424195</v>
      </c>
      <c r="N2085" s="5">
        <v>5610.74</v>
      </c>
      <c r="O2085" s="5">
        <f>IF(Jan_21[[#This Row],[WIN_OSE]]=0,('Summary Sheet'!$O$1)-('Summary Sheet'!$O$1*2%),-'Summary Sheet'!$O$1*(Jan_21[[#This Row],[BSP]]-1))</f>
        <v>1.96</v>
      </c>
    </row>
    <row r="2086" spans="1:15" x14ac:dyDescent="0.25">
      <c r="A2086">
        <v>178061335</v>
      </c>
      <c r="B2086" s="1" t="s">
        <v>23</v>
      </c>
      <c r="C2086" s="1" t="s">
        <v>3119</v>
      </c>
      <c r="D2086" s="1" t="s">
        <v>3052</v>
      </c>
      <c r="E2086" s="1" t="s">
        <v>75</v>
      </c>
      <c r="F2086" s="1" t="s">
        <v>28</v>
      </c>
      <c r="G2086" s="2">
        <v>44213</v>
      </c>
      <c r="H2086" s="3">
        <v>0.50624999999999998</v>
      </c>
      <c r="I2086">
        <v>26703025</v>
      </c>
      <c r="J2086">
        <v>4</v>
      </c>
      <c r="K2086" s="1" t="s">
        <v>1764</v>
      </c>
      <c r="L2086">
        <v>0</v>
      </c>
      <c r="M2086" s="4">
        <v>4.5999999999999996</v>
      </c>
      <c r="N2086" s="5">
        <v>3176.08</v>
      </c>
      <c r="O2086" s="5">
        <f>IF(Jan_21[[#This Row],[WIN_OSE]]=0,('Summary Sheet'!$O$1)-('Summary Sheet'!$O$1*2%),-'Summary Sheet'!$O$1*(Jan_21[[#This Row],[BSP]]-1))</f>
        <v>1.96</v>
      </c>
    </row>
    <row r="2087" spans="1:15" x14ac:dyDescent="0.25">
      <c r="A2087">
        <v>178061337</v>
      </c>
      <c r="B2087" s="1" t="s">
        <v>23</v>
      </c>
      <c r="C2087" s="1" t="s">
        <v>3119</v>
      </c>
      <c r="D2087" s="1" t="s">
        <v>3052</v>
      </c>
      <c r="E2087" s="1" t="s">
        <v>60</v>
      </c>
      <c r="F2087" s="1" t="s">
        <v>61</v>
      </c>
      <c r="G2087" s="2">
        <v>44213</v>
      </c>
      <c r="H2087" s="3">
        <v>0.51666666666666672</v>
      </c>
      <c r="I2087">
        <v>25787741</v>
      </c>
      <c r="J2087">
        <v>3</v>
      </c>
      <c r="K2087" s="1" t="s">
        <v>2879</v>
      </c>
      <c r="L2087">
        <v>0</v>
      </c>
      <c r="M2087" s="4">
        <v>4.2542472071420345</v>
      </c>
      <c r="N2087" s="5">
        <v>11549.76</v>
      </c>
      <c r="O2087" s="5">
        <f>IF(Jan_21[[#This Row],[WIN_OSE]]=0,('Summary Sheet'!$O$1)-('Summary Sheet'!$O$1*2%),-'Summary Sheet'!$O$1*(Jan_21[[#This Row],[BSP]]-1))</f>
        <v>1.96</v>
      </c>
    </row>
    <row r="2088" spans="1:15" x14ac:dyDescent="0.25">
      <c r="A2088">
        <v>178061339</v>
      </c>
      <c r="B2088" s="1" t="s">
        <v>23</v>
      </c>
      <c r="C2088" s="1" t="s">
        <v>3119</v>
      </c>
      <c r="D2088" s="1" t="s">
        <v>3052</v>
      </c>
      <c r="E2088" s="1" t="s">
        <v>39</v>
      </c>
      <c r="F2088" s="1" t="s">
        <v>25</v>
      </c>
      <c r="G2088" s="2">
        <v>44213</v>
      </c>
      <c r="H2088" s="3">
        <v>0.52708333333333335</v>
      </c>
      <c r="I2088">
        <v>26642336</v>
      </c>
      <c r="J2088">
        <v>2</v>
      </c>
      <c r="K2088" s="1" t="s">
        <v>159</v>
      </c>
      <c r="L2088">
        <v>0</v>
      </c>
      <c r="M2088" s="4">
        <v>4.6480415263962662</v>
      </c>
      <c r="N2088" s="5">
        <v>4104.04</v>
      </c>
      <c r="O2088" s="5">
        <f>IF(Jan_21[[#This Row],[WIN_OSE]]=0,('Summary Sheet'!$O$1)-('Summary Sheet'!$O$1*2%),-'Summary Sheet'!$O$1*(Jan_21[[#This Row],[BSP]]-1))</f>
        <v>1.96</v>
      </c>
    </row>
    <row r="2089" spans="1:15" x14ac:dyDescent="0.25">
      <c r="A2089">
        <v>178061341</v>
      </c>
      <c r="B2089" s="1" t="s">
        <v>23</v>
      </c>
      <c r="C2089" s="1" t="s">
        <v>3119</v>
      </c>
      <c r="D2089" s="1" t="s">
        <v>3052</v>
      </c>
      <c r="E2089" s="1" t="s">
        <v>27</v>
      </c>
      <c r="F2089" s="1" t="s">
        <v>28</v>
      </c>
      <c r="G2089" s="2">
        <v>44213</v>
      </c>
      <c r="H2089" s="3">
        <v>0.53749999999999998</v>
      </c>
      <c r="I2089">
        <v>28215358</v>
      </c>
      <c r="J2089">
        <v>6</v>
      </c>
      <c r="K2089" s="1" t="s">
        <v>1767</v>
      </c>
      <c r="L2089">
        <v>0</v>
      </c>
      <c r="M2089" s="4">
        <v>3.9439265852366048</v>
      </c>
      <c r="N2089" s="5">
        <v>5592.08</v>
      </c>
      <c r="O2089" s="5">
        <f>IF(Jan_21[[#This Row],[WIN_OSE]]=0,('Summary Sheet'!$O$1)-('Summary Sheet'!$O$1*2%),-'Summary Sheet'!$O$1*(Jan_21[[#This Row],[BSP]]-1))</f>
        <v>1.96</v>
      </c>
    </row>
    <row r="2090" spans="1:15" x14ac:dyDescent="0.25">
      <c r="A2090">
        <v>178061343</v>
      </c>
      <c r="B2090" s="1" t="s">
        <v>23</v>
      </c>
      <c r="C2090" s="1" t="s">
        <v>3119</v>
      </c>
      <c r="D2090" s="1" t="s">
        <v>3052</v>
      </c>
      <c r="E2090" s="1" t="s">
        <v>24</v>
      </c>
      <c r="F2090" s="1" t="s">
        <v>25</v>
      </c>
      <c r="G2090" s="2">
        <v>44213</v>
      </c>
      <c r="H2090" s="3">
        <v>0.54791666666666672</v>
      </c>
      <c r="I2090">
        <v>24954463</v>
      </c>
      <c r="J2090">
        <v>2</v>
      </c>
      <c r="K2090" s="1" t="s">
        <v>2633</v>
      </c>
      <c r="L2090">
        <v>1</v>
      </c>
      <c r="M2090" s="4">
        <v>3.5751826908421931</v>
      </c>
      <c r="N2090" s="5">
        <v>6989.54</v>
      </c>
      <c r="O2090" s="5">
        <f>IF(Jan_21[[#This Row],[WIN_OSE]]=0,('Summary Sheet'!$O$1)-('Summary Sheet'!$O$1*2%),-'Summary Sheet'!$O$1*(Jan_21[[#This Row],[BSP]]-1))</f>
        <v>-5.1503653816843862</v>
      </c>
    </row>
    <row r="2091" spans="1:15" x14ac:dyDescent="0.25">
      <c r="A2091">
        <v>178061345</v>
      </c>
      <c r="B2091" s="1" t="s">
        <v>23</v>
      </c>
      <c r="C2091" s="1" t="s">
        <v>3119</v>
      </c>
      <c r="D2091" s="1" t="s">
        <v>3052</v>
      </c>
      <c r="E2091" s="1" t="s">
        <v>49</v>
      </c>
      <c r="F2091" s="1" t="s">
        <v>28</v>
      </c>
      <c r="G2091" s="2">
        <v>44213</v>
      </c>
      <c r="H2091" s="3">
        <v>0.55833333333333335</v>
      </c>
      <c r="I2091">
        <v>28130344</v>
      </c>
      <c r="J2091">
        <v>1</v>
      </c>
      <c r="K2091" s="1" t="s">
        <v>2632</v>
      </c>
      <c r="L2091">
        <v>0</v>
      </c>
      <c r="M2091" s="4">
        <v>3.55</v>
      </c>
      <c r="N2091" s="5">
        <v>5801.66</v>
      </c>
      <c r="O2091" s="5">
        <f>IF(Jan_21[[#This Row],[WIN_OSE]]=0,('Summary Sheet'!$O$1)-('Summary Sheet'!$O$1*2%),-'Summary Sheet'!$O$1*(Jan_21[[#This Row],[BSP]]-1))</f>
        <v>1.96</v>
      </c>
    </row>
    <row r="2092" spans="1:15" x14ac:dyDescent="0.25">
      <c r="A2092">
        <v>178061347</v>
      </c>
      <c r="B2092" s="1" t="s">
        <v>23</v>
      </c>
      <c r="C2092" s="1" t="s">
        <v>3119</v>
      </c>
      <c r="D2092" s="1" t="s">
        <v>3052</v>
      </c>
      <c r="E2092" s="1" t="s">
        <v>39</v>
      </c>
      <c r="F2092" s="1" t="s">
        <v>25</v>
      </c>
      <c r="G2092" s="2">
        <v>44213</v>
      </c>
      <c r="H2092" s="3">
        <v>0.56874999999999998</v>
      </c>
      <c r="I2092">
        <v>37635082</v>
      </c>
      <c r="J2092">
        <v>1</v>
      </c>
      <c r="K2092" s="1" t="s">
        <v>1773</v>
      </c>
      <c r="L2092">
        <v>1</v>
      </c>
      <c r="M2092" s="4">
        <v>3.5975558866718345</v>
      </c>
      <c r="N2092" s="5">
        <v>6304.18</v>
      </c>
      <c r="O2092" s="5">
        <f>IF(Jan_21[[#This Row],[WIN_OSE]]=0,('Summary Sheet'!$O$1)-('Summary Sheet'!$O$1*2%),-'Summary Sheet'!$O$1*(Jan_21[[#This Row],[BSP]]-1))</f>
        <v>-5.1951117733436689</v>
      </c>
    </row>
    <row r="2093" spans="1:15" x14ac:dyDescent="0.25">
      <c r="A2093">
        <v>178061364</v>
      </c>
      <c r="B2093" s="1" t="s">
        <v>19</v>
      </c>
      <c r="C2093" s="1" t="s">
        <v>3118</v>
      </c>
      <c r="D2093" s="1" t="s">
        <v>3052</v>
      </c>
      <c r="E2093" s="1" t="s">
        <v>47</v>
      </c>
      <c r="F2093" s="1" t="s">
        <v>36</v>
      </c>
      <c r="G2093" s="2">
        <v>44213</v>
      </c>
      <c r="H2093" s="3">
        <v>0.58611111111111114</v>
      </c>
      <c r="I2093">
        <v>36714885</v>
      </c>
      <c r="J2093">
        <v>5</v>
      </c>
      <c r="K2093" s="1" t="s">
        <v>2040</v>
      </c>
      <c r="L2093">
        <v>0</v>
      </c>
      <c r="M2093" s="4">
        <v>3.75</v>
      </c>
      <c r="N2093" s="5">
        <v>3527.18</v>
      </c>
      <c r="O2093" s="5">
        <f>IF(Jan_21[[#This Row],[WIN_OSE]]=0,('Summary Sheet'!$O$1)-('Summary Sheet'!$O$1*2%),-'Summary Sheet'!$O$1*(Jan_21[[#This Row],[BSP]]-1))</f>
        <v>1.96</v>
      </c>
    </row>
    <row r="2094" spans="1:15" x14ac:dyDescent="0.25">
      <c r="A2094">
        <v>178061366</v>
      </c>
      <c r="B2094" s="1" t="s">
        <v>19</v>
      </c>
      <c r="C2094" s="1" t="s">
        <v>3118</v>
      </c>
      <c r="D2094" s="1" t="s">
        <v>3052</v>
      </c>
      <c r="E2094" s="1" t="s">
        <v>49</v>
      </c>
      <c r="F2094" s="1" t="s">
        <v>52</v>
      </c>
      <c r="G2094" s="2">
        <v>44213</v>
      </c>
      <c r="H2094" s="3">
        <v>0.59652777777777777</v>
      </c>
      <c r="I2094">
        <v>38218167</v>
      </c>
      <c r="J2094">
        <v>1</v>
      </c>
      <c r="K2094" s="1" t="s">
        <v>2038</v>
      </c>
      <c r="L2094">
        <v>0</v>
      </c>
      <c r="M2094" s="4">
        <v>3.7008009805087929</v>
      </c>
      <c r="N2094" s="5">
        <v>5590.62</v>
      </c>
      <c r="O2094" s="5">
        <f>IF(Jan_21[[#This Row],[WIN_OSE]]=0,('Summary Sheet'!$O$1)-('Summary Sheet'!$O$1*2%),-'Summary Sheet'!$O$1*(Jan_21[[#This Row],[BSP]]-1))</f>
        <v>1.96</v>
      </c>
    </row>
    <row r="2095" spans="1:15" x14ac:dyDescent="0.25">
      <c r="A2095">
        <v>178061368</v>
      </c>
      <c r="B2095" s="1" t="s">
        <v>19</v>
      </c>
      <c r="C2095" s="1" t="s">
        <v>3118</v>
      </c>
      <c r="D2095" s="1" t="s">
        <v>3052</v>
      </c>
      <c r="E2095" s="1" t="s">
        <v>32</v>
      </c>
      <c r="F2095" s="1" t="s">
        <v>36</v>
      </c>
      <c r="G2095" s="2">
        <v>44213</v>
      </c>
      <c r="H2095" s="3">
        <v>0.60833333333333328</v>
      </c>
      <c r="I2095">
        <v>9398896</v>
      </c>
      <c r="J2095">
        <v>5</v>
      </c>
      <c r="K2095" s="1" t="s">
        <v>1178</v>
      </c>
      <c r="L2095">
        <v>1</v>
      </c>
      <c r="M2095" s="4">
        <v>2.7208501319999998</v>
      </c>
      <c r="N2095" s="5">
        <v>10189.08</v>
      </c>
      <c r="O2095" s="5">
        <f>IF(Jan_21[[#This Row],[WIN_OSE]]=0,('Summary Sheet'!$O$1)-('Summary Sheet'!$O$1*2%),-'Summary Sheet'!$O$1*(Jan_21[[#This Row],[BSP]]-1))</f>
        <v>-3.4417002639999996</v>
      </c>
    </row>
    <row r="2096" spans="1:15" x14ac:dyDescent="0.25">
      <c r="A2096">
        <v>178061370</v>
      </c>
      <c r="B2096" s="1" t="s">
        <v>19</v>
      </c>
      <c r="C2096" s="1" t="s">
        <v>3118</v>
      </c>
      <c r="D2096" s="1" t="s">
        <v>3052</v>
      </c>
      <c r="E2096" s="1" t="s">
        <v>41</v>
      </c>
      <c r="F2096" s="1" t="s">
        <v>36</v>
      </c>
      <c r="G2096" s="2">
        <v>44213</v>
      </c>
      <c r="H2096" s="3">
        <v>0.62083333333333335</v>
      </c>
      <c r="I2096">
        <v>24187629</v>
      </c>
      <c r="J2096">
        <v>3</v>
      </c>
      <c r="K2096" s="1" t="s">
        <v>2035</v>
      </c>
      <c r="L2096">
        <v>1</v>
      </c>
      <c r="M2096" s="4">
        <v>3.3851248876210587</v>
      </c>
      <c r="N2096" s="5">
        <v>5856.02</v>
      </c>
      <c r="O2096" s="5">
        <f>IF(Jan_21[[#This Row],[WIN_OSE]]=0,('Summary Sheet'!$O$1)-('Summary Sheet'!$O$1*2%),-'Summary Sheet'!$O$1*(Jan_21[[#This Row],[BSP]]-1))</f>
        <v>-4.7702497752421174</v>
      </c>
    </row>
    <row r="2097" spans="1:15" x14ac:dyDescent="0.25">
      <c r="A2097">
        <v>178061372</v>
      </c>
      <c r="B2097" s="1" t="s">
        <v>19</v>
      </c>
      <c r="C2097" s="1" t="s">
        <v>3118</v>
      </c>
      <c r="D2097" s="1" t="s">
        <v>3052</v>
      </c>
      <c r="E2097" s="1" t="s">
        <v>27</v>
      </c>
      <c r="F2097" s="1" t="s">
        <v>52</v>
      </c>
      <c r="G2097" s="2">
        <v>44213</v>
      </c>
      <c r="H2097" s="3">
        <v>0.63124999999999998</v>
      </c>
      <c r="I2097">
        <v>18899918</v>
      </c>
      <c r="J2097">
        <v>4</v>
      </c>
      <c r="K2097" s="1" t="s">
        <v>1405</v>
      </c>
      <c r="L2097">
        <v>0</v>
      </c>
      <c r="M2097" s="4">
        <v>3.28642039641898</v>
      </c>
      <c r="N2097" s="5">
        <v>6731.1</v>
      </c>
      <c r="O2097" s="5">
        <f>IF(Jan_21[[#This Row],[WIN_OSE]]=0,('Summary Sheet'!$O$1)-('Summary Sheet'!$O$1*2%),-'Summary Sheet'!$O$1*(Jan_21[[#This Row],[BSP]]-1))</f>
        <v>1.96</v>
      </c>
    </row>
    <row r="2098" spans="1:15" x14ac:dyDescent="0.25">
      <c r="A2098">
        <v>178061374</v>
      </c>
      <c r="B2098" s="1" t="s">
        <v>19</v>
      </c>
      <c r="C2098" s="1" t="s">
        <v>3118</v>
      </c>
      <c r="D2098" s="1" t="s">
        <v>3052</v>
      </c>
      <c r="E2098" s="1" t="s">
        <v>43</v>
      </c>
      <c r="F2098" s="1" t="s">
        <v>36</v>
      </c>
      <c r="G2098" s="2">
        <v>44213</v>
      </c>
      <c r="H2098" s="3">
        <v>0.6430555555555556</v>
      </c>
      <c r="I2098">
        <v>36026741</v>
      </c>
      <c r="J2098">
        <v>5</v>
      </c>
      <c r="K2098" s="1" t="s">
        <v>1793</v>
      </c>
      <c r="L2098">
        <v>1</v>
      </c>
      <c r="M2098" s="4">
        <v>3.9089503253610021</v>
      </c>
      <c r="N2098" s="5">
        <v>5108.08</v>
      </c>
      <c r="O2098" s="5">
        <f>IF(Jan_21[[#This Row],[WIN_OSE]]=0,('Summary Sheet'!$O$1)-('Summary Sheet'!$O$1*2%),-'Summary Sheet'!$O$1*(Jan_21[[#This Row],[BSP]]-1))</f>
        <v>-5.8179006507220041</v>
      </c>
    </row>
    <row r="2099" spans="1:15" x14ac:dyDescent="0.25">
      <c r="A2099">
        <v>178061376</v>
      </c>
      <c r="B2099" s="1" t="s">
        <v>19</v>
      </c>
      <c r="C2099" s="1" t="s">
        <v>3118</v>
      </c>
      <c r="D2099" s="1" t="s">
        <v>3052</v>
      </c>
      <c r="E2099" s="1" t="s">
        <v>32</v>
      </c>
      <c r="F2099" s="1" t="s">
        <v>36</v>
      </c>
      <c r="G2099" s="2">
        <v>44213</v>
      </c>
      <c r="H2099" s="3">
        <v>0.65555555555555556</v>
      </c>
      <c r="I2099">
        <v>36909644</v>
      </c>
      <c r="J2099">
        <v>5</v>
      </c>
      <c r="K2099" s="1" t="s">
        <v>1784</v>
      </c>
      <c r="L2099">
        <v>0</v>
      </c>
      <c r="M2099" s="4">
        <v>4.0197227645773825</v>
      </c>
      <c r="N2099" s="5">
        <v>6618.08</v>
      </c>
      <c r="O2099" s="5">
        <f>IF(Jan_21[[#This Row],[WIN_OSE]]=0,('Summary Sheet'!$O$1)-('Summary Sheet'!$O$1*2%),-'Summary Sheet'!$O$1*(Jan_21[[#This Row],[BSP]]-1))</f>
        <v>1.96</v>
      </c>
    </row>
    <row r="2100" spans="1:15" x14ac:dyDescent="0.25">
      <c r="A2100">
        <v>178061378</v>
      </c>
      <c r="B2100" s="1" t="s">
        <v>19</v>
      </c>
      <c r="C2100" s="1" t="s">
        <v>3118</v>
      </c>
      <c r="D2100" s="1" t="s">
        <v>3052</v>
      </c>
      <c r="E2100" s="1" t="s">
        <v>49</v>
      </c>
      <c r="F2100" s="1" t="s">
        <v>52</v>
      </c>
      <c r="G2100" s="2">
        <v>44213</v>
      </c>
      <c r="H2100" s="3">
        <v>0.6694444444444444</v>
      </c>
      <c r="I2100">
        <v>28713900</v>
      </c>
      <c r="J2100">
        <v>3</v>
      </c>
      <c r="K2100" s="1" t="s">
        <v>525</v>
      </c>
      <c r="L2100">
        <v>0</v>
      </c>
      <c r="M2100" s="4">
        <v>3.8374172048456967</v>
      </c>
      <c r="N2100" s="5">
        <v>5783.34</v>
      </c>
      <c r="O2100" s="5">
        <f>IF(Jan_21[[#This Row],[WIN_OSE]]=0,('Summary Sheet'!$O$1)-('Summary Sheet'!$O$1*2%),-'Summary Sheet'!$O$1*(Jan_21[[#This Row],[BSP]]-1))</f>
        <v>1.96</v>
      </c>
    </row>
    <row r="2101" spans="1:15" x14ac:dyDescent="0.25">
      <c r="A2101">
        <v>178061380</v>
      </c>
      <c r="B2101" s="1" t="s">
        <v>19</v>
      </c>
      <c r="C2101" s="1" t="s">
        <v>3118</v>
      </c>
      <c r="D2101" s="1" t="s">
        <v>3052</v>
      </c>
      <c r="E2101" s="1" t="s">
        <v>43</v>
      </c>
      <c r="F2101" s="1" t="s">
        <v>36</v>
      </c>
      <c r="G2101" s="2">
        <v>44213</v>
      </c>
      <c r="H2101" s="3">
        <v>0.68263888888888891</v>
      </c>
      <c r="I2101">
        <v>38182315</v>
      </c>
      <c r="J2101">
        <v>2</v>
      </c>
      <c r="K2101" s="1" t="s">
        <v>752</v>
      </c>
      <c r="L2101">
        <v>0</v>
      </c>
      <c r="M2101" s="4">
        <v>3.6730375519999998</v>
      </c>
      <c r="N2101" s="5">
        <v>12472.5</v>
      </c>
      <c r="O2101" s="5">
        <f>IF(Jan_21[[#This Row],[WIN_OSE]]=0,('Summary Sheet'!$O$1)-('Summary Sheet'!$O$1*2%),-'Summary Sheet'!$O$1*(Jan_21[[#This Row],[BSP]]-1))</f>
        <v>1.96</v>
      </c>
    </row>
    <row r="2102" spans="1:15" x14ac:dyDescent="0.25">
      <c r="A2102">
        <v>178061382</v>
      </c>
      <c r="B2102" s="1" t="s">
        <v>19</v>
      </c>
      <c r="C2102" s="1" t="s">
        <v>3118</v>
      </c>
      <c r="D2102" s="1" t="s">
        <v>3052</v>
      </c>
      <c r="E2102" s="1" t="s">
        <v>48</v>
      </c>
      <c r="F2102" s="1" t="s">
        <v>36</v>
      </c>
      <c r="G2102" s="2">
        <v>44213</v>
      </c>
      <c r="H2102" s="3">
        <v>0.69652777777777775</v>
      </c>
      <c r="I2102">
        <v>28737378</v>
      </c>
      <c r="J2102">
        <v>6</v>
      </c>
      <c r="K2102" s="1" t="s">
        <v>105</v>
      </c>
      <c r="L2102">
        <v>1</v>
      </c>
      <c r="M2102" s="4">
        <v>4.254665812372405</v>
      </c>
      <c r="N2102" s="5">
        <v>7976.18</v>
      </c>
      <c r="O2102" s="5">
        <f>IF(Jan_21[[#This Row],[WIN_OSE]]=0,('Summary Sheet'!$O$1)-('Summary Sheet'!$O$1*2%),-'Summary Sheet'!$O$1*(Jan_21[[#This Row],[BSP]]-1))</f>
        <v>-6.5093316247448101</v>
      </c>
    </row>
    <row r="2103" spans="1:15" x14ac:dyDescent="0.25">
      <c r="A2103">
        <v>178061384</v>
      </c>
      <c r="B2103" s="1" t="s">
        <v>19</v>
      </c>
      <c r="C2103" s="1" t="s">
        <v>3118</v>
      </c>
      <c r="D2103" s="1" t="s">
        <v>3052</v>
      </c>
      <c r="E2103" s="1" t="s">
        <v>45</v>
      </c>
      <c r="F2103" s="1" t="s">
        <v>52</v>
      </c>
      <c r="G2103" s="2">
        <v>44213</v>
      </c>
      <c r="H2103" s="3">
        <v>0.7104166666666667</v>
      </c>
      <c r="I2103">
        <v>29156295</v>
      </c>
      <c r="J2103">
        <v>6</v>
      </c>
      <c r="K2103" s="1" t="s">
        <v>1798</v>
      </c>
      <c r="L2103">
        <v>0</v>
      </c>
      <c r="M2103" s="4">
        <v>3.05</v>
      </c>
      <c r="N2103" s="5">
        <v>16823.240000000002</v>
      </c>
      <c r="O2103" s="5">
        <f>IF(Jan_21[[#This Row],[WIN_OSE]]=0,('Summary Sheet'!$O$1)-('Summary Sheet'!$O$1*2%),-'Summary Sheet'!$O$1*(Jan_21[[#This Row],[BSP]]-1))</f>
        <v>1.96</v>
      </c>
    </row>
    <row r="2104" spans="1:15" x14ac:dyDescent="0.25">
      <c r="A2104">
        <v>178061386</v>
      </c>
      <c r="B2104" s="1" t="s">
        <v>19</v>
      </c>
      <c r="C2104" s="1" t="s">
        <v>3118</v>
      </c>
      <c r="D2104" s="1" t="s">
        <v>3052</v>
      </c>
      <c r="E2104" s="1" t="s">
        <v>39</v>
      </c>
      <c r="F2104" s="1" t="s">
        <v>36</v>
      </c>
      <c r="G2104" s="2">
        <v>44213</v>
      </c>
      <c r="H2104" s="3">
        <v>0.72361111111111109</v>
      </c>
      <c r="I2104">
        <v>36439423</v>
      </c>
      <c r="J2104">
        <v>6</v>
      </c>
      <c r="K2104" s="1" t="s">
        <v>2638</v>
      </c>
      <c r="L2104">
        <v>1</v>
      </c>
      <c r="M2104" s="4">
        <v>3.3574975980000001</v>
      </c>
      <c r="N2104" s="5">
        <v>9547.58</v>
      </c>
      <c r="O2104" s="5">
        <f>IF(Jan_21[[#This Row],[WIN_OSE]]=0,('Summary Sheet'!$O$1)-('Summary Sheet'!$O$1*2%),-'Summary Sheet'!$O$1*(Jan_21[[#This Row],[BSP]]-1))</f>
        <v>-4.7149951960000003</v>
      </c>
    </row>
    <row r="2105" spans="1:15" x14ac:dyDescent="0.25">
      <c r="A2105">
        <v>178061408</v>
      </c>
      <c r="B2105" s="1" t="s">
        <v>23</v>
      </c>
      <c r="C2105" s="1" t="s">
        <v>3138</v>
      </c>
      <c r="D2105" s="1" t="s">
        <v>3052</v>
      </c>
      <c r="E2105" s="1" t="s">
        <v>43</v>
      </c>
      <c r="F2105" s="1" t="s">
        <v>44</v>
      </c>
      <c r="G2105" s="2">
        <v>44213</v>
      </c>
      <c r="H2105" s="3">
        <v>0.58125000000000004</v>
      </c>
      <c r="I2105">
        <v>25924346</v>
      </c>
      <c r="J2105">
        <v>1</v>
      </c>
      <c r="K2105" s="1" t="s">
        <v>2643</v>
      </c>
      <c r="L2105">
        <v>0</v>
      </c>
      <c r="M2105" s="4">
        <v>3.15</v>
      </c>
      <c r="N2105" s="5">
        <v>5419.58</v>
      </c>
      <c r="O2105" s="5">
        <f>IF(Jan_21[[#This Row],[WIN_OSE]]=0,('Summary Sheet'!$O$1)-('Summary Sheet'!$O$1*2%),-'Summary Sheet'!$O$1*(Jan_21[[#This Row],[BSP]]-1))</f>
        <v>1.96</v>
      </c>
    </row>
    <row r="2106" spans="1:15" x14ac:dyDescent="0.25">
      <c r="A2106">
        <v>178061410</v>
      </c>
      <c r="B2106" s="1" t="s">
        <v>23</v>
      </c>
      <c r="C2106" s="1" t="s">
        <v>3138</v>
      </c>
      <c r="D2106" s="1" t="s">
        <v>3052</v>
      </c>
      <c r="E2106" s="1" t="s">
        <v>41</v>
      </c>
      <c r="F2106" s="1" t="s">
        <v>44</v>
      </c>
      <c r="G2106" s="2">
        <v>44213</v>
      </c>
      <c r="H2106" s="3">
        <v>0.59166666666666667</v>
      </c>
      <c r="I2106">
        <v>37096811</v>
      </c>
      <c r="J2106">
        <v>3</v>
      </c>
      <c r="K2106" s="1" t="s">
        <v>153</v>
      </c>
      <c r="L2106">
        <v>0</v>
      </c>
      <c r="M2106" s="4">
        <v>3</v>
      </c>
      <c r="N2106" s="5">
        <v>5967.08</v>
      </c>
      <c r="O2106" s="5">
        <f>IF(Jan_21[[#This Row],[WIN_OSE]]=0,('Summary Sheet'!$O$1)-('Summary Sheet'!$O$1*2%),-'Summary Sheet'!$O$1*(Jan_21[[#This Row],[BSP]]-1))</f>
        <v>1.96</v>
      </c>
    </row>
    <row r="2107" spans="1:15" x14ac:dyDescent="0.25">
      <c r="A2107">
        <v>178061412</v>
      </c>
      <c r="B2107" s="1" t="s">
        <v>23</v>
      </c>
      <c r="C2107" s="1" t="s">
        <v>3138</v>
      </c>
      <c r="D2107" s="1" t="s">
        <v>3052</v>
      </c>
      <c r="E2107" s="1" t="s">
        <v>47</v>
      </c>
      <c r="F2107" s="1" t="s">
        <v>44</v>
      </c>
      <c r="G2107" s="2">
        <v>44213</v>
      </c>
      <c r="H2107" s="3">
        <v>0.60555555555555551</v>
      </c>
      <c r="I2107">
        <v>23734480</v>
      </c>
      <c r="J2107">
        <v>3</v>
      </c>
      <c r="K2107" s="1" t="s">
        <v>110</v>
      </c>
      <c r="L2107">
        <v>0</v>
      </c>
      <c r="M2107" s="4">
        <v>4.5999999999999996</v>
      </c>
      <c r="N2107" s="5">
        <v>490.38</v>
      </c>
      <c r="O2107" s="5">
        <f>IF(Jan_21[[#This Row],[WIN_OSE]]=0,('Summary Sheet'!$O$1)-('Summary Sheet'!$O$1*2%),-'Summary Sheet'!$O$1*(Jan_21[[#This Row],[BSP]]-1))</f>
        <v>1.96</v>
      </c>
    </row>
    <row r="2108" spans="1:15" x14ac:dyDescent="0.25">
      <c r="A2108">
        <v>178061414</v>
      </c>
      <c r="B2108" s="1" t="s">
        <v>23</v>
      </c>
      <c r="C2108" s="1" t="s">
        <v>3138</v>
      </c>
      <c r="D2108" s="1" t="s">
        <v>3052</v>
      </c>
      <c r="E2108" s="1" t="s">
        <v>39</v>
      </c>
      <c r="F2108" s="1" t="s">
        <v>44</v>
      </c>
      <c r="G2108" s="2">
        <v>44213</v>
      </c>
      <c r="H2108" s="3">
        <v>0.61944444444444446</v>
      </c>
      <c r="I2108">
        <v>38218381</v>
      </c>
      <c r="J2108">
        <v>3</v>
      </c>
      <c r="K2108" s="1" t="s">
        <v>522</v>
      </c>
      <c r="L2108">
        <v>0</v>
      </c>
      <c r="M2108" s="4">
        <v>3.164812026603359</v>
      </c>
      <c r="N2108" s="5">
        <v>3798.88</v>
      </c>
      <c r="O2108" s="5">
        <f>IF(Jan_21[[#This Row],[WIN_OSE]]=0,('Summary Sheet'!$O$1)-('Summary Sheet'!$O$1*2%),-'Summary Sheet'!$O$1*(Jan_21[[#This Row],[BSP]]-1))</f>
        <v>1.96</v>
      </c>
    </row>
    <row r="2109" spans="1:15" x14ac:dyDescent="0.25">
      <c r="A2109">
        <v>178061416</v>
      </c>
      <c r="B2109" s="1" t="s">
        <v>23</v>
      </c>
      <c r="C2109" s="1" t="s">
        <v>3138</v>
      </c>
      <c r="D2109" s="1" t="s">
        <v>3052</v>
      </c>
      <c r="E2109" s="1" t="s">
        <v>41</v>
      </c>
      <c r="F2109" s="1" t="s">
        <v>44</v>
      </c>
      <c r="G2109" s="2">
        <v>44213</v>
      </c>
      <c r="H2109" s="3">
        <v>0.63263888888888886</v>
      </c>
      <c r="I2109">
        <v>36259553</v>
      </c>
      <c r="J2109">
        <v>6</v>
      </c>
      <c r="K2109" s="1" t="s">
        <v>1162</v>
      </c>
      <c r="L2109">
        <v>0</v>
      </c>
      <c r="M2109" s="4">
        <v>3.9325926296075338</v>
      </c>
      <c r="N2109" s="5">
        <v>4683.8599999999997</v>
      </c>
      <c r="O2109" s="5">
        <f>IF(Jan_21[[#This Row],[WIN_OSE]]=0,('Summary Sheet'!$O$1)-('Summary Sheet'!$O$1*2%),-'Summary Sheet'!$O$1*(Jan_21[[#This Row],[BSP]]-1))</f>
        <v>1.96</v>
      </c>
    </row>
    <row r="2110" spans="1:15" x14ac:dyDescent="0.25">
      <c r="A2110">
        <v>178061418</v>
      </c>
      <c r="B2110" s="1" t="s">
        <v>23</v>
      </c>
      <c r="C2110" s="1" t="s">
        <v>3138</v>
      </c>
      <c r="D2110" s="1" t="s">
        <v>3052</v>
      </c>
      <c r="E2110" s="1" t="s">
        <v>75</v>
      </c>
      <c r="F2110" s="1" t="s">
        <v>58</v>
      </c>
      <c r="G2110" s="2">
        <v>44213</v>
      </c>
      <c r="H2110" s="3">
        <v>0.64444444444444449</v>
      </c>
      <c r="I2110">
        <v>36716675</v>
      </c>
      <c r="J2110">
        <v>1</v>
      </c>
      <c r="K2110" s="1" t="s">
        <v>496</v>
      </c>
      <c r="L2110">
        <v>0</v>
      </c>
      <c r="M2110" s="4">
        <v>4.2</v>
      </c>
      <c r="N2110" s="5">
        <v>1997.86</v>
      </c>
      <c r="O2110" s="5">
        <f>IF(Jan_21[[#This Row],[WIN_OSE]]=0,('Summary Sheet'!$O$1)-('Summary Sheet'!$O$1*2%),-'Summary Sheet'!$O$1*(Jan_21[[#This Row],[BSP]]-1))</f>
        <v>1.96</v>
      </c>
    </row>
    <row r="2111" spans="1:15" x14ac:dyDescent="0.25">
      <c r="A2111">
        <v>178061420</v>
      </c>
      <c r="B2111" s="1" t="s">
        <v>23</v>
      </c>
      <c r="C2111" s="1" t="s">
        <v>3138</v>
      </c>
      <c r="D2111" s="1" t="s">
        <v>3052</v>
      </c>
      <c r="E2111" s="1" t="s">
        <v>43</v>
      </c>
      <c r="F2111" s="1" t="s">
        <v>44</v>
      </c>
      <c r="G2111" s="2">
        <v>44213</v>
      </c>
      <c r="H2111" s="3">
        <v>0.65833333333333333</v>
      </c>
      <c r="I2111">
        <v>37632647</v>
      </c>
      <c r="J2111">
        <v>6</v>
      </c>
      <c r="K2111" s="1" t="s">
        <v>88</v>
      </c>
      <c r="L2111">
        <v>0</v>
      </c>
      <c r="M2111" s="4">
        <v>4.0310089972713179</v>
      </c>
      <c r="N2111" s="5">
        <v>2078.88</v>
      </c>
      <c r="O2111" s="5">
        <f>IF(Jan_21[[#This Row],[WIN_OSE]]=0,('Summary Sheet'!$O$1)-('Summary Sheet'!$O$1*2%),-'Summary Sheet'!$O$1*(Jan_21[[#This Row],[BSP]]-1))</f>
        <v>1.96</v>
      </c>
    </row>
    <row r="2112" spans="1:15" x14ac:dyDescent="0.25">
      <c r="A2112">
        <v>178061422</v>
      </c>
      <c r="B2112" s="1" t="s">
        <v>23</v>
      </c>
      <c r="C2112" s="1" t="s">
        <v>3138</v>
      </c>
      <c r="D2112" s="1" t="s">
        <v>3052</v>
      </c>
      <c r="E2112" s="1" t="s">
        <v>39</v>
      </c>
      <c r="F2112" s="1" t="s">
        <v>44</v>
      </c>
      <c r="G2112" s="2">
        <v>44213</v>
      </c>
      <c r="H2112" s="3">
        <v>0.67222222222222228</v>
      </c>
      <c r="I2112">
        <v>38218383</v>
      </c>
      <c r="J2112">
        <v>3</v>
      </c>
      <c r="K2112" s="1" t="s">
        <v>148</v>
      </c>
      <c r="L2112">
        <v>0</v>
      </c>
      <c r="M2112" s="4">
        <v>4.5</v>
      </c>
      <c r="N2112" s="5">
        <v>4668.12</v>
      </c>
      <c r="O2112" s="5">
        <f>IF(Jan_21[[#This Row],[WIN_OSE]]=0,('Summary Sheet'!$O$1)-('Summary Sheet'!$O$1*2%),-'Summary Sheet'!$O$1*(Jan_21[[#This Row],[BSP]]-1))</f>
        <v>1.96</v>
      </c>
    </row>
    <row r="2113" spans="1:15" x14ac:dyDescent="0.25">
      <c r="A2113">
        <v>178061424</v>
      </c>
      <c r="B2113" s="1" t="s">
        <v>23</v>
      </c>
      <c r="C2113" s="1" t="s">
        <v>3138</v>
      </c>
      <c r="D2113" s="1" t="s">
        <v>3052</v>
      </c>
      <c r="E2113" s="1" t="s">
        <v>27</v>
      </c>
      <c r="F2113" s="1" t="s">
        <v>58</v>
      </c>
      <c r="G2113" s="2">
        <v>44213</v>
      </c>
      <c r="H2113" s="3">
        <v>0.68611111111111112</v>
      </c>
      <c r="I2113">
        <v>38182390</v>
      </c>
      <c r="J2113">
        <v>1</v>
      </c>
      <c r="K2113" s="1" t="s">
        <v>2772</v>
      </c>
      <c r="L2113">
        <v>0</v>
      </c>
      <c r="M2113" s="4">
        <v>3.2679235048028472</v>
      </c>
      <c r="N2113" s="5">
        <v>10366.84</v>
      </c>
      <c r="O2113" s="5">
        <f>IF(Jan_21[[#This Row],[WIN_OSE]]=0,('Summary Sheet'!$O$1)-('Summary Sheet'!$O$1*2%),-'Summary Sheet'!$O$1*(Jan_21[[#This Row],[BSP]]-1))</f>
        <v>1.96</v>
      </c>
    </row>
    <row r="2114" spans="1:15" x14ac:dyDescent="0.25">
      <c r="A2114">
        <v>178061426</v>
      </c>
      <c r="B2114" s="1" t="s">
        <v>23</v>
      </c>
      <c r="C2114" s="1" t="s">
        <v>3138</v>
      </c>
      <c r="D2114" s="1" t="s">
        <v>3052</v>
      </c>
      <c r="E2114" s="1" t="s">
        <v>47</v>
      </c>
      <c r="F2114" s="1" t="s">
        <v>44</v>
      </c>
      <c r="G2114" s="2">
        <v>44213</v>
      </c>
      <c r="H2114" s="3">
        <v>0.7</v>
      </c>
      <c r="I2114">
        <v>37096778</v>
      </c>
      <c r="J2114">
        <v>6</v>
      </c>
      <c r="K2114" s="1" t="s">
        <v>1231</v>
      </c>
      <c r="L2114">
        <v>0</v>
      </c>
      <c r="M2114" s="4">
        <v>3.8</v>
      </c>
      <c r="N2114" s="5">
        <v>10080.06</v>
      </c>
      <c r="O2114" s="5">
        <f>IF(Jan_21[[#This Row],[WIN_OSE]]=0,('Summary Sheet'!$O$1)-('Summary Sheet'!$O$1*2%),-'Summary Sheet'!$O$1*(Jan_21[[#This Row],[BSP]]-1))</f>
        <v>1.96</v>
      </c>
    </row>
    <row r="2115" spans="1:15" x14ac:dyDescent="0.25">
      <c r="A2115">
        <v>178061428</v>
      </c>
      <c r="B2115" s="1" t="s">
        <v>23</v>
      </c>
      <c r="C2115" s="1" t="s">
        <v>3138</v>
      </c>
      <c r="D2115" s="1" t="s">
        <v>3052</v>
      </c>
      <c r="E2115" s="1" t="s">
        <v>39</v>
      </c>
      <c r="F2115" s="1" t="s">
        <v>44</v>
      </c>
      <c r="G2115" s="2">
        <v>44213</v>
      </c>
      <c r="H2115" s="3">
        <v>0.71388888888888891</v>
      </c>
      <c r="I2115">
        <v>36141611</v>
      </c>
      <c r="J2115">
        <v>5</v>
      </c>
      <c r="K2115" s="1" t="s">
        <v>2775</v>
      </c>
      <c r="L2115">
        <v>1</v>
      </c>
      <c r="M2115" s="4">
        <v>3.6479334843723334</v>
      </c>
      <c r="N2115" s="5">
        <v>5059.8999999999996</v>
      </c>
      <c r="O2115" s="5">
        <f>IF(Jan_21[[#This Row],[WIN_OSE]]=0,('Summary Sheet'!$O$1)-('Summary Sheet'!$O$1*2%),-'Summary Sheet'!$O$1*(Jan_21[[#This Row],[BSP]]-1))</f>
        <v>-5.2958669687446669</v>
      </c>
    </row>
    <row r="2116" spans="1:15" x14ac:dyDescent="0.25">
      <c r="A2116">
        <v>178061430</v>
      </c>
      <c r="B2116" s="1" t="s">
        <v>23</v>
      </c>
      <c r="C2116" s="1" t="s">
        <v>3138</v>
      </c>
      <c r="D2116" s="1" t="s">
        <v>3052</v>
      </c>
      <c r="E2116" s="1" t="s">
        <v>39</v>
      </c>
      <c r="F2116" s="1" t="s">
        <v>44</v>
      </c>
      <c r="G2116" s="2">
        <v>44213</v>
      </c>
      <c r="H2116" s="3">
        <v>0.72777777777777775</v>
      </c>
      <c r="I2116">
        <v>28679349</v>
      </c>
      <c r="J2116">
        <v>6</v>
      </c>
      <c r="K2116" s="1" t="s">
        <v>2771</v>
      </c>
      <c r="L2116">
        <v>0</v>
      </c>
      <c r="M2116" s="4">
        <v>3.75</v>
      </c>
      <c r="N2116" s="5">
        <v>8546.06</v>
      </c>
      <c r="O2116" s="5">
        <f>IF(Jan_21[[#This Row],[WIN_OSE]]=0,('Summary Sheet'!$O$1)-('Summary Sheet'!$O$1*2%),-'Summary Sheet'!$O$1*(Jan_21[[#This Row],[BSP]]-1))</f>
        <v>1.96</v>
      </c>
    </row>
    <row r="2117" spans="1:15" x14ac:dyDescent="0.25">
      <c r="A2117">
        <v>178061432</v>
      </c>
      <c r="B2117" s="1" t="s">
        <v>23</v>
      </c>
      <c r="C2117" s="1" t="s">
        <v>3138</v>
      </c>
      <c r="D2117" s="1" t="s">
        <v>3052</v>
      </c>
      <c r="E2117" s="1" t="s">
        <v>41</v>
      </c>
      <c r="F2117" s="1" t="s">
        <v>44</v>
      </c>
      <c r="G2117" s="2">
        <v>44213</v>
      </c>
      <c r="H2117" s="3">
        <v>0.73888888888888893</v>
      </c>
      <c r="I2117">
        <v>37562961</v>
      </c>
      <c r="J2117">
        <v>1</v>
      </c>
      <c r="K2117" s="1" t="s">
        <v>1810</v>
      </c>
      <c r="L2117">
        <v>1</v>
      </c>
      <c r="M2117" s="4">
        <v>3.1918370147695527</v>
      </c>
      <c r="N2117" s="5">
        <v>9416.0400000000009</v>
      </c>
      <c r="O2117" s="5">
        <f>IF(Jan_21[[#This Row],[WIN_OSE]]=0,('Summary Sheet'!$O$1)-('Summary Sheet'!$O$1*2%),-'Summary Sheet'!$O$1*(Jan_21[[#This Row],[BSP]]-1))</f>
        <v>-4.3836740295391055</v>
      </c>
    </row>
    <row r="2118" spans="1:15" x14ac:dyDescent="0.25">
      <c r="A2118">
        <v>178061434</v>
      </c>
      <c r="B2118" s="1" t="s">
        <v>23</v>
      </c>
      <c r="C2118" s="1" t="s">
        <v>3138</v>
      </c>
      <c r="D2118" s="1" t="s">
        <v>3052</v>
      </c>
      <c r="E2118" s="1" t="s">
        <v>49</v>
      </c>
      <c r="F2118" s="1" t="s">
        <v>58</v>
      </c>
      <c r="G2118" s="2">
        <v>44213</v>
      </c>
      <c r="H2118" s="3">
        <v>0.75138888888888888</v>
      </c>
      <c r="I2118">
        <v>22261053</v>
      </c>
      <c r="J2118">
        <v>1</v>
      </c>
      <c r="K2118" s="1" t="s">
        <v>2773</v>
      </c>
      <c r="L2118">
        <v>0</v>
      </c>
      <c r="M2118" s="4">
        <v>3.2548918050000002</v>
      </c>
      <c r="N2118" s="5">
        <v>11435.74</v>
      </c>
      <c r="O2118" s="5">
        <f>IF(Jan_21[[#This Row],[WIN_OSE]]=0,('Summary Sheet'!$O$1)-('Summary Sheet'!$O$1*2%),-'Summary Sheet'!$O$1*(Jan_21[[#This Row],[BSP]]-1))</f>
        <v>1.96</v>
      </c>
    </row>
    <row r="2119" spans="1:15" x14ac:dyDescent="0.25">
      <c r="A2119">
        <v>178062080</v>
      </c>
      <c r="B2119" s="1" t="s">
        <v>16</v>
      </c>
      <c r="C2119" s="1" t="s">
        <v>3139</v>
      </c>
      <c r="D2119" s="1" t="s">
        <v>3054</v>
      </c>
      <c r="E2119" s="1" t="s">
        <v>49</v>
      </c>
      <c r="F2119" s="1" t="s">
        <v>46</v>
      </c>
      <c r="G2119" s="2">
        <v>44213</v>
      </c>
      <c r="H2119" s="3">
        <v>0.75624999999999998</v>
      </c>
      <c r="I2119">
        <v>38163493</v>
      </c>
      <c r="J2119">
        <v>6</v>
      </c>
      <c r="K2119" s="1" t="s">
        <v>2675</v>
      </c>
      <c r="L2119">
        <v>1</v>
      </c>
      <c r="M2119" s="4">
        <v>3.3400959062973552</v>
      </c>
      <c r="N2119" s="5">
        <v>9739.36</v>
      </c>
      <c r="O2119" s="5">
        <f>IF(Jan_21[[#This Row],[WIN_OSE]]=0,('Summary Sheet'!$O$1)-('Summary Sheet'!$O$1*2%),-'Summary Sheet'!$O$1*(Jan_21[[#This Row],[BSP]]-1))</f>
        <v>-4.6801918125947104</v>
      </c>
    </row>
    <row r="2120" spans="1:15" x14ac:dyDescent="0.25">
      <c r="A2120">
        <v>178062082</v>
      </c>
      <c r="B2120" s="1" t="s">
        <v>16</v>
      </c>
      <c r="C2120" s="1" t="s">
        <v>3139</v>
      </c>
      <c r="D2120" s="1" t="s">
        <v>3054</v>
      </c>
      <c r="E2120" s="1" t="s">
        <v>43</v>
      </c>
      <c r="F2120" s="1" t="s">
        <v>54</v>
      </c>
      <c r="G2120" s="2">
        <v>44213</v>
      </c>
      <c r="H2120" s="3">
        <v>0.76944444444444449</v>
      </c>
      <c r="I2120">
        <v>30571601</v>
      </c>
      <c r="J2120">
        <v>6</v>
      </c>
      <c r="K2120" s="1" t="s">
        <v>1161</v>
      </c>
      <c r="L2120">
        <v>1</v>
      </c>
      <c r="M2120" s="4">
        <v>2.267995564</v>
      </c>
      <c r="N2120" s="5">
        <v>26352.16</v>
      </c>
      <c r="O2120" s="5">
        <f>IF(Jan_21[[#This Row],[WIN_OSE]]=0,('Summary Sheet'!$O$1)-('Summary Sheet'!$O$1*2%),-'Summary Sheet'!$O$1*(Jan_21[[#This Row],[BSP]]-1))</f>
        <v>-2.535991128</v>
      </c>
    </row>
    <row r="2121" spans="1:15" x14ac:dyDescent="0.25">
      <c r="A2121">
        <v>178062084</v>
      </c>
      <c r="B2121" s="1" t="s">
        <v>16</v>
      </c>
      <c r="C2121" s="1" t="s">
        <v>3139</v>
      </c>
      <c r="D2121" s="1" t="s">
        <v>3054</v>
      </c>
      <c r="E2121" s="1" t="s">
        <v>20</v>
      </c>
      <c r="F2121" s="1" t="s">
        <v>54</v>
      </c>
      <c r="G2121" s="2">
        <v>44213</v>
      </c>
      <c r="H2121" s="3">
        <v>0.77986111111111112</v>
      </c>
      <c r="I2121">
        <v>38201074</v>
      </c>
      <c r="J2121">
        <v>4</v>
      </c>
      <c r="K2121" s="1" t="s">
        <v>2650</v>
      </c>
      <c r="L2121">
        <v>1</v>
      </c>
      <c r="M2121" s="4">
        <v>3.25</v>
      </c>
      <c r="N2121" s="5">
        <v>10771.76</v>
      </c>
      <c r="O2121" s="5">
        <f>IF(Jan_21[[#This Row],[WIN_OSE]]=0,('Summary Sheet'!$O$1)-('Summary Sheet'!$O$1*2%),-'Summary Sheet'!$O$1*(Jan_21[[#This Row],[BSP]]-1))</f>
        <v>-4.5</v>
      </c>
    </row>
    <row r="2122" spans="1:15" x14ac:dyDescent="0.25">
      <c r="A2122">
        <v>178062086</v>
      </c>
      <c r="B2122" s="1" t="s">
        <v>16</v>
      </c>
      <c r="C2122" s="1" t="s">
        <v>3139</v>
      </c>
      <c r="D2122" s="1" t="s">
        <v>3054</v>
      </c>
      <c r="E2122" s="1" t="s">
        <v>45</v>
      </c>
      <c r="F2122" s="1" t="s">
        <v>46</v>
      </c>
      <c r="G2122" s="2">
        <v>44213</v>
      </c>
      <c r="H2122" s="3">
        <v>0.79027777777777775</v>
      </c>
      <c r="I2122">
        <v>35590618</v>
      </c>
      <c r="J2122">
        <v>1</v>
      </c>
      <c r="K2122" s="1" t="s">
        <v>1333</v>
      </c>
      <c r="L2122">
        <v>0</v>
      </c>
      <c r="M2122" s="4">
        <v>2.0599948283100269</v>
      </c>
      <c r="N2122" s="5">
        <v>29162.959999999999</v>
      </c>
      <c r="O2122" s="5">
        <f>IF(Jan_21[[#This Row],[WIN_OSE]]=0,('Summary Sheet'!$O$1)-('Summary Sheet'!$O$1*2%),-'Summary Sheet'!$O$1*(Jan_21[[#This Row],[BSP]]-1))</f>
        <v>1.96</v>
      </c>
    </row>
    <row r="2123" spans="1:15" x14ac:dyDescent="0.25">
      <c r="A2123">
        <v>178062100</v>
      </c>
      <c r="B2123" s="1" t="s">
        <v>16</v>
      </c>
      <c r="C2123" s="1" t="s">
        <v>3139</v>
      </c>
      <c r="D2123" s="1" t="s">
        <v>3054</v>
      </c>
      <c r="E2123" s="1" t="s">
        <v>43</v>
      </c>
      <c r="F2123" s="1" t="s">
        <v>54</v>
      </c>
      <c r="G2123" s="2">
        <v>44213</v>
      </c>
      <c r="H2123" s="3">
        <v>0.8041666666666667</v>
      </c>
      <c r="I2123">
        <v>35792703</v>
      </c>
      <c r="J2123">
        <v>2</v>
      </c>
      <c r="K2123" s="1" t="s">
        <v>1059</v>
      </c>
      <c r="L2123">
        <v>1</v>
      </c>
      <c r="M2123" s="4">
        <v>4.1423018550000004</v>
      </c>
      <c r="N2123" s="5">
        <v>12211.76</v>
      </c>
      <c r="O2123" s="5">
        <f>IF(Jan_21[[#This Row],[WIN_OSE]]=0,('Summary Sheet'!$O$1)-('Summary Sheet'!$O$1*2%),-'Summary Sheet'!$O$1*(Jan_21[[#This Row],[BSP]]-1))</f>
        <v>-6.2846037100000007</v>
      </c>
    </row>
    <row r="2124" spans="1:15" x14ac:dyDescent="0.25">
      <c r="A2124">
        <v>178062125</v>
      </c>
      <c r="B2124" s="1" t="s">
        <v>16</v>
      </c>
      <c r="C2124" s="1" t="s">
        <v>3139</v>
      </c>
      <c r="D2124" s="1" t="s">
        <v>3054</v>
      </c>
      <c r="E2124" s="1" t="s">
        <v>17</v>
      </c>
      <c r="F2124" s="1" t="s">
        <v>54</v>
      </c>
      <c r="G2124" s="2">
        <v>44213</v>
      </c>
      <c r="H2124" s="3">
        <v>0.81666666666666665</v>
      </c>
      <c r="I2124">
        <v>37630463</v>
      </c>
      <c r="J2124">
        <v>2</v>
      </c>
      <c r="K2124" s="1" t="s">
        <v>2882</v>
      </c>
      <c r="L2124">
        <v>0</v>
      </c>
      <c r="M2124" s="4">
        <v>3.8666589497144388</v>
      </c>
      <c r="N2124" s="5">
        <v>9010.5</v>
      </c>
      <c r="O2124" s="5">
        <f>IF(Jan_21[[#This Row],[WIN_OSE]]=0,('Summary Sheet'!$O$1)-('Summary Sheet'!$O$1*2%),-'Summary Sheet'!$O$1*(Jan_21[[#This Row],[BSP]]-1))</f>
        <v>1.96</v>
      </c>
    </row>
    <row r="2125" spans="1:15" x14ac:dyDescent="0.25">
      <c r="A2125">
        <v>178062138</v>
      </c>
      <c r="B2125" s="1" t="s">
        <v>16</v>
      </c>
      <c r="C2125" s="1" t="s">
        <v>3139</v>
      </c>
      <c r="D2125" s="1" t="s">
        <v>3054</v>
      </c>
      <c r="E2125" s="1" t="s">
        <v>45</v>
      </c>
      <c r="F2125" s="1" t="s">
        <v>46</v>
      </c>
      <c r="G2125" s="2">
        <v>44213</v>
      </c>
      <c r="H2125" s="3">
        <v>0.8305555555555556</v>
      </c>
      <c r="I2125">
        <v>38201071</v>
      </c>
      <c r="J2125">
        <v>1</v>
      </c>
      <c r="K2125" s="1" t="s">
        <v>2098</v>
      </c>
      <c r="L2125">
        <v>0</v>
      </c>
      <c r="M2125" s="4">
        <v>3.7373803365403733</v>
      </c>
      <c r="N2125" s="5">
        <v>11948.66</v>
      </c>
      <c r="O2125" s="5">
        <f>IF(Jan_21[[#This Row],[WIN_OSE]]=0,('Summary Sheet'!$O$1)-('Summary Sheet'!$O$1*2%),-'Summary Sheet'!$O$1*(Jan_21[[#This Row],[BSP]]-1))</f>
        <v>1.96</v>
      </c>
    </row>
    <row r="2126" spans="1:15" x14ac:dyDescent="0.25">
      <c r="A2126">
        <v>178062160</v>
      </c>
      <c r="B2126" s="1" t="s">
        <v>16</v>
      </c>
      <c r="C2126" s="1" t="s">
        <v>3139</v>
      </c>
      <c r="D2126" s="1" t="s">
        <v>3054</v>
      </c>
      <c r="E2126" s="1" t="s">
        <v>17</v>
      </c>
      <c r="F2126" s="1" t="s">
        <v>54</v>
      </c>
      <c r="G2126" s="2">
        <v>44213</v>
      </c>
      <c r="H2126" s="3">
        <v>0.84513888888888888</v>
      </c>
      <c r="I2126">
        <v>27721381</v>
      </c>
      <c r="J2126">
        <v>4</v>
      </c>
      <c r="K2126" s="1" t="s">
        <v>2883</v>
      </c>
      <c r="L2126">
        <v>0</v>
      </c>
      <c r="M2126" s="4">
        <v>3.0671476291211732</v>
      </c>
      <c r="N2126" s="5">
        <v>13418.48</v>
      </c>
      <c r="O2126" s="5">
        <f>IF(Jan_21[[#This Row],[WIN_OSE]]=0,('Summary Sheet'!$O$1)-('Summary Sheet'!$O$1*2%),-'Summary Sheet'!$O$1*(Jan_21[[#This Row],[BSP]]-1))</f>
        <v>1.96</v>
      </c>
    </row>
    <row r="2127" spans="1:15" x14ac:dyDescent="0.25">
      <c r="A2127">
        <v>178062168</v>
      </c>
      <c r="B2127" s="1" t="s">
        <v>16</v>
      </c>
      <c r="C2127" s="1" t="s">
        <v>3139</v>
      </c>
      <c r="D2127" s="1" t="s">
        <v>3054</v>
      </c>
      <c r="E2127" s="1" t="s">
        <v>47</v>
      </c>
      <c r="F2127" s="1" t="s">
        <v>54</v>
      </c>
      <c r="G2127" s="2">
        <v>44213</v>
      </c>
      <c r="H2127" s="3">
        <v>0.85972222222222228</v>
      </c>
      <c r="I2127">
        <v>27499340</v>
      </c>
      <c r="J2127">
        <v>5</v>
      </c>
      <c r="K2127" s="1" t="s">
        <v>1048</v>
      </c>
      <c r="L2127">
        <v>0</v>
      </c>
      <c r="M2127" s="4">
        <v>3.75</v>
      </c>
      <c r="N2127" s="5">
        <v>14630.5</v>
      </c>
      <c r="O2127" s="5">
        <f>IF(Jan_21[[#This Row],[WIN_OSE]]=0,('Summary Sheet'!$O$1)-('Summary Sheet'!$O$1*2%),-'Summary Sheet'!$O$1*(Jan_21[[#This Row],[BSP]]-1))</f>
        <v>1.96</v>
      </c>
    </row>
    <row r="2128" spans="1:15" x14ac:dyDescent="0.25">
      <c r="A2128">
        <v>178062172</v>
      </c>
      <c r="B2128" s="1" t="s">
        <v>16</v>
      </c>
      <c r="C2128" s="1" t="s">
        <v>3139</v>
      </c>
      <c r="D2128" s="1" t="s">
        <v>3054</v>
      </c>
      <c r="E2128" s="1" t="s">
        <v>45</v>
      </c>
      <c r="F2128" s="1" t="s">
        <v>46</v>
      </c>
      <c r="G2128" s="2">
        <v>44213</v>
      </c>
      <c r="H2128" s="3">
        <v>0.87083333333333335</v>
      </c>
      <c r="I2128">
        <v>38201073</v>
      </c>
      <c r="J2128">
        <v>4</v>
      </c>
      <c r="K2128" s="1" t="s">
        <v>2520</v>
      </c>
      <c r="L2128">
        <v>0</v>
      </c>
      <c r="M2128" s="4">
        <v>2.7218767664211194</v>
      </c>
      <c r="N2128" s="5">
        <v>19221.64</v>
      </c>
      <c r="O2128" s="5">
        <f>IF(Jan_21[[#This Row],[WIN_OSE]]=0,('Summary Sheet'!$O$1)-('Summary Sheet'!$O$1*2%),-'Summary Sheet'!$O$1*(Jan_21[[#This Row],[BSP]]-1))</f>
        <v>1.96</v>
      </c>
    </row>
    <row r="2129" spans="1:15" x14ac:dyDescent="0.25">
      <c r="A2129">
        <v>178062178</v>
      </c>
      <c r="B2129" s="1" t="s">
        <v>16</v>
      </c>
      <c r="C2129" s="1" t="s">
        <v>3139</v>
      </c>
      <c r="D2129" s="1" t="s">
        <v>3054</v>
      </c>
      <c r="E2129" s="1" t="s">
        <v>32</v>
      </c>
      <c r="F2129" s="1" t="s">
        <v>54</v>
      </c>
      <c r="G2129" s="2">
        <v>44213</v>
      </c>
      <c r="H2129" s="3">
        <v>0.8833333333333333</v>
      </c>
      <c r="I2129">
        <v>26750057</v>
      </c>
      <c r="J2129">
        <v>6</v>
      </c>
      <c r="K2129" s="1" t="s">
        <v>1828</v>
      </c>
      <c r="L2129">
        <v>1</v>
      </c>
      <c r="M2129" s="4">
        <v>3.3037589706465949</v>
      </c>
      <c r="N2129" s="5">
        <v>23108.12</v>
      </c>
      <c r="O2129" s="5">
        <f>IF(Jan_21[[#This Row],[WIN_OSE]]=0,('Summary Sheet'!$O$1)-('Summary Sheet'!$O$1*2%),-'Summary Sheet'!$O$1*(Jan_21[[#This Row],[BSP]]-1))</f>
        <v>-4.6075179412931897</v>
      </c>
    </row>
    <row r="2130" spans="1:15" x14ac:dyDescent="0.25">
      <c r="A2130">
        <v>178062183</v>
      </c>
      <c r="B2130" s="1" t="s">
        <v>16</v>
      </c>
      <c r="C2130" s="1" t="s">
        <v>3139</v>
      </c>
      <c r="D2130" s="1" t="s">
        <v>3054</v>
      </c>
      <c r="E2130" s="1" t="s">
        <v>20</v>
      </c>
      <c r="F2130" s="1" t="s">
        <v>54</v>
      </c>
      <c r="G2130" s="2">
        <v>44213</v>
      </c>
      <c r="H2130" s="3">
        <v>0.89444444444444449</v>
      </c>
      <c r="I2130">
        <v>37527504</v>
      </c>
      <c r="J2130">
        <v>3</v>
      </c>
      <c r="K2130" s="1" t="s">
        <v>2885</v>
      </c>
      <c r="L2130">
        <v>0</v>
      </c>
      <c r="M2130" s="4">
        <v>2.4329785606675793</v>
      </c>
      <c r="N2130" s="5">
        <v>31315.62</v>
      </c>
      <c r="O2130" s="5">
        <f>IF(Jan_21[[#This Row],[WIN_OSE]]=0,('Summary Sheet'!$O$1)-('Summary Sheet'!$O$1*2%),-'Summary Sheet'!$O$1*(Jan_21[[#This Row],[BSP]]-1))</f>
        <v>1.96</v>
      </c>
    </row>
    <row r="2131" spans="1:15" x14ac:dyDescent="0.25">
      <c r="A2131">
        <v>178062217</v>
      </c>
      <c r="B2131" s="1" t="s">
        <v>23</v>
      </c>
      <c r="C2131" s="1" t="s">
        <v>3120</v>
      </c>
      <c r="D2131" s="1" t="s">
        <v>3052</v>
      </c>
      <c r="E2131" s="1" t="s">
        <v>75</v>
      </c>
      <c r="F2131" s="1" t="s">
        <v>179</v>
      </c>
      <c r="G2131" s="2">
        <v>44213</v>
      </c>
      <c r="H2131" s="3">
        <v>0.76180555555555551</v>
      </c>
      <c r="I2131">
        <v>28677490</v>
      </c>
      <c r="J2131">
        <v>5</v>
      </c>
      <c r="K2131" s="1" t="s">
        <v>517</v>
      </c>
      <c r="L2131">
        <v>1</v>
      </c>
      <c r="M2131" s="4">
        <v>3.0285210446730346</v>
      </c>
      <c r="N2131" s="5">
        <v>8311.48</v>
      </c>
      <c r="O2131" s="5">
        <f>IF(Jan_21[[#This Row],[WIN_OSE]]=0,('Summary Sheet'!$O$1)-('Summary Sheet'!$O$1*2%),-'Summary Sheet'!$O$1*(Jan_21[[#This Row],[BSP]]-1))</f>
        <v>-4.0570420893460692</v>
      </c>
    </row>
    <row r="2132" spans="1:15" x14ac:dyDescent="0.25">
      <c r="A2132">
        <v>178062219</v>
      </c>
      <c r="B2132" s="1" t="s">
        <v>23</v>
      </c>
      <c r="C2132" s="1" t="s">
        <v>3120</v>
      </c>
      <c r="D2132" s="1" t="s">
        <v>3052</v>
      </c>
      <c r="E2132" s="1" t="s">
        <v>37</v>
      </c>
      <c r="F2132" s="1" t="s">
        <v>31</v>
      </c>
      <c r="G2132" s="2">
        <v>44213</v>
      </c>
      <c r="H2132" s="3">
        <v>0.7729166666666667</v>
      </c>
      <c r="I2132">
        <v>26458582</v>
      </c>
      <c r="J2132">
        <v>4</v>
      </c>
      <c r="K2132" s="1" t="s">
        <v>2220</v>
      </c>
      <c r="L2132">
        <v>0</v>
      </c>
      <c r="M2132" s="4">
        <v>4.3819719935916517</v>
      </c>
      <c r="N2132" s="5">
        <v>12740.88</v>
      </c>
      <c r="O2132" s="5">
        <f>IF(Jan_21[[#This Row],[WIN_OSE]]=0,('Summary Sheet'!$O$1)-('Summary Sheet'!$O$1*2%),-'Summary Sheet'!$O$1*(Jan_21[[#This Row],[BSP]]-1))</f>
        <v>1.96</v>
      </c>
    </row>
    <row r="2133" spans="1:15" x14ac:dyDescent="0.25">
      <c r="A2133">
        <v>178062221</v>
      </c>
      <c r="B2133" s="1" t="s">
        <v>23</v>
      </c>
      <c r="C2133" s="1" t="s">
        <v>3120</v>
      </c>
      <c r="D2133" s="1" t="s">
        <v>3052</v>
      </c>
      <c r="E2133" s="1" t="s">
        <v>101</v>
      </c>
      <c r="F2133" s="1" t="s">
        <v>31</v>
      </c>
      <c r="G2133" s="2">
        <v>44213</v>
      </c>
      <c r="H2133" s="3">
        <v>0.78333333333333333</v>
      </c>
      <c r="I2133">
        <v>28577850</v>
      </c>
      <c r="J2133">
        <v>5</v>
      </c>
      <c r="K2133" s="1" t="s">
        <v>1616</v>
      </c>
      <c r="L2133">
        <v>0</v>
      </c>
      <c r="M2133" s="4">
        <v>2.9427858241190181</v>
      </c>
      <c r="N2133" s="5">
        <v>17287.2</v>
      </c>
      <c r="O2133" s="5">
        <f>IF(Jan_21[[#This Row],[WIN_OSE]]=0,('Summary Sheet'!$O$1)-('Summary Sheet'!$O$1*2%),-'Summary Sheet'!$O$1*(Jan_21[[#This Row],[BSP]]-1))</f>
        <v>1.96</v>
      </c>
    </row>
    <row r="2134" spans="1:15" x14ac:dyDescent="0.25">
      <c r="A2134">
        <v>178062223</v>
      </c>
      <c r="B2134" s="1" t="s">
        <v>23</v>
      </c>
      <c r="C2134" s="1" t="s">
        <v>3120</v>
      </c>
      <c r="D2134" s="1" t="s">
        <v>3052</v>
      </c>
      <c r="E2134" s="1" t="s">
        <v>37</v>
      </c>
      <c r="F2134" s="1" t="s">
        <v>31</v>
      </c>
      <c r="G2134" s="2">
        <v>44213</v>
      </c>
      <c r="H2134" s="3">
        <v>0.79652777777777772</v>
      </c>
      <c r="I2134">
        <v>27278432</v>
      </c>
      <c r="J2134">
        <v>1</v>
      </c>
      <c r="K2134" s="1" t="s">
        <v>141</v>
      </c>
      <c r="L2134">
        <v>0</v>
      </c>
      <c r="M2134" s="4">
        <v>4.3576443456459675</v>
      </c>
      <c r="N2134" s="5">
        <v>10155.68</v>
      </c>
      <c r="O2134" s="5">
        <f>IF(Jan_21[[#This Row],[WIN_OSE]]=0,('Summary Sheet'!$O$1)-('Summary Sheet'!$O$1*2%),-'Summary Sheet'!$O$1*(Jan_21[[#This Row],[BSP]]-1))</f>
        <v>1.96</v>
      </c>
    </row>
    <row r="2135" spans="1:15" x14ac:dyDescent="0.25">
      <c r="A2135">
        <v>178062225</v>
      </c>
      <c r="B2135" s="1" t="s">
        <v>23</v>
      </c>
      <c r="C2135" s="1" t="s">
        <v>3120</v>
      </c>
      <c r="D2135" s="1" t="s">
        <v>3052</v>
      </c>
      <c r="E2135" s="1" t="s">
        <v>101</v>
      </c>
      <c r="F2135" s="1" t="s">
        <v>31</v>
      </c>
      <c r="G2135" s="2">
        <v>44213</v>
      </c>
      <c r="H2135" s="3">
        <v>0.80833333333333335</v>
      </c>
      <c r="I2135">
        <v>38218979</v>
      </c>
      <c r="J2135">
        <v>2</v>
      </c>
      <c r="K2135" s="1" t="s">
        <v>475</v>
      </c>
      <c r="L2135">
        <v>1</v>
      </c>
      <c r="M2135" s="4">
        <v>3.6</v>
      </c>
      <c r="N2135" s="5">
        <v>12272.18</v>
      </c>
      <c r="O2135" s="5">
        <f>IF(Jan_21[[#This Row],[WIN_OSE]]=0,('Summary Sheet'!$O$1)-('Summary Sheet'!$O$1*2%),-'Summary Sheet'!$O$1*(Jan_21[[#This Row],[BSP]]-1))</f>
        <v>-5.2</v>
      </c>
    </row>
    <row r="2136" spans="1:15" x14ac:dyDescent="0.25">
      <c r="A2136">
        <v>178062227</v>
      </c>
      <c r="B2136" s="1" t="s">
        <v>23</v>
      </c>
      <c r="C2136" s="1" t="s">
        <v>3120</v>
      </c>
      <c r="D2136" s="1" t="s">
        <v>3052</v>
      </c>
      <c r="E2136" s="1" t="s">
        <v>30</v>
      </c>
      <c r="F2136" s="1" t="s">
        <v>31</v>
      </c>
      <c r="G2136" s="2">
        <v>44213</v>
      </c>
      <c r="H2136" s="3">
        <v>0.82222222222222219</v>
      </c>
      <c r="I2136">
        <v>20810663</v>
      </c>
      <c r="J2136">
        <v>5</v>
      </c>
      <c r="K2136" s="1" t="s">
        <v>1440</v>
      </c>
      <c r="L2136">
        <v>0</v>
      </c>
      <c r="M2136" s="4">
        <v>3.55</v>
      </c>
      <c r="N2136" s="5">
        <v>8596.7999999999993</v>
      </c>
      <c r="O2136" s="5">
        <f>IF(Jan_21[[#This Row],[WIN_OSE]]=0,('Summary Sheet'!$O$1)-('Summary Sheet'!$O$1*2%),-'Summary Sheet'!$O$1*(Jan_21[[#This Row],[BSP]]-1))</f>
        <v>1.96</v>
      </c>
    </row>
    <row r="2137" spans="1:15" x14ac:dyDescent="0.25">
      <c r="A2137">
        <v>178062229</v>
      </c>
      <c r="B2137" s="1" t="s">
        <v>23</v>
      </c>
      <c r="C2137" s="1" t="s">
        <v>3120</v>
      </c>
      <c r="D2137" s="1" t="s">
        <v>3052</v>
      </c>
      <c r="E2137" s="1" t="s">
        <v>65</v>
      </c>
      <c r="F2137" s="1" t="s">
        <v>31</v>
      </c>
      <c r="G2137" s="2">
        <v>44213</v>
      </c>
      <c r="H2137" s="3">
        <v>0.8354166666666667</v>
      </c>
      <c r="I2137">
        <v>37364010</v>
      </c>
      <c r="J2137">
        <v>1</v>
      </c>
      <c r="K2137" s="1" t="s">
        <v>2662</v>
      </c>
      <c r="L2137">
        <v>1</v>
      </c>
      <c r="M2137" s="4">
        <v>2.6011329569999999</v>
      </c>
      <c r="N2137" s="5">
        <v>19196.560000000001</v>
      </c>
      <c r="O2137" s="5">
        <f>IF(Jan_21[[#This Row],[WIN_OSE]]=0,('Summary Sheet'!$O$1)-('Summary Sheet'!$O$1*2%),-'Summary Sheet'!$O$1*(Jan_21[[#This Row],[BSP]]-1))</f>
        <v>-3.2022659139999998</v>
      </c>
    </row>
    <row r="2138" spans="1:15" x14ac:dyDescent="0.25">
      <c r="A2138">
        <v>178062231</v>
      </c>
      <c r="B2138" s="1" t="s">
        <v>23</v>
      </c>
      <c r="C2138" s="1" t="s">
        <v>3120</v>
      </c>
      <c r="D2138" s="1" t="s">
        <v>3052</v>
      </c>
      <c r="E2138" s="1" t="s">
        <v>24</v>
      </c>
      <c r="F2138" s="1" t="s">
        <v>31</v>
      </c>
      <c r="G2138" s="2">
        <v>44213</v>
      </c>
      <c r="H2138" s="3">
        <v>0.84930555555555554</v>
      </c>
      <c r="I2138">
        <v>38218981</v>
      </c>
      <c r="J2138">
        <v>4</v>
      </c>
      <c r="K2138" s="1" t="s">
        <v>2886</v>
      </c>
      <c r="L2138">
        <v>0</v>
      </c>
      <c r="M2138" s="4">
        <v>3.2368744273007906</v>
      </c>
      <c r="N2138" s="5">
        <v>8994.7199999999993</v>
      </c>
      <c r="O2138" s="5">
        <f>IF(Jan_21[[#This Row],[WIN_OSE]]=0,('Summary Sheet'!$O$1)-('Summary Sheet'!$O$1*2%),-'Summary Sheet'!$O$1*(Jan_21[[#This Row],[BSP]]-1))</f>
        <v>1.96</v>
      </c>
    </row>
    <row r="2139" spans="1:15" x14ac:dyDescent="0.25">
      <c r="A2139">
        <v>178062233</v>
      </c>
      <c r="B2139" s="1" t="s">
        <v>23</v>
      </c>
      <c r="C2139" s="1" t="s">
        <v>3120</v>
      </c>
      <c r="D2139" s="1" t="s">
        <v>3052</v>
      </c>
      <c r="E2139" s="1" t="s">
        <v>41</v>
      </c>
      <c r="F2139" s="1" t="s">
        <v>31</v>
      </c>
      <c r="G2139" s="2">
        <v>44213</v>
      </c>
      <c r="H2139" s="3">
        <v>0.86319444444444449</v>
      </c>
      <c r="I2139">
        <v>28791909</v>
      </c>
      <c r="J2139">
        <v>4</v>
      </c>
      <c r="K2139" s="1" t="s">
        <v>1848</v>
      </c>
      <c r="L2139">
        <v>0</v>
      </c>
      <c r="M2139" s="4">
        <v>4.3</v>
      </c>
      <c r="N2139" s="5">
        <v>6280.14</v>
      </c>
      <c r="O2139" s="5">
        <f>IF(Jan_21[[#This Row],[WIN_OSE]]=0,('Summary Sheet'!$O$1)-('Summary Sheet'!$O$1*2%),-'Summary Sheet'!$O$1*(Jan_21[[#This Row],[BSP]]-1))</f>
        <v>1.96</v>
      </c>
    </row>
    <row r="2140" spans="1:15" x14ac:dyDescent="0.25">
      <c r="A2140">
        <v>178062235</v>
      </c>
      <c r="B2140" s="1" t="s">
        <v>23</v>
      </c>
      <c r="C2140" s="1" t="s">
        <v>3120</v>
      </c>
      <c r="D2140" s="1" t="s">
        <v>3052</v>
      </c>
      <c r="E2140" s="1" t="s">
        <v>39</v>
      </c>
      <c r="F2140" s="1" t="s">
        <v>31</v>
      </c>
      <c r="G2140" s="2">
        <v>44213</v>
      </c>
      <c r="H2140" s="3">
        <v>0.87638888888888888</v>
      </c>
      <c r="I2140">
        <v>34934077</v>
      </c>
      <c r="J2140">
        <v>6</v>
      </c>
      <c r="K2140" s="1" t="s">
        <v>1441</v>
      </c>
      <c r="L2140">
        <v>1</v>
      </c>
      <c r="M2140" s="4">
        <v>3.65</v>
      </c>
      <c r="N2140" s="5">
        <v>3989.02</v>
      </c>
      <c r="O2140" s="5">
        <f>IF(Jan_21[[#This Row],[WIN_OSE]]=0,('Summary Sheet'!$O$1)-('Summary Sheet'!$O$1*2%),-'Summary Sheet'!$O$1*(Jan_21[[#This Row],[BSP]]-1))</f>
        <v>-5.3</v>
      </c>
    </row>
    <row r="2141" spans="1:15" x14ac:dyDescent="0.25">
      <c r="A2141">
        <v>178062237</v>
      </c>
      <c r="B2141" s="1" t="s">
        <v>23</v>
      </c>
      <c r="C2141" s="1" t="s">
        <v>3120</v>
      </c>
      <c r="D2141" s="1" t="s">
        <v>3052</v>
      </c>
      <c r="E2141" s="1" t="s">
        <v>43</v>
      </c>
      <c r="F2141" s="1" t="s">
        <v>31</v>
      </c>
      <c r="G2141" s="2">
        <v>44213</v>
      </c>
      <c r="H2141" s="3">
        <v>0.88749999999999996</v>
      </c>
      <c r="I2141">
        <v>27256284</v>
      </c>
      <c r="J2141">
        <v>1</v>
      </c>
      <c r="K2141" s="1" t="s">
        <v>1917</v>
      </c>
      <c r="L2141">
        <v>1</v>
      </c>
      <c r="M2141" s="4">
        <v>3.7810590342093198</v>
      </c>
      <c r="N2141" s="5">
        <v>7627.72</v>
      </c>
      <c r="O2141" s="5">
        <f>IF(Jan_21[[#This Row],[WIN_OSE]]=0,('Summary Sheet'!$O$1)-('Summary Sheet'!$O$1*2%),-'Summary Sheet'!$O$1*(Jan_21[[#This Row],[BSP]]-1))</f>
        <v>-5.5621180684186395</v>
      </c>
    </row>
    <row r="2142" spans="1:15" x14ac:dyDescent="0.25">
      <c r="A2142">
        <v>178062292</v>
      </c>
      <c r="B2142" s="1" t="s">
        <v>16</v>
      </c>
      <c r="C2142" s="1" t="s">
        <v>3132</v>
      </c>
      <c r="D2142" s="1" t="s">
        <v>3052</v>
      </c>
      <c r="E2142" s="1" t="s">
        <v>41</v>
      </c>
      <c r="F2142" s="1" t="s">
        <v>42</v>
      </c>
      <c r="G2142" s="2">
        <v>44213</v>
      </c>
      <c r="H2142" s="3">
        <v>0.7631944444444444</v>
      </c>
      <c r="I2142">
        <v>28788951</v>
      </c>
      <c r="J2142">
        <v>3</v>
      </c>
      <c r="K2142" s="1" t="s">
        <v>2887</v>
      </c>
      <c r="L2142">
        <v>0</v>
      </c>
      <c r="M2142" s="4">
        <v>2.7657343937063708</v>
      </c>
      <c r="N2142" s="5">
        <v>9803.5</v>
      </c>
      <c r="O2142" s="5">
        <f>IF(Jan_21[[#This Row],[WIN_OSE]]=0,('Summary Sheet'!$O$1)-('Summary Sheet'!$O$1*2%),-'Summary Sheet'!$O$1*(Jan_21[[#This Row],[BSP]]-1))</f>
        <v>1.96</v>
      </c>
    </row>
    <row r="2143" spans="1:15" x14ac:dyDescent="0.25">
      <c r="A2143">
        <v>178062294</v>
      </c>
      <c r="B2143" s="1" t="s">
        <v>16</v>
      </c>
      <c r="C2143" s="1" t="s">
        <v>3132</v>
      </c>
      <c r="D2143" s="1" t="s">
        <v>3052</v>
      </c>
      <c r="E2143" s="1" t="s">
        <v>20</v>
      </c>
      <c r="F2143" s="1" t="s">
        <v>42</v>
      </c>
      <c r="G2143" s="2">
        <v>44213</v>
      </c>
      <c r="H2143" s="3">
        <v>0.77500000000000002</v>
      </c>
      <c r="I2143">
        <v>28248299</v>
      </c>
      <c r="J2143">
        <v>5</v>
      </c>
      <c r="K2143" s="1" t="s">
        <v>540</v>
      </c>
      <c r="L2143">
        <v>0</v>
      </c>
      <c r="M2143" s="4">
        <v>3.2</v>
      </c>
      <c r="N2143" s="5">
        <v>13927.28</v>
      </c>
      <c r="O2143" s="5">
        <f>IF(Jan_21[[#This Row],[WIN_OSE]]=0,('Summary Sheet'!$O$1)-('Summary Sheet'!$O$1*2%),-'Summary Sheet'!$O$1*(Jan_21[[#This Row],[BSP]]-1))</f>
        <v>1.96</v>
      </c>
    </row>
    <row r="2144" spans="1:15" x14ac:dyDescent="0.25">
      <c r="A2144">
        <v>178062296</v>
      </c>
      <c r="B2144" s="1" t="s">
        <v>16</v>
      </c>
      <c r="C2144" s="1" t="s">
        <v>3132</v>
      </c>
      <c r="D2144" s="1" t="s">
        <v>3052</v>
      </c>
      <c r="E2144" s="1" t="s">
        <v>43</v>
      </c>
      <c r="F2144" s="1" t="s">
        <v>42</v>
      </c>
      <c r="G2144" s="2">
        <v>44213</v>
      </c>
      <c r="H2144" s="3">
        <v>0.78541666666666665</v>
      </c>
      <c r="I2144">
        <v>22179038</v>
      </c>
      <c r="J2144">
        <v>2</v>
      </c>
      <c r="K2144" s="1" t="s">
        <v>881</v>
      </c>
      <c r="L2144">
        <v>0</v>
      </c>
      <c r="M2144" s="4">
        <v>4.0999999999999996</v>
      </c>
      <c r="N2144" s="5">
        <v>8844.2000000000007</v>
      </c>
      <c r="O2144" s="5">
        <f>IF(Jan_21[[#This Row],[WIN_OSE]]=0,('Summary Sheet'!$O$1)-('Summary Sheet'!$O$1*2%),-'Summary Sheet'!$O$1*(Jan_21[[#This Row],[BSP]]-1))</f>
        <v>1.96</v>
      </c>
    </row>
    <row r="2145" spans="1:15" x14ac:dyDescent="0.25">
      <c r="A2145">
        <v>178062298</v>
      </c>
      <c r="B2145" s="1" t="s">
        <v>16</v>
      </c>
      <c r="C2145" s="1" t="s">
        <v>3132</v>
      </c>
      <c r="D2145" s="1" t="s">
        <v>3052</v>
      </c>
      <c r="E2145" s="1" t="s">
        <v>43</v>
      </c>
      <c r="F2145" s="1" t="s">
        <v>42</v>
      </c>
      <c r="G2145" s="2">
        <v>44213</v>
      </c>
      <c r="H2145" s="3">
        <v>0.79791666666666672</v>
      </c>
      <c r="I2145">
        <v>19245380</v>
      </c>
      <c r="J2145">
        <v>1</v>
      </c>
      <c r="K2145" s="1" t="s">
        <v>1501</v>
      </c>
      <c r="L2145">
        <v>0</v>
      </c>
      <c r="M2145" s="4">
        <v>4.2</v>
      </c>
      <c r="N2145" s="5">
        <v>5528.04</v>
      </c>
      <c r="O2145" s="5">
        <f>IF(Jan_21[[#This Row],[WIN_OSE]]=0,('Summary Sheet'!$O$1)-('Summary Sheet'!$O$1*2%),-'Summary Sheet'!$O$1*(Jan_21[[#This Row],[BSP]]-1))</f>
        <v>1.96</v>
      </c>
    </row>
    <row r="2146" spans="1:15" x14ac:dyDescent="0.25">
      <c r="A2146">
        <v>178062300</v>
      </c>
      <c r="B2146" s="1" t="s">
        <v>16</v>
      </c>
      <c r="C2146" s="1" t="s">
        <v>3132</v>
      </c>
      <c r="D2146" s="1" t="s">
        <v>3052</v>
      </c>
      <c r="E2146" s="1" t="s">
        <v>24</v>
      </c>
      <c r="F2146" s="1" t="s">
        <v>42</v>
      </c>
      <c r="G2146" s="2">
        <v>44213</v>
      </c>
      <c r="H2146" s="3">
        <v>0.80972222222222223</v>
      </c>
      <c r="I2146">
        <v>37413613</v>
      </c>
      <c r="J2146">
        <v>5</v>
      </c>
      <c r="K2146" s="1" t="s">
        <v>1493</v>
      </c>
      <c r="L2146">
        <v>0</v>
      </c>
      <c r="M2146" s="4">
        <v>4.516306835338618</v>
      </c>
      <c r="N2146" s="5">
        <v>5707.92</v>
      </c>
      <c r="O2146" s="5">
        <f>IF(Jan_21[[#This Row],[WIN_OSE]]=0,('Summary Sheet'!$O$1)-('Summary Sheet'!$O$1*2%),-'Summary Sheet'!$O$1*(Jan_21[[#This Row],[BSP]]-1))</f>
        <v>1.96</v>
      </c>
    </row>
    <row r="2147" spans="1:15" x14ac:dyDescent="0.25">
      <c r="A2147">
        <v>178062302</v>
      </c>
      <c r="B2147" s="1" t="s">
        <v>16</v>
      </c>
      <c r="C2147" s="1" t="s">
        <v>3132</v>
      </c>
      <c r="D2147" s="1" t="s">
        <v>3052</v>
      </c>
      <c r="E2147" s="1" t="s">
        <v>47</v>
      </c>
      <c r="F2147" s="1" t="s">
        <v>42</v>
      </c>
      <c r="G2147" s="2">
        <v>44213</v>
      </c>
      <c r="H2147" s="3">
        <v>0.82013888888888886</v>
      </c>
      <c r="I2147">
        <v>19108960</v>
      </c>
      <c r="J2147">
        <v>1</v>
      </c>
      <c r="K2147" s="1" t="s">
        <v>2666</v>
      </c>
      <c r="L2147">
        <v>0</v>
      </c>
      <c r="M2147" s="4">
        <v>3.9</v>
      </c>
      <c r="N2147" s="5">
        <v>16399.78</v>
      </c>
      <c r="O2147" s="5">
        <f>IF(Jan_21[[#This Row],[WIN_OSE]]=0,('Summary Sheet'!$O$1)-('Summary Sheet'!$O$1*2%),-'Summary Sheet'!$O$1*(Jan_21[[#This Row],[BSP]]-1))</f>
        <v>1.96</v>
      </c>
    </row>
    <row r="2148" spans="1:15" x14ac:dyDescent="0.25">
      <c r="A2148">
        <v>178062304</v>
      </c>
      <c r="B2148" s="1" t="s">
        <v>16</v>
      </c>
      <c r="C2148" s="1" t="s">
        <v>3132</v>
      </c>
      <c r="D2148" s="1" t="s">
        <v>3052</v>
      </c>
      <c r="E2148" s="1" t="s">
        <v>39</v>
      </c>
      <c r="F2148" s="1" t="s">
        <v>42</v>
      </c>
      <c r="G2148" s="2">
        <v>44213</v>
      </c>
      <c r="H2148" s="3">
        <v>0.83194444444444449</v>
      </c>
      <c r="I2148">
        <v>36245172</v>
      </c>
      <c r="J2148">
        <v>3</v>
      </c>
      <c r="K2148" s="1" t="s">
        <v>1494</v>
      </c>
      <c r="L2148">
        <v>0</v>
      </c>
      <c r="M2148" s="4">
        <v>2.34</v>
      </c>
      <c r="N2148" s="5">
        <v>19808.78</v>
      </c>
      <c r="O2148" s="5">
        <f>IF(Jan_21[[#This Row],[WIN_OSE]]=0,('Summary Sheet'!$O$1)-('Summary Sheet'!$O$1*2%),-'Summary Sheet'!$O$1*(Jan_21[[#This Row],[BSP]]-1))</f>
        <v>1.96</v>
      </c>
    </row>
    <row r="2149" spans="1:15" x14ac:dyDescent="0.25">
      <c r="A2149">
        <v>178062306</v>
      </c>
      <c r="B2149" s="1" t="s">
        <v>16</v>
      </c>
      <c r="C2149" s="1" t="s">
        <v>3132</v>
      </c>
      <c r="D2149" s="1" t="s">
        <v>3052</v>
      </c>
      <c r="E2149" s="1" t="s">
        <v>24</v>
      </c>
      <c r="F2149" s="1" t="s">
        <v>42</v>
      </c>
      <c r="G2149" s="2">
        <v>44213</v>
      </c>
      <c r="H2149" s="3">
        <v>0.84166666666666667</v>
      </c>
      <c r="I2149">
        <v>38146729</v>
      </c>
      <c r="J2149">
        <v>3</v>
      </c>
      <c r="K2149" s="1" t="s">
        <v>2667</v>
      </c>
      <c r="L2149">
        <v>1</v>
      </c>
      <c r="M2149" s="4">
        <v>3.7</v>
      </c>
      <c r="N2149" s="5">
        <v>7946.08</v>
      </c>
      <c r="O2149" s="5">
        <f>IF(Jan_21[[#This Row],[WIN_OSE]]=0,('Summary Sheet'!$O$1)-('Summary Sheet'!$O$1*2%),-'Summary Sheet'!$O$1*(Jan_21[[#This Row],[BSP]]-1))</f>
        <v>-5.4</v>
      </c>
    </row>
    <row r="2150" spans="1:15" x14ac:dyDescent="0.25">
      <c r="A2150">
        <v>178062308</v>
      </c>
      <c r="B2150" s="1" t="s">
        <v>16</v>
      </c>
      <c r="C2150" s="1" t="s">
        <v>3132</v>
      </c>
      <c r="D2150" s="1" t="s">
        <v>3052</v>
      </c>
      <c r="E2150" s="1" t="s">
        <v>32</v>
      </c>
      <c r="F2150" s="1" t="s">
        <v>42</v>
      </c>
      <c r="G2150" s="2">
        <v>44213</v>
      </c>
      <c r="H2150" s="3">
        <v>0.8520833333333333</v>
      </c>
      <c r="I2150">
        <v>36245212</v>
      </c>
      <c r="J2150">
        <v>1</v>
      </c>
      <c r="K2150" s="1" t="s">
        <v>2684</v>
      </c>
      <c r="L2150">
        <v>1</v>
      </c>
      <c r="M2150" s="4">
        <v>3.6068988101755171</v>
      </c>
      <c r="N2150" s="5">
        <v>13307.78</v>
      </c>
      <c r="O2150" s="5">
        <f>IF(Jan_21[[#This Row],[WIN_OSE]]=0,('Summary Sheet'!$O$1)-('Summary Sheet'!$O$1*2%),-'Summary Sheet'!$O$1*(Jan_21[[#This Row],[BSP]]-1))</f>
        <v>-5.2137976203510341</v>
      </c>
    </row>
    <row r="2151" spans="1:15" x14ac:dyDescent="0.25">
      <c r="A2151">
        <v>178062310</v>
      </c>
      <c r="B2151" s="1" t="s">
        <v>16</v>
      </c>
      <c r="C2151" s="1" t="s">
        <v>3132</v>
      </c>
      <c r="D2151" s="1" t="s">
        <v>3052</v>
      </c>
      <c r="E2151" s="1" t="s">
        <v>43</v>
      </c>
      <c r="F2151" s="1" t="s">
        <v>42</v>
      </c>
      <c r="G2151" s="2">
        <v>44213</v>
      </c>
      <c r="H2151" s="3">
        <v>0.86527777777777781</v>
      </c>
      <c r="I2151">
        <v>36245146</v>
      </c>
      <c r="J2151">
        <v>1</v>
      </c>
      <c r="K2151" s="1" t="s">
        <v>2678</v>
      </c>
      <c r="L2151">
        <v>0</v>
      </c>
      <c r="M2151" s="4">
        <v>4.1940824146548419</v>
      </c>
      <c r="N2151" s="5">
        <v>12378.26</v>
      </c>
      <c r="O2151" s="5">
        <f>IF(Jan_21[[#This Row],[WIN_OSE]]=0,('Summary Sheet'!$O$1)-('Summary Sheet'!$O$1*2%),-'Summary Sheet'!$O$1*(Jan_21[[#This Row],[BSP]]-1))</f>
        <v>1.96</v>
      </c>
    </row>
    <row r="2152" spans="1:15" x14ac:dyDescent="0.25">
      <c r="A2152">
        <v>178062312</v>
      </c>
      <c r="B2152" s="1" t="s">
        <v>16</v>
      </c>
      <c r="C2152" s="1" t="s">
        <v>3132</v>
      </c>
      <c r="D2152" s="1" t="s">
        <v>3052</v>
      </c>
      <c r="E2152" s="1" t="s">
        <v>20</v>
      </c>
      <c r="F2152" s="1" t="s">
        <v>42</v>
      </c>
      <c r="G2152" s="2">
        <v>44213</v>
      </c>
      <c r="H2152" s="3">
        <v>0.87569444444444444</v>
      </c>
      <c r="I2152">
        <v>37035086</v>
      </c>
      <c r="J2152">
        <v>1</v>
      </c>
      <c r="K2152" s="1" t="s">
        <v>1871</v>
      </c>
      <c r="L2152">
        <v>0</v>
      </c>
      <c r="M2152" s="4">
        <v>4.4475977631416015</v>
      </c>
      <c r="N2152" s="5">
        <v>9816.42</v>
      </c>
      <c r="O2152" s="5">
        <f>IF(Jan_21[[#This Row],[WIN_OSE]]=0,('Summary Sheet'!$O$1)-('Summary Sheet'!$O$1*2%),-'Summary Sheet'!$O$1*(Jan_21[[#This Row],[BSP]]-1))</f>
        <v>1.96</v>
      </c>
    </row>
    <row r="2153" spans="1:15" x14ac:dyDescent="0.25">
      <c r="A2153">
        <v>178062316</v>
      </c>
      <c r="B2153" s="1" t="s">
        <v>16</v>
      </c>
      <c r="C2153" s="1" t="s">
        <v>3132</v>
      </c>
      <c r="D2153" s="1" t="s">
        <v>3052</v>
      </c>
      <c r="E2153" s="1" t="s">
        <v>48</v>
      </c>
      <c r="F2153" s="1" t="s">
        <v>54</v>
      </c>
      <c r="G2153" s="2">
        <v>44213</v>
      </c>
      <c r="H2153" s="3">
        <v>0.88611111111111107</v>
      </c>
      <c r="I2153">
        <v>23111479</v>
      </c>
      <c r="J2153">
        <v>6</v>
      </c>
      <c r="K2153" s="1" t="s">
        <v>486</v>
      </c>
      <c r="L2153">
        <v>0</v>
      </c>
      <c r="M2153" s="4">
        <v>2.4</v>
      </c>
      <c r="N2153" s="5">
        <v>25981.18</v>
      </c>
      <c r="O2153" s="5">
        <f>IF(Jan_21[[#This Row],[WIN_OSE]]=0,('Summary Sheet'!$O$1)-('Summary Sheet'!$O$1*2%),-'Summary Sheet'!$O$1*(Jan_21[[#This Row],[BSP]]-1))</f>
        <v>1.96</v>
      </c>
    </row>
    <row r="2154" spans="1:15" x14ac:dyDescent="0.25">
      <c r="A2154">
        <v>178097515</v>
      </c>
      <c r="B2154" s="1" t="s">
        <v>19</v>
      </c>
      <c r="C2154" s="1" t="s">
        <v>3135</v>
      </c>
      <c r="D2154" s="1" t="s">
        <v>3055</v>
      </c>
      <c r="E2154" s="1" t="s">
        <v>49</v>
      </c>
      <c r="F2154" s="1" t="s">
        <v>50</v>
      </c>
      <c r="G2154" s="2">
        <v>44214</v>
      </c>
      <c r="H2154" s="3">
        <v>0.46250000000000002</v>
      </c>
      <c r="I2154">
        <v>26712939</v>
      </c>
      <c r="J2154">
        <v>3</v>
      </c>
      <c r="K2154" s="1" t="s">
        <v>2235</v>
      </c>
      <c r="L2154">
        <v>1</v>
      </c>
      <c r="M2154" s="4">
        <v>3.55</v>
      </c>
      <c r="N2154" s="5">
        <v>6546.3</v>
      </c>
      <c r="O2154" s="5">
        <f>IF(Jan_21[[#This Row],[WIN_OSE]]=0,('Summary Sheet'!$O$1)-('Summary Sheet'!$O$1*2%),-'Summary Sheet'!$O$1*(Jan_21[[#This Row],[BSP]]-1))</f>
        <v>-5.0999999999999996</v>
      </c>
    </row>
    <row r="2155" spans="1:15" x14ac:dyDescent="0.25">
      <c r="A2155">
        <v>178097517</v>
      </c>
      <c r="B2155" s="1" t="s">
        <v>19</v>
      </c>
      <c r="C2155" s="1" t="s">
        <v>3135</v>
      </c>
      <c r="D2155" s="1" t="s">
        <v>3055</v>
      </c>
      <c r="E2155" s="1" t="s">
        <v>41</v>
      </c>
      <c r="F2155" s="1" t="s">
        <v>54</v>
      </c>
      <c r="G2155" s="2">
        <v>44214</v>
      </c>
      <c r="H2155" s="3">
        <v>0.47291666666666665</v>
      </c>
      <c r="I2155">
        <v>38236737</v>
      </c>
      <c r="J2155">
        <v>1</v>
      </c>
      <c r="K2155" s="1" t="s">
        <v>1222</v>
      </c>
      <c r="L2155">
        <v>1</v>
      </c>
      <c r="M2155" s="4">
        <v>2.463544976795129</v>
      </c>
      <c r="N2155" s="5">
        <v>19206.96</v>
      </c>
      <c r="O2155" s="5">
        <f>IF(Jan_21[[#This Row],[WIN_OSE]]=0,('Summary Sheet'!$O$1)-('Summary Sheet'!$O$1*2%),-'Summary Sheet'!$O$1*(Jan_21[[#This Row],[BSP]]-1))</f>
        <v>-2.9270899535902579</v>
      </c>
    </row>
    <row r="2156" spans="1:15" x14ac:dyDescent="0.25">
      <c r="A2156">
        <v>178097519</v>
      </c>
      <c r="B2156" s="1" t="s">
        <v>19</v>
      </c>
      <c r="C2156" s="1" t="s">
        <v>3135</v>
      </c>
      <c r="D2156" s="1" t="s">
        <v>3055</v>
      </c>
      <c r="E2156" s="1" t="s">
        <v>24</v>
      </c>
      <c r="F2156" s="1" t="s">
        <v>54</v>
      </c>
      <c r="G2156" s="2">
        <v>44214</v>
      </c>
      <c r="H2156" s="3">
        <v>0.48333333333333334</v>
      </c>
      <c r="I2156">
        <v>16844804</v>
      </c>
      <c r="J2156">
        <v>6</v>
      </c>
      <c r="K2156" s="1" t="s">
        <v>2778</v>
      </c>
      <c r="L2156">
        <v>0</v>
      </c>
      <c r="M2156" s="4">
        <v>3.8580400159999999</v>
      </c>
      <c r="N2156" s="5">
        <v>9470.6</v>
      </c>
      <c r="O2156" s="5">
        <f>IF(Jan_21[[#This Row],[WIN_OSE]]=0,('Summary Sheet'!$O$1)-('Summary Sheet'!$O$1*2%),-'Summary Sheet'!$O$1*(Jan_21[[#This Row],[BSP]]-1))</f>
        <v>1.96</v>
      </c>
    </row>
    <row r="2157" spans="1:15" x14ac:dyDescent="0.25">
      <c r="A2157">
        <v>178097521</v>
      </c>
      <c r="B2157" s="1" t="s">
        <v>19</v>
      </c>
      <c r="C2157" s="1" t="s">
        <v>3135</v>
      </c>
      <c r="D2157" s="1" t="s">
        <v>3055</v>
      </c>
      <c r="E2157" s="1" t="s">
        <v>39</v>
      </c>
      <c r="F2157" s="1" t="s">
        <v>54</v>
      </c>
      <c r="G2157" s="2">
        <v>44214</v>
      </c>
      <c r="H2157" s="3">
        <v>0.49375000000000002</v>
      </c>
      <c r="I2157">
        <v>28117287</v>
      </c>
      <c r="J2157">
        <v>5</v>
      </c>
      <c r="K2157" s="1" t="s">
        <v>1874</v>
      </c>
      <c r="L2157">
        <v>0</v>
      </c>
      <c r="M2157" s="4">
        <v>2.9762267840000001</v>
      </c>
      <c r="N2157" s="5">
        <v>17521.580000000002</v>
      </c>
      <c r="O2157" s="5">
        <f>IF(Jan_21[[#This Row],[WIN_OSE]]=0,('Summary Sheet'!$O$1)-('Summary Sheet'!$O$1*2%),-'Summary Sheet'!$O$1*(Jan_21[[#This Row],[BSP]]-1))</f>
        <v>1.96</v>
      </c>
    </row>
    <row r="2158" spans="1:15" x14ac:dyDescent="0.25">
      <c r="A2158">
        <v>178097523</v>
      </c>
      <c r="B2158" s="1" t="s">
        <v>19</v>
      </c>
      <c r="C2158" s="1" t="s">
        <v>3135</v>
      </c>
      <c r="D2158" s="1" t="s">
        <v>3055</v>
      </c>
      <c r="E2158" s="1" t="s">
        <v>30</v>
      </c>
      <c r="F2158" s="1" t="s">
        <v>54</v>
      </c>
      <c r="G2158" s="2">
        <v>44214</v>
      </c>
      <c r="H2158" s="3">
        <v>0.50416666666666665</v>
      </c>
      <c r="I2158">
        <v>38164859</v>
      </c>
      <c r="J2158">
        <v>2</v>
      </c>
      <c r="K2158" s="1" t="s">
        <v>555</v>
      </c>
      <c r="L2158">
        <v>0</v>
      </c>
      <c r="M2158" s="4">
        <v>4.2277643178578135</v>
      </c>
      <c r="N2158" s="5">
        <v>8253.34</v>
      </c>
      <c r="O2158" s="5">
        <f>IF(Jan_21[[#This Row],[WIN_OSE]]=0,('Summary Sheet'!$O$1)-('Summary Sheet'!$O$1*2%),-'Summary Sheet'!$O$1*(Jan_21[[#This Row],[BSP]]-1))</f>
        <v>1.96</v>
      </c>
    </row>
    <row r="2159" spans="1:15" x14ac:dyDescent="0.25">
      <c r="A2159">
        <v>178097525</v>
      </c>
      <c r="B2159" s="1" t="s">
        <v>19</v>
      </c>
      <c r="C2159" s="1" t="s">
        <v>3135</v>
      </c>
      <c r="D2159" s="1" t="s">
        <v>3055</v>
      </c>
      <c r="E2159" s="1" t="s">
        <v>47</v>
      </c>
      <c r="F2159" s="1" t="s">
        <v>54</v>
      </c>
      <c r="G2159" s="2">
        <v>44214</v>
      </c>
      <c r="H2159" s="3">
        <v>0.51458333333333328</v>
      </c>
      <c r="I2159">
        <v>17919243</v>
      </c>
      <c r="J2159">
        <v>3</v>
      </c>
      <c r="K2159" s="1" t="s">
        <v>2228</v>
      </c>
      <c r="L2159">
        <v>0</v>
      </c>
      <c r="M2159" s="4">
        <v>3.9452319477177671</v>
      </c>
      <c r="N2159" s="5">
        <v>10238.36</v>
      </c>
      <c r="O2159" s="5">
        <f>IF(Jan_21[[#This Row],[WIN_OSE]]=0,('Summary Sheet'!$O$1)-('Summary Sheet'!$O$1*2%),-'Summary Sheet'!$O$1*(Jan_21[[#This Row],[BSP]]-1))</f>
        <v>1.96</v>
      </c>
    </row>
    <row r="2160" spans="1:15" x14ac:dyDescent="0.25">
      <c r="A2160">
        <v>178097527</v>
      </c>
      <c r="B2160" s="1" t="s">
        <v>19</v>
      </c>
      <c r="C2160" s="1" t="s">
        <v>3135</v>
      </c>
      <c r="D2160" s="1" t="s">
        <v>3055</v>
      </c>
      <c r="E2160" s="1" t="s">
        <v>30</v>
      </c>
      <c r="F2160" s="1" t="s">
        <v>54</v>
      </c>
      <c r="G2160" s="2">
        <v>44214</v>
      </c>
      <c r="H2160" s="3">
        <v>0.52500000000000002</v>
      </c>
      <c r="I2160">
        <v>38236740</v>
      </c>
      <c r="J2160">
        <v>2</v>
      </c>
      <c r="K2160" s="1" t="s">
        <v>2889</v>
      </c>
      <c r="L2160">
        <v>0</v>
      </c>
      <c r="M2160" s="4">
        <v>2.9400727076825195</v>
      </c>
      <c r="N2160" s="5">
        <v>15751.84</v>
      </c>
      <c r="O2160" s="5">
        <f>IF(Jan_21[[#This Row],[WIN_OSE]]=0,('Summary Sheet'!$O$1)-('Summary Sheet'!$O$1*2%),-'Summary Sheet'!$O$1*(Jan_21[[#This Row],[BSP]]-1))</f>
        <v>1.96</v>
      </c>
    </row>
    <row r="2161" spans="1:15" x14ac:dyDescent="0.25">
      <c r="A2161">
        <v>178097529</v>
      </c>
      <c r="B2161" s="1" t="s">
        <v>19</v>
      </c>
      <c r="C2161" s="1" t="s">
        <v>3135</v>
      </c>
      <c r="D2161" s="1" t="s">
        <v>3055</v>
      </c>
      <c r="E2161" s="1" t="s">
        <v>39</v>
      </c>
      <c r="F2161" s="1" t="s">
        <v>54</v>
      </c>
      <c r="G2161" s="2">
        <v>44214</v>
      </c>
      <c r="H2161" s="3">
        <v>0.53541666666666665</v>
      </c>
      <c r="I2161">
        <v>27232860</v>
      </c>
      <c r="J2161">
        <v>2</v>
      </c>
      <c r="K2161" s="1" t="s">
        <v>641</v>
      </c>
      <c r="L2161">
        <v>0</v>
      </c>
      <c r="M2161" s="4">
        <v>3.8498232582022327</v>
      </c>
      <c r="N2161" s="5">
        <v>8270.08</v>
      </c>
      <c r="O2161" s="5">
        <f>IF(Jan_21[[#This Row],[WIN_OSE]]=0,('Summary Sheet'!$O$1)-('Summary Sheet'!$O$1*2%),-'Summary Sheet'!$O$1*(Jan_21[[#This Row],[BSP]]-1))</f>
        <v>1.96</v>
      </c>
    </row>
    <row r="2162" spans="1:15" x14ac:dyDescent="0.25">
      <c r="A2162">
        <v>178097531</v>
      </c>
      <c r="B2162" s="1" t="s">
        <v>19</v>
      </c>
      <c r="C2162" s="1" t="s">
        <v>3135</v>
      </c>
      <c r="D2162" s="1" t="s">
        <v>3055</v>
      </c>
      <c r="E2162" s="1" t="s">
        <v>75</v>
      </c>
      <c r="F2162" s="1" t="s">
        <v>50</v>
      </c>
      <c r="G2162" s="2">
        <v>44214</v>
      </c>
      <c r="H2162" s="3">
        <v>0.54583333333333328</v>
      </c>
      <c r="I2162">
        <v>26144704</v>
      </c>
      <c r="J2162">
        <v>3</v>
      </c>
      <c r="K2162" s="1" t="s">
        <v>1640</v>
      </c>
      <c r="L2162">
        <v>0</v>
      </c>
      <c r="M2162" s="4">
        <v>3.338102197</v>
      </c>
      <c r="N2162" s="5">
        <v>5105.3599999999997</v>
      </c>
      <c r="O2162" s="5">
        <f>IF(Jan_21[[#This Row],[WIN_OSE]]=0,('Summary Sheet'!$O$1)-('Summary Sheet'!$O$1*2%),-'Summary Sheet'!$O$1*(Jan_21[[#This Row],[BSP]]-1))</f>
        <v>1.96</v>
      </c>
    </row>
    <row r="2163" spans="1:15" x14ac:dyDescent="0.25">
      <c r="A2163">
        <v>178097533</v>
      </c>
      <c r="B2163" s="1" t="s">
        <v>19</v>
      </c>
      <c r="C2163" s="1" t="s">
        <v>3135</v>
      </c>
      <c r="D2163" s="1" t="s">
        <v>3055</v>
      </c>
      <c r="E2163" s="1" t="s">
        <v>65</v>
      </c>
      <c r="F2163" s="1" t="s">
        <v>54</v>
      </c>
      <c r="G2163" s="2">
        <v>44214</v>
      </c>
      <c r="H2163" s="3">
        <v>0.55625000000000002</v>
      </c>
      <c r="I2163">
        <v>36492815</v>
      </c>
      <c r="J2163">
        <v>5</v>
      </c>
      <c r="K2163" s="1" t="s">
        <v>1638</v>
      </c>
      <c r="L2163">
        <v>0</v>
      </c>
      <c r="M2163" s="4">
        <v>3.3127320469999999</v>
      </c>
      <c r="N2163" s="5">
        <v>6923.9</v>
      </c>
      <c r="O2163" s="5">
        <f>IF(Jan_21[[#This Row],[WIN_OSE]]=0,('Summary Sheet'!$O$1)-('Summary Sheet'!$O$1*2%),-'Summary Sheet'!$O$1*(Jan_21[[#This Row],[BSP]]-1))</f>
        <v>1.96</v>
      </c>
    </row>
    <row r="2164" spans="1:15" x14ac:dyDescent="0.25">
      <c r="A2164">
        <v>178097535</v>
      </c>
      <c r="B2164" s="1" t="s">
        <v>19</v>
      </c>
      <c r="C2164" s="1" t="s">
        <v>3135</v>
      </c>
      <c r="D2164" s="1" t="s">
        <v>3055</v>
      </c>
      <c r="E2164" s="1" t="s">
        <v>24</v>
      </c>
      <c r="F2164" s="1" t="s">
        <v>54</v>
      </c>
      <c r="G2164" s="2">
        <v>44214</v>
      </c>
      <c r="H2164" s="3">
        <v>0.56666666666666665</v>
      </c>
      <c r="I2164">
        <v>29045826</v>
      </c>
      <c r="J2164">
        <v>6</v>
      </c>
      <c r="K2164" s="1" t="s">
        <v>1223</v>
      </c>
      <c r="L2164">
        <v>0</v>
      </c>
      <c r="M2164" s="4">
        <v>3.7</v>
      </c>
      <c r="N2164" s="5">
        <v>8920.2199999999993</v>
      </c>
      <c r="O2164" s="5">
        <f>IF(Jan_21[[#This Row],[WIN_OSE]]=0,('Summary Sheet'!$O$1)-('Summary Sheet'!$O$1*2%),-'Summary Sheet'!$O$1*(Jan_21[[#This Row],[BSP]]-1))</f>
        <v>1.96</v>
      </c>
    </row>
    <row r="2165" spans="1:15" x14ac:dyDescent="0.25">
      <c r="A2165">
        <v>178097537</v>
      </c>
      <c r="B2165" s="1" t="s">
        <v>19</v>
      </c>
      <c r="C2165" s="1" t="s">
        <v>3135</v>
      </c>
      <c r="D2165" s="1" t="s">
        <v>3055</v>
      </c>
      <c r="E2165" s="1" t="s">
        <v>27</v>
      </c>
      <c r="F2165" s="1" t="s">
        <v>50</v>
      </c>
      <c r="G2165" s="2">
        <v>44214</v>
      </c>
      <c r="H2165" s="3">
        <v>0.57708333333333328</v>
      </c>
      <c r="I2165">
        <v>8365687</v>
      </c>
      <c r="J2165">
        <v>4</v>
      </c>
      <c r="K2165" s="1" t="s">
        <v>2776</v>
      </c>
      <c r="L2165">
        <v>0</v>
      </c>
      <c r="M2165" s="4">
        <v>4.1232684556562891</v>
      </c>
      <c r="N2165" s="5">
        <v>3067.68</v>
      </c>
      <c r="O2165" s="5">
        <f>IF(Jan_21[[#This Row],[WIN_OSE]]=0,('Summary Sheet'!$O$1)-('Summary Sheet'!$O$1*2%),-'Summary Sheet'!$O$1*(Jan_21[[#This Row],[BSP]]-1))</f>
        <v>1.96</v>
      </c>
    </row>
    <row r="2166" spans="1:15" x14ac:dyDescent="0.25">
      <c r="A2166">
        <v>178098819</v>
      </c>
      <c r="B2166" s="1" t="s">
        <v>23</v>
      </c>
      <c r="C2166" s="1" t="s">
        <v>3139</v>
      </c>
      <c r="D2166" s="1" t="s">
        <v>3056</v>
      </c>
      <c r="E2166" s="1" t="s">
        <v>75</v>
      </c>
      <c r="F2166" s="1" t="s">
        <v>46</v>
      </c>
      <c r="G2166" s="2">
        <v>44214</v>
      </c>
      <c r="H2166" s="3">
        <v>0.44861111111111113</v>
      </c>
      <c r="I2166">
        <v>37659420</v>
      </c>
      <c r="J2166">
        <v>4</v>
      </c>
      <c r="K2166" s="1" t="s">
        <v>589</v>
      </c>
      <c r="L2166">
        <v>1</v>
      </c>
      <c r="M2166" s="4">
        <v>2.6107017369999999</v>
      </c>
      <c r="N2166" s="5">
        <v>8814.92</v>
      </c>
      <c r="O2166" s="5">
        <f>IF(Jan_21[[#This Row],[WIN_OSE]]=0,('Summary Sheet'!$O$1)-('Summary Sheet'!$O$1*2%),-'Summary Sheet'!$O$1*(Jan_21[[#This Row],[BSP]]-1))</f>
        <v>-3.2214034739999997</v>
      </c>
    </row>
    <row r="2167" spans="1:15" x14ac:dyDescent="0.25">
      <c r="A2167">
        <v>178098827</v>
      </c>
      <c r="B2167" s="1" t="s">
        <v>23</v>
      </c>
      <c r="C2167" s="1" t="s">
        <v>3139</v>
      </c>
      <c r="D2167" s="1" t="s">
        <v>3056</v>
      </c>
      <c r="E2167" s="1" t="s">
        <v>49</v>
      </c>
      <c r="F2167" s="1" t="s">
        <v>46</v>
      </c>
      <c r="G2167" s="2">
        <v>44214</v>
      </c>
      <c r="H2167" s="3">
        <v>0.45902777777777776</v>
      </c>
      <c r="I2167">
        <v>38182634</v>
      </c>
      <c r="J2167">
        <v>6</v>
      </c>
      <c r="K2167" s="1" t="s">
        <v>705</v>
      </c>
      <c r="L2167">
        <v>1</v>
      </c>
      <c r="M2167" s="4">
        <v>3.35</v>
      </c>
      <c r="N2167" s="5">
        <v>5249.4</v>
      </c>
      <c r="O2167" s="5">
        <f>IF(Jan_21[[#This Row],[WIN_OSE]]=0,('Summary Sheet'!$O$1)-('Summary Sheet'!$O$1*2%),-'Summary Sheet'!$O$1*(Jan_21[[#This Row],[BSP]]-1))</f>
        <v>-4.7</v>
      </c>
    </row>
    <row r="2168" spans="1:15" x14ac:dyDescent="0.25">
      <c r="A2168">
        <v>178098840</v>
      </c>
      <c r="B2168" s="1" t="s">
        <v>23</v>
      </c>
      <c r="C2168" s="1" t="s">
        <v>3139</v>
      </c>
      <c r="D2168" s="1" t="s">
        <v>3056</v>
      </c>
      <c r="E2168" s="1" t="s">
        <v>24</v>
      </c>
      <c r="F2168" s="1" t="s">
        <v>54</v>
      </c>
      <c r="G2168" s="2">
        <v>44214</v>
      </c>
      <c r="H2168" s="3">
        <v>0.46944444444444444</v>
      </c>
      <c r="I2168">
        <v>38234974</v>
      </c>
      <c r="J2168">
        <v>3</v>
      </c>
      <c r="K2168" s="1" t="s">
        <v>985</v>
      </c>
      <c r="L2168">
        <v>0</v>
      </c>
      <c r="M2168" s="4">
        <v>3.900271284</v>
      </c>
      <c r="N2168" s="5">
        <v>5640.5</v>
      </c>
      <c r="O2168" s="5">
        <f>IF(Jan_21[[#This Row],[WIN_OSE]]=0,('Summary Sheet'!$O$1)-('Summary Sheet'!$O$1*2%),-'Summary Sheet'!$O$1*(Jan_21[[#This Row],[BSP]]-1))</f>
        <v>1.96</v>
      </c>
    </row>
    <row r="2169" spans="1:15" x14ac:dyDescent="0.25">
      <c r="A2169">
        <v>178098863</v>
      </c>
      <c r="B2169" s="1" t="s">
        <v>23</v>
      </c>
      <c r="C2169" s="1" t="s">
        <v>3139</v>
      </c>
      <c r="D2169" s="1" t="s">
        <v>3056</v>
      </c>
      <c r="E2169" s="1" t="s">
        <v>27</v>
      </c>
      <c r="F2169" s="1" t="s">
        <v>46</v>
      </c>
      <c r="G2169" s="2">
        <v>44214</v>
      </c>
      <c r="H2169" s="3">
        <v>0.47986111111111113</v>
      </c>
      <c r="I2169">
        <v>38163497</v>
      </c>
      <c r="J2169">
        <v>2</v>
      </c>
      <c r="K2169" s="1" t="s">
        <v>1207</v>
      </c>
      <c r="L2169">
        <v>0</v>
      </c>
      <c r="M2169" s="4">
        <v>3.8730057360000001</v>
      </c>
      <c r="N2169" s="5">
        <v>5266.9</v>
      </c>
      <c r="O2169" s="5">
        <f>IF(Jan_21[[#This Row],[WIN_OSE]]=0,('Summary Sheet'!$O$1)-('Summary Sheet'!$O$1*2%),-'Summary Sheet'!$O$1*(Jan_21[[#This Row],[BSP]]-1))</f>
        <v>1.96</v>
      </c>
    </row>
    <row r="2170" spans="1:15" x14ac:dyDescent="0.25">
      <c r="A2170">
        <v>178098874</v>
      </c>
      <c r="B2170" s="1" t="s">
        <v>23</v>
      </c>
      <c r="C2170" s="1" t="s">
        <v>3139</v>
      </c>
      <c r="D2170" s="1" t="s">
        <v>3056</v>
      </c>
      <c r="E2170" s="1" t="s">
        <v>32</v>
      </c>
      <c r="F2170" s="1" t="s">
        <v>54</v>
      </c>
      <c r="G2170" s="2">
        <v>44214</v>
      </c>
      <c r="H2170" s="3">
        <v>0.49027777777777776</v>
      </c>
      <c r="I2170">
        <v>26012093</v>
      </c>
      <c r="J2170">
        <v>4</v>
      </c>
      <c r="K2170" s="1" t="s">
        <v>487</v>
      </c>
      <c r="L2170">
        <v>0</v>
      </c>
      <c r="M2170" s="4">
        <v>2.4707361237870984</v>
      </c>
      <c r="N2170" s="5">
        <v>14941.98</v>
      </c>
      <c r="O2170" s="5">
        <f>IF(Jan_21[[#This Row],[WIN_OSE]]=0,('Summary Sheet'!$O$1)-('Summary Sheet'!$O$1*2%),-'Summary Sheet'!$O$1*(Jan_21[[#This Row],[BSP]]-1))</f>
        <v>1.96</v>
      </c>
    </row>
    <row r="2171" spans="1:15" x14ac:dyDescent="0.25">
      <c r="A2171">
        <v>178098878</v>
      </c>
      <c r="B2171" s="1" t="s">
        <v>23</v>
      </c>
      <c r="C2171" s="1" t="s">
        <v>3139</v>
      </c>
      <c r="D2171" s="1" t="s">
        <v>3056</v>
      </c>
      <c r="E2171" s="1" t="s">
        <v>49</v>
      </c>
      <c r="F2171" s="1" t="s">
        <v>46</v>
      </c>
      <c r="G2171" s="2">
        <v>44214</v>
      </c>
      <c r="H2171" s="3">
        <v>0.50069444444444444</v>
      </c>
      <c r="I2171">
        <v>38163494</v>
      </c>
      <c r="J2171">
        <v>1</v>
      </c>
      <c r="K2171" s="1" t="s">
        <v>2676</v>
      </c>
      <c r="L2171">
        <v>1</v>
      </c>
      <c r="M2171" s="4">
        <v>2.0046366605430368</v>
      </c>
      <c r="N2171" s="5">
        <v>22733.5</v>
      </c>
      <c r="O2171" s="5">
        <f>IF(Jan_21[[#This Row],[WIN_OSE]]=0,('Summary Sheet'!$O$1)-('Summary Sheet'!$O$1*2%),-'Summary Sheet'!$O$1*(Jan_21[[#This Row],[BSP]]-1))</f>
        <v>-2.0092733210860736</v>
      </c>
    </row>
    <row r="2172" spans="1:15" x14ac:dyDescent="0.25">
      <c r="A2172">
        <v>178098881</v>
      </c>
      <c r="B2172" s="1" t="s">
        <v>23</v>
      </c>
      <c r="C2172" s="1" t="s">
        <v>3139</v>
      </c>
      <c r="D2172" s="1" t="s">
        <v>3056</v>
      </c>
      <c r="E2172" s="1" t="s">
        <v>47</v>
      </c>
      <c r="F2172" s="1" t="s">
        <v>54</v>
      </c>
      <c r="G2172" s="2">
        <v>44214</v>
      </c>
      <c r="H2172" s="3">
        <v>0.51111111111111107</v>
      </c>
      <c r="I2172">
        <v>38234978</v>
      </c>
      <c r="J2172">
        <v>6</v>
      </c>
      <c r="K2172" s="1" t="s">
        <v>1885</v>
      </c>
      <c r="L2172">
        <v>0</v>
      </c>
      <c r="M2172" s="4">
        <v>3.6919015278284499</v>
      </c>
      <c r="N2172" s="5">
        <v>6298.38</v>
      </c>
      <c r="O2172" s="5">
        <f>IF(Jan_21[[#This Row],[WIN_OSE]]=0,('Summary Sheet'!$O$1)-('Summary Sheet'!$O$1*2%),-'Summary Sheet'!$O$1*(Jan_21[[#This Row],[BSP]]-1))</f>
        <v>1.96</v>
      </c>
    </row>
    <row r="2173" spans="1:15" x14ac:dyDescent="0.25">
      <c r="A2173">
        <v>178098883</v>
      </c>
      <c r="B2173" s="1" t="s">
        <v>23</v>
      </c>
      <c r="C2173" s="1" t="s">
        <v>3139</v>
      </c>
      <c r="D2173" s="1" t="s">
        <v>3056</v>
      </c>
      <c r="E2173" s="1" t="s">
        <v>27</v>
      </c>
      <c r="F2173" s="1" t="s">
        <v>46</v>
      </c>
      <c r="G2173" s="2">
        <v>44214</v>
      </c>
      <c r="H2173" s="3">
        <v>0.52152777777777781</v>
      </c>
      <c r="I2173">
        <v>36858685</v>
      </c>
      <c r="J2173">
        <v>3</v>
      </c>
      <c r="K2173" s="1" t="s">
        <v>603</v>
      </c>
      <c r="L2173">
        <v>1</v>
      </c>
      <c r="M2173" s="4">
        <v>2.2000000000000002</v>
      </c>
      <c r="N2173" s="5">
        <v>11568.94</v>
      </c>
      <c r="O2173" s="5">
        <f>IF(Jan_21[[#This Row],[WIN_OSE]]=0,('Summary Sheet'!$O$1)-('Summary Sheet'!$O$1*2%),-'Summary Sheet'!$O$1*(Jan_21[[#This Row],[BSP]]-1))</f>
        <v>-2.4000000000000004</v>
      </c>
    </row>
    <row r="2174" spans="1:15" x14ac:dyDescent="0.25">
      <c r="A2174">
        <v>178098885</v>
      </c>
      <c r="B2174" s="1" t="s">
        <v>23</v>
      </c>
      <c r="C2174" s="1" t="s">
        <v>3139</v>
      </c>
      <c r="D2174" s="1" t="s">
        <v>3056</v>
      </c>
      <c r="E2174" s="1" t="s">
        <v>41</v>
      </c>
      <c r="F2174" s="1" t="s">
        <v>54</v>
      </c>
      <c r="G2174" s="2">
        <v>44214</v>
      </c>
      <c r="H2174" s="3">
        <v>0.53194444444444444</v>
      </c>
      <c r="I2174">
        <v>27611689</v>
      </c>
      <c r="J2174">
        <v>3</v>
      </c>
      <c r="K2174" s="1" t="s">
        <v>1889</v>
      </c>
      <c r="L2174">
        <v>1</v>
      </c>
      <c r="M2174" s="4">
        <v>2.1800000000000002</v>
      </c>
      <c r="N2174" s="5">
        <v>13096.52</v>
      </c>
      <c r="O2174" s="5">
        <f>IF(Jan_21[[#This Row],[WIN_OSE]]=0,('Summary Sheet'!$O$1)-('Summary Sheet'!$O$1*2%),-'Summary Sheet'!$O$1*(Jan_21[[#This Row],[BSP]]-1))</f>
        <v>-2.3600000000000003</v>
      </c>
    </row>
    <row r="2175" spans="1:15" x14ac:dyDescent="0.25">
      <c r="A2175">
        <v>178098887</v>
      </c>
      <c r="B2175" s="1" t="s">
        <v>23</v>
      </c>
      <c r="C2175" s="1" t="s">
        <v>3139</v>
      </c>
      <c r="D2175" s="1" t="s">
        <v>3056</v>
      </c>
      <c r="E2175" s="1" t="s">
        <v>43</v>
      </c>
      <c r="F2175" s="1" t="s">
        <v>54</v>
      </c>
      <c r="G2175" s="2">
        <v>44214</v>
      </c>
      <c r="H2175" s="3">
        <v>0.54305555555555551</v>
      </c>
      <c r="I2175">
        <v>26730082</v>
      </c>
      <c r="J2175">
        <v>2</v>
      </c>
      <c r="K2175" s="1" t="s">
        <v>91</v>
      </c>
      <c r="L2175">
        <v>1</v>
      </c>
      <c r="M2175" s="4">
        <v>2.68</v>
      </c>
      <c r="N2175" s="5">
        <v>10290.92</v>
      </c>
      <c r="O2175" s="5">
        <f>IF(Jan_21[[#This Row],[WIN_OSE]]=0,('Summary Sheet'!$O$1)-('Summary Sheet'!$O$1*2%),-'Summary Sheet'!$O$1*(Jan_21[[#This Row],[BSP]]-1))</f>
        <v>-3.3600000000000003</v>
      </c>
    </row>
    <row r="2176" spans="1:15" x14ac:dyDescent="0.25">
      <c r="A2176">
        <v>178098889</v>
      </c>
      <c r="B2176" s="1" t="s">
        <v>23</v>
      </c>
      <c r="C2176" s="1" t="s">
        <v>3139</v>
      </c>
      <c r="D2176" s="1" t="s">
        <v>3056</v>
      </c>
      <c r="E2176" s="1" t="s">
        <v>43</v>
      </c>
      <c r="F2176" s="1" t="s">
        <v>54</v>
      </c>
      <c r="G2176" s="2">
        <v>44214</v>
      </c>
      <c r="H2176" s="3">
        <v>0.55347222222222225</v>
      </c>
      <c r="I2176">
        <v>30557132</v>
      </c>
      <c r="J2176">
        <v>6</v>
      </c>
      <c r="K2176" s="1" t="s">
        <v>2099</v>
      </c>
      <c r="L2176">
        <v>0</v>
      </c>
      <c r="M2176" s="4">
        <v>4.0745270263359616</v>
      </c>
      <c r="N2176" s="5">
        <v>9005.7199999999993</v>
      </c>
      <c r="O2176" s="5">
        <f>IF(Jan_21[[#This Row],[WIN_OSE]]=0,('Summary Sheet'!$O$1)-('Summary Sheet'!$O$1*2%),-'Summary Sheet'!$O$1*(Jan_21[[#This Row],[BSP]]-1))</f>
        <v>1.96</v>
      </c>
    </row>
    <row r="2177" spans="1:15" x14ac:dyDescent="0.25">
      <c r="A2177">
        <v>178098891</v>
      </c>
      <c r="B2177" s="1" t="s">
        <v>23</v>
      </c>
      <c r="C2177" s="1" t="s">
        <v>3139</v>
      </c>
      <c r="D2177" s="1" t="s">
        <v>3056</v>
      </c>
      <c r="E2177" s="1" t="s">
        <v>47</v>
      </c>
      <c r="F2177" s="1" t="s">
        <v>54</v>
      </c>
      <c r="G2177" s="2">
        <v>44214</v>
      </c>
      <c r="H2177" s="3">
        <v>0.56458333333333333</v>
      </c>
      <c r="I2177">
        <v>35958104</v>
      </c>
      <c r="J2177">
        <v>2</v>
      </c>
      <c r="K2177" s="1" t="s">
        <v>1892</v>
      </c>
      <c r="L2177">
        <v>0</v>
      </c>
      <c r="M2177" s="4">
        <v>3.9589217377965547</v>
      </c>
      <c r="N2177" s="5">
        <v>6129.52</v>
      </c>
      <c r="O2177" s="5">
        <f>IF(Jan_21[[#This Row],[WIN_OSE]]=0,('Summary Sheet'!$O$1)-('Summary Sheet'!$O$1*2%),-'Summary Sheet'!$O$1*(Jan_21[[#This Row],[BSP]]-1))</f>
        <v>1.96</v>
      </c>
    </row>
    <row r="2178" spans="1:15" x14ac:dyDescent="0.25">
      <c r="A2178">
        <v>178100358</v>
      </c>
      <c r="B2178" s="1" t="s">
        <v>19</v>
      </c>
      <c r="C2178" s="1" t="s">
        <v>3132</v>
      </c>
      <c r="D2178" s="1" t="s">
        <v>3057</v>
      </c>
      <c r="E2178" s="1" t="s">
        <v>65</v>
      </c>
      <c r="F2178" s="1" t="s">
        <v>42</v>
      </c>
      <c r="G2178" s="2">
        <v>44214</v>
      </c>
      <c r="H2178" s="3">
        <v>0.46736111111111112</v>
      </c>
      <c r="I2178">
        <v>26649071</v>
      </c>
      <c r="J2178">
        <v>4</v>
      </c>
      <c r="K2178" s="1" t="s">
        <v>234</v>
      </c>
      <c r="L2178">
        <v>1</v>
      </c>
      <c r="M2178" s="4">
        <v>3.6204569532627637</v>
      </c>
      <c r="N2178" s="5">
        <v>9835.7000000000007</v>
      </c>
      <c r="O2178" s="5">
        <f>IF(Jan_21[[#This Row],[WIN_OSE]]=0,('Summary Sheet'!$O$1)-('Summary Sheet'!$O$1*2%),-'Summary Sheet'!$O$1*(Jan_21[[#This Row],[BSP]]-1))</f>
        <v>-5.2409139065255275</v>
      </c>
    </row>
    <row r="2179" spans="1:15" x14ac:dyDescent="0.25">
      <c r="A2179">
        <v>178100360</v>
      </c>
      <c r="B2179" s="1" t="s">
        <v>19</v>
      </c>
      <c r="C2179" s="1" t="s">
        <v>3132</v>
      </c>
      <c r="D2179" s="1" t="s">
        <v>3057</v>
      </c>
      <c r="E2179" s="1" t="s">
        <v>39</v>
      </c>
      <c r="F2179" s="1" t="s">
        <v>42</v>
      </c>
      <c r="G2179" s="2">
        <v>44214</v>
      </c>
      <c r="H2179" s="3">
        <v>0.4777777777777778</v>
      </c>
      <c r="I2179">
        <v>35044778</v>
      </c>
      <c r="J2179">
        <v>1</v>
      </c>
      <c r="K2179" s="1" t="s">
        <v>67</v>
      </c>
      <c r="L2179">
        <v>0</v>
      </c>
      <c r="M2179" s="4">
        <v>4.5870144948526299</v>
      </c>
      <c r="N2179" s="5">
        <v>4181.32</v>
      </c>
      <c r="O2179" s="5">
        <f>IF(Jan_21[[#This Row],[WIN_OSE]]=0,('Summary Sheet'!$O$1)-('Summary Sheet'!$O$1*2%),-'Summary Sheet'!$O$1*(Jan_21[[#This Row],[BSP]]-1))</f>
        <v>1.96</v>
      </c>
    </row>
    <row r="2180" spans="1:15" x14ac:dyDescent="0.25">
      <c r="A2180">
        <v>178100362</v>
      </c>
      <c r="B2180" s="1" t="s">
        <v>19</v>
      </c>
      <c r="C2180" s="1" t="s">
        <v>3132</v>
      </c>
      <c r="D2180" s="1" t="s">
        <v>3057</v>
      </c>
      <c r="E2180" s="1" t="s">
        <v>41</v>
      </c>
      <c r="F2180" s="1" t="s">
        <v>42</v>
      </c>
      <c r="G2180" s="2">
        <v>44214</v>
      </c>
      <c r="H2180" s="3">
        <v>0.48819444444444443</v>
      </c>
      <c r="I2180">
        <v>36003218</v>
      </c>
      <c r="J2180">
        <v>5</v>
      </c>
      <c r="K2180" s="1" t="s">
        <v>104</v>
      </c>
      <c r="L2180">
        <v>0</v>
      </c>
      <c r="M2180" s="4">
        <v>3.5613926491988241</v>
      </c>
      <c r="N2180" s="5">
        <v>8121.44</v>
      </c>
      <c r="O2180" s="5">
        <f>IF(Jan_21[[#This Row],[WIN_OSE]]=0,('Summary Sheet'!$O$1)-('Summary Sheet'!$O$1*2%),-'Summary Sheet'!$O$1*(Jan_21[[#This Row],[BSP]]-1))</f>
        <v>1.96</v>
      </c>
    </row>
    <row r="2181" spans="1:15" x14ac:dyDescent="0.25">
      <c r="A2181">
        <v>178100364</v>
      </c>
      <c r="B2181" s="1" t="s">
        <v>19</v>
      </c>
      <c r="C2181" s="1" t="s">
        <v>3132</v>
      </c>
      <c r="D2181" s="1" t="s">
        <v>3057</v>
      </c>
      <c r="E2181" s="1" t="s">
        <v>41</v>
      </c>
      <c r="F2181" s="1" t="s">
        <v>42</v>
      </c>
      <c r="G2181" s="2">
        <v>44214</v>
      </c>
      <c r="H2181" s="3">
        <v>0.49861111111111112</v>
      </c>
      <c r="I2181">
        <v>37214185</v>
      </c>
      <c r="J2181">
        <v>2</v>
      </c>
      <c r="K2181" s="1" t="s">
        <v>1908</v>
      </c>
      <c r="L2181">
        <v>1</v>
      </c>
      <c r="M2181" s="4">
        <v>4.0460740120000001</v>
      </c>
      <c r="N2181" s="5">
        <v>8526.58</v>
      </c>
      <c r="O2181" s="5">
        <f>IF(Jan_21[[#This Row],[WIN_OSE]]=0,('Summary Sheet'!$O$1)-('Summary Sheet'!$O$1*2%),-'Summary Sheet'!$O$1*(Jan_21[[#This Row],[BSP]]-1))</f>
        <v>-6.0921480240000001</v>
      </c>
    </row>
    <row r="2182" spans="1:15" x14ac:dyDescent="0.25">
      <c r="A2182">
        <v>178100366</v>
      </c>
      <c r="B2182" s="1" t="s">
        <v>19</v>
      </c>
      <c r="C2182" s="1" t="s">
        <v>3132</v>
      </c>
      <c r="D2182" s="1" t="s">
        <v>3057</v>
      </c>
      <c r="E2182" s="1" t="s">
        <v>24</v>
      </c>
      <c r="F2182" s="1" t="s">
        <v>42</v>
      </c>
      <c r="G2182" s="2">
        <v>44214</v>
      </c>
      <c r="H2182" s="3">
        <v>0.50902777777777775</v>
      </c>
      <c r="I2182">
        <v>26540576</v>
      </c>
      <c r="J2182">
        <v>1</v>
      </c>
      <c r="K2182" s="1" t="s">
        <v>1043</v>
      </c>
      <c r="L2182">
        <v>1</v>
      </c>
      <c r="M2182" s="4">
        <v>2.7546593160000001</v>
      </c>
      <c r="N2182" s="5">
        <v>14124.76</v>
      </c>
      <c r="O2182" s="5">
        <f>IF(Jan_21[[#This Row],[WIN_OSE]]=0,('Summary Sheet'!$O$1)-('Summary Sheet'!$O$1*2%),-'Summary Sheet'!$O$1*(Jan_21[[#This Row],[BSP]]-1))</f>
        <v>-3.5093186320000003</v>
      </c>
    </row>
    <row r="2183" spans="1:15" x14ac:dyDescent="0.25">
      <c r="A2183">
        <v>178100368</v>
      </c>
      <c r="B2183" s="1" t="s">
        <v>19</v>
      </c>
      <c r="C2183" s="1" t="s">
        <v>3132</v>
      </c>
      <c r="D2183" s="1" t="s">
        <v>3057</v>
      </c>
      <c r="E2183" s="1" t="s">
        <v>30</v>
      </c>
      <c r="F2183" s="1" t="s">
        <v>42</v>
      </c>
      <c r="G2183" s="2">
        <v>44214</v>
      </c>
      <c r="H2183" s="3">
        <v>0.51944444444444449</v>
      </c>
      <c r="I2183">
        <v>37276905</v>
      </c>
      <c r="J2183">
        <v>3</v>
      </c>
      <c r="K2183" s="1" t="s">
        <v>1171</v>
      </c>
      <c r="L2183">
        <v>0</v>
      </c>
      <c r="M2183" s="4">
        <v>3.4072443607953034</v>
      </c>
      <c r="N2183" s="5">
        <v>8268.0400000000009</v>
      </c>
      <c r="O2183" s="5">
        <f>IF(Jan_21[[#This Row],[WIN_OSE]]=0,('Summary Sheet'!$O$1)-('Summary Sheet'!$O$1*2%),-'Summary Sheet'!$O$1*(Jan_21[[#This Row],[BSP]]-1))</f>
        <v>1.96</v>
      </c>
    </row>
    <row r="2184" spans="1:15" x14ac:dyDescent="0.25">
      <c r="A2184">
        <v>178100370</v>
      </c>
      <c r="B2184" s="1" t="s">
        <v>19</v>
      </c>
      <c r="C2184" s="1" t="s">
        <v>3132</v>
      </c>
      <c r="D2184" s="1" t="s">
        <v>3057</v>
      </c>
      <c r="E2184" s="1" t="s">
        <v>48</v>
      </c>
      <c r="F2184" s="1" t="s">
        <v>42</v>
      </c>
      <c r="G2184" s="2">
        <v>44214</v>
      </c>
      <c r="H2184" s="3">
        <v>0.52986111111111112</v>
      </c>
      <c r="I2184">
        <v>25197752</v>
      </c>
      <c r="J2184">
        <v>1</v>
      </c>
      <c r="K2184" s="1" t="s">
        <v>2780</v>
      </c>
      <c r="L2184">
        <v>1</v>
      </c>
      <c r="M2184" s="4">
        <v>2.16</v>
      </c>
      <c r="N2184" s="5">
        <v>21564.639999999999</v>
      </c>
      <c r="O2184" s="5">
        <f>IF(Jan_21[[#This Row],[WIN_OSE]]=0,('Summary Sheet'!$O$1)-('Summary Sheet'!$O$1*2%),-'Summary Sheet'!$O$1*(Jan_21[[#This Row],[BSP]]-1))</f>
        <v>-2.3200000000000003</v>
      </c>
    </row>
    <row r="2185" spans="1:15" x14ac:dyDescent="0.25">
      <c r="A2185">
        <v>178100372</v>
      </c>
      <c r="B2185" s="1" t="s">
        <v>19</v>
      </c>
      <c r="C2185" s="1" t="s">
        <v>3132</v>
      </c>
      <c r="D2185" s="1" t="s">
        <v>3057</v>
      </c>
      <c r="E2185" s="1" t="s">
        <v>47</v>
      </c>
      <c r="F2185" s="1" t="s">
        <v>42</v>
      </c>
      <c r="G2185" s="2">
        <v>44214</v>
      </c>
      <c r="H2185" s="3">
        <v>0.54027777777777775</v>
      </c>
      <c r="I2185">
        <v>38243803</v>
      </c>
      <c r="J2185">
        <v>4</v>
      </c>
      <c r="K2185" s="1" t="s">
        <v>882</v>
      </c>
      <c r="L2185">
        <v>0</v>
      </c>
      <c r="M2185" s="4">
        <v>1.9948716131473869</v>
      </c>
      <c r="N2185" s="5">
        <v>31195.88</v>
      </c>
      <c r="O2185" s="5">
        <f>IF(Jan_21[[#This Row],[WIN_OSE]]=0,('Summary Sheet'!$O$1)-('Summary Sheet'!$O$1*2%),-'Summary Sheet'!$O$1*(Jan_21[[#This Row],[BSP]]-1))</f>
        <v>1.96</v>
      </c>
    </row>
    <row r="2186" spans="1:15" x14ac:dyDescent="0.25">
      <c r="A2186">
        <v>178100374</v>
      </c>
      <c r="B2186" s="1" t="s">
        <v>19</v>
      </c>
      <c r="C2186" s="1" t="s">
        <v>3132</v>
      </c>
      <c r="D2186" s="1" t="s">
        <v>3057</v>
      </c>
      <c r="E2186" s="1" t="s">
        <v>65</v>
      </c>
      <c r="F2186" s="1" t="s">
        <v>42</v>
      </c>
      <c r="G2186" s="2">
        <v>44214</v>
      </c>
      <c r="H2186" s="3">
        <v>0.55069444444444449</v>
      </c>
      <c r="I2186">
        <v>38243804</v>
      </c>
      <c r="J2186">
        <v>1</v>
      </c>
      <c r="K2186" s="1" t="s">
        <v>2892</v>
      </c>
      <c r="L2186">
        <v>0</v>
      </c>
      <c r="M2186" s="4">
        <v>3.7516737187150282</v>
      </c>
      <c r="N2186" s="5">
        <v>9891.1</v>
      </c>
      <c r="O2186" s="5">
        <f>IF(Jan_21[[#This Row],[WIN_OSE]]=0,('Summary Sheet'!$O$1)-('Summary Sheet'!$O$1*2%),-'Summary Sheet'!$O$1*(Jan_21[[#This Row],[BSP]]-1))</f>
        <v>1.96</v>
      </c>
    </row>
    <row r="2187" spans="1:15" x14ac:dyDescent="0.25">
      <c r="A2187">
        <v>178100376</v>
      </c>
      <c r="B2187" s="1" t="s">
        <v>19</v>
      </c>
      <c r="C2187" s="1" t="s">
        <v>3132</v>
      </c>
      <c r="D2187" s="1" t="s">
        <v>3057</v>
      </c>
      <c r="E2187" s="1" t="s">
        <v>39</v>
      </c>
      <c r="F2187" s="1" t="s">
        <v>42</v>
      </c>
      <c r="G2187" s="2">
        <v>44214</v>
      </c>
      <c r="H2187" s="3">
        <v>0.56111111111111112</v>
      </c>
      <c r="I2187">
        <v>35582159</v>
      </c>
      <c r="J2187">
        <v>5</v>
      </c>
      <c r="K2187" s="1" t="s">
        <v>1898</v>
      </c>
      <c r="L2187">
        <v>1</v>
      </c>
      <c r="M2187" s="4">
        <v>2.76</v>
      </c>
      <c r="N2187" s="5">
        <v>15312.46</v>
      </c>
      <c r="O2187" s="5">
        <f>IF(Jan_21[[#This Row],[WIN_OSE]]=0,('Summary Sheet'!$O$1)-('Summary Sheet'!$O$1*2%),-'Summary Sheet'!$O$1*(Jan_21[[#This Row],[BSP]]-1))</f>
        <v>-3.5199999999999996</v>
      </c>
    </row>
    <row r="2188" spans="1:15" x14ac:dyDescent="0.25">
      <c r="A2188">
        <v>178100378</v>
      </c>
      <c r="B2188" s="1" t="s">
        <v>19</v>
      </c>
      <c r="C2188" s="1" t="s">
        <v>3132</v>
      </c>
      <c r="D2188" s="1" t="s">
        <v>3057</v>
      </c>
      <c r="E2188" s="1" t="s">
        <v>43</v>
      </c>
      <c r="F2188" s="1" t="s">
        <v>42</v>
      </c>
      <c r="G2188" s="2">
        <v>44214</v>
      </c>
      <c r="H2188" s="3">
        <v>0.57222222222222219</v>
      </c>
      <c r="I2188">
        <v>25685732</v>
      </c>
      <c r="J2188">
        <v>6</v>
      </c>
      <c r="K2188" s="1" t="s">
        <v>916</v>
      </c>
      <c r="L2188">
        <v>1</v>
      </c>
      <c r="M2188" s="4">
        <v>3.9421757532774611</v>
      </c>
      <c r="N2188" s="5">
        <v>9575.56</v>
      </c>
      <c r="O2188" s="5">
        <f>IF(Jan_21[[#This Row],[WIN_OSE]]=0,('Summary Sheet'!$O$1)-('Summary Sheet'!$O$1*2%),-'Summary Sheet'!$O$1*(Jan_21[[#This Row],[BSP]]-1))</f>
        <v>-5.8843515065549221</v>
      </c>
    </row>
    <row r="2189" spans="1:15" x14ac:dyDescent="0.25">
      <c r="A2189">
        <v>178100380</v>
      </c>
      <c r="B2189" s="1" t="s">
        <v>19</v>
      </c>
      <c r="C2189" s="1" t="s">
        <v>3132</v>
      </c>
      <c r="D2189" s="1" t="s">
        <v>3057</v>
      </c>
      <c r="E2189" s="1" t="s">
        <v>48</v>
      </c>
      <c r="F2189" s="1" t="s">
        <v>42</v>
      </c>
      <c r="G2189" s="2">
        <v>44214</v>
      </c>
      <c r="H2189" s="3">
        <v>0.58263888888888893</v>
      </c>
      <c r="I2189">
        <v>36026845</v>
      </c>
      <c r="J2189">
        <v>1</v>
      </c>
      <c r="K2189" s="1" t="s">
        <v>1499</v>
      </c>
      <c r="L2189">
        <v>1</v>
      </c>
      <c r="M2189" s="4">
        <v>2.2886774632482778</v>
      </c>
      <c r="N2189" s="5">
        <v>9110.92</v>
      </c>
      <c r="O2189" s="5">
        <f>IF(Jan_21[[#This Row],[WIN_OSE]]=0,('Summary Sheet'!$O$1)-('Summary Sheet'!$O$1*2%),-'Summary Sheet'!$O$1*(Jan_21[[#This Row],[BSP]]-1))</f>
        <v>-2.5773549264965556</v>
      </c>
    </row>
    <row r="2190" spans="1:15" x14ac:dyDescent="0.25">
      <c r="A2190">
        <v>178100394</v>
      </c>
      <c r="B2190" s="1" t="s">
        <v>23</v>
      </c>
      <c r="C2190" s="1" t="s">
        <v>3120</v>
      </c>
      <c r="D2190" s="1" t="s">
        <v>3057</v>
      </c>
      <c r="E2190" s="1" t="s">
        <v>47</v>
      </c>
      <c r="F2190" s="1" t="s">
        <v>31</v>
      </c>
      <c r="G2190" s="2">
        <v>44214</v>
      </c>
      <c r="H2190" s="3">
        <v>0.45347222222222222</v>
      </c>
      <c r="I2190">
        <v>28653533</v>
      </c>
      <c r="J2190">
        <v>3</v>
      </c>
      <c r="K2190" s="1" t="s">
        <v>2893</v>
      </c>
      <c r="L2190">
        <v>1</v>
      </c>
      <c r="M2190" s="4">
        <v>3.4233706861625253</v>
      </c>
      <c r="N2190" s="5">
        <v>5669.74</v>
      </c>
      <c r="O2190" s="5">
        <f>IF(Jan_21[[#This Row],[WIN_OSE]]=0,('Summary Sheet'!$O$1)-('Summary Sheet'!$O$1*2%),-'Summary Sheet'!$O$1*(Jan_21[[#This Row],[BSP]]-1))</f>
        <v>-4.8467413723250505</v>
      </c>
    </row>
    <row r="2191" spans="1:15" x14ac:dyDescent="0.25">
      <c r="A2191">
        <v>178100396</v>
      </c>
      <c r="B2191" s="1" t="s">
        <v>23</v>
      </c>
      <c r="C2191" s="1" t="s">
        <v>3120</v>
      </c>
      <c r="D2191" s="1" t="s">
        <v>3057</v>
      </c>
      <c r="E2191" s="1" t="s">
        <v>32</v>
      </c>
      <c r="F2191" s="1" t="s">
        <v>31</v>
      </c>
      <c r="G2191" s="2">
        <v>44214</v>
      </c>
      <c r="H2191" s="3">
        <v>0.46458333333333335</v>
      </c>
      <c r="I2191">
        <v>36478604</v>
      </c>
      <c r="J2191">
        <v>1</v>
      </c>
      <c r="K2191" s="1" t="s">
        <v>2216</v>
      </c>
      <c r="L2191">
        <v>1</v>
      </c>
      <c r="M2191" s="4">
        <v>2.2527520339999998</v>
      </c>
      <c r="N2191" s="5">
        <v>12648.14</v>
      </c>
      <c r="O2191" s="5">
        <f>IF(Jan_21[[#This Row],[WIN_OSE]]=0,('Summary Sheet'!$O$1)-('Summary Sheet'!$O$1*2%),-'Summary Sheet'!$O$1*(Jan_21[[#This Row],[BSP]]-1))</f>
        <v>-2.5055040679999996</v>
      </c>
    </row>
    <row r="2192" spans="1:15" x14ac:dyDescent="0.25">
      <c r="A2192">
        <v>178100398</v>
      </c>
      <c r="B2192" s="1" t="s">
        <v>23</v>
      </c>
      <c r="C2192" s="1" t="s">
        <v>3120</v>
      </c>
      <c r="D2192" s="1" t="s">
        <v>3057</v>
      </c>
      <c r="E2192" s="1" t="s">
        <v>37</v>
      </c>
      <c r="F2192" s="1" t="s">
        <v>31</v>
      </c>
      <c r="G2192" s="2">
        <v>44214</v>
      </c>
      <c r="H2192" s="3">
        <v>0.47499999999999998</v>
      </c>
      <c r="I2192">
        <v>22985813</v>
      </c>
      <c r="J2192">
        <v>4</v>
      </c>
      <c r="K2192" s="1" t="s">
        <v>1611</v>
      </c>
      <c r="L2192">
        <v>1</v>
      </c>
      <c r="M2192" s="4">
        <v>1.6431615172150105</v>
      </c>
      <c r="N2192" s="5">
        <v>19722.5</v>
      </c>
      <c r="O2192" s="5">
        <f>IF(Jan_21[[#This Row],[WIN_OSE]]=0,('Summary Sheet'!$O$1)-('Summary Sheet'!$O$1*2%),-'Summary Sheet'!$O$1*(Jan_21[[#This Row],[BSP]]-1))</f>
        <v>-1.2863230344300209</v>
      </c>
    </row>
    <row r="2193" spans="1:15" x14ac:dyDescent="0.25">
      <c r="A2193">
        <v>178100400</v>
      </c>
      <c r="B2193" s="1" t="s">
        <v>23</v>
      </c>
      <c r="C2193" s="1" t="s">
        <v>3120</v>
      </c>
      <c r="D2193" s="1" t="s">
        <v>3057</v>
      </c>
      <c r="E2193" s="1" t="s">
        <v>41</v>
      </c>
      <c r="F2193" s="1" t="s">
        <v>31</v>
      </c>
      <c r="G2193" s="2">
        <v>44214</v>
      </c>
      <c r="H2193" s="3">
        <v>0.48541666666666666</v>
      </c>
      <c r="I2193">
        <v>36837117</v>
      </c>
      <c r="J2193">
        <v>1</v>
      </c>
      <c r="K2193" s="1" t="s">
        <v>679</v>
      </c>
      <c r="L2193">
        <v>0</v>
      </c>
      <c r="M2193" s="4">
        <v>3.55</v>
      </c>
      <c r="N2193" s="5">
        <v>5142.16</v>
      </c>
      <c r="O2193" s="5">
        <f>IF(Jan_21[[#This Row],[WIN_OSE]]=0,('Summary Sheet'!$O$1)-('Summary Sheet'!$O$1*2%),-'Summary Sheet'!$O$1*(Jan_21[[#This Row],[BSP]]-1))</f>
        <v>1.96</v>
      </c>
    </row>
    <row r="2194" spans="1:15" x14ac:dyDescent="0.25">
      <c r="A2194">
        <v>178100402</v>
      </c>
      <c r="B2194" s="1" t="s">
        <v>23</v>
      </c>
      <c r="C2194" s="1" t="s">
        <v>3120</v>
      </c>
      <c r="D2194" s="1" t="s">
        <v>3057</v>
      </c>
      <c r="E2194" s="1" t="s">
        <v>65</v>
      </c>
      <c r="F2194" s="1" t="s">
        <v>31</v>
      </c>
      <c r="G2194" s="2">
        <v>44214</v>
      </c>
      <c r="H2194" s="3">
        <v>0.49583333333333335</v>
      </c>
      <c r="I2194">
        <v>36716989</v>
      </c>
      <c r="J2194">
        <v>3</v>
      </c>
      <c r="K2194" s="1" t="s">
        <v>588</v>
      </c>
      <c r="L2194">
        <v>1</v>
      </c>
      <c r="M2194" s="4">
        <v>1.7461724966115981</v>
      </c>
      <c r="N2194" s="5">
        <v>23071.26</v>
      </c>
      <c r="O2194" s="5">
        <f>IF(Jan_21[[#This Row],[WIN_OSE]]=0,('Summary Sheet'!$O$1)-('Summary Sheet'!$O$1*2%),-'Summary Sheet'!$O$1*(Jan_21[[#This Row],[BSP]]-1))</f>
        <v>-1.4923449932231962</v>
      </c>
    </row>
    <row r="2195" spans="1:15" x14ac:dyDescent="0.25">
      <c r="A2195">
        <v>178100404</v>
      </c>
      <c r="B2195" s="1" t="s">
        <v>23</v>
      </c>
      <c r="C2195" s="1" t="s">
        <v>3120</v>
      </c>
      <c r="D2195" s="1" t="s">
        <v>3057</v>
      </c>
      <c r="E2195" s="1" t="s">
        <v>24</v>
      </c>
      <c r="F2195" s="1" t="s">
        <v>31</v>
      </c>
      <c r="G2195" s="2">
        <v>44214</v>
      </c>
      <c r="H2195" s="3">
        <v>0.50624999999999998</v>
      </c>
      <c r="I2195">
        <v>37156739</v>
      </c>
      <c r="J2195">
        <v>1</v>
      </c>
      <c r="K2195" s="1" t="s">
        <v>2400</v>
      </c>
      <c r="L2195">
        <v>0</v>
      </c>
      <c r="M2195" s="4">
        <v>3.6</v>
      </c>
      <c r="N2195" s="5">
        <v>5428.82</v>
      </c>
      <c r="O2195" s="5">
        <f>IF(Jan_21[[#This Row],[WIN_OSE]]=0,('Summary Sheet'!$O$1)-('Summary Sheet'!$O$1*2%),-'Summary Sheet'!$O$1*(Jan_21[[#This Row],[BSP]]-1))</f>
        <v>1.96</v>
      </c>
    </row>
    <row r="2196" spans="1:15" x14ac:dyDescent="0.25">
      <c r="A2196">
        <v>178100406</v>
      </c>
      <c r="B2196" s="1" t="s">
        <v>23</v>
      </c>
      <c r="C2196" s="1" t="s">
        <v>3120</v>
      </c>
      <c r="D2196" s="1" t="s">
        <v>3057</v>
      </c>
      <c r="E2196" s="1" t="s">
        <v>101</v>
      </c>
      <c r="F2196" s="1" t="s">
        <v>31</v>
      </c>
      <c r="G2196" s="2">
        <v>44214</v>
      </c>
      <c r="H2196" s="3">
        <v>0.51666666666666672</v>
      </c>
      <c r="I2196">
        <v>36927569</v>
      </c>
      <c r="J2196">
        <v>2</v>
      </c>
      <c r="K2196" s="1" t="s">
        <v>109</v>
      </c>
      <c r="L2196">
        <v>1</v>
      </c>
      <c r="M2196" s="4">
        <v>2.46</v>
      </c>
      <c r="N2196" s="5">
        <v>9319.44</v>
      </c>
      <c r="O2196" s="5">
        <f>IF(Jan_21[[#This Row],[WIN_OSE]]=0,('Summary Sheet'!$O$1)-('Summary Sheet'!$O$1*2%),-'Summary Sheet'!$O$1*(Jan_21[[#This Row],[BSP]]-1))</f>
        <v>-2.92</v>
      </c>
    </row>
    <row r="2197" spans="1:15" x14ac:dyDescent="0.25">
      <c r="A2197">
        <v>178100408</v>
      </c>
      <c r="B2197" s="1" t="s">
        <v>23</v>
      </c>
      <c r="C2197" s="1" t="s">
        <v>3120</v>
      </c>
      <c r="D2197" s="1" t="s">
        <v>3057</v>
      </c>
      <c r="E2197" s="1" t="s">
        <v>47</v>
      </c>
      <c r="F2197" s="1" t="s">
        <v>31</v>
      </c>
      <c r="G2197" s="2">
        <v>44214</v>
      </c>
      <c r="H2197" s="3">
        <v>0.52708333333333335</v>
      </c>
      <c r="I2197">
        <v>37189345</v>
      </c>
      <c r="J2197">
        <v>4</v>
      </c>
      <c r="K2197" s="1" t="s">
        <v>2217</v>
      </c>
      <c r="L2197">
        <v>0</v>
      </c>
      <c r="M2197" s="4">
        <v>2.3087889215629538</v>
      </c>
      <c r="N2197" s="5">
        <v>19299.96</v>
      </c>
      <c r="O2197" s="5">
        <f>IF(Jan_21[[#This Row],[WIN_OSE]]=0,('Summary Sheet'!$O$1)-('Summary Sheet'!$O$1*2%),-'Summary Sheet'!$O$1*(Jan_21[[#This Row],[BSP]]-1))</f>
        <v>1.96</v>
      </c>
    </row>
    <row r="2198" spans="1:15" x14ac:dyDescent="0.25">
      <c r="A2198">
        <v>178100410</v>
      </c>
      <c r="B2198" s="1" t="s">
        <v>23</v>
      </c>
      <c r="C2198" s="1" t="s">
        <v>3120</v>
      </c>
      <c r="D2198" s="1" t="s">
        <v>3057</v>
      </c>
      <c r="E2198" s="1" t="s">
        <v>43</v>
      </c>
      <c r="F2198" s="1" t="s">
        <v>31</v>
      </c>
      <c r="G2198" s="2">
        <v>44214</v>
      </c>
      <c r="H2198" s="3">
        <v>0.53749999999999998</v>
      </c>
      <c r="I2198">
        <v>28625908</v>
      </c>
      <c r="J2198">
        <v>1</v>
      </c>
      <c r="K2198" s="1" t="s">
        <v>1144</v>
      </c>
      <c r="L2198">
        <v>0</v>
      </c>
      <c r="M2198" s="4">
        <v>3.0614842784025496</v>
      </c>
      <c r="N2198" s="5">
        <v>9368.56</v>
      </c>
      <c r="O2198" s="5">
        <f>IF(Jan_21[[#This Row],[WIN_OSE]]=0,('Summary Sheet'!$O$1)-('Summary Sheet'!$O$1*2%),-'Summary Sheet'!$O$1*(Jan_21[[#This Row],[BSP]]-1))</f>
        <v>1.96</v>
      </c>
    </row>
    <row r="2199" spans="1:15" x14ac:dyDescent="0.25">
      <c r="A2199">
        <v>178100412</v>
      </c>
      <c r="B2199" s="1" t="s">
        <v>23</v>
      </c>
      <c r="C2199" s="1" t="s">
        <v>3120</v>
      </c>
      <c r="D2199" s="1" t="s">
        <v>3057</v>
      </c>
      <c r="E2199" s="1" t="s">
        <v>39</v>
      </c>
      <c r="F2199" s="1" t="s">
        <v>31</v>
      </c>
      <c r="G2199" s="2">
        <v>44214</v>
      </c>
      <c r="H2199" s="3">
        <v>0.54791666666666672</v>
      </c>
      <c r="I2199">
        <v>36858066</v>
      </c>
      <c r="J2199">
        <v>2</v>
      </c>
      <c r="K2199" s="1" t="s">
        <v>563</v>
      </c>
      <c r="L2199">
        <v>1</v>
      </c>
      <c r="M2199" s="4">
        <v>2.2706334745834456</v>
      </c>
      <c r="N2199" s="5">
        <v>16598.5</v>
      </c>
      <c r="O2199" s="5">
        <f>IF(Jan_21[[#This Row],[WIN_OSE]]=0,('Summary Sheet'!$O$1)-('Summary Sheet'!$O$1*2%),-'Summary Sheet'!$O$1*(Jan_21[[#This Row],[BSP]]-1))</f>
        <v>-2.5412669491668911</v>
      </c>
    </row>
    <row r="2200" spans="1:15" x14ac:dyDescent="0.25">
      <c r="A2200">
        <v>178100414</v>
      </c>
      <c r="B2200" s="1" t="s">
        <v>23</v>
      </c>
      <c r="C2200" s="1" t="s">
        <v>3120</v>
      </c>
      <c r="D2200" s="1" t="s">
        <v>3057</v>
      </c>
      <c r="E2200" s="1" t="s">
        <v>30</v>
      </c>
      <c r="F2200" s="1" t="s">
        <v>31</v>
      </c>
      <c r="G2200" s="2">
        <v>44214</v>
      </c>
      <c r="H2200" s="3">
        <v>0.55833333333333335</v>
      </c>
      <c r="I2200">
        <v>36425536</v>
      </c>
      <c r="J2200">
        <v>5</v>
      </c>
      <c r="K2200" s="1" t="s">
        <v>405</v>
      </c>
      <c r="L2200">
        <v>0</v>
      </c>
      <c r="M2200" s="4">
        <v>2.5017235352784128</v>
      </c>
      <c r="N2200" s="5">
        <v>9618.48</v>
      </c>
      <c r="O2200" s="5">
        <f>IF(Jan_21[[#This Row],[WIN_OSE]]=0,('Summary Sheet'!$O$1)-('Summary Sheet'!$O$1*2%),-'Summary Sheet'!$O$1*(Jan_21[[#This Row],[BSP]]-1))</f>
        <v>1.96</v>
      </c>
    </row>
    <row r="2201" spans="1:15" x14ac:dyDescent="0.25">
      <c r="A2201">
        <v>178100416</v>
      </c>
      <c r="B2201" s="1" t="s">
        <v>23</v>
      </c>
      <c r="C2201" s="1" t="s">
        <v>3120</v>
      </c>
      <c r="D2201" s="1" t="s">
        <v>3057</v>
      </c>
      <c r="E2201" s="1" t="s">
        <v>30</v>
      </c>
      <c r="F2201" s="1" t="s">
        <v>31</v>
      </c>
      <c r="G2201" s="2">
        <v>44214</v>
      </c>
      <c r="H2201" s="3">
        <v>0.56874999999999998</v>
      </c>
      <c r="I2201">
        <v>24062755</v>
      </c>
      <c r="J2201">
        <v>2</v>
      </c>
      <c r="K2201" s="1" t="s">
        <v>2054</v>
      </c>
      <c r="L2201">
        <v>0</v>
      </c>
      <c r="M2201" s="4">
        <v>2.509190419652005</v>
      </c>
      <c r="N2201" s="5">
        <v>15350.22</v>
      </c>
      <c r="O2201" s="5">
        <f>IF(Jan_21[[#This Row],[WIN_OSE]]=0,('Summary Sheet'!$O$1)-('Summary Sheet'!$O$1*2%),-'Summary Sheet'!$O$1*(Jan_21[[#This Row],[BSP]]-1))</f>
        <v>1.96</v>
      </c>
    </row>
    <row r="2202" spans="1:15" x14ac:dyDescent="0.25">
      <c r="A2202">
        <v>178101939</v>
      </c>
      <c r="B2202" s="1" t="s">
        <v>19</v>
      </c>
      <c r="C2202" s="1" t="s">
        <v>3136</v>
      </c>
      <c r="D2202" s="1" t="s">
        <v>3058</v>
      </c>
      <c r="E2202" s="1" t="s">
        <v>43</v>
      </c>
      <c r="F2202" s="1" t="s">
        <v>44</v>
      </c>
      <c r="G2202" s="2">
        <v>44214</v>
      </c>
      <c r="H2202" s="3">
        <v>0.58611111111111114</v>
      </c>
      <c r="I2202">
        <v>38201251</v>
      </c>
      <c r="J2202">
        <v>2</v>
      </c>
      <c r="K2202" s="1" t="s">
        <v>1343</v>
      </c>
      <c r="L2202">
        <v>0</v>
      </c>
      <c r="M2202" s="4">
        <v>3.25</v>
      </c>
      <c r="N2202" s="5">
        <v>9317.92</v>
      </c>
      <c r="O2202" s="5">
        <f>IF(Jan_21[[#This Row],[WIN_OSE]]=0,('Summary Sheet'!$O$1)-('Summary Sheet'!$O$1*2%),-'Summary Sheet'!$O$1*(Jan_21[[#This Row],[BSP]]-1))</f>
        <v>1.96</v>
      </c>
    </row>
    <row r="2203" spans="1:15" x14ac:dyDescent="0.25">
      <c r="A2203">
        <v>178101941</v>
      </c>
      <c r="B2203" s="1" t="s">
        <v>19</v>
      </c>
      <c r="C2203" s="1" t="s">
        <v>3136</v>
      </c>
      <c r="D2203" s="1" t="s">
        <v>3058</v>
      </c>
      <c r="E2203" s="1" t="s">
        <v>30</v>
      </c>
      <c r="F2203" s="1" t="s">
        <v>44</v>
      </c>
      <c r="G2203" s="2">
        <v>44214</v>
      </c>
      <c r="H2203" s="3">
        <v>0.59652777777777777</v>
      </c>
      <c r="I2203">
        <v>36858643</v>
      </c>
      <c r="J2203">
        <v>3</v>
      </c>
      <c r="K2203" s="1" t="s">
        <v>1337</v>
      </c>
      <c r="L2203">
        <v>1</v>
      </c>
      <c r="M2203" s="4">
        <v>2.8438529668109194</v>
      </c>
      <c r="N2203" s="5">
        <v>10869.44</v>
      </c>
      <c r="O2203" s="5">
        <f>IF(Jan_21[[#This Row],[WIN_OSE]]=0,('Summary Sheet'!$O$1)-('Summary Sheet'!$O$1*2%),-'Summary Sheet'!$O$1*(Jan_21[[#This Row],[BSP]]-1))</f>
        <v>-3.6877059336218387</v>
      </c>
    </row>
    <row r="2204" spans="1:15" x14ac:dyDescent="0.25">
      <c r="A2204">
        <v>178101943</v>
      </c>
      <c r="B2204" s="1" t="s">
        <v>19</v>
      </c>
      <c r="C2204" s="1" t="s">
        <v>3136</v>
      </c>
      <c r="D2204" s="1" t="s">
        <v>3058</v>
      </c>
      <c r="E2204" s="1" t="s">
        <v>39</v>
      </c>
      <c r="F2204" s="1" t="s">
        <v>44</v>
      </c>
      <c r="G2204" s="2">
        <v>44214</v>
      </c>
      <c r="H2204" s="3">
        <v>0.60833333333333328</v>
      </c>
      <c r="I2204">
        <v>36477550</v>
      </c>
      <c r="J2204">
        <v>4</v>
      </c>
      <c r="K2204" s="1" t="s">
        <v>1675</v>
      </c>
      <c r="L2204">
        <v>1</v>
      </c>
      <c r="M2204" s="4">
        <v>3.2</v>
      </c>
      <c r="N2204" s="5">
        <v>9061.44</v>
      </c>
      <c r="O2204" s="5">
        <f>IF(Jan_21[[#This Row],[WIN_OSE]]=0,('Summary Sheet'!$O$1)-('Summary Sheet'!$O$1*2%),-'Summary Sheet'!$O$1*(Jan_21[[#This Row],[BSP]]-1))</f>
        <v>-4.4000000000000004</v>
      </c>
    </row>
    <row r="2205" spans="1:15" x14ac:dyDescent="0.25">
      <c r="A2205">
        <v>178101945</v>
      </c>
      <c r="B2205" s="1" t="s">
        <v>19</v>
      </c>
      <c r="C2205" s="1" t="s">
        <v>3136</v>
      </c>
      <c r="D2205" s="1" t="s">
        <v>3058</v>
      </c>
      <c r="E2205" s="1" t="s">
        <v>75</v>
      </c>
      <c r="F2205" s="1" t="s">
        <v>305</v>
      </c>
      <c r="G2205" s="2">
        <v>44214</v>
      </c>
      <c r="H2205" s="3">
        <v>0.62083333333333335</v>
      </c>
      <c r="I2205">
        <v>19492517</v>
      </c>
      <c r="J2205">
        <v>1</v>
      </c>
      <c r="K2205" s="1" t="s">
        <v>1341</v>
      </c>
      <c r="L2205">
        <v>0</v>
      </c>
      <c r="M2205" s="4">
        <v>3.3</v>
      </c>
      <c r="N2205" s="5">
        <v>5400.94</v>
      </c>
      <c r="O2205" s="5">
        <f>IF(Jan_21[[#This Row],[WIN_OSE]]=0,('Summary Sheet'!$O$1)-('Summary Sheet'!$O$1*2%),-'Summary Sheet'!$O$1*(Jan_21[[#This Row],[BSP]]-1))</f>
        <v>1.96</v>
      </c>
    </row>
    <row r="2206" spans="1:15" x14ac:dyDescent="0.25">
      <c r="A2206">
        <v>178101947</v>
      </c>
      <c r="B2206" s="1" t="s">
        <v>19</v>
      </c>
      <c r="C2206" s="1" t="s">
        <v>3136</v>
      </c>
      <c r="D2206" s="1" t="s">
        <v>3058</v>
      </c>
      <c r="E2206" s="1" t="s">
        <v>24</v>
      </c>
      <c r="F2206" s="1" t="s">
        <v>44</v>
      </c>
      <c r="G2206" s="2">
        <v>44214</v>
      </c>
      <c r="H2206" s="3">
        <v>0.63124999999999998</v>
      </c>
      <c r="I2206">
        <v>35888474</v>
      </c>
      <c r="J2206">
        <v>3</v>
      </c>
      <c r="K2206" s="1" t="s">
        <v>426</v>
      </c>
      <c r="L2206">
        <v>0</v>
      </c>
      <c r="M2206" s="4">
        <v>2.1856081233285662</v>
      </c>
      <c r="N2206" s="5">
        <v>25457.94</v>
      </c>
      <c r="O2206" s="5">
        <f>IF(Jan_21[[#This Row],[WIN_OSE]]=0,('Summary Sheet'!$O$1)-('Summary Sheet'!$O$1*2%),-'Summary Sheet'!$O$1*(Jan_21[[#This Row],[BSP]]-1))</f>
        <v>1.96</v>
      </c>
    </row>
    <row r="2207" spans="1:15" x14ac:dyDescent="0.25">
      <c r="A2207">
        <v>178101949</v>
      </c>
      <c r="B2207" s="1" t="s">
        <v>19</v>
      </c>
      <c r="C2207" s="1" t="s">
        <v>3136</v>
      </c>
      <c r="D2207" s="1" t="s">
        <v>3058</v>
      </c>
      <c r="E2207" s="1" t="s">
        <v>41</v>
      </c>
      <c r="F2207" s="1" t="s">
        <v>44</v>
      </c>
      <c r="G2207" s="2">
        <v>44214</v>
      </c>
      <c r="H2207" s="3">
        <v>0.6430555555555556</v>
      </c>
      <c r="I2207">
        <v>36818565</v>
      </c>
      <c r="J2207">
        <v>2</v>
      </c>
      <c r="K2207" s="1" t="s">
        <v>562</v>
      </c>
      <c r="L2207">
        <v>1</v>
      </c>
      <c r="M2207" s="4">
        <v>1.9263842608240318</v>
      </c>
      <c r="N2207" s="5">
        <v>27077.040000000001</v>
      </c>
      <c r="O2207" s="5">
        <f>IF(Jan_21[[#This Row],[WIN_OSE]]=0,('Summary Sheet'!$O$1)-('Summary Sheet'!$O$1*2%),-'Summary Sheet'!$O$1*(Jan_21[[#This Row],[BSP]]-1))</f>
        <v>-1.8527685216480636</v>
      </c>
    </row>
    <row r="2208" spans="1:15" x14ac:dyDescent="0.25">
      <c r="A2208">
        <v>178101951</v>
      </c>
      <c r="B2208" s="1" t="s">
        <v>19</v>
      </c>
      <c r="C2208" s="1" t="s">
        <v>3136</v>
      </c>
      <c r="D2208" s="1" t="s">
        <v>3058</v>
      </c>
      <c r="E2208" s="1" t="s">
        <v>75</v>
      </c>
      <c r="F2208" s="1" t="s">
        <v>305</v>
      </c>
      <c r="G2208" s="2">
        <v>44214</v>
      </c>
      <c r="H2208" s="3">
        <v>0.65555555555555556</v>
      </c>
      <c r="I2208">
        <v>38084958</v>
      </c>
      <c r="J2208">
        <v>5</v>
      </c>
      <c r="K2208" s="1" t="s">
        <v>2205</v>
      </c>
      <c r="L2208">
        <v>1</v>
      </c>
      <c r="M2208" s="4">
        <v>3.1030380991040865</v>
      </c>
      <c r="N2208" s="5">
        <v>13686.34</v>
      </c>
      <c r="O2208" s="5">
        <f>IF(Jan_21[[#This Row],[WIN_OSE]]=0,('Summary Sheet'!$O$1)-('Summary Sheet'!$O$1*2%),-'Summary Sheet'!$O$1*(Jan_21[[#This Row],[BSP]]-1))</f>
        <v>-4.2060761982081729</v>
      </c>
    </row>
    <row r="2209" spans="1:15" x14ac:dyDescent="0.25">
      <c r="A2209">
        <v>178101953</v>
      </c>
      <c r="B2209" s="1" t="s">
        <v>19</v>
      </c>
      <c r="C2209" s="1" t="s">
        <v>3136</v>
      </c>
      <c r="D2209" s="1" t="s">
        <v>3058</v>
      </c>
      <c r="E2209" s="1" t="s">
        <v>49</v>
      </c>
      <c r="F2209" s="1" t="s">
        <v>305</v>
      </c>
      <c r="G2209" s="2">
        <v>44214</v>
      </c>
      <c r="H2209" s="3">
        <v>0.6694444444444444</v>
      </c>
      <c r="I2209">
        <v>27231697</v>
      </c>
      <c r="J2209">
        <v>6</v>
      </c>
      <c r="K2209" s="1" t="s">
        <v>2201</v>
      </c>
      <c r="L2209">
        <v>0</v>
      </c>
      <c r="M2209" s="4">
        <v>3.2819760589999998</v>
      </c>
      <c r="N2209" s="5">
        <v>8665.2199999999993</v>
      </c>
      <c r="O2209" s="5">
        <f>IF(Jan_21[[#This Row],[WIN_OSE]]=0,('Summary Sheet'!$O$1)-('Summary Sheet'!$O$1*2%),-'Summary Sheet'!$O$1*(Jan_21[[#This Row],[BSP]]-1))</f>
        <v>1.96</v>
      </c>
    </row>
    <row r="2210" spans="1:15" x14ac:dyDescent="0.25">
      <c r="A2210">
        <v>178101955</v>
      </c>
      <c r="B2210" s="1" t="s">
        <v>19</v>
      </c>
      <c r="C2210" s="1" t="s">
        <v>3136</v>
      </c>
      <c r="D2210" s="1" t="s">
        <v>3058</v>
      </c>
      <c r="E2210" s="1" t="s">
        <v>24</v>
      </c>
      <c r="F2210" s="1" t="s">
        <v>44</v>
      </c>
      <c r="G2210" s="2">
        <v>44214</v>
      </c>
      <c r="H2210" s="3">
        <v>0.68263888888888891</v>
      </c>
      <c r="I2210">
        <v>27136943</v>
      </c>
      <c r="J2210">
        <v>4</v>
      </c>
      <c r="K2210" s="1" t="s">
        <v>695</v>
      </c>
      <c r="L2210">
        <v>1</v>
      </c>
      <c r="M2210" s="4">
        <v>3.697409923209416</v>
      </c>
      <c r="N2210" s="5">
        <v>9761.98</v>
      </c>
      <c r="O2210" s="5">
        <f>IF(Jan_21[[#This Row],[WIN_OSE]]=0,('Summary Sheet'!$O$1)-('Summary Sheet'!$O$1*2%),-'Summary Sheet'!$O$1*(Jan_21[[#This Row],[BSP]]-1))</f>
        <v>-5.3948198464188319</v>
      </c>
    </row>
    <row r="2211" spans="1:15" x14ac:dyDescent="0.25">
      <c r="A2211">
        <v>178101957</v>
      </c>
      <c r="B2211" s="1" t="s">
        <v>19</v>
      </c>
      <c r="C2211" s="1" t="s">
        <v>3136</v>
      </c>
      <c r="D2211" s="1" t="s">
        <v>3058</v>
      </c>
      <c r="E2211" s="1" t="s">
        <v>48</v>
      </c>
      <c r="F2211" s="1" t="s">
        <v>44</v>
      </c>
      <c r="G2211" s="2">
        <v>44214</v>
      </c>
      <c r="H2211" s="3">
        <v>0.69652777777777775</v>
      </c>
      <c r="I2211">
        <v>35962195</v>
      </c>
      <c r="J2211">
        <v>5</v>
      </c>
      <c r="K2211" s="1" t="s">
        <v>1940</v>
      </c>
      <c r="L2211">
        <v>0</v>
      </c>
      <c r="M2211" s="4">
        <v>3.2591409534048212</v>
      </c>
      <c r="N2211" s="5">
        <v>9964.98</v>
      </c>
      <c r="O2211" s="5">
        <f>IF(Jan_21[[#This Row],[WIN_OSE]]=0,('Summary Sheet'!$O$1)-('Summary Sheet'!$O$1*2%),-'Summary Sheet'!$O$1*(Jan_21[[#This Row],[BSP]]-1))</f>
        <v>1.96</v>
      </c>
    </row>
    <row r="2212" spans="1:15" x14ac:dyDescent="0.25">
      <c r="A2212">
        <v>178101959</v>
      </c>
      <c r="B2212" s="1" t="s">
        <v>19</v>
      </c>
      <c r="C2212" s="1" t="s">
        <v>3136</v>
      </c>
      <c r="D2212" s="1" t="s">
        <v>3058</v>
      </c>
      <c r="E2212" s="1" t="s">
        <v>30</v>
      </c>
      <c r="F2212" s="1" t="s">
        <v>44</v>
      </c>
      <c r="G2212" s="2">
        <v>44214</v>
      </c>
      <c r="H2212" s="3">
        <v>0.7104166666666667</v>
      </c>
      <c r="I2212">
        <v>25683354</v>
      </c>
      <c r="J2212">
        <v>5</v>
      </c>
      <c r="K2212" s="1" t="s">
        <v>581</v>
      </c>
      <c r="L2212">
        <v>0</v>
      </c>
      <c r="M2212" s="4">
        <v>2.0818127691994954</v>
      </c>
      <c r="N2212" s="5">
        <v>25397.599999999999</v>
      </c>
      <c r="O2212" s="5">
        <f>IF(Jan_21[[#This Row],[WIN_OSE]]=0,('Summary Sheet'!$O$1)-('Summary Sheet'!$O$1*2%),-'Summary Sheet'!$O$1*(Jan_21[[#This Row],[BSP]]-1))</f>
        <v>1.96</v>
      </c>
    </row>
    <row r="2213" spans="1:15" x14ac:dyDescent="0.25">
      <c r="A2213">
        <v>178101961</v>
      </c>
      <c r="B2213" s="1" t="s">
        <v>19</v>
      </c>
      <c r="C2213" s="1" t="s">
        <v>3136</v>
      </c>
      <c r="D2213" s="1" t="s">
        <v>3058</v>
      </c>
      <c r="E2213" s="1" t="s">
        <v>24</v>
      </c>
      <c r="F2213" s="1" t="s">
        <v>44</v>
      </c>
      <c r="G2213" s="2">
        <v>44214</v>
      </c>
      <c r="H2213" s="3">
        <v>0.72361111111111109</v>
      </c>
      <c r="I2213">
        <v>37134487</v>
      </c>
      <c r="J2213">
        <v>3</v>
      </c>
      <c r="K2213" s="1" t="s">
        <v>671</v>
      </c>
      <c r="L2213">
        <v>0</v>
      </c>
      <c r="M2213" s="4">
        <v>1.79</v>
      </c>
      <c r="N2213" s="5">
        <v>27468.12</v>
      </c>
      <c r="O2213" s="5">
        <f>IF(Jan_21[[#This Row],[WIN_OSE]]=0,('Summary Sheet'!$O$1)-('Summary Sheet'!$O$1*2%),-'Summary Sheet'!$O$1*(Jan_21[[#This Row],[BSP]]-1))</f>
        <v>1.96</v>
      </c>
    </row>
    <row r="2214" spans="1:15" x14ac:dyDescent="0.25">
      <c r="A2214">
        <v>178102494</v>
      </c>
      <c r="B2214" s="1" t="s">
        <v>23</v>
      </c>
      <c r="C2214" s="1" t="s">
        <v>3131</v>
      </c>
      <c r="D2214" s="1" t="s">
        <v>3057</v>
      </c>
      <c r="E2214" s="1" t="s">
        <v>43</v>
      </c>
      <c r="F2214" s="1" t="s">
        <v>54</v>
      </c>
      <c r="G2214" s="2">
        <v>44214</v>
      </c>
      <c r="H2214" s="3">
        <v>0.5756944444444444</v>
      </c>
      <c r="I2214">
        <v>38237597</v>
      </c>
      <c r="J2214">
        <v>3</v>
      </c>
      <c r="K2214" s="1" t="s">
        <v>1338</v>
      </c>
      <c r="L2214">
        <v>0</v>
      </c>
      <c r="M2214" s="4">
        <v>2.5241212104551956</v>
      </c>
      <c r="N2214" s="5">
        <v>16502.22</v>
      </c>
      <c r="O2214" s="5">
        <f>IF(Jan_21[[#This Row],[WIN_OSE]]=0,('Summary Sheet'!$O$1)-('Summary Sheet'!$O$1*2%),-'Summary Sheet'!$O$1*(Jan_21[[#This Row],[BSP]]-1))</f>
        <v>1.96</v>
      </c>
    </row>
    <row r="2215" spans="1:15" x14ac:dyDescent="0.25">
      <c r="A2215">
        <v>178102496</v>
      </c>
      <c r="B2215" s="1" t="s">
        <v>23</v>
      </c>
      <c r="C2215" s="1" t="s">
        <v>3131</v>
      </c>
      <c r="D2215" s="1" t="s">
        <v>3057</v>
      </c>
      <c r="E2215" s="1" t="s">
        <v>24</v>
      </c>
      <c r="F2215" s="1" t="s">
        <v>54</v>
      </c>
      <c r="G2215" s="2">
        <v>44214</v>
      </c>
      <c r="H2215" s="3">
        <v>0.58819444444444446</v>
      </c>
      <c r="I2215">
        <v>38114828</v>
      </c>
      <c r="J2215">
        <v>1</v>
      </c>
      <c r="K2215" s="1" t="s">
        <v>2455</v>
      </c>
      <c r="L2215">
        <v>0</v>
      </c>
      <c r="M2215" s="4">
        <v>3.3587551794400317</v>
      </c>
      <c r="N2215" s="5">
        <v>9963.7800000000007</v>
      </c>
      <c r="O2215" s="5">
        <f>IF(Jan_21[[#This Row],[WIN_OSE]]=0,('Summary Sheet'!$O$1)-('Summary Sheet'!$O$1*2%),-'Summary Sheet'!$O$1*(Jan_21[[#This Row],[BSP]]-1))</f>
        <v>1.96</v>
      </c>
    </row>
    <row r="2216" spans="1:15" x14ac:dyDescent="0.25">
      <c r="A2216">
        <v>178102498</v>
      </c>
      <c r="B2216" s="1" t="s">
        <v>23</v>
      </c>
      <c r="C2216" s="1" t="s">
        <v>3131</v>
      </c>
      <c r="D2216" s="1" t="s">
        <v>3057</v>
      </c>
      <c r="E2216" s="1" t="s">
        <v>65</v>
      </c>
      <c r="F2216" s="1" t="s">
        <v>54</v>
      </c>
      <c r="G2216" s="2">
        <v>44214</v>
      </c>
      <c r="H2216" s="3">
        <v>0.59930555555555554</v>
      </c>
      <c r="I2216">
        <v>12766840</v>
      </c>
      <c r="J2216">
        <v>2</v>
      </c>
      <c r="K2216" s="1" t="s">
        <v>951</v>
      </c>
      <c r="L2216">
        <v>0</v>
      </c>
      <c r="M2216" s="4">
        <v>3.0605230864138138</v>
      </c>
      <c r="N2216" s="5">
        <v>12353.14</v>
      </c>
      <c r="O2216" s="5">
        <f>IF(Jan_21[[#This Row],[WIN_OSE]]=0,('Summary Sheet'!$O$1)-('Summary Sheet'!$O$1*2%),-'Summary Sheet'!$O$1*(Jan_21[[#This Row],[BSP]]-1))</f>
        <v>1.96</v>
      </c>
    </row>
    <row r="2217" spans="1:15" x14ac:dyDescent="0.25">
      <c r="A2217">
        <v>178102500</v>
      </c>
      <c r="B2217" s="1" t="s">
        <v>23</v>
      </c>
      <c r="C2217" s="1" t="s">
        <v>3131</v>
      </c>
      <c r="D2217" s="1" t="s">
        <v>3057</v>
      </c>
      <c r="E2217" s="1" t="s">
        <v>39</v>
      </c>
      <c r="F2217" s="1" t="s">
        <v>54</v>
      </c>
      <c r="G2217" s="2">
        <v>44214</v>
      </c>
      <c r="H2217" s="3">
        <v>0.61250000000000004</v>
      </c>
      <c r="I2217">
        <v>28677803</v>
      </c>
      <c r="J2217">
        <v>2</v>
      </c>
      <c r="K2217" s="1" t="s">
        <v>1335</v>
      </c>
      <c r="L2217">
        <v>0</v>
      </c>
      <c r="M2217" s="4">
        <v>2.6061127818920067</v>
      </c>
      <c r="N2217" s="5">
        <v>16629.54</v>
      </c>
      <c r="O2217" s="5">
        <f>IF(Jan_21[[#This Row],[WIN_OSE]]=0,('Summary Sheet'!$O$1)-('Summary Sheet'!$O$1*2%),-'Summary Sheet'!$O$1*(Jan_21[[#This Row],[BSP]]-1))</f>
        <v>1.96</v>
      </c>
    </row>
    <row r="2218" spans="1:15" x14ac:dyDescent="0.25">
      <c r="A2218">
        <v>178102502</v>
      </c>
      <c r="B2218" s="1" t="s">
        <v>23</v>
      </c>
      <c r="C2218" s="1" t="s">
        <v>3131</v>
      </c>
      <c r="D2218" s="1" t="s">
        <v>3057</v>
      </c>
      <c r="E2218" s="1" t="s">
        <v>24</v>
      </c>
      <c r="F2218" s="1" t="s">
        <v>54</v>
      </c>
      <c r="G2218" s="2">
        <v>44214</v>
      </c>
      <c r="H2218" s="3">
        <v>0.62638888888888888</v>
      </c>
      <c r="I2218">
        <v>38084787</v>
      </c>
      <c r="J2218">
        <v>3</v>
      </c>
      <c r="K2218" s="1" t="s">
        <v>2154</v>
      </c>
      <c r="L2218">
        <v>0</v>
      </c>
      <c r="M2218" s="4">
        <v>2.6378162517627057</v>
      </c>
      <c r="N2218" s="5">
        <v>18114.88</v>
      </c>
      <c r="O2218" s="5">
        <f>IF(Jan_21[[#This Row],[WIN_OSE]]=0,('Summary Sheet'!$O$1)-('Summary Sheet'!$O$1*2%),-'Summary Sheet'!$O$1*(Jan_21[[#This Row],[BSP]]-1))</f>
        <v>1.96</v>
      </c>
    </row>
    <row r="2219" spans="1:15" x14ac:dyDescent="0.25">
      <c r="A2219">
        <v>178102504</v>
      </c>
      <c r="B2219" s="1" t="s">
        <v>23</v>
      </c>
      <c r="C2219" s="1" t="s">
        <v>3131</v>
      </c>
      <c r="D2219" s="1" t="s">
        <v>3057</v>
      </c>
      <c r="E2219" s="1" t="s">
        <v>24</v>
      </c>
      <c r="F2219" s="1" t="s">
        <v>54</v>
      </c>
      <c r="G2219" s="2">
        <v>44214</v>
      </c>
      <c r="H2219" s="3">
        <v>0.63749999999999996</v>
      </c>
      <c r="I2219">
        <v>37187301</v>
      </c>
      <c r="J2219">
        <v>2</v>
      </c>
      <c r="K2219" s="1" t="s">
        <v>2511</v>
      </c>
      <c r="L2219">
        <v>0</v>
      </c>
      <c r="M2219" s="4">
        <v>2.6653479681530192</v>
      </c>
      <c r="N2219" s="5">
        <v>20113.36</v>
      </c>
      <c r="O2219" s="5">
        <f>IF(Jan_21[[#This Row],[WIN_OSE]]=0,('Summary Sheet'!$O$1)-('Summary Sheet'!$O$1*2%),-'Summary Sheet'!$O$1*(Jan_21[[#This Row],[BSP]]-1))</f>
        <v>1.96</v>
      </c>
    </row>
    <row r="2220" spans="1:15" x14ac:dyDescent="0.25">
      <c r="A2220">
        <v>178102506</v>
      </c>
      <c r="B2220" s="1" t="s">
        <v>23</v>
      </c>
      <c r="C2220" s="1" t="s">
        <v>3131</v>
      </c>
      <c r="D2220" s="1" t="s">
        <v>3057</v>
      </c>
      <c r="E2220" s="1" t="s">
        <v>30</v>
      </c>
      <c r="F2220" s="1" t="s">
        <v>54</v>
      </c>
      <c r="G2220" s="2">
        <v>44214</v>
      </c>
      <c r="H2220" s="3">
        <v>0.65138888888888891</v>
      </c>
      <c r="I2220">
        <v>36494518</v>
      </c>
      <c r="J2220">
        <v>6</v>
      </c>
      <c r="K2220" s="1" t="s">
        <v>1946</v>
      </c>
      <c r="L2220">
        <v>0</v>
      </c>
      <c r="M2220" s="4">
        <v>3.2766172153522302</v>
      </c>
      <c r="N2220" s="5">
        <v>12749.36</v>
      </c>
      <c r="O2220" s="5">
        <f>IF(Jan_21[[#This Row],[WIN_OSE]]=0,('Summary Sheet'!$O$1)-('Summary Sheet'!$O$1*2%),-'Summary Sheet'!$O$1*(Jan_21[[#This Row],[BSP]]-1))</f>
        <v>1.96</v>
      </c>
    </row>
    <row r="2221" spans="1:15" x14ac:dyDescent="0.25">
      <c r="A2221">
        <v>178102508</v>
      </c>
      <c r="B2221" s="1" t="s">
        <v>23</v>
      </c>
      <c r="C2221" s="1" t="s">
        <v>3131</v>
      </c>
      <c r="D2221" s="1" t="s">
        <v>3057</v>
      </c>
      <c r="E2221" s="1" t="s">
        <v>45</v>
      </c>
      <c r="F2221" s="1" t="s">
        <v>188</v>
      </c>
      <c r="G2221" s="2">
        <v>44214</v>
      </c>
      <c r="H2221" s="3">
        <v>0.66527777777777775</v>
      </c>
      <c r="I2221">
        <v>38098369</v>
      </c>
      <c r="J2221">
        <v>2</v>
      </c>
      <c r="K2221" s="1" t="s">
        <v>2303</v>
      </c>
      <c r="L2221">
        <v>0</v>
      </c>
      <c r="M2221" s="4">
        <v>3.501562179</v>
      </c>
      <c r="N2221" s="5">
        <v>12169.3</v>
      </c>
      <c r="O2221" s="5">
        <f>IF(Jan_21[[#This Row],[WIN_OSE]]=0,('Summary Sheet'!$O$1)-('Summary Sheet'!$O$1*2%),-'Summary Sheet'!$O$1*(Jan_21[[#This Row],[BSP]]-1))</f>
        <v>1.96</v>
      </c>
    </row>
    <row r="2222" spans="1:15" x14ac:dyDescent="0.25">
      <c r="A2222">
        <v>178102510</v>
      </c>
      <c r="B2222" s="1" t="s">
        <v>23</v>
      </c>
      <c r="C2222" s="1" t="s">
        <v>3131</v>
      </c>
      <c r="D2222" s="1" t="s">
        <v>3057</v>
      </c>
      <c r="E2222" s="1" t="s">
        <v>39</v>
      </c>
      <c r="F2222" s="1" t="s">
        <v>54</v>
      </c>
      <c r="G2222" s="2">
        <v>44214</v>
      </c>
      <c r="H2222" s="3">
        <v>0.6791666666666667</v>
      </c>
      <c r="I2222">
        <v>38057361</v>
      </c>
      <c r="J2222">
        <v>6</v>
      </c>
      <c r="K2222" s="1" t="s">
        <v>1958</v>
      </c>
      <c r="L2222">
        <v>0</v>
      </c>
      <c r="M2222" s="4">
        <v>4</v>
      </c>
      <c r="N2222" s="5">
        <v>8543.08</v>
      </c>
      <c r="O2222" s="5">
        <f>IF(Jan_21[[#This Row],[WIN_OSE]]=0,('Summary Sheet'!$O$1)-('Summary Sheet'!$O$1*2%),-'Summary Sheet'!$O$1*(Jan_21[[#This Row],[BSP]]-1))</f>
        <v>1.96</v>
      </c>
    </row>
    <row r="2223" spans="1:15" x14ac:dyDescent="0.25">
      <c r="A2223">
        <v>178102512</v>
      </c>
      <c r="B2223" s="1" t="s">
        <v>23</v>
      </c>
      <c r="C2223" s="1" t="s">
        <v>3131</v>
      </c>
      <c r="D2223" s="1" t="s">
        <v>3057</v>
      </c>
      <c r="E2223" s="1" t="s">
        <v>41</v>
      </c>
      <c r="F2223" s="1" t="s">
        <v>54</v>
      </c>
      <c r="G2223" s="2">
        <v>44214</v>
      </c>
      <c r="H2223" s="3">
        <v>0.69305555555555554</v>
      </c>
      <c r="I2223">
        <v>37443752</v>
      </c>
      <c r="J2223">
        <v>5</v>
      </c>
      <c r="K2223" s="1" t="s">
        <v>627</v>
      </c>
      <c r="L2223">
        <v>0</v>
      </c>
      <c r="M2223" s="4">
        <v>2.902744224598282</v>
      </c>
      <c r="N2223" s="5">
        <v>20433.2</v>
      </c>
      <c r="O2223" s="5">
        <f>IF(Jan_21[[#This Row],[WIN_OSE]]=0,('Summary Sheet'!$O$1)-('Summary Sheet'!$O$1*2%),-'Summary Sheet'!$O$1*(Jan_21[[#This Row],[BSP]]-1))</f>
        <v>1.96</v>
      </c>
    </row>
    <row r="2224" spans="1:15" x14ac:dyDescent="0.25">
      <c r="A2224">
        <v>178102514</v>
      </c>
      <c r="B2224" s="1" t="s">
        <v>23</v>
      </c>
      <c r="C2224" s="1" t="s">
        <v>3131</v>
      </c>
      <c r="D2224" s="1" t="s">
        <v>3057</v>
      </c>
      <c r="E2224" s="1" t="s">
        <v>30</v>
      </c>
      <c r="F2224" s="1" t="s">
        <v>54</v>
      </c>
      <c r="G2224" s="2">
        <v>44214</v>
      </c>
      <c r="H2224" s="3">
        <v>0.70694444444444449</v>
      </c>
      <c r="I2224">
        <v>28007588</v>
      </c>
      <c r="J2224">
        <v>6</v>
      </c>
      <c r="K2224" s="1" t="s">
        <v>349</v>
      </c>
      <c r="L2224">
        <v>0</v>
      </c>
      <c r="M2224" s="4">
        <v>3.8735122074741515</v>
      </c>
      <c r="N2224" s="5">
        <v>13824.72</v>
      </c>
      <c r="O2224" s="5">
        <f>IF(Jan_21[[#This Row],[WIN_OSE]]=0,('Summary Sheet'!$O$1)-('Summary Sheet'!$O$1*2%),-'Summary Sheet'!$O$1*(Jan_21[[#This Row],[BSP]]-1))</f>
        <v>1.96</v>
      </c>
    </row>
    <row r="2225" spans="1:15" x14ac:dyDescent="0.25">
      <c r="A2225">
        <v>178102516</v>
      </c>
      <c r="B2225" s="1" t="s">
        <v>23</v>
      </c>
      <c r="C2225" s="1" t="s">
        <v>3131</v>
      </c>
      <c r="D2225" s="1" t="s">
        <v>3057</v>
      </c>
      <c r="E2225" s="1" t="s">
        <v>41</v>
      </c>
      <c r="F2225" s="1" t="s">
        <v>54</v>
      </c>
      <c r="G2225" s="2">
        <v>44214</v>
      </c>
      <c r="H2225" s="3">
        <v>0.72083333333333333</v>
      </c>
      <c r="I2225">
        <v>28788578</v>
      </c>
      <c r="J2225">
        <v>2</v>
      </c>
      <c r="K2225" s="1" t="s">
        <v>1482</v>
      </c>
      <c r="L2225">
        <v>1</v>
      </c>
      <c r="M2225" s="4">
        <v>3.5792491310000001</v>
      </c>
      <c r="N2225" s="5">
        <v>14749.52</v>
      </c>
      <c r="O2225" s="5">
        <f>IF(Jan_21[[#This Row],[WIN_OSE]]=0,('Summary Sheet'!$O$1)-('Summary Sheet'!$O$1*2%),-'Summary Sheet'!$O$1*(Jan_21[[#This Row],[BSP]]-1))</f>
        <v>-5.1584982620000002</v>
      </c>
    </row>
    <row r="2226" spans="1:15" x14ac:dyDescent="0.25">
      <c r="A2226">
        <v>178102518</v>
      </c>
      <c r="B2226" s="1" t="s">
        <v>23</v>
      </c>
      <c r="C2226" s="1" t="s">
        <v>3131</v>
      </c>
      <c r="D2226" s="1" t="s">
        <v>3057</v>
      </c>
      <c r="E2226" s="1" t="s">
        <v>60</v>
      </c>
      <c r="F2226" s="1" t="s">
        <v>15</v>
      </c>
      <c r="G2226" s="2">
        <v>44214</v>
      </c>
      <c r="H2226" s="3">
        <v>0.73402777777777772</v>
      </c>
      <c r="I2226">
        <v>23420356</v>
      </c>
      <c r="J2226">
        <v>1</v>
      </c>
      <c r="K2226" s="1" t="s">
        <v>845</v>
      </c>
      <c r="L2226">
        <v>0</v>
      </c>
      <c r="M2226" s="4">
        <v>3.05</v>
      </c>
      <c r="N2226" s="5">
        <v>14946.22</v>
      </c>
      <c r="O2226" s="5">
        <f>IF(Jan_21[[#This Row],[WIN_OSE]]=0,('Summary Sheet'!$O$1)-('Summary Sheet'!$O$1*2%),-'Summary Sheet'!$O$1*(Jan_21[[#This Row],[BSP]]-1))</f>
        <v>1.96</v>
      </c>
    </row>
    <row r="2227" spans="1:15" x14ac:dyDescent="0.25">
      <c r="A2227">
        <v>178102536</v>
      </c>
      <c r="B2227" s="1" t="s">
        <v>23</v>
      </c>
      <c r="C2227" s="1" t="s">
        <v>3133</v>
      </c>
      <c r="D2227" s="1" t="s">
        <v>3059</v>
      </c>
      <c r="E2227" s="1" t="s">
        <v>47</v>
      </c>
      <c r="F2227" s="1" t="s">
        <v>13</v>
      </c>
      <c r="G2227" s="2">
        <v>44214</v>
      </c>
      <c r="H2227" s="3">
        <v>0.58125000000000004</v>
      </c>
      <c r="I2227">
        <v>36260847</v>
      </c>
      <c r="J2227">
        <v>5</v>
      </c>
      <c r="K2227" s="1" t="s">
        <v>758</v>
      </c>
      <c r="L2227">
        <v>0</v>
      </c>
      <c r="M2227" s="4">
        <v>4.0999999999999996</v>
      </c>
      <c r="N2227" s="5">
        <v>4561.9399999999996</v>
      </c>
      <c r="O2227" s="5">
        <f>IF(Jan_21[[#This Row],[WIN_OSE]]=0,('Summary Sheet'!$O$1)-('Summary Sheet'!$O$1*2%),-'Summary Sheet'!$O$1*(Jan_21[[#This Row],[BSP]]-1))</f>
        <v>1.96</v>
      </c>
    </row>
    <row r="2228" spans="1:15" x14ac:dyDescent="0.25">
      <c r="A2228">
        <v>178102538</v>
      </c>
      <c r="B2228" s="1" t="s">
        <v>23</v>
      </c>
      <c r="C2228" s="1" t="s">
        <v>3133</v>
      </c>
      <c r="D2228" s="1" t="s">
        <v>3059</v>
      </c>
      <c r="E2228" s="1" t="s">
        <v>41</v>
      </c>
      <c r="F2228" s="1" t="s">
        <v>13</v>
      </c>
      <c r="G2228" s="2">
        <v>44214</v>
      </c>
      <c r="H2228" s="3">
        <v>0.59166666666666667</v>
      </c>
      <c r="I2228">
        <v>28220365</v>
      </c>
      <c r="J2228">
        <v>3</v>
      </c>
      <c r="K2228" s="1" t="s">
        <v>1342</v>
      </c>
      <c r="L2228">
        <v>0</v>
      </c>
      <c r="M2228" s="4">
        <v>3.05</v>
      </c>
      <c r="N2228" s="5">
        <v>14360.28</v>
      </c>
      <c r="O2228" s="5">
        <f>IF(Jan_21[[#This Row],[WIN_OSE]]=0,('Summary Sheet'!$O$1)-('Summary Sheet'!$O$1*2%),-'Summary Sheet'!$O$1*(Jan_21[[#This Row],[BSP]]-1))</f>
        <v>1.96</v>
      </c>
    </row>
    <row r="2229" spans="1:15" x14ac:dyDescent="0.25">
      <c r="A2229">
        <v>178102540</v>
      </c>
      <c r="B2229" s="1" t="s">
        <v>23</v>
      </c>
      <c r="C2229" s="1" t="s">
        <v>3133</v>
      </c>
      <c r="D2229" s="1" t="s">
        <v>3059</v>
      </c>
      <c r="E2229" s="1" t="s">
        <v>43</v>
      </c>
      <c r="F2229" s="1" t="s">
        <v>13</v>
      </c>
      <c r="G2229" s="2">
        <v>44214</v>
      </c>
      <c r="H2229" s="3">
        <v>0.60555555555555551</v>
      </c>
      <c r="I2229">
        <v>35985695</v>
      </c>
      <c r="J2229">
        <v>4</v>
      </c>
      <c r="K2229" s="1" t="s">
        <v>403</v>
      </c>
      <c r="L2229">
        <v>1</v>
      </c>
      <c r="M2229" s="4">
        <v>4.4000000000000004</v>
      </c>
      <c r="N2229" s="5">
        <v>4011.92</v>
      </c>
      <c r="O2229" s="5">
        <f>IF(Jan_21[[#This Row],[WIN_OSE]]=0,('Summary Sheet'!$O$1)-('Summary Sheet'!$O$1*2%),-'Summary Sheet'!$O$1*(Jan_21[[#This Row],[BSP]]-1))</f>
        <v>-6.8000000000000007</v>
      </c>
    </row>
    <row r="2230" spans="1:15" x14ac:dyDescent="0.25">
      <c r="A2230">
        <v>178102542</v>
      </c>
      <c r="B2230" s="1" t="s">
        <v>23</v>
      </c>
      <c r="C2230" s="1" t="s">
        <v>3133</v>
      </c>
      <c r="D2230" s="1" t="s">
        <v>3059</v>
      </c>
      <c r="E2230" s="1" t="s">
        <v>39</v>
      </c>
      <c r="F2230" s="1" t="s">
        <v>13</v>
      </c>
      <c r="G2230" s="2">
        <v>44214</v>
      </c>
      <c r="H2230" s="3">
        <v>0.61944444444444446</v>
      </c>
      <c r="I2230">
        <v>27416694</v>
      </c>
      <c r="J2230">
        <v>1</v>
      </c>
      <c r="K2230" s="1" t="s">
        <v>1538</v>
      </c>
      <c r="L2230">
        <v>1</v>
      </c>
      <c r="M2230" s="4">
        <v>3.6062422368852642</v>
      </c>
      <c r="N2230" s="5">
        <v>9399.4599999999991</v>
      </c>
      <c r="O2230" s="5">
        <f>IF(Jan_21[[#This Row],[WIN_OSE]]=0,('Summary Sheet'!$O$1)-('Summary Sheet'!$O$1*2%),-'Summary Sheet'!$O$1*(Jan_21[[#This Row],[BSP]]-1))</f>
        <v>-5.2124844737705285</v>
      </c>
    </row>
    <row r="2231" spans="1:15" x14ac:dyDescent="0.25">
      <c r="A2231">
        <v>178102544</v>
      </c>
      <c r="B2231" s="1" t="s">
        <v>23</v>
      </c>
      <c r="C2231" s="1" t="s">
        <v>3133</v>
      </c>
      <c r="D2231" s="1" t="s">
        <v>3059</v>
      </c>
      <c r="E2231" s="1" t="s">
        <v>47</v>
      </c>
      <c r="F2231" s="1" t="s">
        <v>13</v>
      </c>
      <c r="G2231" s="2">
        <v>44214</v>
      </c>
      <c r="H2231" s="3">
        <v>0.63263888888888886</v>
      </c>
      <c r="I2231">
        <v>28691352</v>
      </c>
      <c r="J2231">
        <v>5</v>
      </c>
      <c r="K2231" s="1" t="s">
        <v>95</v>
      </c>
      <c r="L2231">
        <v>0</v>
      </c>
      <c r="M2231" s="4">
        <v>3.2682724213274197</v>
      </c>
      <c r="N2231" s="5">
        <v>11437.48</v>
      </c>
      <c r="O2231" s="5">
        <f>IF(Jan_21[[#This Row],[WIN_OSE]]=0,('Summary Sheet'!$O$1)-('Summary Sheet'!$O$1*2%),-'Summary Sheet'!$O$1*(Jan_21[[#This Row],[BSP]]-1))</f>
        <v>1.96</v>
      </c>
    </row>
    <row r="2232" spans="1:15" x14ac:dyDescent="0.25">
      <c r="A2232">
        <v>178102546</v>
      </c>
      <c r="B2232" s="1" t="s">
        <v>23</v>
      </c>
      <c r="C2232" s="1" t="s">
        <v>3133</v>
      </c>
      <c r="D2232" s="1" t="s">
        <v>3059</v>
      </c>
      <c r="E2232" s="1" t="s">
        <v>32</v>
      </c>
      <c r="F2232" s="1" t="s">
        <v>13</v>
      </c>
      <c r="G2232" s="2">
        <v>44214</v>
      </c>
      <c r="H2232" s="3">
        <v>0.64444444444444449</v>
      </c>
      <c r="I2232">
        <v>27015574</v>
      </c>
      <c r="J2232">
        <v>1</v>
      </c>
      <c r="K2232" s="1" t="s">
        <v>958</v>
      </c>
      <c r="L2232">
        <v>0</v>
      </c>
      <c r="M2232" s="4">
        <v>2.9784625366153339</v>
      </c>
      <c r="N2232" s="5">
        <v>10998.66</v>
      </c>
      <c r="O2232" s="5">
        <f>IF(Jan_21[[#This Row],[WIN_OSE]]=0,('Summary Sheet'!$O$1)-('Summary Sheet'!$O$1*2%),-'Summary Sheet'!$O$1*(Jan_21[[#This Row],[BSP]]-1))</f>
        <v>1.96</v>
      </c>
    </row>
    <row r="2233" spans="1:15" x14ac:dyDescent="0.25">
      <c r="A2233">
        <v>178102548</v>
      </c>
      <c r="B2233" s="1" t="s">
        <v>23</v>
      </c>
      <c r="C2233" s="1" t="s">
        <v>3133</v>
      </c>
      <c r="D2233" s="1" t="s">
        <v>3059</v>
      </c>
      <c r="E2233" s="1" t="s">
        <v>32</v>
      </c>
      <c r="F2233" s="1" t="s">
        <v>13</v>
      </c>
      <c r="G2233" s="2">
        <v>44214</v>
      </c>
      <c r="H2233" s="3">
        <v>0.65833333333333333</v>
      </c>
      <c r="I2233">
        <v>35777784</v>
      </c>
      <c r="J2233">
        <v>5</v>
      </c>
      <c r="K2233" s="1" t="s">
        <v>2731</v>
      </c>
      <c r="L2233">
        <v>0</v>
      </c>
      <c r="M2233" s="4">
        <v>2.4939461133779521</v>
      </c>
      <c r="N2233" s="5">
        <v>14209.7</v>
      </c>
      <c r="O2233" s="5">
        <f>IF(Jan_21[[#This Row],[WIN_OSE]]=0,('Summary Sheet'!$O$1)-('Summary Sheet'!$O$1*2%),-'Summary Sheet'!$O$1*(Jan_21[[#This Row],[BSP]]-1))</f>
        <v>1.96</v>
      </c>
    </row>
    <row r="2234" spans="1:15" x14ac:dyDescent="0.25">
      <c r="A2234">
        <v>178102550</v>
      </c>
      <c r="B2234" s="1" t="s">
        <v>23</v>
      </c>
      <c r="C2234" s="1" t="s">
        <v>3133</v>
      </c>
      <c r="D2234" s="1" t="s">
        <v>3059</v>
      </c>
      <c r="E2234" s="1" t="s">
        <v>289</v>
      </c>
      <c r="F2234" s="1" t="s">
        <v>309</v>
      </c>
      <c r="G2234" s="2">
        <v>44214</v>
      </c>
      <c r="H2234" s="3">
        <v>0.67222222222222228</v>
      </c>
      <c r="I2234">
        <v>25018913</v>
      </c>
      <c r="J2234">
        <v>2</v>
      </c>
      <c r="K2234" s="1" t="s">
        <v>2415</v>
      </c>
      <c r="L2234">
        <v>0</v>
      </c>
      <c r="M2234" s="4">
        <v>4.1482979377321314</v>
      </c>
      <c r="N2234" s="5">
        <v>8306.94</v>
      </c>
      <c r="O2234" s="5">
        <f>IF(Jan_21[[#This Row],[WIN_OSE]]=0,('Summary Sheet'!$O$1)-('Summary Sheet'!$O$1*2%),-'Summary Sheet'!$O$1*(Jan_21[[#This Row],[BSP]]-1))</f>
        <v>1.96</v>
      </c>
    </row>
    <row r="2235" spans="1:15" x14ac:dyDescent="0.25">
      <c r="A2235">
        <v>178102552</v>
      </c>
      <c r="B2235" s="1" t="s">
        <v>23</v>
      </c>
      <c r="C2235" s="1" t="s">
        <v>3133</v>
      </c>
      <c r="D2235" s="1" t="s">
        <v>3059</v>
      </c>
      <c r="E2235" s="1" t="s">
        <v>20</v>
      </c>
      <c r="F2235" s="1" t="s">
        <v>13</v>
      </c>
      <c r="G2235" s="2">
        <v>44214</v>
      </c>
      <c r="H2235" s="3">
        <v>0.68611111111111112</v>
      </c>
      <c r="I2235">
        <v>23406414</v>
      </c>
      <c r="J2235">
        <v>1</v>
      </c>
      <c r="K2235" s="1" t="s">
        <v>1976</v>
      </c>
      <c r="L2235">
        <v>0</v>
      </c>
      <c r="M2235" s="4">
        <v>4.2619831936790433</v>
      </c>
      <c r="N2235" s="5">
        <v>7187.92</v>
      </c>
      <c r="O2235" s="5">
        <f>IF(Jan_21[[#This Row],[WIN_OSE]]=0,('Summary Sheet'!$O$1)-('Summary Sheet'!$O$1*2%),-'Summary Sheet'!$O$1*(Jan_21[[#This Row],[BSP]]-1))</f>
        <v>1.96</v>
      </c>
    </row>
    <row r="2236" spans="1:15" x14ac:dyDescent="0.25">
      <c r="A2236">
        <v>178102554</v>
      </c>
      <c r="B2236" s="1" t="s">
        <v>23</v>
      </c>
      <c r="C2236" s="1" t="s">
        <v>3133</v>
      </c>
      <c r="D2236" s="1" t="s">
        <v>3059</v>
      </c>
      <c r="E2236" s="1" t="s">
        <v>43</v>
      </c>
      <c r="F2236" s="1" t="s">
        <v>13</v>
      </c>
      <c r="G2236" s="2">
        <v>44214</v>
      </c>
      <c r="H2236" s="3">
        <v>0.7</v>
      </c>
      <c r="I2236">
        <v>37339889</v>
      </c>
      <c r="J2236">
        <v>6</v>
      </c>
      <c r="K2236" s="1" t="s">
        <v>1543</v>
      </c>
      <c r="L2236">
        <v>0</v>
      </c>
      <c r="M2236" s="4">
        <v>2.9773179648748274</v>
      </c>
      <c r="N2236" s="5">
        <v>14902.92</v>
      </c>
      <c r="O2236" s="5">
        <f>IF(Jan_21[[#This Row],[WIN_OSE]]=0,('Summary Sheet'!$O$1)-('Summary Sheet'!$O$1*2%),-'Summary Sheet'!$O$1*(Jan_21[[#This Row],[BSP]]-1))</f>
        <v>1.96</v>
      </c>
    </row>
    <row r="2237" spans="1:15" x14ac:dyDescent="0.25">
      <c r="A2237">
        <v>178102556</v>
      </c>
      <c r="B2237" s="1" t="s">
        <v>23</v>
      </c>
      <c r="C2237" s="1" t="s">
        <v>3133</v>
      </c>
      <c r="D2237" s="1" t="s">
        <v>3059</v>
      </c>
      <c r="E2237" s="1" t="s">
        <v>37</v>
      </c>
      <c r="F2237" s="1" t="s">
        <v>13</v>
      </c>
      <c r="G2237" s="2">
        <v>44214</v>
      </c>
      <c r="H2237" s="3">
        <v>0.71388888888888891</v>
      </c>
      <c r="I2237">
        <v>38182375</v>
      </c>
      <c r="J2237">
        <v>4</v>
      </c>
      <c r="K2237" s="1" t="s">
        <v>2417</v>
      </c>
      <c r="L2237">
        <v>0</v>
      </c>
      <c r="M2237" s="4">
        <v>2.6305150586388208</v>
      </c>
      <c r="N2237" s="5">
        <v>17763.5</v>
      </c>
      <c r="O2237" s="5">
        <f>IF(Jan_21[[#This Row],[WIN_OSE]]=0,('Summary Sheet'!$O$1)-('Summary Sheet'!$O$1*2%),-'Summary Sheet'!$O$1*(Jan_21[[#This Row],[BSP]]-1))</f>
        <v>1.96</v>
      </c>
    </row>
    <row r="2238" spans="1:15" x14ac:dyDescent="0.25">
      <c r="A2238">
        <v>178102558</v>
      </c>
      <c r="B2238" s="1" t="s">
        <v>23</v>
      </c>
      <c r="C2238" s="1" t="s">
        <v>3133</v>
      </c>
      <c r="D2238" s="1" t="s">
        <v>3059</v>
      </c>
      <c r="E2238" s="1" t="s">
        <v>39</v>
      </c>
      <c r="F2238" s="1" t="s">
        <v>13</v>
      </c>
      <c r="G2238" s="2">
        <v>44214</v>
      </c>
      <c r="H2238" s="3">
        <v>0.72777777777777775</v>
      </c>
      <c r="I2238">
        <v>26797362</v>
      </c>
      <c r="J2238">
        <v>6</v>
      </c>
      <c r="K2238" s="1" t="s">
        <v>2090</v>
      </c>
      <c r="L2238">
        <v>1</v>
      </c>
      <c r="M2238" s="4">
        <v>4.6979739248233638</v>
      </c>
      <c r="N2238" s="5">
        <v>4558.66</v>
      </c>
      <c r="O2238" s="5">
        <f>IF(Jan_21[[#This Row],[WIN_OSE]]=0,('Summary Sheet'!$O$1)-('Summary Sheet'!$O$1*2%),-'Summary Sheet'!$O$1*(Jan_21[[#This Row],[BSP]]-1))</f>
        <v>-7.3959478496467277</v>
      </c>
    </row>
    <row r="2239" spans="1:15" x14ac:dyDescent="0.25">
      <c r="A2239">
        <v>178102560</v>
      </c>
      <c r="B2239" s="1" t="s">
        <v>23</v>
      </c>
      <c r="C2239" s="1" t="s">
        <v>3133</v>
      </c>
      <c r="D2239" s="1" t="s">
        <v>3059</v>
      </c>
      <c r="E2239" s="1" t="s">
        <v>39</v>
      </c>
      <c r="F2239" s="1" t="s">
        <v>13</v>
      </c>
      <c r="G2239" s="2">
        <v>44214</v>
      </c>
      <c r="H2239" s="3">
        <v>0.73888888888888893</v>
      </c>
      <c r="I2239">
        <v>35839944</v>
      </c>
      <c r="J2239">
        <v>2</v>
      </c>
      <c r="K2239" s="1" t="s">
        <v>2730</v>
      </c>
      <c r="L2239">
        <v>1</v>
      </c>
      <c r="M2239" s="4">
        <v>1.83</v>
      </c>
      <c r="N2239" s="5">
        <v>27452.78</v>
      </c>
      <c r="O2239" s="5">
        <f>IF(Jan_21[[#This Row],[WIN_OSE]]=0,('Summary Sheet'!$O$1)-('Summary Sheet'!$O$1*2%),-'Summary Sheet'!$O$1*(Jan_21[[#This Row],[BSP]]-1))</f>
        <v>-1.6600000000000001</v>
      </c>
    </row>
    <row r="2240" spans="1:15" x14ac:dyDescent="0.25">
      <c r="A2240">
        <v>178102562</v>
      </c>
      <c r="B2240" s="1" t="s">
        <v>23</v>
      </c>
      <c r="C2240" s="1" t="s">
        <v>3133</v>
      </c>
      <c r="D2240" s="1" t="s">
        <v>3059</v>
      </c>
      <c r="E2240" s="1" t="s">
        <v>47</v>
      </c>
      <c r="F2240" s="1" t="s">
        <v>13</v>
      </c>
      <c r="G2240" s="2">
        <v>44214</v>
      </c>
      <c r="H2240" s="3">
        <v>0.75138888888888888</v>
      </c>
      <c r="I2240">
        <v>28658789</v>
      </c>
      <c r="J2240">
        <v>6</v>
      </c>
      <c r="K2240" s="1" t="s">
        <v>2727</v>
      </c>
      <c r="L2240">
        <v>0</v>
      </c>
      <c r="M2240" s="4">
        <v>3.6601124053035887</v>
      </c>
      <c r="N2240" s="5">
        <v>10768.78</v>
      </c>
      <c r="O2240" s="5">
        <f>IF(Jan_21[[#This Row],[WIN_OSE]]=0,('Summary Sheet'!$O$1)-('Summary Sheet'!$O$1*2%),-'Summary Sheet'!$O$1*(Jan_21[[#This Row],[BSP]]-1))</f>
        <v>1.96</v>
      </c>
    </row>
    <row r="2241" spans="1:15" x14ac:dyDescent="0.25">
      <c r="A2241">
        <v>178102578</v>
      </c>
      <c r="B2241" s="1" t="s">
        <v>16</v>
      </c>
      <c r="C2241" s="1" t="s">
        <v>3140</v>
      </c>
      <c r="D2241" s="1" t="s">
        <v>3057</v>
      </c>
      <c r="E2241" s="1" t="s">
        <v>47</v>
      </c>
      <c r="F2241" s="1" t="s">
        <v>44</v>
      </c>
      <c r="G2241" s="2">
        <v>44214</v>
      </c>
      <c r="H2241" s="3">
        <v>0.7680555555555556</v>
      </c>
      <c r="I2241">
        <v>36815249</v>
      </c>
      <c r="J2241">
        <v>6</v>
      </c>
      <c r="K2241" s="1" t="s">
        <v>676</v>
      </c>
      <c r="L2241">
        <v>0</v>
      </c>
      <c r="M2241" s="4">
        <v>2.6304645484889071</v>
      </c>
      <c r="N2241" s="5">
        <v>23705.26</v>
      </c>
      <c r="O2241" s="5">
        <f>IF(Jan_21[[#This Row],[WIN_OSE]]=0,('Summary Sheet'!$O$1)-('Summary Sheet'!$O$1*2%),-'Summary Sheet'!$O$1*(Jan_21[[#This Row],[BSP]]-1))</f>
        <v>1.96</v>
      </c>
    </row>
    <row r="2242" spans="1:15" x14ac:dyDescent="0.25">
      <c r="A2242">
        <v>178102580</v>
      </c>
      <c r="B2242" s="1" t="s">
        <v>16</v>
      </c>
      <c r="C2242" s="1" t="s">
        <v>3140</v>
      </c>
      <c r="D2242" s="1" t="s">
        <v>3057</v>
      </c>
      <c r="E2242" s="1" t="s">
        <v>32</v>
      </c>
      <c r="F2242" s="1" t="s">
        <v>44</v>
      </c>
      <c r="G2242" s="2">
        <v>44214</v>
      </c>
      <c r="H2242" s="3">
        <v>0.77847222222222223</v>
      </c>
      <c r="I2242">
        <v>32888298</v>
      </c>
      <c r="J2242">
        <v>3</v>
      </c>
      <c r="K2242" s="1" t="s">
        <v>1982</v>
      </c>
      <c r="L2242">
        <v>0</v>
      </c>
      <c r="M2242" s="4">
        <v>4.3096433383731334</v>
      </c>
      <c r="N2242" s="5">
        <v>6274.38</v>
      </c>
      <c r="O2242" s="5">
        <f>IF(Jan_21[[#This Row],[WIN_OSE]]=0,('Summary Sheet'!$O$1)-('Summary Sheet'!$O$1*2%),-'Summary Sheet'!$O$1*(Jan_21[[#This Row],[BSP]]-1))</f>
        <v>1.96</v>
      </c>
    </row>
    <row r="2243" spans="1:15" x14ac:dyDescent="0.25">
      <c r="A2243">
        <v>178102582</v>
      </c>
      <c r="B2243" s="1" t="s">
        <v>16</v>
      </c>
      <c r="C2243" s="1" t="s">
        <v>3140</v>
      </c>
      <c r="D2243" s="1" t="s">
        <v>3057</v>
      </c>
      <c r="E2243" s="1" t="s">
        <v>20</v>
      </c>
      <c r="F2243" s="1" t="s">
        <v>44</v>
      </c>
      <c r="G2243" s="2">
        <v>44214</v>
      </c>
      <c r="H2243" s="3">
        <v>0.79097222222222219</v>
      </c>
      <c r="I2243">
        <v>38084708</v>
      </c>
      <c r="J2243">
        <v>4</v>
      </c>
      <c r="K2243" s="1" t="s">
        <v>2058</v>
      </c>
      <c r="L2243">
        <v>0</v>
      </c>
      <c r="M2243" s="4">
        <v>2.4431135725603239</v>
      </c>
      <c r="N2243" s="5">
        <v>18863.939999999999</v>
      </c>
      <c r="O2243" s="5">
        <f>IF(Jan_21[[#This Row],[WIN_OSE]]=0,('Summary Sheet'!$O$1)-('Summary Sheet'!$O$1*2%),-'Summary Sheet'!$O$1*(Jan_21[[#This Row],[BSP]]-1))</f>
        <v>1.96</v>
      </c>
    </row>
    <row r="2244" spans="1:15" x14ac:dyDescent="0.25">
      <c r="A2244">
        <v>178102584</v>
      </c>
      <c r="B2244" s="1" t="s">
        <v>16</v>
      </c>
      <c r="C2244" s="1" t="s">
        <v>3140</v>
      </c>
      <c r="D2244" s="1" t="s">
        <v>3057</v>
      </c>
      <c r="E2244" s="1" t="s">
        <v>47</v>
      </c>
      <c r="F2244" s="1" t="s">
        <v>44</v>
      </c>
      <c r="G2244" s="2">
        <v>44214</v>
      </c>
      <c r="H2244" s="3">
        <v>0.80277777777777781</v>
      </c>
      <c r="I2244">
        <v>24176136</v>
      </c>
      <c r="J2244">
        <v>6</v>
      </c>
      <c r="K2244" s="1" t="s">
        <v>2365</v>
      </c>
      <c r="L2244">
        <v>1</v>
      </c>
      <c r="M2244" s="4">
        <v>4.1667456107540772</v>
      </c>
      <c r="N2244" s="5">
        <v>11336.58</v>
      </c>
      <c r="O2244" s="5">
        <f>IF(Jan_21[[#This Row],[WIN_OSE]]=0,('Summary Sheet'!$O$1)-('Summary Sheet'!$O$1*2%),-'Summary Sheet'!$O$1*(Jan_21[[#This Row],[BSP]]-1))</f>
        <v>-6.3334912215081545</v>
      </c>
    </row>
    <row r="2245" spans="1:15" x14ac:dyDescent="0.25">
      <c r="A2245">
        <v>178102586</v>
      </c>
      <c r="B2245" s="1" t="s">
        <v>16</v>
      </c>
      <c r="C2245" s="1" t="s">
        <v>3140</v>
      </c>
      <c r="D2245" s="1" t="s">
        <v>3057</v>
      </c>
      <c r="E2245" s="1" t="s">
        <v>32</v>
      </c>
      <c r="F2245" s="1" t="s">
        <v>44</v>
      </c>
      <c r="G2245" s="2">
        <v>44214</v>
      </c>
      <c r="H2245" s="3">
        <v>0.81527777777777777</v>
      </c>
      <c r="I2245">
        <v>36425975</v>
      </c>
      <c r="J2245">
        <v>3</v>
      </c>
      <c r="K2245" s="1" t="s">
        <v>2692</v>
      </c>
      <c r="L2245">
        <v>0</v>
      </c>
      <c r="M2245" s="4">
        <v>2.8109981617532322</v>
      </c>
      <c r="N2245" s="5">
        <v>24383.64</v>
      </c>
      <c r="O2245" s="5">
        <f>IF(Jan_21[[#This Row],[WIN_OSE]]=0,('Summary Sheet'!$O$1)-('Summary Sheet'!$O$1*2%),-'Summary Sheet'!$O$1*(Jan_21[[#This Row],[BSP]]-1))</f>
        <v>1.96</v>
      </c>
    </row>
    <row r="2246" spans="1:15" x14ac:dyDescent="0.25">
      <c r="A2246">
        <v>178102588</v>
      </c>
      <c r="B2246" s="1" t="s">
        <v>16</v>
      </c>
      <c r="C2246" s="1" t="s">
        <v>3140</v>
      </c>
      <c r="D2246" s="1" t="s">
        <v>3057</v>
      </c>
      <c r="E2246" s="1" t="s">
        <v>47</v>
      </c>
      <c r="F2246" s="1" t="s">
        <v>44</v>
      </c>
      <c r="G2246" s="2">
        <v>44214</v>
      </c>
      <c r="H2246" s="3">
        <v>0.82708333333333328</v>
      </c>
      <c r="I2246">
        <v>37459938</v>
      </c>
      <c r="J2246">
        <v>5</v>
      </c>
      <c r="K2246" s="1" t="s">
        <v>2546</v>
      </c>
      <c r="L2246">
        <v>0</v>
      </c>
      <c r="M2246" s="4">
        <v>3.3257223471977344</v>
      </c>
      <c r="N2246" s="5">
        <v>16561.12</v>
      </c>
      <c r="O2246" s="5">
        <f>IF(Jan_21[[#This Row],[WIN_OSE]]=0,('Summary Sheet'!$O$1)-('Summary Sheet'!$O$1*2%),-'Summary Sheet'!$O$1*(Jan_21[[#This Row],[BSP]]-1))</f>
        <v>1.96</v>
      </c>
    </row>
    <row r="2247" spans="1:15" x14ac:dyDescent="0.25">
      <c r="A2247">
        <v>178102590</v>
      </c>
      <c r="B2247" s="1" t="s">
        <v>16</v>
      </c>
      <c r="C2247" s="1" t="s">
        <v>3140</v>
      </c>
      <c r="D2247" s="1" t="s">
        <v>3057</v>
      </c>
      <c r="E2247" s="1" t="s">
        <v>17</v>
      </c>
      <c r="F2247" s="1" t="s">
        <v>78</v>
      </c>
      <c r="G2247" s="2">
        <v>44214</v>
      </c>
      <c r="H2247" s="3">
        <v>0.83750000000000002</v>
      </c>
      <c r="I2247">
        <v>28096757</v>
      </c>
      <c r="J2247">
        <v>5</v>
      </c>
      <c r="K2247" s="1" t="s">
        <v>2696</v>
      </c>
      <c r="L2247">
        <v>0</v>
      </c>
      <c r="M2247" s="4">
        <v>2.232799242</v>
      </c>
      <c r="N2247" s="5">
        <v>35560</v>
      </c>
      <c r="O2247" s="5">
        <f>IF(Jan_21[[#This Row],[WIN_OSE]]=0,('Summary Sheet'!$O$1)-('Summary Sheet'!$O$1*2%),-'Summary Sheet'!$O$1*(Jan_21[[#This Row],[BSP]]-1))</f>
        <v>1.96</v>
      </c>
    </row>
    <row r="2248" spans="1:15" x14ac:dyDescent="0.25">
      <c r="A2248">
        <v>178102592</v>
      </c>
      <c r="B2248" s="1" t="s">
        <v>16</v>
      </c>
      <c r="C2248" s="1" t="s">
        <v>3140</v>
      </c>
      <c r="D2248" s="1" t="s">
        <v>3057</v>
      </c>
      <c r="E2248" s="1" t="s">
        <v>43</v>
      </c>
      <c r="F2248" s="1" t="s">
        <v>44</v>
      </c>
      <c r="G2248" s="2">
        <v>44214</v>
      </c>
      <c r="H2248" s="3">
        <v>0.84791666666666665</v>
      </c>
      <c r="I2248">
        <v>38182324</v>
      </c>
      <c r="J2248">
        <v>1</v>
      </c>
      <c r="K2248" s="1" t="s">
        <v>2723</v>
      </c>
      <c r="L2248">
        <v>0</v>
      </c>
      <c r="M2248" s="4">
        <v>2.02</v>
      </c>
      <c r="N2248" s="5">
        <v>52616.639999999999</v>
      </c>
      <c r="O2248" s="5">
        <f>IF(Jan_21[[#This Row],[WIN_OSE]]=0,('Summary Sheet'!$O$1)-('Summary Sheet'!$O$1*2%),-'Summary Sheet'!$O$1*(Jan_21[[#This Row],[BSP]]-1))</f>
        <v>1.96</v>
      </c>
    </row>
    <row r="2249" spans="1:15" x14ac:dyDescent="0.25">
      <c r="A2249">
        <v>178102594</v>
      </c>
      <c r="B2249" s="1" t="s">
        <v>16</v>
      </c>
      <c r="C2249" s="1" t="s">
        <v>3140</v>
      </c>
      <c r="D2249" s="1" t="s">
        <v>3057</v>
      </c>
      <c r="E2249" s="1" t="s">
        <v>17</v>
      </c>
      <c r="F2249" s="1" t="s">
        <v>44</v>
      </c>
      <c r="G2249" s="2">
        <v>44214</v>
      </c>
      <c r="H2249" s="3">
        <v>0.85833333333333328</v>
      </c>
      <c r="I2249">
        <v>38235025</v>
      </c>
      <c r="J2249">
        <v>1</v>
      </c>
      <c r="K2249" s="1" t="s">
        <v>2063</v>
      </c>
      <c r="L2249">
        <v>1</v>
      </c>
      <c r="M2249" s="4">
        <v>3.4567970799999999</v>
      </c>
      <c r="N2249" s="5">
        <v>25560.44</v>
      </c>
      <c r="O2249" s="5">
        <f>IF(Jan_21[[#This Row],[WIN_OSE]]=0,('Summary Sheet'!$O$1)-('Summary Sheet'!$O$1*2%),-'Summary Sheet'!$O$1*(Jan_21[[#This Row],[BSP]]-1))</f>
        <v>-4.9135941599999997</v>
      </c>
    </row>
    <row r="2250" spans="1:15" x14ac:dyDescent="0.25">
      <c r="A2250">
        <v>178102596</v>
      </c>
      <c r="B2250" s="1" t="s">
        <v>16</v>
      </c>
      <c r="C2250" s="1" t="s">
        <v>3140</v>
      </c>
      <c r="D2250" s="1" t="s">
        <v>3057</v>
      </c>
      <c r="E2250" s="1" t="s">
        <v>43</v>
      </c>
      <c r="F2250" s="1" t="s">
        <v>44</v>
      </c>
      <c r="G2250" s="2">
        <v>44214</v>
      </c>
      <c r="H2250" s="3">
        <v>0.86944444444444446</v>
      </c>
      <c r="I2250">
        <v>28241904</v>
      </c>
      <c r="J2250">
        <v>4</v>
      </c>
      <c r="K2250" s="1" t="s">
        <v>2376</v>
      </c>
      <c r="L2250">
        <v>1</v>
      </c>
      <c r="M2250" s="4">
        <v>2.5023383167457434</v>
      </c>
      <c r="N2250" s="5">
        <v>27494.48</v>
      </c>
      <c r="O2250" s="5">
        <f>IF(Jan_21[[#This Row],[WIN_OSE]]=0,('Summary Sheet'!$O$1)-('Summary Sheet'!$O$1*2%),-'Summary Sheet'!$O$1*(Jan_21[[#This Row],[BSP]]-1))</f>
        <v>-3.0046766334914867</v>
      </c>
    </row>
    <row r="2251" spans="1:15" x14ac:dyDescent="0.25">
      <c r="A2251">
        <v>178102598</v>
      </c>
      <c r="B2251" s="1" t="s">
        <v>16</v>
      </c>
      <c r="C2251" s="1" t="s">
        <v>3140</v>
      </c>
      <c r="D2251" s="1" t="s">
        <v>3057</v>
      </c>
      <c r="E2251" s="1" t="s">
        <v>17</v>
      </c>
      <c r="F2251" s="1" t="s">
        <v>78</v>
      </c>
      <c r="G2251" s="2">
        <v>44214</v>
      </c>
      <c r="H2251" s="3">
        <v>0.88263888888888886</v>
      </c>
      <c r="I2251">
        <v>32684374</v>
      </c>
      <c r="J2251">
        <v>5</v>
      </c>
      <c r="K2251" s="1" t="s">
        <v>2697</v>
      </c>
      <c r="L2251">
        <v>0</v>
      </c>
      <c r="M2251" s="4">
        <v>1.9434265678206886</v>
      </c>
      <c r="N2251" s="5">
        <v>80702.52</v>
      </c>
      <c r="O2251" s="5">
        <f>IF(Jan_21[[#This Row],[WIN_OSE]]=0,('Summary Sheet'!$O$1)-('Summary Sheet'!$O$1*2%),-'Summary Sheet'!$O$1*(Jan_21[[#This Row],[BSP]]-1))</f>
        <v>1.96</v>
      </c>
    </row>
    <row r="2252" spans="1:15" x14ac:dyDescent="0.25">
      <c r="A2252">
        <v>178102600</v>
      </c>
      <c r="B2252" s="1" t="s">
        <v>16</v>
      </c>
      <c r="C2252" s="1" t="s">
        <v>3140</v>
      </c>
      <c r="D2252" s="1" t="s">
        <v>3057</v>
      </c>
      <c r="E2252" s="1" t="s">
        <v>17</v>
      </c>
      <c r="F2252" s="1" t="s">
        <v>44</v>
      </c>
      <c r="G2252" s="2">
        <v>44214</v>
      </c>
      <c r="H2252" s="3">
        <v>0.8930555555555556</v>
      </c>
      <c r="I2252">
        <v>38115517</v>
      </c>
      <c r="J2252">
        <v>3</v>
      </c>
      <c r="K2252" s="1" t="s">
        <v>1212</v>
      </c>
      <c r="L2252">
        <v>0</v>
      </c>
      <c r="M2252" s="4">
        <v>2.88</v>
      </c>
      <c r="N2252" s="5">
        <v>26507.82</v>
      </c>
      <c r="O2252" s="5">
        <f>IF(Jan_21[[#This Row],[WIN_OSE]]=0,('Summary Sheet'!$O$1)-('Summary Sheet'!$O$1*2%),-'Summary Sheet'!$O$1*(Jan_21[[#This Row],[BSP]]-1))</f>
        <v>1.96</v>
      </c>
    </row>
    <row r="2253" spans="1:15" x14ac:dyDescent="0.25">
      <c r="A2253">
        <v>178102632</v>
      </c>
      <c r="B2253" s="1" t="s">
        <v>23</v>
      </c>
      <c r="C2253" s="1" t="s">
        <v>3134</v>
      </c>
      <c r="D2253" s="1" t="s">
        <v>3057</v>
      </c>
      <c r="E2253" s="1" t="s">
        <v>43</v>
      </c>
      <c r="F2253" s="1" t="s">
        <v>33</v>
      </c>
      <c r="G2253" s="2">
        <v>44214</v>
      </c>
      <c r="H2253" s="3">
        <v>0.75624999999999998</v>
      </c>
      <c r="I2253">
        <v>26551192</v>
      </c>
      <c r="J2253">
        <v>1</v>
      </c>
      <c r="K2253" s="1" t="s">
        <v>608</v>
      </c>
      <c r="L2253">
        <v>0</v>
      </c>
      <c r="M2253" s="4">
        <v>3.5420617453534211</v>
      </c>
      <c r="N2253" s="5">
        <v>10519.28</v>
      </c>
      <c r="O2253" s="5">
        <f>IF(Jan_21[[#This Row],[WIN_OSE]]=0,('Summary Sheet'!$O$1)-('Summary Sheet'!$O$1*2%),-'Summary Sheet'!$O$1*(Jan_21[[#This Row],[BSP]]-1))</f>
        <v>1.96</v>
      </c>
    </row>
    <row r="2254" spans="1:15" x14ac:dyDescent="0.25">
      <c r="A2254">
        <v>178102634</v>
      </c>
      <c r="B2254" s="1" t="s">
        <v>23</v>
      </c>
      <c r="C2254" s="1" t="s">
        <v>3134</v>
      </c>
      <c r="D2254" s="1" t="s">
        <v>3057</v>
      </c>
      <c r="E2254" s="1" t="s">
        <v>32</v>
      </c>
      <c r="F2254" s="1" t="s">
        <v>33</v>
      </c>
      <c r="G2254" s="2">
        <v>44214</v>
      </c>
      <c r="H2254" s="3">
        <v>0.76944444444444449</v>
      </c>
      <c r="I2254">
        <v>32251161</v>
      </c>
      <c r="J2254">
        <v>3</v>
      </c>
      <c r="K2254" s="1" t="s">
        <v>1584</v>
      </c>
      <c r="L2254">
        <v>0</v>
      </c>
      <c r="M2254" s="4">
        <v>2.66</v>
      </c>
      <c r="N2254" s="5">
        <v>10669.38</v>
      </c>
      <c r="O2254" s="5">
        <f>IF(Jan_21[[#This Row],[WIN_OSE]]=0,('Summary Sheet'!$O$1)-('Summary Sheet'!$O$1*2%),-'Summary Sheet'!$O$1*(Jan_21[[#This Row],[BSP]]-1))</f>
        <v>1.96</v>
      </c>
    </row>
    <row r="2255" spans="1:15" x14ac:dyDescent="0.25">
      <c r="A2255">
        <v>178102636</v>
      </c>
      <c r="B2255" s="1" t="s">
        <v>23</v>
      </c>
      <c r="C2255" s="1" t="s">
        <v>3134</v>
      </c>
      <c r="D2255" s="1" t="s">
        <v>3057</v>
      </c>
      <c r="E2255" s="1" t="s">
        <v>47</v>
      </c>
      <c r="F2255" s="1" t="s">
        <v>33</v>
      </c>
      <c r="G2255" s="2">
        <v>44214</v>
      </c>
      <c r="H2255" s="3">
        <v>0.77986111111111112</v>
      </c>
      <c r="I2255">
        <v>36436083</v>
      </c>
      <c r="J2255">
        <v>5</v>
      </c>
      <c r="K2255" s="1" t="s">
        <v>2320</v>
      </c>
      <c r="L2255">
        <v>0</v>
      </c>
      <c r="M2255" s="4">
        <v>2.130241834</v>
      </c>
      <c r="N2255" s="5">
        <v>15292.62</v>
      </c>
      <c r="O2255" s="5">
        <f>IF(Jan_21[[#This Row],[WIN_OSE]]=0,('Summary Sheet'!$O$1)-('Summary Sheet'!$O$1*2%),-'Summary Sheet'!$O$1*(Jan_21[[#This Row],[BSP]]-1))</f>
        <v>1.96</v>
      </c>
    </row>
    <row r="2256" spans="1:15" x14ac:dyDescent="0.25">
      <c r="A2256">
        <v>178102638</v>
      </c>
      <c r="B2256" s="1" t="s">
        <v>23</v>
      </c>
      <c r="C2256" s="1" t="s">
        <v>3134</v>
      </c>
      <c r="D2256" s="1" t="s">
        <v>3057</v>
      </c>
      <c r="E2256" s="1" t="s">
        <v>27</v>
      </c>
      <c r="F2256" s="1" t="s">
        <v>50</v>
      </c>
      <c r="G2256" s="2">
        <v>44214</v>
      </c>
      <c r="H2256" s="3">
        <v>0.79027777777777775</v>
      </c>
      <c r="I2256">
        <v>36041850</v>
      </c>
      <c r="J2256">
        <v>2</v>
      </c>
      <c r="K2256" s="1" t="s">
        <v>1999</v>
      </c>
      <c r="L2256">
        <v>0</v>
      </c>
      <c r="M2256" s="4">
        <v>3.3180950722197298</v>
      </c>
      <c r="N2256" s="5">
        <v>12075.72</v>
      </c>
      <c r="O2256" s="5">
        <f>IF(Jan_21[[#This Row],[WIN_OSE]]=0,('Summary Sheet'!$O$1)-('Summary Sheet'!$O$1*2%),-'Summary Sheet'!$O$1*(Jan_21[[#This Row],[BSP]]-1))</f>
        <v>1.96</v>
      </c>
    </row>
    <row r="2257" spans="1:15" x14ac:dyDescent="0.25">
      <c r="A2257">
        <v>178102640</v>
      </c>
      <c r="B2257" s="1" t="s">
        <v>23</v>
      </c>
      <c r="C2257" s="1" t="s">
        <v>3134</v>
      </c>
      <c r="D2257" s="1" t="s">
        <v>3057</v>
      </c>
      <c r="E2257" s="1" t="s">
        <v>308</v>
      </c>
      <c r="F2257" s="1" t="s">
        <v>35</v>
      </c>
      <c r="G2257" s="2">
        <v>44214</v>
      </c>
      <c r="H2257" s="3">
        <v>0.8041666666666667</v>
      </c>
      <c r="I2257">
        <v>38163477</v>
      </c>
      <c r="J2257">
        <v>1</v>
      </c>
      <c r="K2257" s="1" t="s">
        <v>2330</v>
      </c>
      <c r="L2257">
        <v>1</v>
      </c>
      <c r="M2257" s="4">
        <v>1.9749787871278928</v>
      </c>
      <c r="N2257" s="5">
        <v>18331.580000000002</v>
      </c>
      <c r="O2257" s="5">
        <f>IF(Jan_21[[#This Row],[WIN_OSE]]=0,('Summary Sheet'!$O$1)-('Summary Sheet'!$O$1*2%),-'Summary Sheet'!$O$1*(Jan_21[[#This Row],[BSP]]-1))</f>
        <v>-1.9499575742557855</v>
      </c>
    </row>
    <row r="2258" spans="1:15" x14ac:dyDescent="0.25">
      <c r="A2258">
        <v>178102642</v>
      </c>
      <c r="B2258" s="1" t="s">
        <v>23</v>
      </c>
      <c r="C2258" s="1" t="s">
        <v>3134</v>
      </c>
      <c r="D2258" s="1" t="s">
        <v>3057</v>
      </c>
      <c r="E2258" s="1" t="s">
        <v>346</v>
      </c>
      <c r="F2258" s="1" t="s">
        <v>35</v>
      </c>
      <c r="G2258" s="2">
        <v>44214</v>
      </c>
      <c r="H2258" s="3">
        <v>0.81666666666666665</v>
      </c>
      <c r="I2258">
        <v>27565540</v>
      </c>
      <c r="J2258">
        <v>2</v>
      </c>
      <c r="K2258" s="1" t="s">
        <v>1199</v>
      </c>
      <c r="L2258">
        <v>0</v>
      </c>
      <c r="M2258" s="4">
        <v>3.9128272964607458</v>
      </c>
      <c r="N2258" s="5">
        <v>5950.48</v>
      </c>
      <c r="O2258" s="5">
        <f>IF(Jan_21[[#This Row],[WIN_OSE]]=0,('Summary Sheet'!$O$1)-('Summary Sheet'!$O$1*2%),-'Summary Sheet'!$O$1*(Jan_21[[#This Row],[BSP]]-1))</f>
        <v>1.96</v>
      </c>
    </row>
    <row r="2259" spans="1:15" x14ac:dyDescent="0.25">
      <c r="A2259">
        <v>178102644</v>
      </c>
      <c r="B2259" s="1" t="s">
        <v>23</v>
      </c>
      <c r="C2259" s="1" t="s">
        <v>3134</v>
      </c>
      <c r="D2259" s="1" t="s">
        <v>3057</v>
      </c>
      <c r="E2259" s="1" t="s">
        <v>49</v>
      </c>
      <c r="F2259" s="1" t="s">
        <v>50</v>
      </c>
      <c r="G2259" s="2">
        <v>44214</v>
      </c>
      <c r="H2259" s="3">
        <v>0.8305555555555556</v>
      </c>
      <c r="I2259">
        <v>36534610</v>
      </c>
      <c r="J2259">
        <v>1</v>
      </c>
      <c r="K2259" s="1" t="s">
        <v>1597</v>
      </c>
      <c r="L2259">
        <v>0</v>
      </c>
      <c r="M2259" s="4">
        <v>2.84</v>
      </c>
      <c r="N2259" s="5">
        <v>18020.96</v>
      </c>
      <c r="O2259" s="5">
        <f>IF(Jan_21[[#This Row],[WIN_OSE]]=0,('Summary Sheet'!$O$1)-('Summary Sheet'!$O$1*2%),-'Summary Sheet'!$O$1*(Jan_21[[#This Row],[BSP]]-1))</f>
        <v>1.96</v>
      </c>
    </row>
    <row r="2260" spans="1:15" x14ac:dyDescent="0.25">
      <c r="A2260">
        <v>178102646</v>
      </c>
      <c r="B2260" s="1" t="s">
        <v>23</v>
      </c>
      <c r="C2260" s="1" t="s">
        <v>3134</v>
      </c>
      <c r="D2260" s="1" t="s">
        <v>3057</v>
      </c>
      <c r="E2260" s="1" t="s">
        <v>64</v>
      </c>
      <c r="F2260" s="1" t="s">
        <v>35</v>
      </c>
      <c r="G2260" s="2">
        <v>44214</v>
      </c>
      <c r="H2260" s="3">
        <v>0.84513888888888888</v>
      </c>
      <c r="I2260">
        <v>29731678</v>
      </c>
      <c r="J2260">
        <v>1</v>
      </c>
      <c r="K2260" s="1" t="s">
        <v>482</v>
      </c>
      <c r="L2260">
        <v>0</v>
      </c>
      <c r="M2260" s="4">
        <v>3.2</v>
      </c>
      <c r="N2260" s="5">
        <v>11503.8</v>
      </c>
      <c r="O2260" s="5">
        <f>IF(Jan_21[[#This Row],[WIN_OSE]]=0,('Summary Sheet'!$O$1)-('Summary Sheet'!$O$1*2%),-'Summary Sheet'!$O$1*(Jan_21[[#This Row],[BSP]]-1))</f>
        <v>1.96</v>
      </c>
    </row>
    <row r="2261" spans="1:15" x14ac:dyDescent="0.25">
      <c r="A2261">
        <v>178102648</v>
      </c>
      <c r="B2261" s="1" t="s">
        <v>23</v>
      </c>
      <c r="C2261" s="1" t="s">
        <v>3134</v>
      </c>
      <c r="D2261" s="1" t="s">
        <v>3057</v>
      </c>
      <c r="E2261" s="1" t="s">
        <v>34</v>
      </c>
      <c r="F2261" s="1" t="s">
        <v>35</v>
      </c>
      <c r="G2261" s="2">
        <v>44214</v>
      </c>
      <c r="H2261" s="3">
        <v>0.85972222222222228</v>
      </c>
      <c r="I2261">
        <v>38163478</v>
      </c>
      <c r="J2261">
        <v>2</v>
      </c>
      <c r="K2261" s="1" t="s">
        <v>2702</v>
      </c>
      <c r="L2261">
        <v>0</v>
      </c>
      <c r="M2261" s="4">
        <v>3.7232041462221797</v>
      </c>
      <c r="N2261" s="5">
        <v>11567.64</v>
      </c>
      <c r="O2261" s="5">
        <f>IF(Jan_21[[#This Row],[WIN_OSE]]=0,('Summary Sheet'!$O$1)-('Summary Sheet'!$O$1*2%),-'Summary Sheet'!$O$1*(Jan_21[[#This Row],[BSP]]-1))</f>
        <v>1.96</v>
      </c>
    </row>
    <row r="2262" spans="1:15" x14ac:dyDescent="0.25">
      <c r="A2262">
        <v>178102650</v>
      </c>
      <c r="B2262" s="1" t="s">
        <v>23</v>
      </c>
      <c r="C2262" s="1" t="s">
        <v>3134</v>
      </c>
      <c r="D2262" s="1" t="s">
        <v>3057</v>
      </c>
      <c r="E2262" s="1" t="s">
        <v>308</v>
      </c>
      <c r="F2262" s="1" t="s">
        <v>35</v>
      </c>
      <c r="G2262" s="2">
        <v>44214</v>
      </c>
      <c r="H2262" s="3">
        <v>0.87083333333333335</v>
      </c>
      <c r="I2262">
        <v>28679588</v>
      </c>
      <c r="J2262">
        <v>1</v>
      </c>
      <c r="K2262" s="1" t="s">
        <v>1592</v>
      </c>
      <c r="L2262">
        <v>0</v>
      </c>
      <c r="M2262" s="4">
        <v>2.9756083897008008</v>
      </c>
      <c r="N2262" s="5">
        <v>14452.48</v>
      </c>
      <c r="O2262" s="5">
        <f>IF(Jan_21[[#This Row],[WIN_OSE]]=0,('Summary Sheet'!$O$1)-('Summary Sheet'!$O$1*2%),-'Summary Sheet'!$O$1*(Jan_21[[#This Row],[BSP]]-1))</f>
        <v>1.96</v>
      </c>
    </row>
    <row r="2263" spans="1:15" x14ac:dyDescent="0.25">
      <c r="A2263">
        <v>178102652</v>
      </c>
      <c r="B2263" s="1" t="s">
        <v>23</v>
      </c>
      <c r="C2263" s="1" t="s">
        <v>3134</v>
      </c>
      <c r="D2263" s="1" t="s">
        <v>3057</v>
      </c>
      <c r="E2263" s="1" t="s">
        <v>346</v>
      </c>
      <c r="F2263" s="1" t="s">
        <v>35</v>
      </c>
      <c r="G2263" s="2">
        <v>44214</v>
      </c>
      <c r="H2263" s="3">
        <v>0.8833333333333333</v>
      </c>
      <c r="I2263">
        <v>28251711</v>
      </c>
      <c r="J2263">
        <v>3</v>
      </c>
      <c r="K2263" s="1" t="s">
        <v>500</v>
      </c>
      <c r="L2263">
        <v>0</v>
      </c>
      <c r="M2263" s="4">
        <v>4.2094488256843761</v>
      </c>
      <c r="N2263" s="5">
        <v>4350.5</v>
      </c>
      <c r="O2263" s="5">
        <f>IF(Jan_21[[#This Row],[WIN_OSE]]=0,('Summary Sheet'!$O$1)-('Summary Sheet'!$O$1*2%),-'Summary Sheet'!$O$1*(Jan_21[[#This Row],[BSP]]-1))</f>
        <v>1.96</v>
      </c>
    </row>
    <row r="2264" spans="1:15" x14ac:dyDescent="0.25">
      <c r="A2264">
        <v>178102654</v>
      </c>
      <c r="B2264" s="1" t="s">
        <v>23</v>
      </c>
      <c r="C2264" s="1" t="s">
        <v>3134</v>
      </c>
      <c r="D2264" s="1" t="s">
        <v>3057</v>
      </c>
      <c r="E2264" s="1" t="s">
        <v>75</v>
      </c>
      <c r="F2264" s="1" t="s">
        <v>50</v>
      </c>
      <c r="G2264" s="2">
        <v>44214</v>
      </c>
      <c r="H2264" s="3">
        <v>0.89444444444444449</v>
      </c>
      <c r="I2264">
        <v>26925494</v>
      </c>
      <c r="J2264">
        <v>4</v>
      </c>
      <c r="K2264" s="1" t="s">
        <v>1607</v>
      </c>
      <c r="L2264">
        <v>0</v>
      </c>
      <c r="M2264" s="4">
        <v>2.5680087673328664</v>
      </c>
      <c r="N2264" s="5">
        <v>10856.64</v>
      </c>
      <c r="O2264" s="5">
        <f>IF(Jan_21[[#This Row],[WIN_OSE]]=0,('Summary Sheet'!$O$1)-('Summary Sheet'!$O$1*2%),-'Summary Sheet'!$O$1*(Jan_21[[#This Row],[BSP]]-1))</f>
        <v>1.96</v>
      </c>
    </row>
    <row r="2265" spans="1:15" x14ac:dyDescent="0.25">
      <c r="A2265">
        <v>178102803</v>
      </c>
      <c r="B2265" s="1" t="s">
        <v>16</v>
      </c>
      <c r="C2265" s="1" t="s">
        <v>3141</v>
      </c>
      <c r="D2265" s="1" t="s">
        <v>3057</v>
      </c>
      <c r="E2265" s="1" t="s">
        <v>39</v>
      </c>
      <c r="F2265" s="1" t="s">
        <v>36</v>
      </c>
      <c r="G2265" s="2">
        <v>44214</v>
      </c>
      <c r="H2265" s="3">
        <v>0.7631944444444444</v>
      </c>
      <c r="I2265">
        <v>23850767</v>
      </c>
      <c r="J2265">
        <v>5</v>
      </c>
      <c r="K2265" s="1" t="s">
        <v>2339</v>
      </c>
      <c r="L2265">
        <v>1</v>
      </c>
      <c r="M2265" s="4">
        <v>3.407223903879558</v>
      </c>
      <c r="N2265" s="5">
        <v>8951.0300000000007</v>
      </c>
      <c r="O2265" s="5">
        <f>IF(Jan_21[[#This Row],[WIN_OSE]]=0,('Summary Sheet'!$O$1)-('Summary Sheet'!$O$1*2%),-'Summary Sheet'!$O$1*(Jan_21[[#This Row],[BSP]]-1))</f>
        <v>-4.814447807759116</v>
      </c>
    </row>
    <row r="2266" spans="1:15" x14ac:dyDescent="0.25">
      <c r="A2266">
        <v>178102805</v>
      </c>
      <c r="B2266" s="1" t="s">
        <v>16</v>
      </c>
      <c r="C2266" s="1" t="s">
        <v>3141</v>
      </c>
      <c r="D2266" s="1" t="s">
        <v>3057</v>
      </c>
      <c r="E2266" s="1" t="s">
        <v>24</v>
      </c>
      <c r="F2266" s="1" t="s">
        <v>36</v>
      </c>
      <c r="G2266" s="2">
        <v>44214</v>
      </c>
      <c r="H2266" s="3">
        <v>0.77500000000000002</v>
      </c>
      <c r="I2266">
        <v>36846984</v>
      </c>
      <c r="J2266">
        <v>4</v>
      </c>
      <c r="K2266" s="1" t="s">
        <v>2712</v>
      </c>
      <c r="L2266">
        <v>1</v>
      </c>
      <c r="M2266" s="4">
        <v>4.2</v>
      </c>
      <c r="N2266" s="5">
        <v>9152.9</v>
      </c>
      <c r="O2266" s="5">
        <f>IF(Jan_21[[#This Row],[WIN_OSE]]=0,('Summary Sheet'!$O$1)-('Summary Sheet'!$O$1*2%),-'Summary Sheet'!$O$1*(Jan_21[[#This Row],[BSP]]-1))</f>
        <v>-6.4</v>
      </c>
    </row>
    <row r="2267" spans="1:15" x14ac:dyDescent="0.25">
      <c r="A2267">
        <v>178102807</v>
      </c>
      <c r="B2267" s="1" t="s">
        <v>16</v>
      </c>
      <c r="C2267" s="1" t="s">
        <v>3141</v>
      </c>
      <c r="D2267" s="1" t="s">
        <v>3057</v>
      </c>
      <c r="E2267" s="1" t="s">
        <v>41</v>
      </c>
      <c r="F2267" s="1" t="s">
        <v>36</v>
      </c>
      <c r="G2267" s="2">
        <v>44214</v>
      </c>
      <c r="H2267" s="3">
        <v>0.78541666666666665</v>
      </c>
      <c r="I2267">
        <v>36437919</v>
      </c>
      <c r="J2267">
        <v>6</v>
      </c>
      <c r="K2267" s="1" t="s">
        <v>2340</v>
      </c>
      <c r="L2267">
        <v>0</v>
      </c>
      <c r="M2267" s="4">
        <v>3.25</v>
      </c>
      <c r="N2267" s="5">
        <v>20049.28</v>
      </c>
      <c r="O2267" s="5">
        <f>IF(Jan_21[[#This Row],[WIN_OSE]]=0,('Summary Sheet'!$O$1)-('Summary Sheet'!$O$1*2%),-'Summary Sheet'!$O$1*(Jan_21[[#This Row],[BSP]]-1))</f>
        <v>1.96</v>
      </c>
    </row>
    <row r="2268" spans="1:15" x14ac:dyDescent="0.25">
      <c r="A2268">
        <v>178102809</v>
      </c>
      <c r="B2268" s="1" t="s">
        <v>16</v>
      </c>
      <c r="C2268" s="1" t="s">
        <v>3141</v>
      </c>
      <c r="D2268" s="1" t="s">
        <v>3057</v>
      </c>
      <c r="E2268" s="1" t="s">
        <v>30</v>
      </c>
      <c r="F2268" s="1" t="s">
        <v>36</v>
      </c>
      <c r="G2268" s="2">
        <v>44214</v>
      </c>
      <c r="H2268" s="3">
        <v>0.79791666666666672</v>
      </c>
      <c r="I2268">
        <v>24950283</v>
      </c>
      <c r="J2268">
        <v>4</v>
      </c>
      <c r="K2268" s="1" t="s">
        <v>2345</v>
      </c>
      <c r="L2268">
        <v>1</v>
      </c>
      <c r="M2268" s="4">
        <v>3.3996106949999998</v>
      </c>
      <c r="N2268" s="5">
        <v>13414.56</v>
      </c>
      <c r="O2268" s="5">
        <f>IF(Jan_21[[#This Row],[WIN_OSE]]=0,('Summary Sheet'!$O$1)-('Summary Sheet'!$O$1*2%),-'Summary Sheet'!$O$1*(Jan_21[[#This Row],[BSP]]-1))</f>
        <v>-4.7992213899999996</v>
      </c>
    </row>
    <row r="2269" spans="1:15" x14ac:dyDescent="0.25">
      <c r="A2269">
        <v>178102811</v>
      </c>
      <c r="B2269" s="1" t="s">
        <v>16</v>
      </c>
      <c r="C2269" s="1" t="s">
        <v>3141</v>
      </c>
      <c r="D2269" s="1" t="s">
        <v>3057</v>
      </c>
      <c r="E2269" s="1" t="s">
        <v>32</v>
      </c>
      <c r="F2269" s="1" t="s">
        <v>36</v>
      </c>
      <c r="G2269" s="2">
        <v>44214</v>
      </c>
      <c r="H2269" s="3">
        <v>0.80972222222222223</v>
      </c>
      <c r="I2269">
        <v>27160715</v>
      </c>
      <c r="J2269">
        <v>3</v>
      </c>
      <c r="K2269" s="1" t="s">
        <v>2018</v>
      </c>
      <c r="L2269">
        <v>0</v>
      </c>
      <c r="M2269" s="4">
        <v>3.1313748178105922</v>
      </c>
      <c r="N2269" s="5">
        <v>14599.86</v>
      </c>
      <c r="O2269" s="5">
        <f>IF(Jan_21[[#This Row],[WIN_OSE]]=0,('Summary Sheet'!$O$1)-('Summary Sheet'!$O$1*2%),-'Summary Sheet'!$O$1*(Jan_21[[#This Row],[BSP]]-1))</f>
        <v>1.96</v>
      </c>
    </row>
    <row r="2270" spans="1:15" x14ac:dyDescent="0.25">
      <c r="A2270">
        <v>178102813</v>
      </c>
      <c r="B2270" s="1" t="s">
        <v>16</v>
      </c>
      <c r="C2270" s="1" t="s">
        <v>3141</v>
      </c>
      <c r="D2270" s="1" t="s">
        <v>3057</v>
      </c>
      <c r="E2270" s="1" t="s">
        <v>24</v>
      </c>
      <c r="F2270" s="1" t="s">
        <v>36</v>
      </c>
      <c r="G2270" s="2">
        <v>44214</v>
      </c>
      <c r="H2270" s="3">
        <v>0.82013888888888886</v>
      </c>
      <c r="I2270">
        <v>21980343</v>
      </c>
      <c r="J2270">
        <v>3</v>
      </c>
      <c r="K2270" s="1" t="s">
        <v>921</v>
      </c>
      <c r="L2270">
        <v>0</v>
      </c>
      <c r="M2270" s="4">
        <v>2.4685548245931939</v>
      </c>
      <c r="N2270" s="5">
        <v>24133.02</v>
      </c>
      <c r="O2270" s="5">
        <f>IF(Jan_21[[#This Row],[WIN_OSE]]=0,('Summary Sheet'!$O$1)-('Summary Sheet'!$O$1*2%),-'Summary Sheet'!$O$1*(Jan_21[[#This Row],[BSP]]-1))</f>
        <v>1.96</v>
      </c>
    </row>
    <row r="2271" spans="1:15" x14ac:dyDescent="0.25">
      <c r="A2271">
        <v>178102815</v>
      </c>
      <c r="B2271" s="1" t="s">
        <v>16</v>
      </c>
      <c r="C2271" s="1" t="s">
        <v>3141</v>
      </c>
      <c r="D2271" s="1" t="s">
        <v>3057</v>
      </c>
      <c r="E2271" s="1" t="s">
        <v>32</v>
      </c>
      <c r="F2271" s="1" t="s">
        <v>36</v>
      </c>
      <c r="G2271" s="2">
        <v>44214</v>
      </c>
      <c r="H2271" s="3">
        <v>0.83194444444444449</v>
      </c>
      <c r="I2271">
        <v>38101245</v>
      </c>
      <c r="J2271">
        <v>3</v>
      </c>
      <c r="K2271" s="1" t="s">
        <v>2346</v>
      </c>
      <c r="L2271">
        <v>0</v>
      </c>
      <c r="M2271" s="4">
        <v>3.7147940730000002</v>
      </c>
      <c r="N2271" s="5">
        <v>17394.759999999998</v>
      </c>
      <c r="O2271" s="5">
        <f>IF(Jan_21[[#This Row],[WIN_OSE]]=0,('Summary Sheet'!$O$1)-('Summary Sheet'!$O$1*2%),-'Summary Sheet'!$O$1*(Jan_21[[#This Row],[BSP]]-1))</f>
        <v>1.96</v>
      </c>
    </row>
    <row r="2272" spans="1:15" x14ac:dyDescent="0.25">
      <c r="A2272">
        <v>178102817</v>
      </c>
      <c r="B2272" s="1" t="s">
        <v>16</v>
      </c>
      <c r="C2272" s="1" t="s">
        <v>3141</v>
      </c>
      <c r="D2272" s="1" t="s">
        <v>3057</v>
      </c>
      <c r="E2272" s="1" t="s">
        <v>24</v>
      </c>
      <c r="F2272" s="1" t="s">
        <v>36</v>
      </c>
      <c r="G2272" s="2">
        <v>44214</v>
      </c>
      <c r="H2272" s="3">
        <v>0.84166666666666667</v>
      </c>
      <c r="I2272">
        <v>28793960</v>
      </c>
      <c r="J2272">
        <v>5</v>
      </c>
      <c r="K2272" s="1" t="s">
        <v>2336</v>
      </c>
      <c r="L2272">
        <v>1</v>
      </c>
      <c r="M2272" s="4">
        <v>4.2523345051988519</v>
      </c>
      <c r="N2272" s="5">
        <v>11391.48</v>
      </c>
      <c r="O2272" s="5">
        <f>IF(Jan_21[[#This Row],[WIN_OSE]]=0,('Summary Sheet'!$O$1)-('Summary Sheet'!$O$1*2%),-'Summary Sheet'!$O$1*(Jan_21[[#This Row],[BSP]]-1))</f>
        <v>-6.5046690103977038</v>
      </c>
    </row>
    <row r="2273" spans="1:15" x14ac:dyDescent="0.25">
      <c r="A2273">
        <v>178102819</v>
      </c>
      <c r="B2273" s="1" t="s">
        <v>16</v>
      </c>
      <c r="C2273" s="1" t="s">
        <v>3141</v>
      </c>
      <c r="D2273" s="1" t="s">
        <v>3057</v>
      </c>
      <c r="E2273" s="1" t="s">
        <v>20</v>
      </c>
      <c r="F2273" s="1" t="s">
        <v>36</v>
      </c>
      <c r="G2273" s="2">
        <v>44214</v>
      </c>
      <c r="H2273" s="3">
        <v>0.8520833333333333</v>
      </c>
      <c r="I2273">
        <v>37214926</v>
      </c>
      <c r="J2273">
        <v>2</v>
      </c>
      <c r="K2273" s="1" t="s">
        <v>2348</v>
      </c>
      <c r="L2273">
        <v>1</v>
      </c>
      <c r="M2273" s="4">
        <v>2.8565965445963313</v>
      </c>
      <c r="N2273" s="5">
        <v>22243.48</v>
      </c>
      <c r="O2273" s="5">
        <f>IF(Jan_21[[#This Row],[WIN_OSE]]=0,('Summary Sheet'!$O$1)-('Summary Sheet'!$O$1*2%),-'Summary Sheet'!$O$1*(Jan_21[[#This Row],[BSP]]-1))</f>
        <v>-3.7131930891926626</v>
      </c>
    </row>
    <row r="2274" spans="1:15" x14ac:dyDescent="0.25">
      <c r="A2274">
        <v>178102821</v>
      </c>
      <c r="B2274" s="1" t="s">
        <v>16</v>
      </c>
      <c r="C2274" s="1" t="s">
        <v>3141</v>
      </c>
      <c r="D2274" s="1" t="s">
        <v>3057</v>
      </c>
      <c r="E2274" s="1" t="s">
        <v>41</v>
      </c>
      <c r="F2274" s="1" t="s">
        <v>36</v>
      </c>
      <c r="G2274" s="2">
        <v>44214</v>
      </c>
      <c r="H2274" s="3">
        <v>0.86527777777777781</v>
      </c>
      <c r="I2274">
        <v>26262899</v>
      </c>
      <c r="J2274">
        <v>5</v>
      </c>
      <c r="K2274" s="1" t="s">
        <v>1339</v>
      </c>
      <c r="L2274">
        <v>0</v>
      </c>
      <c r="M2274" s="4">
        <v>3.3124403592434106</v>
      </c>
      <c r="N2274" s="5">
        <v>17651.060000000001</v>
      </c>
      <c r="O2274" s="5">
        <f>IF(Jan_21[[#This Row],[WIN_OSE]]=0,('Summary Sheet'!$O$1)-('Summary Sheet'!$O$1*2%),-'Summary Sheet'!$O$1*(Jan_21[[#This Row],[BSP]]-1))</f>
        <v>1.96</v>
      </c>
    </row>
    <row r="2275" spans="1:15" x14ac:dyDescent="0.25">
      <c r="A2275">
        <v>178102823</v>
      </c>
      <c r="B2275" s="1" t="s">
        <v>16</v>
      </c>
      <c r="C2275" s="1" t="s">
        <v>3141</v>
      </c>
      <c r="D2275" s="1" t="s">
        <v>3057</v>
      </c>
      <c r="E2275" s="1" t="s">
        <v>20</v>
      </c>
      <c r="F2275" s="1" t="s">
        <v>36</v>
      </c>
      <c r="G2275" s="2">
        <v>44214</v>
      </c>
      <c r="H2275" s="3">
        <v>0.87569444444444444</v>
      </c>
      <c r="I2275">
        <v>36437970</v>
      </c>
      <c r="J2275">
        <v>5</v>
      </c>
      <c r="K2275" s="1" t="s">
        <v>875</v>
      </c>
      <c r="L2275">
        <v>1</v>
      </c>
      <c r="M2275" s="4">
        <v>3.55</v>
      </c>
      <c r="N2275" s="5">
        <v>19935.5</v>
      </c>
      <c r="O2275" s="5">
        <f>IF(Jan_21[[#This Row],[WIN_OSE]]=0,('Summary Sheet'!$O$1)-('Summary Sheet'!$O$1*2%),-'Summary Sheet'!$O$1*(Jan_21[[#This Row],[BSP]]-1))</f>
        <v>-5.0999999999999996</v>
      </c>
    </row>
    <row r="2276" spans="1:15" x14ac:dyDescent="0.25">
      <c r="A2276">
        <v>178102825</v>
      </c>
      <c r="B2276" s="1" t="s">
        <v>16</v>
      </c>
      <c r="C2276" s="1" t="s">
        <v>3141</v>
      </c>
      <c r="D2276" s="1" t="s">
        <v>3057</v>
      </c>
      <c r="E2276" s="1" t="s">
        <v>39</v>
      </c>
      <c r="F2276" s="1" t="s">
        <v>36</v>
      </c>
      <c r="G2276" s="2">
        <v>44214</v>
      </c>
      <c r="H2276" s="3">
        <v>0.88611111111111107</v>
      </c>
      <c r="I2276">
        <v>28727261</v>
      </c>
      <c r="J2276">
        <v>6</v>
      </c>
      <c r="K2276" s="1" t="s">
        <v>2342</v>
      </c>
      <c r="L2276">
        <v>0</v>
      </c>
      <c r="M2276" s="4">
        <v>4.337408507238333</v>
      </c>
      <c r="N2276" s="5">
        <v>9536.7199999999993</v>
      </c>
      <c r="O2276" s="5">
        <f>IF(Jan_21[[#This Row],[WIN_OSE]]=0,('Summary Sheet'!$O$1)-('Summary Sheet'!$O$1*2%),-'Summary Sheet'!$O$1*(Jan_21[[#This Row],[BSP]]-1))</f>
        <v>1.96</v>
      </c>
    </row>
    <row r="2277" spans="1:15" x14ac:dyDescent="0.25">
      <c r="A2277">
        <v>178102839</v>
      </c>
      <c r="B2277" s="1" t="s">
        <v>23</v>
      </c>
      <c r="C2277" s="1" t="s">
        <v>3119</v>
      </c>
      <c r="D2277" s="1" t="s">
        <v>3057</v>
      </c>
      <c r="E2277" s="1" t="s">
        <v>27</v>
      </c>
      <c r="F2277" s="1" t="s">
        <v>28</v>
      </c>
      <c r="G2277" s="2">
        <v>44214</v>
      </c>
      <c r="H2277" s="3">
        <v>0.76180555555555551</v>
      </c>
      <c r="I2277">
        <v>23127172</v>
      </c>
      <c r="J2277">
        <v>5</v>
      </c>
      <c r="K2277" s="1" t="s">
        <v>2630</v>
      </c>
      <c r="L2277">
        <v>0</v>
      </c>
      <c r="M2277" s="4">
        <v>5</v>
      </c>
      <c r="N2277" s="5">
        <v>4091.12</v>
      </c>
      <c r="O2277" s="5">
        <f>IF(Jan_21[[#This Row],[WIN_OSE]]=0,('Summary Sheet'!$O$1)-('Summary Sheet'!$O$1*2%),-'Summary Sheet'!$O$1*(Jan_21[[#This Row],[BSP]]-1))</f>
        <v>1.96</v>
      </c>
    </row>
    <row r="2278" spans="1:15" x14ac:dyDescent="0.25">
      <c r="A2278">
        <v>178102841</v>
      </c>
      <c r="B2278" s="1" t="s">
        <v>23</v>
      </c>
      <c r="C2278" s="1" t="s">
        <v>3119</v>
      </c>
      <c r="D2278" s="1" t="s">
        <v>3057</v>
      </c>
      <c r="E2278" s="1" t="s">
        <v>41</v>
      </c>
      <c r="F2278" s="1" t="s">
        <v>25</v>
      </c>
      <c r="G2278" s="2">
        <v>44214</v>
      </c>
      <c r="H2278" s="3">
        <v>0.7729166666666667</v>
      </c>
      <c r="I2278">
        <v>36493459</v>
      </c>
      <c r="J2278">
        <v>6</v>
      </c>
      <c r="K2278" s="1" t="s">
        <v>574</v>
      </c>
      <c r="L2278">
        <v>0</v>
      </c>
      <c r="M2278" s="4">
        <v>2.871577432</v>
      </c>
      <c r="N2278" s="5">
        <v>14055.24</v>
      </c>
      <c r="O2278" s="5">
        <f>IF(Jan_21[[#This Row],[WIN_OSE]]=0,('Summary Sheet'!$O$1)-('Summary Sheet'!$O$1*2%),-'Summary Sheet'!$O$1*(Jan_21[[#This Row],[BSP]]-1))</f>
        <v>1.96</v>
      </c>
    </row>
    <row r="2279" spans="1:15" x14ac:dyDescent="0.25">
      <c r="A2279">
        <v>178102843</v>
      </c>
      <c r="B2279" s="1" t="s">
        <v>23</v>
      </c>
      <c r="C2279" s="1" t="s">
        <v>3119</v>
      </c>
      <c r="D2279" s="1" t="s">
        <v>3057</v>
      </c>
      <c r="E2279" s="1" t="s">
        <v>24</v>
      </c>
      <c r="F2279" s="1" t="s">
        <v>25</v>
      </c>
      <c r="G2279" s="2">
        <v>44214</v>
      </c>
      <c r="H2279" s="3">
        <v>0.78333333333333333</v>
      </c>
      <c r="I2279">
        <v>36911826</v>
      </c>
      <c r="J2279">
        <v>5</v>
      </c>
      <c r="K2279" s="1" t="s">
        <v>1217</v>
      </c>
      <c r="L2279">
        <v>0</v>
      </c>
      <c r="M2279" s="4">
        <v>3.6241131981937662</v>
      </c>
      <c r="N2279" s="5">
        <v>9530.5400000000009</v>
      </c>
      <c r="O2279" s="5">
        <f>IF(Jan_21[[#This Row],[WIN_OSE]]=0,('Summary Sheet'!$O$1)-('Summary Sheet'!$O$1*2%),-'Summary Sheet'!$O$1*(Jan_21[[#This Row],[BSP]]-1))</f>
        <v>1.96</v>
      </c>
    </row>
    <row r="2280" spans="1:15" x14ac:dyDescent="0.25">
      <c r="A2280">
        <v>178102845</v>
      </c>
      <c r="B2280" s="1" t="s">
        <v>23</v>
      </c>
      <c r="C2280" s="1" t="s">
        <v>3119</v>
      </c>
      <c r="D2280" s="1" t="s">
        <v>3057</v>
      </c>
      <c r="E2280" s="1" t="s">
        <v>39</v>
      </c>
      <c r="F2280" s="1" t="s">
        <v>25</v>
      </c>
      <c r="G2280" s="2">
        <v>44214</v>
      </c>
      <c r="H2280" s="3">
        <v>0.79652777777777772</v>
      </c>
      <c r="I2280">
        <v>38243165</v>
      </c>
      <c r="J2280">
        <v>4</v>
      </c>
      <c r="K2280" s="1" t="s">
        <v>1769</v>
      </c>
      <c r="L2280">
        <v>0</v>
      </c>
      <c r="M2280" s="4">
        <v>3.9375950105133235</v>
      </c>
      <c r="N2280" s="5">
        <v>8366.5400000000009</v>
      </c>
      <c r="O2280" s="5">
        <f>IF(Jan_21[[#This Row],[WIN_OSE]]=0,('Summary Sheet'!$O$1)-('Summary Sheet'!$O$1*2%),-'Summary Sheet'!$O$1*(Jan_21[[#This Row],[BSP]]-1))</f>
        <v>1.96</v>
      </c>
    </row>
    <row r="2281" spans="1:15" x14ac:dyDescent="0.25">
      <c r="A2281">
        <v>178102847</v>
      </c>
      <c r="B2281" s="1" t="s">
        <v>23</v>
      </c>
      <c r="C2281" s="1" t="s">
        <v>3119</v>
      </c>
      <c r="D2281" s="1" t="s">
        <v>3057</v>
      </c>
      <c r="E2281" s="1" t="s">
        <v>45</v>
      </c>
      <c r="F2281" s="1" t="s">
        <v>28</v>
      </c>
      <c r="G2281" s="2">
        <v>44214</v>
      </c>
      <c r="H2281" s="3">
        <v>0.80833333333333335</v>
      </c>
      <c r="I2281">
        <v>28095709</v>
      </c>
      <c r="J2281">
        <v>5</v>
      </c>
      <c r="K2281" s="1" t="s">
        <v>1190</v>
      </c>
      <c r="L2281">
        <v>0</v>
      </c>
      <c r="M2281" s="4">
        <v>3.7869770279999999</v>
      </c>
      <c r="N2281" s="5">
        <v>6748</v>
      </c>
      <c r="O2281" s="5">
        <f>IF(Jan_21[[#This Row],[WIN_OSE]]=0,('Summary Sheet'!$O$1)-('Summary Sheet'!$O$1*2%),-'Summary Sheet'!$O$1*(Jan_21[[#This Row],[BSP]]-1))</f>
        <v>1.96</v>
      </c>
    </row>
    <row r="2282" spans="1:15" x14ac:dyDescent="0.25">
      <c r="A2282">
        <v>178102849</v>
      </c>
      <c r="B2282" s="1" t="s">
        <v>23</v>
      </c>
      <c r="C2282" s="1" t="s">
        <v>3119</v>
      </c>
      <c r="D2282" s="1" t="s">
        <v>3057</v>
      </c>
      <c r="E2282" s="1" t="s">
        <v>41</v>
      </c>
      <c r="F2282" s="1" t="s">
        <v>25</v>
      </c>
      <c r="G2282" s="2">
        <v>44214</v>
      </c>
      <c r="H2282" s="3">
        <v>0.82222222222222219</v>
      </c>
      <c r="I2282">
        <v>27089366</v>
      </c>
      <c r="J2282">
        <v>6</v>
      </c>
      <c r="K2282" s="1" t="s">
        <v>2716</v>
      </c>
      <c r="L2282">
        <v>0</v>
      </c>
      <c r="M2282" s="4">
        <v>4.7</v>
      </c>
      <c r="N2282" s="5">
        <v>5297.36</v>
      </c>
      <c r="O2282" s="5">
        <f>IF(Jan_21[[#This Row],[WIN_OSE]]=0,('Summary Sheet'!$O$1)-('Summary Sheet'!$O$1*2%),-'Summary Sheet'!$O$1*(Jan_21[[#This Row],[BSP]]-1))</f>
        <v>1.96</v>
      </c>
    </row>
    <row r="2283" spans="1:15" x14ac:dyDescent="0.25">
      <c r="A2283">
        <v>178102851</v>
      </c>
      <c r="B2283" s="1" t="s">
        <v>23</v>
      </c>
      <c r="C2283" s="1" t="s">
        <v>3119</v>
      </c>
      <c r="D2283" s="1" t="s">
        <v>3057</v>
      </c>
      <c r="E2283" s="1" t="s">
        <v>43</v>
      </c>
      <c r="F2283" s="1" t="s">
        <v>25</v>
      </c>
      <c r="G2283" s="2">
        <v>44214</v>
      </c>
      <c r="H2283" s="3">
        <v>0.8354166666666667</v>
      </c>
      <c r="I2283">
        <v>36142176</v>
      </c>
      <c r="J2283">
        <v>2</v>
      </c>
      <c r="K2283" s="1" t="s">
        <v>1340</v>
      </c>
      <c r="L2283">
        <v>0</v>
      </c>
      <c r="M2283" s="4">
        <v>4.3220108217133379</v>
      </c>
      <c r="N2283" s="5">
        <v>6132</v>
      </c>
      <c r="O2283" s="5">
        <f>IF(Jan_21[[#This Row],[WIN_OSE]]=0,('Summary Sheet'!$O$1)-('Summary Sheet'!$O$1*2%),-'Summary Sheet'!$O$1*(Jan_21[[#This Row],[BSP]]-1))</f>
        <v>1.96</v>
      </c>
    </row>
    <row r="2284" spans="1:15" x14ac:dyDescent="0.25">
      <c r="A2284">
        <v>178102853</v>
      </c>
      <c r="B2284" s="1" t="s">
        <v>23</v>
      </c>
      <c r="C2284" s="1" t="s">
        <v>3119</v>
      </c>
      <c r="D2284" s="1" t="s">
        <v>3057</v>
      </c>
      <c r="E2284" s="1" t="s">
        <v>39</v>
      </c>
      <c r="F2284" s="1" t="s">
        <v>25</v>
      </c>
      <c r="G2284" s="2">
        <v>44214</v>
      </c>
      <c r="H2284" s="3">
        <v>0.84930555555555554</v>
      </c>
      <c r="I2284">
        <v>26703046</v>
      </c>
      <c r="J2284">
        <v>1</v>
      </c>
      <c r="K2284" s="1" t="s">
        <v>652</v>
      </c>
      <c r="L2284">
        <v>0</v>
      </c>
      <c r="M2284" s="4">
        <v>2.44</v>
      </c>
      <c r="N2284" s="5">
        <v>17888.8</v>
      </c>
      <c r="O2284" s="5">
        <f>IF(Jan_21[[#This Row],[WIN_OSE]]=0,('Summary Sheet'!$O$1)-('Summary Sheet'!$O$1*2%),-'Summary Sheet'!$O$1*(Jan_21[[#This Row],[BSP]]-1))</f>
        <v>1.96</v>
      </c>
    </row>
    <row r="2285" spans="1:15" x14ac:dyDescent="0.25">
      <c r="A2285">
        <v>178102855</v>
      </c>
      <c r="B2285" s="1" t="s">
        <v>23</v>
      </c>
      <c r="C2285" s="1" t="s">
        <v>3119</v>
      </c>
      <c r="D2285" s="1" t="s">
        <v>3057</v>
      </c>
      <c r="E2285" s="1" t="s">
        <v>75</v>
      </c>
      <c r="F2285" s="1" t="s">
        <v>28</v>
      </c>
      <c r="G2285" s="2">
        <v>44214</v>
      </c>
      <c r="H2285" s="3">
        <v>0.86319444444444449</v>
      </c>
      <c r="I2285">
        <v>38100398</v>
      </c>
      <c r="J2285">
        <v>3</v>
      </c>
      <c r="K2285" s="1" t="s">
        <v>861</v>
      </c>
      <c r="L2285">
        <v>0</v>
      </c>
      <c r="M2285" s="4">
        <v>2.792947308137173</v>
      </c>
      <c r="N2285" s="5">
        <v>15350.84</v>
      </c>
      <c r="O2285" s="5">
        <f>IF(Jan_21[[#This Row],[WIN_OSE]]=0,('Summary Sheet'!$O$1)-('Summary Sheet'!$O$1*2%),-'Summary Sheet'!$O$1*(Jan_21[[#This Row],[BSP]]-1))</f>
        <v>1.96</v>
      </c>
    </row>
    <row r="2286" spans="1:15" x14ac:dyDescent="0.25">
      <c r="A2286">
        <v>178102857</v>
      </c>
      <c r="B2286" s="1" t="s">
        <v>23</v>
      </c>
      <c r="C2286" s="1" t="s">
        <v>3119</v>
      </c>
      <c r="D2286" s="1" t="s">
        <v>3057</v>
      </c>
      <c r="E2286" s="1" t="s">
        <v>24</v>
      </c>
      <c r="F2286" s="1" t="s">
        <v>25</v>
      </c>
      <c r="G2286" s="2">
        <v>44214</v>
      </c>
      <c r="H2286" s="3">
        <v>0.87638888888888888</v>
      </c>
      <c r="I2286">
        <v>32071665</v>
      </c>
      <c r="J2286">
        <v>4</v>
      </c>
      <c r="K2286" s="1" t="s">
        <v>1273</v>
      </c>
      <c r="L2286">
        <v>1</v>
      </c>
      <c r="M2286" s="4">
        <v>3.505302871615422</v>
      </c>
      <c r="N2286" s="5">
        <v>4058.42</v>
      </c>
      <c r="O2286" s="5">
        <f>IF(Jan_21[[#This Row],[WIN_OSE]]=0,('Summary Sheet'!$O$1)-('Summary Sheet'!$O$1*2%),-'Summary Sheet'!$O$1*(Jan_21[[#This Row],[BSP]]-1))</f>
        <v>-5.010605743230844</v>
      </c>
    </row>
    <row r="2287" spans="1:15" x14ac:dyDescent="0.25">
      <c r="A2287">
        <v>178102859</v>
      </c>
      <c r="B2287" s="1" t="s">
        <v>23</v>
      </c>
      <c r="C2287" s="1" t="s">
        <v>3119</v>
      </c>
      <c r="D2287" s="1" t="s">
        <v>3057</v>
      </c>
      <c r="E2287" s="1" t="s">
        <v>24</v>
      </c>
      <c r="F2287" s="1" t="s">
        <v>25</v>
      </c>
      <c r="G2287" s="2">
        <v>44214</v>
      </c>
      <c r="H2287" s="3">
        <v>0.88749999999999996</v>
      </c>
      <c r="I2287">
        <v>16846842</v>
      </c>
      <c r="J2287">
        <v>1</v>
      </c>
      <c r="K2287" s="1" t="s">
        <v>1434</v>
      </c>
      <c r="L2287">
        <v>0</v>
      </c>
      <c r="M2287" s="4">
        <v>3.3804383794499149</v>
      </c>
      <c r="N2287" s="5">
        <v>8685.36</v>
      </c>
      <c r="O2287" s="5">
        <f>IF(Jan_21[[#This Row],[WIN_OSE]]=0,('Summary Sheet'!$O$1)-('Summary Sheet'!$O$1*2%),-'Summary Sheet'!$O$1*(Jan_21[[#This Row],[BSP]]-1))</f>
        <v>1.96</v>
      </c>
    </row>
    <row r="2288" spans="1:15" x14ac:dyDescent="0.25">
      <c r="A2288">
        <v>178129199</v>
      </c>
      <c r="B2288" s="1" t="s">
        <v>19</v>
      </c>
      <c r="C2288" s="1" t="s">
        <v>3118</v>
      </c>
      <c r="D2288" s="1" t="s">
        <v>3060</v>
      </c>
      <c r="E2288" s="1" t="s">
        <v>39</v>
      </c>
      <c r="F2288" s="1" t="s">
        <v>36</v>
      </c>
      <c r="G2288" s="2">
        <v>44215</v>
      </c>
      <c r="H2288" s="3">
        <v>0.46736111111111112</v>
      </c>
      <c r="I2288">
        <v>36787484</v>
      </c>
      <c r="J2288">
        <v>5</v>
      </c>
      <c r="K2288" s="1" t="s">
        <v>244</v>
      </c>
      <c r="L2288">
        <v>1</v>
      </c>
      <c r="M2288" s="4">
        <v>3.7</v>
      </c>
      <c r="N2288" s="5">
        <v>7557.94</v>
      </c>
      <c r="O2288" s="5">
        <f>IF(Jan_21[[#This Row],[WIN_OSE]]=0,('Summary Sheet'!$O$1)-('Summary Sheet'!$O$1*2%),-'Summary Sheet'!$O$1*(Jan_21[[#This Row],[BSP]]-1))</f>
        <v>-5.4</v>
      </c>
    </row>
    <row r="2289" spans="1:15" x14ac:dyDescent="0.25">
      <c r="A2289">
        <v>178129201</v>
      </c>
      <c r="B2289" s="1" t="s">
        <v>19</v>
      </c>
      <c r="C2289" s="1" t="s">
        <v>3118</v>
      </c>
      <c r="D2289" s="1" t="s">
        <v>3060</v>
      </c>
      <c r="E2289" s="1" t="s">
        <v>41</v>
      </c>
      <c r="F2289" s="1" t="s">
        <v>36</v>
      </c>
      <c r="G2289" s="2">
        <v>44215</v>
      </c>
      <c r="H2289" s="3">
        <v>0.4777777777777778</v>
      </c>
      <c r="I2289">
        <v>26027810</v>
      </c>
      <c r="J2289">
        <v>6</v>
      </c>
      <c r="K2289" s="1" t="s">
        <v>812</v>
      </c>
      <c r="L2289">
        <v>1</v>
      </c>
      <c r="M2289" s="4">
        <v>3.7667431671146545</v>
      </c>
      <c r="N2289" s="5">
        <v>9442.68</v>
      </c>
      <c r="O2289" s="5">
        <f>IF(Jan_21[[#This Row],[WIN_OSE]]=0,('Summary Sheet'!$O$1)-('Summary Sheet'!$O$1*2%),-'Summary Sheet'!$O$1*(Jan_21[[#This Row],[BSP]]-1))</f>
        <v>-5.533486334229309</v>
      </c>
    </row>
    <row r="2290" spans="1:15" x14ac:dyDescent="0.25">
      <c r="A2290">
        <v>178129203</v>
      </c>
      <c r="B2290" s="1" t="s">
        <v>19</v>
      </c>
      <c r="C2290" s="1" t="s">
        <v>3118</v>
      </c>
      <c r="D2290" s="1" t="s">
        <v>3060</v>
      </c>
      <c r="E2290" s="1" t="s">
        <v>75</v>
      </c>
      <c r="F2290" s="1" t="s">
        <v>52</v>
      </c>
      <c r="G2290" s="2">
        <v>44215</v>
      </c>
      <c r="H2290" s="3">
        <v>0.48819444444444443</v>
      </c>
      <c r="I2290">
        <v>37095241</v>
      </c>
      <c r="J2290">
        <v>3</v>
      </c>
      <c r="K2290" s="1" t="s">
        <v>518</v>
      </c>
      <c r="L2290">
        <v>0</v>
      </c>
      <c r="M2290" s="4">
        <v>3.4901042508489626</v>
      </c>
      <c r="N2290" s="5">
        <v>9540.5400000000009</v>
      </c>
      <c r="O2290" s="5">
        <f>IF(Jan_21[[#This Row],[WIN_OSE]]=0,('Summary Sheet'!$O$1)-('Summary Sheet'!$O$1*2%),-'Summary Sheet'!$O$1*(Jan_21[[#This Row],[BSP]]-1))</f>
        <v>1.96</v>
      </c>
    </row>
    <row r="2291" spans="1:15" x14ac:dyDescent="0.25">
      <c r="A2291">
        <v>178129207</v>
      </c>
      <c r="B2291" s="1" t="s">
        <v>19</v>
      </c>
      <c r="C2291" s="1" t="s">
        <v>3118</v>
      </c>
      <c r="D2291" s="1" t="s">
        <v>3060</v>
      </c>
      <c r="E2291" s="1" t="s">
        <v>39</v>
      </c>
      <c r="F2291" s="1" t="s">
        <v>36</v>
      </c>
      <c r="G2291" s="2">
        <v>44215</v>
      </c>
      <c r="H2291" s="3">
        <v>0.50902777777777775</v>
      </c>
      <c r="I2291">
        <v>28794349</v>
      </c>
      <c r="J2291">
        <v>1</v>
      </c>
      <c r="K2291" s="1" t="s">
        <v>1777</v>
      </c>
      <c r="L2291">
        <v>1</v>
      </c>
      <c r="M2291" s="4">
        <v>3.7919616253462296</v>
      </c>
      <c r="N2291" s="5">
        <v>7406.86</v>
      </c>
      <c r="O2291" s="5">
        <f>IF(Jan_21[[#This Row],[WIN_OSE]]=0,('Summary Sheet'!$O$1)-('Summary Sheet'!$O$1*2%),-'Summary Sheet'!$O$1*(Jan_21[[#This Row],[BSP]]-1))</f>
        <v>-5.5839232506924592</v>
      </c>
    </row>
    <row r="2292" spans="1:15" x14ac:dyDescent="0.25">
      <c r="A2292">
        <v>178129209</v>
      </c>
      <c r="B2292" s="1" t="s">
        <v>19</v>
      </c>
      <c r="C2292" s="1" t="s">
        <v>3118</v>
      </c>
      <c r="D2292" s="1" t="s">
        <v>3060</v>
      </c>
      <c r="E2292" s="1" t="s">
        <v>48</v>
      </c>
      <c r="F2292" s="1" t="s">
        <v>36</v>
      </c>
      <c r="G2292" s="2">
        <v>44215</v>
      </c>
      <c r="H2292" s="3">
        <v>0.51944444444444449</v>
      </c>
      <c r="I2292">
        <v>27997715</v>
      </c>
      <c r="J2292">
        <v>5</v>
      </c>
      <c r="K2292" s="1" t="s">
        <v>2901</v>
      </c>
      <c r="L2292">
        <v>0</v>
      </c>
      <c r="M2292" s="4">
        <v>2.554597732</v>
      </c>
      <c r="N2292" s="5">
        <v>10757.52</v>
      </c>
      <c r="O2292" s="5">
        <f>IF(Jan_21[[#This Row],[WIN_OSE]]=0,('Summary Sheet'!$O$1)-('Summary Sheet'!$O$1*2%),-'Summary Sheet'!$O$1*(Jan_21[[#This Row],[BSP]]-1))</f>
        <v>1.96</v>
      </c>
    </row>
    <row r="2293" spans="1:15" x14ac:dyDescent="0.25">
      <c r="A2293">
        <v>178129211</v>
      </c>
      <c r="B2293" s="1" t="s">
        <v>19</v>
      </c>
      <c r="C2293" s="1" t="s">
        <v>3118</v>
      </c>
      <c r="D2293" s="1" t="s">
        <v>3060</v>
      </c>
      <c r="E2293" s="1" t="s">
        <v>27</v>
      </c>
      <c r="F2293" s="1" t="s">
        <v>52</v>
      </c>
      <c r="G2293" s="2">
        <v>44215</v>
      </c>
      <c r="H2293" s="3">
        <v>0.52986111111111112</v>
      </c>
      <c r="I2293">
        <v>20529455</v>
      </c>
      <c r="J2293">
        <v>4</v>
      </c>
      <c r="K2293" s="1" t="s">
        <v>2034</v>
      </c>
      <c r="L2293">
        <v>1</v>
      </c>
      <c r="M2293" s="4">
        <v>2.296909411555462</v>
      </c>
      <c r="N2293" s="5">
        <v>5609.62</v>
      </c>
      <c r="O2293" s="5">
        <f>IF(Jan_21[[#This Row],[WIN_OSE]]=0,('Summary Sheet'!$O$1)-('Summary Sheet'!$O$1*2%),-'Summary Sheet'!$O$1*(Jan_21[[#This Row],[BSP]]-1))</f>
        <v>-2.593818823110924</v>
      </c>
    </row>
    <row r="2294" spans="1:15" x14ac:dyDescent="0.25">
      <c r="A2294">
        <v>178129213</v>
      </c>
      <c r="B2294" s="1" t="s">
        <v>19</v>
      </c>
      <c r="C2294" s="1" t="s">
        <v>3118</v>
      </c>
      <c r="D2294" s="1" t="s">
        <v>3060</v>
      </c>
      <c r="E2294" s="1" t="s">
        <v>48</v>
      </c>
      <c r="F2294" s="1" t="s">
        <v>36</v>
      </c>
      <c r="G2294" s="2">
        <v>44215</v>
      </c>
      <c r="H2294" s="3">
        <v>0.54027777777777775</v>
      </c>
      <c r="I2294">
        <v>27158808</v>
      </c>
      <c r="J2294">
        <v>5</v>
      </c>
      <c r="K2294" s="1" t="s">
        <v>251</v>
      </c>
      <c r="L2294">
        <v>0</v>
      </c>
      <c r="M2294" s="4">
        <v>3.05</v>
      </c>
      <c r="N2294" s="5">
        <v>3621.98</v>
      </c>
      <c r="O2294" s="5">
        <f>IF(Jan_21[[#This Row],[WIN_OSE]]=0,('Summary Sheet'!$O$1)-('Summary Sheet'!$O$1*2%),-'Summary Sheet'!$O$1*(Jan_21[[#This Row],[BSP]]-1))</f>
        <v>1.96</v>
      </c>
    </row>
    <row r="2295" spans="1:15" x14ac:dyDescent="0.25">
      <c r="A2295">
        <v>178129215</v>
      </c>
      <c r="B2295" s="1" t="s">
        <v>19</v>
      </c>
      <c r="C2295" s="1" t="s">
        <v>3118</v>
      </c>
      <c r="D2295" s="1" t="s">
        <v>3060</v>
      </c>
      <c r="E2295" s="1" t="s">
        <v>47</v>
      </c>
      <c r="F2295" s="1" t="s">
        <v>36</v>
      </c>
      <c r="G2295" s="2">
        <v>44215</v>
      </c>
      <c r="H2295" s="3">
        <v>0.55069444444444449</v>
      </c>
      <c r="I2295">
        <v>26258215</v>
      </c>
      <c r="J2295">
        <v>1</v>
      </c>
      <c r="K2295" s="1" t="s">
        <v>502</v>
      </c>
      <c r="L2295">
        <v>0</v>
      </c>
      <c r="M2295" s="4">
        <v>4.5727304986181547</v>
      </c>
      <c r="N2295" s="5">
        <v>1267.24</v>
      </c>
      <c r="O2295" s="5">
        <f>IF(Jan_21[[#This Row],[WIN_OSE]]=0,('Summary Sheet'!$O$1)-('Summary Sheet'!$O$1*2%),-'Summary Sheet'!$O$1*(Jan_21[[#This Row],[BSP]]-1))</f>
        <v>1.96</v>
      </c>
    </row>
    <row r="2296" spans="1:15" x14ac:dyDescent="0.25">
      <c r="A2296">
        <v>178129217</v>
      </c>
      <c r="B2296" s="1" t="s">
        <v>19</v>
      </c>
      <c r="C2296" s="1" t="s">
        <v>3118</v>
      </c>
      <c r="D2296" s="1" t="s">
        <v>3060</v>
      </c>
      <c r="E2296" s="1" t="s">
        <v>75</v>
      </c>
      <c r="F2296" s="1" t="s">
        <v>52</v>
      </c>
      <c r="G2296" s="2">
        <v>44215</v>
      </c>
      <c r="H2296" s="3">
        <v>0.56111111111111112</v>
      </c>
      <c r="I2296">
        <v>37510087</v>
      </c>
      <c r="J2296">
        <v>6</v>
      </c>
      <c r="K2296" s="1" t="s">
        <v>1404</v>
      </c>
      <c r="L2296">
        <v>1</v>
      </c>
      <c r="M2296" s="4">
        <v>3.25</v>
      </c>
      <c r="N2296" s="5">
        <v>1952.78</v>
      </c>
      <c r="O2296" s="5">
        <f>IF(Jan_21[[#This Row],[WIN_OSE]]=0,('Summary Sheet'!$O$1)-('Summary Sheet'!$O$1*2%),-'Summary Sheet'!$O$1*(Jan_21[[#This Row],[BSP]]-1))</f>
        <v>-4.5</v>
      </c>
    </row>
    <row r="2297" spans="1:15" x14ac:dyDescent="0.25">
      <c r="A2297">
        <v>178129219</v>
      </c>
      <c r="B2297" s="1" t="s">
        <v>19</v>
      </c>
      <c r="C2297" s="1" t="s">
        <v>3118</v>
      </c>
      <c r="D2297" s="1" t="s">
        <v>3060</v>
      </c>
      <c r="E2297" s="1" t="s">
        <v>43</v>
      </c>
      <c r="F2297" s="1" t="s">
        <v>36</v>
      </c>
      <c r="G2297" s="2">
        <v>44215</v>
      </c>
      <c r="H2297" s="3">
        <v>0.57222222222222219</v>
      </c>
      <c r="I2297">
        <v>37459789</v>
      </c>
      <c r="J2297">
        <v>1</v>
      </c>
      <c r="K2297" s="1" t="s">
        <v>1799</v>
      </c>
      <c r="L2297">
        <v>0</v>
      </c>
      <c r="M2297" s="4">
        <v>4.1250501394613197</v>
      </c>
      <c r="N2297" s="5">
        <v>1399.4</v>
      </c>
      <c r="O2297" s="5">
        <f>IF(Jan_21[[#This Row],[WIN_OSE]]=0,('Summary Sheet'!$O$1)-('Summary Sheet'!$O$1*2%),-'Summary Sheet'!$O$1*(Jan_21[[#This Row],[BSP]]-1))</f>
        <v>1.96</v>
      </c>
    </row>
    <row r="2298" spans="1:15" x14ac:dyDescent="0.25">
      <c r="A2298">
        <v>178129221</v>
      </c>
      <c r="B2298" s="1" t="s">
        <v>19</v>
      </c>
      <c r="C2298" s="1" t="s">
        <v>3118</v>
      </c>
      <c r="D2298" s="1" t="s">
        <v>3060</v>
      </c>
      <c r="E2298" s="1" t="s">
        <v>41</v>
      </c>
      <c r="F2298" s="1" t="s">
        <v>36</v>
      </c>
      <c r="G2298" s="2">
        <v>44215</v>
      </c>
      <c r="H2298" s="3">
        <v>0.58263888888888893</v>
      </c>
      <c r="I2298">
        <v>25122984</v>
      </c>
      <c r="J2298">
        <v>3</v>
      </c>
      <c r="K2298" s="1" t="s">
        <v>1344</v>
      </c>
      <c r="L2298">
        <v>0</v>
      </c>
      <c r="M2298" s="4">
        <v>3.2708396936625652</v>
      </c>
      <c r="N2298" s="5">
        <v>1442.1</v>
      </c>
      <c r="O2298" s="5">
        <f>IF(Jan_21[[#This Row],[WIN_OSE]]=0,('Summary Sheet'!$O$1)-('Summary Sheet'!$O$1*2%),-'Summary Sheet'!$O$1*(Jan_21[[#This Row],[BSP]]-1))</f>
        <v>1.96</v>
      </c>
    </row>
    <row r="2299" spans="1:15" x14ac:dyDescent="0.25">
      <c r="A2299">
        <v>178130490</v>
      </c>
      <c r="B2299" s="1" t="s">
        <v>23</v>
      </c>
      <c r="C2299" s="1" t="s">
        <v>3120</v>
      </c>
      <c r="D2299" s="1" t="s">
        <v>3060</v>
      </c>
      <c r="E2299" s="1" t="s">
        <v>101</v>
      </c>
      <c r="F2299" s="1" t="s">
        <v>31</v>
      </c>
      <c r="G2299" s="2">
        <v>44215</v>
      </c>
      <c r="H2299" s="3">
        <v>0.34166666666666667</v>
      </c>
      <c r="I2299">
        <v>36390688</v>
      </c>
      <c r="J2299">
        <v>5</v>
      </c>
      <c r="K2299" s="1" t="s">
        <v>2053</v>
      </c>
      <c r="L2299">
        <v>1</v>
      </c>
      <c r="M2299" s="4">
        <v>3.2827927101845851</v>
      </c>
      <c r="N2299" s="5">
        <v>4080.34</v>
      </c>
      <c r="O2299" s="5">
        <f>IF(Jan_21[[#This Row],[WIN_OSE]]=0,('Summary Sheet'!$O$1)-('Summary Sheet'!$O$1*2%),-'Summary Sheet'!$O$1*(Jan_21[[#This Row],[BSP]]-1))</f>
        <v>-4.5655854203691701</v>
      </c>
    </row>
    <row r="2300" spans="1:15" x14ac:dyDescent="0.25">
      <c r="A2300">
        <v>178130492</v>
      </c>
      <c r="B2300" s="1" t="s">
        <v>23</v>
      </c>
      <c r="C2300" s="1" t="s">
        <v>3120</v>
      </c>
      <c r="D2300" s="1" t="s">
        <v>3060</v>
      </c>
      <c r="E2300" s="1" t="s">
        <v>24</v>
      </c>
      <c r="F2300" s="1" t="s">
        <v>31</v>
      </c>
      <c r="G2300" s="2">
        <v>44215</v>
      </c>
      <c r="H2300" s="3">
        <v>0.35208333333333336</v>
      </c>
      <c r="I2300">
        <v>24260022</v>
      </c>
      <c r="J2300">
        <v>4</v>
      </c>
      <c r="K2300" s="1" t="s">
        <v>1444</v>
      </c>
      <c r="L2300">
        <v>0</v>
      </c>
      <c r="M2300" s="4">
        <v>4.0999999999999996</v>
      </c>
      <c r="N2300" s="5">
        <v>2609.7800000000002</v>
      </c>
      <c r="O2300" s="5">
        <f>IF(Jan_21[[#This Row],[WIN_OSE]]=0,('Summary Sheet'!$O$1)-('Summary Sheet'!$O$1*2%),-'Summary Sheet'!$O$1*(Jan_21[[#This Row],[BSP]]-1))</f>
        <v>1.96</v>
      </c>
    </row>
    <row r="2301" spans="1:15" x14ac:dyDescent="0.25">
      <c r="A2301">
        <v>178130494</v>
      </c>
      <c r="B2301" s="1" t="s">
        <v>23</v>
      </c>
      <c r="C2301" s="1" t="s">
        <v>3120</v>
      </c>
      <c r="D2301" s="1" t="s">
        <v>3060</v>
      </c>
      <c r="E2301" s="1" t="s">
        <v>65</v>
      </c>
      <c r="F2301" s="1" t="s">
        <v>31</v>
      </c>
      <c r="G2301" s="2">
        <v>44215</v>
      </c>
      <c r="H2301" s="3">
        <v>0.36319444444444443</v>
      </c>
      <c r="I2301">
        <v>38251997</v>
      </c>
      <c r="J2301">
        <v>6</v>
      </c>
      <c r="K2301" s="1" t="s">
        <v>2392</v>
      </c>
      <c r="L2301">
        <v>0</v>
      </c>
      <c r="M2301" s="4">
        <v>3.0156066208399714</v>
      </c>
      <c r="N2301" s="5">
        <v>7048.64</v>
      </c>
      <c r="O2301" s="5">
        <f>IF(Jan_21[[#This Row],[WIN_OSE]]=0,('Summary Sheet'!$O$1)-('Summary Sheet'!$O$1*2%),-'Summary Sheet'!$O$1*(Jan_21[[#This Row],[BSP]]-1))</f>
        <v>1.96</v>
      </c>
    </row>
    <row r="2302" spans="1:15" x14ac:dyDescent="0.25">
      <c r="A2302">
        <v>178130496</v>
      </c>
      <c r="B2302" s="1" t="s">
        <v>23</v>
      </c>
      <c r="C2302" s="1" t="s">
        <v>3120</v>
      </c>
      <c r="D2302" s="1" t="s">
        <v>3060</v>
      </c>
      <c r="E2302" s="1" t="s">
        <v>39</v>
      </c>
      <c r="F2302" s="1" t="s">
        <v>31</v>
      </c>
      <c r="G2302" s="2">
        <v>44215</v>
      </c>
      <c r="H2302" s="3">
        <v>0.37638888888888888</v>
      </c>
      <c r="I2302">
        <v>27117544</v>
      </c>
      <c r="J2302">
        <v>4</v>
      </c>
      <c r="K2302" s="1" t="s">
        <v>1932</v>
      </c>
      <c r="L2302">
        <v>0</v>
      </c>
      <c r="M2302" s="4">
        <v>4.4000000000000004</v>
      </c>
      <c r="N2302" s="5">
        <v>2114.48</v>
      </c>
      <c r="O2302" s="5">
        <f>IF(Jan_21[[#This Row],[WIN_OSE]]=0,('Summary Sheet'!$O$1)-('Summary Sheet'!$O$1*2%),-'Summary Sheet'!$O$1*(Jan_21[[#This Row],[BSP]]-1))</f>
        <v>1.96</v>
      </c>
    </row>
    <row r="2303" spans="1:15" x14ac:dyDescent="0.25">
      <c r="A2303">
        <v>178130498</v>
      </c>
      <c r="B2303" s="1" t="s">
        <v>23</v>
      </c>
      <c r="C2303" s="1" t="s">
        <v>3120</v>
      </c>
      <c r="D2303" s="1" t="s">
        <v>3060</v>
      </c>
      <c r="E2303" s="1" t="s">
        <v>39</v>
      </c>
      <c r="F2303" s="1" t="s">
        <v>31</v>
      </c>
      <c r="G2303" s="2">
        <v>44215</v>
      </c>
      <c r="H2303" s="3">
        <v>0.38750000000000001</v>
      </c>
      <c r="I2303">
        <v>23686730</v>
      </c>
      <c r="J2303">
        <v>6</v>
      </c>
      <c r="K2303" s="1" t="s">
        <v>1930</v>
      </c>
      <c r="L2303">
        <v>1</v>
      </c>
      <c r="M2303" s="4">
        <v>3.1897066002672361</v>
      </c>
      <c r="N2303" s="5">
        <v>4636.22</v>
      </c>
      <c r="O2303" s="5">
        <f>IF(Jan_21[[#This Row],[WIN_OSE]]=0,('Summary Sheet'!$O$1)-('Summary Sheet'!$O$1*2%),-'Summary Sheet'!$O$1*(Jan_21[[#This Row],[BSP]]-1))</f>
        <v>-4.3794132005344721</v>
      </c>
    </row>
    <row r="2304" spans="1:15" x14ac:dyDescent="0.25">
      <c r="A2304">
        <v>178130500</v>
      </c>
      <c r="B2304" s="1" t="s">
        <v>23</v>
      </c>
      <c r="C2304" s="1" t="s">
        <v>3120</v>
      </c>
      <c r="D2304" s="1" t="s">
        <v>3060</v>
      </c>
      <c r="E2304" s="1" t="s">
        <v>30</v>
      </c>
      <c r="F2304" s="1" t="s">
        <v>31</v>
      </c>
      <c r="G2304" s="2">
        <v>44215</v>
      </c>
      <c r="H2304" s="3">
        <v>0.39861111111111114</v>
      </c>
      <c r="I2304">
        <v>38209826</v>
      </c>
      <c r="J2304">
        <v>2</v>
      </c>
      <c r="K2304" s="1" t="s">
        <v>307</v>
      </c>
      <c r="L2304">
        <v>0</v>
      </c>
      <c r="M2304" s="4">
        <v>3.1573056106214969</v>
      </c>
      <c r="N2304" s="5">
        <v>5963.88</v>
      </c>
      <c r="O2304" s="5">
        <f>IF(Jan_21[[#This Row],[WIN_OSE]]=0,('Summary Sheet'!$O$1)-('Summary Sheet'!$O$1*2%),-'Summary Sheet'!$O$1*(Jan_21[[#This Row],[BSP]]-1))</f>
        <v>1.96</v>
      </c>
    </row>
    <row r="2305" spans="1:15" x14ac:dyDescent="0.25">
      <c r="A2305">
        <v>178130502</v>
      </c>
      <c r="B2305" s="1" t="s">
        <v>23</v>
      </c>
      <c r="C2305" s="1" t="s">
        <v>3120</v>
      </c>
      <c r="D2305" s="1" t="s">
        <v>3060</v>
      </c>
      <c r="E2305" s="1" t="s">
        <v>41</v>
      </c>
      <c r="F2305" s="1" t="s">
        <v>31</v>
      </c>
      <c r="G2305" s="2">
        <v>44215</v>
      </c>
      <c r="H2305" s="3">
        <v>0.41111111111111109</v>
      </c>
      <c r="I2305">
        <v>36390626</v>
      </c>
      <c r="J2305">
        <v>3</v>
      </c>
      <c r="K2305" s="1" t="s">
        <v>2047</v>
      </c>
      <c r="L2305">
        <v>0</v>
      </c>
      <c r="M2305" s="4">
        <v>4.2</v>
      </c>
      <c r="N2305" s="5">
        <v>3984.48</v>
      </c>
      <c r="O2305" s="5">
        <f>IF(Jan_21[[#This Row],[WIN_OSE]]=0,('Summary Sheet'!$O$1)-('Summary Sheet'!$O$1*2%),-'Summary Sheet'!$O$1*(Jan_21[[#This Row],[BSP]]-1))</f>
        <v>1.96</v>
      </c>
    </row>
    <row r="2306" spans="1:15" x14ac:dyDescent="0.25">
      <c r="A2306">
        <v>178130504</v>
      </c>
      <c r="B2306" s="1" t="s">
        <v>23</v>
      </c>
      <c r="C2306" s="1" t="s">
        <v>3120</v>
      </c>
      <c r="D2306" s="1" t="s">
        <v>3060</v>
      </c>
      <c r="E2306" s="1" t="s">
        <v>24</v>
      </c>
      <c r="F2306" s="1" t="s">
        <v>31</v>
      </c>
      <c r="G2306" s="2">
        <v>44215</v>
      </c>
      <c r="H2306" s="3">
        <v>0.42152777777777778</v>
      </c>
      <c r="I2306">
        <v>36837111</v>
      </c>
      <c r="J2306">
        <v>1</v>
      </c>
      <c r="K2306" s="1" t="s">
        <v>1850</v>
      </c>
      <c r="L2306">
        <v>0</v>
      </c>
      <c r="M2306" s="4">
        <v>2.98</v>
      </c>
      <c r="N2306" s="5">
        <v>8760.34</v>
      </c>
      <c r="O2306" s="5">
        <f>IF(Jan_21[[#This Row],[WIN_OSE]]=0,('Summary Sheet'!$O$1)-('Summary Sheet'!$O$1*2%),-'Summary Sheet'!$O$1*(Jan_21[[#This Row],[BSP]]-1))</f>
        <v>1.96</v>
      </c>
    </row>
    <row r="2307" spans="1:15" x14ac:dyDescent="0.25">
      <c r="A2307">
        <v>178130506</v>
      </c>
      <c r="B2307" s="1" t="s">
        <v>23</v>
      </c>
      <c r="C2307" s="1" t="s">
        <v>3120</v>
      </c>
      <c r="D2307" s="1" t="s">
        <v>3060</v>
      </c>
      <c r="E2307" s="1" t="s">
        <v>37</v>
      </c>
      <c r="F2307" s="1" t="s">
        <v>31</v>
      </c>
      <c r="G2307" s="2">
        <v>44215</v>
      </c>
      <c r="H2307" s="3">
        <v>0.43263888888888891</v>
      </c>
      <c r="I2307">
        <v>23754589</v>
      </c>
      <c r="J2307">
        <v>3</v>
      </c>
      <c r="K2307" s="1" t="s">
        <v>527</v>
      </c>
      <c r="L2307">
        <v>0</v>
      </c>
      <c r="M2307" s="4">
        <v>4.0999999999999996</v>
      </c>
      <c r="N2307" s="5">
        <v>5145.54</v>
      </c>
      <c r="O2307" s="5">
        <f>IF(Jan_21[[#This Row],[WIN_OSE]]=0,('Summary Sheet'!$O$1)-('Summary Sheet'!$O$1*2%),-'Summary Sheet'!$O$1*(Jan_21[[#This Row],[BSP]]-1))</f>
        <v>1.96</v>
      </c>
    </row>
    <row r="2308" spans="1:15" x14ac:dyDescent="0.25">
      <c r="A2308">
        <v>178130508</v>
      </c>
      <c r="B2308" s="1" t="s">
        <v>23</v>
      </c>
      <c r="C2308" s="1" t="s">
        <v>3120</v>
      </c>
      <c r="D2308" s="1" t="s">
        <v>3060</v>
      </c>
      <c r="E2308" s="1" t="s">
        <v>37</v>
      </c>
      <c r="F2308" s="1" t="s">
        <v>31</v>
      </c>
      <c r="G2308" s="2">
        <v>44215</v>
      </c>
      <c r="H2308" s="3">
        <v>0.44513888888888886</v>
      </c>
      <c r="I2308">
        <v>25194622</v>
      </c>
      <c r="J2308">
        <v>3</v>
      </c>
      <c r="K2308" s="1" t="s">
        <v>1837</v>
      </c>
      <c r="L2308">
        <v>0</v>
      </c>
      <c r="M2308" s="4">
        <v>2.5491286797106296</v>
      </c>
      <c r="N2308" s="5">
        <v>10570.2</v>
      </c>
      <c r="O2308" s="5">
        <f>IF(Jan_21[[#This Row],[WIN_OSE]]=0,('Summary Sheet'!$O$1)-('Summary Sheet'!$O$1*2%),-'Summary Sheet'!$O$1*(Jan_21[[#This Row],[BSP]]-1))</f>
        <v>1.96</v>
      </c>
    </row>
    <row r="2309" spans="1:15" x14ac:dyDescent="0.25">
      <c r="A2309">
        <v>178131682</v>
      </c>
      <c r="B2309" s="1" t="s">
        <v>19</v>
      </c>
      <c r="C2309" s="1" t="s">
        <v>3140</v>
      </c>
      <c r="D2309" s="1" t="s">
        <v>3060</v>
      </c>
      <c r="E2309" s="1" t="s">
        <v>39</v>
      </c>
      <c r="F2309" s="1" t="s">
        <v>44</v>
      </c>
      <c r="G2309" s="2">
        <v>44215</v>
      </c>
      <c r="H2309" s="3">
        <v>0.46250000000000002</v>
      </c>
      <c r="I2309">
        <v>38182325</v>
      </c>
      <c r="J2309">
        <v>4</v>
      </c>
      <c r="K2309" s="1" t="s">
        <v>1990</v>
      </c>
      <c r="L2309">
        <v>0</v>
      </c>
      <c r="M2309" s="4">
        <v>3.2616288948810688</v>
      </c>
      <c r="N2309" s="5">
        <v>12250.28</v>
      </c>
      <c r="O2309" s="5">
        <f>IF(Jan_21[[#This Row],[WIN_OSE]]=0,('Summary Sheet'!$O$1)-('Summary Sheet'!$O$1*2%),-'Summary Sheet'!$O$1*(Jan_21[[#This Row],[BSP]]-1))</f>
        <v>1.96</v>
      </c>
    </row>
    <row r="2310" spans="1:15" x14ac:dyDescent="0.25">
      <c r="A2310">
        <v>178131684</v>
      </c>
      <c r="B2310" s="1" t="s">
        <v>19</v>
      </c>
      <c r="C2310" s="1" t="s">
        <v>3140</v>
      </c>
      <c r="D2310" s="1" t="s">
        <v>3060</v>
      </c>
      <c r="E2310" s="1" t="s">
        <v>41</v>
      </c>
      <c r="F2310" s="1" t="s">
        <v>44</v>
      </c>
      <c r="G2310" s="2">
        <v>44215</v>
      </c>
      <c r="H2310" s="3">
        <v>0.47291666666666665</v>
      </c>
      <c r="I2310">
        <v>37805742</v>
      </c>
      <c r="J2310">
        <v>6</v>
      </c>
      <c r="K2310" s="1" t="s">
        <v>1995</v>
      </c>
      <c r="L2310">
        <v>0</v>
      </c>
      <c r="M2310" s="4">
        <v>3.4203448977656068</v>
      </c>
      <c r="N2310" s="5">
        <v>10035.200000000001</v>
      </c>
      <c r="O2310" s="5">
        <f>IF(Jan_21[[#This Row],[WIN_OSE]]=0,('Summary Sheet'!$O$1)-('Summary Sheet'!$O$1*2%),-'Summary Sheet'!$O$1*(Jan_21[[#This Row],[BSP]]-1))</f>
        <v>1.96</v>
      </c>
    </row>
    <row r="2311" spans="1:15" x14ac:dyDescent="0.25">
      <c r="A2311">
        <v>178131686</v>
      </c>
      <c r="B2311" s="1" t="s">
        <v>19</v>
      </c>
      <c r="C2311" s="1" t="s">
        <v>3140</v>
      </c>
      <c r="D2311" s="1" t="s">
        <v>3060</v>
      </c>
      <c r="E2311" s="1" t="s">
        <v>32</v>
      </c>
      <c r="F2311" s="1" t="s">
        <v>44</v>
      </c>
      <c r="G2311" s="2">
        <v>44215</v>
      </c>
      <c r="H2311" s="3">
        <v>0.48333333333333334</v>
      </c>
      <c r="I2311">
        <v>36775233</v>
      </c>
      <c r="J2311">
        <v>4</v>
      </c>
      <c r="K2311" s="1" t="s">
        <v>2062</v>
      </c>
      <c r="L2311">
        <v>0</v>
      </c>
      <c r="M2311" s="4">
        <v>4.0999999999999996</v>
      </c>
      <c r="N2311" s="5">
        <v>9233.52</v>
      </c>
      <c r="O2311" s="5">
        <f>IF(Jan_21[[#This Row],[WIN_OSE]]=0,('Summary Sheet'!$O$1)-('Summary Sheet'!$O$1*2%),-'Summary Sheet'!$O$1*(Jan_21[[#This Row],[BSP]]-1))</f>
        <v>1.96</v>
      </c>
    </row>
    <row r="2312" spans="1:15" x14ac:dyDescent="0.25">
      <c r="A2312">
        <v>178131688</v>
      </c>
      <c r="B2312" s="1" t="s">
        <v>19</v>
      </c>
      <c r="C2312" s="1" t="s">
        <v>3140</v>
      </c>
      <c r="D2312" s="1" t="s">
        <v>3060</v>
      </c>
      <c r="E2312" s="1" t="s">
        <v>47</v>
      </c>
      <c r="F2312" s="1" t="s">
        <v>44</v>
      </c>
      <c r="G2312" s="2">
        <v>44215</v>
      </c>
      <c r="H2312" s="3">
        <v>0.49375000000000002</v>
      </c>
      <c r="I2312">
        <v>26590483</v>
      </c>
      <c r="J2312">
        <v>3</v>
      </c>
      <c r="K2312" s="1" t="s">
        <v>570</v>
      </c>
      <c r="L2312">
        <v>0</v>
      </c>
      <c r="M2312" s="4">
        <v>4.2</v>
      </c>
      <c r="N2312" s="5">
        <v>8707.7199999999993</v>
      </c>
      <c r="O2312" s="5">
        <f>IF(Jan_21[[#This Row],[WIN_OSE]]=0,('Summary Sheet'!$O$1)-('Summary Sheet'!$O$1*2%),-'Summary Sheet'!$O$1*(Jan_21[[#This Row],[BSP]]-1))</f>
        <v>1.96</v>
      </c>
    </row>
    <row r="2313" spans="1:15" x14ac:dyDescent="0.25">
      <c r="A2313">
        <v>178131690</v>
      </c>
      <c r="B2313" s="1" t="s">
        <v>19</v>
      </c>
      <c r="C2313" s="1" t="s">
        <v>3140</v>
      </c>
      <c r="D2313" s="1" t="s">
        <v>3060</v>
      </c>
      <c r="E2313" s="1" t="s">
        <v>24</v>
      </c>
      <c r="F2313" s="1" t="s">
        <v>44</v>
      </c>
      <c r="G2313" s="2">
        <v>44215</v>
      </c>
      <c r="H2313" s="3">
        <v>0.50416666666666665</v>
      </c>
      <c r="I2313">
        <v>28677628</v>
      </c>
      <c r="J2313">
        <v>6</v>
      </c>
      <c r="K2313" s="1" t="s">
        <v>645</v>
      </c>
      <c r="L2313">
        <v>0</v>
      </c>
      <c r="M2313" s="4">
        <v>3.3492193389999998</v>
      </c>
      <c r="N2313" s="5">
        <v>15822.12</v>
      </c>
      <c r="O2313" s="5">
        <f>IF(Jan_21[[#This Row],[WIN_OSE]]=0,('Summary Sheet'!$O$1)-('Summary Sheet'!$O$1*2%),-'Summary Sheet'!$O$1*(Jan_21[[#This Row],[BSP]]-1))</f>
        <v>1.96</v>
      </c>
    </row>
    <row r="2314" spans="1:15" x14ac:dyDescent="0.25">
      <c r="A2314">
        <v>178131692</v>
      </c>
      <c r="B2314" s="1" t="s">
        <v>19</v>
      </c>
      <c r="C2314" s="1" t="s">
        <v>3140</v>
      </c>
      <c r="D2314" s="1" t="s">
        <v>3060</v>
      </c>
      <c r="E2314" s="1" t="s">
        <v>43</v>
      </c>
      <c r="F2314" s="1" t="s">
        <v>44</v>
      </c>
      <c r="G2314" s="2">
        <v>44215</v>
      </c>
      <c r="H2314" s="3">
        <v>0.51458333333333328</v>
      </c>
      <c r="I2314">
        <v>37728091</v>
      </c>
      <c r="J2314">
        <v>2</v>
      </c>
      <c r="K2314" s="1" t="s">
        <v>2367</v>
      </c>
      <c r="L2314">
        <v>1</v>
      </c>
      <c r="M2314" s="4">
        <v>3.9203588127287907</v>
      </c>
      <c r="N2314" s="5">
        <v>16432.439999999999</v>
      </c>
      <c r="O2314" s="5">
        <f>IF(Jan_21[[#This Row],[WIN_OSE]]=0,('Summary Sheet'!$O$1)-('Summary Sheet'!$O$1*2%),-'Summary Sheet'!$O$1*(Jan_21[[#This Row],[BSP]]-1))</f>
        <v>-5.8407176254575814</v>
      </c>
    </row>
    <row r="2315" spans="1:15" x14ac:dyDescent="0.25">
      <c r="A2315">
        <v>178131694</v>
      </c>
      <c r="B2315" s="1" t="s">
        <v>19</v>
      </c>
      <c r="C2315" s="1" t="s">
        <v>3140</v>
      </c>
      <c r="D2315" s="1" t="s">
        <v>3060</v>
      </c>
      <c r="E2315" s="1" t="s">
        <v>39</v>
      </c>
      <c r="F2315" s="1" t="s">
        <v>44</v>
      </c>
      <c r="G2315" s="2">
        <v>44215</v>
      </c>
      <c r="H2315" s="3">
        <v>0.52500000000000002</v>
      </c>
      <c r="I2315">
        <v>38251939</v>
      </c>
      <c r="J2315">
        <v>6</v>
      </c>
      <c r="K2315" s="1" t="s">
        <v>1295</v>
      </c>
      <c r="L2315">
        <v>0</v>
      </c>
      <c r="M2315" s="4">
        <v>2.871791526222732</v>
      </c>
      <c r="N2315" s="5">
        <v>16770.78</v>
      </c>
      <c r="O2315" s="5">
        <f>IF(Jan_21[[#This Row],[WIN_OSE]]=0,('Summary Sheet'!$O$1)-('Summary Sheet'!$O$1*2%),-'Summary Sheet'!$O$1*(Jan_21[[#This Row],[BSP]]-1))</f>
        <v>1.96</v>
      </c>
    </row>
    <row r="2316" spans="1:15" x14ac:dyDescent="0.25">
      <c r="A2316">
        <v>178131696</v>
      </c>
      <c r="B2316" s="1" t="s">
        <v>19</v>
      </c>
      <c r="C2316" s="1" t="s">
        <v>3140</v>
      </c>
      <c r="D2316" s="1" t="s">
        <v>3060</v>
      </c>
      <c r="E2316" s="1" t="s">
        <v>47</v>
      </c>
      <c r="F2316" s="1" t="s">
        <v>44</v>
      </c>
      <c r="G2316" s="2">
        <v>44215</v>
      </c>
      <c r="H2316" s="3">
        <v>0.53541666666666665</v>
      </c>
      <c r="I2316">
        <v>38259357</v>
      </c>
      <c r="J2316">
        <v>1</v>
      </c>
      <c r="K2316" s="1" t="s">
        <v>2904</v>
      </c>
      <c r="L2316">
        <v>0</v>
      </c>
      <c r="M2316" s="4">
        <v>4.1524530794271417</v>
      </c>
      <c r="N2316" s="5">
        <v>4803.24</v>
      </c>
      <c r="O2316" s="5">
        <f>IF(Jan_21[[#This Row],[WIN_OSE]]=0,('Summary Sheet'!$O$1)-('Summary Sheet'!$O$1*2%),-'Summary Sheet'!$O$1*(Jan_21[[#This Row],[BSP]]-1))</f>
        <v>1.96</v>
      </c>
    </row>
    <row r="2317" spans="1:15" x14ac:dyDescent="0.25">
      <c r="A2317">
        <v>178131698</v>
      </c>
      <c r="B2317" s="1" t="s">
        <v>19</v>
      </c>
      <c r="C2317" s="1" t="s">
        <v>3140</v>
      </c>
      <c r="D2317" s="1" t="s">
        <v>3060</v>
      </c>
      <c r="E2317" s="1" t="s">
        <v>47</v>
      </c>
      <c r="F2317" s="1" t="s">
        <v>44</v>
      </c>
      <c r="G2317" s="2">
        <v>44215</v>
      </c>
      <c r="H2317" s="3">
        <v>0.54583333333333328</v>
      </c>
      <c r="I2317">
        <v>28715095</v>
      </c>
      <c r="J2317">
        <v>4</v>
      </c>
      <c r="K2317" s="1" t="s">
        <v>2544</v>
      </c>
      <c r="L2317">
        <v>0</v>
      </c>
      <c r="M2317" s="4">
        <v>3.1977030234338599</v>
      </c>
      <c r="N2317" s="5">
        <v>11770.32</v>
      </c>
      <c r="O2317" s="5">
        <f>IF(Jan_21[[#This Row],[WIN_OSE]]=0,('Summary Sheet'!$O$1)-('Summary Sheet'!$O$1*2%),-'Summary Sheet'!$O$1*(Jan_21[[#This Row],[BSP]]-1))</f>
        <v>1.96</v>
      </c>
    </row>
    <row r="2318" spans="1:15" x14ac:dyDescent="0.25">
      <c r="A2318">
        <v>178131700</v>
      </c>
      <c r="B2318" s="1" t="s">
        <v>19</v>
      </c>
      <c r="C2318" s="1" t="s">
        <v>3140</v>
      </c>
      <c r="D2318" s="1" t="s">
        <v>3060</v>
      </c>
      <c r="E2318" s="1" t="s">
        <v>41</v>
      </c>
      <c r="F2318" s="1" t="s">
        <v>44</v>
      </c>
      <c r="G2318" s="2">
        <v>44215</v>
      </c>
      <c r="H2318" s="3">
        <v>0.55625000000000002</v>
      </c>
      <c r="I2318">
        <v>35777819</v>
      </c>
      <c r="J2318">
        <v>4</v>
      </c>
      <c r="K2318" s="1" t="s">
        <v>1258</v>
      </c>
      <c r="L2318">
        <v>0</v>
      </c>
      <c r="M2318" s="4">
        <v>2.3223469329999999</v>
      </c>
      <c r="N2318" s="5">
        <v>22138.32</v>
      </c>
      <c r="O2318" s="5">
        <f>IF(Jan_21[[#This Row],[WIN_OSE]]=0,('Summary Sheet'!$O$1)-('Summary Sheet'!$O$1*2%),-'Summary Sheet'!$O$1*(Jan_21[[#This Row],[BSP]]-1))</f>
        <v>1.96</v>
      </c>
    </row>
    <row r="2319" spans="1:15" x14ac:dyDescent="0.25">
      <c r="A2319">
        <v>178131702</v>
      </c>
      <c r="B2319" s="1" t="s">
        <v>19</v>
      </c>
      <c r="C2319" s="1" t="s">
        <v>3140</v>
      </c>
      <c r="D2319" s="1" t="s">
        <v>3060</v>
      </c>
      <c r="E2319" s="1" t="s">
        <v>39</v>
      </c>
      <c r="F2319" s="1" t="s">
        <v>44</v>
      </c>
      <c r="G2319" s="2">
        <v>44215</v>
      </c>
      <c r="H2319" s="3">
        <v>0.56666666666666665</v>
      </c>
      <c r="I2319">
        <v>22309828</v>
      </c>
      <c r="J2319">
        <v>6</v>
      </c>
      <c r="K2319" s="1" t="s">
        <v>1985</v>
      </c>
      <c r="L2319">
        <v>0</v>
      </c>
      <c r="M2319" s="4">
        <v>2.0272326729999999</v>
      </c>
      <c r="N2319" s="5">
        <v>25331.9</v>
      </c>
      <c r="O2319" s="5">
        <f>IF(Jan_21[[#This Row],[WIN_OSE]]=0,('Summary Sheet'!$O$1)-('Summary Sheet'!$O$1*2%),-'Summary Sheet'!$O$1*(Jan_21[[#This Row],[BSP]]-1))</f>
        <v>1.96</v>
      </c>
    </row>
    <row r="2320" spans="1:15" x14ac:dyDescent="0.25">
      <c r="A2320">
        <v>178131704</v>
      </c>
      <c r="B2320" s="1" t="s">
        <v>19</v>
      </c>
      <c r="C2320" s="1" t="s">
        <v>3140</v>
      </c>
      <c r="D2320" s="1" t="s">
        <v>3060</v>
      </c>
      <c r="E2320" s="1" t="s">
        <v>24</v>
      </c>
      <c r="F2320" s="1" t="s">
        <v>44</v>
      </c>
      <c r="G2320" s="2">
        <v>44215</v>
      </c>
      <c r="H2320" s="3">
        <v>0.57708333333333328</v>
      </c>
      <c r="I2320">
        <v>23930011</v>
      </c>
      <c r="J2320">
        <v>6</v>
      </c>
      <c r="K2320" s="1" t="s">
        <v>2070</v>
      </c>
      <c r="L2320">
        <v>0</v>
      </c>
      <c r="M2320" s="4">
        <v>4.1253019665016817</v>
      </c>
      <c r="N2320" s="5">
        <v>7697.46</v>
      </c>
      <c r="O2320" s="5">
        <f>IF(Jan_21[[#This Row],[WIN_OSE]]=0,('Summary Sheet'!$O$1)-('Summary Sheet'!$O$1*2%),-'Summary Sheet'!$O$1*(Jan_21[[#This Row],[BSP]]-1))</f>
        <v>1.96</v>
      </c>
    </row>
    <row r="2321" spans="1:15" x14ac:dyDescent="0.25">
      <c r="A2321">
        <v>178133242</v>
      </c>
      <c r="B2321" s="1" t="s">
        <v>23</v>
      </c>
      <c r="C2321" s="1" t="s">
        <v>3133</v>
      </c>
      <c r="D2321" s="1" t="s">
        <v>3061</v>
      </c>
      <c r="E2321" s="1" t="s">
        <v>43</v>
      </c>
      <c r="F2321" s="1" t="s">
        <v>13</v>
      </c>
      <c r="G2321" s="2">
        <v>44215</v>
      </c>
      <c r="H2321" s="3">
        <v>0.45347222222222222</v>
      </c>
      <c r="I2321">
        <v>38251452</v>
      </c>
      <c r="J2321">
        <v>2</v>
      </c>
      <c r="K2321" s="1" t="s">
        <v>1345</v>
      </c>
      <c r="L2321">
        <v>1</v>
      </c>
      <c r="M2321" s="4">
        <v>3.9409503838530515</v>
      </c>
      <c r="N2321" s="5">
        <v>9628.2199999999993</v>
      </c>
      <c r="O2321" s="5">
        <f>IF(Jan_21[[#This Row],[WIN_OSE]]=0,('Summary Sheet'!$O$1)-('Summary Sheet'!$O$1*2%),-'Summary Sheet'!$O$1*(Jan_21[[#This Row],[BSP]]-1))</f>
        <v>-5.881900767706103</v>
      </c>
    </row>
    <row r="2322" spans="1:15" x14ac:dyDescent="0.25">
      <c r="A2322">
        <v>178133244</v>
      </c>
      <c r="B2322" s="1" t="s">
        <v>23</v>
      </c>
      <c r="C2322" s="1" t="s">
        <v>3133</v>
      </c>
      <c r="D2322" s="1" t="s">
        <v>3061</v>
      </c>
      <c r="E2322" s="1" t="s">
        <v>20</v>
      </c>
      <c r="F2322" s="1" t="s">
        <v>13</v>
      </c>
      <c r="G2322" s="2">
        <v>44215</v>
      </c>
      <c r="H2322" s="3">
        <v>0.46458333333333335</v>
      </c>
      <c r="I2322">
        <v>30798113</v>
      </c>
      <c r="J2322">
        <v>6</v>
      </c>
      <c r="K2322" s="1" t="s">
        <v>359</v>
      </c>
      <c r="L2322">
        <v>0</v>
      </c>
      <c r="M2322" s="4">
        <v>3.2355095266185701</v>
      </c>
      <c r="N2322" s="5">
        <v>9901.24</v>
      </c>
      <c r="O2322" s="5">
        <f>IF(Jan_21[[#This Row],[WIN_OSE]]=0,('Summary Sheet'!$O$1)-('Summary Sheet'!$O$1*2%),-'Summary Sheet'!$O$1*(Jan_21[[#This Row],[BSP]]-1))</f>
        <v>1.96</v>
      </c>
    </row>
    <row r="2323" spans="1:15" x14ac:dyDescent="0.25">
      <c r="A2323">
        <v>178133246</v>
      </c>
      <c r="B2323" s="1" t="s">
        <v>23</v>
      </c>
      <c r="C2323" s="1" t="s">
        <v>3133</v>
      </c>
      <c r="D2323" s="1" t="s">
        <v>3061</v>
      </c>
      <c r="E2323" s="1" t="s">
        <v>41</v>
      </c>
      <c r="F2323" s="1" t="s">
        <v>13</v>
      </c>
      <c r="G2323" s="2">
        <v>44215</v>
      </c>
      <c r="H2323" s="3">
        <v>0.47499999999999998</v>
      </c>
      <c r="I2323">
        <v>37730846</v>
      </c>
      <c r="J2323">
        <v>2</v>
      </c>
      <c r="K2323" s="1" t="s">
        <v>968</v>
      </c>
      <c r="L2323">
        <v>0</v>
      </c>
      <c r="M2323" s="4">
        <v>3.0047418177005323</v>
      </c>
      <c r="N2323" s="5">
        <v>8861.14</v>
      </c>
      <c r="O2323" s="5">
        <f>IF(Jan_21[[#This Row],[WIN_OSE]]=0,('Summary Sheet'!$O$1)-('Summary Sheet'!$O$1*2%),-'Summary Sheet'!$O$1*(Jan_21[[#This Row],[BSP]]-1))</f>
        <v>1.96</v>
      </c>
    </row>
    <row r="2324" spans="1:15" x14ac:dyDescent="0.25">
      <c r="A2324">
        <v>178133248</v>
      </c>
      <c r="B2324" s="1" t="s">
        <v>23</v>
      </c>
      <c r="C2324" s="1" t="s">
        <v>3133</v>
      </c>
      <c r="D2324" s="1" t="s">
        <v>3061</v>
      </c>
      <c r="E2324" s="1" t="s">
        <v>30</v>
      </c>
      <c r="F2324" s="1" t="s">
        <v>13</v>
      </c>
      <c r="G2324" s="2">
        <v>44215</v>
      </c>
      <c r="H2324" s="3">
        <v>0.48541666666666666</v>
      </c>
      <c r="I2324">
        <v>28116592</v>
      </c>
      <c r="J2324">
        <v>4</v>
      </c>
      <c r="K2324" s="1" t="s">
        <v>2689</v>
      </c>
      <c r="L2324">
        <v>0</v>
      </c>
      <c r="M2324" s="4">
        <v>3.6594257266071883</v>
      </c>
      <c r="N2324" s="5">
        <v>7065.4</v>
      </c>
      <c r="O2324" s="5">
        <f>IF(Jan_21[[#This Row],[WIN_OSE]]=0,('Summary Sheet'!$O$1)-('Summary Sheet'!$O$1*2%),-'Summary Sheet'!$O$1*(Jan_21[[#This Row],[BSP]]-1))</f>
        <v>1.96</v>
      </c>
    </row>
    <row r="2325" spans="1:15" x14ac:dyDescent="0.25">
      <c r="A2325">
        <v>178133250</v>
      </c>
      <c r="B2325" s="1" t="s">
        <v>23</v>
      </c>
      <c r="C2325" s="1" t="s">
        <v>3133</v>
      </c>
      <c r="D2325" s="1" t="s">
        <v>3061</v>
      </c>
      <c r="E2325" s="1" t="s">
        <v>32</v>
      </c>
      <c r="F2325" s="1" t="s">
        <v>13</v>
      </c>
      <c r="G2325" s="2">
        <v>44215</v>
      </c>
      <c r="H2325" s="3">
        <v>0.49583333333333335</v>
      </c>
      <c r="I2325">
        <v>28663364</v>
      </c>
      <c r="J2325">
        <v>3</v>
      </c>
      <c r="K2325" s="1" t="s">
        <v>1233</v>
      </c>
      <c r="L2325">
        <v>0</v>
      </c>
      <c r="M2325" s="4">
        <v>3.5305548248576084</v>
      </c>
      <c r="N2325" s="5">
        <v>7200.58</v>
      </c>
      <c r="O2325" s="5">
        <f>IF(Jan_21[[#This Row],[WIN_OSE]]=0,('Summary Sheet'!$O$1)-('Summary Sheet'!$O$1*2%),-'Summary Sheet'!$O$1*(Jan_21[[#This Row],[BSP]]-1))</f>
        <v>1.96</v>
      </c>
    </row>
    <row r="2326" spans="1:15" x14ac:dyDescent="0.25">
      <c r="A2326">
        <v>178133252</v>
      </c>
      <c r="B2326" s="1" t="s">
        <v>23</v>
      </c>
      <c r="C2326" s="1" t="s">
        <v>3133</v>
      </c>
      <c r="D2326" s="1" t="s">
        <v>3061</v>
      </c>
      <c r="E2326" s="1" t="s">
        <v>47</v>
      </c>
      <c r="F2326" s="1" t="s">
        <v>13</v>
      </c>
      <c r="G2326" s="2">
        <v>44215</v>
      </c>
      <c r="H2326" s="3">
        <v>0.50624999999999998</v>
      </c>
      <c r="I2326">
        <v>37033667</v>
      </c>
      <c r="J2326">
        <v>5</v>
      </c>
      <c r="K2326" s="1" t="s">
        <v>1713</v>
      </c>
      <c r="L2326">
        <v>1</v>
      </c>
      <c r="M2326" s="4">
        <v>3.898835267598697</v>
      </c>
      <c r="N2326" s="5">
        <v>3733.34</v>
      </c>
      <c r="O2326" s="5">
        <f>IF(Jan_21[[#This Row],[WIN_OSE]]=0,('Summary Sheet'!$O$1)-('Summary Sheet'!$O$1*2%),-'Summary Sheet'!$O$1*(Jan_21[[#This Row],[BSP]]-1))</f>
        <v>-5.7976705351973941</v>
      </c>
    </row>
    <row r="2327" spans="1:15" x14ac:dyDescent="0.25">
      <c r="A2327">
        <v>178133254</v>
      </c>
      <c r="B2327" s="1" t="s">
        <v>23</v>
      </c>
      <c r="C2327" s="1" t="s">
        <v>3133</v>
      </c>
      <c r="D2327" s="1" t="s">
        <v>3061</v>
      </c>
      <c r="E2327" s="1" t="s">
        <v>24</v>
      </c>
      <c r="F2327" s="1" t="s">
        <v>13</v>
      </c>
      <c r="G2327" s="2">
        <v>44215</v>
      </c>
      <c r="H2327" s="3">
        <v>0.51666666666666672</v>
      </c>
      <c r="I2327">
        <v>28723539</v>
      </c>
      <c r="J2327">
        <v>2</v>
      </c>
      <c r="K2327" s="1" t="s">
        <v>303</v>
      </c>
      <c r="L2327">
        <v>0</v>
      </c>
      <c r="M2327" s="4">
        <v>2.1583879509999999</v>
      </c>
      <c r="N2327" s="5">
        <v>13207</v>
      </c>
      <c r="O2327" s="5">
        <f>IF(Jan_21[[#This Row],[WIN_OSE]]=0,('Summary Sheet'!$O$1)-('Summary Sheet'!$O$1*2%),-'Summary Sheet'!$O$1*(Jan_21[[#This Row],[BSP]]-1))</f>
        <v>1.96</v>
      </c>
    </row>
    <row r="2328" spans="1:15" x14ac:dyDescent="0.25">
      <c r="A2328">
        <v>178133256</v>
      </c>
      <c r="B2328" s="1" t="s">
        <v>23</v>
      </c>
      <c r="C2328" s="1" t="s">
        <v>3133</v>
      </c>
      <c r="D2328" s="1" t="s">
        <v>3061</v>
      </c>
      <c r="E2328" s="1" t="s">
        <v>20</v>
      </c>
      <c r="F2328" s="1" t="s">
        <v>13</v>
      </c>
      <c r="G2328" s="2">
        <v>44215</v>
      </c>
      <c r="H2328" s="3">
        <v>0.52708333333333335</v>
      </c>
      <c r="I2328">
        <v>28239918</v>
      </c>
      <c r="J2328">
        <v>2</v>
      </c>
      <c r="K2328" s="1" t="s">
        <v>1080</v>
      </c>
      <c r="L2328">
        <v>1</v>
      </c>
      <c r="M2328" s="4">
        <v>3.2393645972969907</v>
      </c>
      <c r="N2328" s="5">
        <v>10540.32</v>
      </c>
      <c r="O2328" s="5">
        <f>IF(Jan_21[[#This Row],[WIN_OSE]]=0,('Summary Sheet'!$O$1)-('Summary Sheet'!$O$1*2%),-'Summary Sheet'!$O$1*(Jan_21[[#This Row],[BSP]]-1))</f>
        <v>-4.4787291945939813</v>
      </c>
    </row>
    <row r="2329" spans="1:15" x14ac:dyDescent="0.25">
      <c r="A2329">
        <v>178133258</v>
      </c>
      <c r="B2329" s="1" t="s">
        <v>23</v>
      </c>
      <c r="C2329" s="1" t="s">
        <v>3133</v>
      </c>
      <c r="D2329" s="1" t="s">
        <v>3061</v>
      </c>
      <c r="E2329" s="1" t="s">
        <v>24</v>
      </c>
      <c r="F2329" s="1" t="s">
        <v>13</v>
      </c>
      <c r="G2329" s="2">
        <v>44215</v>
      </c>
      <c r="H2329" s="3">
        <v>0.53749999999999998</v>
      </c>
      <c r="I2329">
        <v>27493349</v>
      </c>
      <c r="J2329">
        <v>4</v>
      </c>
      <c r="K2329" s="1" t="s">
        <v>1535</v>
      </c>
      <c r="L2329">
        <v>0</v>
      </c>
      <c r="M2329" s="4">
        <v>3.1356752616121968</v>
      </c>
      <c r="N2329" s="5">
        <v>7576.7</v>
      </c>
      <c r="O2329" s="5">
        <f>IF(Jan_21[[#This Row],[WIN_OSE]]=0,('Summary Sheet'!$O$1)-('Summary Sheet'!$O$1*2%),-'Summary Sheet'!$O$1*(Jan_21[[#This Row],[BSP]]-1))</f>
        <v>1.96</v>
      </c>
    </row>
    <row r="2330" spans="1:15" x14ac:dyDescent="0.25">
      <c r="A2330">
        <v>178133260</v>
      </c>
      <c r="B2330" s="1" t="s">
        <v>23</v>
      </c>
      <c r="C2330" s="1" t="s">
        <v>3133</v>
      </c>
      <c r="D2330" s="1" t="s">
        <v>3061</v>
      </c>
      <c r="E2330" s="1" t="s">
        <v>65</v>
      </c>
      <c r="F2330" s="1" t="s">
        <v>13</v>
      </c>
      <c r="G2330" s="2">
        <v>44215</v>
      </c>
      <c r="H2330" s="3">
        <v>0.54791666666666672</v>
      </c>
      <c r="I2330">
        <v>38037057</v>
      </c>
      <c r="J2330">
        <v>2</v>
      </c>
      <c r="K2330" s="1" t="s">
        <v>1715</v>
      </c>
      <c r="L2330">
        <v>0</v>
      </c>
      <c r="M2330" s="4">
        <v>3.0015189901419017</v>
      </c>
      <c r="N2330" s="5">
        <v>9351.42</v>
      </c>
      <c r="O2330" s="5">
        <f>IF(Jan_21[[#This Row],[WIN_OSE]]=0,('Summary Sheet'!$O$1)-('Summary Sheet'!$O$1*2%),-'Summary Sheet'!$O$1*(Jan_21[[#This Row],[BSP]]-1))</f>
        <v>1.96</v>
      </c>
    </row>
    <row r="2331" spans="1:15" x14ac:dyDescent="0.25">
      <c r="A2331">
        <v>178133262</v>
      </c>
      <c r="B2331" s="1" t="s">
        <v>23</v>
      </c>
      <c r="C2331" s="1" t="s">
        <v>3133</v>
      </c>
      <c r="D2331" s="1" t="s">
        <v>3061</v>
      </c>
      <c r="E2331" s="1" t="s">
        <v>30</v>
      </c>
      <c r="F2331" s="1" t="s">
        <v>13</v>
      </c>
      <c r="G2331" s="2">
        <v>44215</v>
      </c>
      <c r="H2331" s="3">
        <v>0.55833333333333335</v>
      </c>
      <c r="I2331">
        <v>38251459</v>
      </c>
      <c r="J2331">
        <v>6</v>
      </c>
      <c r="K2331" s="1" t="s">
        <v>408</v>
      </c>
      <c r="L2331">
        <v>1</v>
      </c>
      <c r="M2331" s="4">
        <v>2.7568844172147511</v>
      </c>
      <c r="N2331" s="5">
        <v>11969.06</v>
      </c>
      <c r="O2331" s="5">
        <f>IF(Jan_21[[#This Row],[WIN_OSE]]=0,('Summary Sheet'!$O$1)-('Summary Sheet'!$O$1*2%),-'Summary Sheet'!$O$1*(Jan_21[[#This Row],[BSP]]-1))</f>
        <v>-3.5137688344295022</v>
      </c>
    </row>
    <row r="2332" spans="1:15" x14ac:dyDescent="0.25">
      <c r="A2332">
        <v>178133265</v>
      </c>
      <c r="B2332" s="1" t="s">
        <v>23</v>
      </c>
      <c r="C2332" s="1" t="s">
        <v>3133</v>
      </c>
      <c r="D2332" s="1" t="s">
        <v>3061</v>
      </c>
      <c r="E2332" s="1" t="s">
        <v>41</v>
      </c>
      <c r="F2332" s="1" t="s">
        <v>13</v>
      </c>
      <c r="G2332" s="2">
        <v>44215</v>
      </c>
      <c r="H2332" s="3">
        <v>0.56874999999999998</v>
      </c>
      <c r="I2332">
        <v>28590946</v>
      </c>
      <c r="J2332">
        <v>5</v>
      </c>
      <c r="K2332" s="1" t="s">
        <v>1965</v>
      </c>
      <c r="L2332">
        <v>0</v>
      </c>
      <c r="M2332" s="4">
        <v>3.4923423750000002</v>
      </c>
      <c r="N2332" s="5">
        <v>7958.62</v>
      </c>
      <c r="O2332" s="5">
        <f>IF(Jan_21[[#This Row],[WIN_OSE]]=0,('Summary Sheet'!$O$1)-('Summary Sheet'!$O$1*2%),-'Summary Sheet'!$O$1*(Jan_21[[#This Row],[BSP]]-1))</f>
        <v>1.96</v>
      </c>
    </row>
    <row r="2333" spans="1:15" x14ac:dyDescent="0.25">
      <c r="A2333">
        <v>178133937</v>
      </c>
      <c r="B2333" s="1" t="s">
        <v>23</v>
      </c>
      <c r="C2333" s="1" t="s">
        <v>3139</v>
      </c>
      <c r="D2333" s="1" t="s">
        <v>3062</v>
      </c>
      <c r="E2333" s="1" t="s">
        <v>583</v>
      </c>
      <c r="F2333" s="1" t="s">
        <v>46</v>
      </c>
      <c r="G2333" s="2">
        <v>44215</v>
      </c>
      <c r="H2333" s="3">
        <v>0.44861111111111113</v>
      </c>
      <c r="I2333">
        <v>22390036</v>
      </c>
      <c r="J2333">
        <v>6</v>
      </c>
      <c r="K2333" s="1" t="s">
        <v>584</v>
      </c>
      <c r="L2333">
        <v>0</v>
      </c>
      <c r="M2333" s="4">
        <v>2.1998431187287135</v>
      </c>
      <c r="N2333" s="5">
        <v>12623.86</v>
      </c>
      <c r="O2333" s="5">
        <f>IF(Jan_21[[#This Row],[WIN_OSE]]=0,('Summary Sheet'!$O$1)-('Summary Sheet'!$O$1*2%),-'Summary Sheet'!$O$1*(Jan_21[[#This Row],[BSP]]-1))</f>
        <v>1.96</v>
      </c>
    </row>
    <row r="2334" spans="1:15" x14ac:dyDescent="0.25">
      <c r="A2334">
        <v>178133939</v>
      </c>
      <c r="B2334" s="1" t="s">
        <v>23</v>
      </c>
      <c r="C2334" s="1" t="s">
        <v>3139</v>
      </c>
      <c r="D2334" s="1" t="s">
        <v>3062</v>
      </c>
      <c r="E2334" s="1" t="s">
        <v>75</v>
      </c>
      <c r="F2334" s="1" t="s">
        <v>46</v>
      </c>
      <c r="G2334" s="2">
        <v>44215</v>
      </c>
      <c r="H2334" s="3">
        <v>0.45902777777777776</v>
      </c>
      <c r="I2334">
        <v>34919178</v>
      </c>
      <c r="J2334">
        <v>3</v>
      </c>
      <c r="K2334" s="1" t="s">
        <v>657</v>
      </c>
      <c r="L2334">
        <v>0</v>
      </c>
      <c r="M2334" s="4">
        <v>3.6</v>
      </c>
      <c r="N2334" s="5">
        <v>4530.82</v>
      </c>
      <c r="O2334" s="5">
        <f>IF(Jan_21[[#This Row],[WIN_OSE]]=0,('Summary Sheet'!$O$1)-('Summary Sheet'!$O$1*2%),-'Summary Sheet'!$O$1*(Jan_21[[#This Row],[BSP]]-1))</f>
        <v>1.96</v>
      </c>
    </row>
    <row r="2335" spans="1:15" x14ac:dyDescent="0.25">
      <c r="A2335">
        <v>178133942</v>
      </c>
      <c r="B2335" s="1" t="s">
        <v>23</v>
      </c>
      <c r="C2335" s="1" t="s">
        <v>3139</v>
      </c>
      <c r="D2335" s="1" t="s">
        <v>3062</v>
      </c>
      <c r="E2335" s="1" t="s">
        <v>39</v>
      </c>
      <c r="F2335" s="1" t="s">
        <v>54</v>
      </c>
      <c r="G2335" s="2">
        <v>44215</v>
      </c>
      <c r="H2335" s="3">
        <v>0.46944444444444444</v>
      </c>
      <c r="I2335">
        <v>22495708</v>
      </c>
      <c r="J2335">
        <v>1</v>
      </c>
      <c r="K2335" s="1" t="s">
        <v>1056</v>
      </c>
      <c r="L2335">
        <v>0</v>
      </c>
      <c r="M2335" s="4">
        <v>3.0607000334529939</v>
      </c>
      <c r="N2335" s="5">
        <v>14326.56</v>
      </c>
      <c r="O2335" s="5">
        <f>IF(Jan_21[[#This Row],[WIN_OSE]]=0,('Summary Sheet'!$O$1)-('Summary Sheet'!$O$1*2%),-'Summary Sheet'!$O$1*(Jan_21[[#This Row],[BSP]]-1))</f>
        <v>1.96</v>
      </c>
    </row>
    <row r="2336" spans="1:15" x14ac:dyDescent="0.25">
      <c r="A2336">
        <v>178133948</v>
      </c>
      <c r="B2336" s="1" t="s">
        <v>23</v>
      </c>
      <c r="C2336" s="1" t="s">
        <v>3139</v>
      </c>
      <c r="D2336" s="1" t="s">
        <v>3062</v>
      </c>
      <c r="E2336" s="1" t="s">
        <v>45</v>
      </c>
      <c r="F2336" s="1" t="s">
        <v>46</v>
      </c>
      <c r="G2336" s="2">
        <v>44215</v>
      </c>
      <c r="H2336" s="3">
        <v>0.47986111111111113</v>
      </c>
      <c r="I2336">
        <v>38251969</v>
      </c>
      <c r="J2336">
        <v>4</v>
      </c>
      <c r="K2336" s="1" t="s">
        <v>157</v>
      </c>
      <c r="L2336">
        <v>0</v>
      </c>
      <c r="M2336" s="4">
        <v>2.72</v>
      </c>
      <c r="N2336" s="5">
        <v>15285.66</v>
      </c>
      <c r="O2336" s="5">
        <f>IF(Jan_21[[#This Row],[WIN_OSE]]=0,('Summary Sheet'!$O$1)-('Summary Sheet'!$O$1*2%),-'Summary Sheet'!$O$1*(Jan_21[[#This Row],[BSP]]-1))</f>
        <v>1.96</v>
      </c>
    </row>
    <row r="2337" spans="1:15" x14ac:dyDescent="0.25">
      <c r="A2337">
        <v>178133977</v>
      </c>
      <c r="B2337" s="1" t="s">
        <v>23</v>
      </c>
      <c r="C2337" s="1" t="s">
        <v>3139</v>
      </c>
      <c r="D2337" s="1" t="s">
        <v>3062</v>
      </c>
      <c r="E2337" s="1" t="s">
        <v>39</v>
      </c>
      <c r="F2337" s="1" t="s">
        <v>54</v>
      </c>
      <c r="G2337" s="2">
        <v>44215</v>
      </c>
      <c r="H2337" s="3">
        <v>0.49027777777777776</v>
      </c>
      <c r="I2337">
        <v>25108488</v>
      </c>
      <c r="J2337">
        <v>3</v>
      </c>
      <c r="K2337" s="1" t="s">
        <v>1886</v>
      </c>
      <c r="L2337">
        <v>1</v>
      </c>
      <c r="M2337" s="4">
        <v>2.2755554720000002</v>
      </c>
      <c r="N2337" s="5">
        <v>17637.34</v>
      </c>
      <c r="O2337" s="5">
        <f>IF(Jan_21[[#This Row],[WIN_OSE]]=0,('Summary Sheet'!$O$1)-('Summary Sheet'!$O$1*2%),-'Summary Sheet'!$O$1*(Jan_21[[#This Row],[BSP]]-1))</f>
        <v>-2.5511109440000004</v>
      </c>
    </row>
    <row r="2338" spans="1:15" x14ac:dyDescent="0.25">
      <c r="A2338">
        <v>178133987</v>
      </c>
      <c r="B2338" s="1" t="s">
        <v>23</v>
      </c>
      <c r="C2338" s="1" t="s">
        <v>3139</v>
      </c>
      <c r="D2338" s="1" t="s">
        <v>3062</v>
      </c>
      <c r="E2338" s="1" t="s">
        <v>49</v>
      </c>
      <c r="F2338" s="1" t="s">
        <v>46</v>
      </c>
      <c r="G2338" s="2">
        <v>44215</v>
      </c>
      <c r="H2338" s="3">
        <v>0.50069444444444444</v>
      </c>
      <c r="I2338">
        <v>37187310</v>
      </c>
      <c r="J2338">
        <v>5</v>
      </c>
      <c r="K2338" s="1" t="s">
        <v>1261</v>
      </c>
      <c r="L2338">
        <v>0</v>
      </c>
      <c r="M2338" s="4">
        <v>4.0999999999999996</v>
      </c>
      <c r="N2338" s="5">
        <v>10714.34</v>
      </c>
      <c r="O2338" s="5">
        <f>IF(Jan_21[[#This Row],[WIN_OSE]]=0,('Summary Sheet'!$O$1)-('Summary Sheet'!$O$1*2%),-'Summary Sheet'!$O$1*(Jan_21[[#This Row],[BSP]]-1))</f>
        <v>1.96</v>
      </c>
    </row>
    <row r="2339" spans="1:15" x14ac:dyDescent="0.25">
      <c r="A2339">
        <v>178133994</v>
      </c>
      <c r="B2339" s="1" t="s">
        <v>23</v>
      </c>
      <c r="C2339" s="1" t="s">
        <v>3139</v>
      </c>
      <c r="D2339" s="1" t="s">
        <v>3062</v>
      </c>
      <c r="E2339" s="1" t="s">
        <v>43</v>
      </c>
      <c r="F2339" s="1" t="s">
        <v>54</v>
      </c>
      <c r="G2339" s="2">
        <v>44215</v>
      </c>
      <c r="H2339" s="3">
        <v>0.51111111111111107</v>
      </c>
      <c r="I2339">
        <v>25578828</v>
      </c>
      <c r="J2339">
        <v>1</v>
      </c>
      <c r="K2339" s="1" t="s">
        <v>2654</v>
      </c>
      <c r="L2339">
        <v>1</v>
      </c>
      <c r="M2339" s="4">
        <v>3.1164676982312991</v>
      </c>
      <c r="N2339" s="5">
        <v>8977.0400000000009</v>
      </c>
      <c r="O2339" s="5">
        <f>IF(Jan_21[[#This Row],[WIN_OSE]]=0,('Summary Sheet'!$O$1)-('Summary Sheet'!$O$1*2%),-'Summary Sheet'!$O$1*(Jan_21[[#This Row],[BSP]]-1))</f>
        <v>-4.2329353964625982</v>
      </c>
    </row>
    <row r="2340" spans="1:15" x14ac:dyDescent="0.25">
      <c r="A2340">
        <v>178134000</v>
      </c>
      <c r="B2340" s="1" t="s">
        <v>23</v>
      </c>
      <c r="C2340" s="1" t="s">
        <v>3139</v>
      </c>
      <c r="D2340" s="1" t="s">
        <v>3062</v>
      </c>
      <c r="E2340" s="1" t="s">
        <v>27</v>
      </c>
      <c r="F2340" s="1" t="s">
        <v>46</v>
      </c>
      <c r="G2340" s="2">
        <v>44215</v>
      </c>
      <c r="H2340" s="3">
        <v>0.52152777777777781</v>
      </c>
      <c r="I2340">
        <v>38192530</v>
      </c>
      <c r="J2340">
        <v>2</v>
      </c>
      <c r="K2340" s="1" t="s">
        <v>1268</v>
      </c>
      <c r="L2340">
        <v>1</v>
      </c>
      <c r="M2340" s="4">
        <v>3.3</v>
      </c>
      <c r="N2340" s="5">
        <v>10232.52</v>
      </c>
      <c r="O2340" s="5">
        <f>IF(Jan_21[[#This Row],[WIN_OSE]]=0,('Summary Sheet'!$O$1)-('Summary Sheet'!$O$1*2%),-'Summary Sheet'!$O$1*(Jan_21[[#This Row],[BSP]]-1))</f>
        <v>-4.5999999999999996</v>
      </c>
    </row>
    <row r="2341" spans="1:15" x14ac:dyDescent="0.25">
      <c r="A2341">
        <v>178134017</v>
      </c>
      <c r="B2341" s="1" t="s">
        <v>23</v>
      </c>
      <c r="C2341" s="1" t="s">
        <v>3139</v>
      </c>
      <c r="D2341" s="1" t="s">
        <v>3062</v>
      </c>
      <c r="E2341" s="1" t="s">
        <v>20</v>
      </c>
      <c r="F2341" s="1" t="s">
        <v>54</v>
      </c>
      <c r="G2341" s="2">
        <v>44215</v>
      </c>
      <c r="H2341" s="3">
        <v>0.53194444444444444</v>
      </c>
      <c r="I2341">
        <v>38099779</v>
      </c>
      <c r="J2341">
        <v>4</v>
      </c>
      <c r="K2341" s="1" t="s">
        <v>2658</v>
      </c>
      <c r="L2341">
        <v>0</v>
      </c>
      <c r="M2341" s="4">
        <v>2.5450996316564121</v>
      </c>
      <c r="N2341" s="5">
        <v>10800.6</v>
      </c>
      <c r="O2341" s="5">
        <f>IF(Jan_21[[#This Row],[WIN_OSE]]=0,('Summary Sheet'!$O$1)-('Summary Sheet'!$O$1*2%),-'Summary Sheet'!$O$1*(Jan_21[[#This Row],[BSP]]-1))</f>
        <v>1.96</v>
      </c>
    </row>
    <row r="2342" spans="1:15" x14ac:dyDescent="0.25">
      <c r="A2342">
        <v>178134038</v>
      </c>
      <c r="B2342" s="1" t="s">
        <v>23</v>
      </c>
      <c r="C2342" s="1" t="s">
        <v>3139</v>
      </c>
      <c r="D2342" s="1" t="s">
        <v>3062</v>
      </c>
      <c r="E2342" s="1" t="s">
        <v>27</v>
      </c>
      <c r="F2342" s="1" t="s">
        <v>46</v>
      </c>
      <c r="G2342" s="2">
        <v>44215</v>
      </c>
      <c r="H2342" s="3">
        <v>0.54305555555555551</v>
      </c>
      <c r="I2342">
        <v>37273255</v>
      </c>
      <c r="J2342">
        <v>1</v>
      </c>
      <c r="K2342" s="1" t="s">
        <v>2104</v>
      </c>
      <c r="L2342">
        <v>0</v>
      </c>
      <c r="M2342" s="4">
        <v>4.5999999999999996</v>
      </c>
      <c r="N2342" s="5">
        <v>2310.2800000000002</v>
      </c>
      <c r="O2342" s="5">
        <f>IF(Jan_21[[#This Row],[WIN_OSE]]=0,('Summary Sheet'!$O$1)-('Summary Sheet'!$O$1*2%),-'Summary Sheet'!$O$1*(Jan_21[[#This Row],[BSP]]-1))</f>
        <v>1.96</v>
      </c>
    </row>
    <row r="2343" spans="1:15" x14ac:dyDescent="0.25">
      <c r="A2343">
        <v>178134042</v>
      </c>
      <c r="B2343" s="1" t="s">
        <v>23</v>
      </c>
      <c r="C2343" s="1" t="s">
        <v>3139</v>
      </c>
      <c r="D2343" s="1" t="s">
        <v>3062</v>
      </c>
      <c r="E2343" s="1" t="s">
        <v>32</v>
      </c>
      <c r="F2343" s="1" t="s">
        <v>54</v>
      </c>
      <c r="G2343" s="2">
        <v>44215</v>
      </c>
      <c r="H2343" s="3">
        <v>0.55347222222222225</v>
      </c>
      <c r="I2343">
        <v>37307984</v>
      </c>
      <c r="J2343">
        <v>1</v>
      </c>
      <c r="K2343" s="1" t="s">
        <v>2648</v>
      </c>
      <c r="L2343">
        <v>1</v>
      </c>
      <c r="M2343" s="4">
        <v>2.7685114528790198</v>
      </c>
      <c r="N2343" s="5">
        <v>11131.34</v>
      </c>
      <c r="O2343" s="5">
        <f>IF(Jan_21[[#This Row],[WIN_OSE]]=0,('Summary Sheet'!$O$1)-('Summary Sheet'!$O$1*2%),-'Summary Sheet'!$O$1*(Jan_21[[#This Row],[BSP]]-1))</f>
        <v>-3.5370229057580396</v>
      </c>
    </row>
    <row r="2344" spans="1:15" x14ac:dyDescent="0.25">
      <c r="A2344">
        <v>178134044</v>
      </c>
      <c r="B2344" s="1" t="s">
        <v>23</v>
      </c>
      <c r="C2344" s="1" t="s">
        <v>3139</v>
      </c>
      <c r="D2344" s="1" t="s">
        <v>3062</v>
      </c>
      <c r="E2344" s="1" t="s">
        <v>47</v>
      </c>
      <c r="F2344" s="1" t="s">
        <v>54</v>
      </c>
      <c r="G2344" s="2">
        <v>44215</v>
      </c>
      <c r="H2344" s="3">
        <v>0.56458333333333333</v>
      </c>
      <c r="I2344">
        <v>36425592</v>
      </c>
      <c r="J2344">
        <v>5</v>
      </c>
      <c r="K2344" s="1" t="s">
        <v>2106</v>
      </c>
      <c r="L2344">
        <v>0</v>
      </c>
      <c r="M2344" s="4">
        <v>4.0999999999999996</v>
      </c>
      <c r="N2344" s="5">
        <v>8145.86</v>
      </c>
      <c r="O2344" s="5">
        <f>IF(Jan_21[[#This Row],[WIN_OSE]]=0,('Summary Sheet'!$O$1)-('Summary Sheet'!$O$1*2%),-'Summary Sheet'!$O$1*(Jan_21[[#This Row],[BSP]]-1))</f>
        <v>1.96</v>
      </c>
    </row>
    <row r="2345" spans="1:15" x14ac:dyDescent="0.25">
      <c r="A2345">
        <v>178134599</v>
      </c>
      <c r="B2345" s="1" t="s">
        <v>19</v>
      </c>
      <c r="C2345" s="1" t="s">
        <v>3137</v>
      </c>
      <c r="D2345" s="1" t="s">
        <v>3060</v>
      </c>
      <c r="E2345" s="1" t="s">
        <v>47</v>
      </c>
      <c r="F2345" s="1" t="s">
        <v>35</v>
      </c>
      <c r="G2345" s="2">
        <v>44215</v>
      </c>
      <c r="H2345" s="3">
        <v>0.58611111111111114</v>
      </c>
      <c r="I2345">
        <v>37388926</v>
      </c>
      <c r="J2345">
        <v>4</v>
      </c>
      <c r="K2345" s="1" t="s">
        <v>1728</v>
      </c>
      <c r="L2345">
        <v>1</v>
      </c>
      <c r="M2345" s="4">
        <v>3.2114384187200433</v>
      </c>
      <c r="N2345" s="5">
        <v>9660.02</v>
      </c>
      <c r="O2345" s="5">
        <f>IF(Jan_21[[#This Row],[WIN_OSE]]=0,('Summary Sheet'!$O$1)-('Summary Sheet'!$O$1*2%),-'Summary Sheet'!$O$1*(Jan_21[[#This Row],[BSP]]-1))</f>
        <v>-4.4228768374400866</v>
      </c>
    </row>
    <row r="2346" spans="1:15" x14ac:dyDescent="0.25">
      <c r="A2346">
        <v>178134601</v>
      </c>
      <c r="B2346" s="1" t="s">
        <v>19</v>
      </c>
      <c r="C2346" s="1" t="s">
        <v>3137</v>
      </c>
      <c r="D2346" s="1" t="s">
        <v>3060</v>
      </c>
      <c r="E2346" s="1" t="s">
        <v>47</v>
      </c>
      <c r="F2346" s="1" t="s">
        <v>35</v>
      </c>
      <c r="G2346" s="2">
        <v>44215</v>
      </c>
      <c r="H2346" s="3">
        <v>0.59652777777777777</v>
      </c>
      <c r="I2346">
        <v>36345809</v>
      </c>
      <c r="J2346">
        <v>6</v>
      </c>
      <c r="K2346" s="1" t="s">
        <v>1733</v>
      </c>
      <c r="L2346">
        <v>0</v>
      </c>
      <c r="M2346" s="4">
        <v>2.5604961957145131</v>
      </c>
      <c r="N2346" s="5">
        <v>12332.46</v>
      </c>
      <c r="O2346" s="5">
        <f>IF(Jan_21[[#This Row],[WIN_OSE]]=0,('Summary Sheet'!$O$1)-('Summary Sheet'!$O$1*2%),-'Summary Sheet'!$O$1*(Jan_21[[#This Row],[BSP]]-1))</f>
        <v>1.96</v>
      </c>
    </row>
    <row r="2347" spans="1:15" x14ac:dyDescent="0.25">
      <c r="A2347">
        <v>178134603</v>
      </c>
      <c r="B2347" s="1" t="s">
        <v>19</v>
      </c>
      <c r="C2347" s="1" t="s">
        <v>3137</v>
      </c>
      <c r="D2347" s="1" t="s">
        <v>3060</v>
      </c>
      <c r="E2347" s="1" t="s">
        <v>41</v>
      </c>
      <c r="F2347" s="1" t="s">
        <v>35</v>
      </c>
      <c r="G2347" s="2">
        <v>44215</v>
      </c>
      <c r="H2347" s="3">
        <v>0.60833333333333328</v>
      </c>
      <c r="I2347">
        <v>35437693</v>
      </c>
      <c r="J2347">
        <v>6</v>
      </c>
      <c r="K2347" s="1" t="s">
        <v>120</v>
      </c>
      <c r="L2347">
        <v>0</v>
      </c>
      <c r="M2347" s="4">
        <v>2.5197465600000002</v>
      </c>
      <c r="N2347" s="5">
        <v>16138.02</v>
      </c>
      <c r="O2347" s="5">
        <f>IF(Jan_21[[#This Row],[WIN_OSE]]=0,('Summary Sheet'!$O$1)-('Summary Sheet'!$O$1*2%),-'Summary Sheet'!$O$1*(Jan_21[[#This Row],[BSP]]-1))</f>
        <v>1.96</v>
      </c>
    </row>
    <row r="2348" spans="1:15" x14ac:dyDescent="0.25">
      <c r="A2348">
        <v>178134605</v>
      </c>
      <c r="B2348" s="1" t="s">
        <v>19</v>
      </c>
      <c r="C2348" s="1" t="s">
        <v>3137</v>
      </c>
      <c r="D2348" s="1" t="s">
        <v>3060</v>
      </c>
      <c r="E2348" s="1" t="s">
        <v>41</v>
      </c>
      <c r="F2348" s="1" t="s">
        <v>35</v>
      </c>
      <c r="G2348" s="2">
        <v>44215</v>
      </c>
      <c r="H2348" s="3">
        <v>0.62083333333333335</v>
      </c>
      <c r="I2348">
        <v>37808658</v>
      </c>
      <c r="J2348">
        <v>5</v>
      </c>
      <c r="K2348" s="1" t="s">
        <v>2313</v>
      </c>
      <c r="L2348">
        <v>0</v>
      </c>
      <c r="M2348" s="4">
        <v>3.2006723008703561</v>
      </c>
      <c r="N2348" s="5">
        <v>10263</v>
      </c>
      <c r="O2348" s="5">
        <f>IF(Jan_21[[#This Row],[WIN_OSE]]=0,('Summary Sheet'!$O$1)-('Summary Sheet'!$O$1*2%),-'Summary Sheet'!$O$1*(Jan_21[[#This Row],[BSP]]-1))</f>
        <v>1.96</v>
      </c>
    </row>
    <row r="2349" spans="1:15" x14ac:dyDescent="0.25">
      <c r="A2349">
        <v>178134607</v>
      </c>
      <c r="B2349" s="1" t="s">
        <v>19</v>
      </c>
      <c r="C2349" s="1" t="s">
        <v>3137</v>
      </c>
      <c r="D2349" s="1" t="s">
        <v>3060</v>
      </c>
      <c r="E2349" s="1" t="s">
        <v>24</v>
      </c>
      <c r="F2349" s="1" t="s">
        <v>35</v>
      </c>
      <c r="G2349" s="2">
        <v>44215</v>
      </c>
      <c r="H2349" s="3">
        <v>0.63124999999999998</v>
      </c>
      <c r="I2349">
        <v>26412808</v>
      </c>
      <c r="J2349">
        <v>3</v>
      </c>
      <c r="K2349" s="1" t="s">
        <v>2118</v>
      </c>
      <c r="L2349">
        <v>1</v>
      </c>
      <c r="M2349" s="4">
        <v>2.9678769974194799</v>
      </c>
      <c r="N2349" s="5">
        <v>10384.280000000001</v>
      </c>
      <c r="O2349" s="5">
        <f>IF(Jan_21[[#This Row],[WIN_OSE]]=0,('Summary Sheet'!$O$1)-('Summary Sheet'!$O$1*2%),-'Summary Sheet'!$O$1*(Jan_21[[#This Row],[BSP]]-1))</f>
        <v>-3.9357539948389597</v>
      </c>
    </row>
    <row r="2350" spans="1:15" x14ac:dyDescent="0.25">
      <c r="A2350">
        <v>178134609</v>
      </c>
      <c r="B2350" s="1" t="s">
        <v>19</v>
      </c>
      <c r="C2350" s="1" t="s">
        <v>3137</v>
      </c>
      <c r="D2350" s="1" t="s">
        <v>3060</v>
      </c>
      <c r="E2350" s="1" t="s">
        <v>48</v>
      </c>
      <c r="F2350" s="1" t="s">
        <v>35</v>
      </c>
      <c r="G2350" s="2">
        <v>44215</v>
      </c>
      <c r="H2350" s="3">
        <v>0.6430555555555556</v>
      </c>
      <c r="I2350">
        <v>38036269</v>
      </c>
      <c r="J2350">
        <v>2</v>
      </c>
      <c r="K2350" s="1" t="s">
        <v>1735</v>
      </c>
      <c r="L2350">
        <v>0</v>
      </c>
      <c r="M2350" s="4">
        <v>2.9907151054254433</v>
      </c>
      <c r="N2350" s="5">
        <v>13137.04</v>
      </c>
      <c r="O2350" s="5">
        <f>IF(Jan_21[[#This Row],[WIN_OSE]]=0,('Summary Sheet'!$O$1)-('Summary Sheet'!$O$1*2%),-'Summary Sheet'!$O$1*(Jan_21[[#This Row],[BSP]]-1))</f>
        <v>1.96</v>
      </c>
    </row>
    <row r="2351" spans="1:15" x14ac:dyDescent="0.25">
      <c r="A2351">
        <v>178134611</v>
      </c>
      <c r="B2351" s="1" t="s">
        <v>19</v>
      </c>
      <c r="C2351" s="1" t="s">
        <v>3137</v>
      </c>
      <c r="D2351" s="1" t="s">
        <v>3060</v>
      </c>
      <c r="E2351" s="1" t="s">
        <v>43</v>
      </c>
      <c r="F2351" s="1" t="s">
        <v>35</v>
      </c>
      <c r="G2351" s="2">
        <v>44215</v>
      </c>
      <c r="H2351" s="3">
        <v>0.65555555555555556</v>
      </c>
      <c r="I2351">
        <v>32815205</v>
      </c>
      <c r="J2351">
        <v>3</v>
      </c>
      <c r="K2351" s="1" t="s">
        <v>955</v>
      </c>
      <c r="L2351">
        <v>0</v>
      </c>
      <c r="M2351" s="4">
        <v>3.9</v>
      </c>
      <c r="N2351" s="5">
        <v>6853.82</v>
      </c>
      <c r="O2351" s="5">
        <f>IF(Jan_21[[#This Row],[WIN_OSE]]=0,('Summary Sheet'!$O$1)-('Summary Sheet'!$O$1*2%),-'Summary Sheet'!$O$1*(Jan_21[[#This Row],[BSP]]-1))</f>
        <v>1.96</v>
      </c>
    </row>
    <row r="2352" spans="1:15" x14ac:dyDescent="0.25">
      <c r="A2352">
        <v>178134613</v>
      </c>
      <c r="B2352" s="1" t="s">
        <v>19</v>
      </c>
      <c r="C2352" s="1" t="s">
        <v>3137</v>
      </c>
      <c r="D2352" s="1" t="s">
        <v>3060</v>
      </c>
      <c r="E2352" s="1" t="s">
        <v>75</v>
      </c>
      <c r="F2352" s="1" t="s">
        <v>62</v>
      </c>
      <c r="G2352" s="2">
        <v>44215</v>
      </c>
      <c r="H2352" s="3">
        <v>0.6694444444444444</v>
      </c>
      <c r="I2352">
        <v>26966347</v>
      </c>
      <c r="J2352">
        <v>6</v>
      </c>
      <c r="K2352" s="1" t="s">
        <v>718</v>
      </c>
      <c r="L2352">
        <v>0</v>
      </c>
      <c r="M2352" s="4">
        <v>3.7694097879999999</v>
      </c>
      <c r="N2352" s="5">
        <v>9949.74</v>
      </c>
      <c r="O2352" s="5">
        <f>IF(Jan_21[[#This Row],[WIN_OSE]]=0,('Summary Sheet'!$O$1)-('Summary Sheet'!$O$1*2%),-'Summary Sheet'!$O$1*(Jan_21[[#This Row],[BSP]]-1))</f>
        <v>1.96</v>
      </c>
    </row>
    <row r="2353" spans="1:15" x14ac:dyDescent="0.25">
      <c r="A2353">
        <v>178134615</v>
      </c>
      <c r="B2353" s="1" t="s">
        <v>19</v>
      </c>
      <c r="C2353" s="1" t="s">
        <v>3137</v>
      </c>
      <c r="D2353" s="1" t="s">
        <v>3060</v>
      </c>
      <c r="E2353" s="1" t="s">
        <v>49</v>
      </c>
      <c r="F2353" s="1" t="s">
        <v>62</v>
      </c>
      <c r="G2353" s="2">
        <v>44215</v>
      </c>
      <c r="H2353" s="3">
        <v>0.68263888888888891</v>
      </c>
      <c r="I2353">
        <v>24086318</v>
      </c>
      <c r="J2353">
        <v>3</v>
      </c>
      <c r="K2353" s="1" t="s">
        <v>2115</v>
      </c>
      <c r="L2353">
        <v>0</v>
      </c>
      <c r="M2353" s="4">
        <v>2.6304493952800829</v>
      </c>
      <c r="N2353" s="5">
        <v>12031.4</v>
      </c>
      <c r="O2353" s="5">
        <f>IF(Jan_21[[#This Row],[WIN_OSE]]=0,('Summary Sheet'!$O$1)-('Summary Sheet'!$O$1*2%),-'Summary Sheet'!$O$1*(Jan_21[[#This Row],[BSP]]-1))</f>
        <v>1.96</v>
      </c>
    </row>
    <row r="2354" spans="1:15" x14ac:dyDescent="0.25">
      <c r="A2354">
        <v>178134617</v>
      </c>
      <c r="B2354" s="1" t="s">
        <v>19</v>
      </c>
      <c r="C2354" s="1" t="s">
        <v>3137</v>
      </c>
      <c r="D2354" s="1" t="s">
        <v>3060</v>
      </c>
      <c r="E2354" s="1" t="s">
        <v>39</v>
      </c>
      <c r="F2354" s="1" t="s">
        <v>35</v>
      </c>
      <c r="G2354" s="2">
        <v>44215</v>
      </c>
      <c r="H2354" s="3">
        <v>0.69652777777777775</v>
      </c>
      <c r="I2354">
        <v>37728286</v>
      </c>
      <c r="J2354">
        <v>4</v>
      </c>
      <c r="K2354" s="1" t="s">
        <v>942</v>
      </c>
      <c r="L2354">
        <v>1</v>
      </c>
      <c r="M2354" s="4">
        <v>2.4913910881902845</v>
      </c>
      <c r="N2354" s="5">
        <v>18584.28</v>
      </c>
      <c r="O2354" s="5">
        <f>IF(Jan_21[[#This Row],[WIN_OSE]]=0,('Summary Sheet'!$O$1)-('Summary Sheet'!$O$1*2%),-'Summary Sheet'!$O$1*(Jan_21[[#This Row],[BSP]]-1))</f>
        <v>-2.9827821763805691</v>
      </c>
    </row>
    <row r="2355" spans="1:15" x14ac:dyDescent="0.25">
      <c r="A2355">
        <v>178134619</v>
      </c>
      <c r="B2355" s="1" t="s">
        <v>19</v>
      </c>
      <c r="C2355" s="1" t="s">
        <v>3137</v>
      </c>
      <c r="D2355" s="1" t="s">
        <v>3060</v>
      </c>
      <c r="E2355" s="1" t="s">
        <v>43</v>
      </c>
      <c r="F2355" s="1" t="s">
        <v>35</v>
      </c>
      <c r="G2355" s="2">
        <v>44215</v>
      </c>
      <c r="H2355" s="3">
        <v>0.7104166666666667</v>
      </c>
      <c r="I2355">
        <v>22293595</v>
      </c>
      <c r="J2355">
        <v>1</v>
      </c>
      <c r="K2355" s="1" t="s">
        <v>2119</v>
      </c>
      <c r="L2355">
        <v>1</v>
      </c>
      <c r="M2355" s="4">
        <v>1.970847067776849</v>
      </c>
      <c r="N2355" s="5">
        <v>23855.759999999998</v>
      </c>
      <c r="O2355" s="5">
        <f>IF(Jan_21[[#This Row],[WIN_OSE]]=0,('Summary Sheet'!$O$1)-('Summary Sheet'!$O$1*2%),-'Summary Sheet'!$O$1*(Jan_21[[#This Row],[BSP]]-1))</f>
        <v>-1.9416941355536981</v>
      </c>
    </row>
    <row r="2356" spans="1:15" x14ac:dyDescent="0.25">
      <c r="A2356">
        <v>178134621</v>
      </c>
      <c r="B2356" s="1" t="s">
        <v>19</v>
      </c>
      <c r="C2356" s="1" t="s">
        <v>3137</v>
      </c>
      <c r="D2356" s="1" t="s">
        <v>3060</v>
      </c>
      <c r="E2356" s="1" t="s">
        <v>32</v>
      </c>
      <c r="F2356" s="1" t="s">
        <v>35</v>
      </c>
      <c r="G2356" s="2">
        <v>44215</v>
      </c>
      <c r="H2356" s="3">
        <v>0.72361111111111109</v>
      </c>
      <c r="I2356">
        <v>15374321</v>
      </c>
      <c r="J2356">
        <v>4</v>
      </c>
      <c r="K2356" s="1" t="s">
        <v>154</v>
      </c>
      <c r="L2356">
        <v>1</v>
      </c>
      <c r="M2356" s="4">
        <v>2.518014909743215</v>
      </c>
      <c r="N2356" s="5">
        <v>16208.14</v>
      </c>
      <c r="O2356" s="5">
        <f>IF(Jan_21[[#This Row],[WIN_OSE]]=0,('Summary Sheet'!$O$1)-('Summary Sheet'!$O$1*2%),-'Summary Sheet'!$O$1*(Jan_21[[#This Row],[BSP]]-1))</f>
        <v>-3.0360298194864299</v>
      </c>
    </row>
    <row r="2357" spans="1:15" x14ac:dyDescent="0.25">
      <c r="A2357">
        <v>178134890</v>
      </c>
      <c r="B2357" s="1" t="s">
        <v>23</v>
      </c>
      <c r="C2357" s="1" t="s">
        <v>167</v>
      </c>
      <c r="D2357" s="1" t="s">
        <v>3060</v>
      </c>
      <c r="E2357" s="1" t="s">
        <v>24</v>
      </c>
      <c r="F2357" s="1" t="s">
        <v>44</v>
      </c>
      <c r="G2357" s="2">
        <v>44215</v>
      </c>
      <c r="H2357" s="3">
        <v>0.58125000000000004</v>
      </c>
      <c r="I2357">
        <v>25162747</v>
      </c>
      <c r="J2357">
        <v>3</v>
      </c>
      <c r="K2357" s="1" t="s">
        <v>1413</v>
      </c>
      <c r="L2357">
        <v>1</v>
      </c>
      <c r="M2357" s="4">
        <v>4.5</v>
      </c>
      <c r="N2357" s="5">
        <v>4182.68</v>
      </c>
      <c r="O2357" s="5">
        <f>IF(Jan_21[[#This Row],[WIN_OSE]]=0,('Summary Sheet'!$O$1)-('Summary Sheet'!$O$1*2%),-'Summary Sheet'!$O$1*(Jan_21[[#This Row],[BSP]]-1))</f>
        <v>-7</v>
      </c>
    </row>
    <row r="2358" spans="1:15" x14ac:dyDescent="0.25">
      <c r="A2358">
        <v>178134892</v>
      </c>
      <c r="B2358" s="1" t="s">
        <v>23</v>
      </c>
      <c r="C2358" s="1" t="s">
        <v>167</v>
      </c>
      <c r="D2358" s="1" t="s">
        <v>3060</v>
      </c>
      <c r="E2358" s="1" t="s">
        <v>47</v>
      </c>
      <c r="F2358" s="1" t="s">
        <v>44</v>
      </c>
      <c r="G2358" s="2">
        <v>44215</v>
      </c>
      <c r="H2358" s="3">
        <v>0.59166666666666667</v>
      </c>
      <c r="I2358">
        <v>28791720</v>
      </c>
      <c r="J2358">
        <v>1</v>
      </c>
      <c r="K2358" s="1" t="s">
        <v>181</v>
      </c>
      <c r="L2358">
        <v>0</v>
      </c>
      <c r="M2358" s="4">
        <v>3.4079753290000001</v>
      </c>
      <c r="N2358" s="5">
        <v>6792.6</v>
      </c>
      <c r="O2358" s="5">
        <f>IF(Jan_21[[#This Row],[WIN_OSE]]=0,('Summary Sheet'!$O$1)-('Summary Sheet'!$O$1*2%),-'Summary Sheet'!$O$1*(Jan_21[[#This Row],[BSP]]-1))</f>
        <v>1.96</v>
      </c>
    </row>
    <row r="2359" spans="1:15" x14ac:dyDescent="0.25">
      <c r="A2359">
        <v>178134894</v>
      </c>
      <c r="B2359" s="1" t="s">
        <v>23</v>
      </c>
      <c r="C2359" s="1" t="s">
        <v>167</v>
      </c>
      <c r="D2359" s="1" t="s">
        <v>3060</v>
      </c>
      <c r="E2359" s="1" t="s">
        <v>20</v>
      </c>
      <c r="F2359" s="1" t="s">
        <v>44</v>
      </c>
      <c r="G2359" s="2">
        <v>44215</v>
      </c>
      <c r="H2359" s="3">
        <v>0.60555555555555551</v>
      </c>
      <c r="I2359">
        <v>36714839</v>
      </c>
      <c r="J2359">
        <v>1</v>
      </c>
      <c r="K2359" s="1" t="s">
        <v>389</v>
      </c>
      <c r="L2359">
        <v>0</v>
      </c>
      <c r="M2359" s="4">
        <v>1.9936021909999999</v>
      </c>
      <c r="N2359" s="5">
        <v>25309.58</v>
      </c>
      <c r="O2359" s="5">
        <f>IF(Jan_21[[#This Row],[WIN_OSE]]=0,('Summary Sheet'!$O$1)-('Summary Sheet'!$O$1*2%),-'Summary Sheet'!$O$1*(Jan_21[[#This Row],[BSP]]-1))</f>
        <v>1.96</v>
      </c>
    </row>
    <row r="2360" spans="1:15" x14ac:dyDescent="0.25">
      <c r="A2360">
        <v>178134896</v>
      </c>
      <c r="B2360" s="1" t="s">
        <v>23</v>
      </c>
      <c r="C2360" s="1" t="s">
        <v>167</v>
      </c>
      <c r="D2360" s="1" t="s">
        <v>3060</v>
      </c>
      <c r="E2360" s="1" t="s">
        <v>45</v>
      </c>
      <c r="F2360" s="1" t="s">
        <v>186</v>
      </c>
      <c r="G2360" s="2">
        <v>44215</v>
      </c>
      <c r="H2360" s="3">
        <v>0.61944444444444446</v>
      </c>
      <c r="I2360">
        <v>27862864</v>
      </c>
      <c r="J2360">
        <v>2</v>
      </c>
      <c r="K2360" s="1" t="s">
        <v>2438</v>
      </c>
      <c r="L2360">
        <v>1</v>
      </c>
      <c r="M2360" s="4">
        <v>2.46</v>
      </c>
      <c r="N2360" s="5">
        <v>16553.78</v>
      </c>
      <c r="O2360" s="5">
        <f>IF(Jan_21[[#This Row],[WIN_OSE]]=0,('Summary Sheet'!$O$1)-('Summary Sheet'!$O$1*2%),-'Summary Sheet'!$O$1*(Jan_21[[#This Row],[BSP]]-1))</f>
        <v>-2.92</v>
      </c>
    </row>
    <row r="2361" spans="1:15" x14ac:dyDescent="0.25">
      <c r="A2361">
        <v>178134898</v>
      </c>
      <c r="B2361" s="1" t="s">
        <v>23</v>
      </c>
      <c r="C2361" s="1" t="s">
        <v>167</v>
      </c>
      <c r="D2361" s="1" t="s">
        <v>3060</v>
      </c>
      <c r="E2361" s="1" t="s">
        <v>47</v>
      </c>
      <c r="F2361" s="1" t="s">
        <v>44</v>
      </c>
      <c r="G2361" s="2">
        <v>44215</v>
      </c>
      <c r="H2361" s="3">
        <v>0.63263888888888886</v>
      </c>
      <c r="I2361">
        <v>26404174</v>
      </c>
      <c r="J2361">
        <v>3</v>
      </c>
      <c r="K2361" s="1" t="s">
        <v>761</v>
      </c>
      <c r="L2361">
        <v>0</v>
      </c>
      <c r="M2361" s="4">
        <v>3.65</v>
      </c>
      <c r="N2361" s="5">
        <v>1713.96</v>
      </c>
      <c r="O2361" s="5">
        <f>IF(Jan_21[[#This Row],[WIN_OSE]]=0,('Summary Sheet'!$O$1)-('Summary Sheet'!$O$1*2%),-'Summary Sheet'!$O$1*(Jan_21[[#This Row],[BSP]]-1))</f>
        <v>1.96</v>
      </c>
    </row>
    <row r="2362" spans="1:15" x14ac:dyDescent="0.25">
      <c r="A2362">
        <v>178134900</v>
      </c>
      <c r="B2362" s="1" t="s">
        <v>23</v>
      </c>
      <c r="C2362" s="1" t="s">
        <v>167</v>
      </c>
      <c r="D2362" s="1" t="s">
        <v>3060</v>
      </c>
      <c r="E2362" s="1" t="s">
        <v>32</v>
      </c>
      <c r="F2362" s="1" t="s">
        <v>44</v>
      </c>
      <c r="G2362" s="2">
        <v>44215</v>
      </c>
      <c r="H2362" s="3">
        <v>0.64444444444444449</v>
      </c>
      <c r="I2362">
        <v>36233911</v>
      </c>
      <c r="J2362">
        <v>1</v>
      </c>
      <c r="K2362" s="1" t="s">
        <v>2741</v>
      </c>
      <c r="L2362">
        <v>0</v>
      </c>
      <c r="M2362" s="4">
        <v>3.5247055664546494</v>
      </c>
      <c r="N2362" s="5">
        <v>11832.22</v>
      </c>
      <c r="O2362" s="5">
        <f>IF(Jan_21[[#This Row],[WIN_OSE]]=0,('Summary Sheet'!$O$1)-('Summary Sheet'!$O$1*2%),-'Summary Sheet'!$O$1*(Jan_21[[#This Row],[BSP]]-1))</f>
        <v>1.96</v>
      </c>
    </row>
    <row r="2363" spans="1:15" x14ac:dyDescent="0.25">
      <c r="A2363">
        <v>178134902</v>
      </c>
      <c r="B2363" s="1" t="s">
        <v>23</v>
      </c>
      <c r="C2363" s="1" t="s">
        <v>167</v>
      </c>
      <c r="D2363" s="1" t="s">
        <v>3060</v>
      </c>
      <c r="E2363" s="1" t="s">
        <v>43</v>
      </c>
      <c r="F2363" s="1" t="s">
        <v>44</v>
      </c>
      <c r="G2363" s="2">
        <v>44215</v>
      </c>
      <c r="H2363" s="3">
        <v>0.65833333333333333</v>
      </c>
      <c r="I2363">
        <v>37244664</v>
      </c>
      <c r="J2363">
        <v>2</v>
      </c>
      <c r="K2363" s="1" t="s">
        <v>2467</v>
      </c>
      <c r="L2363">
        <v>0</v>
      </c>
      <c r="M2363" s="4">
        <v>4.5733633319999996</v>
      </c>
      <c r="N2363" s="5">
        <v>8084.76</v>
      </c>
      <c r="O2363" s="5">
        <f>IF(Jan_21[[#This Row],[WIN_OSE]]=0,('Summary Sheet'!$O$1)-('Summary Sheet'!$O$1*2%),-'Summary Sheet'!$O$1*(Jan_21[[#This Row],[BSP]]-1))</f>
        <v>1.96</v>
      </c>
    </row>
    <row r="2364" spans="1:15" x14ac:dyDescent="0.25">
      <c r="A2364">
        <v>178134904</v>
      </c>
      <c r="B2364" s="1" t="s">
        <v>23</v>
      </c>
      <c r="C2364" s="1" t="s">
        <v>167</v>
      </c>
      <c r="D2364" s="1" t="s">
        <v>3060</v>
      </c>
      <c r="E2364" s="1" t="s">
        <v>39</v>
      </c>
      <c r="F2364" s="1" t="s">
        <v>44</v>
      </c>
      <c r="G2364" s="2">
        <v>44215</v>
      </c>
      <c r="H2364" s="3">
        <v>0.67222222222222228</v>
      </c>
      <c r="I2364">
        <v>35985207</v>
      </c>
      <c r="J2364">
        <v>3</v>
      </c>
      <c r="K2364" s="1" t="s">
        <v>1420</v>
      </c>
      <c r="L2364">
        <v>0</v>
      </c>
      <c r="M2364" s="4">
        <v>4.4579859243485398</v>
      </c>
      <c r="N2364" s="5">
        <v>5034.3599999999997</v>
      </c>
      <c r="O2364" s="5">
        <f>IF(Jan_21[[#This Row],[WIN_OSE]]=0,('Summary Sheet'!$O$1)-('Summary Sheet'!$O$1*2%),-'Summary Sheet'!$O$1*(Jan_21[[#This Row],[BSP]]-1))</f>
        <v>1.96</v>
      </c>
    </row>
    <row r="2365" spans="1:15" x14ac:dyDescent="0.25">
      <c r="A2365">
        <v>178134906</v>
      </c>
      <c r="B2365" s="1" t="s">
        <v>23</v>
      </c>
      <c r="C2365" s="1" t="s">
        <v>167</v>
      </c>
      <c r="D2365" s="1" t="s">
        <v>3060</v>
      </c>
      <c r="E2365" s="1" t="s">
        <v>32</v>
      </c>
      <c r="F2365" s="1" t="s">
        <v>44</v>
      </c>
      <c r="G2365" s="2">
        <v>44215</v>
      </c>
      <c r="H2365" s="3">
        <v>0.68611111111111112</v>
      </c>
      <c r="I2365">
        <v>32661635</v>
      </c>
      <c r="J2365">
        <v>3</v>
      </c>
      <c r="K2365" s="1" t="s">
        <v>255</v>
      </c>
      <c r="L2365">
        <v>1</v>
      </c>
      <c r="M2365" s="4">
        <v>4.3</v>
      </c>
      <c r="N2365" s="5">
        <v>7887.72</v>
      </c>
      <c r="O2365" s="5">
        <f>IF(Jan_21[[#This Row],[WIN_OSE]]=0,('Summary Sheet'!$O$1)-('Summary Sheet'!$O$1*2%),-'Summary Sheet'!$O$1*(Jan_21[[#This Row],[BSP]]-1))</f>
        <v>-6.6</v>
      </c>
    </row>
    <row r="2366" spans="1:15" x14ac:dyDescent="0.25">
      <c r="A2366">
        <v>178134908</v>
      </c>
      <c r="B2366" s="1" t="s">
        <v>23</v>
      </c>
      <c r="C2366" s="1" t="s">
        <v>167</v>
      </c>
      <c r="D2366" s="1" t="s">
        <v>3060</v>
      </c>
      <c r="E2366" s="1" t="s">
        <v>45</v>
      </c>
      <c r="F2366" s="1" t="s">
        <v>186</v>
      </c>
      <c r="G2366" s="2">
        <v>44215</v>
      </c>
      <c r="H2366" s="3">
        <v>0.7</v>
      </c>
      <c r="I2366">
        <v>30213202</v>
      </c>
      <c r="J2366">
        <v>1</v>
      </c>
      <c r="K2366" s="1" t="s">
        <v>2437</v>
      </c>
      <c r="L2366">
        <v>1</v>
      </c>
      <c r="M2366" s="4">
        <v>2.6825327446500533</v>
      </c>
      <c r="N2366" s="5">
        <v>25167.360000000001</v>
      </c>
      <c r="O2366" s="5">
        <f>IF(Jan_21[[#This Row],[WIN_OSE]]=0,('Summary Sheet'!$O$1)-('Summary Sheet'!$O$1*2%),-'Summary Sheet'!$O$1*(Jan_21[[#This Row],[BSP]]-1))</f>
        <v>-3.3650654893001066</v>
      </c>
    </row>
    <row r="2367" spans="1:15" x14ac:dyDescent="0.25">
      <c r="A2367">
        <v>178134910</v>
      </c>
      <c r="B2367" s="1" t="s">
        <v>23</v>
      </c>
      <c r="C2367" s="1" t="s">
        <v>167</v>
      </c>
      <c r="D2367" s="1" t="s">
        <v>3060</v>
      </c>
      <c r="E2367" s="1" t="s">
        <v>41</v>
      </c>
      <c r="F2367" s="1" t="s">
        <v>44</v>
      </c>
      <c r="G2367" s="2">
        <v>44215</v>
      </c>
      <c r="H2367" s="3">
        <v>0.71388888888888891</v>
      </c>
      <c r="I2367">
        <v>38192144</v>
      </c>
      <c r="J2367">
        <v>4</v>
      </c>
      <c r="K2367" s="1" t="s">
        <v>174</v>
      </c>
      <c r="L2367">
        <v>1</v>
      </c>
      <c r="M2367" s="4">
        <v>4.4000000000000004</v>
      </c>
      <c r="N2367" s="5">
        <v>8079</v>
      </c>
      <c r="O2367" s="5">
        <f>IF(Jan_21[[#This Row],[WIN_OSE]]=0,('Summary Sheet'!$O$1)-('Summary Sheet'!$O$1*2%),-'Summary Sheet'!$O$1*(Jan_21[[#This Row],[BSP]]-1))</f>
        <v>-6.8000000000000007</v>
      </c>
    </row>
    <row r="2368" spans="1:15" x14ac:dyDescent="0.25">
      <c r="A2368">
        <v>178134912</v>
      </c>
      <c r="B2368" s="1" t="s">
        <v>23</v>
      </c>
      <c r="C2368" s="1" t="s">
        <v>167</v>
      </c>
      <c r="D2368" s="1" t="s">
        <v>3060</v>
      </c>
      <c r="E2368" s="1" t="s">
        <v>20</v>
      </c>
      <c r="F2368" s="1" t="s">
        <v>44</v>
      </c>
      <c r="G2368" s="2">
        <v>44215</v>
      </c>
      <c r="H2368" s="3">
        <v>0.72777777777777775</v>
      </c>
      <c r="I2368">
        <v>35778902</v>
      </c>
      <c r="J2368">
        <v>1</v>
      </c>
      <c r="K2368" s="1" t="s">
        <v>2287</v>
      </c>
      <c r="L2368">
        <v>1</v>
      </c>
      <c r="M2368" s="4">
        <v>3.7812280504062805</v>
      </c>
      <c r="N2368" s="5">
        <v>10451.219999999999</v>
      </c>
      <c r="O2368" s="5">
        <f>IF(Jan_21[[#This Row],[WIN_OSE]]=0,('Summary Sheet'!$O$1)-('Summary Sheet'!$O$1*2%),-'Summary Sheet'!$O$1*(Jan_21[[#This Row],[BSP]]-1))</f>
        <v>-5.562456100812561</v>
      </c>
    </row>
    <row r="2369" spans="1:15" x14ac:dyDescent="0.25">
      <c r="A2369">
        <v>178134914</v>
      </c>
      <c r="B2369" s="1" t="s">
        <v>23</v>
      </c>
      <c r="C2369" s="1" t="s">
        <v>167</v>
      </c>
      <c r="D2369" s="1" t="s">
        <v>3060</v>
      </c>
      <c r="E2369" s="1" t="s">
        <v>32</v>
      </c>
      <c r="F2369" s="1" t="s">
        <v>44</v>
      </c>
      <c r="G2369" s="2">
        <v>44215</v>
      </c>
      <c r="H2369" s="3">
        <v>0.73888888888888893</v>
      </c>
      <c r="I2369">
        <v>37472052</v>
      </c>
      <c r="J2369">
        <v>2</v>
      </c>
      <c r="K2369" s="1" t="s">
        <v>1692</v>
      </c>
      <c r="L2369">
        <v>1</v>
      </c>
      <c r="M2369" s="4">
        <v>3.5015340723423281</v>
      </c>
      <c r="N2369" s="5">
        <v>7382.96</v>
      </c>
      <c r="O2369" s="5">
        <f>IF(Jan_21[[#This Row],[WIN_OSE]]=0,('Summary Sheet'!$O$1)-('Summary Sheet'!$O$1*2%),-'Summary Sheet'!$O$1*(Jan_21[[#This Row],[BSP]]-1))</f>
        <v>-5.0030681446846561</v>
      </c>
    </row>
    <row r="2370" spans="1:15" x14ac:dyDescent="0.25">
      <c r="A2370">
        <v>178134916</v>
      </c>
      <c r="B2370" s="1" t="s">
        <v>23</v>
      </c>
      <c r="C2370" s="1" t="s">
        <v>167</v>
      </c>
      <c r="D2370" s="1" t="s">
        <v>3060</v>
      </c>
      <c r="E2370" s="1" t="s">
        <v>43</v>
      </c>
      <c r="F2370" s="1" t="s">
        <v>44</v>
      </c>
      <c r="G2370" s="2">
        <v>44215</v>
      </c>
      <c r="H2370" s="3">
        <v>0.75138888888888888</v>
      </c>
      <c r="I2370">
        <v>35517562</v>
      </c>
      <c r="J2370">
        <v>2</v>
      </c>
      <c r="K2370" s="1" t="s">
        <v>811</v>
      </c>
      <c r="L2370">
        <v>1</v>
      </c>
      <c r="M2370" s="4">
        <v>3.3801730742745342</v>
      </c>
      <c r="N2370" s="5">
        <v>16564.16</v>
      </c>
      <c r="O2370" s="5">
        <f>IF(Jan_21[[#This Row],[WIN_OSE]]=0,('Summary Sheet'!$O$1)-('Summary Sheet'!$O$1*2%),-'Summary Sheet'!$O$1*(Jan_21[[#This Row],[BSP]]-1))</f>
        <v>-4.7603461485490683</v>
      </c>
    </row>
    <row r="2371" spans="1:15" x14ac:dyDescent="0.25">
      <c r="A2371">
        <v>178135839</v>
      </c>
      <c r="B2371" s="1" t="s">
        <v>23</v>
      </c>
      <c r="C2371" s="1" t="s">
        <v>3131</v>
      </c>
      <c r="D2371" s="1" t="s">
        <v>3060</v>
      </c>
      <c r="E2371" s="1" t="s">
        <v>30</v>
      </c>
      <c r="F2371" s="1" t="s">
        <v>54</v>
      </c>
      <c r="G2371" s="2">
        <v>44215</v>
      </c>
      <c r="H2371" s="3">
        <v>0.5756944444444444</v>
      </c>
      <c r="I2371">
        <v>37443765</v>
      </c>
      <c r="J2371">
        <v>6</v>
      </c>
      <c r="K2371" s="1" t="s">
        <v>1697</v>
      </c>
      <c r="L2371">
        <v>1</v>
      </c>
      <c r="M2371" s="4">
        <v>3.1854019795422213</v>
      </c>
      <c r="N2371" s="5">
        <v>15700.78</v>
      </c>
      <c r="O2371" s="5">
        <f>IF(Jan_21[[#This Row],[WIN_OSE]]=0,('Summary Sheet'!$O$1)-('Summary Sheet'!$O$1*2%),-'Summary Sheet'!$O$1*(Jan_21[[#This Row],[BSP]]-1))</f>
        <v>-4.3708039590844425</v>
      </c>
    </row>
    <row r="2372" spans="1:15" x14ac:dyDescent="0.25">
      <c r="A2372">
        <v>178135841</v>
      </c>
      <c r="B2372" s="1" t="s">
        <v>23</v>
      </c>
      <c r="C2372" s="1" t="s">
        <v>3131</v>
      </c>
      <c r="D2372" s="1" t="s">
        <v>3060</v>
      </c>
      <c r="E2372" s="1" t="s">
        <v>37</v>
      </c>
      <c r="F2372" s="1" t="s">
        <v>54</v>
      </c>
      <c r="G2372" s="2">
        <v>44215</v>
      </c>
      <c r="H2372" s="3">
        <v>0.58819444444444446</v>
      </c>
      <c r="I2372">
        <v>30564435</v>
      </c>
      <c r="J2372">
        <v>1</v>
      </c>
      <c r="K2372" s="1" t="s">
        <v>1299</v>
      </c>
      <c r="L2372">
        <v>0</v>
      </c>
      <c r="M2372" s="4">
        <v>4.4000000000000004</v>
      </c>
      <c r="N2372" s="5">
        <v>4718.66</v>
      </c>
      <c r="O2372" s="5">
        <f>IF(Jan_21[[#This Row],[WIN_OSE]]=0,('Summary Sheet'!$O$1)-('Summary Sheet'!$O$1*2%),-'Summary Sheet'!$O$1*(Jan_21[[#This Row],[BSP]]-1))</f>
        <v>1.96</v>
      </c>
    </row>
    <row r="2373" spans="1:15" x14ac:dyDescent="0.25">
      <c r="A2373">
        <v>178135843</v>
      </c>
      <c r="B2373" s="1" t="s">
        <v>23</v>
      </c>
      <c r="C2373" s="1" t="s">
        <v>3131</v>
      </c>
      <c r="D2373" s="1" t="s">
        <v>3060</v>
      </c>
      <c r="E2373" s="1" t="s">
        <v>24</v>
      </c>
      <c r="F2373" s="1" t="s">
        <v>54</v>
      </c>
      <c r="G2373" s="2">
        <v>44215</v>
      </c>
      <c r="H2373" s="3">
        <v>0.59930555555555554</v>
      </c>
      <c r="I2373">
        <v>24722528</v>
      </c>
      <c r="J2373">
        <v>2</v>
      </c>
      <c r="K2373" s="1" t="s">
        <v>1009</v>
      </c>
      <c r="L2373">
        <v>1</v>
      </c>
      <c r="M2373" s="4">
        <v>4.0639381012410016</v>
      </c>
      <c r="N2373" s="5">
        <v>16437.34</v>
      </c>
      <c r="O2373" s="5">
        <f>IF(Jan_21[[#This Row],[WIN_OSE]]=0,('Summary Sheet'!$O$1)-('Summary Sheet'!$O$1*2%),-'Summary Sheet'!$O$1*(Jan_21[[#This Row],[BSP]]-1))</f>
        <v>-6.1278762024820033</v>
      </c>
    </row>
    <row r="2374" spans="1:15" x14ac:dyDescent="0.25">
      <c r="A2374">
        <v>178135845</v>
      </c>
      <c r="B2374" s="1" t="s">
        <v>23</v>
      </c>
      <c r="C2374" s="1" t="s">
        <v>3131</v>
      </c>
      <c r="D2374" s="1" t="s">
        <v>3060</v>
      </c>
      <c r="E2374" s="1" t="s">
        <v>43</v>
      </c>
      <c r="F2374" s="1" t="s">
        <v>54</v>
      </c>
      <c r="G2374" s="2">
        <v>44215</v>
      </c>
      <c r="H2374" s="3">
        <v>0.61250000000000004</v>
      </c>
      <c r="I2374">
        <v>27271175</v>
      </c>
      <c r="J2374">
        <v>6</v>
      </c>
      <c r="K2374" s="1" t="s">
        <v>2152</v>
      </c>
      <c r="L2374">
        <v>1</v>
      </c>
      <c r="M2374" s="4">
        <v>2.4996483705714496</v>
      </c>
      <c r="N2374" s="5">
        <v>21131.54</v>
      </c>
      <c r="O2374" s="5">
        <f>IF(Jan_21[[#This Row],[WIN_OSE]]=0,('Summary Sheet'!$O$1)-('Summary Sheet'!$O$1*2%),-'Summary Sheet'!$O$1*(Jan_21[[#This Row],[BSP]]-1))</f>
        <v>-2.9992967411428992</v>
      </c>
    </row>
    <row r="2375" spans="1:15" x14ac:dyDescent="0.25">
      <c r="A2375">
        <v>178135847</v>
      </c>
      <c r="B2375" s="1" t="s">
        <v>23</v>
      </c>
      <c r="C2375" s="1" t="s">
        <v>3131</v>
      </c>
      <c r="D2375" s="1" t="s">
        <v>3060</v>
      </c>
      <c r="E2375" s="1" t="s">
        <v>39</v>
      </c>
      <c r="F2375" s="1" t="s">
        <v>54</v>
      </c>
      <c r="G2375" s="2">
        <v>44215</v>
      </c>
      <c r="H2375" s="3">
        <v>0.62638888888888888</v>
      </c>
      <c r="I2375">
        <v>22332552</v>
      </c>
      <c r="J2375">
        <v>6</v>
      </c>
      <c r="K2375" s="1" t="s">
        <v>1704</v>
      </c>
      <c r="L2375">
        <v>0</v>
      </c>
      <c r="M2375" s="4">
        <v>3.2820259928469744</v>
      </c>
      <c r="N2375" s="5">
        <v>17253.2</v>
      </c>
      <c r="O2375" s="5">
        <f>IF(Jan_21[[#This Row],[WIN_OSE]]=0,('Summary Sheet'!$O$1)-('Summary Sheet'!$O$1*2%),-'Summary Sheet'!$O$1*(Jan_21[[#This Row],[BSP]]-1))</f>
        <v>1.96</v>
      </c>
    </row>
    <row r="2376" spans="1:15" x14ac:dyDescent="0.25">
      <c r="A2376">
        <v>178135849</v>
      </c>
      <c r="B2376" s="1" t="s">
        <v>23</v>
      </c>
      <c r="C2376" s="1" t="s">
        <v>3131</v>
      </c>
      <c r="D2376" s="1" t="s">
        <v>3060</v>
      </c>
      <c r="E2376" s="1" t="s">
        <v>43</v>
      </c>
      <c r="F2376" s="1" t="s">
        <v>54</v>
      </c>
      <c r="G2376" s="2">
        <v>44215</v>
      </c>
      <c r="H2376" s="3">
        <v>0.63749999999999996</v>
      </c>
      <c r="I2376">
        <v>36494468</v>
      </c>
      <c r="J2376">
        <v>4</v>
      </c>
      <c r="K2376" s="1" t="s">
        <v>2294</v>
      </c>
      <c r="L2376">
        <v>0</v>
      </c>
      <c r="M2376" s="4">
        <v>2.42</v>
      </c>
      <c r="N2376" s="5">
        <v>22752.46</v>
      </c>
      <c r="O2376" s="5">
        <f>IF(Jan_21[[#This Row],[WIN_OSE]]=0,('Summary Sheet'!$O$1)-('Summary Sheet'!$O$1*2%),-'Summary Sheet'!$O$1*(Jan_21[[#This Row],[BSP]]-1))</f>
        <v>1.96</v>
      </c>
    </row>
    <row r="2377" spans="1:15" x14ac:dyDescent="0.25">
      <c r="A2377">
        <v>178135851</v>
      </c>
      <c r="B2377" s="1" t="s">
        <v>23</v>
      </c>
      <c r="C2377" s="1" t="s">
        <v>3131</v>
      </c>
      <c r="D2377" s="1" t="s">
        <v>3060</v>
      </c>
      <c r="E2377" s="1" t="s">
        <v>47</v>
      </c>
      <c r="F2377" s="1" t="s">
        <v>54</v>
      </c>
      <c r="G2377" s="2">
        <v>44215</v>
      </c>
      <c r="H2377" s="3">
        <v>0.65138888888888891</v>
      </c>
      <c r="I2377">
        <v>25941798</v>
      </c>
      <c r="J2377">
        <v>6</v>
      </c>
      <c r="K2377" s="1" t="s">
        <v>273</v>
      </c>
      <c r="L2377">
        <v>1</v>
      </c>
      <c r="M2377" s="4">
        <v>3.1</v>
      </c>
      <c r="N2377" s="5">
        <v>15126.96</v>
      </c>
      <c r="O2377" s="5">
        <f>IF(Jan_21[[#This Row],[WIN_OSE]]=0,('Summary Sheet'!$O$1)-('Summary Sheet'!$O$1*2%),-'Summary Sheet'!$O$1*(Jan_21[[#This Row],[BSP]]-1))</f>
        <v>-4.2</v>
      </c>
    </row>
    <row r="2378" spans="1:15" x14ac:dyDescent="0.25">
      <c r="A2378">
        <v>178135853</v>
      </c>
      <c r="B2378" s="1" t="s">
        <v>23</v>
      </c>
      <c r="C2378" s="1" t="s">
        <v>3131</v>
      </c>
      <c r="D2378" s="1" t="s">
        <v>3060</v>
      </c>
      <c r="E2378" s="1" t="s">
        <v>41</v>
      </c>
      <c r="F2378" s="1" t="s">
        <v>54</v>
      </c>
      <c r="G2378" s="2">
        <v>44215</v>
      </c>
      <c r="H2378" s="3">
        <v>0.66527777777777775</v>
      </c>
      <c r="I2378">
        <v>25594825</v>
      </c>
      <c r="J2378">
        <v>4</v>
      </c>
      <c r="K2378" s="1" t="s">
        <v>296</v>
      </c>
      <c r="L2378">
        <v>0</v>
      </c>
      <c r="M2378" s="4">
        <v>3.8999923408233741</v>
      </c>
      <c r="N2378" s="5">
        <v>11904.24</v>
      </c>
      <c r="O2378" s="5">
        <f>IF(Jan_21[[#This Row],[WIN_OSE]]=0,('Summary Sheet'!$O$1)-('Summary Sheet'!$O$1*2%),-'Summary Sheet'!$O$1*(Jan_21[[#This Row],[BSP]]-1))</f>
        <v>1.96</v>
      </c>
    </row>
    <row r="2379" spans="1:15" x14ac:dyDescent="0.25">
      <c r="A2379">
        <v>178135855</v>
      </c>
      <c r="B2379" s="1" t="s">
        <v>23</v>
      </c>
      <c r="C2379" s="1" t="s">
        <v>3131</v>
      </c>
      <c r="D2379" s="1" t="s">
        <v>3060</v>
      </c>
      <c r="E2379" s="1" t="s">
        <v>47</v>
      </c>
      <c r="F2379" s="1" t="s">
        <v>54</v>
      </c>
      <c r="G2379" s="2">
        <v>44215</v>
      </c>
      <c r="H2379" s="3">
        <v>0.6791666666666667</v>
      </c>
      <c r="I2379">
        <v>38084789</v>
      </c>
      <c r="J2379">
        <v>5</v>
      </c>
      <c r="K2379" s="1" t="s">
        <v>733</v>
      </c>
      <c r="L2379">
        <v>0</v>
      </c>
      <c r="M2379" s="4">
        <v>3.562203835634282</v>
      </c>
      <c r="N2379" s="5">
        <v>12678.62</v>
      </c>
      <c r="O2379" s="5">
        <f>IF(Jan_21[[#This Row],[WIN_OSE]]=0,('Summary Sheet'!$O$1)-('Summary Sheet'!$O$1*2%),-'Summary Sheet'!$O$1*(Jan_21[[#This Row],[BSP]]-1))</f>
        <v>1.96</v>
      </c>
    </row>
    <row r="2380" spans="1:15" x14ac:dyDescent="0.25">
      <c r="A2380">
        <v>178135859</v>
      </c>
      <c r="B2380" s="1" t="s">
        <v>23</v>
      </c>
      <c r="C2380" s="1" t="s">
        <v>3131</v>
      </c>
      <c r="D2380" s="1" t="s">
        <v>3060</v>
      </c>
      <c r="E2380" s="1" t="s">
        <v>47</v>
      </c>
      <c r="F2380" s="1" t="s">
        <v>54</v>
      </c>
      <c r="G2380" s="2">
        <v>44215</v>
      </c>
      <c r="H2380" s="3">
        <v>0.70694444444444449</v>
      </c>
      <c r="I2380">
        <v>36973390</v>
      </c>
      <c r="J2380">
        <v>6</v>
      </c>
      <c r="K2380" s="1" t="s">
        <v>256</v>
      </c>
      <c r="L2380">
        <v>0</v>
      </c>
      <c r="M2380" s="4">
        <v>2.1551555745340196</v>
      </c>
      <c r="N2380" s="5">
        <v>33880.06</v>
      </c>
      <c r="O2380" s="5">
        <f>IF(Jan_21[[#This Row],[WIN_OSE]]=0,('Summary Sheet'!$O$1)-('Summary Sheet'!$O$1*2%),-'Summary Sheet'!$O$1*(Jan_21[[#This Row],[BSP]]-1))</f>
        <v>1.96</v>
      </c>
    </row>
    <row r="2381" spans="1:15" x14ac:dyDescent="0.25">
      <c r="A2381">
        <v>178135881</v>
      </c>
      <c r="B2381" s="1" t="s">
        <v>23</v>
      </c>
      <c r="C2381" s="1" t="s">
        <v>3131</v>
      </c>
      <c r="D2381" s="1" t="s">
        <v>3060</v>
      </c>
      <c r="E2381" s="1" t="s">
        <v>20</v>
      </c>
      <c r="F2381" s="1" t="s">
        <v>54</v>
      </c>
      <c r="G2381" s="2">
        <v>44215</v>
      </c>
      <c r="H2381" s="3">
        <v>0.72083333333333333</v>
      </c>
      <c r="I2381">
        <v>23059874</v>
      </c>
      <c r="J2381">
        <v>6</v>
      </c>
      <c r="K2381" s="1" t="s">
        <v>907</v>
      </c>
      <c r="L2381">
        <v>0</v>
      </c>
      <c r="M2381" s="4">
        <v>2.9648812324411846</v>
      </c>
      <c r="N2381" s="5">
        <v>25884.3</v>
      </c>
      <c r="O2381" s="5">
        <f>IF(Jan_21[[#This Row],[WIN_OSE]]=0,('Summary Sheet'!$O$1)-('Summary Sheet'!$O$1*2%),-'Summary Sheet'!$O$1*(Jan_21[[#This Row],[BSP]]-1))</f>
        <v>1.96</v>
      </c>
    </row>
    <row r="2382" spans="1:15" x14ac:dyDescent="0.25">
      <c r="A2382">
        <v>178135912</v>
      </c>
      <c r="B2382" s="1" t="s">
        <v>23</v>
      </c>
      <c r="C2382" s="1" t="s">
        <v>3131</v>
      </c>
      <c r="D2382" s="1" t="s">
        <v>3060</v>
      </c>
      <c r="E2382" s="1" t="s">
        <v>65</v>
      </c>
      <c r="F2382" s="1" t="s">
        <v>54</v>
      </c>
      <c r="G2382" s="2">
        <v>44215</v>
      </c>
      <c r="H2382" s="3">
        <v>0.73402777777777772</v>
      </c>
      <c r="I2382">
        <v>36585769</v>
      </c>
      <c r="J2382">
        <v>4</v>
      </c>
      <c r="K2382" s="1" t="s">
        <v>1953</v>
      </c>
      <c r="L2382">
        <v>1</v>
      </c>
      <c r="M2382" s="4">
        <v>2.8091938129999998</v>
      </c>
      <c r="N2382" s="5">
        <v>24056.02</v>
      </c>
      <c r="O2382" s="5">
        <f>IF(Jan_21[[#This Row],[WIN_OSE]]=0,('Summary Sheet'!$O$1)-('Summary Sheet'!$O$1*2%),-'Summary Sheet'!$O$1*(Jan_21[[#This Row],[BSP]]-1))</f>
        <v>-3.6183876259999996</v>
      </c>
    </row>
    <row r="2383" spans="1:15" x14ac:dyDescent="0.25">
      <c r="A2383">
        <v>178135942</v>
      </c>
      <c r="B2383" s="1" t="s">
        <v>23</v>
      </c>
      <c r="C2383" s="1" t="s">
        <v>3131</v>
      </c>
      <c r="D2383" s="1" t="s">
        <v>3060</v>
      </c>
      <c r="E2383" s="1" t="s">
        <v>32</v>
      </c>
      <c r="F2383" s="1" t="s">
        <v>54</v>
      </c>
      <c r="G2383" s="2">
        <v>44215</v>
      </c>
      <c r="H2383" s="3">
        <v>0.74583333333333335</v>
      </c>
      <c r="I2383">
        <v>35175682</v>
      </c>
      <c r="J2383">
        <v>5</v>
      </c>
      <c r="K2383" s="1" t="s">
        <v>2604</v>
      </c>
      <c r="L2383">
        <v>0</v>
      </c>
      <c r="M2383" s="4">
        <v>3.6849036764306939</v>
      </c>
      <c r="N2383" s="5">
        <v>18269.18</v>
      </c>
      <c r="O2383" s="5">
        <f>IF(Jan_21[[#This Row],[WIN_OSE]]=0,('Summary Sheet'!$O$1)-('Summary Sheet'!$O$1*2%),-'Summary Sheet'!$O$1*(Jan_21[[#This Row],[BSP]]-1))</f>
        <v>1.96</v>
      </c>
    </row>
    <row r="2384" spans="1:15" x14ac:dyDescent="0.25">
      <c r="A2384">
        <v>178136591</v>
      </c>
      <c r="B2384" s="1" t="s">
        <v>16</v>
      </c>
      <c r="C2384" s="1" t="s">
        <v>3129</v>
      </c>
      <c r="D2384" s="1" t="s">
        <v>3060</v>
      </c>
      <c r="E2384" s="1" t="s">
        <v>47</v>
      </c>
      <c r="F2384" s="1" t="s">
        <v>54</v>
      </c>
      <c r="G2384" s="2">
        <v>44215</v>
      </c>
      <c r="H2384" s="3">
        <v>0.7680555555555556</v>
      </c>
      <c r="I2384">
        <v>24383512</v>
      </c>
      <c r="J2384">
        <v>2</v>
      </c>
      <c r="K2384" s="1" t="s">
        <v>1461</v>
      </c>
      <c r="L2384">
        <v>0</v>
      </c>
      <c r="M2384" s="4">
        <v>3.8631578338242258</v>
      </c>
      <c r="N2384" s="5">
        <v>13475.04</v>
      </c>
      <c r="O2384" s="5">
        <f>IF(Jan_21[[#This Row],[WIN_OSE]]=0,('Summary Sheet'!$O$1)-('Summary Sheet'!$O$1*2%),-'Summary Sheet'!$O$1*(Jan_21[[#This Row],[BSP]]-1))</f>
        <v>1.96</v>
      </c>
    </row>
    <row r="2385" spans="1:15" x14ac:dyDescent="0.25">
      <c r="A2385">
        <v>178136593</v>
      </c>
      <c r="B2385" s="1" t="s">
        <v>16</v>
      </c>
      <c r="C2385" s="1" t="s">
        <v>3129</v>
      </c>
      <c r="D2385" s="1" t="s">
        <v>3060</v>
      </c>
      <c r="E2385" s="1" t="s">
        <v>48</v>
      </c>
      <c r="F2385" s="1" t="s">
        <v>54</v>
      </c>
      <c r="G2385" s="2">
        <v>44215</v>
      </c>
      <c r="H2385" s="3">
        <v>0.77847222222222223</v>
      </c>
      <c r="I2385">
        <v>37510147</v>
      </c>
      <c r="J2385">
        <v>2</v>
      </c>
      <c r="K2385" s="1" t="s">
        <v>1294</v>
      </c>
      <c r="L2385">
        <v>0</v>
      </c>
      <c r="M2385" s="4">
        <v>3.4950255346098853</v>
      </c>
      <c r="N2385" s="5">
        <v>8392.9</v>
      </c>
      <c r="O2385" s="5">
        <f>IF(Jan_21[[#This Row],[WIN_OSE]]=0,('Summary Sheet'!$O$1)-('Summary Sheet'!$O$1*2%),-'Summary Sheet'!$O$1*(Jan_21[[#This Row],[BSP]]-1))</f>
        <v>1.96</v>
      </c>
    </row>
    <row r="2386" spans="1:15" x14ac:dyDescent="0.25">
      <c r="A2386">
        <v>178136595</v>
      </c>
      <c r="B2386" s="1" t="s">
        <v>16</v>
      </c>
      <c r="C2386" s="1" t="s">
        <v>3129</v>
      </c>
      <c r="D2386" s="1" t="s">
        <v>3060</v>
      </c>
      <c r="E2386" s="1" t="s">
        <v>32</v>
      </c>
      <c r="F2386" s="1" t="s">
        <v>54</v>
      </c>
      <c r="G2386" s="2">
        <v>44215</v>
      </c>
      <c r="H2386" s="3">
        <v>0.79097222222222219</v>
      </c>
      <c r="I2386">
        <v>38251440</v>
      </c>
      <c r="J2386">
        <v>2</v>
      </c>
      <c r="K2386" s="1" t="s">
        <v>2496</v>
      </c>
      <c r="L2386">
        <v>0</v>
      </c>
      <c r="M2386" s="4">
        <v>3.8634186515920739</v>
      </c>
      <c r="N2386" s="5">
        <v>8871.94</v>
      </c>
      <c r="O2386" s="5">
        <f>IF(Jan_21[[#This Row],[WIN_OSE]]=0,('Summary Sheet'!$O$1)-('Summary Sheet'!$O$1*2%),-'Summary Sheet'!$O$1*(Jan_21[[#This Row],[BSP]]-1))</f>
        <v>1.96</v>
      </c>
    </row>
    <row r="2387" spans="1:15" x14ac:dyDescent="0.25">
      <c r="A2387">
        <v>178136597</v>
      </c>
      <c r="B2387" s="1" t="s">
        <v>16</v>
      </c>
      <c r="C2387" s="1" t="s">
        <v>3129</v>
      </c>
      <c r="D2387" s="1" t="s">
        <v>3060</v>
      </c>
      <c r="E2387" s="1" t="s">
        <v>24</v>
      </c>
      <c r="F2387" s="1" t="s">
        <v>54</v>
      </c>
      <c r="G2387" s="2">
        <v>44215</v>
      </c>
      <c r="H2387" s="3">
        <v>0.80277777777777781</v>
      </c>
      <c r="I2387">
        <v>36260550</v>
      </c>
      <c r="J2387">
        <v>4</v>
      </c>
      <c r="K2387" s="1" t="s">
        <v>746</v>
      </c>
      <c r="L2387">
        <v>0</v>
      </c>
      <c r="M2387" s="4">
        <v>2.947402176794677</v>
      </c>
      <c r="N2387" s="5">
        <v>13755.32</v>
      </c>
      <c r="O2387" s="5">
        <f>IF(Jan_21[[#This Row],[WIN_OSE]]=0,('Summary Sheet'!$O$1)-('Summary Sheet'!$O$1*2%),-'Summary Sheet'!$O$1*(Jan_21[[#This Row],[BSP]]-1))</f>
        <v>1.96</v>
      </c>
    </row>
    <row r="2388" spans="1:15" x14ac:dyDescent="0.25">
      <c r="A2388">
        <v>178136599</v>
      </c>
      <c r="B2388" s="1" t="s">
        <v>16</v>
      </c>
      <c r="C2388" s="1" t="s">
        <v>3129</v>
      </c>
      <c r="D2388" s="1" t="s">
        <v>3060</v>
      </c>
      <c r="E2388" s="1" t="s">
        <v>20</v>
      </c>
      <c r="F2388" s="1" t="s">
        <v>54</v>
      </c>
      <c r="G2388" s="2">
        <v>44215</v>
      </c>
      <c r="H2388" s="3">
        <v>0.81527777777777777</v>
      </c>
      <c r="I2388">
        <v>29045842</v>
      </c>
      <c r="J2388">
        <v>4</v>
      </c>
      <c r="K2388" s="1" t="s">
        <v>2420</v>
      </c>
      <c r="L2388">
        <v>0</v>
      </c>
      <c r="M2388" s="4">
        <v>4.0710153896659911</v>
      </c>
      <c r="N2388" s="5">
        <v>11895.3</v>
      </c>
      <c r="O2388" s="5">
        <f>IF(Jan_21[[#This Row],[WIN_OSE]]=0,('Summary Sheet'!$O$1)-('Summary Sheet'!$O$1*2%),-'Summary Sheet'!$O$1*(Jan_21[[#This Row],[BSP]]-1))</f>
        <v>1.96</v>
      </c>
    </row>
    <row r="2389" spans="1:15" x14ac:dyDescent="0.25">
      <c r="A2389">
        <v>178136601</v>
      </c>
      <c r="B2389" s="1" t="s">
        <v>16</v>
      </c>
      <c r="C2389" s="1" t="s">
        <v>3129</v>
      </c>
      <c r="D2389" s="1" t="s">
        <v>3060</v>
      </c>
      <c r="E2389" s="1" t="s">
        <v>43</v>
      </c>
      <c r="F2389" s="1" t="s">
        <v>54</v>
      </c>
      <c r="G2389" s="2">
        <v>44215</v>
      </c>
      <c r="H2389" s="3">
        <v>0.82708333333333328</v>
      </c>
      <c r="I2389">
        <v>38101249</v>
      </c>
      <c r="J2389">
        <v>2</v>
      </c>
      <c r="K2389" s="1" t="s">
        <v>917</v>
      </c>
      <c r="L2389">
        <v>1</v>
      </c>
      <c r="M2389" s="4">
        <v>3.2782008660000002</v>
      </c>
      <c r="N2389" s="5">
        <v>14249.8</v>
      </c>
      <c r="O2389" s="5">
        <f>IF(Jan_21[[#This Row],[WIN_OSE]]=0,('Summary Sheet'!$O$1)-('Summary Sheet'!$O$1*2%),-'Summary Sheet'!$O$1*(Jan_21[[#This Row],[BSP]]-1))</f>
        <v>-4.5564017320000003</v>
      </c>
    </row>
    <row r="2390" spans="1:15" x14ac:dyDescent="0.25">
      <c r="A2390">
        <v>178136603</v>
      </c>
      <c r="B2390" s="1" t="s">
        <v>16</v>
      </c>
      <c r="C2390" s="1" t="s">
        <v>3129</v>
      </c>
      <c r="D2390" s="1" t="s">
        <v>3060</v>
      </c>
      <c r="E2390" s="1" t="s">
        <v>20</v>
      </c>
      <c r="F2390" s="1" t="s">
        <v>54</v>
      </c>
      <c r="G2390" s="2">
        <v>44215</v>
      </c>
      <c r="H2390" s="3">
        <v>0.83750000000000002</v>
      </c>
      <c r="I2390">
        <v>28723129</v>
      </c>
      <c r="J2390">
        <v>2</v>
      </c>
      <c r="K2390" s="1" t="s">
        <v>2427</v>
      </c>
      <c r="L2390">
        <v>0</v>
      </c>
      <c r="M2390" s="4">
        <v>2.8929454631971021</v>
      </c>
      <c r="N2390" s="5">
        <v>17410.86</v>
      </c>
      <c r="O2390" s="5">
        <f>IF(Jan_21[[#This Row],[WIN_OSE]]=0,('Summary Sheet'!$O$1)-('Summary Sheet'!$O$1*2%),-'Summary Sheet'!$O$1*(Jan_21[[#This Row],[BSP]]-1))</f>
        <v>1.96</v>
      </c>
    </row>
    <row r="2391" spans="1:15" x14ac:dyDescent="0.25">
      <c r="A2391">
        <v>178136605</v>
      </c>
      <c r="B2391" s="1" t="s">
        <v>16</v>
      </c>
      <c r="C2391" s="1" t="s">
        <v>3129</v>
      </c>
      <c r="D2391" s="1" t="s">
        <v>3060</v>
      </c>
      <c r="E2391" s="1" t="s">
        <v>47</v>
      </c>
      <c r="F2391" s="1" t="s">
        <v>54</v>
      </c>
      <c r="G2391" s="2">
        <v>44215</v>
      </c>
      <c r="H2391" s="3">
        <v>0.84791666666666665</v>
      </c>
      <c r="I2391">
        <v>38251441</v>
      </c>
      <c r="J2391">
        <v>2</v>
      </c>
      <c r="K2391" s="1" t="s">
        <v>2494</v>
      </c>
      <c r="L2391">
        <v>0</v>
      </c>
      <c r="M2391" s="4">
        <v>3.4</v>
      </c>
      <c r="N2391" s="5">
        <v>12753.26</v>
      </c>
      <c r="O2391" s="5">
        <f>IF(Jan_21[[#This Row],[WIN_OSE]]=0,('Summary Sheet'!$O$1)-('Summary Sheet'!$O$1*2%),-'Summary Sheet'!$O$1*(Jan_21[[#This Row],[BSP]]-1))</f>
        <v>1.96</v>
      </c>
    </row>
    <row r="2392" spans="1:15" x14ac:dyDescent="0.25">
      <c r="A2392">
        <v>178136607</v>
      </c>
      <c r="B2392" s="1" t="s">
        <v>16</v>
      </c>
      <c r="C2392" s="1" t="s">
        <v>3129</v>
      </c>
      <c r="D2392" s="1" t="s">
        <v>3060</v>
      </c>
      <c r="E2392" s="1" t="s">
        <v>41</v>
      </c>
      <c r="F2392" s="1" t="s">
        <v>54</v>
      </c>
      <c r="G2392" s="2">
        <v>44215</v>
      </c>
      <c r="H2392" s="3">
        <v>0.85833333333333328</v>
      </c>
      <c r="I2392">
        <v>38262571</v>
      </c>
      <c r="J2392">
        <v>5</v>
      </c>
      <c r="K2392" s="1" t="s">
        <v>2910</v>
      </c>
      <c r="L2392">
        <v>0</v>
      </c>
      <c r="M2392" s="4">
        <v>3.9303148228248768</v>
      </c>
      <c r="N2392" s="5">
        <v>6661.34</v>
      </c>
      <c r="O2392" s="5">
        <f>IF(Jan_21[[#This Row],[WIN_OSE]]=0,('Summary Sheet'!$O$1)-('Summary Sheet'!$O$1*2%),-'Summary Sheet'!$O$1*(Jan_21[[#This Row],[BSP]]-1))</f>
        <v>1.96</v>
      </c>
    </row>
    <row r="2393" spans="1:15" x14ac:dyDescent="0.25">
      <c r="A2393">
        <v>178136609</v>
      </c>
      <c r="B2393" s="1" t="s">
        <v>16</v>
      </c>
      <c r="C2393" s="1" t="s">
        <v>3129</v>
      </c>
      <c r="D2393" s="1" t="s">
        <v>3060</v>
      </c>
      <c r="E2393" s="1" t="s">
        <v>32</v>
      </c>
      <c r="F2393" s="1" t="s">
        <v>54</v>
      </c>
      <c r="G2393" s="2">
        <v>44215</v>
      </c>
      <c r="H2393" s="3">
        <v>0.86944444444444446</v>
      </c>
      <c r="I2393">
        <v>26555002</v>
      </c>
      <c r="J2393">
        <v>4</v>
      </c>
      <c r="K2393" s="1" t="s">
        <v>2174</v>
      </c>
      <c r="L2393">
        <v>1</v>
      </c>
      <c r="M2393" s="4">
        <v>2.4471705244025364</v>
      </c>
      <c r="N2393" s="5">
        <v>22938.560000000001</v>
      </c>
      <c r="O2393" s="5">
        <f>IF(Jan_21[[#This Row],[WIN_OSE]]=0,('Summary Sheet'!$O$1)-('Summary Sheet'!$O$1*2%),-'Summary Sheet'!$O$1*(Jan_21[[#This Row],[BSP]]-1))</f>
        <v>-2.8943410488050727</v>
      </c>
    </row>
    <row r="2394" spans="1:15" x14ac:dyDescent="0.25">
      <c r="A2394">
        <v>178136611</v>
      </c>
      <c r="B2394" s="1" t="s">
        <v>16</v>
      </c>
      <c r="C2394" s="1" t="s">
        <v>3129</v>
      </c>
      <c r="D2394" s="1" t="s">
        <v>3060</v>
      </c>
      <c r="E2394" s="1" t="s">
        <v>20</v>
      </c>
      <c r="F2394" s="1" t="s">
        <v>54</v>
      </c>
      <c r="G2394" s="2">
        <v>44215</v>
      </c>
      <c r="H2394" s="3">
        <v>0.88263888888888886</v>
      </c>
      <c r="I2394">
        <v>24723250</v>
      </c>
      <c r="J2394">
        <v>4</v>
      </c>
      <c r="K2394" s="1" t="s">
        <v>1566</v>
      </c>
      <c r="L2394">
        <v>1</v>
      </c>
      <c r="M2394" s="4">
        <v>3.2538317883945997</v>
      </c>
      <c r="N2394" s="5">
        <v>14786.02</v>
      </c>
      <c r="O2394" s="5">
        <f>IF(Jan_21[[#This Row],[WIN_OSE]]=0,('Summary Sheet'!$O$1)-('Summary Sheet'!$O$1*2%),-'Summary Sheet'!$O$1*(Jan_21[[#This Row],[BSP]]-1))</f>
        <v>-4.5076635767891995</v>
      </c>
    </row>
    <row r="2395" spans="1:15" x14ac:dyDescent="0.25">
      <c r="A2395">
        <v>178136613</v>
      </c>
      <c r="B2395" s="1" t="s">
        <v>16</v>
      </c>
      <c r="C2395" s="1" t="s">
        <v>3129</v>
      </c>
      <c r="D2395" s="1" t="s">
        <v>3060</v>
      </c>
      <c r="E2395" s="1" t="s">
        <v>43</v>
      </c>
      <c r="F2395" s="1" t="s">
        <v>54</v>
      </c>
      <c r="G2395" s="2">
        <v>44215</v>
      </c>
      <c r="H2395" s="3">
        <v>0.8930555555555556</v>
      </c>
      <c r="I2395">
        <v>37472841</v>
      </c>
      <c r="J2395">
        <v>5</v>
      </c>
      <c r="K2395" s="1" t="s">
        <v>225</v>
      </c>
      <c r="L2395">
        <v>0</v>
      </c>
      <c r="M2395" s="4">
        <v>3.15</v>
      </c>
      <c r="N2395" s="5">
        <v>18729.12</v>
      </c>
      <c r="O2395" s="5">
        <f>IF(Jan_21[[#This Row],[WIN_OSE]]=0,('Summary Sheet'!$O$1)-('Summary Sheet'!$O$1*2%),-'Summary Sheet'!$O$1*(Jan_21[[#This Row],[BSP]]-1))</f>
        <v>1.96</v>
      </c>
    </row>
    <row r="2396" spans="1:15" x14ac:dyDescent="0.25">
      <c r="A2396">
        <v>178136712</v>
      </c>
      <c r="B2396" s="1" t="s">
        <v>23</v>
      </c>
      <c r="C2396" s="1" t="s">
        <v>3130</v>
      </c>
      <c r="D2396" s="1" t="s">
        <v>3063</v>
      </c>
      <c r="E2396" s="1" t="s">
        <v>32</v>
      </c>
      <c r="F2396" s="1" t="s">
        <v>168</v>
      </c>
      <c r="G2396" s="2">
        <v>44215</v>
      </c>
      <c r="H2396" s="3">
        <v>0.76180555555555551</v>
      </c>
      <c r="I2396">
        <v>37732235</v>
      </c>
      <c r="J2396">
        <v>6</v>
      </c>
      <c r="K2396" s="1" t="s">
        <v>2507</v>
      </c>
      <c r="L2396">
        <v>0</v>
      </c>
      <c r="M2396" s="4">
        <v>2.7380420525945377</v>
      </c>
      <c r="N2396" s="5">
        <v>20513.8</v>
      </c>
      <c r="O2396" s="5">
        <f>IF(Jan_21[[#This Row],[WIN_OSE]]=0,('Summary Sheet'!$O$1)-('Summary Sheet'!$O$1*2%),-'Summary Sheet'!$O$1*(Jan_21[[#This Row],[BSP]]-1))</f>
        <v>1.96</v>
      </c>
    </row>
    <row r="2397" spans="1:15" x14ac:dyDescent="0.25">
      <c r="A2397">
        <v>178136714</v>
      </c>
      <c r="B2397" s="1" t="s">
        <v>23</v>
      </c>
      <c r="C2397" s="1" t="s">
        <v>3130</v>
      </c>
      <c r="D2397" s="1" t="s">
        <v>3063</v>
      </c>
      <c r="E2397" s="1" t="s">
        <v>47</v>
      </c>
      <c r="F2397" s="1" t="s">
        <v>168</v>
      </c>
      <c r="G2397" s="2">
        <v>44215</v>
      </c>
      <c r="H2397" s="3">
        <v>0.7729166666666667</v>
      </c>
      <c r="I2397">
        <v>36425439</v>
      </c>
      <c r="J2397">
        <v>4</v>
      </c>
      <c r="K2397" s="1" t="s">
        <v>1464</v>
      </c>
      <c r="L2397">
        <v>0</v>
      </c>
      <c r="M2397" s="4">
        <v>2.9079219288730718</v>
      </c>
      <c r="N2397" s="5">
        <v>18528</v>
      </c>
      <c r="O2397" s="5">
        <f>IF(Jan_21[[#This Row],[WIN_OSE]]=0,('Summary Sheet'!$O$1)-('Summary Sheet'!$O$1*2%),-'Summary Sheet'!$O$1*(Jan_21[[#This Row],[BSP]]-1))</f>
        <v>1.96</v>
      </c>
    </row>
    <row r="2398" spans="1:15" x14ac:dyDescent="0.25">
      <c r="A2398">
        <v>178136716</v>
      </c>
      <c r="B2398" s="1" t="s">
        <v>23</v>
      </c>
      <c r="C2398" s="1" t="s">
        <v>3130</v>
      </c>
      <c r="D2398" s="1" t="s">
        <v>3063</v>
      </c>
      <c r="E2398" s="1" t="s">
        <v>43</v>
      </c>
      <c r="F2398" s="1" t="s">
        <v>168</v>
      </c>
      <c r="G2398" s="2">
        <v>44215</v>
      </c>
      <c r="H2398" s="3">
        <v>0.78333333333333333</v>
      </c>
      <c r="I2398">
        <v>37631355</v>
      </c>
      <c r="J2398">
        <v>2</v>
      </c>
      <c r="K2398" s="1" t="s">
        <v>2258</v>
      </c>
      <c r="L2398">
        <v>1</v>
      </c>
      <c r="M2398" s="4">
        <v>3.9198480582158663</v>
      </c>
      <c r="N2398" s="5">
        <v>11154.32</v>
      </c>
      <c r="O2398" s="5">
        <f>IF(Jan_21[[#This Row],[WIN_OSE]]=0,('Summary Sheet'!$O$1)-('Summary Sheet'!$O$1*2%),-'Summary Sheet'!$O$1*(Jan_21[[#This Row],[BSP]]-1))</f>
        <v>-5.8396961164317327</v>
      </c>
    </row>
    <row r="2399" spans="1:15" x14ac:dyDescent="0.25">
      <c r="A2399">
        <v>178136718</v>
      </c>
      <c r="B2399" s="1" t="s">
        <v>23</v>
      </c>
      <c r="C2399" s="1" t="s">
        <v>3130</v>
      </c>
      <c r="D2399" s="1" t="s">
        <v>3063</v>
      </c>
      <c r="E2399" s="1" t="s">
        <v>60</v>
      </c>
      <c r="F2399" s="1" t="s">
        <v>194</v>
      </c>
      <c r="G2399" s="2">
        <v>44215</v>
      </c>
      <c r="H2399" s="3">
        <v>0.79652777777777772</v>
      </c>
      <c r="I2399">
        <v>25658005</v>
      </c>
      <c r="J2399">
        <v>3</v>
      </c>
      <c r="K2399" s="1" t="s">
        <v>1513</v>
      </c>
      <c r="L2399">
        <v>0</v>
      </c>
      <c r="M2399" s="4">
        <v>3.25</v>
      </c>
      <c r="N2399" s="5">
        <v>13227.76</v>
      </c>
      <c r="O2399" s="5">
        <f>IF(Jan_21[[#This Row],[WIN_OSE]]=0,('Summary Sheet'!$O$1)-('Summary Sheet'!$O$1*2%),-'Summary Sheet'!$O$1*(Jan_21[[#This Row],[BSP]]-1))</f>
        <v>1.96</v>
      </c>
    </row>
    <row r="2400" spans="1:15" x14ac:dyDescent="0.25">
      <c r="A2400">
        <v>178136720</v>
      </c>
      <c r="B2400" s="1" t="s">
        <v>23</v>
      </c>
      <c r="C2400" s="1" t="s">
        <v>3130</v>
      </c>
      <c r="D2400" s="1" t="s">
        <v>3063</v>
      </c>
      <c r="E2400" s="1" t="s">
        <v>43</v>
      </c>
      <c r="F2400" s="1" t="s">
        <v>168</v>
      </c>
      <c r="G2400" s="2">
        <v>44215</v>
      </c>
      <c r="H2400" s="3">
        <v>0.80833333333333335</v>
      </c>
      <c r="I2400">
        <v>27999018</v>
      </c>
      <c r="J2400">
        <v>2</v>
      </c>
      <c r="K2400" s="1" t="s">
        <v>1044</v>
      </c>
      <c r="L2400">
        <v>0</v>
      </c>
      <c r="M2400" s="4">
        <v>3.35</v>
      </c>
      <c r="N2400" s="5">
        <v>15074.62</v>
      </c>
      <c r="O2400" s="5">
        <f>IF(Jan_21[[#This Row],[WIN_OSE]]=0,('Summary Sheet'!$O$1)-('Summary Sheet'!$O$1*2%),-'Summary Sheet'!$O$1*(Jan_21[[#This Row],[BSP]]-1))</f>
        <v>1.96</v>
      </c>
    </row>
    <row r="2401" spans="1:15" x14ac:dyDescent="0.25">
      <c r="A2401">
        <v>178136722</v>
      </c>
      <c r="B2401" s="1" t="s">
        <v>23</v>
      </c>
      <c r="C2401" s="1" t="s">
        <v>3130</v>
      </c>
      <c r="D2401" s="1" t="s">
        <v>3063</v>
      </c>
      <c r="E2401" s="1" t="s">
        <v>37</v>
      </c>
      <c r="F2401" s="1" t="s">
        <v>168</v>
      </c>
      <c r="G2401" s="2">
        <v>44215</v>
      </c>
      <c r="H2401" s="3">
        <v>0.82222222222222219</v>
      </c>
      <c r="I2401">
        <v>25535436</v>
      </c>
      <c r="J2401">
        <v>1</v>
      </c>
      <c r="K2401" s="1" t="s">
        <v>2558</v>
      </c>
      <c r="L2401">
        <v>0</v>
      </c>
      <c r="M2401" s="4">
        <v>3.8331786193425077</v>
      </c>
      <c r="N2401" s="5">
        <v>5630.04</v>
      </c>
      <c r="O2401" s="5">
        <f>IF(Jan_21[[#This Row],[WIN_OSE]]=0,('Summary Sheet'!$O$1)-('Summary Sheet'!$O$1*2%),-'Summary Sheet'!$O$1*(Jan_21[[#This Row],[BSP]]-1))</f>
        <v>1.96</v>
      </c>
    </row>
    <row r="2402" spans="1:15" x14ac:dyDescent="0.25">
      <c r="A2402">
        <v>178136724</v>
      </c>
      <c r="B2402" s="1" t="s">
        <v>23</v>
      </c>
      <c r="C2402" s="1" t="s">
        <v>3130</v>
      </c>
      <c r="D2402" s="1" t="s">
        <v>3063</v>
      </c>
      <c r="E2402" s="1" t="s">
        <v>24</v>
      </c>
      <c r="F2402" s="1" t="s">
        <v>168</v>
      </c>
      <c r="G2402" s="2">
        <v>44215</v>
      </c>
      <c r="H2402" s="3">
        <v>0.8354166666666667</v>
      </c>
      <c r="I2402">
        <v>37460873</v>
      </c>
      <c r="J2402">
        <v>1</v>
      </c>
      <c r="K2402" s="1" t="s">
        <v>1156</v>
      </c>
      <c r="L2402">
        <v>1</v>
      </c>
      <c r="M2402" s="4">
        <v>3.681288766434955</v>
      </c>
      <c r="N2402" s="5">
        <v>10146.74</v>
      </c>
      <c r="O2402" s="5">
        <f>IF(Jan_21[[#This Row],[WIN_OSE]]=0,('Summary Sheet'!$O$1)-('Summary Sheet'!$O$1*2%),-'Summary Sheet'!$O$1*(Jan_21[[#This Row],[BSP]]-1))</f>
        <v>-5.3625775328699099</v>
      </c>
    </row>
    <row r="2403" spans="1:15" x14ac:dyDescent="0.25">
      <c r="A2403">
        <v>178136726</v>
      </c>
      <c r="B2403" s="1" t="s">
        <v>23</v>
      </c>
      <c r="C2403" s="1" t="s">
        <v>3130</v>
      </c>
      <c r="D2403" s="1" t="s">
        <v>3063</v>
      </c>
      <c r="E2403" s="1" t="s">
        <v>37</v>
      </c>
      <c r="F2403" s="1" t="s">
        <v>168</v>
      </c>
      <c r="G2403" s="2">
        <v>44215</v>
      </c>
      <c r="H2403" s="3">
        <v>0.84930555555555554</v>
      </c>
      <c r="I2403">
        <v>36517801</v>
      </c>
      <c r="J2403">
        <v>3</v>
      </c>
      <c r="K2403" s="1" t="s">
        <v>1267</v>
      </c>
      <c r="L2403">
        <v>0</v>
      </c>
      <c r="M2403" s="4">
        <v>3.35</v>
      </c>
      <c r="N2403" s="5">
        <v>14832.58</v>
      </c>
      <c r="O2403" s="5">
        <f>IF(Jan_21[[#This Row],[WIN_OSE]]=0,('Summary Sheet'!$O$1)-('Summary Sheet'!$O$1*2%),-'Summary Sheet'!$O$1*(Jan_21[[#This Row],[BSP]]-1))</f>
        <v>1.96</v>
      </c>
    </row>
    <row r="2404" spans="1:15" x14ac:dyDescent="0.25">
      <c r="A2404">
        <v>178136728</v>
      </c>
      <c r="B2404" s="1" t="s">
        <v>23</v>
      </c>
      <c r="C2404" s="1" t="s">
        <v>3130</v>
      </c>
      <c r="D2404" s="1" t="s">
        <v>3063</v>
      </c>
      <c r="E2404" s="1" t="s">
        <v>30</v>
      </c>
      <c r="F2404" s="1" t="s">
        <v>168</v>
      </c>
      <c r="G2404" s="2">
        <v>44215</v>
      </c>
      <c r="H2404" s="3">
        <v>0.86319444444444449</v>
      </c>
      <c r="I2404">
        <v>26402717</v>
      </c>
      <c r="J2404">
        <v>4</v>
      </c>
      <c r="K2404" s="1" t="s">
        <v>1104</v>
      </c>
      <c r="L2404">
        <v>1</v>
      </c>
      <c r="M2404" s="4">
        <v>2.132002632265749</v>
      </c>
      <c r="N2404" s="5">
        <v>21883.3</v>
      </c>
      <c r="O2404" s="5">
        <f>IF(Jan_21[[#This Row],[WIN_OSE]]=0,('Summary Sheet'!$O$1)-('Summary Sheet'!$O$1*2%),-'Summary Sheet'!$O$1*(Jan_21[[#This Row],[BSP]]-1))</f>
        <v>-2.2640052645314981</v>
      </c>
    </row>
    <row r="2405" spans="1:15" x14ac:dyDescent="0.25">
      <c r="A2405">
        <v>178136730</v>
      </c>
      <c r="B2405" s="1" t="s">
        <v>23</v>
      </c>
      <c r="C2405" s="1" t="s">
        <v>3130</v>
      </c>
      <c r="D2405" s="1" t="s">
        <v>3063</v>
      </c>
      <c r="E2405" s="1" t="s">
        <v>24</v>
      </c>
      <c r="F2405" s="1" t="s">
        <v>168</v>
      </c>
      <c r="G2405" s="2">
        <v>44215</v>
      </c>
      <c r="H2405" s="3">
        <v>0.87638888888888888</v>
      </c>
      <c r="I2405">
        <v>37097756</v>
      </c>
      <c r="J2405">
        <v>3</v>
      </c>
      <c r="K2405" s="1" t="s">
        <v>466</v>
      </c>
      <c r="L2405">
        <v>0</v>
      </c>
      <c r="M2405" s="4">
        <v>2.56</v>
      </c>
      <c r="N2405" s="5">
        <v>9341.4599999999991</v>
      </c>
      <c r="O2405" s="5">
        <f>IF(Jan_21[[#This Row],[WIN_OSE]]=0,('Summary Sheet'!$O$1)-('Summary Sheet'!$O$1*2%),-'Summary Sheet'!$O$1*(Jan_21[[#This Row],[BSP]]-1))</f>
        <v>1.96</v>
      </c>
    </row>
    <row r="2406" spans="1:15" x14ac:dyDescent="0.25">
      <c r="A2406">
        <v>178136732</v>
      </c>
      <c r="B2406" s="1" t="s">
        <v>23</v>
      </c>
      <c r="C2406" s="1" t="s">
        <v>3130</v>
      </c>
      <c r="D2406" s="1" t="s">
        <v>3063</v>
      </c>
      <c r="E2406" s="1" t="s">
        <v>41</v>
      </c>
      <c r="F2406" s="1" t="s">
        <v>168</v>
      </c>
      <c r="G2406" s="2">
        <v>44215</v>
      </c>
      <c r="H2406" s="3">
        <v>0.88749999999999996</v>
      </c>
      <c r="I2406">
        <v>36219126</v>
      </c>
      <c r="J2406">
        <v>4</v>
      </c>
      <c r="K2406" s="1" t="s">
        <v>700</v>
      </c>
      <c r="L2406">
        <v>0</v>
      </c>
      <c r="M2406" s="4">
        <v>3.85</v>
      </c>
      <c r="N2406" s="5">
        <v>3705.02</v>
      </c>
      <c r="O2406" s="5">
        <f>IF(Jan_21[[#This Row],[WIN_OSE]]=0,('Summary Sheet'!$O$1)-('Summary Sheet'!$O$1*2%),-'Summary Sheet'!$O$1*(Jan_21[[#This Row],[BSP]]-1))</f>
        <v>1.96</v>
      </c>
    </row>
    <row r="2407" spans="1:15" x14ac:dyDescent="0.25">
      <c r="A2407">
        <v>178136751</v>
      </c>
      <c r="B2407" s="1" t="s">
        <v>16</v>
      </c>
      <c r="C2407" s="1" t="s">
        <v>3136</v>
      </c>
      <c r="D2407" s="1" t="s">
        <v>3064</v>
      </c>
      <c r="E2407" s="1" t="s">
        <v>41</v>
      </c>
      <c r="F2407" s="1" t="s">
        <v>44</v>
      </c>
      <c r="G2407" s="2">
        <v>44215</v>
      </c>
      <c r="H2407" s="3">
        <v>0.7631944444444444</v>
      </c>
      <c r="I2407">
        <v>27361565</v>
      </c>
      <c r="J2407">
        <v>3</v>
      </c>
      <c r="K2407" s="1" t="s">
        <v>369</v>
      </c>
      <c r="L2407">
        <v>0</v>
      </c>
      <c r="M2407" s="4">
        <v>3.3703812767822816</v>
      </c>
      <c r="N2407" s="5">
        <v>11130.88</v>
      </c>
      <c r="O2407" s="5">
        <f>IF(Jan_21[[#This Row],[WIN_OSE]]=0,('Summary Sheet'!$O$1)-('Summary Sheet'!$O$1*2%),-'Summary Sheet'!$O$1*(Jan_21[[#This Row],[BSP]]-1))</f>
        <v>1.96</v>
      </c>
    </row>
    <row r="2408" spans="1:15" x14ac:dyDescent="0.25">
      <c r="A2408">
        <v>178136753</v>
      </c>
      <c r="B2408" s="1" t="s">
        <v>16</v>
      </c>
      <c r="C2408" s="1" t="s">
        <v>3136</v>
      </c>
      <c r="D2408" s="1" t="s">
        <v>3064</v>
      </c>
      <c r="E2408" s="1" t="s">
        <v>43</v>
      </c>
      <c r="F2408" s="1" t="s">
        <v>44</v>
      </c>
      <c r="G2408" s="2">
        <v>44215</v>
      </c>
      <c r="H2408" s="3">
        <v>0.77500000000000002</v>
      </c>
      <c r="I2408">
        <v>24466802</v>
      </c>
      <c r="J2408">
        <v>6</v>
      </c>
      <c r="K2408" s="1" t="s">
        <v>2196</v>
      </c>
      <c r="L2408">
        <v>0</v>
      </c>
      <c r="M2408" s="4">
        <v>3.908702572566864</v>
      </c>
      <c r="N2408" s="5">
        <v>9455.82</v>
      </c>
      <c r="O2408" s="5">
        <f>IF(Jan_21[[#This Row],[WIN_OSE]]=0,('Summary Sheet'!$O$1)-('Summary Sheet'!$O$1*2%),-'Summary Sheet'!$O$1*(Jan_21[[#This Row],[BSP]]-1))</f>
        <v>1.96</v>
      </c>
    </row>
    <row r="2409" spans="1:15" x14ac:dyDescent="0.25">
      <c r="A2409">
        <v>178136755</v>
      </c>
      <c r="B2409" s="1" t="s">
        <v>16</v>
      </c>
      <c r="C2409" s="1" t="s">
        <v>3136</v>
      </c>
      <c r="D2409" s="1" t="s">
        <v>3064</v>
      </c>
      <c r="E2409" s="1" t="s">
        <v>43</v>
      </c>
      <c r="F2409" s="1" t="s">
        <v>44</v>
      </c>
      <c r="G2409" s="2">
        <v>44215</v>
      </c>
      <c r="H2409" s="3">
        <v>0.78541666666666665</v>
      </c>
      <c r="I2409">
        <v>35778155</v>
      </c>
      <c r="J2409">
        <v>3</v>
      </c>
      <c r="K2409" s="1" t="s">
        <v>1138</v>
      </c>
      <c r="L2409">
        <v>1</v>
      </c>
      <c r="M2409" s="4">
        <v>3.1</v>
      </c>
      <c r="N2409" s="5">
        <v>16671.36</v>
      </c>
      <c r="O2409" s="5">
        <f>IF(Jan_21[[#This Row],[WIN_OSE]]=0,('Summary Sheet'!$O$1)-('Summary Sheet'!$O$1*2%),-'Summary Sheet'!$O$1*(Jan_21[[#This Row],[BSP]]-1))</f>
        <v>-4.2</v>
      </c>
    </row>
    <row r="2410" spans="1:15" x14ac:dyDescent="0.25">
      <c r="A2410">
        <v>178136757</v>
      </c>
      <c r="B2410" s="1" t="s">
        <v>16</v>
      </c>
      <c r="C2410" s="1" t="s">
        <v>3136</v>
      </c>
      <c r="D2410" s="1" t="s">
        <v>3064</v>
      </c>
      <c r="E2410" s="1" t="s">
        <v>41</v>
      </c>
      <c r="F2410" s="1" t="s">
        <v>44</v>
      </c>
      <c r="G2410" s="2">
        <v>44215</v>
      </c>
      <c r="H2410" s="3">
        <v>0.79791666666666672</v>
      </c>
      <c r="I2410">
        <v>19869705</v>
      </c>
      <c r="J2410">
        <v>2</v>
      </c>
      <c r="K2410" s="1" t="s">
        <v>2769</v>
      </c>
      <c r="L2410">
        <v>1</v>
      </c>
      <c r="M2410" s="4">
        <v>2.98</v>
      </c>
      <c r="N2410" s="5">
        <v>11882.56</v>
      </c>
      <c r="O2410" s="5">
        <f>IF(Jan_21[[#This Row],[WIN_OSE]]=0,('Summary Sheet'!$O$1)-('Summary Sheet'!$O$1*2%),-'Summary Sheet'!$O$1*(Jan_21[[#This Row],[BSP]]-1))</f>
        <v>-3.96</v>
      </c>
    </row>
    <row r="2411" spans="1:15" x14ac:dyDescent="0.25">
      <c r="A2411">
        <v>178136759</v>
      </c>
      <c r="B2411" s="1" t="s">
        <v>16</v>
      </c>
      <c r="C2411" s="1" t="s">
        <v>3136</v>
      </c>
      <c r="D2411" s="1" t="s">
        <v>3064</v>
      </c>
      <c r="E2411" s="1" t="s">
        <v>32</v>
      </c>
      <c r="F2411" s="1" t="s">
        <v>44</v>
      </c>
      <c r="G2411" s="2">
        <v>44215</v>
      </c>
      <c r="H2411" s="3">
        <v>0.80972222222222223</v>
      </c>
      <c r="I2411">
        <v>36413963</v>
      </c>
      <c r="J2411">
        <v>1</v>
      </c>
      <c r="K2411" s="1" t="s">
        <v>1347</v>
      </c>
      <c r="L2411">
        <v>0</v>
      </c>
      <c r="M2411" s="4">
        <v>2.5301149756283849</v>
      </c>
      <c r="N2411" s="5">
        <v>21587.64</v>
      </c>
      <c r="O2411" s="5">
        <f>IF(Jan_21[[#This Row],[WIN_OSE]]=0,('Summary Sheet'!$O$1)-('Summary Sheet'!$O$1*2%),-'Summary Sheet'!$O$1*(Jan_21[[#This Row],[BSP]]-1))</f>
        <v>1.96</v>
      </c>
    </row>
    <row r="2412" spans="1:15" x14ac:dyDescent="0.25">
      <c r="A2412">
        <v>178136761</v>
      </c>
      <c r="B2412" s="1" t="s">
        <v>16</v>
      </c>
      <c r="C2412" s="1" t="s">
        <v>3136</v>
      </c>
      <c r="D2412" s="1" t="s">
        <v>3064</v>
      </c>
      <c r="E2412" s="1" t="s">
        <v>48</v>
      </c>
      <c r="F2412" s="1" t="s">
        <v>44</v>
      </c>
      <c r="G2412" s="2">
        <v>44215</v>
      </c>
      <c r="H2412" s="3">
        <v>0.82013888888888886</v>
      </c>
      <c r="I2412">
        <v>38251962</v>
      </c>
      <c r="J2412">
        <v>4</v>
      </c>
      <c r="K2412" s="1" t="s">
        <v>2198</v>
      </c>
      <c r="L2412">
        <v>0</v>
      </c>
      <c r="M2412" s="4">
        <v>2.1207587733476254</v>
      </c>
      <c r="N2412" s="5">
        <v>30295.84</v>
      </c>
      <c r="O2412" s="5">
        <f>IF(Jan_21[[#This Row],[WIN_OSE]]=0,('Summary Sheet'!$O$1)-('Summary Sheet'!$O$1*2%),-'Summary Sheet'!$O$1*(Jan_21[[#This Row],[BSP]]-1))</f>
        <v>1.96</v>
      </c>
    </row>
    <row r="2413" spans="1:15" x14ac:dyDescent="0.25">
      <c r="A2413">
        <v>178136763</v>
      </c>
      <c r="B2413" s="1" t="s">
        <v>16</v>
      </c>
      <c r="C2413" s="1" t="s">
        <v>3136</v>
      </c>
      <c r="D2413" s="1" t="s">
        <v>3064</v>
      </c>
      <c r="E2413" s="1" t="s">
        <v>47</v>
      </c>
      <c r="F2413" s="1" t="s">
        <v>44</v>
      </c>
      <c r="G2413" s="2">
        <v>44215</v>
      </c>
      <c r="H2413" s="3">
        <v>0.83194444444444449</v>
      </c>
      <c r="I2413">
        <v>38115523</v>
      </c>
      <c r="J2413">
        <v>4</v>
      </c>
      <c r="K2413" s="1" t="s">
        <v>2752</v>
      </c>
      <c r="L2413">
        <v>1</v>
      </c>
      <c r="M2413" s="4">
        <v>2.0940667341470731</v>
      </c>
      <c r="N2413" s="5">
        <v>36985.519999999997</v>
      </c>
      <c r="O2413" s="5">
        <f>IF(Jan_21[[#This Row],[WIN_OSE]]=0,('Summary Sheet'!$O$1)-('Summary Sheet'!$O$1*2%),-'Summary Sheet'!$O$1*(Jan_21[[#This Row],[BSP]]-1))</f>
        <v>-2.1881334682941462</v>
      </c>
    </row>
    <row r="2414" spans="1:15" x14ac:dyDescent="0.25">
      <c r="A2414">
        <v>178136765</v>
      </c>
      <c r="B2414" s="1" t="s">
        <v>16</v>
      </c>
      <c r="C2414" s="1" t="s">
        <v>3136</v>
      </c>
      <c r="D2414" s="1" t="s">
        <v>3064</v>
      </c>
      <c r="E2414" s="1" t="s">
        <v>39</v>
      </c>
      <c r="F2414" s="1" t="s">
        <v>44</v>
      </c>
      <c r="G2414" s="2">
        <v>44215</v>
      </c>
      <c r="H2414" s="3">
        <v>0.84166666666666667</v>
      </c>
      <c r="I2414">
        <v>38251964</v>
      </c>
      <c r="J2414">
        <v>2</v>
      </c>
      <c r="K2414" s="1" t="s">
        <v>2585</v>
      </c>
      <c r="L2414">
        <v>0</v>
      </c>
      <c r="M2414" s="4">
        <v>3.45</v>
      </c>
      <c r="N2414" s="5">
        <v>19638.28</v>
      </c>
      <c r="O2414" s="5">
        <f>IF(Jan_21[[#This Row],[WIN_OSE]]=0,('Summary Sheet'!$O$1)-('Summary Sheet'!$O$1*2%),-'Summary Sheet'!$O$1*(Jan_21[[#This Row],[BSP]]-1))</f>
        <v>1.96</v>
      </c>
    </row>
    <row r="2415" spans="1:15" x14ac:dyDescent="0.25">
      <c r="A2415">
        <v>178136767</v>
      </c>
      <c r="B2415" s="1" t="s">
        <v>16</v>
      </c>
      <c r="C2415" s="1" t="s">
        <v>3136</v>
      </c>
      <c r="D2415" s="1" t="s">
        <v>3064</v>
      </c>
      <c r="E2415" s="1" t="s">
        <v>24</v>
      </c>
      <c r="F2415" s="1" t="s">
        <v>44</v>
      </c>
      <c r="G2415" s="2">
        <v>44215</v>
      </c>
      <c r="H2415" s="3">
        <v>0.8520833333333333</v>
      </c>
      <c r="I2415">
        <v>24564579</v>
      </c>
      <c r="J2415">
        <v>4</v>
      </c>
      <c r="K2415" s="1" t="s">
        <v>1939</v>
      </c>
      <c r="L2415">
        <v>0</v>
      </c>
      <c r="M2415" s="4">
        <v>2.92</v>
      </c>
      <c r="N2415" s="5">
        <v>16844.22</v>
      </c>
      <c r="O2415" s="5">
        <f>IF(Jan_21[[#This Row],[WIN_OSE]]=0,('Summary Sheet'!$O$1)-('Summary Sheet'!$O$1*2%),-'Summary Sheet'!$O$1*(Jan_21[[#This Row],[BSP]]-1))</f>
        <v>1.96</v>
      </c>
    </row>
    <row r="2416" spans="1:15" x14ac:dyDescent="0.25">
      <c r="A2416">
        <v>178136769</v>
      </c>
      <c r="B2416" s="1" t="s">
        <v>16</v>
      </c>
      <c r="C2416" s="1" t="s">
        <v>3136</v>
      </c>
      <c r="D2416" s="1" t="s">
        <v>3064</v>
      </c>
      <c r="E2416" s="1" t="s">
        <v>39</v>
      </c>
      <c r="F2416" s="1" t="s">
        <v>44</v>
      </c>
      <c r="G2416" s="2">
        <v>44215</v>
      </c>
      <c r="H2416" s="3">
        <v>0.86527777777777781</v>
      </c>
      <c r="I2416">
        <v>38251965</v>
      </c>
      <c r="J2416">
        <v>5</v>
      </c>
      <c r="K2416" s="1" t="s">
        <v>2581</v>
      </c>
      <c r="L2416">
        <v>0</v>
      </c>
      <c r="M2416" s="4">
        <v>3.85</v>
      </c>
      <c r="N2416" s="5">
        <v>14229.94</v>
      </c>
      <c r="O2416" s="5">
        <f>IF(Jan_21[[#This Row],[WIN_OSE]]=0,('Summary Sheet'!$O$1)-('Summary Sheet'!$O$1*2%),-'Summary Sheet'!$O$1*(Jan_21[[#This Row],[BSP]]-1))</f>
        <v>1.96</v>
      </c>
    </row>
    <row r="2417" spans="1:15" x14ac:dyDescent="0.25">
      <c r="A2417">
        <v>178136771</v>
      </c>
      <c r="B2417" s="1" t="s">
        <v>16</v>
      </c>
      <c r="C2417" s="1" t="s">
        <v>3136</v>
      </c>
      <c r="D2417" s="1" t="s">
        <v>3064</v>
      </c>
      <c r="E2417" s="1" t="s">
        <v>24</v>
      </c>
      <c r="F2417" s="1" t="s">
        <v>44</v>
      </c>
      <c r="G2417" s="2">
        <v>44215</v>
      </c>
      <c r="H2417" s="3">
        <v>0.87569444444444444</v>
      </c>
      <c r="I2417">
        <v>36160748</v>
      </c>
      <c r="J2417">
        <v>5</v>
      </c>
      <c r="K2417" s="1" t="s">
        <v>1257</v>
      </c>
      <c r="L2417">
        <v>1</v>
      </c>
      <c r="M2417" s="4">
        <v>2.92</v>
      </c>
      <c r="N2417" s="5">
        <v>15486.16</v>
      </c>
      <c r="O2417" s="5">
        <f>IF(Jan_21[[#This Row],[WIN_OSE]]=0,('Summary Sheet'!$O$1)-('Summary Sheet'!$O$1*2%),-'Summary Sheet'!$O$1*(Jan_21[[#This Row],[BSP]]-1))</f>
        <v>-3.84</v>
      </c>
    </row>
    <row r="2418" spans="1:15" x14ac:dyDescent="0.25">
      <c r="A2418">
        <v>178136773</v>
      </c>
      <c r="B2418" s="1" t="s">
        <v>16</v>
      </c>
      <c r="C2418" s="1" t="s">
        <v>3136</v>
      </c>
      <c r="D2418" s="1" t="s">
        <v>3064</v>
      </c>
      <c r="E2418" s="1" t="s">
        <v>27</v>
      </c>
      <c r="F2418" s="1" t="s">
        <v>305</v>
      </c>
      <c r="G2418" s="2">
        <v>44215</v>
      </c>
      <c r="H2418" s="3">
        <v>0.88611111111111107</v>
      </c>
      <c r="I2418">
        <v>37566829</v>
      </c>
      <c r="J2418">
        <v>3</v>
      </c>
      <c r="K2418" s="1" t="s">
        <v>703</v>
      </c>
      <c r="L2418">
        <v>0</v>
      </c>
      <c r="M2418" s="4">
        <v>3.2903858527008558</v>
      </c>
      <c r="N2418" s="5">
        <v>11044.28</v>
      </c>
      <c r="O2418" s="5">
        <f>IF(Jan_21[[#This Row],[WIN_OSE]]=0,('Summary Sheet'!$O$1)-('Summary Sheet'!$O$1*2%),-'Summary Sheet'!$O$1*(Jan_21[[#This Row],[BSP]]-1))</f>
        <v>1.96</v>
      </c>
    </row>
    <row r="2419" spans="1:15" x14ac:dyDescent="0.25">
      <c r="A2419">
        <v>178136775</v>
      </c>
      <c r="B2419" s="1" t="s">
        <v>16</v>
      </c>
      <c r="C2419" s="1" t="s">
        <v>3136</v>
      </c>
      <c r="D2419" s="1" t="s">
        <v>3064</v>
      </c>
      <c r="E2419" s="1" t="s">
        <v>47</v>
      </c>
      <c r="F2419" s="1" t="s">
        <v>44</v>
      </c>
      <c r="G2419" s="2">
        <v>44215</v>
      </c>
      <c r="H2419" s="3">
        <v>0.89652777777777781</v>
      </c>
      <c r="I2419">
        <v>38084956</v>
      </c>
      <c r="J2419">
        <v>2</v>
      </c>
      <c r="K2419" s="1" t="s">
        <v>2195</v>
      </c>
      <c r="L2419">
        <v>1</v>
      </c>
      <c r="M2419" s="4">
        <v>1.93</v>
      </c>
      <c r="N2419" s="5">
        <v>34525.78</v>
      </c>
      <c r="O2419" s="5">
        <f>IF(Jan_21[[#This Row],[WIN_OSE]]=0,('Summary Sheet'!$O$1)-('Summary Sheet'!$O$1*2%),-'Summary Sheet'!$O$1*(Jan_21[[#This Row],[BSP]]-1))</f>
        <v>-1.8599999999999999</v>
      </c>
    </row>
    <row r="2420" spans="1:15" x14ac:dyDescent="0.25">
      <c r="A2420">
        <v>178136777</v>
      </c>
      <c r="B2420" s="1" t="s">
        <v>16</v>
      </c>
      <c r="C2420" s="1" t="s">
        <v>3136</v>
      </c>
      <c r="D2420" s="1" t="s">
        <v>3064</v>
      </c>
      <c r="E2420" s="1" t="s">
        <v>41</v>
      </c>
      <c r="F2420" s="1" t="s">
        <v>44</v>
      </c>
      <c r="G2420" s="2">
        <v>44215</v>
      </c>
      <c r="H2420" s="3">
        <v>0.90625</v>
      </c>
      <c r="I2420">
        <v>28615135</v>
      </c>
      <c r="J2420">
        <v>1</v>
      </c>
      <c r="K2420" s="1" t="s">
        <v>2766</v>
      </c>
      <c r="L2420">
        <v>1</v>
      </c>
      <c r="M2420" s="4">
        <v>3.6187232470000001</v>
      </c>
      <c r="N2420" s="5">
        <v>17562.22</v>
      </c>
      <c r="O2420" s="5">
        <f>IF(Jan_21[[#This Row],[WIN_OSE]]=0,('Summary Sheet'!$O$1)-('Summary Sheet'!$O$1*2%),-'Summary Sheet'!$O$1*(Jan_21[[#This Row],[BSP]]-1))</f>
        <v>-5.2374464940000003</v>
      </c>
    </row>
    <row r="2421" spans="1:15" x14ac:dyDescent="0.25">
      <c r="A2421">
        <v>178137345</v>
      </c>
      <c r="B2421" s="1" t="s">
        <v>23</v>
      </c>
      <c r="C2421" s="1" t="s">
        <v>3120</v>
      </c>
      <c r="D2421" s="1" t="s">
        <v>3060</v>
      </c>
      <c r="E2421" s="1" t="s">
        <v>289</v>
      </c>
      <c r="F2421" s="1" t="s">
        <v>290</v>
      </c>
      <c r="G2421" s="2">
        <v>44215</v>
      </c>
      <c r="H2421" s="3">
        <v>0.75624999999999998</v>
      </c>
      <c r="I2421">
        <v>35824228</v>
      </c>
      <c r="J2421">
        <v>5</v>
      </c>
      <c r="K2421" s="1" t="s">
        <v>1613</v>
      </c>
      <c r="L2421">
        <v>0</v>
      </c>
      <c r="M2421" s="4">
        <v>3.3097329695300148</v>
      </c>
      <c r="N2421" s="5">
        <v>10486.3</v>
      </c>
      <c r="O2421" s="5">
        <f>IF(Jan_21[[#This Row],[WIN_OSE]]=0,('Summary Sheet'!$O$1)-('Summary Sheet'!$O$1*2%),-'Summary Sheet'!$O$1*(Jan_21[[#This Row],[BSP]]-1))</f>
        <v>1.96</v>
      </c>
    </row>
    <row r="2422" spans="1:15" x14ac:dyDescent="0.25">
      <c r="A2422">
        <v>178137347</v>
      </c>
      <c r="B2422" s="1" t="s">
        <v>23</v>
      </c>
      <c r="C2422" s="1" t="s">
        <v>3120</v>
      </c>
      <c r="D2422" s="1" t="s">
        <v>3060</v>
      </c>
      <c r="E2422" s="1" t="s">
        <v>37</v>
      </c>
      <c r="F2422" s="1" t="s">
        <v>31</v>
      </c>
      <c r="G2422" s="2">
        <v>44215</v>
      </c>
      <c r="H2422" s="3">
        <v>0.76944444444444449</v>
      </c>
      <c r="I2422">
        <v>36259780</v>
      </c>
      <c r="J2422">
        <v>6</v>
      </c>
      <c r="K2422" s="1" t="s">
        <v>2046</v>
      </c>
      <c r="L2422">
        <v>1</v>
      </c>
      <c r="M2422" s="4">
        <v>2.6952929618434425</v>
      </c>
      <c r="N2422" s="5">
        <v>15094.2</v>
      </c>
      <c r="O2422" s="5">
        <f>IF(Jan_21[[#This Row],[WIN_OSE]]=0,('Summary Sheet'!$O$1)-('Summary Sheet'!$O$1*2%),-'Summary Sheet'!$O$1*(Jan_21[[#This Row],[BSP]]-1))</f>
        <v>-3.3905859236868849</v>
      </c>
    </row>
    <row r="2423" spans="1:15" x14ac:dyDescent="0.25">
      <c r="A2423">
        <v>178137349</v>
      </c>
      <c r="B2423" s="1" t="s">
        <v>23</v>
      </c>
      <c r="C2423" s="1" t="s">
        <v>3120</v>
      </c>
      <c r="D2423" s="1" t="s">
        <v>3060</v>
      </c>
      <c r="E2423" s="1" t="s">
        <v>43</v>
      </c>
      <c r="F2423" s="1" t="s">
        <v>31</v>
      </c>
      <c r="G2423" s="2">
        <v>44215</v>
      </c>
      <c r="H2423" s="3">
        <v>0.77986111111111112</v>
      </c>
      <c r="I2423">
        <v>37510189</v>
      </c>
      <c r="J2423">
        <v>6</v>
      </c>
      <c r="K2423" s="1" t="s">
        <v>2221</v>
      </c>
      <c r="L2423">
        <v>1</v>
      </c>
      <c r="M2423" s="4">
        <v>2.387720791</v>
      </c>
      <c r="N2423" s="5">
        <v>16758.16</v>
      </c>
      <c r="O2423" s="5">
        <f>IF(Jan_21[[#This Row],[WIN_OSE]]=0,('Summary Sheet'!$O$1)-('Summary Sheet'!$O$1*2%),-'Summary Sheet'!$O$1*(Jan_21[[#This Row],[BSP]]-1))</f>
        <v>-2.775441582</v>
      </c>
    </row>
    <row r="2424" spans="1:15" x14ac:dyDescent="0.25">
      <c r="A2424">
        <v>178137351</v>
      </c>
      <c r="B2424" s="1" t="s">
        <v>23</v>
      </c>
      <c r="C2424" s="1" t="s">
        <v>3120</v>
      </c>
      <c r="D2424" s="1" t="s">
        <v>3060</v>
      </c>
      <c r="E2424" s="1" t="s">
        <v>24</v>
      </c>
      <c r="F2424" s="1" t="s">
        <v>31</v>
      </c>
      <c r="G2424" s="2">
        <v>44215</v>
      </c>
      <c r="H2424" s="3">
        <v>0.79027777777777775</v>
      </c>
      <c r="I2424">
        <v>37510190</v>
      </c>
      <c r="J2424">
        <v>3</v>
      </c>
      <c r="K2424" s="1" t="s">
        <v>753</v>
      </c>
      <c r="L2424">
        <v>0</v>
      </c>
      <c r="M2424" s="4">
        <v>3.65</v>
      </c>
      <c r="N2424" s="5">
        <v>14462.5</v>
      </c>
      <c r="O2424" s="5">
        <f>IF(Jan_21[[#This Row],[WIN_OSE]]=0,('Summary Sheet'!$O$1)-('Summary Sheet'!$O$1*2%),-'Summary Sheet'!$O$1*(Jan_21[[#This Row],[BSP]]-1))</f>
        <v>1.96</v>
      </c>
    </row>
    <row r="2425" spans="1:15" x14ac:dyDescent="0.25">
      <c r="A2425">
        <v>178137353</v>
      </c>
      <c r="B2425" s="1" t="s">
        <v>23</v>
      </c>
      <c r="C2425" s="1" t="s">
        <v>3120</v>
      </c>
      <c r="D2425" s="1" t="s">
        <v>3060</v>
      </c>
      <c r="E2425" s="1" t="s">
        <v>41</v>
      </c>
      <c r="F2425" s="1" t="s">
        <v>31</v>
      </c>
      <c r="G2425" s="2">
        <v>44215</v>
      </c>
      <c r="H2425" s="3">
        <v>0.8041666666666667</v>
      </c>
      <c r="I2425">
        <v>27556996</v>
      </c>
      <c r="J2425">
        <v>6</v>
      </c>
      <c r="K2425" s="1" t="s">
        <v>1609</v>
      </c>
      <c r="L2425">
        <v>1</v>
      </c>
      <c r="M2425" s="4">
        <v>2.9760110931279637</v>
      </c>
      <c r="N2425" s="5">
        <v>9579.8799999999992</v>
      </c>
      <c r="O2425" s="5">
        <f>IF(Jan_21[[#This Row],[WIN_OSE]]=0,('Summary Sheet'!$O$1)-('Summary Sheet'!$O$1*2%),-'Summary Sheet'!$O$1*(Jan_21[[#This Row],[BSP]]-1))</f>
        <v>-3.9520221862559275</v>
      </c>
    </row>
    <row r="2426" spans="1:15" x14ac:dyDescent="0.25">
      <c r="A2426">
        <v>178137355</v>
      </c>
      <c r="B2426" s="1" t="s">
        <v>23</v>
      </c>
      <c r="C2426" s="1" t="s">
        <v>3120</v>
      </c>
      <c r="D2426" s="1" t="s">
        <v>3060</v>
      </c>
      <c r="E2426" s="1" t="s">
        <v>39</v>
      </c>
      <c r="F2426" s="1" t="s">
        <v>31</v>
      </c>
      <c r="G2426" s="2">
        <v>44215</v>
      </c>
      <c r="H2426" s="3">
        <v>0.81666666666666665</v>
      </c>
      <c r="I2426">
        <v>36234117</v>
      </c>
      <c r="J2426">
        <v>6</v>
      </c>
      <c r="K2426" s="1" t="s">
        <v>2573</v>
      </c>
      <c r="L2426">
        <v>1</v>
      </c>
      <c r="M2426" s="4">
        <v>3.5</v>
      </c>
      <c r="N2426" s="5">
        <v>9581.2199999999993</v>
      </c>
      <c r="O2426" s="5">
        <f>IF(Jan_21[[#This Row],[WIN_OSE]]=0,('Summary Sheet'!$O$1)-('Summary Sheet'!$O$1*2%),-'Summary Sheet'!$O$1*(Jan_21[[#This Row],[BSP]]-1))</f>
        <v>-5</v>
      </c>
    </row>
    <row r="2427" spans="1:15" x14ac:dyDescent="0.25">
      <c r="A2427">
        <v>178137357</v>
      </c>
      <c r="B2427" s="1" t="s">
        <v>23</v>
      </c>
      <c r="C2427" s="1" t="s">
        <v>3120</v>
      </c>
      <c r="D2427" s="1" t="s">
        <v>3060</v>
      </c>
      <c r="E2427" s="1" t="s">
        <v>65</v>
      </c>
      <c r="F2427" s="1" t="s">
        <v>31</v>
      </c>
      <c r="G2427" s="2">
        <v>44215</v>
      </c>
      <c r="H2427" s="3">
        <v>0.8305555555555556</v>
      </c>
      <c r="I2427">
        <v>38252003</v>
      </c>
      <c r="J2427">
        <v>1</v>
      </c>
      <c r="K2427" s="1" t="s">
        <v>1445</v>
      </c>
      <c r="L2427">
        <v>1</v>
      </c>
      <c r="M2427" s="4">
        <v>2.1608398641200619</v>
      </c>
      <c r="N2427" s="5">
        <v>26696.84</v>
      </c>
      <c r="O2427" s="5">
        <f>IF(Jan_21[[#This Row],[WIN_OSE]]=0,('Summary Sheet'!$O$1)-('Summary Sheet'!$O$1*2%),-'Summary Sheet'!$O$1*(Jan_21[[#This Row],[BSP]]-1))</f>
        <v>-2.3216797282401238</v>
      </c>
    </row>
    <row r="2428" spans="1:15" x14ac:dyDescent="0.25">
      <c r="A2428">
        <v>178137359</v>
      </c>
      <c r="B2428" s="1" t="s">
        <v>23</v>
      </c>
      <c r="C2428" s="1" t="s">
        <v>3120</v>
      </c>
      <c r="D2428" s="1" t="s">
        <v>3060</v>
      </c>
      <c r="E2428" s="1" t="s">
        <v>49</v>
      </c>
      <c r="F2428" s="1" t="s">
        <v>179</v>
      </c>
      <c r="G2428" s="2">
        <v>44215</v>
      </c>
      <c r="H2428" s="3">
        <v>0.84513888888888888</v>
      </c>
      <c r="I2428">
        <v>26391551</v>
      </c>
      <c r="J2428">
        <v>2</v>
      </c>
      <c r="K2428" s="1" t="s">
        <v>631</v>
      </c>
      <c r="L2428">
        <v>0</v>
      </c>
      <c r="M2428" s="4">
        <v>2.6099019746067822</v>
      </c>
      <c r="N2428" s="5">
        <v>21075.38</v>
      </c>
      <c r="O2428" s="5">
        <f>IF(Jan_21[[#This Row],[WIN_OSE]]=0,('Summary Sheet'!$O$1)-('Summary Sheet'!$O$1*2%),-'Summary Sheet'!$O$1*(Jan_21[[#This Row],[BSP]]-1))</f>
        <v>1.96</v>
      </c>
    </row>
    <row r="2429" spans="1:15" x14ac:dyDescent="0.25">
      <c r="A2429">
        <v>178137361</v>
      </c>
      <c r="B2429" s="1" t="s">
        <v>23</v>
      </c>
      <c r="C2429" s="1" t="s">
        <v>3120</v>
      </c>
      <c r="D2429" s="1" t="s">
        <v>3060</v>
      </c>
      <c r="E2429" s="1" t="s">
        <v>47</v>
      </c>
      <c r="F2429" s="1" t="s">
        <v>31</v>
      </c>
      <c r="G2429" s="2">
        <v>44215</v>
      </c>
      <c r="H2429" s="3">
        <v>0.85972222222222228</v>
      </c>
      <c r="I2429">
        <v>30409238</v>
      </c>
      <c r="J2429">
        <v>1</v>
      </c>
      <c r="K2429" s="1" t="s">
        <v>2575</v>
      </c>
      <c r="L2429">
        <v>0</v>
      </c>
      <c r="M2429" s="4">
        <v>3.2843729602528584</v>
      </c>
      <c r="N2429" s="5">
        <v>8242.9</v>
      </c>
      <c r="O2429" s="5">
        <f>IF(Jan_21[[#This Row],[WIN_OSE]]=0,('Summary Sheet'!$O$1)-('Summary Sheet'!$O$1*2%),-'Summary Sheet'!$O$1*(Jan_21[[#This Row],[BSP]]-1))</f>
        <v>1.96</v>
      </c>
    </row>
    <row r="2430" spans="1:15" x14ac:dyDescent="0.25">
      <c r="A2430">
        <v>178137363</v>
      </c>
      <c r="B2430" s="1" t="s">
        <v>23</v>
      </c>
      <c r="C2430" s="1" t="s">
        <v>3120</v>
      </c>
      <c r="D2430" s="1" t="s">
        <v>3060</v>
      </c>
      <c r="E2430" s="1" t="s">
        <v>43</v>
      </c>
      <c r="F2430" s="1" t="s">
        <v>31</v>
      </c>
      <c r="G2430" s="2">
        <v>44215</v>
      </c>
      <c r="H2430" s="3">
        <v>0.87083333333333335</v>
      </c>
      <c r="I2430">
        <v>35702093</v>
      </c>
      <c r="J2430">
        <v>4</v>
      </c>
      <c r="K2430" s="1" t="s">
        <v>2212</v>
      </c>
      <c r="L2430">
        <v>0</v>
      </c>
      <c r="M2430" s="4">
        <v>4.1086097690000001</v>
      </c>
      <c r="N2430" s="5">
        <v>8843.8799999999992</v>
      </c>
      <c r="O2430" s="5">
        <f>IF(Jan_21[[#This Row],[WIN_OSE]]=0,('Summary Sheet'!$O$1)-('Summary Sheet'!$O$1*2%),-'Summary Sheet'!$O$1*(Jan_21[[#This Row],[BSP]]-1))</f>
        <v>1.96</v>
      </c>
    </row>
    <row r="2431" spans="1:15" x14ac:dyDescent="0.25">
      <c r="A2431">
        <v>178137365</v>
      </c>
      <c r="B2431" s="1" t="s">
        <v>23</v>
      </c>
      <c r="C2431" s="1" t="s">
        <v>3120</v>
      </c>
      <c r="D2431" s="1" t="s">
        <v>3060</v>
      </c>
      <c r="E2431" s="1" t="s">
        <v>30</v>
      </c>
      <c r="F2431" s="1" t="s">
        <v>31</v>
      </c>
      <c r="G2431" s="2">
        <v>44215</v>
      </c>
      <c r="H2431" s="3">
        <v>0.8833333333333333</v>
      </c>
      <c r="I2431">
        <v>38252006</v>
      </c>
      <c r="J2431">
        <v>3</v>
      </c>
      <c r="K2431" s="1" t="s">
        <v>1615</v>
      </c>
      <c r="L2431">
        <v>2</v>
      </c>
      <c r="M2431" s="4">
        <v>3.7286968389999999</v>
      </c>
      <c r="N2431" s="5">
        <v>6544.68</v>
      </c>
      <c r="O2431" s="5">
        <f>IF(Jan_21[[#This Row],[WIN_OSE]]=0,('Summary Sheet'!$O$1)-('Summary Sheet'!$O$1*2%),-'Summary Sheet'!$O$1*(Jan_21[[#This Row],[BSP]]-1))</f>
        <v>-5.4573936779999999</v>
      </c>
    </row>
    <row r="2432" spans="1:15" x14ac:dyDescent="0.25">
      <c r="A2432">
        <v>178137367</v>
      </c>
      <c r="B2432" s="1" t="s">
        <v>23</v>
      </c>
      <c r="C2432" s="1" t="s">
        <v>3120</v>
      </c>
      <c r="D2432" s="1" t="s">
        <v>3060</v>
      </c>
      <c r="E2432" s="1" t="s">
        <v>30</v>
      </c>
      <c r="F2432" s="1" t="s">
        <v>31</v>
      </c>
      <c r="G2432" s="2">
        <v>44215</v>
      </c>
      <c r="H2432" s="3">
        <v>0.89444444444444449</v>
      </c>
      <c r="I2432">
        <v>36613948</v>
      </c>
      <c r="J2432">
        <v>5</v>
      </c>
      <c r="K2432" s="1" t="s">
        <v>1448</v>
      </c>
      <c r="L2432">
        <v>0</v>
      </c>
      <c r="M2432" s="4">
        <v>3.1705711214273462</v>
      </c>
      <c r="N2432" s="5">
        <v>13020.48</v>
      </c>
      <c r="O2432" s="5">
        <f>IF(Jan_21[[#This Row],[WIN_OSE]]=0,('Summary Sheet'!$O$1)-('Summary Sheet'!$O$1*2%),-'Summary Sheet'!$O$1*(Jan_21[[#This Row],[BSP]]-1))</f>
        <v>1.96</v>
      </c>
    </row>
    <row r="2433" spans="1:15" x14ac:dyDescent="0.25">
      <c r="A2433">
        <v>178176971</v>
      </c>
      <c r="B2433" s="1" t="s">
        <v>19</v>
      </c>
      <c r="C2433" s="1" t="s">
        <v>3135</v>
      </c>
      <c r="D2433" s="1" t="s">
        <v>3065</v>
      </c>
      <c r="E2433" s="1" t="s">
        <v>49</v>
      </c>
      <c r="F2433" s="1" t="s">
        <v>50</v>
      </c>
      <c r="G2433" s="2">
        <v>44216</v>
      </c>
      <c r="H2433" s="3">
        <v>0.46736111111111112</v>
      </c>
      <c r="I2433">
        <v>25058197</v>
      </c>
      <c r="J2433">
        <v>6</v>
      </c>
      <c r="K2433" s="1" t="s">
        <v>2669</v>
      </c>
      <c r="L2433">
        <v>0</v>
      </c>
      <c r="M2433" s="4">
        <v>3.15</v>
      </c>
      <c r="N2433" s="5">
        <v>6608.58</v>
      </c>
      <c r="O2433" s="5">
        <f>IF(Jan_21[[#This Row],[WIN_OSE]]=0,('Summary Sheet'!$O$1)-('Summary Sheet'!$O$1*2%),-'Summary Sheet'!$O$1*(Jan_21[[#This Row],[BSP]]-1))</f>
        <v>1.96</v>
      </c>
    </row>
    <row r="2434" spans="1:15" x14ac:dyDescent="0.25">
      <c r="A2434">
        <v>178176973</v>
      </c>
      <c r="B2434" s="1" t="s">
        <v>19</v>
      </c>
      <c r="C2434" s="1" t="s">
        <v>3135</v>
      </c>
      <c r="D2434" s="1" t="s">
        <v>3065</v>
      </c>
      <c r="E2434" s="1" t="s">
        <v>47</v>
      </c>
      <c r="F2434" s="1" t="s">
        <v>54</v>
      </c>
      <c r="G2434" s="2">
        <v>44216</v>
      </c>
      <c r="H2434" s="3">
        <v>0.4777777777777778</v>
      </c>
      <c r="I2434">
        <v>38260008</v>
      </c>
      <c r="J2434">
        <v>3</v>
      </c>
      <c r="K2434" s="1" t="s">
        <v>2914</v>
      </c>
      <c r="L2434">
        <v>0</v>
      </c>
      <c r="M2434" s="4">
        <v>4.5</v>
      </c>
      <c r="N2434" s="5">
        <v>5438.2</v>
      </c>
      <c r="O2434" s="5">
        <f>IF(Jan_21[[#This Row],[WIN_OSE]]=0,('Summary Sheet'!$O$1)-('Summary Sheet'!$O$1*2%),-'Summary Sheet'!$O$1*(Jan_21[[#This Row],[BSP]]-1))</f>
        <v>1.96</v>
      </c>
    </row>
    <row r="2435" spans="1:15" x14ac:dyDescent="0.25">
      <c r="A2435">
        <v>178176975</v>
      </c>
      <c r="B2435" s="1" t="s">
        <v>19</v>
      </c>
      <c r="C2435" s="1" t="s">
        <v>3135</v>
      </c>
      <c r="D2435" s="1" t="s">
        <v>3065</v>
      </c>
      <c r="E2435" s="1" t="s">
        <v>65</v>
      </c>
      <c r="F2435" s="1" t="s">
        <v>54</v>
      </c>
      <c r="G2435" s="2">
        <v>44216</v>
      </c>
      <c r="H2435" s="3">
        <v>0.48819444444444443</v>
      </c>
      <c r="I2435">
        <v>28741590</v>
      </c>
      <c r="J2435">
        <v>4</v>
      </c>
      <c r="K2435" s="1" t="s">
        <v>1637</v>
      </c>
      <c r="L2435">
        <v>1</v>
      </c>
      <c r="M2435" s="4">
        <v>2.94</v>
      </c>
      <c r="N2435" s="5">
        <v>8544.98</v>
      </c>
      <c r="O2435" s="5">
        <f>IF(Jan_21[[#This Row],[WIN_OSE]]=0,('Summary Sheet'!$O$1)-('Summary Sheet'!$O$1*2%),-'Summary Sheet'!$O$1*(Jan_21[[#This Row],[BSP]]-1))</f>
        <v>-3.88</v>
      </c>
    </row>
    <row r="2436" spans="1:15" x14ac:dyDescent="0.25">
      <c r="A2436">
        <v>178176977</v>
      </c>
      <c r="B2436" s="1" t="s">
        <v>19</v>
      </c>
      <c r="C2436" s="1" t="s">
        <v>3135</v>
      </c>
      <c r="D2436" s="1" t="s">
        <v>3065</v>
      </c>
      <c r="E2436" s="1" t="s">
        <v>43</v>
      </c>
      <c r="F2436" s="1" t="s">
        <v>54</v>
      </c>
      <c r="G2436" s="2">
        <v>44216</v>
      </c>
      <c r="H2436" s="3">
        <v>0.49861111111111112</v>
      </c>
      <c r="I2436">
        <v>35794412</v>
      </c>
      <c r="J2436">
        <v>2</v>
      </c>
      <c r="K2436" s="1" t="s">
        <v>1628</v>
      </c>
      <c r="L2436">
        <v>0</v>
      </c>
      <c r="M2436" s="4">
        <v>4.0999999999999996</v>
      </c>
      <c r="N2436" s="5">
        <v>6424.16</v>
      </c>
      <c r="O2436" s="5">
        <f>IF(Jan_21[[#This Row],[WIN_OSE]]=0,('Summary Sheet'!$O$1)-('Summary Sheet'!$O$1*2%),-'Summary Sheet'!$O$1*(Jan_21[[#This Row],[BSP]]-1))</f>
        <v>1.96</v>
      </c>
    </row>
    <row r="2437" spans="1:15" x14ac:dyDescent="0.25">
      <c r="A2437">
        <v>178176979</v>
      </c>
      <c r="B2437" s="1" t="s">
        <v>19</v>
      </c>
      <c r="C2437" s="1" t="s">
        <v>3135</v>
      </c>
      <c r="D2437" s="1" t="s">
        <v>3065</v>
      </c>
      <c r="E2437" s="1" t="s">
        <v>24</v>
      </c>
      <c r="F2437" s="1" t="s">
        <v>54</v>
      </c>
      <c r="G2437" s="2">
        <v>44216</v>
      </c>
      <c r="H2437" s="3">
        <v>0.50902777777777775</v>
      </c>
      <c r="I2437">
        <v>28741560</v>
      </c>
      <c r="J2437">
        <v>4</v>
      </c>
      <c r="K2437" s="1" t="s">
        <v>2556</v>
      </c>
      <c r="L2437">
        <v>0</v>
      </c>
      <c r="M2437" s="4">
        <v>3.7147354252237346</v>
      </c>
      <c r="N2437" s="5">
        <v>10117.92</v>
      </c>
      <c r="O2437" s="5">
        <f>IF(Jan_21[[#This Row],[WIN_OSE]]=0,('Summary Sheet'!$O$1)-('Summary Sheet'!$O$1*2%),-'Summary Sheet'!$O$1*(Jan_21[[#This Row],[BSP]]-1))</f>
        <v>1.96</v>
      </c>
    </row>
    <row r="2438" spans="1:15" x14ac:dyDescent="0.25">
      <c r="A2438">
        <v>178176981</v>
      </c>
      <c r="B2438" s="1" t="s">
        <v>19</v>
      </c>
      <c r="C2438" s="1" t="s">
        <v>3135</v>
      </c>
      <c r="D2438" s="1" t="s">
        <v>3065</v>
      </c>
      <c r="E2438" s="1" t="s">
        <v>41</v>
      </c>
      <c r="F2438" s="1" t="s">
        <v>54</v>
      </c>
      <c r="G2438" s="2">
        <v>44216</v>
      </c>
      <c r="H2438" s="3">
        <v>0.51944444444444449</v>
      </c>
      <c r="I2438">
        <v>28586507</v>
      </c>
      <c r="J2438">
        <v>1</v>
      </c>
      <c r="K2438" s="1" t="s">
        <v>554</v>
      </c>
      <c r="L2438">
        <v>1</v>
      </c>
      <c r="M2438" s="4">
        <v>3.076907313</v>
      </c>
      <c r="N2438" s="5">
        <v>22045.16</v>
      </c>
      <c r="O2438" s="5">
        <f>IF(Jan_21[[#This Row],[WIN_OSE]]=0,('Summary Sheet'!$O$1)-('Summary Sheet'!$O$1*2%),-'Summary Sheet'!$O$1*(Jan_21[[#This Row],[BSP]]-1))</f>
        <v>-4.153814626</v>
      </c>
    </row>
    <row r="2439" spans="1:15" x14ac:dyDescent="0.25">
      <c r="A2439">
        <v>178176983</v>
      </c>
      <c r="B2439" s="1" t="s">
        <v>19</v>
      </c>
      <c r="C2439" s="1" t="s">
        <v>3135</v>
      </c>
      <c r="D2439" s="1" t="s">
        <v>3065</v>
      </c>
      <c r="E2439" s="1" t="s">
        <v>39</v>
      </c>
      <c r="F2439" s="1" t="s">
        <v>54</v>
      </c>
      <c r="G2439" s="2">
        <v>44216</v>
      </c>
      <c r="H2439" s="3">
        <v>0.52986111111111112</v>
      </c>
      <c r="I2439">
        <v>27255773</v>
      </c>
      <c r="J2439">
        <v>6</v>
      </c>
      <c r="K2439" s="1" t="s">
        <v>2238</v>
      </c>
      <c r="L2439">
        <v>0</v>
      </c>
      <c r="M2439" s="4">
        <v>3.6849165194155096</v>
      </c>
      <c r="N2439" s="5">
        <v>8250.2800000000007</v>
      </c>
      <c r="O2439" s="5">
        <f>IF(Jan_21[[#This Row],[WIN_OSE]]=0,('Summary Sheet'!$O$1)-('Summary Sheet'!$O$1*2%),-'Summary Sheet'!$O$1*(Jan_21[[#This Row],[BSP]]-1))</f>
        <v>1.96</v>
      </c>
    </row>
    <row r="2440" spans="1:15" x14ac:dyDescent="0.25">
      <c r="A2440">
        <v>178176985</v>
      </c>
      <c r="B2440" s="1" t="s">
        <v>19</v>
      </c>
      <c r="C2440" s="1" t="s">
        <v>3135</v>
      </c>
      <c r="D2440" s="1" t="s">
        <v>3065</v>
      </c>
      <c r="E2440" s="1" t="s">
        <v>49</v>
      </c>
      <c r="F2440" s="1" t="s">
        <v>50</v>
      </c>
      <c r="G2440" s="2">
        <v>44216</v>
      </c>
      <c r="H2440" s="3">
        <v>0.54027777777777775</v>
      </c>
      <c r="I2440">
        <v>27395180</v>
      </c>
      <c r="J2440">
        <v>2</v>
      </c>
      <c r="K2440" s="1" t="s">
        <v>2234</v>
      </c>
      <c r="L2440">
        <v>0</v>
      </c>
      <c r="M2440" s="4">
        <v>3.2</v>
      </c>
      <c r="N2440" s="5">
        <v>6724.46</v>
      </c>
      <c r="O2440" s="5">
        <f>IF(Jan_21[[#This Row],[WIN_OSE]]=0,('Summary Sheet'!$O$1)-('Summary Sheet'!$O$1*2%),-'Summary Sheet'!$O$1*(Jan_21[[#This Row],[BSP]]-1))</f>
        <v>1.96</v>
      </c>
    </row>
    <row r="2441" spans="1:15" x14ac:dyDescent="0.25">
      <c r="A2441">
        <v>178176987</v>
      </c>
      <c r="B2441" s="1" t="s">
        <v>19</v>
      </c>
      <c r="C2441" s="1" t="s">
        <v>3135</v>
      </c>
      <c r="D2441" s="1" t="s">
        <v>3065</v>
      </c>
      <c r="E2441" s="1" t="s">
        <v>30</v>
      </c>
      <c r="F2441" s="1" t="s">
        <v>54</v>
      </c>
      <c r="G2441" s="2">
        <v>44216</v>
      </c>
      <c r="H2441" s="3">
        <v>0.55069444444444449</v>
      </c>
      <c r="I2441">
        <v>38260013</v>
      </c>
      <c r="J2441">
        <v>6</v>
      </c>
      <c r="K2441" s="1" t="s">
        <v>2820</v>
      </c>
      <c r="L2441">
        <v>1</v>
      </c>
      <c r="M2441" s="4">
        <v>3.056070438748284</v>
      </c>
      <c r="N2441" s="5">
        <v>9824.5</v>
      </c>
      <c r="O2441" s="5">
        <f>IF(Jan_21[[#This Row],[WIN_OSE]]=0,('Summary Sheet'!$O$1)-('Summary Sheet'!$O$1*2%),-'Summary Sheet'!$O$1*(Jan_21[[#This Row],[BSP]]-1))</f>
        <v>-4.112140877496568</v>
      </c>
    </row>
    <row r="2442" spans="1:15" x14ac:dyDescent="0.25">
      <c r="A2442">
        <v>178176989</v>
      </c>
      <c r="B2442" s="1" t="s">
        <v>19</v>
      </c>
      <c r="C2442" s="1" t="s">
        <v>3135</v>
      </c>
      <c r="D2442" s="1" t="s">
        <v>3065</v>
      </c>
      <c r="E2442" s="1" t="s">
        <v>39</v>
      </c>
      <c r="F2442" s="1" t="s">
        <v>54</v>
      </c>
      <c r="G2442" s="2">
        <v>44216</v>
      </c>
      <c r="H2442" s="3">
        <v>0.56111111111111112</v>
      </c>
      <c r="I2442">
        <v>38260014</v>
      </c>
      <c r="J2442">
        <v>4</v>
      </c>
      <c r="K2442" s="1" t="s">
        <v>1287</v>
      </c>
      <c r="L2442">
        <v>1</v>
      </c>
      <c r="M2442" s="4">
        <v>3.4</v>
      </c>
      <c r="N2442" s="5">
        <v>6751.06</v>
      </c>
      <c r="O2442" s="5">
        <f>IF(Jan_21[[#This Row],[WIN_OSE]]=0,('Summary Sheet'!$O$1)-('Summary Sheet'!$O$1*2%),-'Summary Sheet'!$O$1*(Jan_21[[#This Row],[BSP]]-1))</f>
        <v>-4.8</v>
      </c>
    </row>
    <row r="2443" spans="1:15" x14ac:dyDescent="0.25">
      <c r="A2443">
        <v>178176991</v>
      </c>
      <c r="B2443" s="1" t="s">
        <v>19</v>
      </c>
      <c r="C2443" s="1" t="s">
        <v>3135</v>
      </c>
      <c r="D2443" s="1" t="s">
        <v>3065</v>
      </c>
      <c r="E2443" s="1" t="s">
        <v>30</v>
      </c>
      <c r="F2443" s="1" t="s">
        <v>54</v>
      </c>
      <c r="G2443" s="2">
        <v>44216</v>
      </c>
      <c r="H2443" s="3">
        <v>0.57222222222222219</v>
      </c>
      <c r="I2443">
        <v>37489821</v>
      </c>
      <c r="J2443">
        <v>3</v>
      </c>
      <c r="K2443" s="1" t="s">
        <v>1213</v>
      </c>
      <c r="L2443">
        <v>1</v>
      </c>
      <c r="M2443" s="4">
        <v>2.836425057</v>
      </c>
      <c r="N2443" s="5">
        <v>11222.68</v>
      </c>
      <c r="O2443" s="5">
        <f>IF(Jan_21[[#This Row],[WIN_OSE]]=0,('Summary Sheet'!$O$1)-('Summary Sheet'!$O$1*2%),-'Summary Sheet'!$O$1*(Jan_21[[#This Row],[BSP]]-1))</f>
        <v>-3.6728501140000001</v>
      </c>
    </row>
    <row r="2444" spans="1:15" x14ac:dyDescent="0.25">
      <c r="A2444">
        <v>178176993</v>
      </c>
      <c r="B2444" s="1" t="s">
        <v>19</v>
      </c>
      <c r="C2444" s="1" t="s">
        <v>3135</v>
      </c>
      <c r="D2444" s="1" t="s">
        <v>3065</v>
      </c>
      <c r="E2444" s="1" t="s">
        <v>75</v>
      </c>
      <c r="F2444" s="1" t="s">
        <v>50</v>
      </c>
      <c r="G2444" s="2">
        <v>44216</v>
      </c>
      <c r="H2444" s="3">
        <v>0.58263888888888893</v>
      </c>
      <c r="I2444">
        <v>26838608</v>
      </c>
      <c r="J2444">
        <v>3</v>
      </c>
      <c r="K2444" s="1" t="s">
        <v>2672</v>
      </c>
      <c r="L2444">
        <v>1</v>
      </c>
      <c r="M2444" s="4">
        <v>2.1705749502724565</v>
      </c>
      <c r="N2444" s="5">
        <v>15232.3</v>
      </c>
      <c r="O2444" s="5">
        <f>IF(Jan_21[[#This Row],[WIN_OSE]]=0,('Summary Sheet'!$O$1)-('Summary Sheet'!$O$1*2%),-'Summary Sheet'!$O$1*(Jan_21[[#This Row],[BSP]]-1))</f>
        <v>-2.341149900544913</v>
      </c>
    </row>
    <row r="2445" spans="1:15" x14ac:dyDescent="0.25">
      <c r="A2445">
        <v>178177437</v>
      </c>
      <c r="B2445" s="1" t="s">
        <v>23</v>
      </c>
      <c r="C2445" s="1" t="s">
        <v>3139</v>
      </c>
      <c r="D2445" s="1" t="s">
        <v>3066</v>
      </c>
      <c r="E2445" s="1" t="s">
        <v>75</v>
      </c>
      <c r="F2445" s="1" t="s">
        <v>46</v>
      </c>
      <c r="G2445" s="2">
        <v>44216</v>
      </c>
      <c r="H2445" s="3">
        <v>0.44861111111111113</v>
      </c>
      <c r="I2445">
        <v>36973669</v>
      </c>
      <c r="J2445">
        <v>2</v>
      </c>
      <c r="K2445" s="1" t="s">
        <v>637</v>
      </c>
      <c r="L2445">
        <v>1</v>
      </c>
      <c r="M2445" s="4">
        <v>3</v>
      </c>
      <c r="N2445" s="5">
        <v>6806.88</v>
      </c>
      <c r="O2445" s="5">
        <f>IF(Jan_21[[#This Row],[WIN_OSE]]=0,('Summary Sheet'!$O$1)-('Summary Sheet'!$O$1*2%),-'Summary Sheet'!$O$1*(Jan_21[[#This Row],[BSP]]-1))</f>
        <v>-4</v>
      </c>
    </row>
    <row r="2446" spans="1:15" x14ac:dyDescent="0.25">
      <c r="A2446">
        <v>178177439</v>
      </c>
      <c r="B2446" s="1" t="s">
        <v>23</v>
      </c>
      <c r="C2446" s="1" t="s">
        <v>3139</v>
      </c>
      <c r="D2446" s="1" t="s">
        <v>3066</v>
      </c>
      <c r="E2446" s="1" t="s">
        <v>41</v>
      </c>
      <c r="F2446" s="1" t="s">
        <v>54</v>
      </c>
      <c r="G2446" s="2">
        <v>44216</v>
      </c>
      <c r="H2446" s="3">
        <v>0.45902777777777776</v>
      </c>
      <c r="I2446">
        <v>36141815</v>
      </c>
      <c r="J2446">
        <v>3</v>
      </c>
      <c r="K2446" s="1" t="s">
        <v>2102</v>
      </c>
      <c r="L2446">
        <v>1</v>
      </c>
      <c r="M2446" s="4">
        <v>2.3645607540000002</v>
      </c>
      <c r="N2446" s="5">
        <v>11566.16</v>
      </c>
      <c r="O2446" s="5">
        <f>IF(Jan_21[[#This Row],[WIN_OSE]]=0,('Summary Sheet'!$O$1)-('Summary Sheet'!$O$1*2%),-'Summary Sheet'!$O$1*(Jan_21[[#This Row],[BSP]]-1))</f>
        <v>-2.7291215080000004</v>
      </c>
    </row>
    <row r="2447" spans="1:15" x14ac:dyDescent="0.25">
      <c r="A2447">
        <v>178177441</v>
      </c>
      <c r="B2447" s="1" t="s">
        <v>23</v>
      </c>
      <c r="C2447" s="1" t="s">
        <v>3139</v>
      </c>
      <c r="D2447" s="1" t="s">
        <v>3066</v>
      </c>
      <c r="E2447" s="1" t="s">
        <v>49</v>
      </c>
      <c r="F2447" s="1" t="s">
        <v>46</v>
      </c>
      <c r="G2447" s="2">
        <v>44216</v>
      </c>
      <c r="H2447" s="3">
        <v>0.46944444444444444</v>
      </c>
      <c r="I2447">
        <v>38260684</v>
      </c>
      <c r="J2447">
        <v>2</v>
      </c>
      <c r="K2447" s="1" t="s">
        <v>2915</v>
      </c>
      <c r="L2447">
        <v>0</v>
      </c>
      <c r="M2447" s="4">
        <v>3.75</v>
      </c>
      <c r="N2447" s="5">
        <v>5940.66</v>
      </c>
      <c r="O2447" s="5">
        <f>IF(Jan_21[[#This Row],[WIN_OSE]]=0,('Summary Sheet'!$O$1)-('Summary Sheet'!$O$1*2%),-'Summary Sheet'!$O$1*(Jan_21[[#This Row],[BSP]]-1))</f>
        <v>1.96</v>
      </c>
    </row>
    <row r="2448" spans="1:15" x14ac:dyDescent="0.25">
      <c r="A2448">
        <v>178177443</v>
      </c>
      <c r="B2448" s="1" t="s">
        <v>23</v>
      </c>
      <c r="C2448" s="1" t="s">
        <v>3139</v>
      </c>
      <c r="D2448" s="1" t="s">
        <v>3066</v>
      </c>
      <c r="E2448" s="1" t="s">
        <v>48</v>
      </c>
      <c r="F2448" s="1" t="s">
        <v>54</v>
      </c>
      <c r="G2448" s="2">
        <v>44216</v>
      </c>
      <c r="H2448" s="3">
        <v>0.47986111111111113</v>
      </c>
      <c r="I2448">
        <v>28737803</v>
      </c>
      <c r="J2448">
        <v>5</v>
      </c>
      <c r="K2448" s="1" t="s">
        <v>597</v>
      </c>
      <c r="L2448">
        <v>0</v>
      </c>
      <c r="M2448" s="4">
        <v>3.0505423826217881</v>
      </c>
      <c r="N2448" s="5">
        <v>6389.36</v>
      </c>
      <c r="O2448" s="5">
        <f>IF(Jan_21[[#This Row],[WIN_OSE]]=0,('Summary Sheet'!$O$1)-('Summary Sheet'!$O$1*2%),-'Summary Sheet'!$O$1*(Jan_21[[#This Row],[BSP]]-1))</f>
        <v>1.96</v>
      </c>
    </row>
    <row r="2449" spans="1:15" x14ac:dyDescent="0.25">
      <c r="A2449">
        <v>178177445</v>
      </c>
      <c r="B2449" s="1" t="s">
        <v>23</v>
      </c>
      <c r="C2449" s="1" t="s">
        <v>3139</v>
      </c>
      <c r="D2449" s="1" t="s">
        <v>3066</v>
      </c>
      <c r="E2449" s="1" t="s">
        <v>27</v>
      </c>
      <c r="F2449" s="1" t="s">
        <v>46</v>
      </c>
      <c r="G2449" s="2">
        <v>44216</v>
      </c>
      <c r="H2449" s="3">
        <v>0.49027777777777776</v>
      </c>
      <c r="I2449">
        <v>23877454</v>
      </c>
      <c r="J2449">
        <v>1</v>
      </c>
      <c r="K2449" s="1" t="s">
        <v>121</v>
      </c>
      <c r="L2449">
        <v>0</v>
      </c>
      <c r="M2449" s="4">
        <v>2.5713084996881119</v>
      </c>
      <c r="N2449" s="5">
        <v>8922.1200000000008</v>
      </c>
      <c r="O2449" s="5">
        <f>IF(Jan_21[[#This Row],[WIN_OSE]]=0,('Summary Sheet'!$O$1)-('Summary Sheet'!$O$1*2%),-'Summary Sheet'!$O$1*(Jan_21[[#This Row],[BSP]]-1))</f>
        <v>1.96</v>
      </c>
    </row>
    <row r="2450" spans="1:15" x14ac:dyDescent="0.25">
      <c r="A2450">
        <v>178177447</v>
      </c>
      <c r="B2450" s="1" t="s">
        <v>23</v>
      </c>
      <c r="C2450" s="1" t="s">
        <v>3139</v>
      </c>
      <c r="D2450" s="1" t="s">
        <v>3066</v>
      </c>
      <c r="E2450" s="1" t="s">
        <v>47</v>
      </c>
      <c r="F2450" s="1" t="s">
        <v>54</v>
      </c>
      <c r="G2450" s="2">
        <v>44216</v>
      </c>
      <c r="H2450" s="3">
        <v>0.50069444444444444</v>
      </c>
      <c r="I2450">
        <v>28714295</v>
      </c>
      <c r="J2450">
        <v>2</v>
      </c>
      <c r="K2450" s="1" t="s">
        <v>586</v>
      </c>
      <c r="L2450">
        <v>0</v>
      </c>
      <c r="M2450" s="4">
        <v>3.3538915882215221</v>
      </c>
      <c r="N2450" s="5">
        <v>8114.88</v>
      </c>
      <c r="O2450" s="5">
        <f>IF(Jan_21[[#This Row],[WIN_OSE]]=0,('Summary Sheet'!$O$1)-('Summary Sheet'!$O$1*2%),-'Summary Sheet'!$O$1*(Jan_21[[#This Row],[BSP]]-1))</f>
        <v>1.96</v>
      </c>
    </row>
    <row r="2451" spans="1:15" x14ac:dyDescent="0.25">
      <c r="A2451">
        <v>178177449</v>
      </c>
      <c r="B2451" s="1" t="s">
        <v>23</v>
      </c>
      <c r="C2451" s="1" t="s">
        <v>3139</v>
      </c>
      <c r="D2451" s="1" t="s">
        <v>3066</v>
      </c>
      <c r="E2451" s="1" t="s">
        <v>45</v>
      </c>
      <c r="F2451" s="1" t="s">
        <v>46</v>
      </c>
      <c r="G2451" s="2">
        <v>44216</v>
      </c>
      <c r="H2451" s="3">
        <v>0.51111111111111107</v>
      </c>
      <c r="I2451">
        <v>38115641</v>
      </c>
      <c r="J2451">
        <v>5</v>
      </c>
      <c r="K2451" s="1" t="s">
        <v>2384</v>
      </c>
      <c r="L2451">
        <v>0</v>
      </c>
      <c r="M2451" s="4">
        <v>2.6471523850000001</v>
      </c>
      <c r="N2451" s="5">
        <v>8795.2999999999993</v>
      </c>
      <c r="O2451" s="5">
        <f>IF(Jan_21[[#This Row],[WIN_OSE]]=0,('Summary Sheet'!$O$1)-('Summary Sheet'!$O$1*2%),-'Summary Sheet'!$O$1*(Jan_21[[#This Row],[BSP]]-1))</f>
        <v>1.96</v>
      </c>
    </row>
    <row r="2452" spans="1:15" x14ac:dyDescent="0.25">
      <c r="A2452">
        <v>178177451</v>
      </c>
      <c r="B2452" s="1" t="s">
        <v>23</v>
      </c>
      <c r="C2452" s="1" t="s">
        <v>3139</v>
      </c>
      <c r="D2452" s="1" t="s">
        <v>3066</v>
      </c>
      <c r="E2452" s="1" t="s">
        <v>48</v>
      </c>
      <c r="F2452" s="1" t="s">
        <v>54</v>
      </c>
      <c r="G2452" s="2">
        <v>44216</v>
      </c>
      <c r="H2452" s="3">
        <v>0.52152777777777781</v>
      </c>
      <c r="I2452">
        <v>26594726</v>
      </c>
      <c r="J2452">
        <v>6</v>
      </c>
      <c r="K2452" s="1" t="s">
        <v>524</v>
      </c>
      <c r="L2452">
        <v>1</v>
      </c>
      <c r="M2452" s="4">
        <v>1.7827994642943035</v>
      </c>
      <c r="N2452" s="5">
        <v>19617.560000000001</v>
      </c>
      <c r="O2452" s="5">
        <f>IF(Jan_21[[#This Row],[WIN_OSE]]=0,('Summary Sheet'!$O$1)-('Summary Sheet'!$O$1*2%),-'Summary Sheet'!$O$1*(Jan_21[[#This Row],[BSP]]-1))</f>
        <v>-1.5655989285886069</v>
      </c>
    </row>
    <row r="2453" spans="1:15" x14ac:dyDescent="0.25">
      <c r="A2453">
        <v>178177453</v>
      </c>
      <c r="B2453" s="1" t="s">
        <v>23</v>
      </c>
      <c r="C2453" s="1" t="s">
        <v>3139</v>
      </c>
      <c r="D2453" s="1" t="s">
        <v>3066</v>
      </c>
      <c r="E2453" s="1" t="s">
        <v>45</v>
      </c>
      <c r="F2453" s="1" t="s">
        <v>46</v>
      </c>
      <c r="G2453" s="2">
        <v>44216</v>
      </c>
      <c r="H2453" s="3">
        <v>0.53194444444444444</v>
      </c>
      <c r="I2453">
        <v>37948515</v>
      </c>
      <c r="J2453">
        <v>2</v>
      </c>
      <c r="K2453" s="1" t="s">
        <v>788</v>
      </c>
      <c r="L2453">
        <v>0</v>
      </c>
      <c r="M2453" s="4">
        <v>3.2014431210000001</v>
      </c>
      <c r="N2453" s="5">
        <v>5375.88</v>
      </c>
      <c r="O2453" s="5">
        <f>IF(Jan_21[[#This Row],[WIN_OSE]]=0,('Summary Sheet'!$O$1)-('Summary Sheet'!$O$1*2%),-'Summary Sheet'!$O$1*(Jan_21[[#This Row],[BSP]]-1))</f>
        <v>1.96</v>
      </c>
    </row>
    <row r="2454" spans="1:15" x14ac:dyDescent="0.25">
      <c r="A2454">
        <v>178177455</v>
      </c>
      <c r="B2454" s="1" t="s">
        <v>23</v>
      </c>
      <c r="C2454" s="1" t="s">
        <v>3139</v>
      </c>
      <c r="D2454" s="1" t="s">
        <v>3066</v>
      </c>
      <c r="E2454" s="1" t="s">
        <v>48</v>
      </c>
      <c r="F2454" s="1" t="s">
        <v>54</v>
      </c>
      <c r="G2454" s="2">
        <v>44216</v>
      </c>
      <c r="H2454" s="3">
        <v>0.54305555555555551</v>
      </c>
      <c r="I2454">
        <v>28737771</v>
      </c>
      <c r="J2454">
        <v>3</v>
      </c>
      <c r="K2454" s="1" t="s">
        <v>2100</v>
      </c>
      <c r="L2454">
        <v>1</v>
      </c>
      <c r="M2454" s="4">
        <v>2.3640994363784911</v>
      </c>
      <c r="N2454" s="5">
        <v>11528.38</v>
      </c>
      <c r="O2454" s="5">
        <f>IF(Jan_21[[#This Row],[WIN_OSE]]=0,('Summary Sheet'!$O$1)-('Summary Sheet'!$O$1*2%),-'Summary Sheet'!$O$1*(Jan_21[[#This Row],[BSP]]-1))</f>
        <v>-2.7281988727569821</v>
      </c>
    </row>
    <row r="2455" spans="1:15" x14ac:dyDescent="0.25">
      <c r="A2455">
        <v>178177457</v>
      </c>
      <c r="B2455" s="1" t="s">
        <v>23</v>
      </c>
      <c r="C2455" s="1" t="s">
        <v>3139</v>
      </c>
      <c r="D2455" s="1" t="s">
        <v>3066</v>
      </c>
      <c r="E2455" s="1" t="s">
        <v>45</v>
      </c>
      <c r="F2455" s="1" t="s">
        <v>46</v>
      </c>
      <c r="G2455" s="2">
        <v>44216</v>
      </c>
      <c r="H2455" s="3">
        <v>0.55347222222222225</v>
      </c>
      <c r="I2455">
        <v>38182635</v>
      </c>
      <c r="J2455">
        <v>4</v>
      </c>
      <c r="K2455" s="1" t="s">
        <v>53</v>
      </c>
      <c r="L2455">
        <v>0</v>
      </c>
      <c r="M2455" s="4">
        <v>2.941918066434301</v>
      </c>
      <c r="N2455" s="5">
        <v>6271.62</v>
      </c>
      <c r="O2455" s="5">
        <f>IF(Jan_21[[#This Row],[WIN_OSE]]=0,('Summary Sheet'!$O$1)-('Summary Sheet'!$O$1*2%),-'Summary Sheet'!$O$1*(Jan_21[[#This Row],[BSP]]-1))</f>
        <v>1.96</v>
      </c>
    </row>
    <row r="2456" spans="1:15" x14ac:dyDescent="0.25">
      <c r="A2456">
        <v>178177459</v>
      </c>
      <c r="B2456" s="1" t="s">
        <v>23</v>
      </c>
      <c r="C2456" s="1" t="s">
        <v>3139</v>
      </c>
      <c r="D2456" s="1" t="s">
        <v>3066</v>
      </c>
      <c r="E2456" s="1" t="s">
        <v>32</v>
      </c>
      <c r="F2456" s="1" t="s">
        <v>54</v>
      </c>
      <c r="G2456" s="2">
        <v>44216</v>
      </c>
      <c r="H2456" s="3">
        <v>0.56458333333333333</v>
      </c>
      <c r="I2456">
        <v>26717107</v>
      </c>
      <c r="J2456">
        <v>6</v>
      </c>
      <c r="K2456" s="1" t="s">
        <v>1062</v>
      </c>
      <c r="L2456">
        <v>1</v>
      </c>
      <c r="M2456" s="4">
        <v>2.5886760024318942</v>
      </c>
      <c r="N2456" s="5">
        <v>13074.38</v>
      </c>
      <c r="O2456" s="5">
        <f>IF(Jan_21[[#This Row],[WIN_OSE]]=0,('Summary Sheet'!$O$1)-('Summary Sheet'!$O$1*2%),-'Summary Sheet'!$O$1*(Jan_21[[#This Row],[BSP]]-1))</f>
        <v>-3.1773520048637884</v>
      </c>
    </row>
    <row r="2457" spans="1:15" x14ac:dyDescent="0.25">
      <c r="A2457">
        <v>178177618</v>
      </c>
      <c r="B2457" s="1" t="s">
        <v>19</v>
      </c>
      <c r="C2457" s="1" t="s">
        <v>3132</v>
      </c>
      <c r="D2457" s="1" t="s">
        <v>3067</v>
      </c>
      <c r="E2457" s="1" t="s">
        <v>65</v>
      </c>
      <c r="F2457" s="1" t="s">
        <v>42</v>
      </c>
      <c r="G2457" s="2">
        <v>44216</v>
      </c>
      <c r="H2457" s="3">
        <v>0.46250000000000002</v>
      </c>
      <c r="I2457">
        <v>16352813</v>
      </c>
      <c r="J2457">
        <v>2</v>
      </c>
      <c r="K2457" s="1" t="s">
        <v>936</v>
      </c>
      <c r="L2457">
        <v>1</v>
      </c>
      <c r="M2457" s="4">
        <v>3.5049639922346456</v>
      </c>
      <c r="N2457" s="5">
        <v>6853.68</v>
      </c>
      <c r="O2457" s="5">
        <f>IF(Jan_21[[#This Row],[WIN_OSE]]=0,('Summary Sheet'!$O$1)-('Summary Sheet'!$O$1*2%),-'Summary Sheet'!$O$1*(Jan_21[[#This Row],[BSP]]-1))</f>
        <v>-5.0099279844692912</v>
      </c>
    </row>
    <row r="2458" spans="1:15" x14ac:dyDescent="0.25">
      <c r="A2458">
        <v>178177620</v>
      </c>
      <c r="B2458" s="1" t="s">
        <v>19</v>
      </c>
      <c r="C2458" s="1" t="s">
        <v>3132</v>
      </c>
      <c r="D2458" s="1" t="s">
        <v>3067</v>
      </c>
      <c r="E2458" s="1" t="s">
        <v>30</v>
      </c>
      <c r="F2458" s="1" t="s">
        <v>42</v>
      </c>
      <c r="G2458" s="2">
        <v>44216</v>
      </c>
      <c r="H2458" s="3">
        <v>0.47291666666666665</v>
      </c>
      <c r="I2458">
        <v>37366924</v>
      </c>
      <c r="J2458">
        <v>5</v>
      </c>
      <c r="K2458" s="1" t="s">
        <v>2484</v>
      </c>
      <c r="L2458">
        <v>1</v>
      </c>
      <c r="M2458" s="4">
        <v>4.3699686953230401</v>
      </c>
      <c r="N2458" s="5">
        <v>6736.22</v>
      </c>
      <c r="O2458" s="5">
        <f>IF(Jan_21[[#This Row],[WIN_OSE]]=0,('Summary Sheet'!$O$1)-('Summary Sheet'!$O$1*2%),-'Summary Sheet'!$O$1*(Jan_21[[#This Row],[BSP]]-1))</f>
        <v>-6.7399373906460802</v>
      </c>
    </row>
    <row r="2459" spans="1:15" x14ac:dyDescent="0.25">
      <c r="A2459">
        <v>178177622</v>
      </c>
      <c r="B2459" s="1" t="s">
        <v>19</v>
      </c>
      <c r="C2459" s="1" t="s">
        <v>3132</v>
      </c>
      <c r="D2459" s="1" t="s">
        <v>3067</v>
      </c>
      <c r="E2459" s="1" t="s">
        <v>48</v>
      </c>
      <c r="F2459" s="1" t="s">
        <v>42</v>
      </c>
      <c r="G2459" s="2">
        <v>44216</v>
      </c>
      <c r="H2459" s="3">
        <v>0.48333333333333334</v>
      </c>
      <c r="I2459">
        <v>38259677</v>
      </c>
      <c r="J2459">
        <v>4</v>
      </c>
      <c r="K2459" s="1" t="s">
        <v>2824</v>
      </c>
      <c r="L2459">
        <v>1</v>
      </c>
      <c r="M2459" s="4">
        <v>3.5295296523618345</v>
      </c>
      <c r="N2459" s="5">
        <v>11911.94</v>
      </c>
      <c r="O2459" s="5">
        <f>IF(Jan_21[[#This Row],[WIN_OSE]]=0,('Summary Sheet'!$O$1)-('Summary Sheet'!$O$1*2%),-'Summary Sheet'!$O$1*(Jan_21[[#This Row],[BSP]]-1))</f>
        <v>-5.0590593047236689</v>
      </c>
    </row>
    <row r="2460" spans="1:15" x14ac:dyDescent="0.25">
      <c r="A2460">
        <v>178177624</v>
      </c>
      <c r="B2460" s="1" t="s">
        <v>19</v>
      </c>
      <c r="C2460" s="1" t="s">
        <v>3132</v>
      </c>
      <c r="D2460" s="1" t="s">
        <v>3067</v>
      </c>
      <c r="E2460" s="1" t="s">
        <v>30</v>
      </c>
      <c r="F2460" s="1" t="s">
        <v>42</v>
      </c>
      <c r="G2460" s="2">
        <v>44216</v>
      </c>
      <c r="H2460" s="3">
        <v>0.49375000000000002</v>
      </c>
      <c r="I2460">
        <v>26380283</v>
      </c>
      <c r="J2460">
        <v>1</v>
      </c>
      <c r="K2460" s="1" t="s">
        <v>1083</v>
      </c>
      <c r="L2460">
        <v>0</v>
      </c>
      <c r="M2460" s="4">
        <v>2.9917168111626236</v>
      </c>
      <c r="N2460" s="5">
        <v>18236.060000000001</v>
      </c>
      <c r="O2460" s="5">
        <f>IF(Jan_21[[#This Row],[WIN_OSE]]=0,('Summary Sheet'!$O$1)-('Summary Sheet'!$O$1*2%),-'Summary Sheet'!$O$1*(Jan_21[[#This Row],[BSP]]-1))</f>
        <v>1.96</v>
      </c>
    </row>
    <row r="2461" spans="1:15" x14ac:dyDescent="0.25">
      <c r="A2461">
        <v>178177626</v>
      </c>
      <c r="B2461" s="1" t="s">
        <v>19</v>
      </c>
      <c r="C2461" s="1" t="s">
        <v>3132</v>
      </c>
      <c r="D2461" s="1" t="s">
        <v>3067</v>
      </c>
      <c r="E2461" s="1" t="s">
        <v>41</v>
      </c>
      <c r="F2461" s="1" t="s">
        <v>42</v>
      </c>
      <c r="G2461" s="2">
        <v>44216</v>
      </c>
      <c r="H2461" s="3">
        <v>0.50416666666666665</v>
      </c>
      <c r="I2461">
        <v>36469512</v>
      </c>
      <c r="J2461">
        <v>1</v>
      </c>
      <c r="K2461" s="1" t="s">
        <v>1260</v>
      </c>
      <c r="L2461">
        <v>1</v>
      </c>
      <c r="M2461" s="4">
        <v>3.5071659793175058</v>
      </c>
      <c r="N2461" s="5">
        <v>8911.4</v>
      </c>
      <c r="O2461" s="5">
        <f>IF(Jan_21[[#This Row],[WIN_OSE]]=0,('Summary Sheet'!$O$1)-('Summary Sheet'!$O$1*2%),-'Summary Sheet'!$O$1*(Jan_21[[#This Row],[BSP]]-1))</f>
        <v>-5.0143319586350117</v>
      </c>
    </row>
    <row r="2462" spans="1:15" x14ac:dyDescent="0.25">
      <c r="A2462">
        <v>178177628</v>
      </c>
      <c r="B2462" s="1" t="s">
        <v>19</v>
      </c>
      <c r="C2462" s="1" t="s">
        <v>3132</v>
      </c>
      <c r="D2462" s="1" t="s">
        <v>3067</v>
      </c>
      <c r="E2462" s="1" t="s">
        <v>43</v>
      </c>
      <c r="F2462" s="1" t="s">
        <v>42</v>
      </c>
      <c r="G2462" s="2">
        <v>44216</v>
      </c>
      <c r="H2462" s="3">
        <v>0.51458333333333328</v>
      </c>
      <c r="I2462">
        <v>28643682</v>
      </c>
      <c r="J2462">
        <v>1</v>
      </c>
      <c r="K2462" s="1" t="s">
        <v>604</v>
      </c>
      <c r="L2462">
        <v>0</v>
      </c>
      <c r="M2462" s="4">
        <v>2.64</v>
      </c>
      <c r="N2462" s="5">
        <v>14727.04</v>
      </c>
      <c r="O2462" s="5">
        <f>IF(Jan_21[[#This Row],[WIN_OSE]]=0,('Summary Sheet'!$O$1)-('Summary Sheet'!$O$1*2%),-'Summary Sheet'!$O$1*(Jan_21[[#This Row],[BSP]]-1))</f>
        <v>1.96</v>
      </c>
    </row>
    <row r="2463" spans="1:15" x14ac:dyDescent="0.25">
      <c r="A2463">
        <v>178177630</v>
      </c>
      <c r="B2463" s="1" t="s">
        <v>19</v>
      </c>
      <c r="C2463" s="1" t="s">
        <v>3132</v>
      </c>
      <c r="D2463" s="1" t="s">
        <v>3067</v>
      </c>
      <c r="E2463" s="1" t="s">
        <v>41</v>
      </c>
      <c r="F2463" s="1" t="s">
        <v>42</v>
      </c>
      <c r="G2463" s="2">
        <v>44216</v>
      </c>
      <c r="H2463" s="3">
        <v>0.52500000000000002</v>
      </c>
      <c r="I2463">
        <v>38098406</v>
      </c>
      <c r="J2463">
        <v>1</v>
      </c>
      <c r="K2463" s="1" t="s">
        <v>851</v>
      </c>
      <c r="L2463">
        <v>0</v>
      </c>
      <c r="M2463" s="4">
        <v>3.6128520339999999</v>
      </c>
      <c r="N2463" s="5">
        <v>14163.8</v>
      </c>
      <c r="O2463" s="5">
        <f>IF(Jan_21[[#This Row],[WIN_OSE]]=0,('Summary Sheet'!$O$1)-('Summary Sheet'!$O$1*2%),-'Summary Sheet'!$O$1*(Jan_21[[#This Row],[BSP]]-1))</f>
        <v>1.96</v>
      </c>
    </row>
    <row r="2464" spans="1:15" x14ac:dyDescent="0.25">
      <c r="A2464">
        <v>178177632</v>
      </c>
      <c r="B2464" s="1" t="s">
        <v>19</v>
      </c>
      <c r="C2464" s="1" t="s">
        <v>3132</v>
      </c>
      <c r="D2464" s="1" t="s">
        <v>3067</v>
      </c>
      <c r="E2464" s="1" t="s">
        <v>43</v>
      </c>
      <c r="F2464" s="1" t="s">
        <v>42</v>
      </c>
      <c r="G2464" s="2">
        <v>44216</v>
      </c>
      <c r="H2464" s="3">
        <v>0.53541666666666665</v>
      </c>
      <c r="I2464">
        <v>37160446</v>
      </c>
      <c r="J2464">
        <v>4</v>
      </c>
      <c r="K2464" s="1" t="s">
        <v>1508</v>
      </c>
      <c r="L2464">
        <v>1</v>
      </c>
      <c r="M2464" s="4">
        <v>2.7295330258617838</v>
      </c>
      <c r="N2464" s="5">
        <v>14907.96</v>
      </c>
      <c r="O2464" s="5">
        <f>IF(Jan_21[[#This Row],[WIN_OSE]]=0,('Summary Sheet'!$O$1)-('Summary Sheet'!$O$1*2%),-'Summary Sheet'!$O$1*(Jan_21[[#This Row],[BSP]]-1))</f>
        <v>-3.4590660517235676</v>
      </c>
    </row>
    <row r="2465" spans="1:15" x14ac:dyDescent="0.25">
      <c r="A2465">
        <v>178177634</v>
      </c>
      <c r="B2465" s="1" t="s">
        <v>19</v>
      </c>
      <c r="C2465" s="1" t="s">
        <v>3132</v>
      </c>
      <c r="D2465" s="1" t="s">
        <v>3067</v>
      </c>
      <c r="E2465" s="1" t="s">
        <v>47</v>
      </c>
      <c r="F2465" s="1" t="s">
        <v>42</v>
      </c>
      <c r="G2465" s="2">
        <v>44216</v>
      </c>
      <c r="H2465" s="3">
        <v>0.54583333333333328</v>
      </c>
      <c r="I2465">
        <v>36262509</v>
      </c>
      <c r="J2465">
        <v>6</v>
      </c>
      <c r="K2465" s="1" t="s">
        <v>1852</v>
      </c>
      <c r="L2465">
        <v>1</v>
      </c>
      <c r="M2465" s="4">
        <v>3.972129980786995</v>
      </c>
      <c r="N2465" s="5">
        <v>6127.9</v>
      </c>
      <c r="O2465" s="5">
        <f>IF(Jan_21[[#This Row],[WIN_OSE]]=0,('Summary Sheet'!$O$1)-('Summary Sheet'!$O$1*2%),-'Summary Sheet'!$O$1*(Jan_21[[#This Row],[BSP]]-1))</f>
        <v>-5.9442599615739899</v>
      </c>
    </row>
    <row r="2466" spans="1:15" x14ac:dyDescent="0.25">
      <c r="A2466">
        <v>178177636</v>
      </c>
      <c r="B2466" s="1" t="s">
        <v>19</v>
      </c>
      <c r="C2466" s="1" t="s">
        <v>3132</v>
      </c>
      <c r="D2466" s="1" t="s">
        <v>3067</v>
      </c>
      <c r="E2466" s="1" t="s">
        <v>48</v>
      </c>
      <c r="F2466" s="1" t="s">
        <v>42</v>
      </c>
      <c r="G2466" s="2">
        <v>44216</v>
      </c>
      <c r="H2466" s="3">
        <v>0.55625000000000002</v>
      </c>
      <c r="I2466">
        <v>16352812</v>
      </c>
      <c r="J2466">
        <v>1</v>
      </c>
      <c r="K2466" s="1" t="s">
        <v>899</v>
      </c>
      <c r="L2466">
        <v>0</v>
      </c>
      <c r="M2466" s="4">
        <v>2.9958760008113323</v>
      </c>
      <c r="N2466" s="5">
        <v>10824.8</v>
      </c>
      <c r="O2466" s="5">
        <f>IF(Jan_21[[#This Row],[WIN_OSE]]=0,('Summary Sheet'!$O$1)-('Summary Sheet'!$O$1*2%),-'Summary Sheet'!$O$1*(Jan_21[[#This Row],[BSP]]-1))</f>
        <v>1.96</v>
      </c>
    </row>
    <row r="2467" spans="1:15" x14ac:dyDescent="0.25">
      <c r="A2467">
        <v>178177638</v>
      </c>
      <c r="B2467" s="1" t="s">
        <v>19</v>
      </c>
      <c r="C2467" s="1" t="s">
        <v>3132</v>
      </c>
      <c r="D2467" s="1" t="s">
        <v>3067</v>
      </c>
      <c r="E2467" s="1" t="s">
        <v>39</v>
      </c>
      <c r="F2467" s="1" t="s">
        <v>42</v>
      </c>
      <c r="G2467" s="2">
        <v>44216</v>
      </c>
      <c r="H2467" s="3">
        <v>0.56666666666666665</v>
      </c>
      <c r="I2467">
        <v>25712543</v>
      </c>
      <c r="J2467">
        <v>2</v>
      </c>
      <c r="K2467" s="1" t="s">
        <v>152</v>
      </c>
      <c r="L2467">
        <v>0</v>
      </c>
      <c r="M2467" s="4">
        <v>4.3461574385652773</v>
      </c>
      <c r="N2467" s="5">
        <v>3808.78</v>
      </c>
      <c r="O2467" s="5">
        <f>IF(Jan_21[[#This Row],[WIN_OSE]]=0,('Summary Sheet'!$O$1)-('Summary Sheet'!$O$1*2%),-'Summary Sheet'!$O$1*(Jan_21[[#This Row],[BSP]]-1))</f>
        <v>1.96</v>
      </c>
    </row>
    <row r="2468" spans="1:15" x14ac:dyDescent="0.25">
      <c r="A2468">
        <v>178177640</v>
      </c>
      <c r="B2468" s="1" t="s">
        <v>19</v>
      </c>
      <c r="C2468" s="1" t="s">
        <v>3132</v>
      </c>
      <c r="D2468" s="1" t="s">
        <v>3067</v>
      </c>
      <c r="E2468" s="1" t="s">
        <v>43</v>
      </c>
      <c r="F2468" s="1" t="s">
        <v>42</v>
      </c>
      <c r="G2468" s="2">
        <v>44216</v>
      </c>
      <c r="H2468" s="3">
        <v>0.57708333333333328</v>
      </c>
      <c r="I2468">
        <v>37366952</v>
      </c>
      <c r="J2468">
        <v>3</v>
      </c>
      <c r="K2468" s="1" t="s">
        <v>2486</v>
      </c>
      <c r="L2468">
        <v>0</v>
      </c>
      <c r="M2468" s="4">
        <v>3.9284194217957888</v>
      </c>
      <c r="N2468" s="5">
        <v>7165.7</v>
      </c>
      <c r="O2468" s="5">
        <f>IF(Jan_21[[#This Row],[WIN_OSE]]=0,('Summary Sheet'!$O$1)-('Summary Sheet'!$O$1*2%),-'Summary Sheet'!$O$1*(Jan_21[[#This Row],[BSP]]-1))</f>
        <v>1.96</v>
      </c>
    </row>
    <row r="2469" spans="1:15" x14ac:dyDescent="0.25">
      <c r="A2469">
        <v>178177745</v>
      </c>
      <c r="B2469" s="1" t="s">
        <v>23</v>
      </c>
      <c r="C2469" s="1" t="s">
        <v>3130</v>
      </c>
      <c r="D2469" s="1" t="s">
        <v>3068</v>
      </c>
      <c r="E2469" s="1" t="s">
        <v>41</v>
      </c>
      <c r="F2469" s="1" t="s">
        <v>168</v>
      </c>
      <c r="G2469" s="2">
        <v>44216</v>
      </c>
      <c r="H2469" s="3">
        <v>0.45347222222222222</v>
      </c>
      <c r="I2469">
        <v>35825326</v>
      </c>
      <c r="J2469">
        <v>4</v>
      </c>
      <c r="K2469" s="1" t="s">
        <v>1472</v>
      </c>
      <c r="L2469">
        <v>1</v>
      </c>
      <c r="M2469" s="4">
        <v>3.9783194134653606</v>
      </c>
      <c r="N2469" s="5">
        <v>5857.5</v>
      </c>
      <c r="O2469" s="5">
        <f>IF(Jan_21[[#This Row],[WIN_OSE]]=0,('Summary Sheet'!$O$1)-('Summary Sheet'!$O$1*2%),-'Summary Sheet'!$O$1*(Jan_21[[#This Row],[BSP]]-1))</f>
        <v>-5.9566388269307211</v>
      </c>
    </row>
    <row r="2470" spans="1:15" x14ac:dyDescent="0.25">
      <c r="A2470">
        <v>178177747</v>
      </c>
      <c r="B2470" s="1" t="s">
        <v>23</v>
      </c>
      <c r="C2470" s="1" t="s">
        <v>3130</v>
      </c>
      <c r="D2470" s="1" t="s">
        <v>3068</v>
      </c>
      <c r="E2470" s="1" t="s">
        <v>30</v>
      </c>
      <c r="F2470" s="1" t="s">
        <v>168</v>
      </c>
      <c r="G2470" s="2">
        <v>44216</v>
      </c>
      <c r="H2470" s="3">
        <v>0.46458333333333335</v>
      </c>
      <c r="I2470">
        <v>36858483</v>
      </c>
      <c r="J2470">
        <v>3</v>
      </c>
      <c r="K2470" s="1" t="s">
        <v>1509</v>
      </c>
      <c r="L2470">
        <v>0</v>
      </c>
      <c r="M2470" s="4">
        <v>4.3</v>
      </c>
      <c r="N2470" s="5">
        <v>3779.62</v>
      </c>
      <c r="O2470" s="5">
        <f>IF(Jan_21[[#This Row],[WIN_OSE]]=0,('Summary Sheet'!$O$1)-('Summary Sheet'!$O$1*2%),-'Summary Sheet'!$O$1*(Jan_21[[#This Row],[BSP]]-1))</f>
        <v>1.96</v>
      </c>
    </row>
    <row r="2471" spans="1:15" x14ac:dyDescent="0.25">
      <c r="A2471">
        <v>178177749</v>
      </c>
      <c r="B2471" s="1" t="s">
        <v>23</v>
      </c>
      <c r="C2471" s="1" t="s">
        <v>3130</v>
      </c>
      <c r="D2471" s="1" t="s">
        <v>3068</v>
      </c>
      <c r="E2471" s="1" t="s">
        <v>37</v>
      </c>
      <c r="F2471" s="1" t="s">
        <v>168</v>
      </c>
      <c r="G2471" s="2">
        <v>44216</v>
      </c>
      <c r="H2471" s="3">
        <v>0.47499999999999998</v>
      </c>
      <c r="I2471">
        <v>36910784</v>
      </c>
      <c r="J2471">
        <v>2</v>
      </c>
      <c r="K2471" s="1" t="s">
        <v>2260</v>
      </c>
      <c r="L2471">
        <v>0</v>
      </c>
      <c r="M2471" s="4">
        <v>2.0486332503658202</v>
      </c>
      <c r="N2471" s="5">
        <v>14283.56</v>
      </c>
      <c r="O2471" s="5">
        <f>IF(Jan_21[[#This Row],[WIN_OSE]]=0,('Summary Sheet'!$O$1)-('Summary Sheet'!$O$1*2%),-'Summary Sheet'!$O$1*(Jan_21[[#This Row],[BSP]]-1))</f>
        <v>1.96</v>
      </c>
    </row>
    <row r="2472" spans="1:15" x14ac:dyDescent="0.25">
      <c r="A2472">
        <v>178177751</v>
      </c>
      <c r="B2472" s="1" t="s">
        <v>23</v>
      </c>
      <c r="C2472" s="1" t="s">
        <v>3130</v>
      </c>
      <c r="D2472" s="1" t="s">
        <v>3068</v>
      </c>
      <c r="E2472" s="1" t="s">
        <v>30</v>
      </c>
      <c r="F2472" s="1" t="s">
        <v>168</v>
      </c>
      <c r="G2472" s="2">
        <v>44216</v>
      </c>
      <c r="H2472" s="3">
        <v>0.48541666666666666</v>
      </c>
      <c r="I2472">
        <v>27876908</v>
      </c>
      <c r="J2472">
        <v>1</v>
      </c>
      <c r="K2472" s="1" t="s">
        <v>214</v>
      </c>
      <c r="L2472">
        <v>0</v>
      </c>
      <c r="M2472" s="4">
        <v>2.5092771577090751</v>
      </c>
      <c r="N2472" s="5">
        <v>11801.36</v>
      </c>
      <c r="O2472" s="5">
        <f>IF(Jan_21[[#This Row],[WIN_OSE]]=0,('Summary Sheet'!$O$1)-('Summary Sheet'!$O$1*2%),-'Summary Sheet'!$O$1*(Jan_21[[#This Row],[BSP]]-1))</f>
        <v>1.96</v>
      </c>
    </row>
    <row r="2473" spans="1:15" x14ac:dyDescent="0.25">
      <c r="A2473">
        <v>178177753</v>
      </c>
      <c r="B2473" s="1" t="s">
        <v>23</v>
      </c>
      <c r="C2473" s="1" t="s">
        <v>3130</v>
      </c>
      <c r="D2473" s="1" t="s">
        <v>3068</v>
      </c>
      <c r="E2473" s="1" t="s">
        <v>65</v>
      </c>
      <c r="F2473" s="1" t="s">
        <v>168</v>
      </c>
      <c r="G2473" s="2">
        <v>44216</v>
      </c>
      <c r="H2473" s="3">
        <v>0.49583333333333335</v>
      </c>
      <c r="I2473">
        <v>37569655</v>
      </c>
      <c r="J2473">
        <v>3</v>
      </c>
      <c r="K2473" s="1" t="s">
        <v>2188</v>
      </c>
      <c r="L2473">
        <v>0</v>
      </c>
      <c r="M2473" s="4">
        <v>2.946340289174405</v>
      </c>
      <c r="N2473" s="5">
        <v>9472.4599999999991</v>
      </c>
      <c r="O2473" s="5">
        <f>IF(Jan_21[[#This Row],[WIN_OSE]]=0,('Summary Sheet'!$O$1)-('Summary Sheet'!$O$1*2%),-'Summary Sheet'!$O$1*(Jan_21[[#This Row],[BSP]]-1))</f>
        <v>1.96</v>
      </c>
    </row>
    <row r="2474" spans="1:15" x14ac:dyDescent="0.25">
      <c r="A2474">
        <v>178177755</v>
      </c>
      <c r="B2474" s="1" t="s">
        <v>23</v>
      </c>
      <c r="C2474" s="1" t="s">
        <v>3130</v>
      </c>
      <c r="D2474" s="1" t="s">
        <v>3068</v>
      </c>
      <c r="E2474" s="1" t="s">
        <v>39</v>
      </c>
      <c r="F2474" s="1" t="s">
        <v>168</v>
      </c>
      <c r="G2474" s="2">
        <v>44216</v>
      </c>
      <c r="H2474" s="3">
        <v>0.50624999999999998</v>
      </c>
      <c r="I2474">
        <v>37631352</v>
      </c>
      <c r="J2474">
        <v>1</v>
      </c>
      <c r="K2474" s="1" t="s">
        <v>1518</v>
      </c>
      <c r="L2474">
        <v>0</v>
      </c>
      <c r="M2474" s="4">
        <v>2.2479739841720767</v>
      </c>
      <c r="N2474" s="5">
        <v>15628.32</v>
      </c>
      <c r="O2474" s="5">
        <f>IF(Jan_21[[#This Row],[WIN_OSE]]=0,('Summary Sheet'!$O$1)-('Summary Sheet'!$O$1*2%),-'Summary Sheet'!$O$1*(Jan_21[[#This Row],[BSP]]-1))</f>
        <v>1.96</v>
      </c>
    </row>
    <row r="2475" spans="1:15" x14ac:dyDescent="0.25">
      <c r="A2475">
        <v>178177757</v>
      </c>
      <c r="B2475" s="1" t="s">
        <v>23</v>
      </c>
      <c r="C2475" s="1" t="s">
        <v>3130</v>
      </c>
      <c r="D2475" s="1" t="s">
        <v>3068</v>
      </c>
      <c r="E2475" s="1" t="s">
        <v>39</v>
      </c>
      <c r="F2475" s="1" t="s">
        <v>168</v>
      </c>
      <c r="G2475" s="2">
        <v>44216</v>
      </c>
      <c r="H2475" s="3">
        <v>0.51666666666666672</v>
      </c>
      <c r="I2475">
        <v>25323484</v>
      </c>
      <c r="J2475">
        <v>2</v>
      </c>
      <c r="K2475" s="1" t="s">
        <v>1512</v>
      </c>
      <c r="L2475">
        <v>0</v>
      </c>
      <c r="M2475" s="4">
        <v>3.849998963712097</v>
      </c>
      <c r="N2475" s="5">
        <v>9953.2800000000007</v>
      </c>
      <c r="O2475" s="5">
        <f>IF(Jan_21[[#This Row],[WIN_OSE]]=0,('Summary Sheet'!$O$1)-('Summary Sheet'!$O$1*2%),-'Summary Sheet'!$O$1*(Jan_21[[#This Row],[BSP]]-1))</f>
        <v>1.96</v>
      </c>
    </row>
    <row r="2476" spans="1:15" x14ac:dyDescent="0.25">
      <c r="A2476">
        <v>178177759</v>
      </c>
      <c r="B2476" s="1" t="s">
        <v>23</v>
      </c>
      <c r="C2476" s="1" t="s">
        <v>3130</v>
      </c>
      <c r="D2476" s="1" t="s">
        <v>3068</v>
      </c>
      <c r="E2476" s="1" t="s">
        <v>43</v>
      </c>
      <c r="F2476" s="1" t="s">
        <v>168</v>
      </c>
      <c r="G2476" s="2">
        <v>44216</v>
      </c>
      <c r="H2476" s="3">
        <v>0.52708333333333335</v>
      </c>
      <c r="I2476">
        <v>25702779</v>
      </c>
      <c r="J2476">
        <v>2</v>
      </c>
      <c r="K2476" s="1" t="s">
        <v>2268</v>
      </c>
      <c r="L2476">
        <v>0</v>
      </c>
      <c r="M2476" s="4">
        <v>2.2999999999999998</v>
      </c>
      <c r="N2476" s="5">
        <v>20016.22</v>
      </c>
      <c r="O2476" s="5">
        <f>IF(Jan_21[[#This Row],[WIN_OSE]]=0,('Summary Sheet'!$O$1)-('Summary Sheet'!$O$1*2%),-'Summary Sheet'!$O$1*(Jan_21[[#This Row],[BSP]]-1))</f>
        <v>1.96</v>
      </c>
    </row>
    <row r="2477" spans="1:15" x14ac:dyDescent="0.25">
      <c r="A2477">
        <v>178177761</v>
      </c>
      <c r="B2477" s="1" t="s">
        <v>23</v>
      </c>
      <c r="C2477" s="1" t="s">
        <v>3130</v>
      </c>
      <c r="D2477" s="1" t="s">
        <v>3068</v>
      </c>
      <c r="E2477" s="1" t="s">
        <v>65</v>
      </c>
      <c r="F2477" s="1" t="s">
        <v>168</v>
      </c>
      <c r="G2477" s="2">
        <v>44216</v>
      </c>
      <c r="H2477" s="3">
        <v>0.53749999999999998</v>
      </c>
      <c r="I2477">
        <v>30414121</v>
      </c>
      <c r="J2477">
        <v>2</v>
      </c>
      <c r="K2477" s="1" t="s">
        <v>1279</v>
      </c>
      <c r="L2477">
        <v>1</v>
      </c>
      <c r="M2477" s="4">
        <v>3.3517052604949269</v>
      </c>
      <c r="N2477" s="5">
        <v>10101.86</v>
      </c>
      <c r="O2477" s="5">
        <f>IF(Jan_21[[#This Row],[WIN_OSE]]=0,('Summary Sheet'!$O$1)-('Summary Sheet'!$O$1*2%),-'Summary Sheet'!$O$1*(Jan_21[[#This Row],[BSP]]-1))</f>
        <v>-4.7034105209898538</v>
      </c>
    </row>
    <row r="2478" spans="1:15" x14ac:dyDescent="0.25">
      <c r="A2478">
        <v>178177763</v>
      </c>
      <c r="B2478" s="1" t="s">
        <v>23</v>
      </c>
      <c r="C2478" s="1" t="s">
        <v>3130</v>
      </c>
      <c r="D2478" s="1" t="s">
        <v>3068</v>
      </c>
      <c r="E2478" s="1" t="s">
        <v>41</v>
      </c>
      <c r="F2478" s="1" t="s">
        <v>168</v>
      </c>
      <c r="G2478" s="2">
        <v>44216</v>
      </c>
      <c r="H2478" s="3">
        <v>0.54791666666666672</v>
      </c>
      <c r="I2478">
        <v>36858438</v>
      </c>
      <c r="J2478">
        <v>6</v>
      </c>
      <c r="K2478" s="1" t="s">
        <v>341</v>
      </c>
      <c r="L2478">
        <v>0</v>
      </c>
      <c r="M2478" s="4">
        <v>4.6304329641575173</v>
      </c>
      <c r="N2478" s="5">
        <v>2066.92</v>
      </c>
      <c r="O2478" s="5">
        <f>IF(Jan_21[[#This Row],[WIN_OSE]]=0,('Summary Sheet'!$O$1)-('Summary Sheet'!$O$1*2%),-'Summary Sheet'!$O$1*(Jan_21[[#This Row],[BSP]]-1))</f>
        <v>1.96</v>
      </c>
    </row>
    <row r="2479" spans="1:15" x14ac:dyDescent="0.25">
      <c r="A2479">
        <v>178177765</v>
      </c>
      <c r="B2479" s="1" t="s">
        <v>23</v>
      </c>
      <c r="C2479" s="1" t="s">
        <v>3130</v>
      </c>
      <c r="D2479" s="1" t="s">
        <v>3068</v>
      </c>
      <c r="E2479" s="1" t="s">
        <v>314</v>
      </c>
      <c r="F2479" s="1" t="s">
        <v>194</v>
      </c>
      <c r="G2479" s="2">
        <v>44216</v>
      </c>
      <c r="H2479" s="3">
        <v>0.55833333333333335</v>
      </c>
      <c r="I2479">
        <v>27118375</v>
      </c>
      <c r="J2479">
        <v>6</v>
      </c>
      <c r="K2479" s="1" t="s">
        <v>2560</v>
      </c>
      <c r="L2479">
        <v>1</v>
      </c>
      <c r="M2479" s="4">
        <v>1.8886742839999999</v>
      </c>
      <c r="N2479" s="5">
        <v>16267.52</v>
      </c>
      <c r="O2479" s="5">
        <f>IF(Jan_21[[#This Row],[WIN_OSE]]=0,('Summary Sheet'!$O$1)-('Summary Sheet'!$O$1*2%),-'Summary Sheet'!$O$1*(Jan_21[[#This Row],[BSP]]-1))</f>
        <v>-1.7773485679999999</v>
      </c>
    </row>
    <row r="2480" spans="1:15" x14ac:dyDescent="0.25">
      <c r="A2480">
        <v>178177767</v>
      </c>
      <c r="B2480" s="1" t="s">
        <v>23</v>
      </c>
      <c r="C2480" s="1" t="s">
        <v>3130</v>
      </c>
      <c r="D2480" s="1" t="s">
        <v>3068</v>
      </c>
      <c r="E2480" s="1" t="s">
        <v>24</v>
      </c>
      <c r="F2480" s="1" t="s">
        <v>168</v>
      </c>
      <c r="G2480" s="2">
        <v>44216</v>
      </c>
      <c r="H2480" s="3">
        <v>0.56874999999999998</v>
      </c>
      <c r="I2480">
        <v>29153622</v>
      </c>
      <c r="J2480">
        <v>3</v>
      </c>
      <c r="K2480" s="1" t="s">
        <v>883</v>
      </c>
      <c r="L2480">
        <v>1</v>
      </c>
      <c r="M2480" s="4">
        <v>3.5248308184256332</v>
      </c>
      <c r="N2480" s="5">
        <v>6738.04</v>
      </c>
      <c r="O2480" s="5">
        <f>IF(Jan_21[[#This Row],[WIN_OSE]]=0,('Summary Sheet'!$O$1)-('Summary Sheet'!$O$1*2%),-'Summary Sheet'!$O$1*(Jan_21[[#This Row],[BSP]]-1))</f>
        <v>-5.0496616368512663</v>
      </c>
    </row>
    <row r="2481" spans="1:15" x14ac:dyDescent="0.25">
      <c r="A2481">
        <v>178177991</v>
      </c>
      <c r="B2481" s="1" t="s">
        <v>19</v>
      </c>
      <c r="C2481" s="1" t="s">
        <v>3129</v>
      </c>
      <c r="D2481" s="1" t="s">
        <v>3067</v>
      </c>
      <c r="E2481" s="1" t="s">
        <v>32</v>
      </c>
      <c r="F2481" s="1" t="s">
        <v>54</v>
      </c>
      <c r="G2481" s="2">
        <v>44216</v>
      </c>
      <c r="H2481" s="3">
        <v>0.58611111111111114</v>
      </c>
      <c r="I2481">
        <v>28598478</v>
      </c>
      <c r="J2481">
        <v>1</v>
      </c>
      <c r="K2481" s="1" t="s">
        <v>2495</v>
      </c>
      <c r="L2481">
        <v>0</v>
      </c>
      <c r="M2481" s="4">
        <v>3.8110461987186506</v>
      </c>
      <c r="N2481" s="5">
        <v>7309.18</v>
      </c>
      <c r="O2481" s="5">
        <f>IF(Jan_21[[#This Row],[WIN_OSE]]=0,('Summary Sheet'!$O$1)-('Summary Sheet'!$O$1*2%),-'Summary Sheet'!$O$1*(Jan_21[[#This Row],[BSP]]-1))</f>
        <v>1.96</v>
      </c>
    </row>
    <row r="2482" spans="1:15" x14ac:dyDescent="0.25">
      <c r="A2482">
        <v>178177993</v>
      </c>
      <c r="B2482" s="1" t="s">
        <v>19</v>
      </c>
      <c r="C2482" s="1" t="s">
        <v>3129</v>
      </c>
      <c r="D2482" s="1" t="s">
        <v>3067</v>
      </c>
      <c r="E2482" s="1" t="s">
        <v>30</v>
      </c>
      <c r="F2482" s="1" t="s">
        <v>54</v>
      </c>
      <c r="G2482" s="2">
        <v>44216</v>
      </c>
      <c r="H2482" s="3">
        <v>0.59652777777777777</v>
      </c>
      <c r="I2482">
        <v>26704913</v>
      </c>
      <c r="J2482">
        <v>4</v>
      </c>
      <c r="K2482" s="1" t="s">
        <v>2172</v>
      </c>
      <c r="L2482">
        <v>0</v>
      </c>
      <c r="M2482" s="4">
        <v>4.0178718687895891</v>
      </c>
      <c r="N2482" s="5">
        <v>8926.48</v>
      </c>
      <c r="O2482" s="5">
        <f>IF(Jan_21[[#This Row],[WIN_OSE]]=0,('Summary Sheet'!$O$1)-('Summary Sheet'!$O$1*2%),-'Summary Sheet'!$O$1*(Jan_21[[#This Row],[BSP]]-1))</f>
        <v>1.96</v>
      </c>
    </row>
    <row r="2483" spans="1:15" x14ac:dyDescent="0.25">
      <c r="A2483">
        <v>178177995</v>
      </c>
      <c r="B2483" s="1" t="s">
        <v>19</v>
      </c>
      <c r="C2483" s="1" t="s">
        <v>3129</v>
      </c>
      <c r="D2483" s="1" t="s">
        <v>3067</v>
      </c>
      <c r="E2483" s="1" t="s">
        <v>47</v>
      </c>
      <c r="F2483" s="1" t="s">
        <v>54</v>
      </c>
      <c r="G2483" s="2">
        <v>44216</v>
      </c>
      <c r="H2483" s="3">
        <v>0.60833333333333328</v>
      </c>
      <c r="I2483">
        <v>23947760</v>
      </c>
      <c r="J2483">
        <v>5</v>
      </c>
      <c r="K2483" s="1" t="s">
        <v>1074</v>
      </c>
      <c r="L2483">
        <v>0</v>
      </c>
      <c r="M2483" s="4">
        <v>4.791861507809954</v>
      </c>
      <c r="N2483" s="5">
        <v>2028.2</v>
      </c>
      <c r="O2483" s="5">
        <f>IF(Jan_21[[#This Row],[WIN_OSE]]=0,('Summary Sheet'!$O$1)-('Summary Sheet'!$O$1*2%),-'Summary Sheet'!$O$1*(Jan_21[[#This Row],[BSP]]-1))</f>
        <v>1.96</v>
      </c>
    </row>
    <row r="2484" spans="1:15" x14ac:dyDescent="0.25">
      <c r="A2484">
        <v>178177997</v>
      </c>
      <c r="B2484" s="1" t="s">
        <v>19</v>
      </c>
      <c r="C2484" s="1" t="s">
        <v>3129</v>
      </c>
      <c r="D2484" s="1" t="s">
        <v>3067</v>
      </c>
      <c r="E2484" s="1" t="s">
        <v>24</v>
      </c>
      <c r="F2484" s="1" t="s">
        <v>54</v>
      </c>
      <c r="G2484" s="2">
        <v>44216</v>
      </c>
      <c r="H2484" s="3">
        <v>0.62083333333333335</v>
      </c>
      <c r="I2484">
        <v>37274004</v>
      </c>
      <c r="J2484">
        <v>1</v>
      </c>
      <c r="K2484" s="1" t="s">
        <v>2274</v>
      </c>
      <c r="L2484">
        <v>0</v>
      </c>
      <c r="M2484" s="4">
        <v>2.44</v>
      </c>
      <c r="N2484" s="5">
        <v>11390.88</v>
      </c>
      <c r="O2484" s="5">
        <f>IF(Jan_21[[#This Row],[WIN_OSE]]=0,('Summary Sheet'!$O$1)-('Summary Sheet'!$O$1*2%),-'Summary Sheet'!$O$1*(Jan_21[[#This Row],[BSP]]-1))</f>
        <v>1.96</v>
      </c>
    </row>
    <row r="2485" spans="1:15" x14ac:dyDescent="0.25">
      <c r="A2485">
        <v>178177999</v>
      </c>
      <c r="B2485" s="1" t="s">
        <v>19</v>
      </c>
      <c r="C2485" s="1" t="s">
        <v>3129</v>
      </c>
      <c r="D2485" s="1" t="s">
        <v>3067</v>
      </c>
      <c r="E2485" s="1" t="s">
        <v>24</v>
      </c>
      <c r="F2485" s="1" t="s">
        <v>54</v>
      </c>
      <c r="G2485" s="2">
        <v>44216</v>
      </c>
      <c r="H2485" s="3">
        <v>0.63124999999999998</v>
      </c>
      <c r="I2485">
        <v>20493872</v>
      </c>
      <c r="J2485">
        <v>3</v>
      </c>
      <c r="K2485" s="1" t="s">
        <v>760</v>
      </c>
      <c r="L2485">
        <v>1</v>
      </c>
      <c r="M2485" s="4">
        <v>2.3522591196232132</v>
      </c>
      <c r="N2485" s="5">
        <v>17347.080000000002</v>
      </c>
      <c r="O2485" s="5">
        <f>IF(Jan_21[[#This Row],[WIN_OSE]]=0,('Summary Sheet'!$O$1)-('Summary Sheet'!$O$1*2%),-'Summary Sheet'!$O$1*(Jan_21[[#This Row],[BSP]]-1))</f>
        <v>-2.7045182392464264</v>
      </c>
    </row>
    <row r="2486" spans="1:15" x14ac:dyDescent="0.25">
      <c r="A2486">
        <v>178178001</v>
      </c>
      <c r="B2486" s="1" t="s">
        <v>19</v>
      </c>
      <c r="C2486" s="1" t="s">
        <v>3129</v>
      </c>
      <c r="D2486" s="1" t="s">
        <v>3067</v>
      </c>
      <c r="E2486" s="1" t="s">
        <v>41</v>
      </c>
      <c r="F2486" s="1" t="s">
        <v>54</v>
      </c>
      <c r="G2486" s="2">
        <v>44216</v>
      </c>
      <c r="H2486" s="3">
        <v>0.6430555555555556</v>
      </c>
      <c r="I2486">
        <v>38084828</v>
      </c>
      <c r="J2486">
        <v>4</v>
      </c>
      <c r="K2486" s="1" t="s">
        <v>2168</v>
      </c>
      <c r="L2486">
        <v>0</v>
      </c>
      <c r="M2486" s="4">
        <v>4.3464020952255655</v>
      </c>
      <c r="N2486" s="5">
        <v>5741.1</v>
      </c>
      <c r="O2486" s="5">
        <f>IF(Jan_21[[#This Row],[WIN_OSE]]=0,('Summary Sheet'!$O$1)-('Summary Sheet'!$O$1*2%),-'Summary Sheet'!$O$1*(Jan_21[[#This Row],[BSP]]-1))</f>
        <v>1.96</v>
      </c>
    </row>
    <row r="2487" spans="1:15" x14ac:dyDescent="0.25">
      <c r="A2487">
        <v>178178003</v>
      </c>
      <c r="B2487" s="1" t="s">
        <v>19</v>
      </c>
      <c r="C2487" s="1" t="s">
        <v>3129</v>
      </c>
      <c r="D2487" s="1" t="s">
        <v>3067</v>
      </c>
      <c r="E2487" s="1" t="s">
        <v>20</v>
      </c>
      <c r="F2487" s="1" t="s">
        <v>54</v>
      </c>
      <c r="G2487" s="2">
        <v>44216</v>
      </c>
      <c r="H2487" s="3">
        <v>0.65555555555555556</v>
      </c>
      <c r="I2487">
        <v>36815272</v>
      </c>
      <c r="J2487">
        <v>5</v>
      </c>
      <c r="K2487" s="1" t="s">
        <v>984</v>
      </c>
      <c r="L2487">
        <v>1</v>
      </c>
      <c r="M2487" s="4">
        <v>3.5051791596758992</v>
      </c>
      <c r="N2487" s="5">
        <v>6843.06</v>
      </c>
      <c r="O2487" s="5">
        <f>IF(Jan_21[[#This Row],[WIN_OSE]]=0,('Summary Sheet'!$O$1)-('Summary Sheet'!$O$1*2%),-'Summary Sheet'!$O$1*(Jan_21[[#This Row],[BSP]]-1))</f>
        <v>-5.0103583193517984</v>
      </c>
    </row>
    <row r="2488" spans="1:15" x14ac:dyDescent="0.25">
      <c r="A2488">
        <v>178178005</v>
      </c>
      <c r="B2488" s="1" t="s">
        <v>19</v>
      </c>
      <c r="C2488" s="1" t="s">
        <v>3129</v>
      </c>
      <c r="D2488" s="1" t="s">
        <v>3067</v>
      </c>
      <c r="E2488" s="1" t="s">
        <v>32</v>
      </c>
      <c r="F2488" s="1" t="s">
        <v>54</v>
      </c>
      <c r="G2488" s="2">
        <v>44216</v>
      </c>
      <c r="H2488" s="3">
        <v>0.6694444444444444</v>
      </c>
      <c r="I2488">
        <v>37274000</v>
      </c>
      <c r="J2488">
        <v>3</v>
      </c>
      <c r="K2488" s="1" t="s">
        <v>2431</v>
      </c>
      <c r="L2488">
        <v>0</v>
      </c>
      <c r="M2488" s="4">
        <v>2.0784087197905325</v>
      </c>
      <c r="N2488" s="5">
        <v>16582.54</v>
      </c>
      <c r="O2488" s="5">
        <f>IF(Jan_21[[#This Row],[WIN_OSE]]=0,('Summary Sheet'!$O$1)-('Summary Sheet'!$O$1*2%),-'Summary Sheet'!$O$1*(Jan_21[[#This Row],[BSP]]-1))</f>
        <v>1.96</v>
      </c>
    </row>
    <row r="2489" spans="1:15" x14ac:dyDescent="0.25">
      <c r="A2489">
        <v>178178007</v>
      </c>
      <c r="B2489" s="1" t="s">
        <v>19</v>
      </c>
      <c r="C2489" s="1" t="s">
        <v>3129</v>
      </c>
      <c r="D2489" s="1" t="s">
        <v>3067</v>
      </c>
      <c r="E2489" s="1" t="s">
        <v>32</v>
      </c>
      <c r="F2489" s="1" t="s">
        <v>54</v>
      </c>
      <c r="G2489" s="2">
        <v>44216</v>
      </c>
      <c r="H2489" s="3">
        <v>0.68263888888888891</v>
      </c>
      <c r="I2489">
        <v>26822822</v>
      </c>
      <c r="J2489">
        <v>4</v>
      </c>
      <c r="K2489" s="1" t="s">
        <v>1575</v>
      </c>
      <c r="L2489">
        <v>0</v>
      </c>
      <c r="M2489" s="4">
        <v>3.1878540912290179</v>
      </c>
      <c r="N2489" s="5">
        <v>5657.96</v>
      </c>
      <c r="O2489" s="5">
        <f>IF(Jan_21[[#This Row],[WIN_OSE]]=0,('Summary Sheet'!$O$1)-('Summary Sheet'!$O$1*2%),-'Summary Sheet'!$O$1*(Jan_21[[#This Row],[BSP]]-1))</f>
        <v>1.96</v>
      </c>
    </row>
    <row r="2490" spans="1:15" x14ac:dyDescent="0.25">
      <c r="A2490">
        <v>178178009</v>
      </c>
      <c r="B2490" s="1" t="s">
        <v>19</v>
      </c>
      <c r="C2490" s="1" t="s">
        <v>3129</v>
      </c>
      <c r="D2490" s="1" t="s">
        <v>3067</v>
      </c>
      <c r="E2490" s="1" t="s">
        <v>41</v>
      </c>
      <c r="F2490" s="1" t="s">
        <v>54</v>
      </c>
      <c r="G2490" s="2">
        <v>44216</v>
      </c>
      <c r="H2490" s="3">
        <v>0.69652777777777775</v>
      </c>
      <c r="I2490">
        <v>38210172</v>
      </c>
      <c r="J2490">
        <v>1</v>
      </c>
      <c r="K2490" s="1" t="s">
        <v>285</v>
      </c>
      <c r="L2490">
        <v>0</v>
      </c>
      <c r="M2490" s="4">
        <v>2.7093771411029222</v>
      </c>
      <c r="N2490" s="5">
        <v>11263.76</v>
      </c>
      <c r="O2490" s="5">
        <f>IF(Jan_21[[#This Row],[WIN_OSE]]=0,('Summary Sheet'!$O$1)-('Summary Sheet'!$O$1*2%),-'Summary Sheet'!$O$1*(Jan_21[[#This Row],[BSP]]-1))</f>
        <v>1.96</v>
      </c>
    </row>
    <row r="2491" spans="1:15" x14ac:dyDescent="0.25">
      <c r="A2491">
        <v>178178011</v>
      </c>
      <c r="B2491" s="1" t="s">
        <v>19</v>
      </c>
      <c r="C2491" s="1" t="s">
        <v>3129</v>
      </c>
      <c r="D2491" s="1" t="s">
        <v>3067</v>
      </c>
      <c r="E2491" s="1" t="s">
        <v>43</v>
      </c>
      <c r="F2491" s="1" t="s">
        <v>54</v>
      </c>
      <c r="G2491" s="2">
        <v>44216</v>
      </c>
      <c r="H2491" s="3">
        <v>0.7104166666666667</v>
      </c>
      <c r="I2491">
        <v>26651943</v>
      </c>
      <c r="J2491">
        <v>6</v>
      </c>
      <c r="K2491" s="1" t="s">
        <v>925</v>
      </c>
      <c r="L2491">
        <v>0</v>
      </c>
      <c r="M2491" s="4">
        <v>2.82</v>
      </c>
      <c r="N2491" s="5">
        <v>13190.12</v>
      </c>
      <c r="O2491" s="5">
        <f>IF(Jan_21[[#This Row],[WIN_OSE]]=0,('Summary Sheet'!$O$1)-('Summary Sheet'!$O$1*2%),-'Summary Sheet'!$O$1*(Jan_21[[#This Row],[BSP]]-1))</f>
        <v>1.96</v>
      </c>
    </row>
    <row r="2492" spans="1:15" x14ac:dyDescent="0.25">
      <c r="A2492">
        <v>178178013</v>
      </c>
      <c r="B2492" s="1" t="s">
        <v>19</v>
      </c>
      <c r="C2492" s="1" t="s">
        <v>3129</v>
      </c>
      <c r="D2492" s="1" t="s">
        <v>3067</v>
      </c>
      <c r="E2492" s="1" t="s">
        <v>39</v>
      </c>
      <c r="F2492" s="1" t="s">
        <v>54</v>
      </c>
      <c r="G2492" s="2">
        <v>44216</v>
      </c>
      <c r="H2492" s="3">
        <v>0.72361111111111109</v>
      </c>
      <c r="I2492">
        <v>9119833</v>
      </c>
      <c r="J2492">
        <v>2</v>
      </c>
      <c r="K2492" s="1" t="s">
        <v>2167</v>
      </c>
      <c r="L2492">
        <v>1</v>
      </c>
      <c r="M2492" s="4">
        <v>2.6503404465929226</v>
      </c>
      <c r="N2492" s="5">
        <v>9297.56</v>
      </c>
      <c r="O2492" s="5">
        <f>IF(Jan_21[[#This Row],[WIN_OSE]]=0,('Summary Sheet'!$O$1)-('Summary Sheet'!$O$1*2%),-'Summary Sheet'!$O$1*(Jan_21[[#This Row],[BSP]]-1))</f>
        <v>-3.3006808931858451</v>
      </c>
    </row>
    <row r="2493" spans="1:15" x14ac:dyDescent="0.25">
      <c r="A2493">
        <v>178178171</v>
      </c>
      <c r="B2493" s="1" t="s">
        <v>23</v>
      </c>
      <c r="C2493" s="1" t="s">
        <v>167</v>
      </c>
      <c r="D2493" s="1" t="s">
        <v>3067</v>
      </c>
      <c r="E2493" s="1" t="s">
        <v>32</v>
      </c>
      <c r="F2493" s="1" t="s">
        <v>44</v>
      </c>
      <c r="G2493" s="2">
        <v>44216</v>
      </c>
      <c r="H2493" s="3">
        <v>0.58125000000000004</v>
      </c>
      <c r="I2493">
        <v>26011838</v>
      </c>
      <c r="J2493">
        <v>2</v>
      </c>
      <c r="K2493" s="1" t="s">
        <v>2131</v>
      </c>
      <c r="L2493">
        <v>0</v>
      </c>
      <c r="M2493" s="4">
        <v>3.8977939764186154</v>
      </c>
      <c r="N2493" s="5">
        <v>7716.88</v>
      </c>
      <c r="O2493" s="5">
        <f>IF(Jan_21[[#This Row],[WIN_OSE]]=0,('Summary Sheet'!$O$1)-('Summary Sheet'!$O$1*2%),-'Summary Sheet'!$O$1*(Jan_21[[#This Row],[BSP]]-1))</f>
        <v>1.96</v>
      </c>
    </row>
    <row r="2494" spans="1:15" x14ac:dyDescent="0.25">
      <c r="A2494">
        <v>178178173</v>
      </c>
      <c r="B2494" s="1" t="s">
        <v>23</v>
      </c>
      <c r="C2494" s="1" t="s">
        <v>167</v>
      </c>
      <c r="D2494" s="1" t="s">
        <v>3067</v>
      </c>
      <c r="E2494" s="1" t="s">
        <v>43</v>
      </c>
      <c r="F2494" s="1" t="s">
        <v>44</v>
      </c>
      <c r="G2494" s="2">
        <v>44216</v>
      </c>
      <c r="H2494" s="3">
        <v>0.59166666666666667</v>
      </c>
      <c r="I2494">
        <v>25071862</v>
      </c>
      <c r="J2494">
        <v>3</v>
      </c>
      <c r="K2494" s="1" t="s">
        <v>1680</v>
      </c>
      <c r="L2494">
        <v>0</v>
      </c>
      <c r="M2494" s="4">
        <v>4.1990015612007117</v>
      </c>
      <c r="N2494" s="5">
        <v>5805.24</v>
      </c>
      <c r="O2494" s="5">
        <f>IF(Jan_21[[#This Row],[WIN_OSE]]=0,('Summary Sheet'!$O$1)-('Summary Sheet'!$O$1*2%),-'Summary Sheet'!$O$1*(Jan_21[[#This Row],[BSP]]-1))</f>
        <v>1.96</v>
      </c>
    </row>
    <row r="2495" spans="1:15" x14ac:dyDescent="0.25">
      <c r="A2495">
        <v>178178175</v>
      </c>
      <c r="B2495" s="1" t="s">
        <v>23</v>
      </c>
      <c r="C2495" s="1" t="s">
        <v>167</v>
      </c>
      <c r="D2495" s="1" t="s">
        <v>3067</v>
      </c>
      <c r="E2495" s="1" t="s">
        <v>47</v>
      </c>
      <c r="F2495" s="1" t="s">
        <v>44</v>
      </c>
      <c r="G2495" s="2">
        <v>44216</v>
      </c>
      <c r="H2495" s="3">
        <v>0.60555555555555551</v>
      </c>
      <c r="I2495">
        <v>37770995</v>
      </c>
      <c r="J2495">
        <v>1</v>
      </c>
      <c r="K2495" s="1" t="s">
        <v>999</v>
      </c>
      <c r="L2495">
        <v>0</v>
      </c>
      <c r="M2495" s="4">
        <v>2.9033673252145586</v>
      </c>
      <c r="N2495" s="5">
        <v>16153.12</v>
      </c>
      <c r="O2495" s="5">
        <f>IF(Jan_21[[#This Row],[WIN_OSE]]=0,('Summary Sheet'!$O$1)-('Summary Sheet'!$O$1*2%),-'Summary Sheet'!$O$1*(Jan_21[[#This Row],[BSP]]-1))</f>
        <v>1.96</v>
      </c>
    </row>
    <row r="2496" spans="1:15" x14ac:dyDescent="0.25">
      <c r="A2496">
        <v>178178177</v>
      </c>
      <c r="B2496" s="1" t="s">
        <v>23</v>
      </c>
      <c r="C2496" s="1" t="s">
        <v>167</v>
      </c>
      <c r="D2496" s="1" t="s">
        <v>3067</v>
      </c>
      <c r="E2496" s="1" t="s">
        <v>49</v>
      </c>
      <c r="F2496" s="1" t="s">
        <v>186</v>
      </c>
      <c r="G2496" s="2">
        <v>44216</v>
      </c>
      <c r="H2496" s="3">
        <v>0.61944444444444446</v>
      </c>
      <c r="I2496">
        <v>36219490</v>
      </c>
      <c r="J2496">
        <v>2</v>
      </c>
      <c r="K2496" s="1" t="s">
        <v>1038</v>
      </c>
      <c r="L2496">
        <v>1</v>
      </c>
      <c r="M2496" s="4">
        <v>2.8559260098099557</v>
      </c>
      <c r="N2496" s="5">
        <v>15039.8</v>
      </c>
      <c r="O2496" s="5">
        <f>IF(Jan_21[[#This Row],[WIN_OSE]]=0,('Summary Sheet'!$O$1)-('Summary Sheet'!$O$1*2%),-'Summary Sheet'!$O$1*(Jan_21[[#This Row],[BSP]]-1))</f>
        <v>-3.7118520196199114</v>
      </c>
    </row>
    <row r="2497" spans="1:15" x14ac:dyDescent="0.25">
      <c r="A2497">
        <v>178178179</v>
      </c>
      <c r="B2497" s="1" t="s">
        <v>23</v>
      </c>
      <c r="C2497" s="1" t="s">
        <v>167</v>
      </c>
      <c r="D2497" s="1" t="s">
        <v>3067</v>
      </c>
      <c r="E2497" s="1" t="s">
        <v>43</v>
      </c>
      <c r="F2497" s="1" t="s">
        <v>44</v>
      </c>
      <c r="G2497" s="2">
        <v>44216</v>
      </c>
      <c r="H2497" s="3">
        <v>0.63263888888888886</v>
      </c>
      <c r="I2497">
        <v>36973355</v>
      </c>
      <c r="J2497">
        <v>1</v>
      </c>
      <c r="K2497" s="1" t="s">
        <v>1075</v>
      </c>
      <c r="L2497">
        <v>0</v>
      </c>
      <c r="M2497" s="4">
        <v>3.75</v>
      </c>
      <c r="N2497" s="5">
        <v>9616.06</v>
      </c>
      <c r="O2497" s="5">
        <f>IF(Jan_21[[#This Row],[WIN_OSE]]=0,('Summary Sheet'!$O$1)-('Summary Sheet'!$O$1*2%),-'Summary Sheet'!$O$1*(Jan_21[[#This Row],[BSP]]-1))</f>
        <v>1.96</v>
      </c>
    </row>
    <row r="2498" spans="1:15" x14ac:dyDescent="0.25">
      <c r="A2498">
        <v>178178181</v>
      </c>
      <c r="B2498" s="1" t="s">
        <v>23</v>
      </c>
      <c r="C2498" s="1" t="s">
        <v>167</v>
      </c>
      <c r="D2498" s="1" t="s">
        <v>3067</v>
      </c>
      <c r="E2498" s="1" t="s">
        <v>39</v>
      </c>
      <c r="F2498" s="1" t="s">
        <v>44</v>
      </c>
      <c r="G2498" s="2">
        <v>44216</v>
      </c>
      <c r="H2498" s="3">
        <v>0.64444444444444449</v>
      </c>
      <c r="I2498">
        <v>27277203</v>
      </c>
      <c r="J2498">
        <v>1</v>
      </c>
      <c r="K2498" s="1" t="s">
        <v>891</v>
      </c>
      <c r="L2498">
        <v>0</v>
      </c>
      <c r="M2498" s="4">
        <v>4.4134820699999997</v>
      </c>
      <c r="N2498" s="5">
        <v>6219.18</v>
      </c>
      <c r="O2498" s="5">
        <f>IF(Jan_21[[#This Row],[WIN_OSE]]=0,('Summary Sheet'!$O$1)-('Summary Sheet'!$O$1*2%),-'Summary Sheet'!$O$1*(Jan_21[[#This Row],[BSP]]-1))</f>
        <v>1.96</v>
      </c>
    </row>
    <row r="2499" spans="1:15" x14ac:dyDescent="0.25">
      <c r="A2499">
        <v>178178183</v>
      </c>
      <c r="B2499" s="1" t="s">
        <v>23</v>
      </c>
      <c r="C2499" s="1" t="s">
        <v>167</v>
      </c>
      <c r="D2499" s="1" t="s">
        <v>3067</v>
      </c>
      <c r="E2499" s="1" t="s">
        <v>37</v>
      </c>
      <c r="F2499" s="1" t="s">
        <v>44</v>
      </c>
      <c r="G2499" s="2">
        <v>44216</v>
      </c>
      <c r="H2499" s="3">
        <v>0.65833333333333333</v>
      </c>
      <c r="I2499">
        <v>37188334</v>
      </c>
      <c r="J2499">
        <v>2</v>
      </c>
      <c r="K2499" s="1" t="s">
        <v>2920</v>
      </c>
      <c r="L2499">
        <v>1</v>
      </c>
      <c r="M2499" s="4">
        <v>4.3</v>
      </c>
      <c r="N2499" s="5">
        <v>3782.14</v>
      </c>
      <c r="O2499" s="5">
        <f>IF(Jan_21[[#This Row],[WIN_OSE]]=0,('Summary Sheet'!$O$1)-('Summary Sheet'!$O$1*2%),-'Summary Sheet'!$O$1*(Jan_21[[#This Row],[BSP]]-1))</f>
        <v>-6.6</v>
      </c>
    </row>
    <row r="2500" spans="1:15" x14ac:dyDescent="0.25">
      <c r="A2500">
        <v>178178185</v>
      </c>
      <c r="B2500" s="1" t="s">
        <v>23</v>
      </c>
      <c r="C2500" s="1" t="s">
        <v>167</v>
      </c>
      <c r="D2500" s="1" t="s">
        <v>3067</v>
      </c>
      <c r="E2500" s="1" t="s">
        <v>41</v>
      </c>
      <c r="F2500" s="1" t="s">
        <v>44</v>
      </c>
      <c r="G2500" s="2">
        <v>44216</v>
      </c>
      <c r="H2500" s="3">
        <v>0.67222222222222228</v>
      </c>
      <c r="I2500">
        <v>36973296</v>
      </c>
      <c r="J2500">
        <v>2</v>
      </c>
      <c r="K2500" s="1" t="s">
        <v>284</v>
      </c>
      <c r="L2500">
        <v>1</v>
      </c>
      <c r="M2500" s="4">
        <v>2.6058740627303267</v>
      </c>
      <c r="N2500" s="5">
        <v>17521.88</v>
      </c>
      <c r="O2500" s="5">
        <f>IF(Jan_21[[#This Row],[WIN_OSE]]=0,('Summary Sheet'!$O$1)-('Summary Sheet'!$O$1*2%),-'Summary Sheet'!$O$1*(Jan_21[[#This Row],[BSP]]-1))</f>
        <v>-3.2117481254606535</v>
      </c>
    </row>
    <row r="2501" spans="1:15" x14ac:dyDescent="0.25">
      <c r="A2501">
        <v>178178187</v>
      </c>
      <c r="B2501" s="1" t="s">
        <v>23</v>
      </c>
      <c r="C2501" s="1" t="s">
        <v>167</v>
      </c>
      <c r="D2501" s="1" t="s">
        <v>3067</v>
      </c>
      <c r="E2501" s="1" t="s">
        <v>101</v>
      </c>
      <c r="F2501" s="1" t="s">
        <v>44</v>
      </c>
      <c r="G2501" s="2">
        <v>44216</v>
      </c>
      <c r="H2501" s="3">
        <v>0.68611111111111112</v>
      </c>
      <c r="I2501">
        <v>38144802</v>
      </c>
      <c r="J2501">
        <v>5</v>
      </c>
      <c r="K2501" s="1" t="s">
        <v>2595</v>
      </c>
      <c r="L2501">
        <v>0</v>
      </c>
      <c r="M2501" s="4">
        <v>2.12</v>
      </c>
      <c r="N2501" s="5">
        <v>22879.02</v>
      </c>
      <c r="O2501" s="5">
        <f>IF(Jan_21[[#This Row],[WIN_OSE]]=0,('Summary Sheet'!$O$1)-('Summary Sheet'!$O$1*2%),-'Summary Sheet'!$O$1*(Jan_21[[#This Row],[BSP]]-1))</f>
        <v>1.96</v>
      </c>
    </row>
    <row r="2502" spans="1:15" x14ac:dyDescent="0.25">
      <c r="A2502">
        <v>178178189</v>
      </c>
      <c r="B2502" s="1" t="s">
        <v>23</v>
      </c>
      <c r="C2502" s="1" t="s">
        <v>167</v>
      </c>
      <c r="D2502" s="1" t="s">
        <v>3067</v>
      </c>
      <c r="E2502" s="1" t="s">
        <v>75</v>
      </c>
      <c r="F2502" s="1" t="s">
        <v>186</v>
      </c>
      <c r="G2502" s="2">
        <v>44216</v>
      </c>
      <c r="H2502" s="3">
        <v>0.7</v>
      </c>
      <c r="I2502">
        <v>37948338</v>
      </c>
      <c r="J2502">
        <v>1</v>
      </c>
      <c r="K2502" s="1" t="s">
        <v>1272</v>
      </c>
      <c r="L2502">
        <v>1</v>
      </c>
      <c r="M2502" s="4">
        <v>2.7143947965520052</v>
      </c>
      <c r="N2502" s="5">
        <v>12791.88</v>
      </c>
      <c r="O2502" s="5">
        <f>IF(Jan_21[[#This Row],[WIN_OSE]]=0,('Summary Sheet'!$O$1)-('Summary Sheet'!$O$1*2%),-'Summary Sheet'!$O$1*(Jan_21[[#This Row],[BSP]]-1))</f>
        <v>-3.4287895931040104</v>
      </c>
    </row>
    <row r="2503" spans="1:15" x14ac:dyDescent="0.25">
      <c r="A2503">
        <v>178178191</v>
      </c>
      <c r="B2503" s="1" t="s">
        <v>23</v>
      </c>
      <c r="C2503" s="1" t="s">
        <v>167</v>
      </c>
      <c r="D2503" s="1" t="s">
        <v>3067</v>
      </c>
      <c r="E2503" s="1" t="s">
        <v>39</v>
      </c>
      <c r="F2503" s="1" t="s">
        <v>44</v>
      </c>
      <c r="G2503" s="2">
        <v>44216</v>
      </c>
      <c r="H2503" s="3">
        <v>0.71388888888888891</v>
      </c>
      <c r="I2503">
        <v>38182357</v>
      </c>
      <c r="J2503">
        <v>3</v>
      </c>
      <c r="K2503" s="1" t="s">
        <v>2739</v>
      </c>
      <c r="L2503">
        <v>0</v>
      </c>
      <c r="M2503" s="4">
        <v>2.3120209545408401</v>
      </c>
      <c r="N2503" s="5">
        <v>19745.62</v>
      </c>
      <c r="O2503" s="5">
        <f>IF(Jan_21[[#This Row],[WIN_OSE]]=0,('Summary Sheet'!$O$1)-('Summary Sheet'!$O$1*2%),-'Summary Sheet'!$O$1*(Jan_21[[#This Row],[BSP]]-1))</f>
        <v>1.96</v>
      </c>
    </row>
    <row r="2504" spans="1:15" x14ac:dyDescent="0.25">
      <c r="A2504">
        <v>178178193</v>
      </c>
      <c r="B2504" s="1" t="s">
        <v>23</v>
      </c>
      <c r="C2504" s="1" t="s">
        <v>167</v>
      </c>
      <c r="D2504" s="1" t="s">
        <v>3067</v>
      </c>
      <c r="E2504" s="1" t="s">
        <v>30</v>
      </c>
      <c r="F2504" s="1" t="s">
        <v>44</v>
      </c>
      <c r="G2504" s="2">
        <v>44216</v>
      </c>
      <c r="H2504" s="3">
        <v>0.72777777777777775</v>
      </c>
      <c r="I2504">
        <v>20394629</v>
      </c>
      <c r="J2504">
        <v>6</v>
      </c>
      <c r="K2504" s="1" t="s">
        <v>2127</v>
      </c>
      <c r="L2504">
        <v>0</v>
      </c>
      <c r="M2504" s="4">
        <v>3.6456923653043356</v>
      </c>
      <c r="N2504" s="5">
        <v>6486.54</v>
      </c>
      <c r="O2504" s="5">
        <f>IF(Jan_21[[#This Row],[WIN_OSE]]=0,('Summary Sheet'!$O$1)-('Summary Sheet'!$O$1*2%),-'Summary Sheet'!$O$1*(Jan_21[[#This Row],[BSP]]-1))</f>
        <v>1.96</v>
      </c>
    </row>
    <row r="2505" spans="1:15" x14ac:dyDescent="0.25">
      <c r="A2505">
        <v>178178195</v>
      </c>
      <c r="B2505" s="1" t="s">
        <v>23</v>
      </c>
      <c r="C2505" s="1" t="s">
        <v>167</v>
      </c>
      <c r="D2505" s="1" t="s">
        <v>3067</v>
      </c>
      <c r="E2505" s="1" t="s">
        <v>24</v>
      </c>
      <c r="F2505" s="1" t="s">
        <v>44</v>
      </c>
      <c r="G2505" s="2">
        <v>44216</v>
      </c>
      <c r="H2505" s="3">
        <v>0.73888888888888893</v>
      </c>
      <c r="I2505">
        <v>38200989</v>
      </c>
      <c r="J2505">
        <v>1</v>
      </c>
      <c r="K2505" s="1" t="s">
        <v>2818</v>
      </c>
      <c r="L2505">
        <v>1</v>
      </c>
      <c r="M2505" s="4">
        <v>3.1624925951556362</v>
      </c>
      <c r="N2505" s="5">
        <v>13603.24</v>
      </c>
      <c r="O2505" s="5">
        <f>IF(Jan_21[[#This Row],[WIN_OSE]]=0,('Summary Sheet'!$O$1)-('Summary Sheet'!$O$1*2%),-'Summary Sheet'!$O$1*(Jan_21[[#This Row],[BSP]]-1))</f>
        <v>-4.3249851903112724</v>
      </c>
    </row>
    <row r="2506" spans="1:15" x14ac:dyDescent="0.25">
      <c r="A2506">
        <v>178178197</v>
      </c>
      <c r="B2506" s="1" t="s">
        <v>23</v>
      </c>
      <c r="C2506" s="1" t="s">
        <v>167</v>
      </c>
      <c r="D2506" s="1" t="s">
        <v>3067</v>
      </c>
      <c r="E2506" s="1" t="s">
        <v>65</v>
      </c>
      <c r="F2506" s="1" t="s">
        <v>44</v>
      </c>
      <c r="G2506" s="2">
        <v>44216</v>
      </c>
      <c r="H2506" s="3">
        <v>0.75138888888888888</v>
      </c>
      <c r="I2506">
        <v>27968408</v>
      </c>
      <c r="J2506">
        <v>3</v>
      </c>
      <c r="K2506" s="1" t="s">
        <v>313</v>
      </c>
      <c r="L2506">
        <v>0</v>
      </c>
      <c r="M2506" s="4">
        <v>2.8488420250000002</v>
      </c>
      <c r="N2506" s="5">
        <v>24194.22</v>
      </c>
      <c r="O2506" s="5">
        <f>IF(Jan_21[[#This Row],[WIN_OSE]]=0,('Summary Sheet'!$O$1)-('Summary Sheet'!$O$1*2%),-'Summary Sheet'!$O$1*(Jan_21[[#This Row],[BSP]]-1))</f>
        <v>1.96</v>
      </c>
    </row>
    <row r="2507" spans="1:15" x14ac:dyDescent="0.25">
      <c r="A2507">
        <v>178178234</v>
      </c>
      <c r="B2507" s="1" t="s">
        <v>23</v>
      </c>
      <c r="C2507" s="1" t="s">
        <v>3131</v>
      </c>
      <c r="D2507" s="1" t="s">
        <v>3067</v>
      </c>
      <c r="E2507" s="1" t="s">
        <v>41</v>
      </c>
      <c r="F2507" s="1" t="s">
        <v>54</v>
      </c>
      <c r="G2507" s="2">
        <v>44216</v>
      </c>
      <c r="H2507" s="3">
        <v>0.5756944444444444</v>
      </c>
      <c r="I2507">
        <v>37563191</v>
      </c>
      <c r="J2507">
        <v>3</v>
      </c>
      <c r="K2507" s="1" t="s">
        <v>201</v>
      </c>
      <c r="L2507">
        <v>1</v>
      </c>
      <c r="M2507" s="4">
        <v>2.6145749813079959</v>
      </c>
      <c r="N2507" s="5">
        <v>14770.4</v>
      </c>
      <c r="O2507" s="5">
        <f>IF(Jan_21[[#This Row],[WIN_OSE]]=0,('Summary Sheet'!$O$1)-('Summary Sheet'!$O$1*2%),-'Summary Sheet'!$O$1*(Jan_21[[#This Row],[BSP]]-1))</f>
        <v>-3.2291499626159919</v>
      </c>
    </row>
    <row r="2508" spans="1:15" x14ac:dyDescent="0.25">
      <c r="A2508">
        <v>178178236</v>
      </c>
      <c r="B2508" s="1" t="s">
        <v>23</v>
      </c>
      <c r="C2508" s="1" t="s">
        <v>3131</v>
      </c>
      <c r="D2508" s="1" t="s">
        <v>3067</v>
      </c>
      <c r="E2508" s="1" t="s">
        <v>24</v>
      </c>
      <c r="F2508" s="1" t="s">
        <v>54</v>
      </c>
      <c r="G2508" s="2">
        <v>44216</v>
      </c>
      <c r="H2508" s="3">
        <v>0.58819444444444446</v>
      </c>
      <c r="I2508">
        <v>17579321</v>
      </c>
      <c r="J2508">
        <v>6</v>
      </c>
      <c r="K2508" s="1" t="s">
        <v>1959</v>
      </c>
      <c r="L2508">
        <v>1</v>
      </c>
      <c r="M2508" s="4">
        <v>3.7732268797176225</v>
      </c>
      <c r="N2508" s="5">
        <v>8992.1</v>
      </c>
      <c r="O2508" s="5">
        <f>IF(Jan_21[[#This Row],[WIN_OSE]]=0,('Summary Sheet'!$O$1)-('Summary Sheet'!$O$1*2%),-'Summary Sheet'!$O$1*(Jan_21[[#This Row],[BSP]]-1))</f>
        <v>-5.546453759435245</v>
      </c>
    </row>
    <row r="2509" spans="1:15" x14ac:dyDescent="0.25">
      <c r="A2509">
        <v>178178238</v>
      </c>
      <c r="B2509" s="1" t="s">
        <v>23</v>
      </c>
      <c r="C2509" s="1" t="s">
        <v>3131</v>
      </c>
      <c r="D2509" s="1" t="s">
        <v>3067</v>
      </c>
      <c r="E2509" s="1" t="s">
        <v>43</v>
      </c>
      <c r="F2509" s="1" t="s">
        <v>54</v>
      </c>
      <c r="G2509" s="2">
        <v>44216</v>
      </c>
      <c r="H2509" s="3">
        <v>0.59930555555555554</v>
      </c>
      <c r="I2509">
        <v>26665529</v>
      </c>
      <c r="J2509">
        <v>6</v>
      </c>
      <c r="K2509" s="1" t="s">
        <v>2151</v>
      </c>
      <c r="L2509">
        <v>1</v>
      </c>
      <c r="M2509" s="4">
        <v>4.1898251357214766</v>
      </c>
      <c r="N2509" s="5">
        <v>6963.18</v>
      </c>
      <c r="O2509" s="5">
        <f>IF(Jan_21[[#This Row],[WIN_OSE]]=0,('Summary Sheet'!$O$1)-('Summary Sheet'!$O$1*2%),-'Summary Sheet'!$O$1*(Jan_21[[#This Row],[BSP]]-1))</f>
        <v>-6.3796502714429533</v>
      </c>
    </row>
    <row r="2510" spans="1:15" x14ac:dyDescent="0.25">
      <c r="A2510">
        <v>178178240</v>
      </c>
      <c r="B2510" s="1" t="s">
        <v>23</v>
      </c>
      <c r="C2510" s="1" t="s">
        <v>3131</v>
      </c>
      <c r="D2510" s="1" t="s">
        <v>3067</v>
      </c>
      <c r="E2510" s="1" t="s">
        <v>39</v>
      </c>
      <c r="F2510" s="1" t="s">
        <v>54</v>
      </c>
      <c r="G2510" s="2">
        <v>44216</v>
      </c>
      <c r="H2510" s="3">
        <v>0.61250000000000004</v>
      </c>
      <c r="I2510">
        <v>21274838</v>
      </c>
      <c r="J2510">
        <v>6</v>
      </c>
      <c r="K2510" s="1" t="s">
        <v>267</v>
      </c>
      <c r="L2510">
        <v>1</v>
      </c>
      <c r="M2510" s="4">
        <v>1.72</v>
      </c>
      <c r="N2510" s="5">
        <v>27969.72</v>
      </c>
      <c r="O2510" s="5">
        <f>IF(Jan_21[[#This Row],[WIN_OSE]]=0,('Summary Sheet'!$O$1)-('Summary Sheet'!$O$1*2%),-'Summary Sheet'!$O$1*(Jan_21[[#This Row],[BSP]]-1))</f>
        <v>-1.44</v>
      </c>
    </row>
    <row r="2511" spans="1:15" x14ac:dyDescent="0.25">
      <c r="A2511">
        <v>178178242</v>
      </c>
      <c r="B2511" s="1" t="s">
        <v>23</v>
      </c>
      <c r="C2511" s="1" t="s">
        <v>3131</v>
      </c>
      <c r="D2511" s="1" t="s">
        <v>3067</v>
      </c>
      <c r="E2511" s="1" t="s">
        <v>24</v>
      </c>
      <c r="F2511" s="1" t="s">
        <v>54</v>
      </c>
      <c r="G2511" s="2">
        <v>44216</v>
      </c>
      <c r="H2511" s="3">
        <v>0.62638888888888888</v>
      </c>
      <c r="I2511">
        <v>25268936</v>
      </c>
      <c r="J2511">
        <v>6</v>
      </c>
      <c r="K2511" s="1" t="s">
        <v>615</v>
      </c>
      <c r="L2511">
        <v>1</v>
      </c>
      <c r="M2511" s="4">
        <v>3.1036395532537995</v>
      </c>
      <c r="N2511" s="5">
        <v>17460.12</v>
      </c>
      <c r="O2511" s="5">
        <f>IF(Jan_21[[#This Row],[WIN_OSE]]=0,('Summary Sheet'!$O$1)-('Summary Sheet'!$O$1*2%),-'Summary Sheet'!$O$1*(Jan_21[[#This Row],[BSP]]-1))</f>
        <v>-4.207279106507599</v>
      </c>
    </row>
    <row r="2512" spans="1:15" x14ac:dyDescent="0.25">
      <c r="A2512">
        <v>178178244</v>
      </c>
      <c r="B2512" s="1" t="s">
        <v>23</v>
      </c>
      <c r="C2512" s="1" t="s">
        <v>3131</v>
      </c>
      <c r="D2512" s="1" t="s">
        <v>3067</v>
      </c>
      <c r="E2512" s="1" t="s">
        <v>43</v>
      </c>
      <c r="F2512" s="1" t="s">
        <v>54</v>
      </c>
      <c r="G2512" s="2">
        <v>44216</v>
      </c>
      <c r="H2512" s="3">
        <v>0.63749999999999996</v>
      </c>
      <c r="I2512">
        <v>25969732</v>
      </c>
      <c r="J2512">
        <v>6</v>
      </c>
      <c r="K2512" s="1" t="s">
        <v>213</v>
      </c>
      <c r="L2512">
        <v>1</v>
      </c>
      <c r="M2512" s="4">
        <v>2.8766071411137091</v>
      </c>
      <c r="N2512" s="5">
        <v>16266.64</v>
      </c>
      <c r="O2512" s="5">
        <f>IF(Jan_21[[#This Row],[WIN_OSE]]=0,('Summary Sheet'!$O$1)-('Summary Sheet'!$O$1*2%),-'Summary Sheet'!$O$1*(Jan_21[[#This Row],[BSP]]-1))</f>
        <v>-3.7532142822274182</v>
      </c>
    </row>
    <row r="2513" spans="1:15" x14ac:dyDescent="0.25">
      <c r="A2513">
        <v>178178246</v>
      </c>
      <c r="B2513" s="1" t="s">
        <v>23</v>
      </c>
      <c r="C2513" s="1" t="s">
        <v>3131</v>
      </c>
      <c r="D2513" s="1" t="s">
        <v>3067</v>
      </c>
      <c r="E2513" s="1" t="s">
        <v>41</v>
      </c>
      <c r="F2513" s="1" t="s">
        <v>54</v>
      </c>
      <c r="G2513" s="2">
        <v>44216</v>
      </c>
      <c r="H2513" s="3">
        <v>0.65138888888888891</v>
      </c>
      <c r="I2513">
        <v>26089802</v>
      </c>
      <c r="J2513">
        <v>6</v>
      </c>
      <c r="K2513" s="1" t="s">
        <v>1479</v>
      </c>
      <c r="L2513">
        <v>1</v>
      </c>
      <c r="M2513" s="4">
        <v>2.1587127129999999</v>
      </c>
      <c r="N2513" s="5">
        <v>23574.74</v>
      </c>
      <c r="O2513" s="5">
        <f>IF(Jan_21[[#This Row],[WIN_OSE]]=0,('Summary Sheet'!$O$1)-('Summary Sheet'!$O$1*2%),-'Summary Sheet'!$O$1*(Jan_21[[#This Row],[BSP]]-1))</f>
        <v>-2.3174254259999998</v>
      </c>
    </row>
    <row r="2514" spans="1:15" x14ac:dyDescent="0.25">
      <c r="A2514">
        <v>178178248</v>
      </c>
      <c r="B2514" s="1" t="s">
        <v>23</v>
      </c>
      <c r="C2514" s="1" t="s">
        <v>3131</v>
      </c>
      <c r="D2514" s="1" t="s">
        <v>3067</v>
      </c>
      <c r="E2514" s="1" t="s">
        <v>30</v>
      </c>
      <c r="F2514" s="1" t="s">
        <v>54</v>
      </c>
      <c r="G2514" s="2">
        <v>44216</v>
      </c>
      <c r="H2514" s="3">
        <v>0.66527777777777775</v>
      </c>
      <c r="I2514">
        <v>37597970</v>
      </c>
      <c r="J2514">
        <v>3</v>
      </c>
      <c r="K2514" s="1" t="s">
        <v>720</v>
      </c>
      <c r="L2514">
        <v>1</v>
      </c>
      <c r="M2514" s="4">
        <v>2.4880035757278165</v>
      </c>
      <c r="N2514" s="5">
        <v>14288.06</v>
      </c>
      <c r="O2514" s="5">
        <f>IF(Jan_21[[#This Row],[WIN_OSE]]=0,('Summary Sheet'!$O$1)-('Summary Sheet'!$O$1*2%),-'Summary Sheet'!$O$1*(Jan_21[[#This Row],[BSP]]-1))</f>
        <v>-2.976007151455633</v>
      </c>
    </row>
    <row r="2515" spans="1:15" x14ac:dyDescent="0.25">
      <c r="A2515">
        <v>178178250</v>
      </c>
      <c r="B2515" s="1" t="s">
        <v>23</v>
      </c>
      <c r="C2515" s="1" t="s">
        <v>3131</v>
      </c>
      <c r="D2515" s="1" t="s">
        <v>3067</v>
      </c>
      <c r="E2515" s="1" t="s">
        <v>39</v>
      </c>
      <c r="F2515" s="1" t="s">
        <v>54</v>
      </c>
      <c r="G2515" s="2">
        <v>44216</v>
      </c>
      <c r="H2515" s="3">
        <v>0.6791666666666667</v>
      </c>
      <c r="I2515">
        <v>37668699</v>
      </c>
      <c r="J2515">
        <v>6</v>
      </c>
      <c r="K2515" s="1" t="s">
        <v>818</v>
      </c>
      <c r="L2515">
        <v>0</v>
      </c>
      <c r="M2515" s="4">
        <v>2.7384429102721342</v>
      </c>
      <c r="N2515" s="5">
        <v>12384.4</v>
      </c>
      <c r="O2515" s="5">
        <f>IF(Jan_21[[#This Row],[WIN_OSE]]=0,('Summary Sheet'!$O$1)-('Summary Sheet'!$O$1*2%),-'Summary Sheet'!$O$1*(Jan_21[[#This Row],[BSP]]-1))</f>
        <v>1.96</v>
      </c>
    </row>
    <row r="2516" spans="1:15" x14ac:dyDescent="0.25">
      <c r="A2516">
        <v>178178252</v>
      </c>
      <c r="B2516" s="1" t="s">
        <v>23</v>
      </c>
      <c r="C2516" s="1" t="s">
        <v>3131</v>
      </c>
      <c r="D2516" s="1" t="s">
        <v>3067</v>
      </c>
      <c r="E2516" s="1" t="s">
        <v>41</v>
      </c>
      <c r="F2516" s="1" t="s">
        <v>54</v>
      </c>
      <c r="G2516" s="2">
        <v>44216</v>
      </c>
      <c r="H2516" s="3">
        <v>0.69305555555555554</v>
      </c>
      <c r="I2516">
        <v>37947492</v>
      </c>
      <c r="J2516">
        <v>5</v>
      </c>
      <c r="K2516" s="1" t="s">
        <v>2147</v>
      </c>
      <c r="L2516">
        <v>0</v>
      </c>
      <c r="M2516" s="4">
        <v>3.2</v>
      </c>
      <c r="N2516" s="5">
        <v>12104.08</v>
      </c>
      <c r="O2516" s="5">
        <f>IF(Jan_21[[#This Row],[WIN_OSE]]=0,('Summary Sheet'!$O$1)-('Summary Sheet'!$O$1*2%),-'Summary Sheet'!$O$1*(Jan_21[[#This Row],[BSP]]-1))</f>
        <v>1.96</v>
      </c>
    </row>
    <row r="2517" spans="1:15" x14ac:dyDescent="0.25">
      <c r="A2517">
        <v>178178254</v>
      </c>
      <c r="B2517" s="1" t="s">
        <v>23</v>
      </c>
      <c r="C2517" s="1" t="s">
        <v>3131</v>
      </c>
      <c r="D2517" s="1" t="s">
        <v>3067</v>
      </c>
      <c r="E2517" s="1" t="s">
        <v>27</v>
      </c>
      <c r="F2517" s="1" t="s">
        <v>188</v>
      </c>
      <c r="G2517" s="2">
        <v>44216</v>
      </c>
      <c r="H2517" s="3">
        <v>0.70694444444444449</v>
      </c>
      <c r="I2517">
        <v>27044948</v>
      </c>
      <c r="J2517">
        <v>6</v>
      </c>
      <c r="K2517" s="1" t="s">
        <v>2796</v>
      </c>
      <c r="L2517">
        <v>1</v>
      </c>
      <c r="M2517" s="4">
        <v>2.3020393662248901</v>
      </c>
      <c r="N2517" s="5">
        <v>18171.68</v>
      </c>
      <c r="O2517" s="5">
        <f>IF(Jan_21[[#This Row],[WIN_OSE]]=0,('Summary Sheet'!$O$1)-('Summary Sheet'!$O$1*2%),-'Summary Sheet'!$O$1*(Jan_21[[#This Row],[BSP]]-1))</f>
        <v>-2.6040787324497803</v>
      </c>
    </row>
    <row r="2518" spans="1:15" x14ac:dyDescent="0.25">
      <c r="A2518">
        <v>178178256</v>
      </c>
      <c r="B2518" s="1" t="s">
        <v>23</v>
      </c>
      <c r="C2518" s="1" t="s">
        <v>3131</v>
      </c>
      <c r="D2518" s="1" t="s">
        <v>3067</v>
      </c>
      <c r="E2518" s="1" t="s">
        <v>24</v>
      </c>
      <c r="F2518" s="1" t="s">
        <v>54</v>
      </c>
      <c r="G2518" s="2">
        <v>44216</v>
      </c>
      <c r="H2518" s="3">
        <v>0.72083333333333333</v>
      </c>
      <c r="I2518">
        <v>26714202</v>
      </c>
      <c r="J2518">
        <v>2</v>
      </c>
      <c r="K2518" s="1" t="s">
        <v>2301</v>
      </c>
      <c r="L2518">
        <v>0</v>
      </c>
      <c r="M2518" s="4">
        <v>3.5823997601851816</v>
      </c>
      <c r="N2518" s="5">
        <v>10912.36</v>
      </c>
      <c r="O2518" s="5">
        <f>IF(Jan_21[[#This Row],[WIN_OSE]]=0,('Summary Sheet'!$O$1)-('Summary Sheet'!$O$1*2%),-'Summary Sheet'!$O$1*(Jan_21[[#This Row],[BSP]]-1))</f>
        <v>1.96</v>
      </c>
    </row>
    <row r="2519" spans="1:15" x14ac:dyDescent="0.25">
      <c r="A2519">
        <v>178178258</v>
      </c>
      <c r="B2519" s="1" t="s">
        <v>23</v>
      </c>
      <c r="C2519" s="1" t="s">
        <v>3131</v>
      </c>
      <c r="D2519" s="1" t="s">
        <v>3067</v>
      </c>
      <c r="E2519" s="1" t="s">
        <v>27</v>
      </c>
      <c r="F2519" s="1" t="s">
        <v>188</v>
      </c>
      <c r="G2519" s="2">
        <v>44216</v>
      </c>
      <c r="H2519" s="3">
        <v>0.73402777777777772</v>
      </c>
      <c r="I2519">
        <v>28788627</v>
      </c>
      <c r="J2519">
        <v>3</v>
      </c>
      <c r="K2519" s="1" t="s">
        <v>1709</v>
      </c>
      <c r="L2519">
        <v>1</v>
      </c>
      <c r="M2519" s="4">
        <v>2.0691076564125988</v>
      </c>
      <c r="N2519" s="5">
        <v>28298.6</v>
      </c>
      <c r="O2519" s="5">
        <f>IF(Jan_21[[#This Row],[WIN_OSE]]=0,('Summary Sheet'!$O$1)-('Summary Sheet'!$O$1*2%),-'Summary Sheet'!$O$1*(Jan_21[[#This Row],[BSP]]-1))</f>
        <v>-2.1382153128251975</v>
      </c>
    </row>
    <row r="2520" spans="1:15" x14ac:dyDescent="0.25">
      <c r="A2520">
        <v>178178260</v>
      </c>
      <c r="B2520" s="1" t="s">
        <v>23</v>
      </c>
      <c r="C2520" s="1" t="s">
        <v>3131</v>
      </c>
      <c r="D2520" s="1" t="s">
        <v>3067</v>
      </c>
      <c r="E2520" s="1" t="s">
        <v>30</v>
      </c>
      <c r="F2520" s="1" t="s">
        <v>54</v>
      </c>
      <c r="G2520" s="2">
        <v>44216</v>
      </c>
      <c r="H2520" s="3">
        <v>0.74583333333333335</v>
      </c>
      <c r="I2520">
        <v>37214013</v>
      </c>
      <c r="J2520">
        <v>6</v>
      </c>
      <c r="K2520" s="1" t="s">
        <v>638</v>
      </c>
      <c r="L2520">
        <v>0</v>
      </c>
      <c r="M2520" s="4">
        <v>2.5366442396861384</v>
      </c>
      <c r="N2520" s="5">
        <v>24024.3</v>
      </c>
      <c r="O2520" s="5">
        <f>IF(Jan_21[[#This Row],[WIN_OSE]]=0,('Summary Sheet'!$O$1)-('Summary Sheet'!$O$1*2%),-'Summary Sheet'!$O$1*(Jan_21[[#This Row],[BSP]]-1))</f>
        <v>1.96</v>
      </c>
    </row>
    <row r="2521" spans="1:15" x14ac:dyDescent="0.25">
      <c r="A2521">
        <v>178178321</v>
      </c>
      <c r="B2521" s="1" t="s">
        <v>16</v>
      </c>
      <c r="C2521" s="1" t="s">
        <v>3137</v>
      </c>
      <c r="D2521" s="1" t="s">
        <v>3067</v>
      </c>
      <c r="E2521" s="1" t="s">
        <v>32</v>
      </c>
      <c r="F2521" s="1" t="s">
        <v>35</v>
      </c>
      <c r="G2521" s="2">
        <v>44216</v>
      </c>
      <c r="H2521" s="3">
        <v>0.7631944444444444</v>
      </c>
      <c r="I2521">
        <v>37214395</v>
      </c>
      <c r="J2521">
        <v>4</v>
      </c>
      <c r="K2521" s="1" t="s">
        <v>479</v>
      </c>
      <c r="L2521">
        <v>1</v>
      </c>
      <c r="M2521" s="4">
        <v>2.012957423</v>
      </c>
      <c r="N2521" s="5">
        <v>33243.18</v>
      </c>
      <c r="O2521" s="5">
        <f>IF(Jan_21[[#This Row],[WIN_OSE]]=0,('Summary Sheet'!$O$1)-('Summary Sheet'!$O$1*2%),-'Summary Sheet'!$O$1*(Jan_21[[#This Row],[BSP]]-1))</f>
        <v>-2.025914846</v>
      </c>
    </row>
    <row r="2522" spans="1:15" x14ac:dyDescent="0.25">
      <c r="A2522">
        <v>178178323</v>
      </c>
      <c r="B2522" s="1" t="s">
        <v>16</v>
      </c>
      <c r="C2522" s="1" t="s">
        <v>3137</v>
      </c>
      <c r="D2522" s="1" t="s">
        <v>3067</v>
      </c>
      <c r="E2522" s="1" t="s">
        <v>41</v>
      </c>
      <c r="F2522" s="1" t="s">
        <v>35</v>
      </c>
      <c r="G2522" s="2">
        <v>44216</v>
      </c>
      <c r="H2522" s="3">
        <v>0.77500000000000002</v>
      </c>
      <c r="I2522">
        <v>35587532</v>
      </c>
      <c r="J2522">
        <v>6</v>
      </c>
      <c r="K2522" s="1" t="s">
        <v>545</v>
      </c>
      <c r="L2522">
        <v>1</v>
      </c>
      <c r="M2522" s="4">
        <v>2.3226689416616502</v>
      </c>
      <c r="N2522" s="5">
        <v>6789.62</v>
      </c>
      <c r="O2522" s="5">
        <f>IF(Jan_21[[#This Row],[WIN_OSE]]=0,('Summary Sheet'!$O$1)-('Summary Sheet'!$O$1*2%),-'Summary Sheet'!$O$1*(Jan_21[[#This Row],[BSP]]-1))</f>
        <v>-2.6453378833233003</v>
      </c>
    </row>
    <row r="2523" spans="1:15" x14ac:dyDescent="0.25">
      <c r="A2523">
        <v>178178325</v>
      </c>
      <c r="B2523" s="1" t="s">
        <v>16</v>
      </c>
      <c r="C2523" s="1" t="s">
        <v>3137</v>
      </c>
      <c r="D2523" s="1" t="s">
        <v>3067</v>
      </c>
      <c r="E2523" s="1" t="s">
        <v>20</v>
      </c>
      <c r="F2523" s="1" t="s">
        <v>35</v>
      </c>
      <c r="G2523" s="2">
        <v>44216</v>
      </c>
      <c r="H2523" s="3">
        <v>0.78541666666666665</v>
      </c>
      <c r="I2523">
        <v>28210089</v>
      </c>
      <c r="J2523">
        <v>4</v>
      </c>
      <c r="K2523" s="1" t="s">
        <v>59</v>
      </c>
      <c r="L2523">
        <v>0</v>
      </c>
      <c r="M2523" s="4">
        <v>4.5268510546968894</v>
      </c>
      <c r="N2523" s="5">
        <v>1691</v>
      </c>
      <c r="O2523" s="5">
        <f>IF(Jan_21[[#This Row],[WIN_OSE]]=0,('Summary Sheet'!$O$1)-('Summary Sheet'!$O$1*2%),-'Summary Sheet'!$O$1*(Jan_21[[#This Row],[BSP]]-1))</f>
        <v>1.96</v>
      </c>
    </row>
    <row r="2524" spans="1:15" x14ac:dyDescent="0.25">
      <c r="A2524">
        <v>178178327</v>
      </c>
      <c r="B2524" s="1" t="s">
        <v>16</v>
      </c>
      <c r="C2524" s="1" t="s">
        <v>3137</v>
      </c>
      <c r="D2524" s="1" t="s">
        <v>3067</v>
      </c>
      <c r="E2524" s="1" t="s">
        <v>48</v>
      </c>
      <c r="F2524" s="1" t="s">
        <v>35</v>
      </c>
      <c r="G2524" s="2">
        <v>44216</v>
      </c>
      <c r="H2524" s="3">
        <v>0.79791666666666672</v>
      </c>
      <c r="I2524">
        <v>16834007</v>
      </c>
      <c r="J2524">
        <v>1</v>
      </c>
      <c r="K2524" s="1" t="s">
        <v>2801</v>
      </c>
      <c r="L2524">
        <v>0</v>
      </c>
      <c r="M2524" s="4">
        <v>1.9746846878138244</v>
      </c>
      <c r="N2524" s="5">
        <v>6105.54</v>
      </c>
      <c r="O2524" s="5">
        <f>IF(Jan_21[[#This Row],[WIN_OSE]]=0,('Summary Sheet'!$O$1)-('Summary Sheet'!$O$1*2%),-'Summary Sheet'!$O$1*(Jan_21[[#This Row],[BSP]]-1))</f>
        <v>1.96</v>
      </c>
    </row>
    <row r="2525" spans="1:15" x14ac:dyDescent="0.25">
      <c r="A2525">
        <v>178178329</v>
      </c>
      <c r="B2525" s="1" t="s">
        <v>16</v>
      </c>
      <c r="C2525" s="1" t="s">
        <v>3137</v>
      </c>
      <c r="D2525" s="1" t="s">
        <v>3067</v>
      </c>
      <c r="E2525" s="1" t="s">
        <v>48</v>
      </c>
      <c r="F2525" s="1" t="s">
        <v>35</v>
      </c>
      <c r="G2525" s="2">
        <v>44216</v>
      </c>
      <c r="H2525" s="3">
        <v>0.80972222222222223</v>
      </c>
      <c r="I2525">
        <v>18053819</v>
      </c>
      <c r="J2525">
        <v>6</v>
      </c>
      <c r="K2525" s="1" t="s">
        <v>2108</v>
      </c>
      <c r="L2525">
        <v>1</v>
      </c>
      <c r="M2525" s="4">
        <v>2.94</v>
      </c>
      <c r="N2525" s="5">
        <v>3178.08</v>
      </c>
      <c r="O2525" s="5">
        <f>IF(Jan_21[[#This Row],[WIN_OSE]]=0,('Summary Sheet'!$O$1)-('Summary Sheet'!$O$1*2%),-'Summary Sheet'!$O$1*(Jan_21[[#This Row],[BSP]]-1))</f>
        <v>-3.88</v>
      </c>
    </row>
    <row r="2526" spans="1:15" x14ac:dyDescent="0.25">
      <c r="A2526">
        <v>178178331</v>
      </c>
      <c r="B2526" s="1" t="s">
        <v>16</v>
      </c>
      <c r="C2526" s="1" t="s">
        <v>3137</v>
      </c>
      <c r="D2526" s="1" t="s">
        <v>3067</v>
      </c>
      <c r="E2526" s="1" t="s">
        <v>47</v>
      </c>
      <c r="F2526" s="1" t="s">
        <v>35</v>
      </c>
      <c r="G2526" s="2">
        <v>44216</v>
      </c>
      <c r="H2526" s="3">
        <v>0.82013888888888886</v>
      </c>
      <c r="I2526">
        <v>22765838</v>
      </c>
      <c r="J2526">
        <v>2</v>
      </c>
      <c r="K2526" s="1" t="s">
        <v>2107</v>
      </c>
      <c r="L2526">
        <v>0</v>
      </c>
      <c r="M2526" s="4">
        <v>2.3187322186784156</v>
      </c>
      <c r="N2526" s="5">
        <v>5768.62</v>
      </c>
      <c r="O2526" s="5">
        <f>IF(Jan_21[[#This Row],[WIN_OSE]]=0,('Summary Sheet'!$O$1)-('Summary Sheet'!$O$1*2%),-'Summary Sheet'!$O$1*(Jan_21[[#This Row],[BSP]]-1))</f>
        <v>1.96</v>
      </c>
    </row>
    <row r="2527" spans="1:15" x14ac:dyDescent="0.25">
      <c r="A2527">
        <v>178178333</v>
      </c>
      <c r="B2527" s="1" t="s">
        <v>16</v>
      </c>
      <c r="C2527" s="1" t="s">
        <v>3137</v>
      </c>
      <c r="D2527" s="1" t="s">
        <v>3067</v>
      </c>
      <c r="E2527" s="1" t="s">
        <v>27</v>
      </c>
      <c r="F2527" s="1" t="s">
        <v>62</v>
      </c>
      <c r="G2527" s="2">
        <v>44216</v>
      </c>
      <c r="H2527" s="3">
        <v>0.83194444444444449</v>
      </c>
      <c r="I2527">
        <v>35941521</v>
      </c>
      <c r="J2527">
        <v>4</v>
      </c>
      <c r="K2527" s="1" t="s">
        <v>938</v>
      </c>
      <c r="L2527">
        <v>0</v>
      </c>
      <c r="M2527" s="4">
        <v>3.9819877585190273</v>
      </c>
      <c r="N2527" s="5">
        <v>1360.8</v>
      </c>
      <c r="O2527" s="5">
        <f>IF(Jan_21[[#This Row],[WIN_OSE]]=0,('Summary Sheet'!$O$1)-('Summary Sheet'!$O$1*2%),-'Summary Sheet'!$O$1*(Jan_21[[#This Row],[BSP]]-1))</f>
        <v>1.96</v>
      </c>
    </row>
    <row r="2528" spans="1:15" x14ac:dyDescent="0.25">
      <c r="A2528">
        <v>178178335</v>
      </c>
      <c r="B2528" s="1" t="s">
        <v>16</v>
      </c>
      <c r="C2528" s="1" t="s">
        <v>3137</v>
      </c>
      <c r="D2528" s="1" t="s">
        <v>3067</v>
      </c>
      <c r="E2528" s="1" t="s">
        <v>47</v>
      </c>
      <c r="F2528" s="1" t="s">
        <v>35</v>
      </c>
      <c r="G2528" s="2">
        <v>44216</v>
      </c>
      <c r="H2528" s="3">
        <v>0.84166666666666667</v>
      </c>
      <c r="I2528">
        <v>36692177</v>
      </c>
      <c r="J2528">
        <v>6</v>
      </c>
      <c r="K2528" s="1" t="s">
        <v>1729</v>
      </c>
      <c r="L2528">
        <v>1</v>
      </c>
      <c r="M2528" s="4">
        <v>2.0772727171332743</v>
      </c>
      <c r="N2528" s="5">
        <v>6734.08</v>
      </c>
      <c r="O2528" s="5">
        <f>IF(Jan_21[[#This Row],[WIN_OSE]]=0,('Summary Sheet'!$O$1)-('Summary Sheet'!$O$1*2%),-'Summary Sheet'!$O$1*(Jan_21[[#This Row],[BSP]]-1))</f>
        <v>-2.1545454342665487</v>
      </c>
    </row>
    <row r="2529" spans="1:15" x14ac:dyDescent="0.25">
      <c r="A2529">
        <v>178178337</v>
      </c>
      <c r="B2529" s="1" t="s">
        <v>16</v>
      </c>
      <c r="C2529" s="1" t="s">
        <v>3137</v>
      </c>
      <c r="D2529" s="1" t="s">
        <v>3067</v>
      </c>
      <c r="E2529" s="1" t="s">
        <v>48</v>
      </c>
      <c r="F2529" s="1" t="s">
        <v>35</v>
      </c>
      <c r="G2529" s="2">
        <v>44216</v>
      </c>
      <c r="H2529" s="3">
        <v>0.8520833333333333</v>
      </c>
      <c r="I2529">
        <v>24570228</v>
      </c>
      <c r="J2529">
        <v>2</v>
      </c>
      <c r="K2529" s="1" t="s">
        <v>1283</v>
      </c>
      <c r="L2529">
        <v>0</v>
      </c>
      <c r="M2529" s="4">
        <v>2.1214506891048961</v>
      </c>
      <c r="N2529" s="5">
        <v>5080.24</v>
      </c>
      <c r="O2529" s="5">
        <f>IF(Jan_21[[#This Row],[WIN_OSE]]=0,('Summary Sheet'!$O$1)-('Summary Sheet'!$O$1*2%),-'Summary Sheet'!$O$1*(Jan_21[[#This Row],[BSP]]-1))</f>
        <v>1.96</v>
      </c>
    </row>
    <row r="2530" spans="1:15" x14ac:dyDescent="0.25">
      <c r="A2530">
        <v>178178339</v>
      </c>
      <c r="B2530" s="1" t="s">
        <v>16</v>
      </c>
      <c r="C2530" s="1" t="s">
        <v>3137</v>
      </c>
      <c r="D2530" s="1" t="s">
        <v>3067</v>
      </c>
      <c r="E2530" s="1" t="s">
        <v>41</v>
      </c>
      <c r="F2530" s="1" t="s">
        <v>35</v>
      </c>
      <c r="G2530" s="2">
        <v>44216</v>
      </c>
      <c r="H2530" s="3">
        <v>0.86527777777777781</v>
      </c>
      <c r="I2530">
        <v>37510094</v>
      </c>
      <c r="J2530">
        <v>3</v>
      </c>
      <c r="K2530" s="1" t="s">
        <v>2111</v>
      </c>
      <c r="L2530">
        <v>1</v>
      </c>
      <c r="M2530" s="4">
        <v>3.5441655444465869</v>
      </c>
      <c r="N2530" s="5">
        <v>693.28</v>
      </c>
      <c r="O2530" s="5">
        <f>IF(Jan_21[[#This Row],[WIN_OSE]]=0,('Summary Sheet'!$O$1)-('Summary Sheet'!$O$1*2%),-'Summary Sheet'!$O$1*(Jan_21[[#This Row],[BSP]]-1))</f>
        <v>-5.0883310888931739</v>
      </c>
    </row>
    <row r="2531" spans="1:15" x14ac:dyDescent="0.25">
      <c r="A2531">
        <v>178178341</v>
      </c>
      <c r="B2531" s="1" t="s">
        <v>16</v>
      </c>
      <c r="C2531" s="1" t="s">
        <v>3137</v>
      </c>
      <c r="D2531" s="1" t="s">
        <v>3067</v>
      </c>
      <c r="E2531" s="1" t="s">
        <v>32</v>
      </c>
      <c r="F2531" s="1" t="s">
        <v>35</v>
      </c>
      <c r="G2531" s="2">
        <v>44216</v>
      </c>
      <c r="H2531" s="3">
        <v>0.87569444444444444</v>
      </c>
      <c r="I2531">
        <v>28727240</v>
      </c>
      <c r="J2531">
        <v>3</v>
      </c>
      <c r="K2531" s="1" t="s">
        <v>727</v>
      </c>
      <c r="L2531">
        <v>0</v>
      </c>
      <c r="M2531" s="4">
        <v>3.9588190707160171</v>
      </c>
      <c r="N2531" s="5">
        <v>1158.3599999999999</v>
      </c>
      <c r="O2531" s="5">
        <f>IF(Jan_21[[#This Row],[WIN_OSE]]=0,('Summary Sheet'!$O$1)-('Summary Sheet'!$O$1*2%),-'Summary Sheet'!$O$1*(Jan_21[[#This Row],[BSP]]-1))</f>
        <v>1.96</v>
      </c>
    </row>
    <row r="2532" spans="1:15" x14ac:dyDescent="0.25">
      <c r="A2532">
        <v>178178343</v>
      </c>
      <c r="B2532" s="1" t="s">
        <v>16</v>
      </c>
      <c r="C2532" s="1" t="s">
        <v>3137</v>
      </c>
      <c r="D2532" s="1" t="s">
        <v>3067</v>
      </c>
      <c r="E2532" s="1" t="s">
        <v>20</v>
      </c>
      <c r="F2532" s="1" t="s">
        <v>35</v>
      </c>
      <c r="G2532" s="2">
        <v>44216</v>
      </c>
      <c r="H2532" s="3">
        <v>0.88611111111111107</v>
      </c>
      <c r="I2532">
        <v>21776036</v>
      </c>
      <c r="J2532">
        <v>3</v>
      </c>
      <c r="K2532" s="1" t="s">
        <v>2317</v>
      </c>
      <c r="L2532">
        <v>0</v>
      </c>
      <c r="M2532" s="4">
        <v>2.5993402799999998</v>
      </c>
      <c r="N2532" s="5">
        <v>1417.12</v>
      </c>
      <c r="O2532" s="5">
        <f>IF(Jan_21[[#This Row],[WIN_OSE]]=0,('Summary Sheet'!$O$1)-('Summary Sheet'!$O$1*2%),-'Summary Sheet'!$O$1*(Jan_21[[#This Row],[BSP]]-1))</f>
        <v>1.96</v>
      </c>
    </row>
    <row r="2533" spans="1:15" x14ac:dyDescent="0.25">
      <c r="A2533">
        <v>178178359</v>
      </c>
      <c r="B2533" s="1" t="s">
        <v>23</v>
      </c>
      <c r="C2533" s="1" t="s">
        <v>3134</v>
      </c>
      <c r="D2533" s="1" t="s">
        <v>3067</v>
      </c>
      <c r="E2533" s="1" t="s">
        <v>47</v>
      </c>
      <c r="F2533" s="1" t="s">
        <v>33</v>
      </c>
      <c r="G2533" s="2">
        <v>44216</v>
      </c>
      <c r="H2533" s="3">
        <v>0.75624999999999998</v>
      </c>
      <c r="I2533">
        <v>15079776</v>
      </c>
      <c r="J2533">
        <v>6</v>
      </c>
      <c r="K2533" s="1" t="s">
        <v>2324</v>
      </c>
      <c r="L2533">
        <v>0</v>
      </c>
      <c r="M2533" s="4">
        <v>1.8519073443340677</v>
      </c>
      <c r="N2533" s="5">
        <v>25871</v>
      </c>
      <c r="O2533" s="5">
        <f>IF(Jan_21[[#This Row],[WIN_OSE]]=0,('Summary Sheet'!$O$1)-('Summary Sheet'!$O$1*2%),-'Summary Sheet'!$O$1*(Jan_21[[#This Row],[BSP]]-1))</f>
        <v>1.96</v>
      </c>
    </row>
    <row r="2534" spans="1:15" x14ac:dyDescent="0.25">
      <c r="A2534">
        <v>178178361</v>
      </c>
      <c r="B2534" s="1" t="s">
        <v>23</v>
      </c>
      <c r="C2534" s="1" t="s">
        <v>3134</v>
      </c>
      <c r="D2534" s="1" t="s">
        <v>3067</v>
      </c>
      <c r="E2534" s="1" t="s">
        <v>41</v>
      </c>
      <c r="F2534" s="1" t="s">
        <v>33</v>
      </c>
      <c r="G2534" s="2">
        <v>44216</v>
      </c>
      <c r="H2534" s="3">
        <v>0.76944444444444449</v>
      </c>
      <c r="I2534">
        <v>22508768</v>
      </c>
      <c r="J2534">
        <v>4</v>
      </c>
      <c r="K2534" s="1" t="s">
        <v>1201</v>
      </c>
      <c r="L2534">
        <v>1</v>
      </c>
      <c r="M2534" s="4">
        <v>2.58</v>
      </c>
      <c r="N2534" s="5">
        <v>6509.94</v>
      </c>
      <c r="O2534" s="5">
        <f>IF(Jan_21[[#This Row],[WIN_OSE]]=0,('Summary Sheet'!$O$1)-('Summary Sheet'!$O$1*2%),-'Summary Sheet'!$O$1*(Jan_21[[#This Row],[BSP]]-1))</f>
        <v>-3.16</v>
      </c>
    </row>
    <row r="2535" spans="1:15" x14ac:dyDescent="0.25">
      <c r="A2535">
        <v>178178363</v>
      </c>
      <c r="B2535" s="1" t="s">
        <v>23</v>
      </c>
      <c r="C2535" s="1" t="s">
        <v>3134</v>
      </c>
      <c r="D2535" s="1" t="s">
        <v>3067</v>
      </c>
      <c r="E2535" s="1" t="s">
        <v>34</v>
      </c>
      <c r="F2535" s="1" t="s">
        <v>35</v>
      </c>
      <c r="G2535" s="2">
        <v>44216</v>
      </c>
      <c r="H2535" s="3">
        <v>0.77986111111111112</v>
      </c>
      <c r="I2535">
        <v>30519499</v>
      </c>
      <c r="J2535">
        <v>3</v>
      </c>
      <c r="K2535" s="1" t="s">
        <v>2333</v>
      </c>
      <c r="L2535">
        <v>1</v>
      </c>
      <c r="M2535" s="4">
        <v>2.8950975040000002</v>
      </c>
      <c r="N2535" s="5">
        <v>5604.82</v>
      </c>
      <c r="O2535" s="5">
        <f>IF(Jan_21[[#This Row],[WIN_OSE]]=0,('Summary Sheet'!$O$1)-('Summary Sheet'!$O$1*2%),-'Summary Sheet'!$O$1*(Jan_21[[#This Row],[BSP]]-1))</f>
        <v>-3.7901950080000004</v>
      </c>
    </row>
    <row r="2536" spans="1:15" x14ac:dyDescent="0.25">
      <c r="A2536">
        <v>178178365</v>
      </c>
      <c r="B2536" s="1" t="s">
        <v>23</v>
      </c>
      <c r="C2536" s="1" t="s">
        <v>3134</v>
      </c>
      <c r="D2536" s="1" t="s">
        <v>3067</v>
      </c>
      <c r="E2536" s="1" t="s">
        <v>328</v>
      </c>
      <c r="F2536" s="1" t="s">
        <v>35</v>
      </c>
      <c r="G2536" s="2">
        <v>44216</v>
      </c>
      <c r="H2536" s="3">
        <v>0.79027777777777775</v>
      </c>
      <c r="I2536">
        <v>36763656</v>
      </c>
      <c r="J2536">
        <v>6</v>
      </c>
      <c r="K2536" s="1" t="s">
        <v>2004</v>
      </c>
      <c r="L2536">
        <v>0</v>
      </c>
      <c r="M2536" s="4">
        <v>2.362928788725112</v>
      </c>
      <c r="N2536" s="5">
        <v>9766.7199999999993</v>
      </c>
      <c r="O2536" s="5">
        <f>IF(Jan_21[[#This Row],[WIN_OSE]]=0,('Summary Sheet'!$O$1)-('Summary Sheet'!$O$1*2%),-'Summary Sheet'!$O$1*(Jan_21[[#This Row],[BSP]]-1))</f>
        <v>1.96</v>
      </c>
    </row>
    <row r="2537" spans="1:15" x14ac:dyDescent="0.25">
      <c r="A2537">
        <v>178178367</v>
      </c>
      <c r="B2537" s="1" t="s">
        <v>23</v>
      </c>
      <c r="C2537" s="1" t="s">
        <v>3134</v>
      </c>
      <c r="D2537" s="1" t="s">
        <v>3067</v>
      </c>
      <c r="E2537" s="1" t="s">
        <v>27</v>
      </c>
      <c r="F2537" s="1" t="s">
        <v>50</v>
      </c>
      <c r="G2537" s="2">
        <v>44216</v>
      </c>
      <c r="H2537" s="3">
        <v>0.8041666666666667</v>
      </c>
      <c r="I2537">
        <v>37629679</v>
      </c>
      <c r="J2537">
        <v>6</v>
      </c>
      <c r="K2537" s="1" t="s">
        <v>686</v>
      </c>
      <c r="L2537">
        <v>1</v>
      </c>
      <c r="M2537" s="4">
        <v>2.5941414840000001</v>
      </c>
      <c r="N2537" s="5">
        <v>5458.64</v>
      </c>
      <c r="O2537" s="5">
        <f>IF(Jan_21[[#This Row],[WIN_OSE]]=0,('Summary Sheet'!$O$1)-('Summary Sheet'!$O$1*2%),-'Summary Sheet'!$O$1*(Jan_21[[#This Row],[BSP]]-1))</f>
        <v>-3.1882829680000002</v>
      </c>
    </row>
    <row r="2538" spans="1:15" x14ac:dyDescent="0.25">
      <c r="A2538">
        <v>178178369</v>
      </c>
      <c r="B2538" s="1" t="s">
        <v>23</v>
      </c>
      <c r="C2538" s="1" t="s">
        <v>3134</v>
      </c>
      <c r="D2538" s="1" t="s">
        <v>3067</v>
      </c>
      <c r="E2538" s="1" t="s">
        <v>75</v>
      </c>
      <c r="F2538" s="1" t="s">
        <v>50</v>
      </c>
      <c r="G2538" s="2">
        <v>44216</v>
      </c>
      <c r="H2538" s="3">
        <v>0.81666666666666665</v>
      </c>
      <c r="I2538">
        <v>27687927</v>
      </c>
      <c r="J2538">
        <v>3</v>
      </c>
      <c r="K2538" s="1" t="s">
        <v>911</v>
      </c>
      <c r="L2538">
        <v>0</v>
      </c>
      <c r="M2538" s="4">
        <v>3.4697989361759385</v>
      </c>
      <c r="N2538" s="5">
        <v>6227.82</v>
      </c>
      <c r="O2538" s="5">
        <f>IF(Jan_21[[#This Row],[WIN_OSE]]=0,('Summary Sheet'!$O$1)-('Summary Sheet'!$O$1*2%),-'Summary Sheet'!$O$1*(Jan_21[[#This Row],[BSP]]-1))</f>
        <v>1.96</v>
      </c>
    </row>
    <row r="2539" spans="1:15" x14ac:dyDescent="0.25">
      <c r="A2539">
        <v>178178371</v>
      </c>
      <c r="B2539" s="1" t="s">
        <v>23</v>
      </c>
      <c r="C2539" s="1" t="s">
        <v>3134</v>
      </c>
      <c r="D2539" s="1" t="s">
        <v>3067</v>
      </c>
      <c r="E2539" s="1" t="s">
        <v>328</v>
      </c>
      <c r="F2539" s="1" t="s">
        <v>35</v>
      </c>
      <c r="G2539" s="2">
        <v>44216</v>
      </c>
      <c r="H2539" s="3">
        <v>0.8305555555555556</v>
      </c>
      <c r="I2539">
        <v>25552903</v>
      </c>
      <c r="J2539">
        <v>6</v>
      </c>
      <c r="K2539" s="1" t="s">
        <v>1594</v>
      </c>
      <c r="L2539">
        <v>1</v>
      </c>
      <c r="M2539" s="4">
        <v>3.15</v>
      </c>
      <c r="N2539" s="5">
        <v>13875.82</v>
      </c>
      <c r="O2539" s="5">
        <f>IF(Jan_21[[#This Row],[WIN_OSE]]=0,('Summary Sheet'!$O$1)-('Summary Sheet'!$O$1*2%),-'Summary Sheet'!$O$1*(Jan_21[[#This Row],[BSP]]-1))</f>
        <v>-4.3</v>
      </c>
    </row>
    <row r="2540" spans="1:15" x14ac:dyDescent="0.25">
      <c r="A2540">
        <v>178178373</v>
      </c>
      <c r="B2540" s="1" t="s">
        <v>23</v>
      </c>
      <c r="C2540" s="1" t="s">
        <v>3134</v>
      </c>
      <c r="D2540" s="1" t="s">
        <v>3067</v>
      </c>
      <c r="E2540" s="1" t="s">
        <v>308</v>
      </c>
      <c r="F2540" s="1" t="s">
        <v>35</v>
      </c>
      <c r="G2540" s="2">
        <v>44216</v>
      </c>
      <c r="H2540" s="3">
        <v>0.84513888888888888</v>
      </c>
      <c r="I2540">
        <v>37888900</v>
      </c>
      <c r="J2540">
        <v>2</v>
      </c>
      <c r="K2540" s="1" t="s">
        <v>323</v>
      </c>
      <c r="L2540">
        <v>1</v>
      </c>
      <c r="M2540" s="4">
        <v>3.5955990777991254</v>
      </c>
      <c r="N2540" s="5">
        <v>11745.08</v>
      </c>
      <c r="O2540" s="5">
        <f>IF(Jan_21[[#This Row],[WIN_OSE]]=0,('Summary Sheet'!$O$1)-('Summary Sheet'!$O$1*2%),-'Summary Sheet'!$O$1*(Jan_21[[#This Row],[BSP]]-1))</f>
        <v>-5.1911981555982507</v>
      </c>
    </row>
    <row r="2541" spans="1:15" x14ac:dyDescent="0.25">
      <c r="A2541">
        <v>178178375</v>
      </c>
      <c r="B2541" s="1" t="s">
        <v>23</v>
      </c>
      <c r="C2541" s="1" t="s">
        <v>3134</v>
      </c>
      <c r="D2541" s="1" t="s">
        <v>3067</v>
      </c>
      <c r="E2541" s="1" t="s">
        <v>55</v>
      </c>
      <c r="F2541" s="1" t="s">
        <v>35</v>
      </c>
      <c r="G2541" s="2">
        <v>44216</v>
      </c>
      <c r="H2541" s="3">
        <v>0.85972222222222228</v>
      </c>
      <c r="I2541">
        <v>28752278</v>
      </c>
      <c r="J2541">
        <v>5</v>
      </c>
      <c r="K2541" s="1" t="s">
        <v>642</v>
      </c>
      <c r="L2541">
        <v>0</v>
      </c>
      <c r="M2541" s="4">
        <v>2.02</v>
      </c>
      <c r="N2541" s="5">
        <v>9453.5400000000009</v>
      </c>
      <c r="O2541" s="5">
        <f>IF(Jan_21[[#This Row],[WIN_OSE]]=0,('Summary Sheet'!$O$1)-('Summary Sheet'!$O$1*2%),-'Summary Sheet'!$O$1*(Jan_21[[#This Row],[BSP]]-1))</f>
        <v>1.96</v>
      </c>
    </row>
    <row r="2542" spans="1:15" x14ac:dyDescent="0.25">
      <c r="A2542">
        <v>178178377</v>
      </c>
      <c r="B2542" s="1" t="s">
        <v>23</v>
      </c>
      <c r="C2542" s="1" t="s">
        <v>3134</v>
      </c>
      <c r="D2542" s="1" t="s">
        <v>3067</v>
      </c>
      <c r="E2542" s="1" t="s">
        <v>75</v>
      </c>
      <c r="F2542" s="1" t="s">
        <v>50</v>
      </c>
      <c r="G2542" s="2">
        <v>44216</v>
      </c>
      <c r="H2542" s="3">
        <v>0.87083333333333335</v>
      </c>
      <c r="I2542">
        <v>38261592</v>
      </c>
      <c r="J2542">
        <v>5</v>
      </c>
      <c r="K2542" s="1" t="s">
        <v>415</v>
      </c>
      <c r="L2542">
        <v>1</v>
      </c>
      <c r="M2542" s="4">
        <v>2.643316223137445</v>
      </c>
      <c r="N2542" s="5">
        <v>9605.7999999999993</v>
      </c>
      <c r="O2542" s="5">
        <f>IF(Jan_21[[#This Row],[WIN_OSE]]=0,('Summary Sheet'!$O$1)-('Summary Sheet'!$O$1*2%),-'Summary Sheet'!$O$1*(Jan_21[[#This Row],[BSP]]-1))</f>
        <v>-3.2866324462748899</v>
      </c>
    </row>
    <row r="2543" spans="1:15" x14ac:dyDescent="0.25">
      <c r="A2543">
        <v>178178379</v>
      </c>
      <c r="B2543" s="1" t="s">
        <v>23</v>
      </c>
      <c r="C2543" s="1" t="s">
        <v>3134</v>
      </c>
      <c r="D2543" s="1" t="s">
        <v>3067</v>
      </c>
      <c r="E2543" s="1" t="s">
        <v>64</v>
      </c>
      <c r="F2543" s="1" t="s">
        <v>35</v>
      </c>
      <c r="G2543" s="2">
        <v>44216</v>
      </c>
      <c r="H2543" s="3">
        <v>0.8833333333333333</v>
      </c>
      <c r="I2543">
        <v>37888898</v>
      </c>
      <c r="J2543">
        <v>4</v>
      </c>
      <c r="K2543" s="1" t="s">
        <v>2001</v>
      </c>
      <c r="L2543">
        <v>0</v>
      </c>
      <c r="M2543" s="4">
        <v>3.3631003272590902</v>
      </c>
      <c r="N2543" s="5">
        <v>3167.94</v>
      </c>
      <c r="O2543" s="5">
        <f>IF(Jan_21[[#This Row],[WIN_OSE]]=0,('Summary Sheet'!$O$1)-('Summary Sheet'!$O$1*2%),-'Summary Sheet'!$O$1*(Jan_21[[#This Row],[BSP]]-1))</f>
        <v>1.96</v>
      </c>
    </row>
    <row r="2544" spans="1:15" x14ac:dyDescent="0.25">
      <c r="A2544">
        <v>178178381</v>
      </c>
      <c r="B2544" s="1" t="s">
        <v>23</v>
      </c>
      <c r="C2544" s="1" t="s">
        <v>3134</v>
      </c>
      <c r="D2544" s="1" t="s">
        <v>3067</v>
      </c>
      <c r="E2544" s="1" t="s">
        <v>49</v>
      </c>
      <c r="F2544" s="1" t="s">
        <v>50</v>
      </c>
      <c r="G2544" s="2">
        <v>44216</v>
      </c>
      <c r="H2544" s="3">
        <v>0.89444444444444449</v>
      </c>
      <c r="I2544">
        <v>24909754</v>
      </c>
      <c r="J2544">
        <v>6</v>
      </c>
      <c r="K2544" s="1" t="s">
        <v>2331</v>
      </c>
      <c r="L2544">
        <v>0</v>
      </c>
      <c r="M2544" s="4">
        <v>2.523828696743613</v>
      </c>
      <c r="N2544" s="5">
        <v>10382.5</v>
      </c>
      <c r="O2544" s="5">
        <f>IF(Jan_21[[#This Row],[WIN_OSE]]=0,('Summary Sheet'!$O$1)-('Summary Sheet'!$O$1*2%),-'Summary Sheet'!$O$1*(Jan_21[[#This Row],[BSP]]-1))</f>
        <v>1.96</v>
      </c>
    </row>
    <row r="2545" spans="1:15" x14ac:dyDescent="0.25">
      <c r="A2545">
        <v>178178448</v>
      </c>
      <c r="B2545" s="1" t="s">
        <v>16</v>
      </c>
      <c r="C2545" s="1" t="s">
        <v>3141</v>
      </c>
      <c r="D2545" s="1" t="s">
        <v>3067</v>
      </c>
      <c r="E2545" s="1" t="s">
        <v>65</v>
      </c>
      <c r="F2545" s="1" t="s">
        <v>36</v>
      </c>
      <c r="G2545" s="2">
        <v>44216</v>
      </c>
      <c r="H2545" s="3">
        <v>0.7680555555555556</v>
      </c>
      <c r="I2545">
        <v>37659092</v>
      </c>
      <c r="J2545">
        <v>4</v>
      </c>
      <c r="K2545" s="1" t="s">
        <v>2707</v>
      </c>
      <c r="L2545">
        <v>0</v>
      </c>
      <c r="M2545" s="4">
        <v>2.500476384205176</v>
      </c>
      <c r="N2545" s="5">
        <v>15030.26</v>
      </c>
      <c r="O2545" s="5">
        <f>IF(Jan_21[[#This Row],[WIN_OSE]]=0,('Summary Sheet'!$O$1)-('Summary Sheet'!$O$1*2%),-'Summary Sheet'!$O$1*(Jan_21[[#This Row],[BSP]]-1))</f>
        <v>1.96</v>
      </c>
    </row>
    <row r="2546" spans="1:15" x14ac:dyDescent="0.25">
      <c r="A2546">
        <v>178178450</v>
      </c>
      <c r="B2546" s="1" t="s">
        <v>16</v>
      </c>
      <c r="C2546" s="1" t="s">
        <v>3141</v>
      </c>
      <c r="D2546" s="1" t="s">
        <v>3067</v>
      </c>
      <c r="E2546" s="1" t="s">
        <v>30</v>
      </c>
      <c r="F2546" s="1" t="s">
        <v>36</v>
      </c>
      <c r="G2546" s="2">
        <v>44216</v>
      </c>
      <c r="H2546" s="3">
        <v>0.77847222222222223</v>
      </c>
      <c r="I2546">
        <v>25622297</v>
      </c>
      <c r="J2546">
        <v>1</v>
      </c>
      <c r="K2546" s="1" t="s">
        <v>2704</v>
      </c>
      <c r="L2546">
        <v>0</v>
      </c>
      <c r="M2546" s="4">
        <v>3.2686225356097562</v>
      </c>
      <c r="N2546" s="5">
        <v>15153.7</v>
      </c>
      <c r="O2546" s="5">
        <f>IF(Jan_21[[#This Row],[WIN_OSE]]=0,('Summary Sheet'!$O$1)-('Summary Sheet'!$O$1*2%),-'Summary Sheet'!$O$1*(Jan_21[[#This Row],[BSP]]-1))</f>
        <v>1.96</v>
      </c>
    </row>
    <row r="2547" spans="1:15" x14ac:dyDescent="0.25">
      <c r="A2547">
        <v>178178452</v>
      </c>
      <c r="B2547" s="1" t="s">
        <v>16</v>
      </c>
      <c r="C2547" s="1" t="s">
        <v>3141</v>
      </c>
      <c r="D2547" s="1" t="s">
        <v>3067</v>
      </c>
      <c r="E2547" s="1" t="s">
        <v>41</v>
      </c>
      <c r="F2547" s="1" t="s">
        <v>36</v>
      </c>
      <c r="G2547" s="2">
        <v>44216</v>
      </c>
      <c r="H2547" s="3">
        <v>0.79097222222222219</v>
      </c>
      <c r="I2547">
        <v>36630116</v>
      </c>
      <c r="J2547">
        <v>5</v>
      </c>
      <c r="K2547" s="1" t="s">
        <v>2709</v>
      </c>
      <c r="L2547">
        <v>0</v>
      </c>
      <c r="M2547" s="4">
        <v>3.4882719323590057</v>
      </c>
      <c r="N2547" s="5">
        <v>7194.82</v>
      </c>
      <c r="O2547" s="5">
        <f>IF(Jan_21[[#This Row],[WIN_OSE]]=0,('Summary Sheet'!$O$1)-('Summary Sheet'!$O$1*2%),-'Summary Sheet'!$O$1*(Jan_21[[#This Row],[BSP]]-1))</f>
        <v>1.96</v>
      </c>
    </row>
    <row r="2548" spans="1:15" x14ac:dyDescent="0.25">
      <c r="A2548">
        <v>178178454</v>
      </c>
      <c r="B2548" s="1" t="s">
        <v>16</v>
      </c>
      <c r="C2548" s="1" t="s">
        <v>3141</v>
      </c>
      <c r="D2548" s="1" t="s">
        <v>3067</v>
      </c>
      <c r="E2548" s="1" t="s">
        <v>65</v>
      </c>
      <c r="F2548" s="1" t="s">
        <v>36</v>
      </c>
      <c r="G2548" s="2">
        <v>44216</v>
      </c>
      <c r="H2548" s="3">
        <v>0.80277777777777781</v>
      </c>
      <c r="I2548">
        <v>28617828</v>
      </c>
      <c r="J2548">
        <v>2</v>
      </c>
      <c r="K2548" s="1" t="s">
        <v>2706</v>
      </c>
      <c r="L2548">
        <v>1</v>
      </c>
      <c r="M2548" s="4">
        <v>2.5937808530000002</v>
      </c>
      <c r="N2548" s="5">
        <v>16836.919999999998</v>
      </c>
      <c r="O2548" s="5">
        <f>IF(Jan_21[[#This Row],[WIN_OSE]]=0,('Summary Sheet'!$O$1)-('Summary Sheet'!$O$1*2%),-'Summary Sheet'!$O$1*(Jan_21[[#This Row],[BSP]]-1))</f>
        <v>-3.1875617060000003</v>
      </c>
    </row>
    <row r="2549" spans="1:15" x14ac:dyDescent="0.25">
      <c r="A2549">
        <v>178178456</v>
      </c>
      <c r="B2549" s="1" t="s">
        <v>16</v>
      </c>
      <c r="C2549" s="1" t="s">
        <v>3141</v>
      </c>
      <c r="D2549" s="1" t="s">
        <v>3067</v>
      </c>
      <c r="E2549" s="1" t="s">
        <v>47</v>
      </c>
      <c r="F2549" s="1" t="s">
        <v>36</v>
      </c>
      <c r="G2549" s="2">
        <v>44216</v>
      </c>
      <c r="H2549" s="3">
        <v>0.81527777777777777</v>
      </c>
      <c r="I2549">
        <v>26523860</v>
      </c>
      <c r="J2549">
        <v>1</v>
      </c>
      <c r="K2549" s="1" t="s">
        <v>2347</v>
      </c>
      <c r="L2549">
        <v>0</v>
      </c>
      <c r="M2549" s="4">
        <v>4.1549611301563356</v>
      </c>
      <c r="N2549" s="5">
        <v>13256.48</v>
      </c>
      <c r="O2549" s="5">
        <f>IF(Jan_21[[#This Row],[WIN_OSE]]=0,('Summary Sheet'!$O$1)-('Summary Sheet'!$O$1*2%),-'Summary Sheet'!$O$1*(Jan_21[[#This Row],[BSP]]-1))</f>
        <v>1.96</v>
      </c>
    </row>
    <row r="2550" spans="1:15" x14ac:dyDescent="0.25">
      <c r="A2550">
        <v>178178458</v>
      </c>
      <c r="B2550" s="1" t="s">
        <v>16</v>
      </c>
      <c r="C2550" s="1" t="s">
        <v>3141</v>
      </c>
      <c r="D2550" s="1" t="s">
        <v>3067</v>
      </c>
      <c r="E2550" s="1" t="s">
        <v>289</v>
      </c>
      <c r="F2550" s="1" t="s">
        <v>560</v>
      </c>
      <c r="G2550" s="2">
        <v>44216</v>
      </c>
      <c r="H2550" s="3">
        <v>0.82708333333333328</v>
      </c>
      <c r="I2550">
        <v>27962298</v>
      </c>
      <c r="J2550">
        <v>6</v>
      </c>
      <c r="K2550" s="1" t="s">
        <v>1187</v>
      </c>
      <c r="L2550">
        <v>0</v>
      </c>
      <c r="M2550" s="4">
        <v>4.0809282910000002</v>
      </c>
      <c r="N2550" s="5">
        <v>13102.8</v>
      </c>
      <c r="O2550" s="5">
        <f>IF(Jan_21[[#This Row],[WIN_OSE]]=0,('Summary Sheet'!$O$1)-('Summary Sheet'!$O$1*2%),-'Summary Sheet'!$O$1*(Jan_21[[#This Row],[BSP]]-1))</f>
        <v>1.96</v>
      </c>
    </row>
    <row r="2551" spans="1:15" x14ac:dyDescent="0.25">
      <c r="A2551">
        <v>178178460</v>
      </c>
      <c r="B2551" s="1" t="s">
        <v>16</v>
      </c>
      <c r="C2551" s="1" t="s">
        <v>3141</v>
      </c>
      <c r="D2551" s="1" t="s">
        <v>3067</v>
      </c>
      <c r="E2551" s="1" t="s">
        <v>24</v>
      </c>
      <c r="F2551" s="1" t="s">
        <v>36</v>
      </c>
      <c r="G2551" s="2">
        <v>44216</v>
      </c>
      <c r="H2551" s="3">
        <v>0.83750000000000002</v>
      </c>
      <c r="I2551">
        <v>31426996</v>
      </c>
      <c r="J2551">
        <v>2</v>
      </c>
      <c r="K2551" s="1" t="s">
        <v>633</v>
      </c>
      <c r="L2551">
        <v>1</v>
      </c>
      <c r="M2551" s="4">
        <v>4.1256936120000001</v>
      </c>
      <c r="N2551" s="5">
        <v>14858.86</v>
      </c>
      <c r="O2551" s="5">
        <f>IF(Jan_21[[#This Row],[WIN_OSE]]=0,('Summary Sheet'!$O$1)-('Summary Sheet'!$O$1*2%),-'Summary Sheet'!$O$1*(Jan_21[[#This Row],[BSP]]-1))</f>
        <v>-6.2513872240000001</v>
      </c>
    </row>
    <row r="2552" spans="1:15" x14ac:dyDescent="0.25">
      <c r="A2552">
        <v>178178462</v>
      </c>
      <c r="B2552" s="1" t="s">
        <v>16</v>
      </c>
      <c r="C2552" s="1" t="s">
        <v>3141</v>
      </c>
      <c r="D2552" s="1" t="s">
        <v>3067</v>
      </c>
      <c r="E2552" s="1" t="s">
        <v>43</v>
      </c>
      <c r="F2552" s="1" t="s">
        <v>36</v>
      </c>
      <c r="G2552" s="2">
        <v>44216</v>
      </c>
      <c r="H2552" s="3">
        <v>0.84791666666666665</v>
      </c>
      <c r="I2552">
        <v>28597745</v>
      </c>
      <c r="J2552">
        <v>1</v>
      </c>
      <c r="K2552" s="1" t="s">
        <v>585</v>
      </c>
      <c r="L2552">
        <v>0</v>
      </c>
      <c r="M2552" s="4">
        <v>3.3667642328593512</v>
      </c>
      <c r="N2552" s="5">
        <v>15482.88</v>
      </c>
      <c r="O2552" s="5">
        <f>IF(Jan_21[[#This Row],[WIN_OSE]]=0,('Summary Sheet'!$O$1)-('Summary Sheet'!$O$1*2%),-'Summary Sheet'!$O$1*(Jan_21[[#This Row],[BSP]]-1))</f>
        <v>1.96</v>
      </c>
    </row>
    <row r="2553" spans="1:15" x14ac:dyDescent="0.25">
      <c r="A2553">
        <v>178178464</v>
      </c>
      <c r="B2553" s="1" t="s">
        <v>16</v>
      </c>
      <c r="C2553" s="1" t="s">
        <v>3141</v>
      </c>
      <c r="D2553" s="1" t="s">
        <v>3067</v>
      </c>
      <c r="E2553" s="1" t="s">
        <v>39</v>
      </c>
      <c r="F2553" s="1" t="s">
        <v>36</v>
      </c>
      <c r="G2553" s="2">
        <v>44216</v>
      </c>
      <c r="H2553" s="3">
        <v>0.85833333333333328</v>
      </c>
      <c r="I2553">
        <v>38163502</v>
      </c>
      <c r="J2553">
        <v>5</v>
      </c>
      <c r="K2553" s="1" t="s">
        <v>2714</v>
      </c>
      <c r="L2553">
        <v>0</v>
      </c>
      <c r="M2553" s="4">
        <v>3.9929091803905985</v>
      </c>
      <c r="N2553" s="5">
        <v>11412.18</v>
      </c>
      <c r="O2553" s="5">
        <f>IF(Jan_21[[#This Row],[WIN_OSE]]=0,('Summary Sheet'!$O$1)-('Summary Sheet'!$O$1*2%),-'Summary Sheet'!$O$1*(Jan_21[[#This Row],[BSP]]-1))</f>
        <v>1.96</v>
      </c>
    </row>
    <row r="2554" spans="1:15" x14ac:dyDescent="0.25">
      <c r="A2554">
        <v>178178466</v>
      </c>
      <c r="B2554" s="1" t="s">
        <v>16</v>
      </c>
      <c r="C2554" s="1" t="s">
        <v>3141</v>
      </c>
      <c r="D2554" s="1" t="s">
        <v>3067</v>
      </c>
      <c r="E2554" s="1" t="s">
        <v>32</v>
      </c>
      <c r="F2554" s="1" t="s">
        <v>36</v>
      </c>
      <c r="G2554" s="2">
        <v>44216</v>
      </c>
      <c r="H2554" s="3">
        <v>0.86944444444444446</v>
      </c>
      <c r="I2554">
        <v>12637953</v>
      </c>
      <c r="J2554">
        <v>1</v>
      </c>
      <c r="K2554" s="1" t="s">
        <v>1348</v>
      </c>
      <c r="L2554">
        <v>0</v>
      </c>
      <c r="M2554" s="4">
        <v>4.1171542390000004</v>
      </c>
      <c r="N2554" s="5">
        <v>10839.12</v>
      </c>
      <c r="O2554" s="5">
        <f>IF(Jan_21[[#This Row],[WIN_OSE]]=0,('Summary Sheet'!$O$1)-('Summary Sheet'!$O$1*2%),-'Summary Sheet'!$O$1*(Jan_21[[#This Row],[BSP]]-1))</f>
        <v>1.96</v>
      </c>
    </row>
    <row r="2555" spans="1:15" x14ac:dyDescent="0.25">
      <c r="A2555">
        <v>178178468</v>
      </c>
      <c r="B2555" s="1" t="s">
        <v>16</v>
      </c>
      <c r="C2555" s="1" t="s">
        <v>3141</v>
      </c>
      <c r="D2555" s="1" t="s">
        <v>3067</v>
      </c>
      <c r="E2555" s="1" t="s">
        <v>32</v>
      </c>
      <c r="F2555" s="1" t="s">
        <v>36</v>
      </c>
      <c r="G2555" s="2">
        <v>44216</v>
      </c>
      <c r="H2555" s="3">
        <v>0.88263888888888886</v>
      </c>
      <c r="I2555">
        <v>12097464</v>
      </c>
      <c r="J2555">
        <v>3</v>
      </c>
      <c r="K2555" s="1" t="s">
        <v>894</v>
      </c>
      <c r="L2555">
        <v>0</v>
      </c>
      <c r="M2555" s="4">
        <v>3.0075646945842354</v>
      </c>
      <c r="N2555" s="5">
        <v>20832.939999999999</v>
      </c>
      <c r="O2555" s="5">
        <f>IF(Jan_21[[#This Row],[WIN_OSE]]=0,('Summary Sheet'!$O$1)-('Summary Sheet'!$O$1*2%),-'Summary Sheet'!$O$1*(Jan_21[[#This Row],[BSP]]-1))</f>
        <v>1.96</v>
      </c>
    </row>
    <row r="2556" spans="1:15" x14ac:dyDescent="0.25">
      <c r="A2556">
        <v>178178470</v>
      </c>
      <c r="B2556" s="1" t="s">
        <v>16</v>
      </c>
      <c r="C2556" s="1" t="s">
        <v>3141</v>
      </c>
      <c r="D2556" s="1" t="s">
        <v>3067</v>
      </c>
      <c r="E2556" s="1" t="s">
        <v>20</v>
      </c>
      <c r="F2556" s="1" t="s">
        <v>36</v>
      </c>
      <c r="G2556" s="2">
        <v>44216</v>
      </c>
      <c r="H2556" s="3">
        <v>0.8930555555555556</v>
      </c>
      <c r="I2556">
        <v>24656086</v>
      </c>
      <c r="J2556">
        <v>3</v>
      </c>
      <c r="K2556" s="1" t="s">
        <v>2713</v>
      </c>
      <c r="L2556">
        <v>0</v>
      </c>
      <c r="M2556" s="4">
        <v>2.8664015524040218</v>
      </c>
      <c r="N2556" s="5">
        <v>19480.599999999999</v>
      </c>
      <c r="O2556" s="5">
        <f>IF(Jan_21[[#This Row],[WIN_OSE]]=0,('Summary Sheet'!$O$1)-('Summary Sheet'!$O$1*2%),-'Summary Sheet'!$O$1*(Jan_21[[#This Row],[BSP]]-1))</f>
        <v>1.96</v>
      </c>
    </row>
    <row r="2557" spans="1:15" x14ac:dyDescent="0.25">
      <c r="A2557">
        <v>178178504</v>
      </c>
      <c r="B2557" s="1" t="s">
        <v>23</v>
      </c>
      <c r="C2557" s="1" t="s">
        <v>3119</v>
      </c>
      <c r="D2557" s="1" t="s">
        <v>3067</v>
      </c>
      <c r="E2557" s="1" t="s">
        <v>75</v>
      </c>
      <c r="F2557" s="1" t="s">
        <v>28</v>
      </c>
      <c r="G2557" s="2">
        <v>44216</v>
      </c>
      <c r="H2557" s="3">
        <v>0.76180555555555551</v>
      </c>
      <c r="I2557">
        <v>26262112</v>
      </c>
      <c r="J2557">
        <v>1</v>
      </c>
      <c r="K2557" s="1" t="s">
        <v>489</v>
      </c>
      <c r="L2557">
        <v>0</v>
      </c>
      <c r="M2557" s="4">
        <v>2.7777090869999999</v>
      </c>
      <c r="N2557" s="5">
        <v>21592.52</v>
      </c>
      <c r="O2557" s="5">
        <f>IF(Jan_21[[#This Row],[WIN_OSE]]=0,('Summary Sheet'!$O$1)-('Summary Sheet'!$O$1*2%),-'Summary Sheet'!$O$1*(Jan_21[[#This Row],[BSP]]-1))</f>
        <v>1.96</v>
      </c>
    </row>
    <row r="2558" spans="1:15" x14ac:dyDescent="0.25">
      <c r="A2558">
        <v>178178506</v>
      </c>
      <c r="B2558" s="1" t="s">
        <v>23</v>
      </c>
      <c r="C2558" s="1" t="s">
        <v>3119</v>
      </c>
      <c r="D2558" s="1" t="s">
        <v>3067</v>
      </c>
      <c r="E2558" s="1" t="s">
        <v>24</v>
      </c>
      <c r="F2558" s="1" t="s">
        <v>25</v>
      </c>
      <c r="G2558" s="2">
        <v>44216</v>
      </c>
      <c r="H2558" s="3">
        <v>0.7729166666666667</v>
      </c>
      <c r="I2558">
        <v>36436165</v>
      </c>
      <c r="J2558">
        <v>3</v>
      </c>
      <c r="K2558" s="1" t="s">
        <v>602</v>
      </c>
      <c r="L2558">
        <v>1</v>
      </c>
      <c r="M2558" s="4">
        <v>4.3310772652184824</v>
      </c>
      <c r="N2558" s="5">
        <v>3472.34</v>
      </c>
      <c r="O2558" s="5">
        <f>IF(Jan_21[[#This Row],[WIN_OSE]]=0,('Summary Sheet'!$O$1)-('Summary Sheet'!$O$1*2%),-'Summary Sheet'!$O$1*(Jan_21[[#This Row],[BSP]]-1))</f>
        <v>-6.6621545304369647</v>
      </c>
    </row>
    <row r="2559" spans="1:15" x14ac:dyDescent="0.25">
      <c r="A2559">
        <v>178178508</v>
      </c>
      <c r="B2559" s="1" t="s">
        <v>23</v>
      </c>
      <c r="C2559" s="1" t="s">
        <v>3119</v>
      </c>
      <c r="D2559" s="1" t="s">
        <v>3067</v>
      </c>
      <c r="E2559" s="1" t="s">
        <v>24</v>
      </c>
      <c r="F2559" s="1" t="s">
        <v>25</v>
      </c>
      <c r="G2559" s="2">
        <v>44216</v>
      </c>
      <c r="H2559" s="3">
        <v>0.78333333333333333</v>
      </c>
      <c r="I2559">
        <v>37194717</v>
      </c>
      <c r="J2559">
        <v>2</v>
      </c>
      <c r="K2559" s="1" t="s">
        <v>1077</v>
      </c>
      <c r="L2559">
        <v>0</v>
      </c>
      <c r="M2559" s="4">
        <v>4.4432820059999996</v>
      </c>
      <c r="N2559" s="5">
        <v>3031.82</v>
      </c>
      <c r="O2559" s="5">
        <f>IF(Jan_21[[#This Row],[WIN_OSE]]=0,('Summary Sheet'!$O$1)-('Summary Sheet'!$O$1*2%),-'Summary Sheet'!$O$1*(Jan_21[[#This Row],[BSP]]-1))</f>
        <v>1.96</v>
      </c>
    </row>
    <row r="2560" spans="1:15" x14ac:dyDescent="0.25">
      <c r="A2560">
        <v>178178510</v>
      </c>
      <c r="B2560" s="1" t="s">
        <v>23</v>
      </c>
      <c r="C2560" s="1" t="s">
        <v>3119</v>
      </c>
      <c r="D2560" s="1" t="s">
        <v>3067</v>
      </c>
      <c r="E2560" s="1" t="s">
        <v>49</v>
      </c>
      <c r="F2560" s="1" t="s">
        <v>28</v>
      </c>
      <c r="G2560" s="2">
        <v>44216</v>
      </c>
      <c r="H2560" s="3">
        <v>0.79652777777777772</v>
      </c>
      <c r="I2560">
        <v>31635113</v>
      </c>
      <c r="J2560">
        <v>2</v>
      </c>
      <c r="K2560" s="1" t="s">
        <v>2491</v>
      </c>
      <c r="L2560">
        <v>0</v>
      </c>
      <c r="M2560" s="4">
        <v>3.3795116872001385</v>
      </c>
      <c r="N2560" s="5">
        <v>5528.8</v>
      </c>
      <c r="O2560" s="5">
        <f>IF(Jan_21[[#This Row],[WIN_OSE]]=0,('Summary Sheet'!$O$1)-('Summary Sheet'!$O$1*2%),-'Summary Sheet'!$O$1*(Jan_21[[#This Row],[BSP]]-1))</f>
        <v>1.96</v>
      </c>
    </row>
    <row r="2561" spans="1:15" x14ac:dyDescent="0.25">
      <c r="A2561">
        <v>178178512</v>
      </c>
      <c r="B2561" s="1" t="s">
        <v>23</v>
      </c>
      <c r="C2561" s="1" t="s">
        <v>3119</v>
      </c>
      <c r="D2561" s="1" t="s">
        <v>3067</v>
      </c>
      <c r="E2561" s="1" t="s">
        <v>41</v>
      </c>
      <c r="F2561" s="1" t="s">
        <v>25</v>
      </c>
      <c r="G2561" s="2">
        <v>44216</v>
      </c>
      <c r="H2561" s="3">
        <v>0.80833333333333335</v>
      </c>
      <c r="I2561">
        <v>25479135</v>
      </c>
      <c r="J2561">
        <v>1</v>
      </c>
      <c r="K2561" s="1" t="s">
        <v>494</v>
      </c>
      <c r="L2561">
        <v>1</v>
      </c>
      <c r="M2561" s="4">
        <v>4.3881295398648952</v>
      </c>
      <c r="N2561" s="5">
        <v>2972</v>
      </c>
      <c r="O2561" s="5">
        <f>IF(Jan_21[[#This Row],[WIN_OSE]]=0,('Summary Sheet'!$O$1)-('Summary Sheet'!$O$1*2%),-'Summary Sheet'!$O$1*(Jan_21[[#This Row],[BSP]]-1))</f>
        <v>-6.7762590797297904</v>
      </c>
    </row>
    <row r="2562" spans="1:15" x14ac:dyDescent="0.25">
      <c r="A2562">
        <v>178178514</v>
      </c>
      <c r="B2562" s="1" t="s">
        <v>23</v>
      </c>
      <c r="C2562" s="1" t="s">
        <v>3119</v>
      </c>
      <c r="D2562" s="1" t="s">
        <v>3067</v>
      </c>
      <c r="E2562" s="1" t="s">
        <v>39</v>
      </c>
      <c r="F2562" s="1" t="s">
        <v>25</v>
      </c>
      <c r="G2562" s="2">
        <v>44216</v>
      </c>
      <c r="H2562" s="3">
        <v>0.82222222222222219</v>
      </c>
      <c r="I2562">
        <v>38209828</v>
      </c>
      <c r="J2562">
        <v>5</v>
      </c>
      <c r="K2562" s="1" t="s">
        <v>2828</v>
      </c>
      <c r="L2562">
        <v>0</v>
      </c>
      <c r="M2562" s="4">
        <v>4.6346879288365024</v>
      </c>
      <c r="N2562" s="5">
        <v>7115.76</v>
      </c>
      <c r="O2562" s="5">
        <f>IF(Jan_21[[#This Row],[WIN_OSE]]=0,('Summary Sheet'!$O$1)-('Summary Sheet'!$O$1*2%),-'Summary Sheet'!$O$1*(Jan_21[[#This Row],[BSP]]-1))</f>
        <v>1.96</v>
      </c>
    </row>
    <row r="2563" spans="1:15" x14ac:dyDescent="0.25">
      <c r="A2563">
        <v>178178516</v>
      </c>
      <c r="B2563" s="1" t="s">
        <v>23</v>
      </c>
      <c r="C2563" s="1" t="s">
        <v>3119</v>
      </c>
      <c r="D2563" s="1" t="s">
        <v>3067</v>
      </c>
      <c r="E2563" s="1" t="s">
        <v>27</v>
      </c>
      <c r="F2563" s="1" t="s">
        <v>28</v>
      </c>
      <c r="G2563" s="2">
        <v>44216</v>
      </c>
      <c r="H2563" s="3">
        <v>0.8354166666666667</v>
      </c>
      <c r="I2563">
        <v>35437190</v>
      </c>
      <c r="J2563">
        <v>3</v>
      </c>
      <c r="K2563" s="1" t="s">
        <v>2360</v>
      </c>
      <c r="L2563">
        <v>0</v>
      </c>
      <c r="M2563" s="4">
        <v>3.5122719519999999</v>
      </c>
      <c r="N2563" s="5">
        <v>6176.66</v>
      </c>
      <c r="O2563" s="5">
        <f>IF(Jan_21[[#This Row],[WIN_OSE]]=0,('Summary Sheet'!$O$1)-('Summary Sheet'!$O$1*2%),-'Summary Sheet'!$O$1*(Jan_21[[#This Row],[BSP]]-1))</f>
        <v>1.96</v>
      </c>
    </row>
    <row r="2564" spans="1:15" x14ac:dyDescent="0.25">
      <c r="A2564">
        <v>178178518</v>
      </c>
      <c r="B2564" s="1" t="s">
        <v>23</v>
      </c>
      <c r="C2564" s="1" t="s">
        <v>3119</v>
      </c>
      <c r="D2564" s="1" t="s">
        <v>3067</v>
      </c>
      <c r="E2564" s="1" t="s">
        <v>39</v>
      </c>
      <c r="F2564" s="1" t="s">
        <v>25</v>
      </c>
      <c r="G2564" s="2">
        <v>44216</v>
      </c>
      <c r="H2564" s="3">
        <v>0.84930555555555554</v>
      </c>
      <c r="I2564">
        <v>23516280</v>
      </c>
      <c r="J2564">
        <v>2</v>
      </c>
      <c r="K2564" s="1" t="s">
        <v>873</v>
      </c>
      <c r="L2564">
        <v>1</v>
      </c>
      <c r="M2564" s="4">
        <v>4.2730526309999997</v>
      </c>
      <c r="N2564" s="5">
        <v>3675.56</v>
      </c>
      <c r="O2564" s="5">
        <f>IF(Jan_21[[#This Row],[WIN_OSE]]=0,('Summary Sheet'!$O$1)-('Summary Sheet'!$O$1*2%),-'Summary Sheet'!$O$1*(Jan_21[[#This Row],[BSP]]-1))</f>
        <v>-6.5461052619999993</v>
      </c>
    </row>
    <row r="2565" spans="1:15" x14ac:dyDescent="0.25">
      <c r="A2565">
        <v>178178520</v>
      </c>
      <c r="B2565" s="1" t="s">
        <v>23</v>
      </c>
      <c r="C2565" s="1" t="s">
        <v>3119</v>
      </c>
      <c r="D2565" s="1" t="s">
        <v>3067</v>
      </c>
      <c r="E2565" s="1" t="s">
        <v>41</v>
      </c>
      <c r="F2565" s="1" t="s">
        <v>25</v>
      </c>
      <c r="G2565" s="2">
        <v>44216</v>
      </c>
      <c r="H2565" s="3">
        <v>0.86319444444444449</v>
      </c>
      <c r="I2565">
        <v>38193162</v>
      </c>
      <c r="J2565">
        <v>1</v>
      </c>
      <c r="K2565" s="1" t="s">
        <v>2353</v>
      </c>
      <c r="L2565">
        <v>1</v>
      </c>
      <c r="M2565" s="4">
        <v>4.5999999999999996</v>
      </c>
      <c r="N2565" s="5">
        <v>4059.1</v>
      </c>
      <c r="O2565" s="5">
        <f>IF(Jan_21[[#This Row],[WIN_OSE]]=0,('Summary Sheet'!$O$1)-('Summary Sheet'!$O$1*2%),-'Summary Sheet'!$O$1*(Jan_21[[#This Row],[BSP]]-1))</f>
        <v>-7.1999999999999993</v>
      </c>
    </row>
    <row r="2566" spans="1:15" x14ac:dyDescent="0.25">
      <c r="A2566">
        <v>178178522</v>
      </c>
      <c r="B2566" s="1" t="s">
        <v>23</v>
      </c>
      <c r="C2566" s="1" t="s">
        <v>3119</v>
      </c>
      <c r="D2566" s="1" t="s">
        <v>3067</v>
      </c>
      <c r="E2566" s="1" t="s">
        <v>75</v>
      </c>
      <c r="F2566" s="1" t="s">
        <v>28</v>
      </c>
      <c r="G2566" s="2">
        <v>44216</v>
      </c>
      <c r="H2566" s="3">
        <v>0.87638888888888888</v>
      </c>
      <c r="I2566">
        <v>2460729</v>
      </c>
      <c r="J2566">
        <v>6</v>
      </c>
      <c r="K2566" s="1" t="s">
        <v>1765</v>
      </c>
      <c r="L2566">
        <v>0</v>
      </c>
      <c r="M2566" s="4">
        <v>3.6992797832116775</v>
      </c>
      <c r="N2566" s="5">
        <v>9166.86</v>
      </c>
      <c r="O2566" s="5">
        <f>IF(Jan_21[[#This Row],[WIN_OSE]]=0,('Summary Sheet'!$O$1)-('Summary Sheet'!$O$1*2%),-'Summary Sheet'!$O$1*(Jan_21[[#This Row],[BSP]]-1))</f>
        <v>1.96</v>
      </c>
    </row>
    <row r="2567" spans="1:15" x14ac:dyDescent="0.25">
      <c r="A2567">
        <v>178178524</v>
      </c>
      <c r="B2567" s="1" t="s">
        <v>23</v>
      </c>
      <c r="C2567" s="1" t="s">
        <v>3119</v>
      </c>
      <c r="D2567" s="1" t="s">
        <v>3067</v>
      </c>
      <c r="E2567" s="1" t="s">
        <v>24</v>
      </c>
      <c r="F2567" s="1" t="s">
        <v>25</v>
      </c>
      <c r="G2567" s="2">
        <v>44216</v>
      </c>
      <c r="H2567" s="3">
        <v>0.88749999999999996</v>
      </c>
      <c r="I2567">
        <v>28086603</v>
      </c>
      <c r="J2567">
        <v>1</v>
      </c>
      <c r="K2567" s="1" t="s">
        <v>162</v>
      </c>
      <c r="L2567">
        <v>0</v>
      </c>
      <c r="M2567" s="4">
        <v>4.5999999999999996</v>
      </c>
      <c r="N2567" s="5">
        <v>3330.1</v>
      </c>
      <c r="O2567" s="5">
        <f>IF(Jan_21[[#This Row],[WIN_OSE]]=0,('Summary Sheet'!$O$1)-('Summary Sheet'!$O$1*2%),-'Summary Sheet'!$O$1*(Jan_21[[#This Row],[BSP]]-1))</f>
        <v>1.96</v>
      </c>
    </row>
    <row r="2568" spans="1:15" x14ac:dyDescent="0.25">
      <c r="A2568">
        <v>178213482</v>
      </c>
      <c r="B2568" s="1" t="s">
        <v>19</v>
      </c>
      <c r="C2568" s="1" t="s">
        <v>3140</v>
      </c>
      <c r="D2568" s="1" t="s">
        <v>3069</v>
      </c>
      <c r="E2568" s="1" t="s">
        <v>41</v>
      </c>
      <c r="F2568" s="1" t="s">
        <v>44</v>
      </c>
      <c r="G2568" s="2">
        <v>44217</v>
      </c>
      <c r="H2568" s="3">
        <v>0.46736111111111112</v>
      </c>
      <c r="I2568">
        <v>23553566</v>
      </c>
      <c r="J2568">
        <v>3</v>
      </c>
      <c r="K2568" s="1" t="s">
        <v>1068</v>
      </c>
      <c r="L2568">
        <v>1</v>
      </c>
      <c r="M2568" s="4">
        <v>2.9946665029999999</v>
      </c>
      <c r="N2568" s="5">
        <v>8255.42</v>
      </c>
      <c r="O2568" s="5">
        <f>IF(Jan_21[[#This Row],[WIN_OSE]]=0,('Summary Sheet'!$O$1)-('Summary Sheet'!$O$1*2%),-'Summary Sheet'!$O$1*(Jan_21[[#This Row],[BSP]]-1))</f>
        <v>-3.9893330059999998</v>
      </c>
    </row>
    <row r="2569" spans="1:15" x14ac:dyDescent="0.25">
      <c r="A2569">
        <v>178213484</v>
      </c>
      <c r="B2569" s="1" t="s">
        <v>19</v>
      </c>
      <c r="C2569" s="1" t="s">
        <v>3140</v>
      </c>
      <c r="D2569" s="1" t="s">
        <v>3069</v>
      </c>
      <c r="E2569" s="1" t="s">
        <v>39</v>
      </c>
      <c r="F2569" s="1" t="s">
        <v>44</v>
      </c>
      <c r="G2569" s="2">
        <v>44217</v>
      </c>
      <c r="H2569" s="3">
        <v>0.4777777777777778</v>
      </c>
      <c r="I2569">
        <v>22530001</v>
      </c>
      <c r="J2569">
        <v>3</v>
      </c>
      <c r="K2569" s="1" t="s">
        <v>2539</v>
      </c>
      <c r="L2569">
        <v>0</v>
      </c>
      <c r="M2569" s="4">
        <v>3.7958040708192859</v>
      </c>
      <c r="N2569" s="5">
        <v>8022.84</v>
      </c>
      <c r="O2569" s="5">
        <f>IF(Jan_21[[#This Row],[WIN_OSE]]=0,('Summary Sheet'!$O$1)-('Summary Sheet'!$O$1*2%),-'Summary Sheet'!$O$1*(Jan_21[[#This Row],[BSP]]-1))</f>
        <v>1.96</v>
      </c>
    </row>
    <row r="2570" spans="1:15" x14ac:dyDescent="0.25">
      <c r="A2570">
        <v>178213486</v>
      </c>
      <c r="B2570" s="1" t="s">
        <v>19</v>
      </c>
      <c r="C2570" s="1" t="s">
        <v>3140</v>
      </c>
      <c r="D2570" s="1" t="s">
        <v>3069</v>
      </c>
      <c r="E2570" s="1" t="s">
        <v>39</v>
      </c>
      <c r="F2570" s="1" t="s">
        <v>44</v>
      </c>
      <c r="G2570" s="2">
        <v>44217</v>
      </c>
      <c r="H2570" s="3">
        <v>0.48819444444444443</v>
      </c>
      <c r="I2570">
        <v>38084707</v>
      </c>
      <c r="J2570">
        <v>3</v>
      </c>
      <c r="K2570" s="1" t="s">
        <v>2055</v>
      </c>
      <c r="L2570">
        <v>0</v>
      </c>
      <c r="M2570" s="4">
        <v>2.2367122190000002</v>
      </c>
      <c r="N2570" s="5">
        <v>18973.740000000002</v>
      </c>
      <c r="O2570" s="5">
        <f>IF(Jan_21[[#This Row],[WIN_OSE]]=0,('Summary Sheet'!$O$1)-('Summary Sheet'!$O$1*2%),-'Summary Sheet'!$O$1*(Jan_21[[#This Row],[BSP]]-1))</f>
        <v>1.96</v>
      </c>
    </row>
    <row r="2571" spans="1:15" x14ac:dyDescent="0.25">
      <c r="A2571">
        <v>178213488</v>
      </c>
      <c r="B2571" s="1" t="s">
        <v>19</v>
      </c>
      <c r="C2571" s="1" t="s">
        <v>3140</v>
      </c>
      <c r="D2571" s="1" t="s">
        <v>3069</v>
      </c>
      <c r="E2571" s="1" t="s">
        <v>32</v>
      </c>
      <c r="F2571" s="1" t="s">
        <v>44</v>
      </c>
      <c r="G2571" s="2">
        <v>44217</v>
      </c>
      <c r="H2571" s="3">
        <v>0.49861111111111112</v>
      </c>
      <c r="I2571">
        <v>21758832</v>
      </c>
      <c r="J2571">
        <v>1</v>
      </c>
      <c r="K2571" s="1" t="s">
        <v>2066</v>
      </c>
      <c r="L2571">
        <v>0</v>
      </c>
      <c r="M2571" s="4">
        <v>2.5109779743404941</v>
      </c>
      <c r="N2571" s="5">
        <v>23067</v>
      </c>
      <c r="O2571" s="5">
        <f>IF(Jan_21[[#This Row],[WIN_OSE]]=0,('Summary Sheet'!$O$1)-('Summary Sheet'!$O$1*2%),-'Summary Sheet'!$O$1*(Jan_21[[#This Row],[BSP]]-1))</f>
        <v>1.96</v>
      </c>
    </row>
    <row r="2572" spans="1:15" x14ac:dyDescent="0.25">
      <c r="A2572">
        <v>178213490</v>
      </c>
      <c r="B2572" s="1" t="s">
        <v>19</v>
      </c>
      <c r="C2572" s="1" t="s">
        <v>3140</v>
      </c>
      <c r="D2572" s="1" t="s">
        <v>3069</v>
      </c>
      <c r="E2572" s="1" t="s">
        <v>47</v>
      </c>
      <c r="F2572" s="1" t="s">
        <v>44</v>
      </c>
      <c r="G2572" s="2">
        <v>44217</v>
      </c>
      <c r="H2572" s="3">
        <v>0.50902777777777775</v>
      </c>
      <c r="I2572">
        <v>22309539</v>
      </c>
      <c r="J2572">
        <v>2</v>
      </c>
      <c r="K2572" s="1" t="s">
        <v>2536</v>
      </c>
      <c r="L2572">
        <v>0</v>
      </c>
      <c r="M2572" s="4">
        <v>3.2799109363419836</v>
      </c>
      <c r="N2572" s="5">
        <v>11212.94</v>
      </c>
      <c r="O2572" s="5">
        <f>IF(Jan_21[[#This Row],[WIN_OSE]]=0,('Summary Sheet'!$O$1)-('Summary Sheet'!$O$1*2%),-'Summary Sheet'!$O$1*(Jan_21[[#This Row],[BSP]]-1))</f>
        <v>1.96</v>
      </c>
    </row>
    <row r="2573" spans="1:15" x14ac:dyDescent="0.25">
      <c r="A2573">
        <v>178213492</v>
      </c>
      <c r="B2573" s="1" t="s">
        <v>19</v>
      </c>
      <c r="C2573" s="1" t="s">
        <v>3140</v>
      </c>
      <c r="D2573" s="1" t="s">
        <v>3069</v>
      </c>
      <c r="E2573" s="1" t="s">
        <v>43</v>
      </c>
      <c r="F2573" s="1" t="s">
        <v>44</v>
      </c>
      <c r="G2573" s="2">
        <v>44217</v>
      </c>
      <c r="H2573" s="3">
        <v>0.51944444444444449</v>
      </c>
      <c r="I2573">
        <v>27159552</v>
      </c>
      <c r="J2573">
        <v>5</v>
      </c>
      <c r="K2573" s="1" t="s">
        <v>1025</v>
      </c>
      <c r="L2573">
        <v>0</v>
      </c>
      <c r="M2573" s="4">
        <v>2.9598619316499395</v>
      </c>
      <c r="N2573" s="5">
        <v>12002.06</v>
      </c>
      <c r="O2573" s="5">
        <f>IF(Jan_21[[#This Row],[WIN_OSE]]=0,('Summary Sheet'!$O$1)-('Summary Sheet'!$O$1*2%),-'Summary Sheet'!$O$1*(Jan_21[[#This Row],[BSP]]-1))</f>
        <v>1.96</v>
      </c>
    </row>
    <row r="2574" spans="1:15" x14ac:dyDescent="0.25">
      <c r="A2574">
        <v>178213494</v>
      </c>
      <c r="B2574" s="1" t="s">
        <v>19</v>
      </c>
      <c r="C2574" s="1" t="s">
        <v>3140</v>
      </c>
      <c r="D2574" s="1" t="s">
        <v>3069</v>
      </c>
      <c r="E2574" s="1" t="s">
        <v>43</v>
      </c>
      <c r="F2574" s="1" t="s">
        <v>44</v>
      </c>
      <c r="G2574" s="2">
        <v>44217</v>
      </c>
      <c r="H2574" s="3">
        <v>0.52986111111111112</v>
      </c>
      <c r="I2574">
        <v>28634091</v>
      </c>
      <c r="J2574">
        <v>6</v>
      </c>
      <c r="K2574" s="1" t="s">
        <v>2537</v>
      </c>
      <c r="L2574">
        <v>0</v>
      </c>
      <c r="M2574" s="4">
        <v>3.4920464045746487</v>
      </c>
      <c r="N2574" s="5">
        <v>11652.48</v>
      </c>
      <c r="O2574" s="5">
        <f>IF(Jan_21[[#This Row],[WIN_OSE]]=0,('Summary Sheet'!$O$1)-('Summary Sheet'!$O$1*2%),-'Summary Sheet'!$O$1*(Jan_21[[#This Row],[BSP]]-1))</f>
        <v>1.96</v>
      </c>
    </row>
    <row r="2575" spans="1:15" x14ac:dyDescent="0.25">
      <c r="A2575">
        <v>178213496</v>
      </c>
      <c r="B2575" s="1" t="s">
        <v>19</v>
      </c>
      <c r="C2575" s="1" t="s">
        <v>3140</v>
      </c>
      <c r="D2575" s="1" t="s">
        <v>3069</v>
      </c>
      <c r="E2575" s="1" t="s">
        <v>43</v>
      </c>
      <c r="F2575" s="1" t="s">
        <v>44</v>
      </c>
      <c r="G2575" s="2">
        <v>44217</v>
      </c>
      <c r="H2575" s="3">
        <v>0.54027777777777775</v>
      </c>
      <c r="I2575">
        <v>21874819</v>
      </c>
      <c r="J2575">
        <v>4</v>
      </c>
      <c r="K2575" s="1" t="s">
        <v>1067</v>
      </c>
      <c r="L2575">
        <v>0</v>
      </c>
      <c r="M2575" s="4">
        <v>4.4203433680000002</v>
      </c>
      <c r="N2575" s="5">
        <v>9664.14</v>
      </c>
      <c r="O2575" s="5">
        <f>IF(Jan_21[[#This Row],[WIN_OSE]]=0,('Summary Sheet'!$O$1)-('Summary Sheet'!$O$1*2%),-'Summary Sheet'!$O$1*(Jan_21[[#This Row],[BSP]]-1))</f>
        <v>1.96</v>
      </c>
    </row>
    <row r="2576" spans="1:15" x14ac:dyDescent="0.25">
      <c r="A2576">
        <v>178213498</v>
      </c>
      <c r="B2576" s="1" t="s">
        <v>19</v>
      </c>
      <c r="C2576" s="1" t="s">
        <v>3140</v>
      </c>
      <c r="D2576" s="1" t="s">
        <v>3069</v>
      </c>
      <c r="E2576" s="1" t="s">
        <v>24</v>
      </c>
      <c r="F2576" s="1" t="s">
        <v>44</v>
      </c>
      <c r="G2576" s="2">
        <v>44217</v>
      </c>
      <c r="H2576" s="3">
        <v>0.55069444444444449</v>
      </c>
      <c r="I2576">
        <v>27232277</v>
      </c>
      <c r="J2576">
        <v>1</v>
      </c>
      <c r="K2576" s="1" t="s">
        <v>2068</v>
      </c>
      <c r="L2576">
        <v>0</v>
      </c>
      <c r="M2576" s="4">
        <v>3.9182598253130529</v>
      </c>
      <c r="N2576" s="5">
        <v>6929.44</v>
      </c>
      <c r="O2576" s="5">
        <f>IF(Jan_21[[#This Row],[WIN_OSE]]=0,('Summary Sheet'!$O$1)-('Summary Sheet'!$O$1*2%),-'Summary Sheet'!$O$1*(Jan_21[[#This Row],[BSP]]-1))</f>
        <v>1.96</v>
      </c>
    </row>
    <row r="2577" spans="1:15" x14ac:dyDescent="0.25">
      <c r="A2577">
        <v>178213502</v>
      </c>
      <c r="B2577" s="1" t="s">
        <v>19</v>
      </c>
      <c r="C2577" s="1" t="s">
        <v>3140</v>
      </c>
      <c r="D2577" s="1" t="s">
        <v>3069</v>
      </c>
      <c r="E2577" s="1" t="s">
        <v>24</v>
      </c>
      <c r="F2577" s="1" t="s">
        <v>44</v>
      </c>
      <c r="G2577" s="2">
        <v>44217</v>
      </c>
      <c r="H2577" s="3">
        <v>0.57222222222222219</v>
      </c>
      <c r="I2577">
        <v>38182326</v>
      </c>
      <c r="J2577">
        <v>1</v>
      </c>
      <c r="K2577" s="1" t="s">
        <v>1248</v>
      </c>
      <c r="L2577">
        <v>0</v>
      </c>
      <c r="M2577" s="4">
        <v>2.904275375610923</v>
      </c>
      <c r="N2577" s="5">
        <v>14772.2</v>
      </c>
      <c r="O2577" s="5">
        <f>IF(Jan_21[[#This Row],[WIN_OSE]]=0,('Summary Sheet'!$O$1)-('Summary Sheet'!$O$1*2%),-'Summary Sheet'!$O$1*(Jan_21[[#This Row],[BSP]]-1))</f>
        <v>1.96</v>
      </c>
    </row>
    <row r="2578" spans="1:15" x14ac:dyDescent="0.25">
      <c r="A2578">
        <v>178213504</v>
      </c>
      <c r="B2578" s="1" t="s">
        <v>19</v>
      </c>
      <c r="C2578" s="1" t="s">
        <v>3140</v>
      </c>
      <c r="D2578" s="1" t="s">
        <v>3069</v>
      </c>
      <c r="E2578" s="1" t="s">
        <v>41</v>
      </c>
      <c r="F2578" s="1" t="s">
        <v>44</v>
      </c>
      <c r="G2578" s="2">
        <v>44217</v>
      </c>
      <c r="H2578" s="3">
        <v>0.58263888888888893</v>
      </c>
      <c r="I2578">
        <v>26456291</v>
      </c>
      <c r="J2578">
        <v>2</v>
      </c>
      <c r="K2578" s="1" t="s">
        <v>2541</v>
      </c>
      <c r="L2578">
        <v>1</v>
      </c>
      <c r="M2578" s="4">
        <v>2.5208705854748299</v>
      </c>
      <c r="N2578" s="5">
        <v>8799.2199999999993</v>
      </c>
      <c r="O2578" s="5">
        <f>IF(Jan_21[[#This Row],[WIN_OSE]]=0,('Summary Sheet'!$O$1)-('Summary Sheet'!$O$1*2%),-'Summary Sheet'!$O$1*(Jan_21[[#This Row],[BSP]]-1))</f>
        <v>-3.0417411709496598</v>
      </c>
    </row>
    <row r="2579" spans="1:15" x14ac:dyDescent="0.25">
      <c r="A2579">
        <v>178213721</v>
      </c>
      <c r="B2579" s="1" t="s">
        <v>23</v>
      </c>
      <c r="C2579" s="1" t="s">
        <v>3139</v>
      </c>
      <c r="D2579" s="1" t="s">
        <v>3070</v>
      </c>
      <c r="E2579" s="1" t="s">
        <v>49</v>
      </c>
      <c r="F2579" s="1" t="s">
        <v>46</v>
      </c>
      <c r="G2579" s="2">
        <v>44217</v>
      </c>
      <c r="H2579" s="3">
        <v>0.44861111111111113</v>
      </c>
      <c r="I2579">
        <v>38218754</v>
      </c>
      <c r="J2579">
        <v>1</v>
      </c>
      <c r="K2579" s="1" t="s">
        <v>2881</v>
      </c>
      <c r="L2579">
        <v>0</v>
      </c>
      <c r="M2579" s="4">
        <v>2.7617781315358298</v>
      </c>
      <c r="N2579" s="5">
        <v>11430.56</v>
      </c>
      <c r="O2579" s="5">
        <f>IF(Jan_21[[#This Row],[WIN_OSE]]=0,('Summary Sheet'!$O$1)-('Summary Sheet'!$O$1*2%),-'Summary Sheet'!$O$1*(Jan_21[[#This Row],[BSP]]-1))</f>
        <v>1.96</v>
      </c>
    </row>
    <row r="2580" spans="1:15" x14ac:dyDescent="0.25">
      <c r="A2580">
        <v>178213723</v>
      </c>
      <c r="B2580" s="1" t="s">
        <v>23</v>
      </c>
      <c r="C2580" s="1" t="s">
        <v>3139</v>
      </c>
      <c r="D2580" s="1" t="s">
        <v>3070</v>
      </c>
      <c r="E2580" s="1" t="s">
        <v>45</v>
      </c>
      <c r="F2580" s="1" t="s">
        <v>46</v>
      </c>
      <c r="G2580" s="2">
        <v>44217</v>
      </c>
      <c r="H2580" s="3">
        <v>0.45902777777777776</v>
      </c>
      <c r="I2580">
        <v>36755082</v>
      </c>
      <c r="J2580">
        <v>1</v>
      </c>
      <c r="K2580" s="1" t="s">
        <v>613</v>
      </c>
      <c r="L2580">
        <v>0</v>
      </c>
      <c r="M2580" s="4">
        <v>3.3312369586861847</v>
      </c>
      <c r="N2580" s="5">
        <v>8599.2999999999993</v>
      </c>
      <c r="O2580" s="5">
        <f>IF(Jan_21[[#This Row],[WIN_OSE]]=0,('Summary Sheet'!$O$1)-('Summary Sheet'!$O$1*2%),-'Summary Sheet'!$O$1*(Jan_21[[#This Row],[BSP]]-1))</f>
        <v>1.96</v>
      </c>
    </row>
    <row r="2581" spans="1:15" x14ac:dyDescent="0.25">
      <c r="A2581">
        <v>178213725</v>
      </c>
      <c r="B2581" s="1" t="s">
        <v>23</v>
      </c>
      <c r="C2581" s="1" t="s">
        <v>3139</v>
      </c>
      <c r="D2581" s="1" t="s">
        <v>3070</v>
      </c>
      <c r="E2581" s="1" t="s">
        <v>47</v>
      </c>
      <c r="F2581" s="1" t="s">
        <v>54</v>
      </c>
      <c r="G2581" s="2">
        <v>44217</v>
      </c>
      <c r="H2581" s="3">
        <v>0.46944444444444444</v>
      </c>
      <c r="I2581">
        <v>38182636</v>
      </c>
      <c r="J2581">
        <v>5</v>
      </c>
      <c r="K2581" s="1" t="s">
        <v>2734</v>
      </c>
      <c r="L2581">
        <v>1</v>
      </c>
      <c r="M2581" s="4">
        <v>2.9312414408876801</v>
      </c>
      <c r="N2581" s="5">
        <v>10922.2</v>
      </c>
      <c r="O2581" s="5">
        <f>IF(Jan_21[[#This Row],[WIN_OSE]]=0,('Summary Sheet'!$O$1)-('Summary Sheet'!$O$1*2%),-'Summary Sheet'!$O$1*(Jan_21[[#This Row],[BSP]]-1))</f>
        <v>-3.8624828817753603</v>
      </c>
    </row>
    <row r="2582" spans="1:15" x14ac:dyDescent="0.25">
      <c r="A2582">
        <v>178213727</v>
      </c>
      <c r="B2582" s="1" t="s">
        <v>23</v>
      </c>
      <c r="C2582" s="1" t="s">
        <v>3139</v>
      </c>
      <c r="D2582" s="1" t="s">
        <v>3070</v>
      </c>
      <c r="E2582" s="1" t="s">
        <v>27</v>
      </c>
      <c r="F2582" s="1" t="s">
        <v>46</v>
      </c>
      <c r="G2582" s="2">
        <v>44217</v>
      </c>
      <c r="H2582" s="3">
        <v>0.47986111111111113</v>
      </c>
      <c r="I2582">
        <v>36704993</v>
      </c>
      <c r="J2582">
        <v>1</v>
      </c>
      <c r="K2582" s="1" t="s">
        <v>728</v>
      </c>
      <c r="L2582">
        <v>0</v>
      </c>
      <c r="M2582" s="4">
        <v>3.2</v>
      </c>
      <c r="N2582" s="5">
        <v>8086.96</v>
      </c>
      <c r="O2582" s="5">
        <f>IF(Jan_21[[#This Row],[WIN_OSE]]=0,('Summary Sheet'!$O$1)-('Summary Sheet'!$O$1*2%),-'Summary Sheet'!$O$1*(Jan_21[[#This Row],[BSP]]-1))</f>
        <v>1.96</v>
      </c>
    </row>
    <row r="2583" spans="1:15" x14ac:dyDescent="0.25">
      <c r="A2583">
        <v>178213729</v>
      </c>
      <c r="B2583" s="1" t="s">
        <v>23</v>
      </c>
      <c r="C2583" s="1" t="s">
        <v>3139</v>
      </c>
      <c r="D2583" s="1" t="s">
        <v>3070</v>
      </c>
      <c r="E2583" s="1" t="s">
        <v>32</v>
      </c>
      <c r="F2583" s="1" t="s">
        <v>54</v>
      </c>
      <c r="G2583" s="2">
        <v>44217</v>
      </c>
      <c r="H2583" s="3">
        <v>0.49027777777777776</v>
      </c>
      <c r="I2583">
        <v>30571601</v>
      </c>
      <c r="J2583">
        <v>6</v>
      </c>
      <c r="K2583" s="1" t="s">
        <v>1161</v>
      </c>
      <c r="L2583">
        <v>0</v>
      </c>
      <c r="M2583" s="4">
        <v>3.5654668423119471</v>
      </c>
      <c r="N2583" s="5">
        <v>11096.34</v>
      </c>
      <c r="O2583" s="5">
        <f>IF(Jan_21[[#This Row],[WIN_OSE]]=0,('Summary Sheet'!$O$1)-('Summary Sheet'!$O$1*2%),-'Summary Sheet'!$O$1*(Jan_21[[#This Row],[BSP]]-1))</f>
        <v>1.96</v>
      </c>
    </row>
    <row r="2584" spans="1:15" x14ac:dyDescent="0.25">
      <c r="A2584">
        <v>178213731</v>
      </c>
      <c r="B2584" s="1" t="s">
        <v>23</v>
      </c>
      <c r="C2584" s="1" t="s">
        <v>3139</v>
      </c>
      <c r="D2584" s="1" t="s">
        <v>3070</v>
      </c>
      <c r="E2584" s="1" t="s">
        <v>48</v>
      </c>
      <c r="F2584" s="1" t="s">
        <v>54</v>
      </c>
      <c r="G2584" s="2">
        <v>44217</v>
      </c>
      <c r="H2584" s="3">
        <v>0.50069444444444444</v>
      </c>
      <c r="I2584">
        <v>36300327</v>
      </c>
      <c r="J2584">
        <v>2</v>
      </c>
      <c r="K2584" s="1" t="s">
        <v>2521</v>
      </c>
      <c r="L2584">
        <v>1</v>
      </c>
      <c r="M2584" s="4">
        <v>3.2601723293239315</v>
      </c>
      <c r="N2584" s="5">
        <v>7406.56</v>
      </c>
      <c r="O2584" s="5">
        <f>IF(Jan_21[[#This Row],[WIN_OSE]]=0,('Summary Sheet'!$O$1)-('Summary Sheet'!$O$1*2%),-'Summary Sheet'!$O$1*(Jan_21[[#This Row],[BSP]]-1))</f>
        <v>-4.5203446586478631</v>
      </c>
    </row>
    <row r="2585" spans="1:15" x14ac:dyDescent="0.25">
      <c r="A2585">
        <v>178213733</v>
      </c>
      <c r="B2585" s="1" t="s">
        <v>23</v>
      </c>
      <c r="C2585" s="1" t="s">
        <v>3139</v>
      </c>
      <c r="D2585" s="1" t="s">
        <v>3070</v>
      </c>
      <c r="E2585" s="1" t="s">
        <v>20</v>
      </c>
      <c r="F2585" s="1" t="s">
        <v>54</v>
      </c>
      <c r="G2585" s="2">
        <v>44217</v>
      </c>
      <c r="H2585" s="3">
        <v>0.51111111111111107</v>
      </c>
      <c r="I2585">
        <v>28643072</v>
      </c>
      <c r="J2585">
        <v>2</v>
      </c>
      <c r="K2585" s="1" t="s">
        <v>2652</v>
      </c>
      <c r="L2585">
        <v>1</v>
      </c>
      <c r="M2585" s="4">
        <v>2.7802829483129785</v>
      </c>
      <c r="N2585" s="5">
        <v>12117.98</v>
      </c>
      <c r="O2585" s="5">
        <f>IF(Jan_21[[#This Row],[WIN_OSE]]=0,('Summary Sheet'!$O$1)-('Summary Sheet'!$O$1*2%),-'Summary Sheet'!$O$1*(Jan_21[[#This Row],[BSP]]-1))</f>
        <v>-3.560565896625957</v>
      </c>
    </row>
    <row r="2586" spans="1:15" x14ac:dyDescent="0.25">
      <c r="A2586">
        <v>178213735</v>
      </c>
      <c r="B2586" s="1" t="s">
        <v>23</v>
      </c>
      <c r="C2586" s="1" t="s">
        <v>3139</v>
      </c>
      <c r="D2586" s="1" t="s">
        <v>3070</v>
      </c>
      <c r="E2586" s="1" t="s">
        <v>43</v>
      </c>
      <c r="F2586" s="1" t="s">
        <v>54</v>
      </c>
      <c r="G2586" s="2">
        <v>44217</v>
      </c>
      <c r="H2586" s="3">
        <v>0.52152777777777781</v>
      </c>
      <c r="I2586">
        <v>22997645</v>
      </c>
      <c r="J2586">
        <v>4</v>
      </c>
      <c r="K2586" s="1" t="s">
        <v>1180</v>
      </c>
      <c r="L2586">
        <v>0</v>
      </c>
      <c r="M2586" s="4">
        <v>3.2135717534975718</v>
      </c>
      <c r="N2586" s="5">
        <v>8772.5400000000009</v>
      </c>
      <c r="O2586" s="5">
        <f>IF(Jan_21[[#This Row],[WIN_OSE]]=0,('Summary Sheet'!$O$1)-('Summary Sheet'!$O$1*2%),-'Summary Sheet'!$O$1*(Jan_21[[#This Row],[BSP]]-1))</f>
        <v>1.96</v>
      </c>
    </row>
    <row r="2587" spans="1:15" x14ac:dyDescent="0.25">
      <c r="A2587">
        <v>178213737</v>
      </c>
      <c r="B2587" s="1" t="s">
        <v>23</v>
      </c>
      <c r="C2587" s="1" t="s">
        <v>3139</v>
      </c>
      <c r="D2587" s="1" t="s">
        <v>3070</v>
      </c>
      <c r="E2587" s="1" t="s">
        <v>47</v>
      </c>
      <c r="F2587" s="1" t="s">
        <v>54</v>
      </c>
      <c r="G2587" s="2">
        <v>44217</v>
      </c>
      <c r="H2587" s="3">
        <v>0.53194444444444444</v>
      </c>
      <c r="I2587">
        <v>22036933</v>
      </c>
      <c r="J2587">
        <v>1</v>
      </c>
      <c r="K2587" s="1" t="s">
        <v>107</v>
      </c>
      <c r="L2587">
        <v>0</v>
      </c>
      <c r="M2587" s="4">
        <v>3.6182163644071261</v>
      </c>
      <c r="N2587" s="5">
        <v>7876.56</v>
      </c>
      <c r="O2587" s="5">
        <f>IF(Jan_21[[#This Row],[WIN_OSE]]=0,('Summary Sheet'!$O$1)-('Summary Sheet'!$O$1*2%),-'Summary Sheet'!$O$1*(Jan_21[[#This Row],[BSP]]-1))</f>
        <v>1.96</v>
      </c>
    </row>
    <row r="2588" spans="1:15" x14ac:dyDescent="0.25">
      <c r="A2588">
        <v>178213739</v>
      </c>
      <c r="B2588" s="1" t="s">
        <v>23</v>
      </c>
      <c r="C2588" s="1" t="s">
        <v>3139</v>
      </c>
      <c r="D2588" s="1" t="s">
        <v>3070</v>
      </c>
      <c r="E2588" s="1" t="s">
        <v>43</v>
      </c>
      <c r="F2588" s="1" t="s">
        <v>54</v>
      </c>
      <c r="G2588" s="2">
        <v>44217</v>
      </c>
      <c r="H2588" s="3">
        <v>0.54305555555555551</v>
      </c>
      <c r="I2588">
        <v>38099776</v>
      </c>
      <c r="J2588">
        <v>3</v>
      </c>
      <c r="K2588" s="1" t="s">
        <v>1179</v>
      </c>
      <c r="L2588">
        <v>0</v>
      </c>
      <c r="M2588" s="4">
        <v>3.5198245162798045</v>
      </c>
      <c r="N2588" s="5">
        <v>10033.4</v>
      </c>
      <c r="O2588" s="5">
        <f>IF(Jan_21[[#This Row],[WIN_OSE]]=0,('Summary Sheet'!$O$1)-('Summary Sheet'!$O$1*2%),-'Summary Sheet'!$O$1*(Jan_21[[#This Row],[BSP]]-1))</f>
        <v>1.96</v>
      </c>
    </row>
    <row r="2589" spans="1:15" x14ac:dyDescent="0.25">
      <c r="A2589">
        <v>178213741</v>
      </c>
      <c r="B2589" s="1" t="s">
        <v>23</v>
      </c>
      <c r="C2589" s="1" t="s">
        <v>3139</v>
      </c>
      <c r="D2589" s="1" t="s">
        <v>3070</v>
      </c>
      <c r="E2589" s="1" t="s">
        <v>32</v>
      </c>
      <c r="F2589" s="1" t="s">
        <v>54</v>
      </c>
      <c r="G2589" s="2">
        <v>44217</v>
      </c>
      <c r="H2589" s="3">
        <v>0.55347222222222225</v>
      </c>
      <c r="I2589">
        <v>27062625</v>
      </c>
      <c r="J2589">
        <v>2</v>
      </c>
      <c r="K2589" s="1" t="s">
        <v>1330</v>
      </c>
      <c r="L2589">
        <v>1</v>
      </c>
      <c r="M2589" s="4">
        <v>2.6212942140000002</v>
      </c>
      <c r="N2589" s="5">
        <v>13206.38</v>
      </c>
      <c r="O2589" s="5">
        <f>IF(Jan_21[[#This Row],[WIN_OSE]]=0,('Summary Sheet'!$O$1)-('Summary Sheet'!$O$1*2%),-'Summary Sheet'!$O$1*(Jan_21[[#This Row],[BSP]]-1))</f>
        <v>-3.2425884280000004</v>
      </c>
    </row>
    <row r="2590" spans="1:15" x14ac:dyDescent="0.25">
      <c r="A2590">
        <v>178213743</v>
      </c>
      <c r="B2590" s="1" t="s">
        <v>23</v>
      </c>
      <c r="C2590" s="1" t="s">
        <v>3139</v>
      </c>
      <c r="D2590" s="1" t="s">
        <v>3070</v>
      </c>
      <c r="E2590" s="1" t="s">
        <v>20</v>
      </c>
      <c r="F2590" s="1" t="s">
        <v>54</v>
      </c>
      <c r="G2590" s="2">
        <v>44217</v>
      </c>
      <c r="H2590" s="3">
        <v>0.56458333333333333</v>
      </c>
      <c r="I2590">
        <v>37472716</v>
      </c>
      <c r="J2590">
        <v>2</v>
      </c>
      <c r="K2590" s="1" t="s">
        <v>2660</v>
      </c>
      <c r="L2590">
        <v>1</v>
      </c>
      <c r="M2590" s="4">
        <v>3.545117001568614</v>
      </c>
      <c r="N2590" s="5">
        <v>9010.2199999999993</v>
      </c>
      <c r="O2590" s="5">
        <f>IF(Jan_21[[#This Row],[WIN_OSE]]=0,('Summary Sheet'!$O$1)-('Summary Sheet'!$O$1*2%),-'Summary Sheet'!$O$1*(Jan_21[[#This Row],[BSP]]-1))</f>
        <v>-5.090234003137228</v>
      </c>
    </row>
    <row r="2591" spans="1:15" x14ac:dyDescent="0.25">
      <c r="A2591">
        <v>178215381</v>
      </c>
      <c r="B2591" s="1" t="s">
        <v>19</v>
      </c>
      <c r="C2591" s="1" t="s">
        <v>3137</v>
      </c>
      <c r="D2591" s="1" t="s">
        <v>3069</v>
      </c>
      <c r="E2591" s="1" t="s">
        <v>47</v>
      </c>
      <c r="F2591" s="1" t="s">
        <v>35</v>
      </c>
      <c r="G2591" s="2">
        <v>44217</v>
      </c>
      <c r="H2591" s="3">
        <v>0.46250000000000002</v>
      </c>
      <c r="I2591">
        <v>35842205</v>
      </c>
      <c r="J2591">
        <v>4</v>
      </c>
      <c r="K2591" s="1" t="s">
        <v>827</v>
      </c>
      <c r="L2591">
        <v>0</v>
      </c>
      <c r="M2591" s="4">
        <v>2.6798381143147703</v>
      </c>
      <c r="N2591" s="5">
        <v>12145.4</v>
      </c>
      <c r="O2591" s="5">
        <f>IF(Jan_21[[#This Row],[WIN_OSE]]=0,('Summary Sheet'!$O$1)-('Summary Sheet'!$O$1*2%),-'Summary Sheet'!$O$1*(Jan_21[[#This Row],[BSP]]-1))</f>
        <v>1.96</v>
      </c>
    </row>
    <row r="2592" spans="1:15" x14ac:dyDescent="0.25">
      <c r="A2592">
        <v>178215385</v>
      </c>
      <c r="B2592" s="1" t="s">
        <v>19</v>
      </c>
      <c r="C2592" s="1" t="s">
        <v>3137</v>
      </c>
      <c r="D2592" s="1" t="s">
        <v>3069</v>
      </c>
      <c r="E2592" s="1" t="s">
        <v>48</v>
      </c>
      <c r="F2592" s="1" t="s">
        <v>960</v>
      </c>
      <c r="G2592" s="2">
        <v>44217</v>
      </c>
      <c r="H2592" s="3">
        <v>0.48333333333333334</v>
      </c>
      <c r="I2592">
        <v>28176593</v>
      </c>
      <c r="J2592">
        <v>1</v>
      </c>
      <c r="K2592" s="1" t="s">
        <v>1355</v>
      </c>
      <c r="L2592">
        <v>0</v>
      </c>
      <c r="M2592" s="4">
        <v>4.3</v>
      </c>
      <c r="N2592" s="5">
        <v>5927.72</v>
      </c>
      <c r="O2592" s="5">
        <f>IF(Jan_21[[#This Row],[WIN_OSE]]=0,('Summary Sheet'!$O$1)-('Summary Sheet'!$O$1*2%),-'Summary Sheet'!$O$1*(Jan_21[[#This Row],[BSP]]-1))</f>
        <v>1.96</v>
      </c>
    </row>
    <row r="2593" spans="1:15" x14ac:dyDescent="0.25">
      <c r="A2593">
        <v>178215387</v>
      </c>
      <c r="B2593" s="1" t="s">
        <v>19</v>
      </c>
      <c r="C2593" s="1" t="s">
        <v>3137</v>
      </c>
      <c r="D2593" s="1" t="s">
        <v>3069</v>
      </c>
      <c r="E2593" s="1" t="s">
        <v>48</v>
      </c>
      <c r="F2593" s="1" t="s">
        <v>62</v>
      </c>
      <c r="G2593" s="2">
        <v>44217</v>
      </c>
      <c r="H2593" s="3">
        <v>0.49375000000000002</v>
      </c>
      <c r="I2593">
        <v>37808656</v>
      </c>
      <c r="J2593">
        <v>1</v>
      </c>
      <c r="K2593" s="1" t="s">
        <v>2116</v>
      </c>
      <c r="L2593">
        <v>0</v>
      </c>
      <c r="M2593" s="4">
        <v>2.444380617855022</v>
      </c>
      <c r="N2593" s="5">
        <v>19413.62</v>
      </c>
      <c r="O2593" s="5">
        <f>IF(Jan_21[[#This Row],[WIN_OSE]]=0,('Summary Sheet'!$O$1)-('Summary Sheet'!$O$1*2%),-'Summary Sheet'!$O$1*(Jan_21[[#This Row],[BSP]]-1))</f>
        <v>1.96</v>
      </c>
    </row>
    <row r="2594" spans="1:15" x14ac:dyDescent="0.25">
      <c r="A2594">
        <v>178215389</v>
      </c>
      <c r="B2594" s="1" t="s">
        <v>19</v>
      </c>
      <c r="C2594" s="1" t="s">
        <v>3137</v>
      </c>
      <c r="D2594" s="1" t="s">
        <v>3069</v>
      </c>
      <c r="E2594" s="1" t="s">
        <v>39</v>
      </c>
      <c r="F2594" s="1" t="s">
        <v>35</v>
      </c>
      <c r="G2594" s="2">
        <v>44217</v>
      </c>
      <c r="H2594" s="3">
        <v>0.50416666666666665</v>
      </c>
      <c r="I2594">
        <v>32100112</v>
      </c>
      <c r="J2594">
        <v>2</v>
      </c>
      <c r="K2594" s="1" t="s">
        <v>2308</v>
      </c>
      <c r="L2594">
        <v>0</v>
      </c>
      <c r="M2594" s="4">
        <v>3.0089516737931086</v>
      </c>
      <c r="N2594" s="5">
        <v>16228.74</v>
      </c>
      <c r="O2594" s="5">
        <f>IF(Jan_21[[#This Row],[WIN_OSE]]=0,('Summary Sheet'!$O$1)-('Summary Sheet'!$O$1*2%),-'Summary Sheet'!$O$1*(Jan_21[[#This Row],[BSP]]-1))</f>
        <v>1.96</v>
      </c>
    </row>
    <row r="2595" spans="1:15" x14ac:dyDescent="0.25">
      <c r="A2595">
        <v>178215391</v>
      </c>
      <c r="B2595" s="1" t="s">
        <v>19</v>
      </c>
      <c r="C2595" s="1" t="s">
        <v>3137</v>
      </c>
      <c r="D2595" s="1" t="s">
        <v>3069</v>
      </c>
      <c r="E2595" s="1" t="s">
        <v>20</v>
      </c>
      <c r="F2595" s="1" t="s">
        <v>35</v>
      </c>
      <c r="G2595" s="2">
        <v>44217</v>
      </c>
      <c r="H2595" s="3">
        <v>0.51458333333333328</v>
      </c>
      <c r="I2595">
        <v>36910529</v>
      </c>
      <c r="J2595">
        <v>3</v>
      </c>
      <c r="K2595" s="1" t="s">
        <v>1725</v>
      </c>
      <c r="L2595">
        <v>0</v>
      </c>
      <c r="M2595" s="4">
        <v>2.7820023713468287</v>
      </c>
      <c r="N2595" s="5">
        <v>15194.54</v>
      </c>
      <c r="O2595" s="5">
        <f>IF(Jan_21[[#This Row],[WIN_OSE]]=0,('Summary Sheet'!$O$1)-('Summary Sheet'!$O$1*2%),-'Summary Sheet'!$O$1*(Jan_21[[#This Row],[BSP]]-1))</f>
        <v>1.96</v>
      </c>
    </row>
    <row r="2596" spans="1:15" x14ac:dyDescent="0.25">
      <c r="A2596">
        <v>178215393</v>
      </c>
      <c r="B2596" s="1" t="s">
        <v>19</v>
      </c>
      <c r="C2596" s="1" t="s">
        <v>3137</v>
      </c>
      <c r="D2596" s="1" t="s">
        <v>3069</v>
      </c>
      <c r="E2596" s="1" t="s">
        <v>43</v>
      </c>
      <c r="F2596" s="1" t="s">
        <v>35</v>
      </c>
      <c r="G2596" s="2">
        <v>44217</v>
      </c>
      <c r="H2596" s="3">
        <v>0.52500000000000002</v>
      </c>
      <c r="I2596">
        <v>36764786</v>
      </c>
      <c r="J2596">
        <v>6</v>
      </c>
      <c r="K2596" s="1" t="s">
        <v>136</v>
      </c>
      <c r="L2596">
        <v>1</v>
      </c>
      <c r="M2596" s="4">
        <v>3.3052653568522503</v>
      </c>
      <c r="N2596" s="5">
        <v>8711.2000000000007</v>
      </c>
      <c r="O2596" s="5">
        <f>IF(Jan_21[[#This Row],[WIN_OSE]]=0,('Summary Sheet'!$O$1)-('Summary Sheet'!$O$1*2%),-'Summary Sheet'!$O$1*(Jan_21[[#This Row],[BSP]]-1))</f>
        <v>-4.6105307137045006</v>
      </c>
    </row>
    <row r="2597" spans="1:15" x14ac:dyDescent="0.25">
      <c r="A2597">
        <v>178215395</v>
      </c>
      <c r="B2597" s="1" t="s">
        <v>19</v>
      </c>
      <c r="C2597" s="1" t="s">
        <v>3137</v>
      </c>
      <c r="D2597" s="1" t="s">
        <v>3069</v>
      </c>
      <c r="E2597" s="1" t="s">
        <v>32</v>
      </c>
      <c r="F2597" s="1" t="s">
        <v>35</v>
      </c>
      <c r="G2597" s="2">
        <v>44217</v>
      </c>
      <c r="H2597" s="3">
        <v>0.53541666666666665</v>
      </c>
      <c r="I2597">
        <v>18521166</v>
      </c>
      <c r="J2597">
        <v>1</v>
      </c>
      <c r="K2597" s="1" t="s">
        <v>2123</v>
      </c>
      <c r="L2597">
        <v>0</v>
      </c>
      <c r="M2597" s="4">
        <v>3.6</v>
      </c>
      <c r="N2597" s="5">
        <v>12393.06</v>
      </c>
      <c r="O2597" s="5">
        <f>IF(Jan_21[[#This Row],[WIN_OSE]]=0,('Summary Sheet'!$O$1)-('Summary Sheet'!$O$1*2%),-'Summary Sheet'!$O$1*(Jan_21[[#This Row],[BSP]]-1))</f>
        <v>1.96</v>
      </c>
    </row>
    <row r="2598" spans="1:15" x14ac:dyDescent="0.25">
      <c r="A2598">
        <v>178215397</v>
      </c>
      <c r="B2598" s="1" t="s">
        <v>19</v>
      </c>
      <c r="C2598" s="1" t="s">
        <v>3137</v>
      </c>
      <c r="D2598" s="1" t="s">
        <v>3069</v>
      </c>
      <c r="E2598" s="1" t="s">
        <v>48</v>
      </c>
      <c r="F2598" s="1" t="s">
        <v>35</v>
      </c>
      <c r="G2598" s="2">
        <v>44217</v>
      </c>
      <c r="H2598" s="3">
        <v>0.54583333333333328</v>
      </c>
      <c r="I2598">
        <v>37808657</v>
      </c>
      <c r="J2598">
        <v>3</v>
      </c>
      <c r="K2598" s="1" t="s">
        <v>893</v>
      </c>
      <c r="L2598">
        <v>0</v>
      </c>
      <c r="M2598" s="4">
        <v>4.0367955364481878</v>
      </c>
      <c r="N2598" s="5">
        <v>7892.18</v>
      </c>
      <c r="O2598" s="5">
        <f>IF(Jan_21[[#This Row],[WIN_OSE]]=0,('Summary Sheet'!$O$1)-('Summary Sheet'!$O$1*2%),-'Summary Sheet'!$O$1*(Jan_21[[#This Row],[BSP]]-1))</f>
        <v>1.96</v>
      </c>
    </row>
    <row r="2599" spans="1:15" x14ac:dyDescent="0.25">
      <c r="A2599">
        <v>178215399</v>
      </c>
      <c r="B2599" s="1" t="s">
        <v>19</v>
      </c>
      <c r="C2599" s="1" t="s">
        <v>3137</v>
      </c>
      <c r="D2599" s="1" t="s">
        <v>3069</v>
      </c>
      <c r="E2599" s="1" t="s">
        <v>24</v>
      </c>
      <c r="F2599" s="1" t="s">
        <v>35</v>
      </c>
      <c r="G2599" s="2">
        <v>44217</v>
      </c>
      <c r="H2599" s="3">
        <v>0.55625000000000002</v>
      </c>
      <c r="I2599">
        <v>38193568</v>
      </c>
      <c r="J2599">
        <v>2</v>
      </c>
      <c r="K2599" s="1" t="s">
        <v>2800</v>
      </c>
      <c r="L2599">
        <v>0</v>
      </c>
      <c r="M2599" s="4">
        <v>1.75</v>
      </c>
      <c r="N2599" s="5">
        <v>19366.48</v>
      </c>
      <c r="O2599" s="5">
        <f>IF(Jan_21[[#This Row],[WIN_OSE]]=0,('Summary Sheet'!$O$1)-('Summary Sheet'!$O$1*2%),-'Summary Sheet'!$O$1*(Jan_21[[#This Row],[BSP]]-1))</f>
        <v>1.96</v>
      </c>
    </row>
    <row r="2600" spans="1:15" x14ac:dyDescent="0.25">
      <c r="A2600">
        <v>178215401</v>
      </c>
      <c r="B2600" s="1" t="s">
        <v>19</v>
      </c>
      <c r="C2600" s="1" t="s">
        <v>3137</v>
      </c>
      <c r="D2600" s="1" t="s">
        <v>3069</v>
      </c>
      <c r="E2600" s="1" t="s">
        <v>49</v>
      </c>
      <c r="F2600" s="1" t="s">
        <v>62</v>
      </c>
      <c r="G2600" s="2">
        <v>44217</v>
      </c>
      <c r="H2600" s="3">
        <v>0.56666666666666665</v>
      </c>
      <c r="I2600">
        <v>38270511</v>
      </c>
      <c r="J2600">
        <v>3</v>
      </c>
      <c r="K2600" s="1" t="s">
        <v>1186</v>
      </c>
      <c r="L2600">
        <v>0</v>
      </c>
      <c r="M2600" s="4">
        <v>2.5232294545606422</v>
      </c>
      <c r="N2600" s="5">
        <v>15187.22</v>
      </c>
      <c r="O2600" s="5">
        <f>IF(Jan_21[[#This Row],[WIN_OSE]]=0,('Summary Sheet'!$O$1)-('Summary Sheet'!$O$1*2%),-'Summary Sheet'!$O$1*(Jan_21[[#This Row],[BSP]]-1))</f>
        <v>1.96</v>
      </c>
    </row>
    <row r="2601" spans="1:15" x14ac:dyDescent="0.25">
      <c r="A2601">
        <v>178215403</v>
      </c>
      <c r="B2601" s="1" t="s">
        <v>19</v>
      </c>
      <c r="C2601" s="1" t="s">
        <v>3137</v>
      </c>
      <c r="D2601" s="1" t="s">
        <v>3069</v>
      </c>
      <c r="E2601" s="1" t="s">
        <v>75</v>
      </c>
      <c r="F2601" s="1" t="s">
        <v>62</v>
      </c>
      <c r="G2601" s="2">
        <v>44217</v>
      </c>
      <c r="H2601" s="3">
        <v>0.57708333333333328</v>
      </c>
      <c r="I2601">
        <v>38219424</v>
      </c>
      <c r="J2601">
        <v>2</v>
      </c>
      <c r="K2601" s="1" t="s">
        <v>2858</v>
      </c>
      <c r="L2601">
        <v>0</v>
      </c>
      <c r="M2601" s="4">
        <v>3.0290942694712433</v>
      </c>
      <c r="N2601" s="5">
        <v>21016.92</v>
      </c>
      <c r="O2601" s="5">
        <f>IF(Jan_21[[#This Row],[WIN_OSE]]=0,('Summary Sheet'!$O$1)-('Summary Sheet'!$O$1*2%),-'Summary Sheet'!$O$1*(Jan_21[[#This Row],[BSP]]-1))</f>
        <v>1.96</v>
      </c>
    </row>
    <row r="2602" spans="1:15" x14ac:dyDescent="0.25">
      <c r="A2602">
        <v>178216387</v>
      </c>
      <c r="B2602" s="1" t="s">
        <v>23</v>
      </c>
      <c r="C2602" s="1" t="s">
        <v>3120</v>
      </c>
      <c r="D2602" s="1" t="s">
        <v>3069</v>
      </c>
      <c r="E2602" s="1" t="s">
        <v>49</v>
      </c>
      <c r="F2602" s="1" t="s">
        <v>179</v>
      </c>
      <c r="G2602" s="2">
        <v>44217</v>
      </c>
      <c r="H2602" s="3">
        <v>0.45347222222222222</v>
      </c>
      <c r="I2602">
        <v>27468862</v>
      </c>
      <c r="J2602">
        <v>6</v>
      </c>
      <c r="K2602" s="1" t="s">
        <v>1914</v>
      </c>
      <c r="L2602">
        <v>1</v>
      </c>
      <c r="M2602" s="4">
        <v>3.25</v>
      </c>
      <c r="N2602" s="5">
        <v>10315.459999999999</v>
      </c>
      <c r="O2602" s="5">
        <f>IF(Jan_21[[#This Row],[WIN_OSE]]=0,('Summary Sheet'!$O$1)-('Summary Sheet'!$O$1*2%),-'Summary Sheet'!$O$1*(Jan_21[[#This Row],[BSP]]-1))</f>
        <v>-4.5</v>
      </c>
    </row>
    <row r="2603" spans="1:15" x14ac:dyDescent="0.25">
      <c r="A2603">
        <v>178216389</v>
      </c>
      <c r="B2603" s="1" t="s">
        <v>23</v>
      </c>
      <c r="C2603" s="1" t="s">
        <v>3120</v>
      </c>
      <c r="D2603" s="1" t="s">
        <v>3069</v>
      </c>
      <c r="E2603" s="1" t="s">
        <v>30</v>
      </c>
      <c r="F2603" s="1" t="s">
        <v>31</v>
      </c>
      <c r="G2603" s="2">
        <v>44217</v>
      </c>
      <c r="H2603" s="3">
        <v>0.46458333333333335</v>
      </c>
      <c r="I2603">
        <v>37444581</v>
      </c>
      <c r="J2603">
        <v>1</v>
      </c>
      <c r="K2603" s="1" t="s">
        <v>2398</v>
      </c>
      <c r="L2603">
        <v>0</v>
      </c>
      <c r="M2603" s="4">
        <v>2.664986364778597</v>
      </c>
      <c r="N2603" s="5">
        <v>11763.56</v>
      </c>
      <c r="O2603" s="5">
        <f>IF(Jan_21[[#This Row],[WIN_OSE]]=0,('Summary Sheet'!$O$1)-('Summary Sheet'!$O$1*2%),-'Summary Sheet'!$O$1*(Jan_21[[#This Row],[BSP]]-1))</f>
        <v>1.96</v>
      </c>
    </row>
    <row r="2604" spans="1:15" x14ac:dyDescent="0.25">
      <c r="A2604">
        <v>178216391</v>
      </c>
      <c r="B2604" s="1" t="s">
        <v>23</v>
      </c>
      <c r="C2604" s="1" t="s">
        <v>3120</v>
      </c>
      <c r="D2604" s="1" t="s">
        <v>3069</v>
      </c>
      <c r="E2604" s="1" t="s">
        <v>24</v>
      </c>
      <c r="F2604" s="1" t="s">
        <v>31</v>
      </c>
      <c r="G2604" s="2">
        <v>44217</v>
      </c>
      <c r="H2604" s="3">
        <v>0.47499999999999998</v>
      </c>
      <c r="I2604">
        <v>35985437</v>
      </c>
      <c r="J2604">
        <v>1</v>
      </c>
      <c r="K2604" s="1" t="s">
        <v>1610</v>
      </c>
      <c r="L2604">
        <v>0</v>
      </c>
      <c r="M2604" s="4">
        <v>3.1098622441571209</v>
      </c>
      <c r="N2604" s="5">
        <v>7563.86</v>
      </c>
      <c r="O2604" s="5">
        <f>IF(Jan_21[[#This Row],[WIN_OSE]]=0,('Summary Sheet'!$O$1)-('Summary Sheet'!$O$1*2%),-'Summary Sheet'!$O$1*(Jan_21[[#This Row],[BSP]]-1))</f>
        <v>1.96</v>
      </c>
    </row>
    <row r="2605" spans="1:15" x14ac:dyDescent="0.25">
      <c r="A2605">
        <v>178216393</v>
      </c>
      <c r="B2605" s="1" t="s">
        <v>23</v>
      </c>
      <c r="C2605" s="1" t="s">
        <v>3120</v>
      </c>
      <c r="D2605" s="1" t="s">
        <v>3069</v>
      </c>
      <c r="E2605" s="1" t="s">
        <v>101</v>
      </c>
      <c r="F2605" s="1" t="s">
        <v>31</v>
      </c>
      <c r="G2605" s="2">
        <v>44217</v>
      </c>
      <c r="H2605" s="3">
        <v>0.48541666666666666</v>
      </c>
      <c r="I2605">
        <v>36910486</v>
      </c>
      <c r="J2605">
        <v>2</v>
      </c>
      <c r="K2605" s="1" t="s">
        <v>688</v>
      </c>
      <c r="L2605">
        <v>0</v>
      </c>
      <c r="M2605" s="4">
        <v>2.84</v>
      </c>
      <c r="N2605" s="5">
        <v>10938.64</v>
      </c>
      <c r="O2605" s="5">
        <f>IF(Jan_21[[#This Row],[WIN_OSE]]=0,('Summary Sheet'!$O$1)-('Summary Sheet'!$O$1*2%),-'Summary Sheet'!$O$1*(Jan_21[[#This Row],[BSP]]-1))</f>
        <v>1.96</v>
      </c>
    </row>
    <row r="2606" spans="1:15" x14ac:dyDescent="0.25">
      <c r="A2606">
        <v>178216395</v>
      </c>
      <c r="B2606" s="1" t="s">
        <v>23</v>
      </c>
      <c r="C2606" s="1" t="s">
        <v>3120</v>
      </c>
      <c r="D2606" s="1" t="s">
        <v>3069</v>
      </c>
      <c r="E2606" s="1" t="s">
        <v>30</v>
      </c>
      <c r="F2606" s="1" t="s">
        <v>31</v>
      </c>
      <c r="G2606" s="2">
        <v>44217</v>
      </c>
      <c r="H2606" s="3">
        <v>0.49583333333333335</v>
      </c>
      <c r="I2606">
        <v>29591620</v>
      </c>
      <c r="J2606">
        <v>5</v>
      </c>
      <c r="K2606" s="1" t="s">
        <v>450</v>
      </c>
      <c r="L2606">
        <v>0</v>
      </c>
      <c r="M2606" s="4">
        <v>2.2999999999999998</v>
      </c>
      <c r="N2606" s="5">
        <v>13669.88</v>
      </c>
      <c r="O2606" s="5">
        <f>IF(Jan_21[[#This Row],[WIN_OSE]]=0,('Summary Sheet'!$O$1)-('Summary Sheet'!$O$1*2%),-'Summary Sheet'!$O$1*(Jan_21[[#This Row],[BSP]]-1))</f>
        <v>1.96</v>
      </c>
    </row>
    <row r="2607" spans="1:15" x14ac:dyDescent="0.25">
      <c r="A2607">
        <v>178216397</v>
      </c>
      <c r="B2607" s="1" t="s">
        <v>23</v>
      </c>
      <c r="C2607" s="1" t="s">
        <v>3120</v>
      </c>
      <c r="D2607" s="1" t="s">
        <v>3069</v>
      </c>
      <c r="E2607" s="1" t="s">
        <v>37</v>
      </c>
      <c r="F2607" s="1" t="s">
        <v>31</v>
      </c>
      <c r="G2607" s="2">
        <v>44217</v>
      </c>
      <c r="H2607" s="3">
        <v>0.50624999999999998</v>
      </c>
      <c r="I2607">
        <v>24652797</v>
      </c>
      <c r="J2607">
        <v>4</v>
      </c>
      <c r="K2607" s="1" t="s">
        <v>1925</v>
      </c>
      <c r="L2607">
        <v>0</v>
      </c>
      <c r="M2607" s="4">
        <v>3.0843451123754488</v>
      </c>
      <c r="N2607" s="5">
        <v>13003.02</v>
      </c>
      <c r="O2607" s="5">
        <f>IF(Jan_21[[#This Row],[WIN_OSE]]=0,('Summary Sheet'!$O$1)-('Summary Sheet'!$O$1*2%),-'Summary Sheet'!$O$1*(Jan_21[[#This Row],[BSP]]-1))</f>
        <v>1.96</v>
      </c>
    </row>
    <row r="2608" spans="1:15" x14ac:dyDescent="0.25">
      <c r="A2608">
        <v>178216401</v>
      </c>
      <c r="B2608" s="1" t="s">
        <v>23</v>
      </c>
      <c r="C2608" s="1" t="s">
        <v>3120</v>
      </c>
      <c r="D2608" s="1" t="s">
        <v>3069</v>
      </c>
      <c r="E2608" s="1" t="s">
        <v>24</v>
      </c>
      <c r="F2608" s="1" t="s">
        <v>31</v>
      </c>
      <c r="G2608" s="2">
        <v>44217</v>
      </c>
      <c r="H2608" s="3">
        <v>0.52708333333333335</v>
      </c>
      <c r="I2608">
        <v>36800850</v>
      </c>
      <c r="J2608">
        <v>2</v>
      </c>
      <c r="K2608" s="1" t="s">
        <v>135</v>
      </c>
      <c r="L2608">
        <v>1</v>
      </c>
      <c r="M2608" s="4">
        <v>3.7636901593669609</v>
      </c>
      <c r="N2608" s="5">
        <v>4738.2</v>
      </c>
      <c r="O2608" s="5">
        <f>IF(Jan_21[[#This Row],[WIN_OSE]]=0,('Summary Sheet'!$O$1)-('Summary Sheet'!$O$1*2%),-'Summary Sheet'!$O$1*(Jan_21[[#This Row],[BSP]]-1))</f>
        <v>-5.5273803187339219</v>
      </c>
    </row>
    <row r="2609" spans="1:15" x14ac:dyDescent="0.25">
      <c r="A2609">
        <v>178216403</v>
      </c>
      <c r="B2609" s="1" t="s">
        <v>23</v>
      </c>
      <c r="C2609" s="1" t="s">
        <v>3120</v>
      </c>
      <c r="D2609" s="1" t="s">
        <v>3069</v>
      </c>
      <c r="E2609" s="1" t="s">
        <v>41</v>
      </c>
      <c r="F2609" s="1" t="s">
        <v>31</v>
      </c>
      <c r="G2609" s="2">
        <v>44217</v>
      </c>
      <c r="H2609" s="3">
        <v>0.53749999999999998</v>
      </c>
      <c r="I2609">
        <v>28741469</v>
      </c>
      <c r="J2609">
        <v>3</v>
      </c>
      <c r="K2609" s="1" t="s">
        <v>2210</v>
      </c>
      <c r="L2609">
        <v>1</v>
      </c>
      <c r="M2609" s="4">
        <v>3.6</v>
      </c>
      <c r="N2609" s="5">
        <v>5112.68</v>
      </c>
      <c r="O2609" s="5">
        <f>IF(Jan_21[[#This Row],[WIN_OSE]]=0,('Summary Sheet'!$O$1)-('Summary Sheet'!$O$1*2%),-'Summary Sheet'!$O$1*(Jan_21[[#This Row],[BSP]]-1))</f>
        <v>-5.2</v>
      </c>
    </row>
    <row r="2610" spans="1:15" x14ac:dyDescent="0.25">
      <c r="A2610">
        <v>178216405</v>
      </c>
      <c r="B2610" s="1" t="s">
        <v>23</v>
      </c>
      <c r="C2610" s="1" t="s">
        <v>3120</v>
      </c>
      <c r="D2610" s="1" t="s">
        <v>3069</v>
      </c>
      <c r="E2610" s="1" t="s">
        <v>65</v>
      </c>
      <c r="F2610" s="1" t="s">
        <v>31</v>
      </c>
      <c r="G2610" s="2">
        <v>44217</v>
      </c>
      <c r="H2610" s="3">
        <v>0.54791666666666672</v>
      </c>
      <c r="I2610">
        <v>36425550</v>
      </c>
      <c r="J2610">
        <v>1</v>
      </c>
      <c r="K2610" s="1" t="s">
        <v>2049</v>
      </c>
      <c r="L2610">
        <v>0</v>
      </c>
      <c r="M2610" s="4">
        <v>2.9937937767418772</v>
      </c>
      <c r="N2610" s="5">
        <v>9532.4</v>
      </c>
      <c r="O2610" s="5">
        <f>IF(Jan_21[[#This Row],[WIN_OSE]]=0,('Summary Sheet'!$O$1)-('Summary Sheet'!$O$1*2%),-'Summary Sheet'!$O$1*(Jan_21[[#This Row],[BSP]]-1))</f>
        <v>1.96</v>
      </c>
    </row>
    <row r="2611" spans="1:15" x14ac:dyDescent="0.25">
      <c r="A2611">
        <v>178216407</v>
      </c>
      <c r="B2611" s="1" t="s">
        <v>23</v>
      </c>
      <c r="C2611" s="1" t="s">
        <v>3120</v>
      </c>
      <c r="D2611" s="1" t="s">
        <v>3069</v>
      </c>
      <c r="E2611" s="1" t="s">
        <v>39</v>
      </c>
      <c r="F2611" s="1" t="s">
        <v>31</v>
      </c>
      <c r="G2611" s="2">
        <v>44217</v>
      </c>
      <c r="H2611" s="3">
        <v>0.55833333333333335</v>
      </c>
      <c r="I2611">
        <v>38070468</v>
      </c>
      <c r="J2611">
        <v>3</v>
      </c>
      <c r="K2611" s="1" t="s">
        <v>1923</v>
      </c>
      <c r="L2611">
        <v>0</v>
      </c>
      <c r="M2611" s="4">
        <v>4.0599068666395013</v>
      </c>
      <c r="N2611" s="5">
        <v>5789.14</v>
      </c>
      <c r="O2611" s="5">
        <f>IF(Jan_21[[#This Row],[WIN_OSE]]=0,('Summary Sheet'!$O$1)-('Summary Sheet'!$O$1*2%),-'Summary Sheet'!$O$1*(Jan_21[[#This Row],[BSP]]-1))</f>
        <v>1.96</v>
      </c>
    </row>
    <row r="2612" spans="1:15" x14ac:dyDescent="0.25">
      <c r="A2612">
        <v>178216409</v>
      </c>
      <c r="B2612" s="1" t="s">
        <v>23</v>
      </c>
      <c r="C2612" s="1" t="s">
        <v>3120</v>
      </c>
      <c r="D2612" s="1" t="s">
        <v>3069</v>
      </c>
      <c r="E2612" s="1" t="s">
        <v>39</v>
      </c>
      <c r="F2612" s="1" t="s">
        <v>31</v>
      </c>
      <c r="G2612" s="2">
        <v>44217</v>
      </c>
      <c r="H2612" s="3">
        <v>0.56874999999999998</v>
      </c>
      <c r="I2612">
        <v>37732427</v>
      </c>
      <c r="J2612">
        <v>3</v>
      </c>
      <c r="K2612" s="1" t="s">
        <v>723</v>
      </c>
      <c r="L2612">
        <v>1</v>
      </c>
      <c r="M2612" s="4">
        <v>3.6875305162166483</v>
      </c>
      <c r="N2612" s="5">
        <v>3661.76</v>
      </c>
      <c r="O2612" s="5">
        <f>IF(Jan_21[[#This Row],[WIN_OSE]]=0,('Summary Sheet'!$O$1)-('Summary Sheet'!$O$1*2%),-'Summary Sheet'!$O$1*(Jan_21[[#This Row],[BSP]]-1))</f>
        <v>-5.3750610324332966</v>
      </c>
    </row>
    <row r="2613" spans="1:15" x14ac:dyDescent="0.25">
      <c r="A2613">
        <v>178216426</v>
      </c>
      <c r="B2613" s="1" t="s">
        <v>19</v>
      </c>
      <c r="C2613" s="1" t="s">
        <v>3136</v>
      </c>
      <c r="D2613" s="1" t="s">
        <v>3071</v>
      </c>
      <c r="E2613" s="1" t="s">
        <v>24</v>
      </c>
      <c r="F2613" s="1" t="s">
        <v>44</v>
      </c>
      <c r="G2613" s="2">
        <v>44217</v>
      </c>
      <c r="H2613" s="3">
        <v>0.58611111111111114</v>
      </c>
      <c r="I2613">
        <v>38270865</v>
      </c>
      <c r="J2613">
        <v>1</v>
      </c>
      <c r="K2613" s="1" t="s">
        <v>2923</v>
      </c>
      <c r="L2613">
        <v>0</v>
      </c>
      <c r="M2613" s="4">
        <v>3.3</v>
      </c>
      <c r="N2613" s="5">
        <v>12585.6</v>
      </c>
      <c r="O2613" s="5">
        <f>IF(Jan_21[[#This Row],[WIN_OSE]]=0,('Summary Sheet'!$O$1)-('Summary Sheet'!$O$1*2%),-'Summary Sheet'!$O$1*(Jan_21[[#This Row],[BSP]]-1))</f>
        <v>1.96</v>
      </c>
    </row>
    <row r="2614" spans="1:15" x14ac:dyDescent="0.25">
      <c r="A2614">
        <v>178216428</v>
      </c>
      <c r="B2614" s="1" t="s">
        <v>19</v>
      </c>
      <c r="C2614" s="1" t="s">
        <v>3136</v>
      </c>
      <c r="D2614" s="1" t="s">
        <v>3071</v>
      </c>
      <c r="E2614" s="1" t="s">
        <v>39</v>
      </c>
      <c r="F2614" s="1" t="s">
        <v>44</v>
      </c>
      <c r="G2614" s="2">
        <v>44217</v>
      </c>
      <c r="H2614" s="3">
        <v>0.59652777777777777</v>
      </c>
      <c r="I2614">
        <v>30567375</v>
      </c>
      <c r="J2614">
        <v>4</v>
      </c>
      <c r="K2614" s="1" t="s">
        <v>1354</v>
      </c>
      <c r="L2614">
        <v>1</v>
      </c>
      <c r="M2614" s="4">
        <v>4.0080208201004819</v>
      </c>
      <c r="N2614" s="5">
        <v>7530.12</v>
      </c>
      <c r="O2614" s="5">
        <f>IF(Jan_21[[#This Row],[WIN_OSE]]=0,('Summary Sheet'!$O$1)-('Summary Sheet'!$O$1*2%),-'Summary Sheet'!$O$1*(Jan_21[[#This Row],[BSP]]-1))</f>
        <v>-6.0160416402009638</v>
      </c>
    </row>
    <row r="2615" spans="1:15" x14ac:dyDescent="0.25">
      <c r="A2615">
        <v>178216430</v>
      </c>
      <c r="B2615" s="1" t="s">
        <v>19</v>
      </c>
      <c r="C2615" s="1" t="s">
        <v>3136</v>
      </c>
      <c r="D2615" s="1" t="s">
        <v>3071</v>
      </c>
      <c r="E2615" s="1" t="s">
        <v>39</v>
      </c>
      <c r="F2615" s="1" t="s">
        <v>44</v>
      </c>
      <c r="G2615" s="2">
        <v>44217</v>
      </c>
      <c r="H2615" s="3">
        <v>0.60833333333333328</v>
      </c>
      <c r="I2615">
        <v>37096593</v>
      </c>
      <c r="J2615">
        <v>1</v>
      </c>
      <c r="K2615" s="1" t="s">
        <v>1214</v>
      </c>
      <c r="L2615">
        <v>0</v>
      </c>
      <c r="M2615" s="4">
        <v>2.94</v>
      </c>
      <c r="N2615" s="5">
        <v>13120.8</v>
      </c>
      <c r="O2615" s="5">
        <f>IF(Jan_21[[#This Row],[WIN_OSE]]=0,('Summary Sheet'!$O$1)-('Summary Sheet'!$O$1*2%),-'Summary Sheet'!$O$1*(Jan_21[[#This Row],[BSP]]-1))</f>
        <v>1.96</v>
      </c>
    </row>
    <row r="2616" spans="1:15" x14ac:dyDescent="0.25">
      <c r="A2616">
        <v>178216432</v>
      </c>
      <c r="B2616" s="1" t="s">
        <v>19</v>
      </c>
      <c r="C2616" s="1" t="s">
        <v>3136</v>
      </c>
      <c r="D2616" s="1" t="s">
        <v>3071</v>
      </c>
      <c r="E2616" s="1" t="s">
        <v>43</v>
      </c>
      <c r="F2616" s="1" t="s">
        <v>44</v>
      </c>
      <c r="G2616" s="2">
        <v>44217</v>
      </c>
      <c r="H2616" s="3">
        <v>0.62083333333333335</v>
      </c>
      <c r="I2616">
        <v>22764832</v>
      </c>
      <c r="J2616">
        <v>2</v>
      </c>
      <c r="K2616" s="1" t="s">
        <v>2762</v>
      </c>
      <c r="L2616">
        <v>0</v>
      </c>
      <c r="M2616" s="4">
        <v>4.3</v>
      </c>
      <c r="N2616" s="5">
        <v>5318.08</v>
      </c>
      <c r="O2616" s="5">
        <f>IF(Jan_21[[#This Row],[WIN_OSE]]=0,('Summary Sheet'!$O$1)-('Summary Sheet'!$O$1*2%),-'Summary Sheet'!$O$1*(Jan_21[[#This Row],[BSP]]-1))</f>
        <v>1.96</v>
      </c>
    </row>
    <row r="2617" spans="1:15" x14ac:dyDescent="0.25">
      <c r="A2617">
        <v>178216434</v>
      </c>
      <c r="B2617" s="1" t="s">
        <v>19</v>
      </c>
      <c r="C2617" s="1" t="s">
        <v>3136</v>
      </c>
      <c r="D2617" s="1" t="s">
        <v>3071</v>
      </c>
      <c r="E2617" s="1" t="s">
        <v>30</v>
      </c>
      <c r="F2617" s="1" t="s">
        <v>44</v>
      </c>
      <c r="G2617" s="2">
        <v>44217</v>
      </c>
      <c r="H2617" s="3">
        <v>0.63124999999999998</v>
      </c>
      <c r="I2617">
        <v>38270867</v>
      </c>
      <c r="J2617">
        <v>5</v>
      </c>
      <c r="K2617" s="1" t="s">
        <v>1250</v>
      </c>
      <c r="L2617">
        <v>1</v>
      </c>
      <c r="M2617" s="4">
        <v>2.1807048106783622</v>
      </c>
      <c r="N2617" s="5">
        <v>20114.2</v>
      </c>
      <c r="O2617" s="5">
        <f>IF(Jan_21[[#This Row],[WIN_OSE]]=0,('Summary Sheet'!$O$1)-('Summary Sheet'!$O$1*2%),-'Summary Sheet'!$O$1*(Jan_21[[#This Row],[BSP]]-1))</f>
        <v>-2.3614096213567244</v>
      </c>
    </row>
    <row r="2618" spans="1:15" x14ac:dyDescent="0.25">
      <c r="A2618">
        <v>178216436</v>
      </c>
      <c r="B2618" s="1" t="s">
        <v>19</v>
      </c>
      <c r="C2618" s="1" t="s">
        <v>3136</v>
      </c>
      <c r="D2618" s="1" t="s">
        <v>3071</v>
      </c>
      <c r="E2618" s="1" t="s">
        <v>41</v>
      </c>
      <c r="F2618" s="1" t="s">
        <v>44</v>
      </c>
      <c r="G2618" s="2">
        <v>44217</v>
      </c>
      <c r="H2618" s="3">
        <v>0.6430555555555556</v>
      </c>
      <c r="I2618">
        <v>37345366</v>
      </c>
      <c r="J2618">
        <v>4</v>
      </c>
      <c r="K2618" s="1" t="s">
        <v>1131</v>
      </c>
      <c r="L2618">
        <v>1</v>
      </c>
      <c r="M2618" s="4">
        <v>2.3563794203484214</v>
      </c>
      <c r="N2618" s="5">
        <v>11531.74</v>
      </c>
      <c r="O2618" s="5">
        <f>IF(Jan_21[[#This Row],[WIN_OSE]]=0,('Summary Sheet'!$O$1)-('Summary Sheet'!$O$1*2%),-'Summary Sheet'!$O$1*(Jan_21[[#This Row],[BSP]]-1))</f>
        <v>-2.7127588406968428</v>
      </c>
    </row>
    <row r="2619" spans="1:15" x14ac:dyDescent="0.25">
      <c r="A2619">
        <v>178216438</v>
      </c>
      <c r="B2619" s="1" t="s">
        <v>19</v>
      </c>
      <c r="C2619" s="1" t="s">
        <v>3136</v>
      </c>
      <c r="D2619" s="1" t="s">
        <v>3071</v>
      </c>
      <c r="E2619" s="1" t="s">
        <v>75</v>
      </c>
      <c r="F2619" s="1" t="s">
        <v>305</v>
      </c>
      <c r="G2619" s="2">
        <v>44217</v>
      </c>
      <c r="H2619" s="3">
        <v>0.65555555555555556</v>
      </c>
      <c r="I2619">
        <v>38115519</v>
      </c>
      <c r="J2619">
        <v>2</v>
      </c>
      <c r="K2619" s="1" t="s">
        <v>1256</v>
      </c>
      <c r="L2619">
        <v>1</v>
      </c>
      <c r="M2619" s="4">
        <v>2.1740847713729448</v>
      </c>
      <c r="N2619" s="5">
        <v>17272.68</v>
      </c>
      <c r="O2619" s="5">
        <f>IF(Jan_21[[#This Row],[WIN_OSE]]=0,('Summary Sheet'!$O$1)-('Summary Sheet'!$O$1*2%),-'Summary Sheet'!$O$1*(Jan_21[[#This Row],[BSP]]-1))</f>
        <v>-2.3481695427458895</v>
      </c>
    </row>
    <row r="2620" spans="1:15" x14ac:dyDescent="0.25">
      <c r="A2620">
        <v>178216440</v>
      </c>
      <c r="B2620" s="1" t="s">
        <v>19</v>
      </c>
      <c r="C2620" s="1" t="s">
        <v>3136</v>
      </c>
      <c r="D2620" s="1" t="s">
        <v>3071</v>
      </c>
      <c r="E2620" s="1" t="s">
        <v>49</v>
      </c>
      <c r="F2620" s="1" t="s">
        <v>305</v>
      </c>
      <c r="G2620" s="2">
        <v>44217</v>
      </c>
      <c r="H2620" s="3">
        <v>0.6694444444444444</v>
      </c>
      <c r="I2620">
        <v>21327450</v>
      </c>
      <c r="J2620">
        <v>6</v>
      </c>
      <c r="K2620" s="1" t="s">
        <v>823</v>
      </c>
      <c r="L2620">
        <v>1</v>
      </c>
      <c r="M2620" s="4">
        <v>5</v>
      </c>
      <c r="N2620" s="5">
        <v>3672.18</v>
      </c>
      <c r="O2620" s="5">
        <f>IF(Jan_21[[#This Row],[WIN_OSE]]=0,('Summary Sheet'!$O$1)-('Summary Sheet'!$O$1*2%),-'Summary Sheet'!$O$1*(Jan_21[[#This Row],[BSP]]-1))</f>
        <v>-8</v>
      </c>
    </row>
    <row r="2621" spans="1:15" x14ac:dyDescent="0.25">
      <c r="A2621">
        <v>178216442</v>
      </c>
      <c r="B2621" s="1" t="s">
        <v>19</v>
      </c>
      <c r="C2621" s="1" t="s">
        <v>3136</v>
      </c>
      <c r="D2621" s="1" t="s">
        <v>3071</v>
      </c>
      <c r="E2621" s="1" t="s">
        <v>30</v>
      </c>
      <c r="F2621" s="1" t="s">
        <v>44</v>
      </c>
      <c r="G2621" s="2">
        <v>44217</v>
      </c>
      <c r="H2621" s="3">
        <v>0.68263888888888891</v>
      </c>
      <c r="I2621">
        <v>37810847</v>
      </c>
      <c r="J2621">
        <v>6</v>
      </c>
      <c r="K2621" s="1" t="s">
        <v>1665</v>
      </c>
      <c r="L2621">
        <v>1</v>
      </c>
      <c r="M2621" s="4">
        <v>1.8938780896682055</v>
      </c>
      <c r="N2621" s="5">
        <v>16982.86</v>
      </c>
      <c r="O2621" s="5">
        <f>IF(Jan_21[[#This Row],[WIN_OSE]]=0,('Summary Sheet'!$O$1)-('Summary Sheet'!$O$1*2%),-'Summary Sheet'!$O$1*(Jan_21[[#This Row],[BSP]]-1))</f>
        <v>-1.787756179336411</v>
      </c>
    </row>
    <row r="2622" spans="1:15" x14ac:dyDescent="0.25">
      <c r="A2622">
        <v>178216444</v>
      </c>
      <c r="B2622" s="1" t="s">
        <v>19</v>
      </c>
      <c r="C2622" s="1" t="s">
        <v>3136</v>
      </c>
      <c r="D2622" s="1" t="s">
        <v>3071</v>
      </c>
      <c r="E2622" s="1" t="s">
        <v>314</v>
      </c>
      <c r="F2622" s="1" t="s">
        <v>367</v>
      </c>
      <c r="G2622" s="2">
        <v>44217</v>
      </c>
      <c r="H2622" s="3">
        <v>0.69652777777777775</v>
      </c>
      <c r="I2622">
        <v>27436371</v>
      </c>
      <c r="J2622">
        <v>2</v>
      </c>
      <c r="K2622" s="1" t="s">
        <v>2755</v>
      </c>
      <c r="L2622">
        <v>0</v>
      </c>
      <c r="M2622" s="4">
        <v>4.3</v>
      </c>
      <c r="N2622" s="5">
        <v>9561.2999999999993</v>
      </c>
      <c r="O2622" s="5">
        <f>IF(Jan_21[[#This Row],[WIN_OSE]]=0,('Summary Sheet'!$O$1)-('Summary Sheet'!$O$1*2%),-'Summary Sheet'!$O$1*(Jan_21[[#This Row],[BSP]]-1))</f>
        <v>1.96</v>
      </c>
    </row>
    <row r="2623" spans="1:15" x14ac:dyDescent="0.25">
      <c r="A2623">
        <v>178216446</v>
      </c>
      <c r="B2623" s="1" t="s">
        <v>19</v>
      </c>
      <c r="C2623" s="1" t="s">
        <v>3136</v>
      </c>
      <c r="D2623" s="1" t="s">
        <v>3071</v>
      </c>
      <c r="E2623" s="1" t="s">
        <v>39</v>
      </c>
      <c r="F2623" s="1" t="s">
        <v>44</v>
      </c>
      <c r="G2623" s="2">
        <v>44217</v>
      </c>
      <c r="H2623" s="3">
        <v>0.7104166666666667</v>
      </c>
      <c r="I2623">
        <v>37345345</v>
      </c>
      <c r="J2623">
        <v>1</v>
      </c>
      <c r="K2623" s="1" t="s">
        <v>1667</v>
      </c>
      <c r="L2623">
        <v>1</v>
      </c>
      <c r="M2623" s="4">
        <v>2.2531126112100357</v>
      </c>
      <c r="N2623" s="5">
        <v>19190.7</v>
      </c>
      <c r="O2623" s="5">
        <f>IF(Jan_21[[#This Row],[WIN_OSE]]=0,('Summary Sheet'!$O$1)-('Summary Sheet'!$O$1*2%),-'Summary Sheet'!$O$1*(Jan_21[[#This Row],[BSP]]-1))</f>
        <v>-2.5062252224200714</v>
      </c>
    </row>
    <row r="2624" spans="1:15" x14ac:dyDescent="0.25">
      <c r="A2624">
        <v>178216448</v>
      </c>
      <c r="B2624" s="1" t="s">
        <v>19</v>
      </c>
      <c r="C2624" s="1" t="s">
        <v>3136</v>
      </c>
      <c r="D2624" s="1" t="s">
        <v>3071</v>
      </c>
      <c r="E2624" s="1" t="s">
        <v>24</v>
      </c>
      <c r="F2624" s="1" t="s">
        <v>44</v>
      </c>
      <c r="G2624" s="2">
        <v>44217</v>
      </c>
      <c r="H2624" s="3">
        <v>0.72361111111111109</v>
      </c>
      <c r="I2624">
        <v>37389986</v>
      </c>
      <c r="J2624">
        <v>2</v>
      </c>
      <c r="K2624" s="1" t="s">
        <v>580</v>
      </c>
      <c r="L2624">
        <v>1</v>
      </c>
      <c r="M2624" s="4">
        <v>3.2468484565994005</v>
      </c>
      <c r="N2624" s="5">
        <v>10907.48</v>
      </c>
      <c r="O2624" s="5">
        <f>IF(Jan_21[[#This Row],[WIN_OSE]]=0,('Summary Sheet'!$O$1)-('Summary Sheet'!$O$1*2%),-'Summary Sheet'!$O$1*(Jan_21[[#This Row],[BSP]]-1))</f>
        <v>-4.4936969131988009</v>
      </c>
    </row>
    <row r="2625" spans="1:15" x14ac:dyDescent="0.25">
      <c r="A2625">
        <v>178216522</v>
      </c>
      <c r="B2625" s="1" t="s">
        <v>23</v>
      </c>
      <c r="C2625" s="1" t="s">
        <v>3130</v>
      </c>
      <c r="D2625" s="1" t="s">
        <v>3072</v>
      </c>
      <c r="E2625" s="1" t="s">
        <v>37</v>
      </c>
      <c r="F2625" s="1" t="s">
        <v>168</v>
      </c>
      <c r="G2625" s="2">
        <v>44217</v>
      </c>
      <c r="H2625" s="3">
        <v>0.5756944444444444</v>
      </c>
      <c r="I2625">
        <v>35390959</v>
      </c>
      <c r="J2625">
        <v>4</v>
      </c>
      <c r="K2625" s="1" t="s">
        <v>734</v>
      </c>
      <c r="L2625">
        <v>1</v>
      </c>
      <c r="M2625" s="4">
        <v>2.2858640581036891</v>
      </c>
      <c r="N2625" s="5">
        <v>13224.86</v>
      </c>
      <c r="O2625" s="5">
        <f>IF(Jan_21[[#This Row],[WIN_OSE]]=0,('Summary Sheet'!$O$1)-('Summary Sheet'!$O$1*2%),-'Summary Sheet'!$O$1*(Jan_21[[#This Row],[BSP]]-1))</f>
        <v>-2.5717281162073782</v>
      </c>
    </row>
    <row r="2626" spans="1:15" x14ac:dyDescent="0.25">
      <c r="A2626">
        <v>178216524</v>
      </c>
      <c r="B2626" s="1" t="s">
        <v>23</v>
      </c>
      <c r="C2626" s="1" t="s">
        <v>3130</v>
      </c>
      <c r="D2626" s="1" t="s">
        <v>3072</v>
      </c>
      <c r="E2626" s="1" t="s">
        <v>39</v>
      </c>
      <c r="F2626" s="1" t="s">
        <v>168</v>
      </c>
      <c r="G2626" s="2">
        <v>44217</v>
      </c>
      <c r="H2626" s="3">
        <v>0.58819444444444446</v>
      </c>
      <c r="I2626">
        <v>3295643</v>
      </c>
      <c r="J2626">
        <v>4</v>
      </c>
      <c r="K2626" s="1" t="s">
        <v>2183</v>
      </c>
      <c r="L2626">
        <v>1</v>
      </c>
      <c r="M2626" s="4">
        <v>4.071949309241683</v>
      </c>
      <c r="N2626" s="5">
        <v>5271.9</v>
      </c>
      <c r="O2626" s="5">
        <f>IF(Jan_21[[#This Row],[WIN_OSE]]=0,('Summary Sheet'!$O$1)-('Summary Sheet'!$O$1*2%),-'Summary Sheet'!$O$1*(Jan_21[[#This Row],[BSP]]-1))</f>
        <v>-6.1438986184833659</v>
      </c>
    </row>
    <row r="2627" spans="1:15" x14ac:dyDescent="0.25">
      <c r="A2627">
        <v>178216526</v>
      </c>
      <c r="B2627" s="1" t="s">
        <v>23</v>
      </c>
      <c r="C2627" s="1" t="s">
        <v>3130</v>
      </c>
      <c r="D2627" s="1" t="s">
        <v>3072</v>
      </c>
      <c r="E2627" s="1" t="s">
        <v>24</v>
      </c>
      <c r="F2627" s="1" t="s">
        <v>168</v>
      </c>
      <c r="G2627" s="2">
        <v>44217</v>
      </c>
      <c r="H2627" s="3">
        <v>0.59930555555555554</v>
      </c>
      <c r="I2627">
        <v>24436286</v>
      </c>
      <c r="J2627">
        <v>1</v>
      </c>
      <c r="K2627" s="1" t="s">
        <v>713</v>
      </c>
      <c r="L2627">
        <v>0</v>
      </c>
      <c r="M2627" s="4">
        <v>3.5427189004060349</v>
      </c>
      <c r="N2627" s="5">
        <v>6774.86</v>
      </c>
      <c r="O2627" s="5">
        <f>IF(Jan_21[[#This Row],[WIN_OSE]]=0,('Summary Sheet'!$O$1)-('Summary Sheet'!$O$1*2%),-'Summary Sheet'!$O$1*(Jan_21[[#This Row],[BSP]]-1))</f>
        <v>1.96</v>
      </c>
    </row>
    <row r="2628" spans="1:15" x14ac:dyDescent="0.25">
      <c r="A2628">
        <v>178216528</v>
      </c>
      <c r="B2628" s="1" t="s">
        <v>23</v>
      </c>
      <c r="C2628" s="1" t="s">
        <v>3130</v>
      </c>
      <c r="D2628" s="1" t="s">
        <v>3072</v>
      </c>
      <c r="E2628" s="1" t="s">
        <v>65</v>
      </c>
      <c r="F2628" s="1" t="s">
        <v>168</v>
      </c>
      <c r="G2628" s="2">
        <v>44217</v>
      </c>
      <c r="H2628" s="3">
        <v>0.61250000000000004</v>
      </c>
      <c r="I2628">
        <v>36311435</v>
      </c>
      <c r="J2628">
        <v>4</v>
      </c>
      <c r="K2628" s="1" t="s">
        <v>2265</v>
      </c>
      <c r="L2628">
        <v>1</v>
      </c>
      <c r="M2628" s="4">
        <v>3.15</v>
      </c>
      <c r="N2628" s="5">
        <v>10026.68</v>
      </c>
      <c r="O2628" s="5">
        <f>IF(Jan_21[[#This Row],[WIN_OSE]]=0,('Summary Sheet'!$O$1)-('Summary Sheet'!$O$1*2%),-'Summary Sheet'!$O$1*(Jan_21[[#This Row],[BSP]]-1))</f>
        <v>-4.3</v>
      </c>
    </row>
    <row r="2629" spans="1:15" x14ac:dyDescent="0.25">
      <c r="A2629">
        <v>178216530</v>
      </c>
      <c r="B2629" s="1" t="s">
        <v>23</v>
      </c>
      <c r="C2629" s="1" t="s">
        <v>3130</v>
      </c>
      <c r="D2629" s="1" t="s">
        <v>3072</v>
      </c>
      <c r="E2629" s="1" t="s">
        <v>178</v>
      </c>
      <c r="F2629" s="1" t="s">
        <v>168</v>
      </c>
      <c r="G2629" s="2">
        <v>44217</v>
      </c>
      <c r="H2629" s="3">
        <v>0.62638888888888888</v>
      </c>
      <c r="I2629">
        <v>25195109</v>
      </c>
      <c r="J2629">
        <v>6</v>
      </c>
      <c r="K2629" s="1" t="s">
        <v>1293</v>
      </c>
      <c r="L2629">
        <v>0</v>
      </c>
      <c r="M2629" s="4">
        <v>3.2491415016737712</v>
      </c>
      <c r="N2629" s="5">
        <v>11297.62</v>
      </c>
      <c r="O2629" s="5">
        <f>IF(Jan_21[[#This Row],[WIN_OSE]]=0,('Summary Sheet'!$O$1)-('Summary Sheet'!$O$1*2%),-'Summary Sheet'!$O$1*(Jan_21[[#This Row],[BSP]]-1))</f>
        <v>1.96</v>
      </c>
    </row>
    <row r="2630" spans="1:15" x14ac:dyDescent="0.25">
      <c r="A2630">
        <v>178216532</v>
      </c>
      <c r="B2630" s="1" t="s">
        <v>23</v>
      </c>
      <c r="C2630" s="1" t="s">
        <v>3130</v>
      </c>
      <c r="D2630" s="1" t="s">
        <v>3072</v>
      </c>
      <c r="E2630" s="1" t="s">
        <v>47</v>
      </c>
      <c r="F2630" s="1" t="s">
        <v>168</v>
      </c>
      <c r="G2630" s="2">
        <v>44217</v>
      </c>
      <c r="H2630" s="3">
        <v>0.63749999999999996</v>
      </c>
      <c r="I2630">
        <v>36437543</v>
      </c>
      <c r="J2630">
        <v>1</v>
      </c>
      <c r="K2630" s="1" t="s">
        <v>2508</v>
      </c>
      <c r="L2630">
        <v>0</v>
      </c>
      <c r="M2630" s="4">
        <v>3.5641449015032416</v>
      </c>
      <c r="N2630" s="5">
        <v>7249.62</v>
      </c>
      <c r="O2630" s="5">
        <f>IF(Jan_21[[#This Row],[WIN_OSE]]=0,('Summary Sheet'!$O$1)-('Summary Sheet'!$O$1*2%),-'Summary Sheet'!$O$1*(Jan_21[[#This Row],[BSP]]-1))</f>
        <v>1.96</v>
      </c>
    </row>
    <row r="2631" spans="1:15" x14ac:dyDescent="0.25">
      <c r="A2631">
        <v>178216534</v>
      </c>
      <c r="B2631" s="1" t="s">
        <v>23</v>
      </c>
      <c r="C2631" s="1" t="s">
        <v>3130</v>
      </c>
      <c r="D2631" s="1" t="s">
        <v>3072</v>
      </c>
      <c r="E2631" s="1" t="s">
        <v>311</v>
      </c>
      <c r="F2631" s="1" t="s">
        <v>194</v>
      </c>
      <c r="G2631" s="2">
        <v>44217</v>
      </c>
      <c r="H2631" s="3">
        <v>0.65138888888888891</v>
      </c>
      <c r="I2631">
        <v>38210086</v>
      </c>
      <c r="J2631">
        <v>3</v>
      </c>
      <c r="K2631" s="1" t="s">
        <v>2609</v>
      </c>
      <c r="L2631">
        <v>0</v>
      </c>
      <c r="M2631" s="4">
        <v>3.5621633937777375</v>
      </c>
      <c r="N2631" s="5">
        <v>10481.24</v>
      </c>
      <c r="O2631" s="5">
        <f>IF(Jan_21[[#This Row],[WIN_OSE]]=0,('Summary Sheet'!$O$1)-('Summary Sheet'!$O$1*2%),-'Summary Sheet'!$O$1*(Jan_21[[#This Row],[BSP]]-1))</f>
        <v>1.96</v>
      </c>
    </row>
    <row r="2632" spans="1:15" x14ac:dyDescent="0.25">
      <c r="A2632">
        <v>178216536</v>
      </c>
      <c r="B2632" s="1" t="s">
        <v>23</v>
      </c>
      <c r="C2632" s="1" t="s">
        <v>3130</v>
      </c>
      <c r="D2632" s="1" t="s">
        <v>3072</v>
      </c>
      <c r="E2632" s="1" t="s">
        <v>65</v>
      </c>
      <c r="F2632" s="1" t="s">
        <v>168</v>
      </c>
      <c r="G2632" s="2">
        <v>44217</v>
      </c>
      <c r="H2632" s="3">
        <v>0.66527777777777775</v>
      </c>
      <c r="I2632">
        <v>38270863</v>
      </c>
      <c r="J2632">
        <v>1</v>
      </c>
      <c r="K2632" s="1" t="s">
        <v>1357</v>
      </c>
      <c r="L2632">
        <v>0</v>
      </c>
      <c r="M2632" s="4">
        <v>3.3</v>
      </c>
      <c r="N2632" s="5">
        <v>4949.0200000000004</v>
      </c>
      <c r="O2632" s="5">
        <f>IF(Jan_21[[#This Row],[WIN_OSE]]=0,('Summary Sheet'!$O$1)-('Summary Sheet'!$O$1*2%),-'Summary Sheet'!$O$1*(Jan_21[[#This Row],[BSP]]-1))</f>
        <v>1.96</v>
      </c>
    </row>
    <row r="2633" spans="1:15" x14ac:dyDescent="0.25">
      <c r="A2633">
        <v>178216538</v>
      </c>
      <c r="B2633" s="1" t="s">
        <v>23</v>
      </c>
      <c r="C2633" s="1" t="s">
        <v>3130</v>
      </c>
      <c r="D2633" s="1" t="s">
        <v>3072</v>
      </c>
      <c r="E2633" s="1" t="s">
        <v>39</v>
      </c>
      <c r="F2633" s="1" t="s">
        <v>168</v>
      </c>
      <c r="G2633" s="2">
        <v>44217</v>
      </c>
      <c r="H2633" s="3">
        <v>0.6791666666666667</v>
      </c>
      <c r="I2633">
        <v>25316420</v>
      </c>
      <c r="J2633">
        <v>3</v>
      </c>
      <c r="K2633" s="1" t="s">
        <v>2612</v>
      </c>
      <c r="L2633">
        <v>0</v>
      </c>
      <c r="M2633" s="4">
        <v>4.5296151348706903</v>
      </c>
      <c r="N2633" s="5">
        <v>4956.34</v>
      </c>
      <c r="O2633" s="5">
        <f>IF(Jan_21[[#This Row],[WIN_OSE]]=0,('Summary Sheet'!$O$1)-('Summary Sheet'!$O$1*2%),-'Summary Sheet'!$O$1*(Jan_21[[#This Row],[BSP]]-1))</f>
        <v>1.96</v>
      </c>
    </row>
    <row r="2634" spans="1:15" x14ac:dyDescent="0.25">
      <c r="A2634">
        <v>178216540</v>
      </c>
      <c r="B2634" s="1" t="s">
        <v>23</v>
      </c>
      <c r="C2634" s="1" t="s">
        <v>3130</v>
      </c>
      <c r="D2634" s="1" t="s">
        <v>3072</v>
      </c>
      <c r="E2634" s="1" t="s">
        <v>37</v>
      </c>
      <c r="F2634" s="1" t="s">
        <v>168</v>
      </c>
      <c r="G2634" s="2">
        <v>44217</v>
      </c>
      <c r="H2634" s="3">
        <v>0.69305555555555554</v>
      </c>
      <c r="I2634">
        <v>28726703</v>
      </c>
      <c r="J2634">
        <v>6</v>
      </c>
      <c r="K2634" s="1" t="s">
        <v>404</v>
      </c>
      <c r="L2634">
        <v>1</v>
      </c>
      <c r="M2634" s="4">
        <v>3.4685811074289772</v>
      </c>
      <c r="N2634" s="5">
        <v>14856.3</v>
      </c>
      <c r="O2634" s="5">
        <f>IF(Jan_21[[#This Row],[WIN_OSE]]=0,('Summary Sheet'!$O$1)-('Summary Sheet'!$O$1*2%),-'Summary Sheet'!$O$1*(Jan_21[[#This Row],[BSP]]-1))</f>
        <v>-4.9371622148579544</v>
      </c>
    </row>
    <row r="2635" spans="1:15" x14ac:dyDescent="0.25">
      <c r="A2635">
        <v>178216542</v>
      </c>
      <c r="B2635" s="1" t="s">
        <v>23</v>
      </c>
      <c r="C2635" s="1" t="s">
        <v>3130</v>
      </c>
      <c r="D2635" s="1" t="s">
        <v>3072</v>
      </c>
      <c r="E2635" s="1" t="s">
        <v>65</v>
      </c>
      <c r="F2635" s="1" t="s">
        <v>168</v>
      </c>
      <c r="G2635" s="2">
        <v>44217</v>
      </c>
      <c r="H2635" s="3">
        <v>0.70694444444444449</v>
      </c>
      <c r="I2635">
        <v>32121432</v>
      </c>
      <c r="J2635">
        <v>5</v>
      </c>
      <c r="K2635" s="1" t="s">
        <v>387</v>
      </c>
      <c r="L2635">
        <v>0</v>
      </c>
      <c r="M2635" s="4">
        <v>4.329226274699737</v>
      </c>
      <c r="N2635" s="5">
        <v>5317.48</v>
      </c>
      <c r="O2635" s="5">
        <f>IF(Jan_21[[#This Row],[WIN_OSE]]=0,('Summary Sheet'!$O$1)-('Summary Sheet'!$O$1*2%),-'Summary Sheet'!$O$1*(Jan_21[[#This Row],[BSP]]-1))</f>
        <v>1.96</v>
      </c>
    </row>
    <row r="2636" spans="1:15" x14ac:dyDescent="0.25">
      <c r="A2636">
        <v>178216544</v>
      </c>
      <c r="B2636" s="1" t="s">
        <v>23</v>
      </c>
      <c r="C2636" s="1" t="s">
        <v>3130</v>
      </c>
      <c r="D2636" s="1" t="s">
        <v>3072</v>
      </c>
      <c r="E2636" s="1" t="s">
        <v>24</v>
      </c>
      <c r="F2636" s="1" t="s">
        <v>168</v>
      </c>
      <c r="G2636" s="2">
        <v>44217</v>
      </c>
      <c r="H2636" s="3">
        <v>0.72083333333333333</v>
      </c>
      <c r="I2636">
        <v>7583779</v>
      </c>
      <c r="J2636">
        <v>6</v>
      </c>
      <c r="K2636" s="1" t="s">
        <v>427</v>
      </c>
      <c r="L2636">
        <v>0</v>
      </c>
      <c r="M2636" s="4">
        <v>3.7</v>
      </c>
      <c r="N2636" s="5">
        <v>12402.82</v>
      </c>
      <c r="O2636" s="5">
        <f>IF(Jan_21[[#This Row],[WIN_OSE]]=0,('Summary Sheet'!$O$1)-('Summary Sheet'!$O$1*2%),-'Summary Sheet'!$O$1*(Jan_21[[#This Row],[BSP]]-1))</f>
        <v>1.96</v>
      </c>
    </row>
    <row r="2637" spans="1:15" x14ac:dyDescent="0.25">
      <c r="A2637">
        <v>178216546</v>
      </c>
      <c r="B2637" s="1" t="s">
        <v>23</v>
      </c>
      <c r="C2637" s="1" t="s">
        <v>3130</v>
      </c>
      <c r="D2637" s="1" t="s">
        <v>3072</v>
      </c>
      <c r="E2637" s="1" t="s">
        <v>39</v>
      </c>
      <c r="F2637" s="1" t="s">
        <v>168</v>
      </c>
      <c r="G2637" s="2">
        <v>44217</v>
      </c>
      <c r="H2637" s="3">
        <v>0.73402777777777772</v>
      </c>
      <c r="I2637">
        <v>36858468</v>
      </c>
      <c r="J2637">
        <v>6</v>
      </c>
      <c r="K2637" s="1" t="s">
        <v>1304</v>
      </c>
      <c r="L2637">
        <v>1</v>
      </c>
      <c r="M2637" s="4">
        <v>3.2938354030000001</v>
      </c>
      <c r="N2637" s="5">
        <v>12257.22</v>
      </c>
      <c r="O2637" s="5">
        <f>IF(Jan_21[[#This Row],[WIN_OSE]]=0,('Summary Sheet'!$O$1)-('Summary Sheet'!$O$1*2%),-'Summary Sheet'!$O$1*(Jan_21[[#This Row],[BSP]]-1))</f>
        <v>-4.5876708060000002</v>
      </c>
    </row>
    <row r="2638" spans="1:15" x14ac:dyDescent="0.25">
      <c r="A2638">
        <v>178216548</v>
      </c>
      <c r="B2638" s="1" t="s">
        <v>23</v>
      </c>
      <c r="C2638" s="1" t="s">
        <v>3130</v>
      </c>
      <c r="D2638" s="1" t="s">
        <v>3072</v>
      </c>
      <c r="E2638" s="1" t="s">
        <v>30</v>
      </c>
      <c r="F2638" s="1" t="s">
        <v>168</v>
      </c>
      <c r="G2638" s="2">
        <v>44217</v>
      </c>
      <c r="H2638" s="3">
        <v>0.74583333333333335</v>
      </c>
      <c r="I2638">
        <v>37390755</v>
      </c>
      <c r="J2638">
        <v>1</v>
      </c>
      <c r="K2638" s="1" t="s">
        <v>1011</v>
      </c>
      <c r="L2638">
        <v>0</v>
      </c>
      <c r="M2638" s="4">
        <v>2.9545607490000001</v>
      </c>
      <c r="N2638" s="5">
        <v>15141.88</v>
      </c>
      <c r="O2638" s="5">
        <f>IF(Jan_21[[#This Row],[WIN_OSE]]=0,('Summary Sheet'!$O$1)-('Summary Sheet'!$O$1*2%),-'Summary Sheet'!$O$1*(Jan_21[[#This Row],[BSP]]-1))</f>
        <v>1.96</v>
      </c>
    </row>
    <row r="2639" spans="1:15" x14ac:dyDescent="0.25">
      <c r="A2639">
        <v>178216683</v>
      </c>
      <c r="B2639" s="1" t="s">
        <v>23</v>
      </c>
      <c r="C2639" s="1" t="s">
        <v>3133</v>
      </c>
      <c r="D2639" s="1" t="s">
        <v>3073</v>
      </c>
      <c r="E2639" s="1" t="s">
        <v>39</v>
      </c>
      <c r="F2639" s="1" t="s">
        <v>13</v>
      </c>
      <c r="G2639" s="2">
        <v>44217</v>
      </c>
      <c r="H2639" s="3">
        <v>0.58125000000000004</v>
      </c>
      <c r="I2639">
        <v>37187722</v>
      </c>
      <c r="J2639">
        <v>1</v>
      </c>
      <c r="K2639" s="1" t="s">
        <v>2813</v>
      </c>
      <c r="L2639">
        <v>0</v>
      </c>
      <c r="M2639" s="4">
        <v>3.1521418517976132</v>
      </c>
      <c r="N2639" s="5">
        <v>13822.16</v>
      </c>
      <c r="O2639" s="5">
        <f>IF(Jan_21[[#This Row],[WIN_OSE]]=0,('Summary Sheet'!$O$1)-('Summary Sheet'!$O$1*2%),-'Summary Sheet'!$O$1*(Jan_21[[#This Row],[BSP]]-1))</f>
        <v>1.96</v>
      </c>
    </row>
    <row r="2640" spans="1:15" x14ac:dyDescent="0.25">
      <c r="A2640">
        <v>178216685</v>
      </c>
      <c r="B2640" s="1" t="s">
        <v>23</v>
      </c>
      <c r="C2640" s="1" t="s">
        <v>3133</v>
      </c>
      <c r="D2640" s="1" t="s">
        <v>3073</v>
      </c>
      <c r="E2640" s="1" t="s">
        <v>24</v>
      </c>
      <c r="F2640" s="1" t="s">
        <v>13</v>
      </c>
      <c r="G2640" s="2">
        <v>44217</v>
      </c>
      <c r="H2640" s="3">
        <v>0.59166666666666667</v>
      </c>
      <c r="I2640">
        <v>35985668</v>
      </c>
      <c r="J2640">
        <v>1</v>
      </c>
      <c r="K2640" s="1" t="s">
        <v>798</v>
      </c>
      <c r="L2640">
        <v>0</v>
      </c>
      <c r="M2640" s="4">
        <v>3.1626637180000001</v>
      </c>
      <c r="N2640" s="5">
        <v>7928</v>
      </c>
      <c r="O2640" s="5">
        <f>IF(Jan_21[[#This Row],[WIN_OSE]]=0,('Summary Sheet'!$O$1)-('Summary Sheet'!$O$1*2%),-'Summary Sheet'!$O$1*(Jan_21[[#This Row],[BSP]]-1))</f>
        <v>1.96</v>
      </c>
    </row>
    <row r="2641" spans="1:15" x14ac:dyDescent="0.25">
      <c r="A2641">
        <v>178216687</v>
      </c>
      <c r="B2641" s="1" t="s">
        <v>23</v>
      </c>
      <c r="C2641" s="1" t="s">
        <v>3133</v>
      </c>
      <c r="D2641" s="1" t="s">
        <v>3073</v>
      </c>
      <c r="E2641" s="1" t="s">
        <v>65</v>
      </c>
      <c r="F2641" s="1" t="s">
        <v>13</v>
      </c>
      <c r="G2641" s="2">
        <v>44217</v>
      </c>
      <c r="H2641" s="3">
        <v>0.60555555555555551</v>
      </c>
      <c r="I2641">
        <v>36924473</v>
      </c>
      <c r="J2641">
        <v>6</v>
      </c>
      <c r="K2641" s="1" t="s">
        <v>2564</v>
      </c>
      <c r="L2641">
        <v>0</v>
      </c>
      <c r="M2641" s="4">
        <v>2.8211294405630909</v>
      </c>
      <c r="N2641" s="5">
        <v>12089.36</v>
      </c>
      <c r="O2641" s="5">
        <f>IF(Jan_21[[#This Row],[WIN_OSE]]=0,('Summary Sheet'!$O$1)-('Summary Sheet'!$O$1*2%),-'Summary Sheet'!$O$1*(Jan_21[[#This Row],[BSP]]-1))</f>
        <v>1.96</v>
      </c>
    </row>
    <row r="2642" spans="1:15" x14ac:dyDescent="0.25">
      <c r="A2642">
        <v>178216689</v>
      </c>
      <c r="B2642" s="1" t="s">
        <v>23</v>
      </c>
      <c r="C2642" s="1" t="s">
        <v>3133</v>
      </c>
      <c r="D2642" s="1" t="s">
        <v>3073</v>
      </c>
      <c r="E2642" s="1" t="s">
        <v>47</v>
      </c>
      <c r="F2642" s="1" t="s">
        <v>13</v>
      </c>
      <c r="G2642" s="2">
        <v>44217</v>
      </c>
      <c r="H2642" s="3">
        <v>0.61944444444444446</v>
      </c>
      <c r="I2642">
        <v>36363598</v>
      </c>
      <c r="J2642">
        <v>6</v>
      </c>
      <c r="K2642" s="1" t="s">
        <v>320</v>
      </c>
      <c r="L2642">
        <v>0</v>
      </c>
      <c r="M2642" s="4">
        <v>4.8442826583265548</v>
      </c>
      <c r="N2642" s="5">
        <v>4989.66</v>
      </c>
      <c r="O2642" s="5">
        <f>IF(Jan_21[[#This Row],[WIN_OSE]]=0,('Summary Sheet'!$O$1)-('Summary Sheet'!$O$1*2%),-'Summary Sheet'!$O$1*(Jan_21[[#This Row],[BSP]]-1))</f>
        <v>1.96</v>
      </c>
    </row>
    <row r="2643" spans="1:15" x14ac:dyDescent="0.25">
      <c r="A2643">
        <v>178216691</v>
      </c>
      <c r="B2643" s="1" t="s">
        <v>23</v>
      </c>
      <c r="C2643" s="1" t="s">
        <v>3133</v>
      </c>
      <c r="D2643" s="1" t="s">
        <v>3073</v>
      </c>
      <c r="E2643" s="1" t="s">
        <v>32</v>
      </c>
      <c r="F2643" s="1" t="s">
        <v>13</v>
      </c>
      <c r="G2643" s="2">
        <v>44217</v>
      </c>
      <c r="H2643" s="3">
        <v>0.63263888888888886</v>
      </c>
      <c r="I2643">
        <v>28658771</v>
      </c>
      <c r="J2643">
        <v>6</v>
      </c>
      <c r="K2643" s="1" t="s">
        <v>1536</v>
      </c>
      <c r="L2643">
        <v>1</v>
      </c>
      <c r="M2643" s="4">
        <v>3.3</v>
      </c>
      <c r="N2643" s="5">
        <v>5487</v>
      </c>
      <c r="O2643" s="5">
        <f>IF(Jan_21[[#This Row],[WIN_OSE]]=0,('Summary Sheet'!$O$1)-('Summary Sheet'!$O$1*2%),-'Summary Sheet'!$O$1*(Jan_21[[#This Row],[BSP]]-1))</f>
        <v>-4.5999999999999996</v>
      </c>
    </row>
    <row r="2644" spans="1:15" x14ac:dyDescent="0.25">
      <c r="A2644">
        <v>178216693</v>
      </c>
      <c r="B2644" s="1" t="s">
        <v>23</v>
      </c>
      <c r="C2644" s="1" t="s">
        <v>3133</v>
      </c>
      <c r="D2644" s="1" t="s">
        <v>3073</v>
      </c>
      <c r="E2644" s="1" t="s">
        <v>41</v>
      </c>
      <c r="F2644" s="1" t="s">
        <v>13</v>
      </c>
      <c r="G2644" s="2">
        <v>44217</v>
      </c>
      <c r="H2644" s="3">
        <v>0.64444444444444449</v>
      </c>
      <c r="I2644">
        <v>36909459</v>
      </c>
      <c r="J2644">
        <v>6</v>
      </c>
      <c r="K2644" s="1" t="s">
        <v>331</v>
      </c>
      <c r="L2644">
        <v>1</v>
      </c>
      <c r="M2644" s="4">
        <v>2.4741571291221787</v>
      </c>
      <c r="N2644" s="5">
        <v>7100.14</v>
      </c>
      <c r="O2644" s="5">
        <f>IF(Jan_21[[#This Row],[WIN_OSE]]=0,('Summary Sheet'!$O$1)-('Summary Sheet'!$O$1*2%),-'Summary Sheet'!$O$1*(Jan_21[[#This Row],[BSP]]-1))</f>
        <v>-2.9483142582443573</v>
      </c>
    </row>
    <row r="2645" spans="1:15" x14ac:dyDescent="0.25">
      <c r="A2645">
        <v>178216695</v>
      </c>
      <c r="B2645" s="1" t="s">
        <v>23</v>
      </c>
      <c r="C2645" s="1" t="s">
        <v>3133</v>
      </c>
      <c r="D2645" s="1" t="s">
        <v>3073</v>
      </c>
      <c r="E2645" s="1" t="s">
        <v>289</v>
      </c>
      <c r="F2645" s="1" t="s">
        <v>309</v>
      </c>
      <c r="G2645" s="2">
        <v>44217</v>
      </c>
      <c r="H2645" s="3">
        <v>0.65833333333333333</v>
      </c>
      <c r="I2645">
        <v>25511632</v>
      </c>
      <c r="J2645">
        <v>5</v>
      </c>
      <c r="K2645" s="1" t="s">
        <v>378</v>
      </c>
      <c r="L2645">
        <v>0</v>
      </c>
      <c r="M2645" s="4">
        <v>2.6405182068364228</v>
      </c>
      <c r="N2645" s="5">
        <v>9706.6</v>
      </c>
      <c r="O2645" s="5">
        <f>IF(Jan_21[[#This Row],[WIN_OSE]]=0,('Summary Sheet'!$O$1)-('Summary Sheet'!$O$1*2%),-'Summary Sheet'!$O$1*(Jan_21[[#This Row],[BSP]]-1))</f>
        <v>1.96</v>
      </c>
    </row>
    <row r="2646" spans="1:15" x14ac:dyDescent="0.25">
      <c r="A2646">
        <v>178216697</v>
      </c>
      <c r="B2646" s="1" t="s">
        <v>23</v>
      </c>
      <c r="C2646" s="1" t="s">
        <v>3133</v>
      </c>
      <c r="D2646" s="1" t="s">
        <v>3073</v>
      </c>
      <c r="E2646" s="1" t="s">
        <v>32</v>
      </c>
      <c r="F2646" s="1" t="s">
        <v>13</v>
      </c>
      <c r="G2646" s="2">
        <v>44217</v>
      </c>
      <c r="H2646" s="3">
        <v>0.67222222222222228</v>
      </c>
      <c r="I2646">
        <v>37095392</v>
      </c>
      <c r="J2646">
        <v>3</v>
      </c>
      <c r="K2646" s="1" t="s">
        <v>441</v>
      </c>
      <c r="L2646">
        <v>0</v>
      </c>
      <c r="M2646" s="4">
        <v>3.3287514818526702</v>
      </c>
      <c r="N2646" s="5">
        <v>9717.64</v>
      </c>
      <c r="O2646" s="5">
        <f>IF(Jan_21[[#This Row],[WIN_OSE]]=0,('Summary Sheet'!$O$1)-('Summary Sheet'!$O$1*2%),-'Summary Sheet'!$O$1*(Jan_21[[#This Row],[BSP]]-1))</f>
        <v>1.96</v>
      </c>
    </row>
    <row r="2647" spans="1:15" x14ac:dyDescent="0.25">
      <c r="A2647">
        <v>178216699</v>
      </c>
      <c r="B2647" s="1" t="s">
        <v>23</v>
      </c>
      <c r="C2647" s="1" t="s">
        <v>3133</v>
      </c>
      <c r="D2647" s="1" t="s">
        <v>3073</v>
      </c>
      <c r="E2647" s="1" t="s">
        <v>43</v>
      </c>
      <c r="F2647" s="1" t="s">
        <v>13</v>
      </c>
      <c r="G2647" s="2">
        <v>44217</v>
      </c>
      <c r="H2647" s="3">
        <v>0.68611111111111112</v>
      </c>
      <c r="I2647">
        <v>37095282</v>
      </c>
      <c r="J2647">
        <v>3</v>
      </c>
      <c r="K2647" s="1" t="s">
        <v>619</v>
      </c>
      <c r="L2647">
        <v>1</v>
      </c>
      <c r="M2647" s="4">
        <v>3.9528618299999998</v>
      </c>
      <c r="N2647" s="5">
        <v>9271.4599999999991</v>
      </c>
      <c r="O2647" s="5">
        <f>IF(Jan_21[[#This Row],[WIN_OSE]]=0,('Summary Sheet'!$O$1)-('Summary Sheet'!$O$1*2%),-'Summary Sheet'!$O$1*(Jan_21[[#This Row],[BSP]]-1))</f>
        <v>-5.9057236599999996</v>
      </c>
    </row>
    <row r="2648" spans="1:15" x14ac:dyDescent="0.25">
      <c r="A2648">
        <v>178216701</v>
      </c>
      <c r="B2648" s="1" t="s">
        <v>23</v>
      </c>
      <c r="C2648" s="1" t="s">
        <v>3133</v>
      </c>
      <c r="D2648" s="1" t="s">
        <v>3073</v>
      </c>
      <c r="E2648" s="1" t="s">
        <v>37</v>
      </c>
      <c r="F2648" s="1" t="s">
        <v>13</v>
      </c>
      <c r="G2648" s="2">
        <v>44217</v>
      </c>
      <c r="H2648" s="3">
        <v>0.7</v>
      </c>
      <c r="I2648">
        <v>36161489</v>
      </c>
      <c r="J2648">
        <v>1</v>
      </c>
      <c r="K2648" s="1" t="s">
        <v>654</v>
      </c>
      <c r="L2648">
        <v>0</v>
      </c>
      <c r="M2648" s="4">
        <v>2.6974634683750622</v>
      </c>
      <c r="N2648" s="5">
        <v>15425.42</v>
      </c>
      <c r="O2648" s="5">
        <f>IF(Jan_21[[#This Row],[WIN_OSE]]=0,('Summary Sheet'!$O$1)-('Summary Sheet'!$O$1*2%),-'Summary Sheet'!$O$1*(Jan_21[[#This Row],[BSP]]-1))</f>
        <v>1.96</v>
      </c>
    </row>
    <row r="2649" spans="1:15" x14ac:dyDescent="0.25">
      <c r="A2649">
        <v>178216703</v>
      </c>
      <c r="B2649" s="1" t="s">
        <v>23</v>
      </c>
      <c r="C2649" s="1" t="s">
        <v>3133</v>
      </c>
      <c r="D2649" s="1" t="s">
        <v>3073</v>
      </c>
      <c r="E2649" s="1" t="s">
        <v>43</v>
      </c>
      <c r="F2649" s="1" t="s">
        <v>13</v>
      </c>
      <c r="G2649" s="2">
        <v>44217</v>
      </c>
      <c r="H2649" s="3">
        <v>0.71388888888888891</v>
      </c>
      <c r="I2649">
        <v>32606524</v>
      </c>
      <c r="J2649">
        <v>1</v>
      </c>
      <c r="K2649" s="1" t="s">
        <v>2081</v>
      </c>
      <c r="L2649">
        <v>0</v>
      </c>
      <c r="M2649" s="4">
        <v>3.9222973090000002</v>
      </c>
      <c r="N2649" s="5">
        <v>9126.5400000000009</v>
      </c>
      <c r="O2649" s="5">
        <f>IF(Jan_21[[#This Row],[WIN_OSE]]=0,('Summary Sheet'!$O$1)-('Summary Sheet'!$O$1*2%),-'Summary Sheet'!$O$1*(Jan_21[[#This Row],[BSP]]-1))</f>
        <v>1.96</v>
      </c>
    </row>
    <row r="2650" spans="1:15" x14ac:dyDescent="0.25">
      <c r="A2650">
        <v>178216705</v>
      </c>
      <c r="B2650" s="1" t="s">
        <v>23</v>
      </c>
      <c r="C2650" s="1" t="s">
        <v>3133</v>
      </c>
      <c r="D2650" s="1" t="s">
        <v>3073</v>
      </c>
      <c r="E2650" s="1" t="s">
        <v>20</v>
      </c>
      <c r="F2650" s="1" t="s">
        <v>13</v>
      </c>
      <c r="G2650" s="2">
        <v>44217</v>
      </c>
      <c r="H2650" s="3">
        <v>0.72777777777777775</v>
      </c>
      <c r="I2650">
        <v>37307411</v>
      </c>
      <c r="J2650">
        <v>1</v>
      </c>
      <c r="K2650" s="1" t="s">
        <v>802</v>
      </c>
      <c r="L2650">
        <v>0</v>
      </c>
      <c r="M2650" s="4">
        <v>3.3874982678717069</v>
      </c>
      <c r="N2650" s="5">
        <v>7923.36</v>
      </c>
      <c r="O2650" s="5">
        <f>IF(Jan_21[[#This Row],[WIN_OSE]]=0,('Summary Sheet'!$O$1)-('Summary Sheet'!$O$1*2%),-'Summary Sheet'!$O$1*(Jan_21[[#This Row],[BSP]]-1))</f>
        <v>1.96</v>
      </c>
    </row>
    <row r="2651" spans="1:15" x14ac:dyDescent="0.25">
      <c r="A2651">
        <v>178216707</v>
      </c>
      <c r="B2651" s="1" t="s">
        <v>23</v>
      </c>
      <c r="C2651" s="1" t="s">
        <v>3133</v>
      </c>
      <c r="D2651" s="1" t="s">
        <v>3073</v>
      </c>
      <c r="E2651" s="1" t="s">
        <v>39</v>
      </c>
      <c r="F2651" s="1" t="s">
        <v>13</v>
      </c>
      <c r="G2651" s="2">
        <v>44217</v>
      </c>
      <c r="H2651" s="3">
        <v>0.73888888888888893</v>
      </c>
      <c r="I2651">
        <v>27689551</v>
      </c>
      <c r="J2651">
        <v>5</v>
      </c>
      <c r="K2651" s="1" t="s">
        <v>2075</v>
      </c>
      <c r="L2651">
        <v>1</v>
      </c>
      <c r="M2651" s="4">
        <v>2.7365201374105701</v>
      </c>
      <c r="N2651" s="5">
        <v>16811.96</v>
      </c>
      <c r="O2651" s="5">
        <f>IF(Jan_21[[#This Row],[WIN_OSE]]=0,('Summary Sheet'!$O$1)-('Summary Sheet'!$O$1*2%),-'Summary Sheet'!$O$1*(Jan_21[[#This Row],[BSP]]-1))</f>
        <v>-3.4730402748211402</v>
      </c>
    </row>
    <row r="2652" spans="1:15" x14ac:dyDescent="0.25">
      <c r="A2652">
        <v>178216709</v>
      </c>
      <c r="B2652" s="1" t="s">
        <v>23</v>
      </c>
      <c r="C2652" s="1" t="s">
        <v>3133</v>
      </c>
      <c r="D2652" s="1" t="s">
        <v>3073</v>
      </c>
      <c r="E2652" s="1" t="s">
        <v>30</v>
      </c>
      <c r="F2652" s="1" t="s">
        <v>13</v>
      </c>
      <c r="G2652" s="2">
        <v>44217</v>
      </c>
      <c r="H2652" s="3">
        <v>0.75138888888888888</v>
      </c>
      <c r="I2652">
        <v>36973447</v>
      </c>
      <c r="J2652">
        <v>1</v>
      </c>
      <c r="K2652" s="1" t="s">
        <v>1191</v>
      </c>
      <c r="L2652">
        <v>0</v>
      </c>
      <c r="M2652" s="4">
        <v>4.7987212986181103</v>
      </c>
      <c r="N2652" s="5">
        <v>5429.38</v>
      </c>
      <c r="O2652" s="5">
        <f>IF(Jan_21[[#This Row],[WIN_OSE]]=0,('Summary Sheet'!$O$1)-('Summary Sheet'!$O$1*2%),-'Summary Sheet'!$O$1*(Jan_21[[#This Row],[BSP]]-1))</f>
        <v>1.96</v>
      </c>
    </row>
    <row r="2653" spans="1:15" x14ac:dyDescent="0.25">
      <c r="A2653">
        <v>178217766</v>
      </c>
      <c r="B2653" s="1" t="s">
        <v>16</v>
      </c>
      <c r="C2653" s="1" t="s">
        <v>3129</v>
      </c>
      <c r="D2653" s="1" t="s">
        <v>3069</v>
      </c>
      <c r="E2653" s="1" t="s">
        <v>41</v>
      </c>
      <c r="F2653" s="1" t="s">
        <v>54</v>
      </c>
      <c r="G2653" s="2">
        <v>44217</v>
      </c>
      <c r="H2653" s="3">
        <v>0.7631944444444444</v>
      </c>
      <c r="I2653">
        <v>24472054</v>
      </c>
      <c r="J2653">
        <v>6</v>
      </c>
      <c r="K2653" s="1" t="s">
        <v>755</v>
      </c>
      <c r="L2653">
        <v>0</v>
      </c>
      <c r="M2653" s="4">
        <v>4.0999999999999996</v>
      </c>
      <c r="N2653" s="5">
        <v>6561.52</v>
      </c>
      <c r="O2653" s="5">
        <f>IF(Jan_21[[#This Row],[WIN_OSE]]=0,('Summary Sheet'!$O$1)-('Summary Sheet'!$O$1*2%),-'Summary Sheet'!$O$1*(Jan_21[[#This Row],[BSP]]-1))</f>
        <v>1.96</v>
      </c>
    </row>
    <row r="2654" spans="1:15" x14ac:dyDescent="0.25">
      <c r="A2654">
        <v>178217768</v>
      </c>
      <c r="B2654" s="1" t="s">
        <v>16</v>
      </c>
      <c r="C2654" s="1" t="s">
        <v>3129</v>
      </c>
      <c r="D2654" s="1" t="s">
        <v>3069</v>
      </c>
      <c r="E2654" s="1" t="s">
        <v>48</v>
      </c>
      <c r="F2654" s="1" t="s">
        <v>960</v>
      </c>
      <c r="G2654" s="2">
        <v>44217</v>
      </c>
      <c r="H2654" s="3">
        <v>0.77500000000000002</v>
      </c>
      <c r="I2654">
        <v>35424571</v>
      </c>
      <c r="J2654">
        <v>3</v>
      </c>
      <c r="K2654" s="1" t="s">
        <v>414</v>
      </c>
      <c r="L2654">
        <v>0</v>
      </c>
      <c r="M2654" s="4">
        <v>3.5551803993454074</v>
      </c>
      <c r="N2654" s="5">
        <v>10624.36</v>
      </c>
      <c r="O2654" s="5">
        <f>IF(Jan_21[[#This Row],[WIN_OSE]]=0,('Summary Sheet'!$O$1)-('Summary Sheet'!$O$1*2%),-'Summary Sheet'!$O$1*(Jan_21[[#This Row],[BSP]]-1))</f>
        <v>1.96</v>
      </c>
    </row>
    <row r="2655" spans="1:15" x14ac:dyDescent="0.25">
      <c r="A2655">
        <v>178217770</v>
      </c>
      <c r="B2655" s="1" t="s">
        <v>16</v>
      </c>
      <c r="C2655" s="1" t="s">
        <v>3129</v>
      </c>
      <c r="D2655" s="1" t="s">
        <v>3069</v>
      </c>
      <c r="E2655" s="1" t="s">
        <v>47</v>
      </c>
      <c r="F2655" s="1" t="s">
        <v>54</v>
      </c>
      <c r="G2655" s="2">
        <v>44217</v>
      </c>
      <c r="H2655" s="3">
        <v>0.78541666666666665</v>
      </c>
      <c r="I2655">
        <v>28607624</v>
      </c>
      <c r="J2655">
        <v>1</v>
      </c>
      <c r="K2655" s="1" t="s">
        <v>2273</v>
      </c>
      <c r="L2655">
        <v>0</v>
      </c>
      <c r="M2655" s="4">
        <v>4.3</v>
      </c>
      <c r="N2655" s="5">
        <v>8001.48</v>
      </c>
      <c r="O2655" s="5">
        <f>IF(Jan_21[[#This Row],[WIN_OSE]]=0,('Summary Sheet'!$O$1)-('Summary Sheet'!$O$1*2%),-'Summary Sheet'!$O$1*(Jan_21[[#This Row],[BSP]]-1))</f>
        <v>1.96</v>
      </c>
    </row>
    <row r="2656" spans="1:15" x14ac:dyDescent="0.25">
      <c r="A2656">
        <v>178217772</v>
      </c>
      <c r="B2656" s="1" t="s">
        <v>16</v>
      </c>
      <c r="C2656" s="1" t="s">
        <v>3129</v>
      </c>
      <c r="D2656" s="1" t="s">
        <v>3069</v>
      </c>
      <c r="E2656" s="1" t="s">
        <v>39</v>
      </c>
      <c r="F2656" s="1" t="s">
        <v>54</v>
      </c>
      <c r="G2656" s="2">
        <v>44217</v>
      </c>
      <c r="H2656" s="3">
        <v>0.79791666666666672</v>
      </c>
      <c r="I2656">
        <v>28119327</v>
      </c>
      <c r="J2656">
        <v>5</v>
      </c>
      <c r="K2656" s="1" t="s">
        <v>2272</v>
      </c>
      <c r="L2656">
        <v>0</v>
      </c>
      <c r="M2656" s="4">
        <v>4.2491423514530489</v>
      </c>
      <c r="N2656" s="5">
        <v>12424.58</v>
      </c>
      <c r="O2656" s="5">
        <f>IF(Jan_21[[#This Row],[WIN_OSE]]=0,('Summary Sheet'!$O$1)-('Summary Sheet'!$O$1*2%),-'Summary Sheet'!$O$1*(Jan_21[[#This Row],[BSP]]-1))</f>
        <v>1.96</v>
      </c>
    </row>
    <row r="2657" spans="1:15" x14ac:dyDescent="0.25">
      <c r="A2657">
        <v>178217774</v>
      </c>
      <c r="B2657" s="1" t="s">
        <v>16</v>
      </c>
      <c r="C2657" s="1" t="s">
        <v>3129</v>
      </c>
      <c r="D2657" s="1" t="s">
        <v>3069</v>
      </c>
      <c r="E2657" s="1" t="s">
        <v>48</v>
      </c>
      <c r="F2657" s="1" t="s">
        <v>54</v>
      </c>
      <c r="G2657" s="2">
        <v>44217</v>
      </c>
      <c r="H2657" s="3">
        <v>0.80972222222222223</v>
      </c>
      <c r="I2657">
        <v>38271036</v>
      </c>
      <c r="J2657">
        <v>1</v>
      </c>
      <c r="K2657" s="1" t="s">
        <v>1564</v>
      </c>
      <c r="L2657">
        <v>0</v>
      </c>
      <c r="M2657" s="4">
        <v>2.8</v>
      </c>
      <c r="N2657" s="5">
        <v>8715.86</v>
      </c>
      <c r="O2657" s="5">
        <f>IF(Jan_21[[#This Row],[WIN_OSE]]=0,('Summary Sheet'!$O$1)-('Summary Sheet'!$O$1*2%),-'Summary Sheet'!$O$1*(Jan_21[[#This Row],[BSP]]-1))</f>
        <v>1.96</v>
      </c>
    </row>
    <row r="2658" spans="1:15" x14ac:dyDescent="0.25">
      <c r="A2658">
        <v>178217776</v>
      </c>
      <c r="B2658" s="1" t="s">
        <v>16</v>
      </c>
      <c r="C2658" s="1" t="s">
        <v>3129</v>
      </c>
      <c r="D2658" s="1" t="s">
        <v>3069</v>
      </c>
      <c r="E2658" s="1" t="s">
        <v>48</v>
      </c>
      <c r="F2658" s="1" t="s">
        <v>54</v>
      </c>
      <c r="G2658" s="2">
        <v>44217</v>
      </c>
      <c r="H2658" s="3">
        <v>0.82013888888888886</v>
      </c>
      <c r="I2658">
        <v>21836458</v>
      </c>
      <c r="J2658">
        <v>4</v>
      </c>
      <c r="K2658" s="1" t="s">
        <v>428</v>
      </c>
      <c r="L2658">
        <v>0</v>
      </c>
      <c r="M2658" s="4">
        <v>4.0059543558657955</v>
      </c>
      <c r="N2658" s="5">
        <v>7771.54</v>
      </c>
      <c r="O2658" s="5">
        <f>IF(Jan_21[[#This Row],[WIN_OSE]]=0,('Summary Sheet'!$O$1)-('Summary Sheet'!$O$1*2%),-'Summary Sheet'!$O$1*(Jan_21[[#This Row],[BSP]]-1))</f>
        <v>1.96</v>
      </c>
    </row>
    <row r="2659" spans="1:15" x14ac:dyDescent="0.25">
      <c r="A2659">
        <v>178217778</v>
      </c>
      <c r="B2659" s="1" t="s">
        <v>16</v>
      </c>
      <c r="C2659" s="1" t="s">
        <v>3129</v>
      </c>
      <c r="D2659" s="1" t="s">
        <v>3069</v>
      </c>
      <c r="E2659" s="1" t="s">
        <v>39</v>
      </c>
      <c r="F2659" s="1" t="s">
        <v>54</v>
      </c>
      <c r="G2659" s="2">
        <v>44217</v>
      </c>
      <c r="H2659" s="3">
        <v>0.83194444444444449</v>
      </c>
      <c r="I2659">
        <v>36504621</v>
      </c>
      <c r="J2659">
        <v>2</v>
      </c>
      <c r="K2659" s="1" t="s">
        <v>2750</v>
      </c>
      <c r="L2659">
        <v>0</v>
      </c>
      <c r="M2659" s="4">
        <v>3.0892063721994041</v>
      </c>
      <c r="N2659" s="5">
        <v>13911.42</v>
      </c>
      <c r="O2659" s="5">
        <f>IF(Jan_21[[#This Row],[WIN_OSE]]=0,('Summary Sheet'!$O$1)-('Summary Sheet'!$O$1*2%),-'Summary Sheet'!$O$1*(Jan_21[[#This Row],[BSP]]-1))</f>
        <v>1.96</v>
      </c>
    </row>
    <row r="2660" spans="1:15" x14ac:dyDescent="0.25">
      <c r="A2660">
        <v>178217780</v>
      </c>
      <c r="B2660" s="1" t="s">
        <v>16</v>
      </c>
      <c r="C2660" s="1" t="s">
        <v>3129</v>
      </c>
      <c r="D2660" s="1" t="s">
        <v>3069</v>
      </c>
      <c r="E2660" s="1" t="s">
        <v>41</v>
      </c>
      <c r="F2660" s="1" t="s">
        <v>54</v>
      </c>
      <c r="G2660" s="2">
        <v>44217</v>
      </c>
      <c r="H2660" s="3">
        <v>0.84166666666666667</v>
      </c>
      <c r="I2660">
        <v>26412626</v>
      </c>
      <c r="J2660">
        <v>2</v>
      </c>
      <c r="K2660" s="1" t="s">
        <v>2789</v>
      </c>
      <c r="L2660">
        <v>0</v>
      </c>
      <c r="M2660" s="4">
        <v>2.38</v>
      </c>
      <c r="N2660" s="5">
        <v>18950.939999999999</v>
      </c>
      <c r="O2660" s="5">
        <f>IF(Jan_21[[#This Row],[WIN_OSE]]=0,('Summary Sheet'!$O$1)-('Summary Sheet'!$O$1*2%),-'Summary Sheet'!$O$1*(Jan_21[[#This Row],[BSP]]-1))</f>
        <v>1.96</v>
      </c>
    </row>
    <row r="2661" spans="1:15" x14ac:dyDescent="0.25">
      <c r="A2661">
        <v>178217782</v>
      </c>
      <c r="B2661" s="1" t="s">
        <v>16</v>
      </c>
      <c r="C2661" s="1" t="s">
        <v>3129</v>
      </c>
      <c r="D2661" s="1" t="s">
        <v>3069</v>
      </c>
      <c r="E2661" s="1" t="s">
        <v>24</v>
      </c>
      <c r="F2661" s="1" t="s">
        <v>54</v>
      </c>
      <c r="G2661" s="2">
        <v>44217</v>
      </c>
      <c r="H2661" s="3">
        <v>0.8520833333333333</v>
      </c>
      <c r="I2661">
        <v>11119888</v>
      </c>
      <c r="J2661">
        <v>3</v>
      </c>
      <c r="K2661" s="1" t="s">
        <v>332</v>
      </c>
      <c r="L2661">
        <v>2</v>
      </c>
      <c r="M2661" s="4">
        <v>2.8665942483176332</v>
      </c>
      <c r="N2661" s="5">
        <v>18180.8</v>
      </c>
      <c r="O2661" s="5">
        <f>IF(Jan_21[[#This Row],[WIN_OSE]]=0,('Summary Sheet'!$O$1)-('Summary Sheet'!$O$1*2%),-'Summary Sheet'!$O$1*(Jan_21[[#This Row],[BSP]]-1))</f>
        <v>-3.7331884966352664</v>
      </c>
    </row>
    <row r="2662" spans="1:15" x14ac:dyDescent="0.25">
      <c r="A2662">
        <v>178217784</v>
      </c>
      <c r="B2662" s="1" t="s">
        <v>16</v>
      </c>
      <c r="C2662" s="1" t="s">
        <v>3129</v>
      </c>
      <c r="D2662" s="1" t="s">
        <v>3069</v>
      </c>
      <c r="E2662" s="1" t="s">
        <v>39</v>
      </c>
      <c r="F2662" s="1" t="s">
        <v>54</v>
      </c>
      <c r="G2662" s="2">
        <v>44217</v>
      </c>
      <c r="H2662" s="3">
        <v>0.86527777777777781</v>
      </c>
      <c r="I2662">
        <v>38271042</v>
      </c>
      <c r="J2662">
        <v>4</v>
      </c>
      <c r="K2662" s="1" t="s">
        <v>2169</v>
      </c>
      <c r="L2662">
        <v>0</v>
      </c>
      <c r="M2662" s="4">
        <v>2.5695395414644002</v>
      </c>
      <c r="N2662" s="5">
        <v>19150.439999999999</v>
      </c>
      <c r="O2662" s="5">
        <f>IF(Jan_21[[#This Row],[WIN_OSE]]=0,('Summary Sheet'!$O$1)-('Summary Sheet'!$O$1*2%),-'Summary Sheet'!$O$1*(Jan_21[[#This Row],[BSP]]-1))</f>
        <v>1.96</v>
      </c>
    </row>
    <row r="2663" spans="1:15" x14ac:dyDescent="0.25">
      <c r="A2663">
        <v>178217786</v>
      </c>
      <c r="B2663" s="1" t="s">
        <v>16</v>
      </c>
      <c r="C2663" s="1" t="s">
        <v>3129</v>
      </c>
      <c r="D2663" s="1" t="s">
        <v>3069</v>
      </c>
      <c r="E2663" s="1" t="s">
        <v>30</v>
      </c>
      <c r="F2663" s="1" t="s">
        <v>54</v>
      </c>
      <c r="G2663" s="2">
        <v>44217</v>
      </c>
      <c r="H2663" s="3">
        <v>0.87569444444444444</v>
      </c>
      <c r="I2663">
        <v>24833679</v>
      </c>
      <c r="J2663">
        <v>2</v>
      </c>
      <c r="K2663" s="1" t="s">
        <v>2925</v>
      </c>
      <c r="L2663">
        <v>0</v>
      </c>
      <c r="M2663" s="4">
        <v>2.8463040761126468</v>
      </c>
      <c r="N2663" s="5">
        <v>21490.74</v>
      </c>
      <c r="O2663" s="5">
        <f>IF(Jan_21[[#This Row],[WIN_OSE]]=0,('Summary Sheet'!$O$1)-('Summary Sheet'!$O$1*2%),-'Summary Sheet'!$O$1*(Jan_21[[#This Row],[BSP]]-1))</f>
        <v>1.96</v>
      </c>
    </row>
    <row r="2664" spans="1:15" x14ac:dyDescent="0.25">
      <c r="A2664">
        <v>178217788</v>
      </c>
      <c r="B2664" s="1" t="s">
        <v>16</v>
      </c>
      <c r="C2664" s="1" t="s">
        <v>3129</v>
      </c>
      <c r="D2664" s="1" t="s">
        <v>3069</v>
      </c>
      <c r="E2664" s="1" t="s">
        <v>24</v>
      </c>
      <c r="F2664" s="1" t="s">
        <v>54</v>
      </c>
      <c r="G2664" s="2">
        <v>44217</v>
      </c>
      <c r="H2664" s="3">
        <v>0.88611111111111107</v>
      </c>
      <c r="I2664">
        <v>24235945</v>
      </c>
      <c r="J2664">
        <v>6</v>
      </c>
      <c r="K2664" s="1" t="s">
        <v>2783</v>
      </c>
      <c r="L2664">
        <v>0</v>
      </c>
      <c r="M2664" s="4">
        <v>3.5936707753267725</v>
      </c>
      <c r="N2664" s="5">
        <v>6579.12</v>
      </c>
      <c r="O2664" s="5">
        <f>IF(Jan_21[[#This Row],[WIN_OSE]]=0,('Summary Sheet'!$O$1)-('Summary Sheet'!$O$1*2%),-'Summary Sheet'!$O$1*(Jan_21[[#This Row],[BSP]]-1))</f>
        <v>1.96</v>
      </c>
    </row>
    <row r="2665" spans="1:15" x14ac:dyDescent="0.25">
      <c r="A2665">
        <v>178218078</v>
      </c>
      <c r="B2665" s="1" t="s">
        <v>23</v>
      </c>
      <c r="C2665" s="1" t="s">
        <v>167</v>
      </c>
      <c r="D2665" s="1" t="s">
        <v>3069</v>
      </c>
      <c r="E2665" s="1" t="s">
        <v>47</v>
      </c>
      <c r="F2665" s="1" t="s">
        <v>44</v>
      </c>
      <c r="G2665" s="2">
        <v>44217</v>
      </c>
      <c r="H2665" s="3">
        <v>0.75624999999999998</v>
      </c>
      <c r="I2665">
        <v>37215096</v>
      </c>
      <c r="J2665">
        <v>3</v>
      </c>
      <c r="K2665" s="1" t="s">
        <v>1063</v>
      </c>
      <c r="L2665">
        <v>1</v>
      </c>
      <c r="M2665" s="4">
        <v>3.4970995846770521</v>
      </c>
      <c r="N2665" s="5">
        <v>17607.38</v>
      </c>
      <c r="O2665" s="5">
        <f>IF(Jan_21[[#This Row],[WIN_OSE]]=0,('Summary Sheet'!$O$1)-('Summary Sheet'!$O$1*2%),-'Summary Sheet'!$O$1*(Jan_21[[#This Row],[BSP]]-1))</f>
        <v>-4.9941991693541041</v>
      </c>
    </row>
    <row r="2666" spans="1:15" x14ac:dyDescent="0.25">
      <c r="A2666">
        <v>178218080</v>
      </c>
      <c r="B2666" s="1" t="s">
        <v>23</v>
      </c>
      <c r="C2666" s="1" t="s">
        <v>167</v>
      </c>
      <c r="D2666" s="1" t="s">
        <v>3069</v>
      </c>
      <c r="E2666" s="1" t="s">
        <v>27</v>
      </c>
      <c r="F2666" s="1" t="s">
        <v>186</v>
      </c>
      <c r="G2666" s="2">
        <v>44217</v>
      </c>
      <c r="H2666" s="3">
        <v>0.76944444444444449</v>
      </c>
      <c r="I2666">
        <v>25284974</v>
      </c>
      <c r="J2666">
        <v>6</v>
      </c>
      <c r="K2666" s="1" t="s">
        <v>1238</v>
      </c>
      <c r="L2666">
        <v>0</v>
      </c>
      <c r="M2666" s="4">
        <v>3.15</v>
      </c>
      <c r="N2666" s="5">
        <v>7903.54</v>
      </c>
      <c r="O2666" s="5">
        <f>IF(Jan_21[[#This Row],[WIN_OSE]]=0,('Summary Sheet'!$O$1)-('Summary Sheet'!$O$1*2%),-'Summary Sheet'!$O$1*(Jan_21[[#This Row],[BSP]]-1))</f>
        <v>1.96</v>
      </c>
    </row>
    <row r="2667" spans="1:15" x14ac:dyDescent="0.25">
      <c r="A2667">
        <v>178218082</v>
      </c>
      <c r="B2667" s="1" t="s">
        <v>23</v>
      </c>
      <c r="C2667" s="1" t="s">
        <v>167</v>
      </c>
      <c r="D2667" s="1" t="s">
        <v>3069</v>
      </c>
      <c r="E2667" s="1" t="s">
        <v>41</v>
      </c>
      <c r="F2667" s="1" t="s">
        <v>44</v>
      </c>
      <c r="G2667" s="2">
        <v>44217</v>
      </c>
      <c r="H2667" s="3">
        <v>0.77986111111111112</v>
      </c>
      <c r="I2667">
        <v>36027325</v>
      </c>
      <c r="J2667">
        <v>5</v>
      </c>
      <c r="K2667" s="1" t="s">
        <v>183</v>
      </c>
      <c r="L2667">
        <v>1</v>
      </c>
      <c r="M2667" s="4">
        <v>4.4412038675195795</v>
      </c>
      <c r="N2667" s="5">
        <v>8388.82</v>
      </c>
      <c r="O2667" s="5">
        <f>IF(Jan_21[[#This Row],[WIN_OSE]]=0,('Summary Sheet'!$O$1)-('Summary Sheet'!$O$1*2%),-'Summary Sheet'!$O$1*(Jan_21[[#This Row],[BSP]]-1))</f>
        <v>-6.882407735039159</v>
      </c>
    </row>
    <row r="2668" spans="1:15" x14ac:dyDescent="0.25">
      <c r="A2668">
        <v>178218084</v>
      </c>
      <c r="B2668" s="1" t="s">
        <v>23</v>
      </c>
      <c r="C2668" s="1" t="s">
        <v>167</v>
      </c>
      <c r="D2668" s="1" t="s">
        <v>3069</v>
      </c>
      <c r="E2668" s="1" t="s">
        <v>20</v>
      </c>
      <c r="F2668" s="1" t="s">
        <v>44</v>
      </c>
      <c r="G2668" s="2">
        <v>44217</v>
      </c>
      <c r="H2668" s="3">
        <v>0.79027777777777775</v>
      </c>
      <c r="I2668">
        <v>38144799</v>
      </c>
      <c r="J2668">
        <v>5</v>
      </c>
      <c r="K2668" s="1" t="s">
        <v>2594</v>
      </c>
      <c r="L2668">
        <v>0</v>
      </c>
      <c r="M2668" s="4">
        <v>3.647290312</v>
      </c>
      <c r="N2668" s="5">
        <v>9299.2999999999993</v>
      </c>
      <c r="O2668" s="5">
        <f>IF(Jan_21[[#This Row],[WIN_OSE]]=0,('Summary Sheet'!$O$1)-('Summary Sheet'!$O$1*2%),-'Summary Sheet'!$O$1*(Jan_21[[#This Row],[BSP]]-1))</f>
        <v>1.96</v>
      </c>
    </row>
    <row r="2669" spans="1:15" x14ac:dyDescent="0.25">
      <c r="A2669">
        <v>178218086</v>
      </c>
      <c r="B2669" s="1" t="s">
        <v>23</v>
      </c>
      <c r="C2669" s="1" t="s">
        <v>167</v>
      </c>
      <c r="D2669" s="1" t="s">
        <v>3069</v>
      </c>
      <c r="E2669" s="1" t="s">
        <v>43</v>
      </c>
      <c r="F2669" s="1" t="s">
        <v>44</v>
      </c>
      <c r="G2669" s="2">
        <v>44217</v>
      </c>
      <c r="H2669" s="3">
        <v>0.8041666666666667</v>
      </c>
      <c r="I2669">
        <v>27833748</v>
      </c>
      <c r="J2669">
        <v>2</v>
      </c>
      <c r="K2669" s="1" t="s">
        <v>969</v>
      </c>
      <c r="L2669">
        <v>0</v>
      </c>
      <c r="M2669" s="4">
        <v>3.8296527155526574</v>
      </c>
      <c r="N2669" s="5">
        <v>6191.7</v>
      </c>
      <c r="O2669" s="5">
        <f>IF(Jan_21[[#This Row],[WIN_OSE]]=0,('Summary Sheet'!$O$1)-('Summary Sheet'!$O$1*2%),-'Summary Sheet'!$O$1*(Jan_21[[#This Row],[BSP]]-1))</f>
        <v>1.96</v>
      </c>
    </row>
    <row r="2670" spans="1:15" x14ac:dyDescent="0.25">
      <c r="A2670">
        <v>178218088</v>
      </c>
      <c r="B2670" s="1" t="s">
        <v>23</v>
      </c>
      <c r="C2670" s="1" t="s">
        <v>167</v>
      </c>
      <c r="D2670" s="1" t="s">
        <v>3069</v>
      </c>
      <c r="E2670" s="1" t="s">
        <v>287</v>
      </c>
      <c r="F2670" s="1" t="s">
        <v>171</v>
      </c>
      <c r="G2670" s="2">
        <v>44217</v>
      </c>
      <c r="H2670" s="3">
        <v>0.81666666666666665</v>
      </c>
      <c r="I2670">
        <v>27565613</v>
      </c>
      <c r="J2670">
        <v>3</v>
      </c>
      <c r="K2670" s="1" t="s">
        <v>731</v>
      </c>
      <c r="L2670">
        <v>1</v>
      </c>
      <c r="M2670" s="4">
        <v>2.36</v>
      </c>
      <c r="N2670" s="5">
        <v>20668.16</v>
      </c>
      <c r="O2670" s="5">
        <f>IF(Jan_21[[#This Row],[WIN_OSE]]=0,('Summary Sheet'!$O$1)-('Summary Sheet'!$O$1*2%),-'Summary Sheet'!$O$1*(Jan_21[[#This Row],[BSP]]-1))</f>
        <v>-2.7199999999999998</v>
      </c>
    </row>
    <row r="2671" spans="1:15" x14ac:dyDescent="0.25">
      <c r="A2671">
        <v>178218090</v>
      </c>
      <c r="B2671" s="1" t="s">
        <v>23</v>
      </c>
      <c r="C2671" s="1" t="s">
        <v>167</v>
      </c>
      <c r="D2671" s="1" t="s">
        <v>3069</v>
      </c>
      <c r="E2671" s="1" t="s">
        <v>20</v>
      </c>
      <c r="F2671" s="1" t="s">
        <v>44</v>
      </c>
      <c r="G2671" s="2">
        <v>44217</v>
      </c>
      <c r="H2671" s="3">
        <v>0.8305555555555556</v>
      </c>
      <c r="I2671">
        <v>20766504</v>
      </c>
      <c r="J2671">
        <v>3</v>
      </c>
      <c r="K2671" s="1" t="s">
        <v>939</v>
      </c>
      <c r="L2671">
        <v>0</v>
      </c>
      <c r="M2671" s="4">
        <v>3.883365733635328</v>
      </c>
      <c r="N2671" s="5">
        <v>5730.18</v>
      </c>
      <c r="O2671" s="5">
        <f>IF(Jan_21[[#This Row],[WIN_OSE]]=0,('Summary Sheet'!$O$1)-('Summary Sheet'!$O$1*2%),-'Summary Sheet'!$O$1*(Jan_21[[#This Row],[BSP]]-1))</f>
        <v>1.96</v>
      </c>
    </row>
    <row r="2672" spans="1:15" x14ac:dyDescent="0.25">
      <c r="A2672">
        <v>178218092</v>
      </c>
      <c r="B2672" s="1" t="s">
        <v>23</v>
      </c>
      <c r="C2672" s="1" t="s">
        <v>167</v>
      </c>
      <c r="D2672" s="1" t="s">
        <v>3069</v>
      </c>
      <c r="E2672" s="1" t="s">
        <v>39</v>
      </c>
      <c r="F2672" s="1" t="s">
        <v>44</v>
      </c>
      <c r="G2672" s="2">
        <v>44217</v>
      </c>
      <c r="H2672" s="3">
        <v>0.84513888888888888</v>
      </c>
      <c r="I2672">
        <v>22389998</v>
      </c>
      <c r="J2672">
        <v>3</v>
      </c>
      <c r="K2672" s="1" t="s">
        <v>803</v>
      </c>
      <c r="L2672">
        <v>0</v>
      </c>
      <c r="M2672" s="4">
        <v>4.6778697546157488</v>
      </c>
      <c r="N2672" s="5">
        <v>4551.38</v>
      </c>
      <c r="O2672" s="5">
        <f>IF(Jan_21[[#This Row],[WIN_OSE]]=0,('Summary Sheet'!$O$1)-('Summary Sheet'!$O$1*2%),-'Summary Sheet'!$O$1*(Jan_21[[#This Row],[BSP]]-1))</f>
        <v>1.96</v>
      </c>
    </row>
    <row r="2673" spans="1:15" x14ac:dyDescent="0.25">
      <c r="A2673">
        <v>178218094</v>
      </c>
      <c r="B2673" s="1" t="s">
        <v>23</v>
      </c>
      <c r="C2673" s="1" t="s">
        <v>167</v>
      </c>
      <c r="D2673" s="1" t="s">
        <v>3069</v>
      </c>
      <c r="E2673" s="1" t="s">
        <v>43</v>
      </c>
      <c r="F2673" s="1" t="s">
        <v>44</v>
      </c>
      <c r="G2673" s="2">
        <v>44217</v>
      </c>
      <c r="H2673" s="3">
        <v>0.85972222222222228</v>
      </c>
      <c r="I2673">
        <v>22545086</v>
      </c>
      <c r="J2673">
        <v>3</v>
      </c>
      <c r="K2673" s="1" t="s">
        <v>2141</v>
      </c>
      <c r="L2673">
        <v>1</v>
      </c>
      <c r="M2673" s="4">
        <v>4.0999999999999996</v>
      </c>
      <c r="N2673" s="5">
        <v>5181.04</v>
      </c>
      <c r="O2673" s="5">
        <f>IF(Jan_21[[#This Row],[WIN_OSE]]=0,('Summary Sheet'!$O$1)-('Summary Sheet'!$O$1*2%),-'Summary Sheet'!$O$1*(Jan_21[[#This Row],[BSP]]-1))</f>
        <v>-6.1999999999999993</v>
      </c>
    </row>
    <row r="2674" spans="1:15" x14ac:dyDescent="0.25">
      <c r="A2674">
        <v>178218096</v>
      </c>
      <c r="B2674" s="1" t="s">
        <v>23</v>
      </c>
      <c r="C2674" s="1" t="s">
        <v>167</v>
      </c>
      <c r="D2674" s="1" t="s">
        <v>3069</v>
      </c>
      <c r="E2674" s="1" t="s">
        <v>49</v>
      </c>
      <c r="F2674" s="1" t="s">
        <v>186</v>
      </c>
      <c r="G2674" s="2">
        <v>44217</v>
      </c>
      <c r="H2674" s="3">
        <v>0.87083333333333335</v>
      </c>
      <c r="I2674">
        <v>38270453</v>
      </c>
      <c r="J2674">
        <v>1</v>
      </c>
      <c r="K2674" s="1" t="s">
        <v>2926</v>
      </c>
      <c r="L2674">
        <v>0</v>
      </c>
      <c r="M2674" s="4">
        <v>4.4000000000000004</v>
      </c>
      <c r="N2674" s="5">
        <v>6421.18</v>
      </c>
      <c r="O2674" s="5">
        <f>IF(Jan_21[[#This Row],[WIN_OSE]]=0,('Summary Sheet'!$O$1)-('Summary Sheet'!$O$1*2%),-'Summary Sheet'!$O$1*(Jan_21[[#This Row],[BSP]]-1))</f>
        <v>1.96</v>
      </c>
    </row>
    <row r="2675" spans="1:15" x14ac:dyDescent="0.25">
      <c r="A2675">
        <v>178218098</v>
      </c>
      <c r="B2675" s="1" t="s">
        <v>23</v>
      </c>
      <c r="C2675" s="1" t="s">
        <v>167</v>
      </c>
      <c r="D2675" s="1" t="s">
        <v>3069</v>
      </c>
      <c r="E2675" s="1" t="s">
        <v>65</v>
      </c>
      <c r="F2675" s="1" t="s">
        <v>44</v>
      </c>
      <c r="G2675" s="2">
        <v>44217</v>
      </c>
      <c r="H2675" s="3">
        <v>0.8833333333333333</v>
      </c>
      <c r="I2675">
        <v>36614782</v>
      </c>
      <c r="J2675">
        <v>1</v>
      </c>
      <c r="K2675" s="1" t="s">
        <v>361</v>
      </c>
      <c r="L2675">
        <v>0</v>
      </c>
      <c r="M2675" s="4">
        <v>2.6215934552455655</v>
      </c>
      <c r="N2675" s="5">
        <v>8380.18</v>
      </c>
      <c r="O2675" s="5">
        <f>IF(Jan_21[[#This Row],[WIN_OSE]]=0,('Summary Sheet'!$O$1)-('Summary Sheet'!$O$1*2%),-'Summary Sheet'!$O$1*(Jan_21[[#This Row],[BSP]]-1))</f>
        <v>1.96</v>
      </c>
    </row>
    <row r="2676" spans="1:15" x14ac:dyDescent="0.25">
      <c r="A2676">
        <v>178218100</v>
      </c>
      <c r="B2676" s="1" t="s">
        <v>23</v>
      </c>
      <c r="C2676" s="1" t="s">
        <v>167</v>
      </c>
      <c r="D2676" s="1" t="s">
        <v>3069</v>
      </c>
      <c r="E2676" s="1" t="s">
        <v>32</v>
      </c>
      <c r="F2676" s="1" t="s">
        <v>44</v>
      </c>
      <c r="G2676" s="2">
        <v>44217</v>
      </c>
      <c r="H2676" s="3">
        <v>0.89444444444444449</v>
      </c>
      <c r="I2676">
        <v>24333774</v>
      </c>
      <c r="J2676">
        <v>3</v>
      </c>
      <c r="K2676" s="1" t="s">
        <v>730</v>
      </c>
      <c r="L2676">
        <v>0</v>
      </c>
      <c r="M2676" s="4">
        <v>3.291026767</v>
      </c>
      <c r="N2676" s="5">
        <v>7293</v>
      </c>
      <c r="O2676" s="5">
        <f>IF(Jan_21[[#This Row],[WIN_OSE]]=0,('Summary Sheet'!$O$1)-('Summary Sheet'!$O$1*2%),-'Summary Sheet'!$O$1*(Jan_21[[#This Row],[BSP]]-1))</f>
        <v>1.96</v>
      </c>
    </row>
    <row r="2677" spans="1:15" x14ac:dyDescent="0.25">
      <c r="A2677">
        <v>178218652</v>
      </c>
      <c r="B2677" s="1" t="s">
        <v>16</v>
      </c>
      <c r="C2677" s="1" t="s">
        <v>3135</v>
      </c>
      <c r="D2677" s="1" t="s">
        <v>3074</v>
      </c>
      <c r="E2677" s="1" t="s">
        <v>41</v>
      </c>
      <c r="F2677" s="1" t="s">
        <v>54</v>
      </c>
      <c r="G2677" s="2">
        <v>44217</v>
      </c>
      <c r="H2677" s="3">
        <v>0.7680555555555556</v>
      </c>
      <c r="I2677">
        <v>38270505</v>
      </c>
      <c r="J2677">
        <v>1</v>
      </c>
      <c r="K2677" s="1" t="s">
        <v>1132</v>
      </c>
      <c r="L2677">
        <v>0</v>
      </c>
      <c r="M2677" s="4">
        <v>2.2799999999999998</v>
      </c>
      <c r="N2677" s="5">
        <v>25524.26</v>
      </c>
      <c r="O2677" s="5">
        <f>IF(Jan_21[[#This Row],[WIN_OSE]]=0,('Summary Sheet'!$O$1)-('Summary Sheet'!$O$1*2%),-'Summary Sheet'!$O$1*(Jan_21[[#This Row],[BSP]]-1))</f>
        <v>1.96</v>
      </c>
    </row>
    <row r="2678" spans="1:15" x14ac:dyDescent="0.25">
      <c r="A2678">
        <v>178218654</v>
      </c>
      <c r="B2678" s="1" t="s">
        <v>16</v>
      </c>
      <c r="C2678" s="1" t="s">
        <v>3135</v>
      </c>
      <c r="D2678" s="1" t="s">
        <v>3074</v>
      </c>
      <c r="E2678" s="1" t="s">
        <v>17</v>
      </c>
      <c r="F2678" s="1" t="s">
        <v>54</v>
      </c>
      <c r="G2678" s="2">
        <v>44217</v>
      </c>
      <c r="H2678" s="3">
        <v>0.77847222222222223</v>
      </c>
      <c r="I2678">
        <v>37510385</v>
      </c>
      <c r="J2678">
        <v>4</v>
      </c>
      <c r="K2678" s="1" t="s">
        <v>964</v>
      </c>
      <c r="L2678">
        <v>1</v>
      </c>
      <c r="M2678" s="4">
        <v>2.395248134</v>
      </c>
      <c r="N2678" s="5">
        <v>35838.720000000001</v>
      </c>
      <c r="O2678" s="5">
        <f>IF(Jan_21[[#This Row],[WIN_OSE]]=0,('Summary Sheet'!$O$1)-('Summary Sheet'!$O$1*2%),-'Summary Sheet'!$O$1*(Jan_21[[#This Row],[BSP]]-1))</f>
        <v>-2.7904962680000001</v>
      </c>
    </row>
    <row r="2679" spans="1:15" x14ac:dyDescent="0.25">
      <c r="A2679">
        <v>178218656</v>
      </c>
      <c r="B2679" s="1" t="s">
        <v>16</v>
      </c>
      <c r="C2679" s="1" t="s">
        <v>3135</v>
      </c>
      <c r="D2679" s="1" t="s">
        <v>3074</v>
      </c>
      <c r="E2679" s="1" t="s">
        <v>17</v>
      </c>
      <c r="F2679" s="1" t="s">
        <v>367</v>
      </c>
      <c r="G2679" s="2">
        <v>44217</v>
      </c>
      <c r="H2679" s="3">
        <v>0.79097222222222219</v>
      </c>
      <c r="I2679">
        <v>27875117</v>
      </c>
      <c r="J2679">
        <v>3</v>
      </c>
      <c r="K2679" s="1" t="s">
        <v>1356</v>
      </c>
      <c r="L2679">
        <v>1</v>
      </c>
      <c r="M2679" s="4">
        <v>2.2786415561193269</v>
      </c>
      <c r="N2679" s="5">
        <v>33379.9</v>
      </c>
      <c r="O2679" s="5">
        <f>IF(Jan_21[[#This Row],[WIN_OSE]]=0,('Summary Sheet'!$O$1)-('Summary Sheet'!$O$1*2%),-'Summary Sheet'!$O$1*(Jan_21[[#This Row],[BSP]]-1))</f>
        <v>-2.5572831122386539</v>
      </c>
    </row>
    <row r="2680" spans="1:15" x14ac:dyDescent="0.25">
      <c r="A2680">
        <v>178218658</v>
      </c>
      <c r="B2680" s="1" t="s">
        <v>16</v>
      </c>
      <c r="C2680" s="1" t="s">
        <v>3135</v>
      </c>
      <c r="D2680" s="1" t="s">
        <v>3074</v>
      </c>
      <c r="E2680" s="1" t="s">
        <v>43</v>
      </c>
      <c r="F2680" s="1" t="s">
        <v>54</v>
      </c>
      <c r="G2680" s="2">
        <v>44217</v>
      </c>
      <c r="H2680" s="3">
        <v>0.80277777777777781</v>
      </c>
      <c r="I2680">
        <v>36799651</v>
      </c>
      <c r="J2680">
        <v>3</v>
      </c>
      <c r="K2680" s="1" t="s">
        <v>924</v>
      </c>
      <c r="L2680">
        <v>0</v>
      </c>
      <c r="M2680" s="4">
        <v>3.4164063172426991</v>
      </c>
      <c r="N2680" s="5">
        <v>13089.46</v>
      </c>
      <c r="O2680" s="5">
        <f>IF(Jan_21[[#This Row],[WIN_OSE]]=0,('Summary Sheet'!$O$1)-('Summary Sheet'!$O$1*2%),-'Summary Sheet'!$O$1*(Jan_21[[#This Row],[BSP]]-1))</f>
        <v>1.96</v>
      </c>
    </row>
    <row r="2681" spans="1:15" x14ac:dyDescent="0.25">
      <c r="A2681">
        <v>178218660</v>
      </c>
      <c r="B2681" s="1" t="s">
        <v>16</v>
      </c>
      <c r="C2681" s="1" t="s">
        <v>3135</v>
      </c>
      <c r="D2681" s="1" t="s">
        <v>3074</v>
      </c>
      <c r="E2681" s="1" t="s">
        <v>17</v>
      </c>
      <c r="F2681" s="1" t="s">
        <v>54</v>
      </c>
      <c r="G2681" s="2">
        <v>44217</v>
      </c>
      <c r="H2681" s="3">
        <v>0.81527777777777777</v>
      </c>
      <c r="I2681">
        <v>35472535</v>
      </c>
      <c r="J2681">
        <v>2</v>
      </c>
      <c r="K2681" s="1" t="s">
        <v>2928</v>
      </c>
      <c r="L2681">
        <v>0</v>
      </c>
      <c r="M2681" s="4">
        <v>2.6778798794868175</v>
      </c>
      <c r="N2681" s="5">
        <v>21723.5</v>
      </c>
      <c r="O2681" s="5">
        <f>IF(Jan_21[[#This Row],[WIN_OSE]]=0,('Summary Sheet'!$O$1)-('Summary Sheet'!$O$1*2%),-'Summary Sheet'!$O$1*(Jan_21[[#This Row],[BSP]]-1))</f>
        <v>1.96</v>
      </c>
    </row>
    <row r="2682" spans="1:15" x14ac:dyDescent="0.25">
      <c r="A2682">
        <v>178218662</v>
      </c>
      <c r="B2682" s="1" t="s">
        <v>16</v>
      </c>
      <c r="C2682" s="1" t="s">
        <v>3135</v>
      </c>
      <c r="D2682" s="1" t="s">
        <v>3074</v>
      </c>
      <c r="E2682" s="1" t="s">
        <v>17</v>
      </c>
      <c r="F2682" s="1" t="s">
        <v>50</v>
      </c>
      <c r="G2682" s="2">
        <v>44217</v>
      </c>
      <c r="H2682" s="3">
        <v>0.82708333333333328</v>
      </c>
      <c r="I2682">
        <v>28737700</v>
      </c>
      <c r="J2682">
        <v>4</v>
      </c>
      <c r="K2682" s="1" t="s">
        <v>2929</v>
      </c>
      <c r="L2682">
        <v>0</v>
      </c>
      <c r="M2682" s="4">
        <v>3.6</v>
      </c>
      <c r="N2682" s="5">
        <v>24490.94</v>
      </c>
      <c r="O2682" s="5">
        <f>IF(Jan_21[[#This Row],[WIN_OSE]]=0,('Summary Sheet'!$O$1)-('Summary Sheet'!$O$1*2%),-'Summary Sheet'!$O$1*(Jan_21[[#This Row],[BSP]]-1))</f>
        <v>1.96</v>
      </c>
    </row>
    <row r="2683" spans="1:15" x14ac:dyDescent="0.25">
      <c r="A2683">
        <v>178218664</v>
      </c>
      <c r="B2683" s="1" t="s">
        <v>16</v>
      </c>
      <c r="C2683" s="1" t="s">
        <v>3135</v>
      </c>
      <c r="D2683" s="1" t="s">
        <v>3074</v>
      </c>
      <c r="E2683" s="1" t="s">
        <v>39</v>
      </c>
      <c r="F2683" s="1" t="s">
        <v>54</v>
      </c>
      <c r="G2683" s="2">
        <v>44217</v>
      </c>
      <c r="H2683" s="3">
        <v>0.83750000000000002</v>
      </c>
      <c r="I2683">
        <v>25495498</v>
      </c>
      <c r="J2683">
        <v>3</v>
      </c>
      <c r="K2683" s="1" t="s">
        <v>446</v>
      </c>
      <c r="L2683">
        <v>1</v>
      </c>
      <c r="M2683" s="4">
        <v>3.1711925824588971</v>
      </c>
      <c r="N2683" s="5">
        <v>10671.66</v>
      </c>
      <c r="O2683" s="5">
        <f>IF(Jan_21[[#This Row],[WIN_OSE]]=0,('Summary Sheet'!$O$1)-('Summary Sheet'!$O$1*2%),-'Summary Sheet'!$O$1*(Jan_21[[#This Row],[BSP]]-1))</f>
        <v>-4.3423851649177942</v>
      </c>
    </row>
    <row r="2684" spans="1:15" x14ac:dyDescent="0.25">
      <c r="A2684">
        <v>178218666</v>
      </c>
      <c r="B2684" s="1" t="s">
        <v>16</v>
      </c>
      <c r="C2684" s="1" t="s">
        <v>3135</v>
      </c>
      <c r="D2684" s="1" t="s">
        <v>3074</v>
      </c>
      <c r="E2684" s="1" t="s">
        <v>17</v>
      </c>
      <c r="F2684" s="1" t="s">
        <v>367</v>
      </c>
      <c r="G2684" s="2">
        <v>44217</v>
      </c>
      <c r="H2684" s="3">
        <v>0.84791666666666665</v>
      </c>
      <c r="I2684">
        <v>35839839</v>
      </c>
      <c r="J2684">
        <v>2</v>
      </c>
      <c r="K2684" s="1" t="s">
        <v>2853</v>
      </c>
      <c r="L2684">
        <v>0</v>
      </c>
      <c r="M2684" s="4">
        <v>1.91</v>
      </c>
      <c r="N2684" s="5">
        <v>44756.08</v>
      </c>
      <c r="O2684" s="5">
        <f>IF(Jan_21[[#This Row],[WIN_OSE]]=0,('Summary Sheet'!$O$1)-('Summary Sheet'!$O$1*2%),-'Summary Sheet'!$O$1*(Jan_21[[#This Row],[BSP]]-1))</f>
        <v>1.96</v>
      </c>
    </row>
    <row r="2685" spans="1:15" x14ac:dyDescent="0.25">
      <c r="A2685">
        <v>178218668</v>
      </c>
      <c r="B2685" s="1" t="s">
        <v>16</v>
      </c>
      <c r="C2685" s="1" t="s">
        <v>3135</v>
      </c>
      <c r="D2685" s="1" t="s">
        <v>3074</v>
      </c>
      <c r="E2685" s="1" t="s">
        <v>17</v>
      </c>
      <c r="F2685" s="1" t="s">
        <v>54</v>
      </c>
      <c r="G2685" s="2">
        <v>44217</v>
      </c>
      <c r="H2685" s="3">
        <v>0.85833333333333328</v>
      </c>
      <c r="I2685">
        <v>26616437</v>
      </c>
      <c r="J2685">
        <v>6</v>
      </c>
      <c r="K2685" s="1" t="s">
        <v>2432</v>
      </c>
      <c r="L2685">
        <v>1</v>
      </c>
      <c r="M2685" s="4">
        <v>2.6938447398730929</v>
      </c>
      <c r="N2685" s="5">
        <v>24422.26</v>
      </c>
      <c r="O2685" s="5">
        <f>IF(Jan_21[[#This Row],[WIN_OSE]]=0,('Summary Sheet'!$O$1)-('Summary Sheet'!$O$1*2%),-'Summary Sheet'!$O$1*(Jan_21[[#This Row],[BSP]]-1))</f>
        <v>-3.3876894797461858</v>
      </c>
    </row>
    <row r="2686" spans="1:15" x14ac:dyDescent="0.25">
      <c r="A2686">
        <v>178218670</v>
      </c>
      <c r="B2686" s="1" t="s">
        <v>16</v>
      </c>
      <c r="C2686" s="1" t="s">
        <v>3135</v>
      </c>
      <c r="D2686" s="1" t="s">
        <v>3074</v>
      </c>
      <c r="E2686" s="1" t="s">
        <v>47</v>
      </c>
      <c r="F2686" s="1" t="s">
        <v>54</v>
      </c>
      <c r="G2686" s="2">
        <v>44217</v>
      </c>
      <c r="H2686" s="3">
        <v>0.86944444444444446</v>
      </c>
      <c r="I2686">
        <v>36232958</v>
      </c>
      <c r="J2686">
        <v>2</v>
      </c>
      <c r="K2686" s="1" t="s">
        <v>2236</v>
      </c>
      <c r="L2686">
        <v>0</v>
      </c>
      <c r="M2686" s="4">
        <v>3.3174428303239978</v>
      </c>
      <c r="N2686" s="5">
        <v>15098.44</v>
      </c>
      <c r="O2686" s="5">
        <f>IF(Jan_21[[#This Row],[WIN_OSE]]=0,('Summary Sheet'!$O$1)-('Summary Sheet'!$O$1*2%),-'Summary Sheet'!$O$1*(Jan_21[[#This Row],[BSP]]-1))</f>
        <v>1.96</v>
      </c>
    </row>
    <row r="2687" spans="1:15" x14ac:dyDescent="0.25">
      <c r="A2687">
        <v>178218672</v>
      </c>
      <c r="B2687" s="1" t="s">
        <v>16</v>
      </c>
      <c r="C2687" s="1" t="s">
        <v>3135</v>
      </c>
      <c r="D2687" s="1" t="s">
        <v>3074</v>
      </c>
      <c r="E2687" s="1" t="s">
        <v>24</v>
      </c>
      <c r="F2687" s="1" t="s">
        <v>54</v>
      </c>
      <c r="G2687" s="2">
        <v>44217</v>
      </c>
      <c r="H2687" s="3">
        <v>0.88263888888888886</v>
      </c>
      <c r="I2687">
        <v>27102315</v>
      </c>
      <c r="J2687">
        <v>4</v>
      </c>
      <c r="K2687" s="1" t="s">
        <v>962</v>
      </c>
      <c r="L2687">
        <v>1</v>
      </c>
      <c r="M2687" s="4">
        <v>2.64</v>
      </c>
      <c r="N2687" s="5">
        <v>24946.720000000001</v>
      </c>
      <c r="O2687" s="5">
        <f>IF(Jan_21[[#This Row],[WIN_OSE]]=0,('Summary Sheet'!$O$1)-('Summary Sheet'!$O$1*2%),-'Summary Sheet'!$O$1*(Jan_21[[#This Row],[BSP]]-1))</f>
        <v>-3.2800000000000002</v>
      </c>
    </row>
    <row r="2688" spans="1:15" x14ac:dyDescent="0.25">
      <c r="A2688">
        <v>178218674</v>
      </c>
      <c r="B2688" s="1" t="s">
        <v>16</v>
      </c>
      <c r="C2688" s="1" t="s">
        <v>3135</v>
      </c>
      <c r="D2688" s="1" t="s">
        <v>3074</v>
      </c>
      <c r="E2688" s="1" t="s">
        <v>41</v>
      </c>
      <c r="F2688" s="1" t="s">
        <v>54</v>
      </c>
      <c r="G2688" s="2">
        <v>44217</v>
      </c>
      <c r="H2688" s="3">
        <v>0.8930555555555556</v>
      </c>
      <c r="I2688">
        <v>36219292</v>
      </c>
      <c r="J2688">
        <v>2</v>
      </c>
      <c r="K2688" s="1" t="s">
        <v>862</v>
      </c>
      <c r="L2688">
        <v>0</v>
      </c>
      <c r="M2688" s="4">
        <v>3.7</v>
      </c>
      <c r="N2688" s="5">
        <v>9911.8799999999992</v>
      </c>
      <c r="O2688" s="5">
        <f>IF(Jan_21[[#This Row],[WIN_OSE]]=0,('Summary Sheet'!$O$1)-('Summary Sheet'!$O$1*2%),-'Summary Sheet'!$O$1*(Jan_21[[#This Row],[BSP]]-1))</f>
        <v>1.96</v>
      </c>
    </row>
    <row r="2689" spans="1:15" x14ac:dyDescent="0.25">
      <c r="A2689">
        <v>178218689</v>
      </c>
      <c r="B2689" s="1" t="s">
        <v>23</v>
      </c>
      <c r="C2689" s="1" t="s">
        <v>3131</v>
      </c>
      <c r="D2689" s="1" t="s">
        <v>3069</v>
      </c>
      <c r="E2689" s="1" t="s">
        <v>43</v>
      </c>
      <c r="F2689" s="1" t="s">
        <v>54</v>
      </c>
      <c r="G2689" s="2">
        <v>44217</v>
      </c>
      <c r="H2689" s="3">
        <v>0.76180555555555551</v>
      </c>
      <c r="I2689">
        <v>38269999</v>
      </c>
      <c r="J2689">
        <v>3</v>
      </c>
      <c r="K2689" s="1" t="s">
        <v>2930</v>
      </c>
      <c r="L2689">
        <v>0</v>
      </c>
      <c r="M2689" s="4">
        <v>3.3</v>
      </c>
      <c r="N2689" s="5">
        <v>19641.68</v>
      </c>
      <c r="O2689" s="5">
        <f>IF(Jan_21[[#This Row],[WIN_OSE]]=0,('Summary Sheet'!$O$1)-('Summary Sheet'!$O$1*2%),-'Summary Sheet'!$O$1*(Jan_21[[#This Row],[BSP]]-1))</f>
        <v>1.96</v>
      </c>
    </row>
    <row r="2690" spans="1:15" x14ac:dyDescent="0.25">
      <c r="A2690">
        <v>178218691</v>
      </c>
      <c r="B2690" s="1" t="s">
        <v>23</v>
      </c>
      <c r="C2690" s="1" t="s">
        <v>3131</v>
      </c>
      <c r="D2690" s="1" t="s">
        <v>3069</v>
      </c>
      <c r="E2690" s="1" t="s">
        <v>45</v>
      </c>
      <c r="F2690" s="1" t="s">
        <v>188</v>
      </c>
      <c r="G2690" s="2">
        <v>44217</v>
      </c>
      <c r="H2690" s="3">
        <v>0.7729166666666667</v>
      </c>
      <c r="I2690">
        <v>24559545</v>
      </c>
      <c r="J2690">
        <v>6</v>
      </c>
      <c r="K2690" s="1" t="s">
        <v>2931</v>
      </c>
      <c r="L2690">
        <v>0</v>
      </c>
      <c r="M2690" s="4">
        <v>3.2805730974528604</v>
      </c>
      <c r="N2690" s="5">
        <v>7004.72</v>
      </c>
      <c r="O2690" s="5">
        <f>IF(Jan_21[[#This Row],[WIN_OSE]]=0,('Summary Sheet'!$O$1)-('Summary Sheet'!$O$1*2%),-'Summary Sheet'!$O$1*(Jan_21[[#This Row],[BSP]]-1))</f>
        <v>1.96</v>
      </c>
    </row>
    <row r="2691" spans="1:15" x14ac:dyDescent="0.25">
      <c r="A2691">
        <v>178218693</v>
      </c>
      <c r="B2691" s="1" t="s">
        <v>23</v>
      </c>
      <c r="C2691" s="1" t="s">
        <v>3131</v>
      </c>
      <c r="D2691" s="1" t="s">
        <v>3069</v>
      </c>
      <c r="E2691" s="1" t="s">
        <v>20</v>
      </c>
      <c r="F2691" s="1" t="s">
        <v>54</v>
      </c>
      <c r="G2691" s="2">
        <v>44217</v>
      </c>
      <c r="H2691" s="3">
        <v>0.78333333333333333</v>
      </c>
      <c r="I2691">
        <v>35529961</v>
      </c>
      <c r="J2691">
        <v>4</v>
      </c>
      <c r="K2691" s="1" t="s">
        <v>2453</v>
      </c>
      <c r="L2691">
        <v>1</v>
      </c>
      <c r="M2691" s="4">
        <v>3.495608533</v>
      </c>
      <c r="N2691" s="5">
        <v>8008.24</v>
      </c>
      <c r="O2691" s="5">
        <f>IF(Jan_21[[#This Row],[WIN_OSE]]=0,('Summary Sheet'!$O$1)-('Summary Sheet'!$O$1*2%),-'Summary Sheet'!$O$1*(Jan_21[[#This Row],[BSP]]-1))</f>
        <v>-4.9912170659999999</v>
      </c>
    </row>
    <row r="2692" spans="1:15" x14ac:dyDescent="0.25">
      <c r="A2692">
        <v>178218695</v>
      </c>
      <c r="B2692" s="1" t="s">
        <v>23</v>
      </c>
      <c r="C2692" s="1" t="s">
        <v>3131</v>
      </c>
      <c r="D2692" s="1" t="s">
        <v>3069</v>
      </c>
      <c r="E2692" s="1" t="s">
        <v>20</v>
      </c>
      <c r="F2692" s="1" t="s">
        <v>54</v>
      </c>
      <c r="G2692" s="2">
        <v>44217</v>
      </c>
      <c r="H2692" s="3">
        <v>0.79652777777777772</v>
      </c>
      <c r="I2692">
        <v>27886474</v>
      </c>
      <c r="J2692">
        <v>5</v>
      </c>
      <c r="K2692" s="1" t="s">
        <v>973</v>
      </c>
      <c r="L2692">
        <v>0</v>
      </c>
      <c r="M2692" s="4">
        <v>3.65</v>
      </c>
      <c r="N2692" s="5">
        <v>7651.28</v>
      </c>
      <c r="O2692" s="5">
        <f>IF(Jan_21[[#This Row],[WIN_OSE]]=0,('Summary Sheet'!$O$1)-('Summary Sheet'!$O$1*2%),-'Summary Sheet'!$O$1*(Jan_21[[#This Row],[BSP]]-1))</f>
        <v>1.96</v>
      </c>
    </row>
    <row r="2693" spans="1:15" x14ac:dyDescent="0.25">
      <c r="A2693">
        <v>178218697</v>
      </c>
      <c r="B2693" s="1" t="s">
        <v>23</v>
      </c>
      <c r="C2693" s="1" t="s">
        <v>3131</v>
      </c>
      <c r="D2693" s="1" t="s">
        <v>3069</v>
      </c>
      <c r="E2693" s="1" t="s">
        <v>65</v>
      </c>
      <c r="F2693" s="1" t="s">
        <v>54</v>
      </c>
      <c r="G2693" s="2">
        <v>44217</v>
      </c>
      <c r="H2693" s="3">
        <v>0.80833333333333335</v>
      </c>
      <c r="I2693">
        <v>36390900</v>
      </c>
      <c r="J2693">
        <v>1</v>
      </c>
      <c r="K2693" s="1" t="s">
        <v>2606</v>
      </c>
      <c r="L2693">
        <v>1</v>
      </c>
      <c r="M2693" s="4">
        <v>1.967638044452469</v>
      </c>
      <c r="N2693" s="5">
        <v>21630.68</v>
      </c>
      <c r="O2693" s="5">
        <f>IF(Jan_21[[#This Row],[WIN_OSE]]=0,('Summary Sheet'!$O$1)-('Summary Sheet'!$O$1*2%),-'Summary Sheet'!$O$1*(Jan_21[[#This Row],[BSP]]-1))</f>
        <v>-1.9352760889049381</v>
      </c>
    </row>
    <row r="2694" spans="1:15" x14ac:dyDescent="0.25">
      <c r="A2694">
        <v>178218699</v>
      </c>
      <c r="B2694" s="1" t="s">
        <v>23</v>
      </c>
      <c r="C2694" s="1" t="s">
        <v>3131</v>
      </c>
      <c r="D2694" s="1" t="s">
        <v>3069</v>
      </c>
      <c r="E2694" s="1" t="s">
        <v>32</v>
      </c>
      <c r="F2694" s="1" t="s">
        <v>54</v>
      </c>
      <c r="G2694" s="2">
        <v>44217</v>
      </c>
      <c r="H2694" s="3">
        <v>0.82222222222222219</v>
      </c>
      <c r="I2694">
        <v>28726774</v>
      </c>
      <c r="J2694">
        <v>5</v>
      </c>
      <c r="K2694" s="1" t="s">
        <v>988</v>
      </c>
      <c r="L2694">
        <v>1</v>
      </c>
      <c r="M2694" s="4">
        <v>2.7156173560000001</v>
      </c>
      <c r="N2694" s="5">
        <v>18705.98</v>
      </c>
      <c r="O2694" s="5">
        <f>IF(Jan_21[[#This Row],[WIN_OSE]]=0,('Summary Sheet'!$O$1)-('Summary Sheet'!$O$1*2%),-'Summary Sheet'!$O$1*(Jan_21[[#This Row],[BSP]]-1))</f>
        <v>-3.4312347120000002</v>
      </c>
    </row>
    <row r="2695" spans="1:15" x14ac:dyDescent="0.25">
      <c r="A2695">
        <v>178218701</v>
      </c>
      <c r="B2695" s="1" t="s">
        <v>23</v>
      </c>
      <c r="C2695" s="1" t="s">
        <v>3131</v>
      </c>
      <c r="D2695" s="1" t="s">
        <v>3069</v>
      </c>
      <c r="E2695" s="1" t="s">
        <v>60</v>
      </c>
      <c r="F2695" s="1" t="s">
        <v>15</v>
      </c>
      <c r="G2695" s="2">
        <v>44217</v>
      </c>
      <c r="H2695" s="3">
        <v>0.8354166666666667</v>
      </c>
      <c r="I2695">
        <v>26746224</v>
      </c>
      <c r="J2695">
        <v>5</v>
      </c>
      <c r="K2695" s="1" t="s">
        <v>897</v>
      </c>
      <c r="L2695">
        <v>0</v>
      </c>
      <c r="M2695" s="4">
        <v>3.9529652143195655</v>
      </c>
      <c r="N2695" s="5">
        <v>5719.26</v>
      </c>
      <c r="O2695" s="5">
        <f>IF(Jan_21[[#This Row],[WIN_OSE]]=0,('Summary Sheet'!$O$1)-('Summary Sheet'!$O$1*2%),-'Summary Sheet'!$O$1*(Jan_21[[#This Row],[BSP]]-1))</f>
        <v>1.96</v>
      </c>
    </row>
    <row r="2696" spans="1:15" x14ac:dyDescent="0.25">
      <c r="A2696">
        <v>178218703</v>
      </c>
      <c r="B2696" s="1" t="s">
        <v>23</v>
      </c>
      <c r="C2696" s="1" t="s">
        <v>3131</v>
      </c>
      <c r="D2696" s="1" t="s">
        <v>3069</v>
      </c>
      <c r="E2696" s="1" t="s">
        <v>20</v>
      </c>
      <c r="F2696" s="1" t="s">
        <v>54</v>
      </c>
      <c r="G2696" s="2">
        <v>44217</v>
      </c>
      <c r="H2696" s="3">
        <v>0.84930555555555554</v>
      </c>
      <c r="I2696">
        <v>36921792</v>
      </c>
      <c r="J2696">
        <v>5</v>
      </c>
      <c r="K2696" s="1" t="s">
        <v>1127</v>
      </c>
      <c r="L2696">
        <v>0</v>
      </c>
      <c r="M2696" s="4">
        <v>2.14</v>
      </c>
      <c r="N2696" s="5">
        <v>7865.16</v>
      </c>
      <c r="O2696" s="5">
        <f>IF(Jan_21[[#This Row],[WIN_OSE]]=0,('Summary Sheet'!$O$1)-('Summary Sheet'!$O$1*2%),-'Summary Sheet'!$O$1*(Jan_21[[#This Row],[BSP]]-1))</f>
        <v>1.96</v>
      </c>
    </row>
    <row r="2697" spans="1:15" x14ac:dyDescent="0.25">
      <c r="A2697">
        <v>178218705</v>
      </c>
      <c r="B2697" s="1" t="s">
        <v>23</v>
      </c>
      <c r="C2697" s="1" t="s">
        <v>3131</v>
      </c>
      <c r="D2697" s="1" t="s">
        <v>3069</v>
      </c>
      <c r="E2697" s="1" t="s">
        <v>20</v>
      </c>
      <c r="F2697" s="1" t="s">
        <v>54</v>
      </c>
      <c r="G2697" s="2">
        <v>44217</v>
      </c>
      <c r="H2697" s="3">
        <v>0.86319444444444449</v>
      </c>
      <c r="I2697">
        <v>35341006</v>
      </c>
      <c r="J2697">
        <v>6</v>
      </c>
      <c r="K2697" s="1" t="s">
        <v>350</v>
      </c>
      <c r="L2697">
        <v>1</v>
      </c>
      <c r="M2697" s="4">
        <v>2.78</v>
      </c>
      <c r="N2697" s="5">
        <v>13418.1</v>
      </c>
      <c r="O2697" s="5">
        <f>IF(Jan_21[[#This Row],[WIN_OSE]]=0,('Summary Sheet'!$O$1)-('Summary Sheet'!$O$1*2%),-'Summary Sheet'!$O$1*(Jan_21[[#This Row],[BSP]]-1))</f>
        <v>-3.5599999999999996</v>
      </c>
    </row>
    <row r="2698" spans="1:15" x14ac:dyDescent="0.25">
      <c r="A2698">
        <v>178218707</v>
      </c>
      <c r="B2698" s="1" t="s">
        <v>23</v>
      </c>
      <c r="C2698" s="1" t="s">
        <v>3131</v>
      </c>
      <c r="D2698" s="1" t="s">
        <v>3069</v>
      </c>
      <c r="E2698" s="1" t="s">
        <v>47</v>
      </c>
      <c r="F2698" s="1" t="s">
        <v>54</v>
      </c>
      <c r="G2698" s="2">
        <v>44217</v>
      </c>
      <c r="H2698" s="3">
        <v>0.87638888888888888</v>
      </c>
      <c r="I2698">
        <v>37364164</v>
      </c>
      <c r="J2698">
        <v>5</v>
      </c>
      <c r="K2698" s="1" t="s">
        <v>2159</v>
      </c>
      <c r="L2698">
        <v>0</v>
      </c>
      <c r="M2698" s="4">
        <v>3.216178625</v>
      </c>
      <c r="N2698" s="5">
        <v>4824.9399999999996</v>
      </c>
      <c r="O2698" s="5">
        <f>IF(Jan_21[[#This Row],[WIN_OSE]]=0,('Summary Sheet'!$O$1)-('Summary Sheet'!$O$1*2%),-'Summary Sheet'!$O$1*(Jan_21[[#This Row],[BSP]]-1))</f>
        <v>1.96</v>
      </c>
    </row>
    <row r="2699" spans="1:15" x14ac:dyDescent="0.25">
      <c r="A2699">
        <v>178218709</v>
      </c>
      <c r="B2699" s="1" t="s">
        <v>23</v>
      </c>
      <c r="C2699" s="1" t="s">
        <v>3131</v>
      </c>
      <c r="D2699" s="1" t="s">
        <v>3069</v>
      </c>
      <c r="E2699" s="1" t="s">
        <v>43</v>
      </c>
      <c r="F2699" s="1" t="s">
        <v>54</v>
      </c>
      <c r="G2699" s="2">
        <v>44217</v>
      </c>
      <c r="H2699" s="3">
        <v>0.88749999999999996</v>
      </c>
      <c r="I2699">
        <v>27340504</v>
      </c>
      <c r="J2699">
        <v>2</v>
      </c>
      <c r="K2699" s="1" t="s">
        <v>2687</v>
      </c>
      <c r="L2699">
        <v>0</v>
      </c>
      <c r="M2699" s="4">
        <v>3.05</v>
      </c>
      <c r="N2699" s="5">
        <v>11629.74</v>
      </c>
      <c r="O2699" s="5">
        <f>IF(Jan_21[[#This Row],[WIN_OSE]]=0,('Summary Sheet'!$O$1)-('Summary Sheet'!$O$1*2%),-'Summary Sheet'!$O$1*(Jan_21[[#This Row],[BSP]]-1))</f>
        <v>1.96</v>
      </c>
    </row>
    <row r="2700" spans="1:15" x14ac:dyDescent="0.25">
      <c r="A2700">
        <v>178218807</v>
      </c>
      <c r="B2700" s="1" t="s">
        <v>1277</v>
      </c>
      <c r="C2700" s="1" t="s">
        <v>3132</v>
      </c>
      <c r="D2700" s="1" t="s">
        <v>3069</v>
      </c>
      <c r="E2700" s="1" t="s">
        <v>24</v>
      </c>
      <c r="F2700" s="1" t="s">
        <v>42</v>
      </c>
      <c r="G2700" s="2">
        <v>44217</v>
      </c>
      <c r="H2700" s="3">
        <v>0.7944444444444444</v>
      </c>
      <c r="I2700">
        <v>38131803</v>
      </c>
      <c r="J2700">
        <v>5</v>
      </c>
      <c r="K2700" s="1" t="s">
        <v>2481</v>
      </c>
      <c r="L2700">
        <v>0</v>
      </c>
      <c r="M2700" s="4">
        <v>3.9757023665547062</v>
      </c>
      <c r="N2700" s="5">
        <v>7496.12</v>
      </c>
      <c r="O2700" s="5">
        <f>IF(Jan_21[[#This Row],[WIN_OSE]]=0,('Summary Sheet'!$O$1)-('Summary Sheet'!$O$1*2%),-'Summary Sheet'!$O$1*(Jan_21[[#This Row],[BSP]]-1))</f>
        <v>1.96</v>
      </c>
    </row>
    <row r="2701" spans="1:15" x14ac:dyDescent="0.25">
      <c r="A2701">
        <v>178218809</v>
      </c>
      <c r="B2701" s="1" t="s">
        <v>1277</v>
      </c>
      <c r="C2701" s="1" t="s">
        <v>3132</v>
      </c>
      <c r="D2701" s="1" t="s">
        <v>3069</v>
      </c>
      <c r="E2701" s="1" t="s">
        <v>39</v>
      </c>
      <c r="F2701" s="1" t="s">
        <v>42</v>
      </c>
      <c r="G2701" s="2">
        <v>44217</v>
      </c>
      <c r="H2701" s="3">
        <v>0.80625000000000002</v>
      </c>
      <c r="I2701">
        <v>38146729</v>
      </c>
      <c r="J2701">
        <v>3</v>
      </c>
      <c r="K2701" s="1" t="s">
        <v>2667</v>
      </c>
      <c r="L2701">
        <v>1</v>
      </c>
      <c r="M2701" s="4">
        <v>4</v>
      </c>
      <c r="N2701" s="5">
        <v>7704.04</v>
      </c>
      <c r="O2701" s="5">
        <f>IF(Jan_21[[#This Row],[WIN_OSE]]=0,('Summary Sheet'!$O$1)-('Summary Sheet'!$O$1*2%),-'Summary Sheet'!$O$1*(Jan_21[[#This Row],[BSP]]-1))</f>
        <v>-6</v>
      </c>
    </row>
    <row r="2702" spans="1:15" x14ac:dyDescent="0.25">
      <c r="A2702">
        <v>178218811</v>
      </c>
      <c r="B2702" s="1" t="s">
        <v>1277</v>
      </c>
      <c r="C2702" s="1" t="s">
        <v>3132</v>
      </c>
      <c r="D2702" s="1" t="s">
        <v>3069</v>
      </c>
      <c r="E2702" s="1" t="s">
        <v>41</v>
      </c>
      <c r="F2702" s="1" t="s">
        <v>42</v>
      </c>
      <c r="G2702" s="2">
        <v>44217</v>
      </c>
      <c r="H2702" s="3">
        <v>0.81805555555555554</v>
      </c>
      <c r="I2702">
        <v>24411743</v>
      </c>
      <c r="J2702">
        <v>1</v>
      </c>
      <c r="K2702" s="1" t="s">
        <v>2681</v>
      </c>
      <c r="L2702">
        <v>0</v>
      </c>
      <c r="M2702" s="4">
        <v>3.77143229225016</v>
      </c>
      <c r="N2702" s="5">
        <v>11556.9</v>
      </c>
      <c r="O2702" s="5">
        <f>IF(Jan_21[[#This Row],[WIN_OSE]]=0,('Summary Sheet'!$O$1)-('Summary Sheet'!$O$1*2%),-'Summary Sheet'!$O$1*(Jan_21[[#This Row],[BSP]]-1))</f>
        <v>1.96</v>
      </c>
    </row>
    <row r="2703" spans="1:15" x14ac:dyDescent="0.25">
      <c r="A2703">
        <v>178218813</v>
      </c>
      <c r="B2703" s="1" t="s">
        <v>1277</v>
      </c>
      <c r="C2703" s="1" t="s">
        <v>3132</v>
      </c>
      <c r="D2703" s="1" t="s">
        <v>3069</v>
      </c>
      <c r="E2703" s="1" t="s">
        <v>47</v>
      </c>
      <c r="F2703" s="1" t="s">
        <v>42</v>
      </c>
      <c r="G2703" s="2">
        <v>44217</v>
      </c>
      <c r="H2703" s="3">
        <v>0.82847222222222228</v>
      </c>
      <c r="I2703">
        <v>19739779</v>
      </c>
      <c r="J2703">
        <v>1</v>
      </c>
      <c r="K2703" s="1" t="s">
        <v>1042</v>
      </c>
      <c r="L2703">
        <v>1</v>
      </c>
      <c r="M2703" s="4">
        <v>3.3237601868518509</v>
      </c>
      <c r="N2703" s="5">
        <v>7281.6</v>
      </c>
      <c r="O2703" s="5">
        <f>IF(Jan_21[[#This Row],[WIN_OSE]]=0,('Summary Sheet'!$O$1)-('Summary Sheet'!$O$1*2%),-'Summary Sheet'!$O$1*(Jan_21[[#This Row],[BSP]]-1))</f>
        <v>-4.6475203737037019</v>
      </c>
    </row>
    <row r="2704" spans="1:15" x14ac:dyDescent="0.25">
      <c r="A2704">
        <v>178218815</v>
      </c>
      <c r="B2704" s="1" t="s">
        <v>1277</v>
      </c>
      <c r="C2704" s="1" t="s">
        <v>3132</v>
      </c>
      <c r="D2704" s="1" t="s">
        <v>3069</v>
      </c>
      <c r="E2704" s="1" t="s">
        <v>24</v>
      </c>
      <c r="F2704" s="1" t="s">
        <v>42</v>
      </c>
      <c r="G2704" s="2">
        <v>44217</v>
      </c>
      <c r="H2704" s="3">
        <v>0.83888888888888891</v>
      </c>
      <c r="I2704">
        <v>38220102</v>
      </c>
      <c r="J2704">
        <v>4</v>
      </c>
      <c r="K2704" s="1" t="s">
        <v>145</v>
      </c>
      <c r="L2704">
        <v>0</v>
      </c>
      <c r="M2704" s="4">
        <v>4.0237099707957515</v>
      </c>
      <c r="N2704" s="5">
        <v>4487.5600000000004</v>
      </c>
      <c r="O2704" s="5">
        <f>IF(Jan_21[[#This Row],[WIN_OSE]]=0,('Summary Sheet'!$O$1)-('Summary Sheet'!$O$1*2%),-'Summary Sheet'!$O$1*(Jan_21[[#This Row],[BSP]]-1))</f>
        <v>1.96</v>
      </c>
    </row>
    <row r="2705" spans="1:15" x14ac:dyDescent="0.25">
      <c r="A2705">
        <v>178218817</v>
      </c>
      <c r="B2705" s="1" t="s">
        <v>1277</v>
      </c>
      <c r="C2705" s="1" t="s">
        <v>3132</v>
      </c>
      <c r="D2705" s="1" t="s">
        <v>3069</v>
      </c>
      <c r="E2705" s="1" t="s">
        <v>41</v>
      </c>
      <c r="F2705" s="1" t="s">
        <v>42</v>
      </c>
      <c r="G2705" s="2">
        <v>44217</v>
      </c>
      <c r="H2705" s="3">
        <v>0.85</v>
      </c>
      <c r="I2705">
        <v>19245380</v>
      </c>
      <c r="J2705">
        <v>1</v>
      </c>
      <c r="K2705" s="1" t="s">
        <v>1501</v>
      </c>
      <c r="L2705">
        <v>0</v>
      </c>
      <c r="M2705" s="4">
        <v>3.5</v>
      </c>
      <c r="N2705" s="5">
        <v>2431.8200000000002</v>
      </c>
      <c r="O2705" s="5">
        <f>IF(Jan_21[[#This Row],[WIN_OSE]]=0,('Summary Sheet'!$O$1)-('Summary Sheet'!$O$1*2%),-'Summary Sheet'!$O$1*(Jan_21[[#This Row],[BSP]]-1))</f>
        <v>1.96</v>
      </c>
    </row>
    <row r="2706" spans="1:15" x14ac:dyDescent="0.25">
      <c r="A2706">
        <v>178218819</v>
      </c>
      <c r="B2706" s="1" t="s">
        <v>1277</v>
      </c>
      <c r="C2706" s="1" t="s">
        <v>3132</v>
      </c>
      <c r="D2706" s="1" t="s">
        <v>3069</v>
      </c>
      <c r="E2706" s="1" t="s">
        <v>43</v>
      </c>
      <c r="F2706" s="1" t="s">
        <v>42</v>
      </c>
      <c r="G2706" s="2">
        <v>44217</v>
      </c>
      <c r="H2706" s="3">
        <v>0.8618055555555556</v>
      </c>
      <c r="I2706">
        <v>37413625</v>
      </c>
      <c r="J2706">
        <v>5</v>
      </c>
      <c r="K2706" s="1" t="s">
        <v>1861</v>
      </c>
      <c r="L2706">
        <v>0</v>
      </c>
      <c r="M2706" s="4">
        <v>4.4384386608621593</v>
      </c>
      <c r="N2706" s="5">
        <v>7206.18</v>
      </c>
      <c r="O2706" s="5">
        <f>IF(Jan_21[[#This Row],[WIN_OSE]]=0,('Summary Sheet'!$O$1)-('Summary Sheet'!$O$1*2%),-'Summary Sheet'!$O$1*(Jan_21[[#This Row],[BSP]]-1))</f>
        <v>1.96</v>
      </c>
    </row>
    <row r="2707" spans="1:15" x14ac:dyDescent="0.25">
      <c r="A2707">
        <v>178218821</v>
      </c>
      <c r="B2707" s="1" t="s">
        <v>1277</v>
      </c>
      <c r="C2707" s="1" t="s">
        <v>3132</v>
      </c>
      <c r="D2707" s="1" t="s">
        <v>3069</v>
      </c>
      <c r="E2707" s="1" t="s">
        <v>32</v>
      </c>
      <c r="F2707" s="1" t="s">
        <v>42</v>
      </c>
      <c r="G2707" s="2">
        <v>44217</v>
      </c>
      <c r="H2707" s="3">
        <v>0.87291666666666667</v>
      </c>
      <c r="I2707">
        <v>37413619</v>
      </c>
      <c r="J2707">
        <v>5</v>
      </c>
      <c r="K2707" s="1" t="s">
        <v>508</v>
      </c>
      <c r="L2707">
        <v>0</v>
      </c>
      <c r="M2707" s="4">
        <v>3.0612853438862659</v>
      </c>
      <c r="N2707" s="5">
        <v>15468.82</v>
      </c>
      <c r="O2707" s="5">
        <f>IF(Jan_21[[#This Row],[WIN_OSE]]=0,('Summary Sheet'!$O$1)-('Summary Sheet'!$O$1*2%),-'Summary Sheet'!$O$1*(Jan_21[[#This Row],[BSP]]-1))</f>
        <v>1.96</v>
      </c>
    </row>
    <row r="2708" spans="1:15" x14ac:dyDescent="0.25">
      <c r="A2708">
        <v>178218823</v>
      </c>
      <c r="B2708" s="1" t="s">
        <v>1277</v>
      </c>
      <c r="C2708" s="1" t="s">
        <v>3132</v>
      </c>
      <c r="D2708" s="1" t="s">
        <v>3069</v>
      </c>
      <c r="E2708" s="1" t="s">
        <v>20</v>
      </c>
      <c r="F2708" s="1" t="s">
        <v>42</v>
      </c>
      <c r="G2708" s="2">
        <v>44217</v>
      </c>
      <c r="H2708" s="3">
        <v>0.88472222222222219</v>
      </c>
      <c r="I2708">
        <v>26149534</v>
      </c>
      <c r="J2708">
        <v>1</v>
      </c>
      <c r="K2708" s="1" t="s">
        <v>535</v>
      </c>
      <c r="L2708">
        <v>1</v>
      </c>
      <c r="M2708" s="4">
        <v>3.2</v>
      </c>
      <c r="N2708" s="5">
        <v>7056.62</v>
      </c>
      <c r="O2708" s="5">
        <f>IF(Jan_21[[#This Row],[WIN_OSE]]=0,('Summary Sheet'!$O$1)-('Summary Sheet'!$O$1*2%),-'Summary Sheet'!$O$1*(Jan_21[[#This Row],[BSP]]-1))</f>
        <v>-4.4000000000000004</v>
      </c>
    </row>
    <row r="2709" spans="1:15" x14ac:dyDescent="0.25">
      <c r="A2709">
        <v>178218825</v>
      </c>
      <c r="B2709" s="1" t="s">
        <v>1277</v>
      </c>
      <c r="C2709" s="1" t="s">
        <v>3132</v>
      </c>
      <c r="D2709" s="1" t="s">
        <v>3069</v>
      </c>
      <c r="E2709" s="1" t="s">
        <v>48</v>
      </c>
      <c r="F2709" s="1" t="s">
        <v>42</v>
      </c>
      <c r="G2709" s="2">
        <v>44217</v>
      </c>
      <c r="H2709" s="3">
        <v>0.8979166666666667</v>
      </c>
      <c r="I2709">
        <v>20535595</v>
      </c>
      <c r="J2709">
        <v>1</v>
      </c>
      <c r="K2709" s="1" t="s">
        <v>2485</v>
      </c>
      <c r="L2709">
        <v>0</v>
      </c>
      <c r="M2709" s="4">
        <v>2.8994831094118032</v>
      </c>
      <c r="N2709" s="5">
        <v>18335.38</v>
      </c>
      <c r="O2709" s="5">
        <f>IF(Jan_21[[#This Row],[WIN_OSE]]=0,('Summary Sheet'!$O$1)-('Summary Sheet'!$O$1*2%),-'Summary Sheet'!$O$1*(Jan_21[[#This Row],[BSP]]-1))</f>
        <v>1.96</v>
      </c>
    </row>
    <row r="2710" spans="1:15" x14ac:dyDescent="0.25">
      <c r="A2710">
        <v>178256532</v>
      </c>
      <c r="B2710" s="1" t="s">
        <v>19</v>
      </c>
      <c r="C2710" s="1" t="s">
        <v>3118</v>
      </c>
      <c r="D2710" s="1" t="s">
        <v>3075</v>
      </c>
      <c r="E2710" s="1" t="s">
        <v>49</v>
      </c>
      <c r="F2710" s="1" t="s">
        <v>52</v>
      </c>
      <c r="G2710" s="2">
        <v>44218</v>
      </c>
      <c r="H2710" s="3">
        <v>0.46250000000000002</v>
      </c>
      <c r="I2710">
        <v>28146933</v>
      </c>
      <c r="J2710">
        <v>6</v>
      </c>
      <c r="K2710" s="1" t="s">
        <v>140</v>
      </c>
      <c r="L2710">
        <v>0</v>
      </c>
      <c r="M2710" s="4">
        <v>4.0999999999999996</v>
      </c>
      <c r="N2710" s="5">
        <v>4889.42</v>
      </c>
      <c r="O2710" s="5">
        <f>IF(Jan_21[[#This Row],[WIN_OSE]]=0,('Summary Sheet'!$O$1)-('Summary Sheet'!$O$1*2%),-'Summary Sheet'!$O$1*(Jan_21[[#This Row],[BSP]]-1))</f>
        <v>1.96</v>
      </c>
    </row>
    <row r="2711" spans="1:15" x14ac:dyDescent="0.25">
      <c r="A2711">
        <v>178256534</v>
      </c>
      <c r="B2711" s="1" t="s">
        <v>19</v>
      </c>
      <c r="C2711" s="1" t="s">
        <v>3118</v>
      </c>
      <c r="D2711" s="1" t="s">
        <v>3075</v>
      </c>
      <c r="E2711" s="1" t="s">
        <v>32</v>
      </c>
      <c r="F2711" s="1" t="s">
        <v>36</v>
      </c>
      <c r="G2711" s="2">
        <v>44218</v>
      </c>
      <c r="H2711" s="3">
        <v>0.47291666666666665</v>
      </c>
      <c r="I2711">
        <v>38279487</v>
      </c>
      <c r="J2711">
        <v>3</v>
      </c>
      <c r="K2711" s="1" t="s">
        <v>2634</v>
      </c>
      <c r="L2711">
        <v>0</v>
      </c>
      <c r="M2711" s="4">
        <v>2.9</v>
      </c>
      <c r="N2711" s="5">
        <v>9028.0400000000009</v>
      </c>
      <c r="O2711" s="5">
        <f>IF(Jan_21[[#This Row],[WIN_OSE]]=0,('Summary Sheet'!$O$1)-('Summary Sheet'!$O$1*2%),-'Summary Sheet'!$O$1*(Jan_21[[#This Row],[BSP]]-1))</f>
        <v>1.96</v>
      </c>
    </row>
    <row r="2712" spans="1:15" x14ac:dyDescent="0.25">
      <c r="A2712">
        <v>178256536</v>
      </c>
      <c r="B2712" s="1" t="s">
        <v>19</v>
      </c>
      <c r="C2712" s="1" t="s">
        <v>3118</v>
      </c>
      <c r="D2712" s="1" t="s">
        <v>3075</v>
      </c>
      <c r="E2712" s="1" t="s">
        <v>39</v>
      </c>
      <c r="F2712" s="1" t="s">
        <v>36</v>
      </c>
      <c r="G2712" s="2">
        <v>44218</v>
      </c>
      <c r="H2712" s="3">
        <v>0.48333333333333334</v>
      </c>
      <c r="I2712">
        <v>36787523</v>
      </c>
      <c r="J2712">
        <v>2</v>
      </c>
      <c r="K2712" s="1" t="s">
        <v>74</v>
      </c>
      <c r="L2712">
        <v>0</v>
      </c>
      <c r="M2712" s="4">
        <v>5.0428768964942705</v>
      </c>
      <c r="N2712" s="5">
        <v>6991.48</v>
      </c>
      <c r="O2712" s="5">
        <f>IF(Jan_21[[#This Row],[WIN_OSE]]=0,('Summary Sheet'!$O$1)-('Summary Sheet'!$O$1*2%),-'Summary Sheet'!$O$1*(Jan_21[[#This Row],[BSP]]-1))</f>
        <v>1.96</v>
      </c>
    </row>
    <row r="2713" spans="1:15" x14ac:dyDescent="0.25">
      <c r="A2713">
        <v>178256538</v>
      </c>
      <c r="B2713" s="1" t="s">
        <v>19</v>
      </c>
      <c r="C2713" s="1" t="s">
        <v>3118</v>
      </c>
      <c r="D2713" s="1" t="s">
        <v>3075</v>
      </c>
      <c r="E2713" s="1" t="s">
        <v>27</v>
      </c>
      <c r="F2713" s="1" t="s">
        <v>52</v>
      </c>
      <c r="G2713" s="2">
        <v>44218</v>
      </c>
      <c r="H2713" s="3">
        <v>0.49375000000000002</v>
      </c>
      <c r="I2713">
        <v>36389724</v>
      </c>
      <c r="J2713">
        <v>3</v>
      </c>
      <c r="K2713" s="1" t="s">
        <v>1406</v>
      </c>
      <c r="L2713">
        <v>1</v>
      </c>
      <c r="M2713" s="4">
        <v>3.4399693071280479</v>
      </c>
      <c r="N2713" s="5">
        <v>8760.2199999999993</v>
      </c>
      <c r="O2713" s="5">
        <f>IF(Jan_21[[#This Row],[WIN_OSE]]=0,('Summary Sheet'!$O$1)-('Summary Sheet'!$O$1*2%),-'Summary Sheet'!$O$1*(Jan_21[[#This Row],[BSP]]-1))</f>
        <v>-4.8799386142560959</v>
      </c>
    </row>
    <row r="2714" spans="1:15" x14ac:dyDescent="0.25">
      <c r="A2714">
        <v>178256540</v>
      </c>
      <c r="B2714" s="1" t="s">
        <v>19</v>
      </c>
      <c r="C2714" s="1" t="s">
        <v>3118</v>
      </c>
      <c r="D2714" s="1" t="s">
        <v>3075</v>
      </c>
      <c r="E2714" s="1" t="s">
        <v>39</v>
      </c>
      <c r="F2714" s="1" t="s">
        <v>36</v>
      </c>
      <c r="G2714" s="2">
        <v>44218</v>
      </c>
      <c r="H2714" s="3">
        <v>0.50416666666666665</v>
      </c>
      <c r="I2714">
        <v>38279489</v>
      </c>
      <c r="J2714">
        <v>6</v>
      </c>
      <c r="K2714" s="1" t="s">
        <v>2457</v>
      </c>
      <c r="L2714">
        <v>1</v>
      </c>
      <c r="M2714" s="4">
        <v>3.5446713745252056</v>
      </c>
      <c r="N2714" s="5">
        <v>9496.48</v>
      </c>
      <c r="O2714" s="5">
        <f>IF(Jan_21[[#This Row],[WIN_OSE]]=0,('Summary Sheet'!$O$1)-('Summary Sheet'!$O$1*2%),-'Summary Sheet'!$O$1*(Jan_21[[#This Row],[BSP]]-1))</f>
        <v>-5.0893427490504113</v>
      </c>
    </row>
    <row r="2715" spans="1:15" x14ac:dyDescent="0.25">
      <c r="A2715">
        <v>178256542</v>
      </c>
      <c r="B2715" s="1" t="s">
        <v>19</v>
      </c>
      <c r="C2715" s="1" t="s">
        <v>3118</v>
      </c>
      <c r="D2715" s="1" t="s">
        <v>3075</v>
      </c>
      <c r="E2715" s="1" t="s">
        <v>48</v>
      </c>
      <c r="F2715" s="1" t="s">
        <v>66</v>
      </c>
      <c r="G2715" s="2">
        <v>44218</v>
      </c>
      <c r="H2715" s="3">
        <v>0.51458333333333328</v>
      </c>
      <c r="I2715">
        <v>36972932</v>
      </c>
      <c r="J2715">
        <v>4</v>
      </c>
      <c r="K2715" s="1" t="s">
        <v>147</v>
      </c>
      <c r="L2715">
        <v>1</v>
      </c>
      <c r="M2715" s="4">
        <v>4.2211293052689296</v>
      </c>
      <c r="N2715" s="5">
        <v>3189.72</v>
      </c>
      <c r="O2715" s="5">
        <f>IF(Jan_21[[#This Row],[WIN_OSE]]=0,('Summary Sheet'!$O$1)-('Summary Sheet'!$O$1*2%),-'Summary Sheet'!$O$1*(Jan_21[[#This Row],[BSP]]-1))</f>
        <v>-6.4422586105378592</v>
      </c>
    </row>
    <row r="2716" spans="1:15" x14ac:dyDescent="0.25">
      <c r="A2716">
        <v>178256544</v>
      </c>
      <c r="B2716" s="1" t="s">
        <v>19</v>
      </c>
      <c r="C2716" s="1" t="s">
        <v>3118</v>
      </c>
      <c r="D2716" s="1" t="s">
        <v>3075</v>
      </c>
      <c r="E2716" s="1" t="s">
        <v>41</v>
      </c>
      <c r="F2716" s="1" t="s">
        <v>36</v>
      </c>
      <c r="G2716" s="2">
        <v>44218</v>
      </c>
      <c r="H2716" s="3">
        <v>0.52500000000000002</v>
      </c>
      <c r="I2716">
        <v>37064983</v>
      </c>
      <c r="J2716">
        <v>2</v>
      </c>
      <c r="K2716" s="1" t="s">
        <v>138</v>
      </c>
      <c r="L2716">
        <v>0</v>
      </c>
      <c r="M2716" s="4">
        <v>3.447580469749993</v>
      </c>
      <c r="N2716" s="5">
        <v>10876.76</v>
      </c>
      <c r="O2716" s="5">
        <f>IF(Jan_21[[#This Row],[WIN_OSE]]=0,('Summary Sheet'!$O$1)-('Summary Sheet'!$O$1*2%),-'Summary Sheet'!$O$1*(Jan_21[[#This Row],[BSP]]-1))</f>
        <v>1.96</v>
      </c>
    </row>
    <row r="2717" spans="1:15" x14ac:dyDescent="0.25">
      <c r="A2717">
        <v>178256546</v>
      </c>
      <c r="B2717" s="1" t="s">
        <v>19</v>
      </c>
      <c r="C2717" s="1" t="s">
        <v>3118</v>
      </c>
      <c r="D2717" s="1" t="s">
        <v>3075</v>
      </c>
      <c r="E2717" s="1" t="s">
        <v>48</v>
      </c>
      <c r="F2717" s="1" t="s">
        <v>36</v>
      </c>
      <c r="G2717" s="2">
        <v>44218</v>
      </c>
      <c r="H2717" s="3">
        <v>0.53541666666666665</v>
      </c>
      <c r="I2717">
        <v>28114993</v>
      </c>
      <c r="J2717">
        <v>3</v>
      </c>
      <c r="K2717" s="1" t="s">
        <v>2456</v>
      </c>
      <c r="L2717">
        <v>0</v>
      </c>
      <c r="M2717" s="4">
        <v>3.5015479655482347</v>
      </c>
      <c r="N2717" s="5">
        <v>6790.02</v>
      </c>
      <c r="O2717" s="5">
        <f>IF(Jan_21[[#This Row],[WIN_OSE]]=0,('Summary Sheet'!$O$1)-('Summary Sheet'!$O$1*2%),-'Summary Sheet'!$O$1*(Jan_21[[#This Row],[BSP]]-1))</f>
        <v>1.96</v>
      </c>
    </row>
    <row r="2718" spans="1:15" x14ac:dyDescent="0.25">
      <c r="A2718">
        <v>178256548</v>
      </c>
      <c r="B2718" s="1" t="s">
        <v>19</v>
      </c>
      <c r="C2718" s="1" t="s">
        <v>3118</v>
      </c>
      <c r="D2718" s="1" t="s">
        <v>3075</v>
      </c>
      <c r="E2718" s="1" t="s">
        <v>47</v>
      </c>
      <c r="F2718" s="1" t="s">
        <v>36</v>
      </c>
      <c r="G2718" s="2">
        <v>44218</v>
      </c>
      <c r="H2718" s="3">
        <v>0.54583333333333328</v>
      </c>
      <c r="I2718">
        <v>28633749</v>
      </c>
      <c r="J2718">
        <v>6</v>
      </c>
      <c r="K2718" s="1" t="s">
        <v>283</v>
      </c>
      <c r="L2718">
        <v>0</v>
      </c>
      <c r="M2718" s="4">
        <v>3.7112514353921693</v>
      </c>
      <c r="N2718" s="5">
        <v>8310.2800000000007</v>
      </c>
      <c r="O2718" s="5">
        <f>IF(Jan_21[[#This Row],[WIN_OSE]]=0,('Summary Sheet'!$O$1)-('Summary Sheet'!$O$1*2%),-'Summary Sheet'!$O$1*(Jan_21[[#This Row],[BSP]]-1))</f>
        <v>1.96</v>
      </c>
    </row>
    <row r="2719" spans="1:15" x14ac:dyDescent="0.25">
      <c r="A2719">
        <v>178256550</v>
      </c>
      <c r="B2719" s="1" t="s">
        <v>19</v>
      </c>
      <c r="C2719" s="1" t="s">
        <v>3118</v>
      </c>
      <c r="D2719" s="1" t="s">
        <v>3075</v>
      </c>
      <c r="E2719" s="1" t="s">
        <v>75</v>
      </c>
      <c r="F2719" s="1" t="s">
        <v>52</v>
      </c>
      <c r="G2719" s="2">
        <v>44218</v>
      </c>
      <c r="H2719" s="3">
        <v>0.55625000000000002</v>
      </c>
      <c r="I2719">
        <v>27019349</v>
      </c>
      <c r="J2719">
        <v>6</v>
      </c>
      <c r="K2719" s="1" t="s">
        <v>1791</v>
      </c>
      <c r="L2719">
        <v>0</v>
      </c>
      <c r="M2719" s="4">
        <v>2.3066906353722798</v>
      </c>
      <c r="N2719" s="5">
        <v>15284.1</v>
      </c>
      <c r="O2719" s="5">
        <f>IF(Jan_21[[#This Row],[WIN_OSE]]=0,('Summary Sheet'!$O$1)-('Summary Sheet'!$O$1*2%),-'Summary Sheet'!$O$1*(Jan_21[[#This Row],[BSP]]-1))</f>
        <v>1.96</v>
      </c>
    </row>
    <row r="2720" spans="1:15" x14ac:dyDescent="0.25">
      <c r="A2720">
        <v>178256552</v>
      </c>
      <c r="B2720" s="1" t="s">
        <v>19</v>
      </c>
      <c r="C2720" s="1" t="s">
        <v>3118</v>
      </c>
      <c r="D2720" s="1" t="s">
        <v>3075</v>
      </c>
      <c r="E2720" s="1" t="s">
        <v>41</v>
      </c>
      <c r="F2720" s="1" t="s">
        <v>36</v>
      </c>
      <c r="G2720" s="2">
        <v>44218</v>
      </c>
      <c r="H2720" s="3">
        <v>0.56666666666666665</v>
      </c>
      <c r="I2720">
        <v>26535463</v>
      </c>
      <c r="J2720">
        <v>4</v>
      </c>
      <c r="K2720" s="1" t="s">
        <v>196</v>
      </c>
      <c r="L2720">
        <v>0</v>
      </c>
      <c r="M2720" s="4">
        <v>2.9874857001369763</v>
      </c>
      <c r="N2720" s="5">
        <v>14394.98</v>
      </c>
      <c r="O2720" s="5">
        <f>IF(Jan_21[[#This Row],[WIN_OSE]]=0,('Summary Sheet'!$O$1)-('Summary Sheet'!$O$1*2%),-'Summary Sheet'!$O$1*(Jan_21[[#This Row],[BSP]]-1))</f>
        <v>1.96</v>
      </c>
    </row>
    <row r="2721" spans="1:15" x14ac:dyDescent="0.25">
      <c r="A2721">
        <v>178256554</v>
      </c>
      <c r="B2721" s="1" t="s">
        <v>19</v>
      </c>
      <c r="C2721" s="1" t="s">
        <v>3118</v>
      </c>
      <c r="D2721" s="1" t="s">
        <v>3075</v>
      </c>
      <c r="E2721" s="1" t="s">
        <v>43</v>
      </c>
      <c r="F2721" s="1" t="s">
        <v>36</v>
      </c>
      <c r="G2721" s="2">
        <v>44218</v>
      </c>
      <c r="H2721" s="3">
        <v>0.57708333333333328</v>
      </c>
      <c r="I2721">
        <v>37597610</v>
      </c>
      <c r="J2721">
        <v>3</v>
      </c>
      <c r="K2721" s="1" t="s">
        <v>2460</v>
      </c>
      <c r="L2721">
        <v>1</v>
      </c>
      <c r="M2721" s="4">
        <v>2.36</v>
      </c>
      <c r="N2721" s="5">
        <v>19002.02</v>
      </c>
      <c r="O2721" s="5">
        <f>IF(Jan_21[[#This Row],[WIN_OSE]]=0,('Summary Sheet'!$O$1)-('Summary Sheet'!$O$1*2%),-'Summary Sheet'!$O$1*(Jan_21[[#This Row],[BSP]]-1))</f>
        <v>-2.7199999999999998</v>
      </c>
    </row>
    <row r="2722" spans="1:15" x14ac:dyDescent="0.25">
      <c r="A2722">
        <v>178256576</v>
      </c>
      <c r="B2722" s="1" t="s">
        <v>23</v>
      </c>
      <c r="C2722" s="1" t="s">
        <v>167</v>
      </c>
      <c r="D2722" s="1" t="s">
        <v>3075</v>
      </c>
      <c r="E2722" s="1" t="s">
        <v>24</v>
      </c>
      <c r="F2722" s="1" t="s">
        <v>44</v>
      </c>
      <c r="G2722" s="2">
        <v>44218</v>
      </c>
      <c r="H2722" s="3">
        <v>0.4284722222222222</v>
      </c>
      <c r="I2722">
        <v>36159760</v>
      </c>
      <c r="J2722">
        <v>3</v>
      </c>
      <c r="K2722" s="1" t="s">
        <v>2470</v>
      </c>
      <c r="L2722">
        <v>1</v>
      </c>
      <c r="M2722" s="4">
        <v>2.4811282396245229</v>
      </c>
      <c r="N2722" s="5">
        <v>11107.76</v>
      </c>
      <c r="O2722" s="5">
        <f>IF(Jan_21[[#This Row],[WIN_OSE]]=0,('Summary Sheet'!$O$1)-('Summary Sheet'!$O$1*2%),-'Summary Sheet'!$O$1*(Jan_21[[#This Row],[BSP]]-1))</f>
        <v>-2.9622564792490458</v>
      </c>
    </row>
    <row r="2723" spans="1:15" x14ac:dyDescent="0.25">
      <c r="A2723">
        <v>178256578</v>
      </c>
      <c r="B2723" s="1" t="s">
        <v>23</v>
      </c>
      <c r="C2723" s="1" t="s">
        <v>167</v>
      </c>
      <c r="D2723" s="1" t="s">
        <v>3075</v>
      </c>
      <c r="E2723" s="1" t="s">
        <v>43</v>
      </c>
      <c r="F2723" s="1" t="s">
        <v>44</v>
      </c>
      <c r="G2723" s="2">
        <v>44218</v>
      </c>
      <c r="H2723" s="3">
        <v>0.44236111111111109</v>
      </c>
      <c r="I2723">
        <v>27688293</v>
      </c>
      <c r="J2723">
        <v>6</v>
      </c>
      <c r="K2723" s="1" t="s">
        <v>197</v>
      </c>
      <c r="L2723">
        <v>1</v>
      </c>
      <c r="M2723" s="4">
        <v>3.25</v>
      </c>
      <c r="N2723" s="5">
        <v>4485.3599999999997</v>
      </c>
      <c r="O2723" s="5">
        <f>IF(Jan_21[[#This Row],[WIN_OSE]]=0,('Summary Sheet'!$O$1)-('Summary Sheet'!$O$1*2%),-'Summary Sheet'!$O$1*(Jan_21[[#This Row],[BSP]]-1))</f>
        <v>-4.5</v>
      </c>
    </row>
    <row r="2724" spans="1:15" x14ac:dyDescent="0.25">
      <c r="A2724">
        <v>178256580</v>
      </c>
      <c r="B2724" s="1" t="s">
        <v>23</v>
      </c>
      <c r="C2724" s="1" t="s">
        <v>167</v>
      </c>
      <c r="D2724" s="1" t="s">
        <v>3075</v>
      </c>
      <c r="E2724" s="1" t="s">
        <v>41</v>
      </c>
      <c r="F2724" s="1" t="s">
        <v>44</v>
      </c>
      <c r="G2724" s="2">
        <v>44218</v>
      </c>
      <c r="H2724" s="3">
        <v>0.45347222222222222</v>
      </c>
      <c r="I2724">
        <v>37443665</v>
      </c>
      <c r="J2724">
        <v>2</v>
      </c>
      <c r="K2724" s="1" t="s">
        <v>2593</v>
      </c>
      <c r="L2724">
        <v>0</v>
      </c>
      <c r="M2724" s="4">
        <v>4.1493545689999998</v>
      </c>
      <c r="N2724" s="5">
        <v>5064.3999999999996</v>
      </c>
      <c r="O2724" s="5">
        <f>IF(Jan_21[[#This Row],[WIN_OSE]]=0,('Summary Sheet'!$O$1)-('Summary Sheet'!$O$1*2%),-'Summary Sheet'!$O$1*(Jan_21[[#This Row],[BSP]]-1))</f>
        <v>1.96</v>
      </c>
    </row>
    <row r="2725" spans="1:15" x14ac:dyDescent="0.25">
      <c r="A2725">
        <v>178256582</v>
      </c>
      <c r="B2725" s="1" t="s">
        <v>23</v>
      </c>
      <c r="C2725" s="1" t="s">
        <v>167</v>
      </c>
      <c r="D2725" s="1" t="s">
        <v>3075</v>
      </c>
      <c r="E2725" s="1" t="s">
        <v>49</v>
      </c>
      <c r="F2725" s="1" t="s">
        <v>186</v>
      </c>
      <c r="G2725" s="2">
        <v>44218</v>
      </c>
      <c r="H2725" s="3">
        <v>0.46458333333333335</v>
      </c>
      <c r="I2725">
        <v>27266515</v>
      </c>
      <c r="J2725">
        <v>5</v>
      </c>
      <c r="K2725" s="1" t="s">
        <v>223</v>
      </c>
      <c r="L2725">
        <v>0</v>
      </c>
      <c r="M2725" s="4">
        <v>2.4171568720000001</v>
      </c>
      <c r="N2725" s="5">
        <v>9928.3799999999992</v>
      </c>
      <c r="O2725" s="5">
        <f>IF(Jan_21[[#This Row],[WIN_OSE]]=0,('Summary Sheet'!$O$1)-('Summary Sheet'!$O$1*2%),-'Summary Sheet'!$O$1*(Jan_21[[#This Row],[BSP]]-1))</f>
        <v>1.96</v>
      </c>
    </row>
    <row r="2726" spans="1:15" x14ac:dyDescent="0.25">
      <c r="A2726">
        <v>178256584</v>
      </c>
      <c r="B2726" s="1" t="s">
        <v>23</v>
      </c>
      <c r="C2726" s="1" t="s">
        <v>167</v>
      </c>
      <c r="D2726" s="1" t="s">
        <v>3075</v>
      </c>
      <c r="E2726" s="1" t="s">
        <v>47</v>
      </c>
      <c r="F2726" s="1" t="s">
        <v>44</v>
      </c>
      <c r="G2726" s="2">
        <v>44218</v>
      </c>
      <c r="H2726" s="3">
        <v>0.47499999999999998</v>
      </c>
      <c r="I2726">
        <v>21518029</v>
      </c>
      <c r="J2726">
        <v>1</v>
      </c>
      <c r="K2726" s="1" t="s">
        <v>3128</v>
      </c>
      <c r="L2726">
        <v>0</v>
      </c>
      <c r="M2726" s="4">
        <v>3.6</v>
      </c>
      <c r="N2726" s="5">
        <v>7778.32</v>
      </c>
      <c r="O2726" s="5">
        <f>IF(Jan_21[[#This Row],[WIN_OSE]]=0,('Summary Sheet'!$O$1)-('Summary Sheet'!$O$1*2%),-'Summary Sheet'!$O$1*(Jan_21[[#This Row],[BSP]]-1))</f>
        <v>1.96</v>
      </c>
    </row>
    <row r="2727" spans="1:15" x14ac:dyDescent="0.25">
      <c r="A2727">
        <v>178256586</v>
      </c>
      <c r="B2727" s="1" t="s">
        <v>23</v>
      </c>
      <c r="C2727" s="1" t="s">
        <v>167</v>
      </c>
      <c r="D2727" s="1" t="s">
        <v>3075</v>
      </c>
      <c r="E2727" s="1" t="s">
        <v>314</v>
      </c>
      <c r="F2727" s="1" t="s">
        <v>171</v>
      </c>
      <c r="G2727" s="2">
        <v>44218</v>
      </c>
      <c r="H2727" s="3">
        <v>0.48541666666666666</v>
      </c>
      <c r="I2727">
        <v>28737233</v>
      </c>
      <c r="J2727">
        <v>5</v>
      </c>
      <c r="K2727" s="1" t="s">
        <v>715</v>
      </c>
      <c r="L2727">
        <v>0</v>
      </c>
      <c r="M2727" s="4">
        <v>2.3455778921609083</v>
      </c>
      <c r="N2727" s="5">
        <v>18449.88</v>
      </c>
      <c r="O2727" s="5">
        <f>IF(Jan_21[[#This Row],[WIN_OSE]]=0,('Summary Sheet'!$O$1)-('Summary Sheet'!$O$1*2%),-'Summary Sheet'!$O$1*(Jan_21[[#This Row],[BSP]]-1))</f>
        <v>1.96</v>
      </c>
    </row>
    <row r="2728" spans="1:15" x14ac:dyDescent="0.25">
      <c r="A2728">
        <v>178256588</v>
      </c>
      <c r="B2728" s="1" t="s">
        <v>23</v>
      </c>
      <c r="C2728" s="1" t="s">
        <v>167</v>
      </c>
      <c r="D2728" s="1" t="s">
        <v>3075</v>
      </c>
      <c r="E2728" s="1" t="s">
        <v>43</v>
      </c>
      <c r="F2728" s="1" t="s">
        <v>44</v>
      </c>
      <c r="G2728" s="2">
        <v>44218</v>
      </c>
      <c r="H2728" s="3">
        <v>0.49583333333333335</v>
      </c>
      <c r="I2728">
        <v>23650152</v>
      </c>
      <c r="J2728">
        <v>2</v>
      </c>
      <c r="K2728" s="1" t="s">
        <v>2817</v>
      </c>
      <c r="L2728">
        <v>0</v>
      </c>
      <c r="M2728" s="4">
        <v>3.2</v>
      </c>
      <c r="N2728" s="5">
        <v>7919.78</v>
      </c>
      <c r="O2728" s="5">
        <f>IF(Jan_21[[#This Row],[WIN_OSE]]=0,('Summary Sheet'!$O$1)-('Summary Sheet'!$O$1*2%),-'Summary Sheet'!$O$1*(Jan_21[[#This Row],[BSP]]-1))</f>
        <v>1.96</v>
      </c>
    </row>
    <row r="2729" spans="1:15" x14ac:dyDescent="0.25">
      <c r="A2729">
        <v>178256590</v>
      </c>
      <c r="B2729" s="1" t="s">
        <v>23</v>
      </c>
      <c r="C2729" s="1" t="s">
        <v>167</v>
      </c>
      <c r="D2729" s="1" t="s">
        <v>3075</v>
      </c>
      <c r="E2729" s="1" t="s">
        <v>45</v>
      </c>
      <c r="F2729" s="1" t="s">
        <v>186</v>
      </c>
      <c r="G2729" s="2">
        <v>44218</v>
      </c>
      <c r="H2729" s="3">
        <v>0.50624999999999998</v>
      </c>
      <c r="I2729">
        <v>38280872</v>
      </c>
      <c r="J2729">
        <v>4</v>
      </c>
      <c r="K2729" s="1" t="s">
        <v>1091</v>
      </c>
      <c r="L2729">
        <v>0</v>
      </c>
      <c r="M2729" s="4">
        <v>3.6694609898111077</v>
      </c>
      <c r="N2729" s="5">
        <v>8868.84</v>
      </c>
      <c r="O2729" s="5">
        <f>IF(Jan_21[[#This Row],[WIN_OSE]]=0,('Summary Sheet'!$O$1)-('Summary Sheet'!$O$1*2%),-'Summary Sheet'!$O$1*(Jan_21[[#This Row],[BSP]]-1))</f>
        <v>1.96</v>
      </c>
    </row>
    <row r="2730" spans="1:15" x14ac:dyDescent="0.25">
      <c r="A2730">
        <v>178256592</v>
      </c>
      <c r="B2730" s="1" t="s">
        <v>23</v>
      </c>
      <c r="C2730" s="1" t="s">
        <v>167</v>
      </c>
      <c r="D2730" s="1" t="s">
        <v>3075</v>
      </c>
      <c r="E2730" s="1" t="s">
        <v>47</v>
      </c>
      <c r="F2730" s="1" t="s">
        <v>44</v>
      </c>
      <c r="G2730" s="2">
        <v>44218</v>
      </c>
      <c r="H2730" s="3">
        <v>0.51666666666666672</v>
      </c>
      <c r="I2730">
        <v>23593447</v>
      </c>
      <c r="J2730">
        <v>6</v>
      </c>
      <c r="K2730" s="1" t="s">
        <v>816</v>
      </c>
      <c r="L2730">
        <v>0</v>
      </c>
      <c r="M2730" s="4">
        <v>2.38</v>
      </c>
      <c r="N2730" s="5">
        <v>21438.12</v>
      </c>
      <c r="O2730" s="5">
        <f>IF(Jan_21[[#This Row],[WIN_OSE]]=0,('Summary Sheet'!$O$1)-('Summary Sheet'!$O$1*2%),-'Summary Sheet'!$O$1*(Jan_21[[#This Row],[BSP]]-1))</f>
        <v>1.96</v>
      </c>
    </row>
    <row r="2731" spans="1:15" x14ac:dyDescent="0.25">
      <c r="A2731">
        <v>178256594</v>
      </c>
      <c r="B2731" s="1" t="s">
        <v>23</v>
      </c>
      <c r="C2731" s="1" t="s">
        <v>167</v>
      </c>
      <c r="D2731" s="1" t="s">
        <v>3075</v>
      </c>
      <c r="E2731" s="1" t="s">
        <v>41</v>
      </c>
      <c r="F2731" s="1" t="s">
        <v>44</v>
      </c>
      <c r="G2731" s="2">
        <v>44218</v>
      </c>
      <c r="H2731" s="3">
        <v>0.52708333333333335</v>
      </c>
      <c r="I2731">
        <v>22376624</v>
      </c>
      <c r="J2731">
        <v>6</v>
      </c>
      <c r="K2731" s="1" t="s">
        <v>1412</v>
      </c>
      <c r="L2731">
        <v>0</v>
      </c>
      <c r="M2731" s="4">
        <v>4.0302798013054781</v>
      </c>
      <c r="N2731" s="5">
        <v>7804.26</v>
      </c>
      <c r="O2731" s="5">
        <f>IF(Jan_21[[#This Row],[WIN_OSE]]=0,('Summary Sheet'!$O$1)-('Summary Sheet'!$O$1*2%),-'Summary Sheet'!$O$1*(Jan_21[[#This Row],[BSP]]-1))</f>
        <v>1.96</v>
      </c>
    </row>
    <row r="2732" spans="1:15" x14ac:dyDescent="0.25">
      <c r="A2732">
        <v>178256596</v>
      </c>
      <c r="B2732" s="1" t="s">
        <v>23</v>
      </c>
      <c r="C2732" s="1" t="s">
        <v>167</v>
      </c>
      <c r="D2732" s="1" t="s">
        <v>3075</v>
      </c>
      <c r="E2732" s="1" t="s">
        <v>39</v>
      </c>
      <c r="F2732" s="1" t="s">
        <v>44</v>
      </c>
      <c r="G2732" s="2">
        <v>44218</v>
      </c>
      <c r="H2732" s="3">
        <v>0.53749999999999998</v>
      </c>
      <c r="I2732">
        <v>23607523</v>
      </c>
      <c r="J2732">
        <v>2</v>
      </c>
      <c r="K2732" s="1" t="s">
        <v>2125</v>
      </c>
      <c r="L2732">
        <v>0</v>
      </c>
      <c r="M2732" s="4">
        <v>3.7767705424908122</v>
      </c>
      <c r="N2732" s="5">
        <v>6815.72</v>
      </c>
      <c r="O2732" s="5">
        <f>IF(Jan_21[[#This Row],[WIN_OSE]]=0,('Summary Sheet'!$O$1)-('Summary Sheet'!$O$1*2%),-'Summary Sheet'!$O$1*(Jan_21[[#This Row],[BSP]]-1))</f>
        <v>1.96</v>
      </c>
    </row>
    <row r="2733" spans="1:15" x14ac:dyDescent="0.25">
      <c r="A2733">
        <v>178256598</v>
      </c>
      <c r="B2733" s="1" t="s">
        <v>23</v>
      </c>
      <c r="C2733" s="1" t="s">
        <v>167</v>
      </c>
      <c r="D2733" s="1" t="s">
        <v>3075</v>
      </c>
      <c r="E2733" s="1" t="s">
        <v>27</v>
      </c>
      <c r="F2733" s="1" t="s">
        <v>186</v>
      </c>
      <c r="G2733" s="2">
        <v>44218</v>
      </c>
      <c r="H2733" s="3">
        <v>0.54791666666666672</v>
      </c>
      <c r="I2733">
        <v>24565046</v>
      </c>
      <c r="J2733">
        <v>1</v>
      </c>
      <c r="K2733" s="1" t="s">
        <v>2936</v>
      </c>
      <c r="L2733">
        <v>1</v>
      </c>
      <c r="M2733" s="4">
        <v>3.7100991323284696</v>
      </c>
      <c r="N2733" s="5">
        <v>13208.54</v>
      </c>
      <c r="O2733" s="5">
        <f>IF(Jan_21[[#This Row],[WIN_OSE]]=0,('Summary Sheet'!$O$1)-('Summary Sheet'!$O$1*2%),-'Summary Sheet'!$O$1*(Jan_21[[#This Row],[BSP]]-1))</f>
        <v>-5.4201982646569391</v>
      </c>
    </row>
    <row r="2734" spans="1:15" x14ac:dyDescent="0.25">
      <c r="A2734">
        <v>178256600</v>
      </c>
      <c r="B2734" s="1" t="s">
        <v>23</v>
      </c>
      <c r="C2734" s="1" t="s">
        <v>167</v>
      </c>
      <c r="D2734" s="1" t="s">
        <v>3075</v>
      </c>
      <c r="E2734" s="1" t="s">
        <v>32</v>
      </c>
      <c r="F2734" s="1" t="s">
        <v>44</v>
      </c>
      <c r="G2734" s="2">
        <v>44218</v>
      </c>
      <c r="H2734" s="3">
        <v>0.55833333333333335</v>
      </c>
      <c r="I2734">
        <v>38280873</v>
      </c>
      <c r="J2734">
        <v>5</v>
      </c>
      <c r="K2734" s="1" t="s">
        <v>1302</v>
      </c>
      <c r="L2734">
        <v>0</v>
      </c>
      <c r="M2734" s="4">
        <v>2.8486206513264998</v>
      </c>
      <c r="N2734" s="5">
        <v>16463.66</v>
      </c>
      <c r="O2734" s="5">
        <f>IF(Jan_21[[#This Row],[WIN_OSE]]=0,('Summary Sheet'!$O$1)-('Summary Sheet'!$O$1*2%),-'Summary Sheet'!$O$1*(Jan_21[[#This Row],[BSP]]-1))</f>
        <v>1.96</v>
      </c>
    </row>
    <row r="2735" spans="1:15" x14ac:dyDescent="0.25">
      <c r="A2735">
        <v>178256602</v>
      </c>
      <c r="B2735" s="1" t="s">
        <v>23</v>
      </c>
      <c r="C2735" s="1" t="s">
        <v>167</v>
      </c>
      <c r="D2735" s="1" t="s">
        <v>3075</v>
      </c>
      <c r="E2735" s="1" t="s">
        <v>47</v>
      </c>
      <c r="F2735" s="1" t="s">
        <v>44</v>
      </c>
      <c r="G2735" s="2">
        <v>44218</v>
      </c>
      <c r="H2735" s="3">
        <v>0.56874999999999998</v>
      </c>
      <c r="I2735">
        <v>37981446</v>
      </c>
      <c r="J2735">
        <v>2</v>
      </c>
      <c r="K2735" s="1" t="s">
        <v>1041</v>
      </c>
      <c r="L2735">
        <v>1</v>
      </c>
      <c r="M2735" s="4">
        <v>2.46</v>
      </c>
      <c r="N2735" s="5">
        <v>23978.54</v>
      </c>
      <c r="O2735" s="5">
        <f>IF(Jan_21[[#This Row],[WIN_OSE]]=0,('Summary Sheet'!$O$1)-('Summary Sheet'!$O$1*2%),-'Summary Sheet'!$O$1*(Jan_21[[#This Row],[BSP]]-1))</f>
        <v>-2.92</v>
      </c>
    </row>
    <row r="2736" spans="1:15" x14ac:dyDescent="0.25">
      <c r="A2736">
        <v>178256673</v>
      </c>
      <c r="B2736" s="1" t="s">
        <v>19</v>
      </c>
      <c r="C2736" s="1" t="s">
        <v>3132</v>
      </c>
      <c r="D2736" s="1" t="s">
        <v>3075</v>
      </c>
      <c r="E2736" s="1" t="s">
        <v>24</v>
      </c>
      <c r="F2736" s="1" t="s">
        <v>42</v>
      </c>
      <c r="G2736" s="2">
        <v>44218</v>
      </c>
      <c r="H2736" s="3">
        <v>0.46736111111111112</v>
      </c>
      <c r="I2736">
        <v>29797435</v>
      </c>
      <c r="J2736">
        <v>4</v>
      </c>
      <c r="K2736" s="1" t="s">
        <v>1051</v>
      </c>
      <c r="L2736">
        <v>0</v>
      </c>
      <c r="M2736" s="4">
        <v>3.3611599006715731</v>
      </c>
      <c r="N2736" s="5">
        <v>6946.12</v>
      </c>
      <c r="O2736" s="5">
        <f>IF(Jan_21[[#This Row],[WIN_OSE]]=0,('Summary Sheet'!$O$1)-('Summary Sheet'!$O$1*2%),-'Summary Sheet'!$O$1*(Jan_21[[#This Row],[BSP]]-1))</f>
        <v>1.96</v>
      </c>
    </row>
    <row r="2737" spans="1:15" x14ac:dyDescent="0.25">
      <c r="A2737">
        <v>178256675</v>
      </c>
      <c r="B2737" s="1" t="s">
        <v>19</v>
      </c>
      <c r="C2737" s="1" t="s">
        <v>3132</v>
      </c>
      <c r="D2737" s="1" t="s">
        <v>3075</v>
      </c>
      <c r="E2737" s="1" t="s">
        <v>65</v>
      </c>
      <c r="F2737" s="1" t="s">
        <v>42</v>
      </c>
      <c r="G2737" s="2">
        <v>44218</v>
      </c>
      <c r="H2737" s="3">
        <v>0.4777777777777778</v>
      </c>
      <c r="I2737">
        <v>32348314</v>
      </c>
      <c r="J2737">
        <v>4</v>
      </c>
      <c r="K2737" s="1" t="s">
        <v>143</v>
      </c>
      <c r="L2737">
        <v>0</v>
      </c>
      <c r="M2737" s="4">
        <v>3.6750884517388487</v>
      </c>
      <c r="N2737" s="5">
        <v>5591.68</v>
      </c>
      <c r="O2737" s="5">
        <f>IF(Jan_21[[#This Row],[WIN_OSE]]=0,('Summary Sheet'!$O$1)-('Summary Sheet'!$O$1*2%),-'Summary Sheet'!$O$1*(Jan_21[[#This Row],[BSP]]-1))</f>
        <v>1.96</v>
      </c>
    </row>
    <row r="2738" spans="1:15" x14ac:dyDescent="0.25">
      <c r="A2738">
        <v>178256677</v>
      </c>
      <c r="B2738" s="1" t="s">
        <v>19</v>
      </c>
      <c r="C2738" s="1" t="s">
        <v>3132</v>
      </c>
      <c r="D2738" s="1" t="s">
        <v>3075</v>
      </c>
      <c r="E2738" s="1" t="s">
        <v>39</v>
      </c>
      <c r="F2738" s="1" t="s">
        <v>42</v>
      </c>
      <c r="G2738" s="2">
        <v>44218</v>
      </c>
      <c r="H2738" s="3">
        <v>0.48819444444444443</v>
      </c>
      <c r="I2738">
        <v>21585838</v>
      </c>
      <c r="J2738">
        <v>1</v>
      </c>
      <c r="K2738" s="1" t="s">
        <v>1900</v>
      </c>
      <c r="L2738">
        <v>0</v>
      </c>
      <c r="M2738" s="4">
        <v>4.2408362454728916</v>
      </c>
      <c r="N2738" s="5">
        <v>4880.8999999999996</v>
      </c>
      <c r="O2738" s="5">
        <f>IF(Jan_21[[#This Row],[WIN_OSE]]=0,('Summary Sheet'!$O$1)-('Summary Sheet'!$O$1*2%),-'Summary Sheet'!$O$1*(Jan_21[[#This Row],[BSP]]-1))</f>
        <v>1.96</v>
      </c>
    </row>
    <row r="2739" spans="1:15" x14ac:dyDescent="0.25">
      <c r="A2739">
        <v>178256679</v>
      </c>
      <c r="B2739" s="1" t="s">
        <v>19</v>
      </c>
      <c r="C2739" s="1" t="s">
        <v>3132</v>
      </c>
      <c r="D2739" s="1" t="s">
        <v>3075</v>
      </c>
      <c r="E2739" s="1" t="s">
        <v>48</v>
      </c>
      <c r="F2739" s="1" t="s">
        <v>42</v>
      </c>
      <c r="G2739" s="2">
        <v>44218</v>
      </c>
      <c r="H2739" s="3">
        <v>0.49861111111111112</v>
      </c>
      <c r="I2739">
        <v>15615642</v>
      </c>
      <c r="J2739">
        <v>3</v>
      </c>
      <c r="K2739" s="1" t="s">
        <v>2251</v>
      </c>
      <c r="L2739">
        <v>0</v>
      </c>
      <c r="M2739" s="4">
        <v>3.7831488515591625</v>
      </c>
      <c r="N2739" s="5">
        <v>8135.48</v>
      </c>
      <c r="O2739" s="5">
        <f>IF(Jan_21[[#This Row],[WIN_OSE]]=0,('Summary Sheet'!$O$1)-('Summary Sheet'!$O$1*2%),-'Summary Sheet'!$O$1*(Jan_21[[#This Row],[BSP]]-1))</f>
        <v>1.96</v>
      </c>
    </row>
    <row r="2740" spans="1:15" x14ac:dyDescent="0.25">
      <c r="A2740">
        <v>178256681</v>
      </c>
      <c r="B2740" s="1" t="s">
        <v>19</v>
      </c>
      <c r="C2740" s="1" t="s">
        <v>3132</v>
      </c>
      <c r="D2740" s="1" t="s">
        <v>3075</v>
      </c>
      <c r="E2740" s="1" t="s">
        <v>60</v>
      </c>
      <c r="F2740" s="1" t="s">
        <v>56</v>
      </c>
      <c r="G2740" s="2">
        <v>44218</v>
      </c>
      <c r="H2740" s="3">
        <v>0.50902777777777775</v>
      </c>
      <c r="I2740">
        <v>35926256</v>
      </c>
      <c r="J2740">
        <v>3</v>
      </c>
      <c r="K2740" s="1" t="s">
        <v>937</v>
      </c>
      <c r="L2740">
        <v>0</v>
      </c>
      <c r="M2740" s="4">
        <v>2.2200000000000002</v>
      </c>
      <c r="N2740" s="5">
        <v>12803.86</v>
      </c>
      <c r="O2740" s="5">
        <f>IF(Jan_21[[#This Row],[WIN_OSE]]=0,('Summary Sheet'!$O$1)-('Summary Sheet'!$O$1*2%),-'Summary Sheet'!$O$1*(Jan_21[[#This Row],[BSP]]-1))</f>
        <v>1.96</v>
      </c>
    </row>
    <row r="2741" spans="1:15" x14ac:dyDescent="0.25">
      <c r="A2741">
        <v>178256683</v>
      </c>
      <c r="B2741" s="1" t="s">
        <v>19</v>
      </c>
      <c r="C2741" s="1" t="s">
        <v>3132</v>
      </c>
      <c r="D2741" s="1" t="s">
        <v>3075</v>
      </c>
      <c r="E2741" s="1" t="s">
        <v>47</v>
      </c>
      <c r="F2741" s="1" t="s">
        <v>42</v>
      </c>
      <c r="G2741" s="2">
        <v>44218</v>
      </c>
      <c r="H2741" s="3">
        <v>0.51944444444444449</v>
      </c>
      <c r="I2741">
        <v>21668009</v>
      </c>
      <c r="J2741">
        <v>1</v>
      </c>
      <c r="K2741" s="1" t="s">
        <v>1507</v>
      </c>
      <c r="L2741">
        <v>0</v>
      </c>
      <c r="M2741" s="4">
        <v>3.55</v>
      </c>
      <c r="N2741" s="5">
        <v>10259.4</v>
      </c>
      <c r="O2741" s="5">
        <f>IF(Jan_21[[#This Row],[WIN_OSE]]=0,('Summary Sheet'!$O$1)-('Summary Sheet'!$O$1*2%),-'Summary Sheet'!$O$1*(Jan_21[[#This Row],[BSP]]-1))</f>
        <v>1.96</v>
      </c>
    </row>
    <row r="2742" spans="1:15" x14ac:dyDescent="0.25">
      <c r="A2742">
        <v>178256685</v>
      </c>
      <c r="B2742" s="1" t="s">
        <v>19</v>
      </c>
      <c r="C2742" s="1" t="s">
        <v>3132</v>
      </c>
      <c r="D2742" s="1" t="s">
        <v>3075</v>
      </c>
      <c r="E2742" s="1" t="s">
        <v>65</v>
      </c>
      <c r="F2742" s="1" t="s">
        <v>42</v>
      </c>
      <c r="G2742" s="2">
        <v>44218</v>
      </c>
      <c r="H2742" s="3">
        <v>0.52986111111111112</v>
      </c>
      <c r="I2742">
        <v>22487148</v>
      </c>
      <c r="J2742">
        <v>2</v>
      </c>
      <c r="K2742" s="1" t="s">
        <v>175</v>
      </c>
      <c r="L2742">
        <v>0</v>
      </c>
      <c r="M2742" s="4">
        <v>2.6702179527325001</v>
      </c>
      <c r="N2742" s="5">
        <v>16270.06</v>
      </c>
      <c r="O2742" s="5">
        <f>IF(Jan_21[[#This Row],[WIN_OSE]]=0,('Summary Sheet'!$O$1)-('Summary Sheet'!$O$1*2%),-'Summary Sheet'!$O$1*(Jan_21[[#This Row],[BSP]]-1))</f>
        <v>1.96</v>
      </c>
    </row>
    <row r="2743" spans="1:15" x14ac:dyDescent="0.25">
      <c r="A2743">
        <v>178256687</v>
      </c>
      <c r="B2743" s="1" t="s">
        <v>19</v>
      </c>
      <c r="C2743" s="1" t="s">
        <v>3132</v>
      </c>
      <c r="D2743" s="1" t="s">
        <v>3075</v>
      </c>
      <c r="E2743" s="1" t="s">
        <v>43</v>
      </c>
      <c r="F2743" s="1" t="s">
        <v>42</v>
      </c>
      <c r="G2743" s="2">
        <v>44218</v>
      </c>
      <c r="H2743" s="3">
        <v>0.54027777777777775</v>
      </c>
      <c r="I2743">
        <v>36336945</v>
      </c>
      <c r="J2743">
        <v>6</v>
      </c>
      <c r="K2743" s="1" t="s">
        <v>1052</v>
      </c>
      <c r="L2743">
        <v>0</v>
      </c>
      <c r="M2743" s="4">
        <v>3.5534140213168977</v>
      </c>
      <c r="N2743" s="5">
        <v>7686.1</v>
      </c>
      <c r="O2743" s="5">
        <f>IF(Jan_21[[#This Row],[WIN_OSE]]=0,('Summary Sheet'!$O$1)-('Summary Sheet'!$O$1*2%),-'Summary Sheet'!$O$1*(Jan_21[[#This Row],[BSP]]-1))</f>
        <v>1.96</v>
      </c>
    </row>
    <row r="2744" spans="1:15" x14ac:dyDescent="0.25">
      <c r="A2744">
        <v>178256689</v>
      </c>
      <c r="B2744" s="1" t="s">
        <v>19</v>
      </c>
      <c r="C2744" s="1" t="s">
        <v>3132</v>
      </c>
      <c r="D2744" s="1" t="s">
        <v>3075</v>
      </c>
      <c r="E2744" s="1" t="s">
        <v>30</v>
      </c>
      <c r="F2744" s="1" t="s">
        <v>42</v>
      </c>
      <c r="G2744" s="2">
        <v>44218</v>
      </c>
      <c r="H2744" s="3">
        <v>0.55069444444444449</v>
      </c>
      <c r="I2744">
        <v>18319297</v>
      </c>
      <c r="J2744">
        <v>1</v>
      </c>
      <c r="K2744" s="1" t="s">
        <v>2245</v>
      </c>
      <c r="L2744">
        <v>1</v>
      </c>
      <c r="M2744" s="4">
        <v>2.6445095470000002</v>
      </c>
      <c r="N2744" s="5">
        <v>14226.82</v>
      </c>
      <c r="O2744" s="5">
        <f>IF(Jan_21[[#This Row],[WIN_OSE]]=0,('Summary Sheet'!$O$1)-('Summary Sheet'!$O$1*2%),-'Summary Sheet'!$O$1*(Jan_21[[#This Row],[BSP]]-1))</f>
        <v>-3.2890190940000004</v>
      </c>
    </row>
    <row r="2745" spans="1:15" x14ac:dyDescent="0.25">
      <c r="A2745">
        <v>178256691</v>
      </c>
      <c r="B2745" s="1" t="s">
        <v>19</v>
      </c>
      <c r="C2745" s="1" t="s">
        <v>3132</v>
      </c>
      <c r="D2745" s="1" t="s">
        <v>3075</v>
      </c>
      <c r="E2745" s="1" t="s">
        <v>41</v>
      </c>
      <c r="F2745" s="1" t="s">
        <v>42</v>
      </c>
      <c r="G2745" s="2">
        <v>44218</v>
      </c>
      <c r="H2745" s="3">
        <v>0.56111111111111112</v>
      </c>
      <c r="I2745">
        <v>38281150</v>
      </c>
      <c r="J2745">
        <v>1</v>
      </c>
      <c r="K2745" s="1" t="s">
        <v>587</v>
      </c>
      <c r="L2745">
        <v>0</v>
      </c>
      <c r="M2745" s="4">
        <v>2.2643844384765717</v>
      </c>
      <c r="N2745" s="5">
        <v>13788.02</v>
      </c>
      <c r="O2745" s="5">
        <f>IF(Jan_21[[#This Row],[WIN_OSE]]=0,('Summary Sheet'!$O$1)-('Summary Sheet'!$O$1*2%),-'Summary Sheet'!$O$1*(Jan_21[[#This Row],[BSP]]-1))</f>
        <v>1.96</v>
      </c>
    </row>
    <row r="2746" spans="1:15" x14ac:dyDescent="0.25">
      <c r="A2746">
        <v>178256693</v>
      </c>
      <c r="B2746" s="1" t="s">
        <v>19</v>
      </c>
      <c r="C2746" s="1" t="s">
        <v>3132</v>
      </c>
      <c r="D2746" s="1" t="s">
        <v>3075</v>
      </c>
      <c r="E2746" s="1" t="s">
        <v>41</v>
      </c>
      <c r="F2746" s="1" t="s">
        <v>42</v>
      </c>
      <c r="G2746" s="2">
        <v>44218</v>
      </c>
      <c r="H2746" s="3">
        <v>0.57222222222222219</v>
      </c>
      <c r="I2746">
        <v>36493163</v>
      </c>
      <c r="J2746">
        <v>6</v>
      </c>
      <c r="K2746" s="1" t="s">
        <v>1505</v>
      </c>
      <c r="L2746">
        <v>0</v>
      </c>
      <c r="M2746" s="4">
        <v>2.4</v>
      </c>
      <c r="N2746" s="5">
        <v>19583.919999999998</v>
      </c>
      <c r="O2746" s="5">
        <f>IF(Jan_21[[#This Row],[WIN_OSE]]=0,('Summary Sheet'!$O$1)-('Summary Sheet'!$O$1*2%),-'Summary Sheet'!$O$1*(Jan_21[[#This Row],[BSP]]-1))</f>
        <v>1.96</v>
      </c>
    </row>
    <row r="2747" spans="1:15" x14ac:dyDescent="0.25">
      <c r="A2747">
        <v>178256695</v>
      </c>
      <c r="B2747" s="1" t="s">
        <v>19</v>
      </c>
      <c r="C2747" s="1" t="s">
        <v>3132</v>
      </c>
      <c r="D2747" s="1" t="s">
        <v>3075</v>
      </c>
      <c r="E2747" s="1" t="s">
        <v>32</v>
      </c>
      <c r="F2747" s="1" t="s">
        <v>42</v>
      </c>
      <c r="G2747" s="2">
        <v>44218</v>
      </c>
      <c r="H2747" s="3">
        <v>0.58263888888888893</v>
      </c>
      <c r="I2747">
        <v>36245212</v>
      </c>
      <c r="J2747">
        <v>1</v>
      </c>
      <c r="K2747" s="1" t="s">
        <v>2684</v>
      </c>
      <c r="L2747">
        <v>0</v>
      </c>
      <c r="M2747" s="4">
        <v>2.9525185217022232</v>
      </c>
      <c r="N2747" s="5">
        <v>14527.3</v>
      </c>
      <c r="O2747" s="5">
        <f>IF(Jan_21[[#This Row],[WIN_OSE]]=0,('Summary Sheet'!$O$1)-('Summary Sheet'!$O$1*2%),-'Summary Sheet'!$O$1*(Jan_21[[#This Row],[BSP]]-1))</f>
        <v>1.96</v>
      </c>
    </row>
    <row r="2748" spans="1:15" x14ac:dyDescent="0.25">
      <c r="A2748">
        <v>178256964</v>
      </c>
      <c r="B2748" s="1" t="s">
        <v>23</v>
      </c>
      <c r="C2748" s="1" t="s">
        <v>3119</v>
      </c>
      <c r="D2748" s="1" t="s">
        <v>3075</v>
      </c>
      <c r="E2748" s="1" t="s">
        <v>24</v>
      </c>
      <c r="F2748" s="1" t="s">
        <v>25</v>
      </c>
      <c r="G2748" s="2">
        <v>44218</v>
      </c>
      <c r="H2748" s="3">
        <v>0.42499999999999999</v>
      </c>
      <c r="I2748">
        <v>26251093</v>
      </c>
      <c r="J2748">
        <v>2</v>
      </c>
      <c r="K2748" s="1" t="s">
        <v>1428</v>
      </c>
      <c r="L2748">
        <v>0</v>
      </c>
      <c r="M2748" s="4">
        <v>4.2207300024403214</v>
      </c>
      <c r="N2748" s="5">
        <v>3589.98</v>
      </c>
      <c r="O2748" s="5">
        <f>IF(Jan_21[[#This Row],[WIN_OSE]]=0,('Summary Sheet'!$O$1)-('Summary Sheet'!$O$1*2%),-'Summary Sheet'!$O$1*(Jan_21[[#This Row],[BSP]]-1))</f>
        <v>1.96</v>
      </c>
    </row>
    <row r="2749" spans="1:15" x14ac:dyDescent="0.25">
      <c r="A2749">
        <v>178256966</v>
      </c>
      <c r="B2749" s="1" t="s">
        <v>23</v>
      </c>
      <c r="C2749" s="1" t="s">
        <v>3119</v>
      </c>
      <c r="D2749" s="1" t="s">
        <v>3075</v>
      </c>
      <c r="E2749" s="1" t="s">
        <v>49</v>
      </c>
      <c r="F2749" s="1" t="s">
        <v>28</v>
      </c>
      <c r="G2749" s="2">
        <v>44218</v>
      </c>
      <c r="H2749" s="3">
        <v>0.43819444444444444</v>
      </c>
      <c r="I2749">
        <v>38174650</v>
      </c>
      <c r="J2749">
        <v>3</v>
      </c>
      <c r="K2749" s="1" t="s">
        <v>2717</v>
      </c>
      <c r="L2749">
        <v>0</v>
      </c>
      <c r="M2749" s="4">
        <v>2.8711575277040904</v>
      </c>
      <c r="N2749" s="5">
        <v>8425.5</v>
      </c>
      <c r="O2749" s="5">
        <f>IF(Jan_21[[#This Row],[WIN_OSE]]=0,('Summary Sheet'!$O$1)-('Summary Sheet'!$O$1*2%),-'Summary Sheet'!$O$1*(Jan_21[[#This Row],[BSP]]-1))</f>
        <v>1.96</v>
      </c>
    </row>
    <row r="2750" spans="1:15" x14ac:dyDescent="0.25">
      <c r="A2750">
        <v>178256968</v>
      </c>
      <c r="B2750" s="1" t="s">
        <v>23</v>
      </c>
      <c r="C2750" s="1" t="s">
        <v>3119</v>
      </c>
      <c r="D2750" s="1" t="s">
        <v>3075</v>
      </c>
      <c r="E2750" s="1" t="s">
        <v>24</v>
      </c>
      <c r="F2750" s="1" t="s">
        <v>25</v>
      </c>
      <c r="G2750" s="2">
        <v>44218</v>
      </c>
      <c r="H2750" s="3">
        <v>0.44861111111111113</v>
      </c>
      <c r="I2750">
        <v>37601629</v>
      </c>
      <c r="J2750">
        <v>1</v>
      </c>
      <c r="K2750" s="1" t="s">
        <v>1129</v>
      </c>
      <c r="L2750">
        <v>0</v>
      </c>
      <c r="M2750" s="4">
        <v>3.2745756048234771</v>
      </c>
      <c r="N2750" s="5">
        <v>9071.3799999999992</v>
      </c>
      <c r="O2750" s="5">
        <f>IF(Jan_21[[#This Row],[WIN_OSE]]=0,('Summary Sheet'!$O$1)-('Summary Sheet'!$O$1*2%),-'Summary Sheet'!$O$1*(Jan_21[[#This Row],[BSP]]-1))</f>
        <v>1.96</v>
      </c>
    </row>
    <row r="2751" spans="1:15" x14ac:dyDescent="0.25">
      <c r="A2751">
        <v>178256970</v>
      </c>
      <c r="B2751" s="1" t="s">
        <v>23</v>
      </c>
      <c r="C2751" s="1" t="s">
        <v>3119</v>
      </c>
      <c r="D2751" s="1" t="s">
        <v>3075</v>
      </c>
      <c r="E2751" s="1" t="s">
        <v>39</v>
      </c>
      <c r="F2751" s="1" t="s">
        <v>25</v>
      </c>
      <c r="G2751" s="2">
        <v>44218</v>
      </c>
      <c r="H2751" s="3">
        <v>0.45902777777777776</v>
      </c>
      <c r="I2751">
        <v>37094850</v>
      </c>
      <c r="J2751">
        <v>3</v>
      </c>
      <c r="K2751" s="1" t="s">
        <v>1275</v>
      </c>
      <c r="L2751">
        <v>0</v>
      </c>
      <c r="M2751" s="4">
        <v>3.9784596183738907</v>
      </c>
      <c r="N2751" s="5">
        <v>5813.4</v>
      </c>
      <c r="O2751" s="5">
        <f>IF(Jan_21[[#This Row],[WIN_OSE]]=0,('Summary Sheet'!$O$1)-('Summary Sheet'!$O$1*2%),-'Summary Sheet'!$O$1*(Jan_21[[#This Row],[BSP]]-1))</f>
        <v>1.96</v>
      </c>
    </row>
    <row r="2752" spans="1:15" x14ac:dyDescent="0.25">
      <c r="A2752">
        <v>178256972</v>
      </c>
      <c r="B2752" s="1" t="s">
        <v>23</v>
      </c>
      <c r="C2752" s="1" t="s">
        <v>3119</v>
      </c>
      <c r="D2752" s="1" t="s">
        <v>3075</v>
      </c>
      <c r="E2752" s="1" t="s">
        <v>60</v>
      </c>
      <c r="F2752" s="1" t="s">
        <v>61</v>
      </c>
      <c r="G2752" s="2">
        <v>44218</v>
      </c>
      <c r="H2752" s="3">
        <v>0.46944444444444444</v>
      </c>
      <c r="I2752">
        <v>36436193</v>
      </c>
      <c r="J2752">
        <v>1</v>
      </c>
      <c r="K2752" s="1" t="s">
        <v>2809</v>
      </c>
      <c r="L2752">
        <v>1</v>
      </c>
      <c r="M2752" s="4">
        <v>3.2969547503368082</v>
      </c>
      <c r="N2752" s="5">
        <v>8399.9599999999991</v>
      </c>
      <c r="O2752" s="5">
        <f>IF(Jan_21[[#This Row],[WIN_OSE]]=0,('Summary Sheet'!$O$1)-('Summary Sheet'!$O$1*2%),-'Summary Sheet'!$O$1*(Jan_21[[#This Row],[BSP]]-1))</f>
        <v>-4.5939095006736164</v>
      </c>
    </row>
    <row r="2753" spans="1:15" x14ac:dyDescent="0.25">
      <c r="A2753">
        <v>178256974</v>
      </c>
      <c r="B2753" s="1" t="s">
        <v>23</v>
      </c>
      <c r="C2753" s="1" t="s">
        <v>3119</v>
      </c>
      <c r="D2753" s="1" t="s">
        <v>3075</v>
      </c>
      <c r="E2753" s="1" t="s">
        <v>27</v>
      </c>
      <c r="F2753" s="1" t="s">
        <v>28</v>
      </c>
      <c r="G2753" s="2">
        <v>44218</v>
      </c>
      <c r="H2753" s="3">
        <v>0.47986111111111113</v>
      </c>
      <c r="I2753">
        <v>21693122</v>
      </c>
      <c r="J2753">
        <v>2</v>
      </c>
      <c r="K2753" s="1" t="s">
        <v>1071</v>
      </c>
      <c r="L2753">
        <v>1</v>
      </c>
      <c r="M2753" s="4">
        <v>4.3</v>
      </c>
      <c r="N2753" s="5">
        <v>4160.78</v>
      </c>
      <c r="O2753" s="5">
        <f>IF(Jan_21[[#This Row],[WIN_OSE]]=0,('Summary Sheet'!$O$1)-('Summary Sheet'!$O$1*2%),-'Summary Sheet'!$O$1*(Jan_21[[#This Row],[BSP]]-1))</f>
        <v>-6.6</v>
      </c>
    </row>
    <row r="2754" spans="1:15" x14ac:dyDescent="0.25">
      <c r="A2754">
        <v>178256976</v>
      </c>
      <c r="B2754" s="1" t="s">
        <v>23</v>
      </c>
      <c r="C2754" s="1" t="s">
        <v>3119</v>
      </c>
      <c r="D2754" s="1" t="s">
        <v>3075</v>
      </c>
      <c r="E2754" s="1" t="s">
        <v>41</v>
      </c>
      <c r="F2754" s="1" t="s">
        <v>25</v>
      </c>
      <c r="G2754" s="2">
        <v>44218</v>
      </c>
      <c r="H2754" s="3">
        <v>0.49027777777777776</v>
      </c>
      <c r="I2754">
        <v>26342128</v>
      </c>
      <c r="J2754">
        <v>5</v>
      </c>
      <c r="K2754" s="1" t="s">
        <v>2029</v>
      </c>
      <c r="L2754">
        <v>0</v>
      </c>
      <c r="M2754" s="4">
        <v>3.9260500717250038</v>
      </c>
      <c r="N2754" s="5">
        <v>5415.58</v>
      </c>
      <c r="O2754" s="5">
        <f>IF(Jan_21[[#This Row],[WIN_OSE]]=0,('Summary Sheet'!$O$1)-('Summary Sheet'!$O$1*2%),-'Summary Sheet'!$O$1*(Jan_21[[#This Row],[BSP]]-1))</f>
        <v>1.96</v>
      </c>
    </row>
    <row r="2755" spans="1:15" x14ac:dyDescent="0.25">
      <c r="A2755">
        <v>178256978</v>
      </c>
      <c r="B2755" s="1" t="s">
        <v>23</v>
      </c>
      <c r="C2755" s="1" t="s">
        <v>3119</v>
      </c>
      <c r="D2755" s="1" t="s">
        <v>3075</v>
      </c>
      <c r="E2755" s="1" t="s">
        <v>24</v>
      </c>
      <c r="F2755" s="1" t="s">
        <v>25</v>
      </c>
      <c r="G2755" s="2">
        <v>44218</v>
      </c>
      <c r="H2755" s="3">
        <v>0.50069444444444444</v>
      </c>
      <c r="I2755">
        <v>38022765</v>
      </c>
      <c r="J2755">
        <v>4</v>
      </c>
      <c r="K2755" s="1" t="s">
        <v>191</v>
      </c>
      <c r="L2755">
        <v>0</v>
      </c>
      <c r="M2755" s="4">
        <v>3.4</v>
      </c>
      <c r="N2755" s="5">
        <v>8875.52</v>
      </c>
      <c r="O2755" s="5">
        <f>IF(Jan_21[[#This Row],[WIN_OSE]]=0,('Summary Sheet'!$O$1)-('Summary Sheet'!$O$1*2%),-'Summary Sheet'!$O$1*(Jan_21[[#This Row],[BSP]]-1))</f>
        <v>1.96</v>
      </c>
    </row>
    <row r="2756" spans="1:15" x14ac:dyDescent="0.25">
      <c r="A2756">
        <v>178256980</v>
      </c>
      <c r="B2756" s="1" t="s">
        <v>23</v>
      </c>
      <c r="C2756" s="1" t="s">
        <v>3119</v>
      </c>
      <c r="D2756" s="1" t="s">
        <v>3075</v>
      </c>
      <c r="E2756" s="1" t="s">
        <v>39</v>
      </c>
      <c r="F2756" s="1" t="s">
        <v>25</v>
      </c>
      <c r="G2756" s="2">
        <v>44218</v>
      </c>
      <c r="H2756" s="3">
        <v>0.51111111111111107</v>
      </c>
      <c r="I2756">
        <v>27633808</v>
      </c>
      <c r="J2756">
        <v>3</v>
      </c>
      <c r="K2756" s="1" t="s">
        <v>2808</v>
      </c>
      <c r="L2756">
        <v>1</v>
      </c>
      <c r="M2756" s="4">
        <v>2.9714162933664197</v>
      </c>
      <c r="N2756" s="5">
        <v>15443.2</v>
      </c>
      <c r="O2756" s="5">
        <f>IF(Jan_21[[#This Row],[WIN_OSE]]=0,('Summary Sheet'!$O$1)-('Summary Sheet'!$O$1*2%),-'Summary Sheet'!$O$1*(Jan_21[[#This Row],[BSP]]-1))</f>
        <v>-3.9428325867328393</v>
      </c>
    </row>
    <row r="2757" spans="1:15" x14ac:dyDescent="0.25">
      <c r="A2757">
        <v>178256982</v>
      </c>
      <c r="B2757" s="1" t="s">
        <v>23</v>
      </c>
      <c r="C2757" s="1" t="s">
        <v>3119</v>
      </c>
      <c r="D2757" s="1" t="s">
        <v>3075</v>
      </c>
      <c r="E2757" s="1" t="s">
        <v>75</v>
      </c>
      <c r="F2757" s="1" t="s">
        <v>28</v>
      </c>
      <c r="G2757" s="2">
        <v>44218</v>
      </c>
      <c r="H2757" s="3">
        <v>0.52152777777777781</v>
      </c>
      <c r="I2757">
        <v>36719128</v>
      </c>
      <c r="J2757">
        <v>6</v>
      </c>
      <c r="K2757" s="1" t="s">
        <v>2489</v>
      </c>
      <c r="L2757">
        <v>0</v>
      </c>
      <c r="M2757" s="4">
        <v>4.1499606314711865</v>
      </c>
      <c r="N2757" s="5">
        <v>5626.4</v>
      </c>
      <c r="O2757" s="5">
        <f>IF(Jan_21[[#This Row],[WIN_OSE]]=0,('Summary Sheet'!$O$1)-('Summary Sheet'!$O$1*2%),-'Summary Sheet'!$O$1*(Jan_21[[#This Row],[BSP]]-1))</f>
        <v>1.96</v>
      </c>
    </row>
    <row r="2758" spans="1:15" x14ac:dyDescent="0.25">
      <c r="A2758">
        <v>178256984</v>
      </c>
      <c r="B2758" s="1" t="s">
        <v>23</v>
      </c>
      <c r="C2758" s="1" t="s">
        <v>3119</v>
      </c>
      <c r="D2758" s="1" t="s">
        <v>3075</v>
      </c>
      <c r="E2758" s="1" t="s">
        <v>24</v>
      </c>
      <c r="F2758" s="1" t="s">
        <v>25</v>
      </c>
      <c r="G2758" s="2">
        <v>44218</v>
      </c>
      <c r="H2758" s="3">
        <v>0.53194444444444444</v>
      </c>
      <c r="I2758">
        <v>32690025</v>
      </c>
      <c r="J2758">
        <v>5</v>
      </c>
      <c r="K2758" s="1" t="s">
        <v>2830</v>
      </c>
      <c r="L2758">
        <v>0</v>
      </c>
      <c r="M2758" s="4">
        <v>3.8</v>
      </c>
      <c r="N2758" s="5">
        <v>6690.42</v>
      </c>
      <c r="O2758" s="5">
        <f>IF(Jan_21[[#This Row],[WIN_OSE]]=0,('Summary Sheet'!$O$1)-('Summary Sheet'!$O$1*2%),-'Summary Sheet'!$O$1*(Jan_21[[#This Row],[BSP]]-1))</f>
        <v>1.96</v>
      </c>
    </row>
    <row r="2759" spans="1:15" x14ac:dyDescent="0.25">
      <c r="A2759">
        <v>178256986</v>
      </c>
      <c r="B2759" s="1" t="s">
        <v>23</v>
      </c>
      <c r="C2759" s="1" t="s">
        <v>3119</v>
      </c>
      <c r="D2759" s="1" t="s">
        <v>3075</v>
      </c>
      <c r="E2759" s="1" t="s">
        <v>39</v>
      </c>
      <c r="F2759" s="1" t="s">
        <v>25</v>
      </c>
      <c r="G2759" s="2">
        <v>44218</v>
      </c>
      <c r="H2759" s="3">
        <v>0.54305555555555551</v>
      </c>
      <c r="I2759">
        <v>26099106</v>
      </c>
      <c r="J2759">
        <v>1</v>
      </c>
      <c r="K2759" s="1" t="s">
        <v>523</v>
      </c>
      <c r="L2759">
        <v>0</v>
      </c>
      <c r="M2759" s="4">
        <v>3.05</v>
      </c>
      <c r="N2759" s="5">
        <v>8657.64</v>
      </c>
      <c r="O2759" s="5">
        <f>IF(Jan_21[[#This Row],[WIN_OSE]]=0,('Summary Sheet'!$O$1)-('Summary Sheet'!$O$1*2%),-'Summary Sheet'!$O$1*(Jan_21[[#This Row],[BSP]]-1))</f>
        <v>1.96</v>
      </c>
    </row>
    <row r="2760" spans="1:15" x14ac:dyDescent="0.25">
      <c r="A2760">
        <v>178256988</v>
      </c>
      <c r="B2760" s="1" t="s">
        <v>23</v>
      </c>
      <c r="C2760" s="1" t="s">
        <v>3119</v>
      </c>
      <c r="D2760" s="1" t="s">
        <v>3075</v>
      </c>
      <c r="E2760" s="1" t="s">
        <v>24</v>
      </c>
      <c r="F2760" s="1" t="s">
        <v>25</v>
      </c>
      <c r="G2760" s="2">
        <v>44218</v>
      </c>
      <c r="H2760" s="3">
        <v>0.55347222222222225</v>
      </c>
      <c r="I2760">
        <v>38022768</v>
      </c>
      <c r="J2760">
        <v>4</v>
      </c>
      <c r="K2760" s="1" t="s">
        <v>202</v>
      </c>
      <c r="L2760">
        <v>0</v>
      </c>
      <c r="M2760" s="4">
        <v>4.627515220407366</v>
      </c>
      <c r="N2760" s="5">
        <v>3930.54</v>
      </c>
      <c r="O2760" s="5">
        <f>IF(Jan_21[[#This Row],[WIN_OSE]]=0,('Summary Sheet'!$O$1)-('Summary Sheet'!$O$1*2%),-'Summary Sheet'!$O$1*(Jan_21[[#This Row],[BSP]]-1))</f>
        <v>1.96</v>
      </c>
    </row>
    <row r="2761" spans="1:15" x14ac:dyDescent="0.25">
      <c r="A2761">
        <v>178256990</v>
      </c>
      <c r="B2761" s="1" t="s">
        <v>23</v>
      </c>
      <c r="C2761" s="1" t="s">
        <v>3119</v>
      </c>
      <c r="D2761" s="1" t="s">
        <v>3075</v>
      </c>
      <c r="E2761" s="1" t="s">
        <v>45</v>
      </c>
      <c r="F2761" s="1" t="s">
        <v>28</v>
      </c>
      <c r="G2761" s="2">
        <v>44218</v>
      </c>
      <c r="H2761" s="3">
        <v>0.56458333333333333</v>
      </c>
      <c r="I2761">
        <v>36029385</v>
      </c>
      <c r="J2761">
        <v>1</v>
      </c>
      <c r="K2761" s="1" t="s">
        <v>2811</v>
      </c>
      <c r="L2761">
        <v>1</v>
      </c>
      <c r="M2761" s="4">
        <v>3.5687509288264474</v>
      </c>
      <c r="N2761" s="5">
        <v>5758.94</v>
      </c>
      <c r="O2761" s="5">
        <f>IF(Jan_21[[#This Row],[WIN_OSE]]=0,('Summary Sheet'!$O$1)-('Summary Sheet'!$O$1*2%),-'Summary Sheet'!$O$1*(Jan_21[[#This Row],[BSP]]-1))</f>
        <v>-5.1375018576528948</v>
      </c>
    </row>
    <row r="2762" spans="1:15" x14ac:dyDescent="0.25">
      <c r="A2762">
        <v>178258525</v>
      </c>
      <c r="B2762" s="1" t="s">
        <v>23</v>
      </c>
      <c r="C2762" s="1" t="s">
        <v>3120</v>
      </c>
      <c r="D2762" s="1" t="s">
        <v>3075</v>
      </c>
      <c r="E2762" s="1" t="s">
        <v>43</v>
      </c>
      <c r="F2762" s="1" t="s">
        <v>31</v>
      </c>
      <c r="G2762" s="2">
        <v>44218</v>
      </c>
      <c r="H2762" s="3">
        <v>0.34166666666666667</v>
      </c>
      <c r="I2762">
        <v>38280167</v>
      </c>
      <c r="J2762">
        <v>1</v>
      </c>
      <c r="K2762" s="1" t="s">
        <v>2939</v>
      </c>
      <c r="L2762">
        <v>1</v>
      </c>
      <c r="M2762" s="4">
        <v>2.94</v>
      </c>
      <c r="N2762" s="5">
        <v>4822.26</v>
      </c>
      <c r="O2762" s="5">
        <f>IF(Jan_21[[#This Row],[WIN_OSE]]=0,('Summary Sheet'!$O$1)-('Summary Sheet'!$O$1*2%),-'Summary Sheet'!$O$1*(Jan_21[[#This Row],[BSP]]-1))</f>
        <v>-3.88</v>
      </c>
    </row>
    <row r="2763" spans="1:15" x14ac:dyDescent="0.25">
      <c r="A2763">
        <v>178258527</v>
      </c>
      <c r="B2763" s="1" t="s">
        <v>23</v>
      </c>
      <c r="C2763" s="1" t="s">
        <v>3120</v>
      </c>
      <c r="D2763" s="1" t="s">
        <v>3075</v>
      </c>
      <c r="E2763" s="1" t="s">
        <v>101</v>
      </c>
      <c r="F2763" s="1" t="s">
        <v>31</v>
      </c>
      <c r="G2763" s="2">
        <v>44218</v>
      </c>
      <c r="H2763" s="3">
        <v>0.35208333333333336</v>
      </c>
      <c r="I2763">
        <v>36129244</v>
      </c>
      <c r="J2763">
        <v>3</v>
      </c>
      <c r="K2763" s="1" t="s">
        <v>1920</v>
      </c>
      <c r="L2763">
        <v>0</v>
      </c>
      <c r="M2763" s="4">
        <v>2.957606379</v>
      </c>
      <c r="N2763" s="5">
        <v>3940.68</v>
      </c>
      <c r="O2763" s="5">
        <f>IF(Jan_21[[#This Row],[WIN_OSE]]=0,('Summary Sheet'!$O$1)-('Summary Sheet'!$O$1*2%),-'Summary Sheet'!$O$1*(Jan_21[[#This Row],[BSP]]-1))</f>
        <v>1.96</v>
      </c>
    </row>
    <row r="2764" spans="1:15" x14ac:dyDescent="0.25">
      <c r="A2764">
        <v>178258529</v>
      </c>
      <c r="B2764" s="1" t="s">
        <v>23</v>
      </c>
      <c r="C2764" s="1" t="s">
        <v>3120</v>
      </c>
      <c r="D2764" s="1" t="s">
        <v>3075</v>
      </c>
      <c r="E2764" s="1" t="s">
        <v>65</v>
      </c>
      <c r="F2764" s="1" t="s">
        <v>31</v>
      </c>
      <c r="G2764" s="2">
        <v>44218</v>
      </c>
      <c r="H2764" s="3">
        <v>0.36319444444444443</v>
      </c>
      <c r="I2764">
        <v>37389575</v>
      </c>
      <c r="J2764">
        <v>1</v>
      </c>
      <c r="K2764" s="1" t="s">
        <v>1082</v>
      </c>
      <c r="L2764">
        <v>0</v>
      </c>
      <c r="M2764" s="4">
        <v>2.2161482668940877</v>
      </c>
      <c r="N2764" s="5">
        <v>9227.92</v>
      </c>
      <c r="O2764" s="5">
        <f>IF(Jan_21[[#This Row],[WIN_OSE]]=0,('Summary Sheet'!$O$1)-('Summary Sheet'!$O$1*2%),-'Summary Sheet'!$O$1*(Jan_21[[#This Row],[BSP]]-1))</f>
        <v>1.96</v>
      </c>
    </row>
    <row r="2765" spans="1:15" x14ac:dyDescent="0.25">
      <c r="A2765">
        <v>178258531</v>
      </c>
      <c r="B2765" s="1" t="s">
        <v>23</v>
      </c>
      <c r="C2765" s="1" t="s">
        <v>3120</v>
      </c>
      <c r="D2765" s="1" t="s">
        <v>3075</v>
      </c>
      <c r="E2765" s="1" t="s">
        <v>30</v>
      </c>
      <c r="F2765" s="1" t="s">
        <v>31</v>
      </c>
      <c r="G2765" s="2">
        <v>44218</v>
      </c>
      <c r="H2765" s="3">
        <v>0.37638888888888888</v>
      </c>
      <c r="I2765">
        <v>28045803</v>
      </c>
      <c r="J2765">
        <v>5</v>
      </c>
      <c r="K2765" s="1" t="s">
        <v>2399</v>
      </c>
      <c r="L2765">
        <v>0</v>
      </c>
      <c r="M2765" s="4">
        <v>3.2980680597528407</v>
      </c>
      <c r="N2765" s="5">
        <v>6614.54</v>
      </c>
      <c r="O2765" s="5">
        <f>IF(Jan_21[[#This Row],[WIN_OSE]]=0,('Summary Sheet'!$O$1)-('Summary Sheet'!$O$1*2%),-'Summary Sheet'!$O$1*(Jan_21[[#This Row],[BSP]]-1))</f>
        <v>1.96</v>
      </c>
    </row>
    <row r="2766" spans="1:15" x14ac:dyDescent="0.25">
      <c r="A2766">
        <v>178258533</v>
      </c>
      <c r="B2766" s="1" t="s">
        <v>23</v>
      </c>
      <c r="C2766" s="1" t="s">
        <v>3120</v>
      </c>
      <c r="D2766" s="1" t="s">
        <v>3075</v>
      </c>
      <c r="E2766" s="1" t="s">
        <v>41</v>
      </c>
      <c r="F2766" s="1" t="s">
        <v>31</v>
      </c>
      <c r="G2766" s="2">
        <v>44218</v>
      </c>
      <c r="H2766" s="3">
        <v>0.38750000000000001</v>
      </c>
      <c r="I2766">
        <v>25194604</v>
      </c>
      <c r="J2766">
        <v>3</v>
      </c>
      <c r="K2766" s="1" t="s">
        <v>528</v>
      </c>
      <c r="L2766">
        <v>0</v>
      </c>
      <c r="M2766" s="4">
        <v>3.4</v>
      </c>
      <c r="N2766" s="5">
        <v>5353.46</v>
      </c>
      <c r="O2766" s="5">
        <f>IF(Jan_21[[#This Row],[WIN_OSE]]=0,('Summary Sheet'!$O$1)-('Summary Sheet'!$O$1*2%),-'Summary Sheet'!$O$1*(Jan_21[[#This Row],[BSP]]-1))</f>
        <v>1.96</v>
      </c>
    </row>
    <row r="2767" spans="1:15" x14ac:dyDescent="0.25">
      <c r="A2767">
        <v>178258535</v>
      </c>
      <c r="B2767" s="1" t="s">
        <v>23</v>
      </c>
      <c r="C2767" s="1" t="s">
        <v>3120</v>
      </c>
      <c r="D2767" s="1" t="s">
        <v>3075</v>
      </c>
      <c r="E2767" s="1" t="s">
        <v>75</v>
      </c>
      <c r="F2767" s="1" t="s">
        <v>179</v>
      </c>
      <c r="G2767" s="2">
        <v>44218</v>
      </c>
      <c r="H2767" s="3">
        <v>0.39861111111111114</v>
      </c>
      <c r="I2767">
        <v>37631363</v>
      </c>
      <c r="J2767">
        <v>1</v>
      </c>
      <c r="K2767" s="1" t="s">
        <v>1846</v>
      </c>
      <c r="L2767">
        <v>1</v>
      </c>
      <c r="M2767" s="4">
        <v>3.499500555</v>
      </c>
      <c r="N2767" s="5">
        <v>6131.54</v>
      </c>
      <c r="O2767" s="5">
        <f>IF(Jan_21[[#This Row],[WIN_OSE]]=0,('Summary Sheet'!$O$1)-('Summary Sheet'!$O$1*2%),-'Summary Sheet'!$O$1*(Jan_21[[#This Row],[BSP]]-1))</f>
        <v>-4.99900111</v>
      </c>
    </row>
    <row r="2768" spans="1:15" x14ac:dyDescent="0.25">
      <c r="A2768">
        <v>178258537</v>
      </c>
      <c r="B2768" s="1" t="s">
        <v>23</v>
      </c>
      <c r="C2768" s="1" t="s">
        <v>3120</v>
      </c>
      <c r="D2768" s="1" t="s">
        <v>3075</v>
      </c>
      <c r="E2768" s="1" t="s">
        <v>37</v>
      </c>
      <c r="F2768" s="1" t="s">
        <v>31</v>
      </c>
      <c r="G2768" s="2">
        <v>44218</v>
      </c>
      <c r="H2768" s="3">
        <v>0.41111111111111109</v>
      </c>
      <c r="I2768">
        <v>26458582</v>
      </c>
      <c r="J2768">
        <v>4</v>
      </c>
      <c r="K2768" s="1" t="s">
        <v>2220</v>
      </c>
      <c r="L2768">
        <v>1</v>
      </c>
      <c r="M2768" s="4">
        <v>2.04</v>
      </c>
      <c r="N2768" s="5">
        <v>6707.68</v>
      </c>
      <c r="O2768" s="5">
        <f>IF(Jan_21[[#This Row],[WIN_OSE]]=0,('Summary Sheet'!$O$1)-('Summary Sheet'!$O$1*2%),-'Summary Sheet'!$O$1*(Jan_21[[#This Row],[BSP]]-1))</f>
        <v>-2.08</v>
      </c>
    </row>
    <row r="2769" spans="1:15" x14ac:dyDescent="0.25">
      <c r="A2769">
        <v>178258539</v>
      </c>
      <c r="B2769" s="1" t="s">
        <v>23</v>
      </c>
      <c r="C2769" s="1" t="s">
        <v>3120</v>
      </c>
      <c r="D2769" s="1" t="s">
        <v>3075</v>
      </c>
      <c r="E2769" s="1" t="s">
        <v>60</v>
      </c>
      <c r="F2769" s="1" t="s">
        <v>290</v>
      </c>
      <c r="G2769" s="2">
        <v>44218</v>
      </c>
      <c r="H2769" s="3">
        <v>0.42152777777777778</v>
      </c>
      <c r="I2769">
        <v>21748873</v>
      </c>
      <c r="J2769">
        <v>5</v>
      </c>
      <c r="K2769" s="1" t="s">
        <v>1839</v>
      </c>
      <c r="L2769">
        <v>0</v>
      </c>
      <c r="M2769" s="4">
        <v>3.1997578622944096</v>
      </c>
      <c r="N2769" s="5">
        <v>5237.04</v>
      </c>
      <c r="O2769" s="5">
        <f>IF(Jan_21[[#This Row],[WIN_OSE]]=0,('Summary Sheet'!$O$1)-('Summary Sheet'!$O$1*2%),-'Summary Sheet'!$O$1*(Jan_21[[#This Row],[BSP]]-1))</f>
        <v>1.96</v>
      </c>
    </row>
    <row r="2770" spans="1:15" x14ac:dyDescent="0.25">
      <c r="A2770">
        <v>178258541</v>
      </c>
      <c r="B2770" s="1" t="s">
        <v>23</v>
      </c>
      <c r="C2770" s="1" t="s">
        <v>3120</v>
      </c>
      <c r="D2770" s="1" t="s">
        <v>3075</v>
      </c>
      <c r="E2770" s="1" t="s">
        <v>49</v>
      </c>
      <c r="F2770" s="1" t="s">
        <v>179</v>
      </c>
      <c r="G2770" s="2">
        <v>44218</v>
      </c>
      <c r="H2770" s="3">
        <v>0.43263888888888891</v>
      </c>
      <c r="I2770">
        <v>28117949</v>
      </c>
      <c r="J2770">
        <v>1</v>
      </c>
      <c r="K2770" s="1" t="s">
        <v>474</v>
      </c>
      <c r="L2770">
        <v>0</v>
      </c>
      <c r="M2770" s="4">
        <v>3.6756722496211838</v>
      </c>
      <c r="N2770" s="5">
        <v>5119.8999999999996</v>
      </c>
      <c r="O2770" s="5">
        <f>IF(Jan_21[[#This Row],[WIN_OSE]]=0,('Summary Sheet'!$O$1)-('Summary Sheet'!$O$1*2%),-'Summary Sheet'!$O$1*(Jan_21[[#This Row],[BSP]]-1))</f>
        <v>1.96</v>
      </c>
    </row>
    <row r="2771" spans="1:15" x14ac:dyDescent="0.25">
      <c r="A2771">
        <v>178258543</v>
      </c>
      <c r="B2771" s="1" t="s">
        <v>23</v>
      </c>
      <c r="C2771" s="1" t="s">
        <v>3120</v>
      </c>
      <c r="D2771" s="1" t="s">
        <v>3075</v>
      </c>
      <c r="E2771" s="1" t="s">
        <v>39</v>
      </c>
      <c r="F2771" s="1" t="s">
        <v>31</v>
      </c>
      <c r="G2771" s="2">
        <v>44218</v>
      </c>
      <c r="H2771" s="3">
        <v>0.44513888888888886</v>
      </c>
      <c r="I2771">
        <v>27324487</v>
      </c>
      <c r="J2771">
        <v>3</v>
      </c>
      <c r="K2771" s="1" t="s">
        <v>543</v>
      </c>
      <c r="L2771">
        <v>0</v>
      </c>
      <c r="M2771" s="4">
        <v>4.1854715151709403</v>
      </c>
      <c r="N2771" s="5">
        <v>7759.82</v>
      </c>
      <c r="O2771" s="5">
        <f>IF(Jan_21[[#This Row],[WIN_OSE]]=0,('Summary Sheet'!$O$1)-('Summary Sheet'!$O$1*2%),-'Summary Sheet'!$O$1*(Jan_21[[#This Row],[BSP]]-1))</f>
        <v>1.96</v>
      </c>
    </row>
    <row r="2772" spans="1:15" x14ac:dyDescent="0.25">
      <c r="A2772">
        <v>178258557</v>
      </c>
      <c r="B2772" s="1" t="s">
        <v>19</v>
      </c>
      <c r="C2772" s="1" t="s">
        <v>3129</v>
      </c>
      <c r="D2772" s="1" t="s">
        <v>3075</v>
      </c>
      <c r="E2772" s="1" t="s">
        <v>43</v>
      </c>
      <c r="F2772" s="1" t="s">
        <v>54</v>
      </c>
      <c r="G2772" s="2">
        <v>44218</v>
      </c>
      <c r="H2772" s="3">
        <v>0.58611111111111114</v>
      </c>
      <c r="I2772">
        <v>38037173</v>
      </c>
      <c r="J2772">
        <v>5</v>
      </c>
      <c r="K2772" s="1" t="s">
        <v>470</v>
      </c>
      <c r="L2772">
        <v>0</v>
      </c>
      <c r="M2772" s="4">
        <v>2.6595211779999999</v>
      </c>
      <c r="N2772" s="5">
        <v>11504.36</v>
      </c>
      <c r="O2772" s="5">
        <f>IF(Jan_21[[#This Row],[WIN_OSE]]=0,('Summary Sheet'!$O$1)-('Summary Sheet'!$O$1*2%),-'Summary Sheet'!$O$1*(Jan_21[[#This Row],[BSP]]-1))</f>
        <v>1.96</v>
      </c>
    </row>
    <row r="2773" spans="1:15" x14ac:dyDescent="0.25">
      <c r="A2773">
        <v>178258559</v>
      </c>
      <c r="B2773" s="1" t="s">
        <v>19</v>
      </c>
      <c r="C2773" s="1" t="s">
        <v>3129</v>
      </c>
      <c r="D2773" s="1" t="s">
        <v>3075</v>
      </c>
      <c r="E2773" s="1" t="s">
        <v>48</v>
      </c>
      <c r="F2773" s="1" t="s">
        <v>54</v>
      </c>
      <c r="G2773" s="2">
        <v>44218</v>
      </c>
      <c r="H2773" s="3">
        <v>0.59652777777777777</v>
      </c>
      <c r="I2773">
        <v>38281530</v>
      </c>
      <c r="J2773">
        <v>2</v>
      </c>
      <c r="K2773" s="1" t="s">
        <v>746</v>
      </c>
      <c r="L2773">
        <v>0</v>
      </c>
      <c r="M2773" s="4">
        <v>3</v>
      </c>
      <c r="N2773" s="5">
        <v>14548.84</v>
      </c>
      <c r="O2773" s="5">
        <f>IF(Jan_21[[#This Row],[WIN_OSE]]=0,('Summary Sheet'!$O$1)-('Summary Sheet'!$O$1*2%),-'Summary Sheet'!$O$1*(Jan_21[[#This Row],[BSP]]-1))</f>
        <v>1.96</v>
      </c>
    </row>
    <row r="2774" spans="1:15" x14ac:dyDescent="0.25">
      <c r="A2774">
        <v>178258561</v>
      </c>
      <c r="B2774" s="1" t="s">
        <v>19</v>
      </c>
      <c r="C2774" s="1" t="s">
        <v>3129</v>
      </c>
      <c r="D2774" s="1" t="s">
        <v>3075</v>
      </c>
      <c r="E2774" s="1" t="s">
        <v>41</v>
      </c>
      <c r="F2774" s="1" t="s">
        <v>54</v>
      </c>
      <c r="G2774" s="2">
        <v>44218</v>
      </c>
      <c r="H2774" s="3">
        <v>0.60833333333333328</v>
      </c>
      <c r="I2774">
        <v>20989043</v>
      </c>
      <c r="J2774">
        <v>3</v>
      </c>
      <c r="K2774" s="1" t="s">
        <v>1462</v>
      </c>
      <c r="L2774">
        <v>1</v>
      </c>
      <c r="M2774" s="4">
        <v>2.2200000000000002</v>
      </c>
      <c r="N2774" s="5">
        <v>14654.9</v>
      </c>
      <c r="O2774" s="5">
        <f>IF(Jan_21[[#This Row],[WIN_OSE]]=0,('Summary Sheet'!$O$1)-('Summary Sheet'!$O$1*2%),-'Summary Sheet'!$O$1*(Jan_21[[#This Row],[BSP]]-1))</f>
        <v>-2.4400000000000004</v>
      </c>
    </row>
    <row r="2775" spans="1:15" x14ac:dyDescent="0.25">
      <c r="A2775">
        <v>178258563</v>
      </c>
      <c r="B2775" s="1" t="s">
        <v>19</v>
      </c>
      <c r="C2775" s="1" t="s">
        <v>3129</v>
      </c>
      <c r="D2775" s="1" t="s">
        <v>3075</v>
      </c>
      <c r="E2775" s="1" t="s">
        <v>32</v>
      </c>
      <c r="F2775" s="1" t="s">
        <v>54</v>
      </c>
      <c r="G2775" s="2">
        <v>44218</v>
      </c>
      <c r="H2775" s="3">
        <v>0.62083333333333335</v>
      </c>
      <c r="I2775">
        <v>36476259</v>
      </c>
      <c r="J2775">
        <v>2</v>
      </c>
      <c r="K2775" s="1" t="s">
        <v>351</v>
      </c>
      <c r="L2775">
        <v>0</v>
      </c>
      <c r="M2775" s="4">
        <v>2.9690279991993886</v>
      </c>
      <c r="N2775" s="5">
        <v>9594.2999999999993</v>
      </c>
      <c r="O2775" s="5">
        <f>IF(Jan_21[[#This Row],[WIN_OSE]]=0,('Summary Sheet'!$O$1)-('Summary Sheet'!$O$1*2%),-'Summary Sheet'!$O$1*(Jan_21[[#This Row],[BSP]]-1))</f>
        <v>1.96</v>
      </c>
    </row>
    <row r="2776" spans="1:15" x14ac:dyDescent="0.25">
      <c r="A2776">
        <v>178258565</v>
      </c>
      <c r="B2776" s="1" t="s">
        <v>19</v>
      </c>
      <c r="C2776" s="1" t="s">
        <v>3129</v>
      </c>
      <c r="D2776" s="1" t="s">
        <v>3075</v>
      </c>
      <c r="E2776" s="1" t="s">
        <v>48</v>
      </c>
      <c r="F2776" s="1" t="s">
        <v>54</v>
      </c>
      <c r="G2776" s="2">
        <v>44218</v>
      </c>
      <c r="H2776" s="3">
        <v>0.63124999999999998</v>
      </c>
      <c r="I2776">
        <v>27621220</v>
      </c>
      <c r="J2776">
        <v>4</v>
      </c>
      <c r="K2776" s="1" t="s">
        <v>1449</v>
      </c>
      <c r="L2776">
        <v>0</v>
      </c>
      <c r="M2776" s="4">
        <v>4.0999999999999996</v>
      </c>
      <c r="N2776" s="5">
        <v>9934.5400000000009</v>
      </c>
      <c r="O2776" s="5">
        <f>IF(Jan_21[[#This Row],[WIN_OSE]]=0,('Summary Sheet'!$O$1)-('Summary Sheet'!$O$1*2%),-'Summary Sheet'!$O$1*(Jan_21[[#This Row],[BSP]]-1))</f>
        <v>1.96</v>
      </c>
    </row>
    <row r="2777" spans="1:15" x14ac:dyDescent="0.25">
      <c r="A2777">
        <v>178258567</v>
      </c>
      <c r="B2777" s="1" t="s">
        <v>19</v>
      </c>
      <c r="C2777" s="1" t="s">
        <v>3129</v>
      </c>
      <c r="D2777" s="1" t="s">
        <v>3075</v>
      </c>
      <c r="E2777" s="1" t="s">
        <v>20</v>
      </c>
      <c r="F2777" s="1" t="s">
        <v>54</v>
      </c>
      <c r="G2777" s="2">
        <v>44218</v>
      </c>
      <c r="H2777" s="3">
        <v>0.6430555555555556</v>
      </c>
      <c r="I2777">
        <v>21307764</v>
      </c>
      <c r="J2777">
        <v>6</v>
      </c>
      <c r="K2777" s="1" t="s">
        <v>2784</v>
      </c>
      <c r="L2777">
        <v>0</v>
      </c>
      <c r="M2777" s="4">
        <v>2.5638573099999999</v>
      </c>
      <c r="N2777" s="5">
        <v>18712.98</v>
      </c>
      <c r="O2777" s="5">
        <f>IF(Jan_21[[#This Row],[WIN_OSE]]=0,('Summary Sheet'!$O$1)-('Summary Sheet'!$O$1*2%),-'Summary Sheet'!$O$1*(Jan_21[[#This Row],[BSP]]-1))</f>
        <v>1.96</v>
      </c>
    </row>
    <row r="2778" spans="1:15" x14ac:dyDescent="0.25">
      <c r="A2778">
        <v>178258569</v>
      </c>
      <c r="B2778" s="1" t="s">
        <v>19</v>
      </c>
      <c r="C2778" s="1" t="s">
        <v>3129</v>
      </c>
      <c r="D2778" s="1" t="s">
        <v>3075</v>
      </c>
      <c r="E2778" s="1" t="s">
        <v>24</v>
      </c>
      <c r="F2778" s="1" t="s">
        <v>54</v>
      </c>
      <c r="G2778" s="2">
        <v>44218</v>
      </c>
      <c r="H2778" s="3">
        <v>0.65555555555555556</v>
      </c>
      <c r="I2778">
        <v>27232732</v>
      </c>
      <c r="J2778">
        <v>1</v>
      </c>
      <c r="K2778" s="1" t="s">
        <v>926</v>
      </c>
      <c r="L2778">
        <v>1</v>
      </c>
      <c r="M2778" s="4">
        <v>3.7580262702332634</v>
      </c>
      <c r="N2778" s="5">
        <v>6510.8</v>
      </c>
      <c r="O2778" s="5">
        <f>IF(Jan_21[[#This Row],[WIN_OSE]]=0,('Summary Sheet'!$O$1)-('Summary Sheet'!$O$1*2%),-'Summary Sheet'!$O$1*(Jan_21[[#This Row],[BSP]]-1))</f>
        <v>-5.5160525404665268</v>
      </c>
    </row>
    <row r="2779" spans="1:15" x14ac:dyDescent="0.25">
      <c r="A2779">
        <v>178258571</v>
      </c>
      <c r="B2779" s="1" t="s">
        <v>19</v>
      </c>
      <c r="C2779" s="1" t="s">
        <v>3129</v>
      </c>
      <c r="D2779" s="1" t="s">
        <v>3075</v>
      </c>
      <c r="E2779" s="1" t="s">
        <v>47</v>
      </c>
      <c r="F2779" s="1" t="s">
        <v>54</v>
      </c>
      <c r="G2779" s="2">
        <v>44218</v>
      </c>
      <c r="H2779" s="3">
        <v>0.6694444444444444</v>
      </c>
      <c r="I2779">
        <v>26686468</v>
      </c>
      <c r="J2779">
        <v>3</v>
      </c>
      <c r="K2779" s="1" t="s">
        <v>1359</v>
      </c>
      <c r="L2779">
        <v>0</v>
      </c>
      <c r="M2779" s="4">
        <v>3.2559985338550543</v>
      </c>
      <c r="N2779" s="5">
        <v>11726.62</v>
      </c>
      <c r="O2779" s="5">
        <f>IF(Jan_21[[#This Row],[WIN_OSE]]=0,('Summary Sheet'!$O$1)-('Summary Sheet'!$O$1*2%),-'Summary Sheet'!$O$1*(Jan_21[[#This Row],[BSP]]-1))</f>
        <v>1.96</v>
      </c>
    </row>
    <row r="2780" spans="1:15" x14ac:dyDescent="0.25">
      <c r="A2780">
        <v>178258573</v>
      </c>
      <c r="B2780" s="1" t="s">
        <v>19</v>
      </c>
      <c r="C2780" s="1" t="s">
        <v>3129</v>
      </c>
      <c r="D2780" s="1" t="s">
        <v>3075</v>
      </c>
      <c r="E2780" s="1" t="s">
        <v>30</v>
      </c>
      <c r="F2780" s="1" t="s">
        <v>54</v>
      </c>
      <c r="G2780" s="2">
        <v>44218</v>
      </c>
      <c r="H2780" s="3">
        <v>0.68263888888888891</v>
      </c>
      <c r="I2780">
        <v>35505442</v>
      </c>
      <c r="J2780">
        <v>4</v>
      </c>
      <c r="K2780" s="1" t="s">
        <v>2173</v>
      </c>
      <c r="L2780">
        <v>0</v>
      </c>
      <c r="M2780" s="4">
        <v>4</v>
      </c>
      <c r="N2780" s="5">
        <v>5797.4</v>
      </c>
      <c r="O2780" s="5">
        <f>IF(Jan_21[[#This Row],[WIN_OSE]]=0,('Summary Sheet'!$O$1)-('Summary Sheet'!$O$1*2%),-'Summary Sheet'!$O$1*(Jan_21[[#This Row],[BSP]]-1))</f>
        <v>1.96</v>
      </c>
    </row>
    <row r="2781" spans="1:15" x14ac:dyDescent="0.25">
      <c r="A2781">
        <v>178258575</v>
      </c>
      <c r="B2781" s="1" t="s">
        <v>19</v>
      </c>
      <c r="C2781" s="1" t="s">
        <v>3129</v>
      </c>
      <c r="D2781" s="1" t="s">
        <v>3075</v>
      </c>
      <c r="E2781" s="1" t="s">
        <v>43</v>
      </c>
      <c r="F2781" s="1" t="s">
        <v>54</v>
      </c>
      <c r="G2781" s="2">
        <v>44218</v>
      </c>
      <c r="H2781" s="3">
        <v>0.69652777777777775</v>
      </c>
      <c r="I2781">
        <v>36160632</v>
      </c>
      <c r="J2781">
        <v>4</v>
      </c>
      <c r="K2781" s="1" t="s">
        <v>2787</v>
      </c>
      <c r="L2781">
        <v>0</v>
      </c>
      <c r="M2781" s="4">
        <v>3.7897655262501764</v>
      </c>
      <c r="N2781" s="5">
        <v>13119.22</v>
      </c>
      <c r="O2781" s="5">
        <f>IF(Jan_21[[#This Row],[WIN_OSE]]=0,('Summary Sheet'!$O$1)-('Summary Sheet'!$O$1*2%),-'Summary Sheet'!$O$1*(Jan_21[[#This Row],[BSP]]-1))</f>
        <v>1.96</v>
      </c>
    </row>
    <row r="2782" spans="1:15" x14ac:dyDescent="0.25">
      <c r="A2782">
        <v>178258577</v>
      </c>
      <c r="B2782" s="1" t="s">
        <v>19</v>
      </c>
      <c r="C2782" s="1" t="s">
        <v>3129</v>
      </c>
      <c r="D2782" s="1" t="s">
        <v>3075</v>
      </c>
      <c r="E2782" s="1" t="s">
        <v>39</v>
      </c>
      <c r="F2782" s="1" t="s">
        <v>54</v>
      </c>
      <c r="G2782" s="2">
        <v>44218</v>
      </c>
      <c r="H2782" s="3">
        <v>0.7104166666666667</v>
      </c>
      <c r="I2782">
        <v>22406582</v>
      </c>
      <c r="J2782">
        <v>3</v>
      </c>
      <c r="K2782" s="1" t="s">
        <v>1457</v>
      </c>
      <c r="L2782">
        <v>1</v>
      </c>
      <c r="M2782" s="4">
        <v>3.8654743135267928</v>
      </c>
      <c r="N2782" s="5">
        <v>9194.06</v>
      </c>
      <c r="O2782" s="5">
        <f>IF(Jan_21[[#This Row],[WIN_OSE]]=0,('Summary Sheet'!$O$1)-('Summary Sheet'!$O$1*2%),-'Summary Sheet'!$O$1*(Jan_21[[#This Row],[BSP]]-1))</f>
        <v>-5.7309486270535857</v>
      </c>
    </row>
    <row r="2783" spans="1:15" x14ac:dyDescent="0.25">
      <c r="A2783">
        <v>178258579</v>
      </c>
      <c r="B2783" s="1" t="s">
        <v>19</v>
      </c>
      <c r="C2783" s="1" t="s">
        <v>3129</v>
      </c>
      <c r="D2783" s="1" t="s">
        <v>3075</v>
      </c>
      <c r="E2783" s="1" t="s">
        <v>43</v>
      </c>
      <c r="F2783" s="1" t="s">
        <v>54</v>
      </c>
      <c r="G2783" s="2">
        <v>44218</v>
      </c>
      <c r="H2783" s="3">
        <v>0.72361111111111109</v>
      </c>
      <c r="I2783">
        <v>26112024</v>
      </c>
      <c r="J2783">
        <v>1</v>
      </c>
      <c r="K2783" s="1" t="s">
        <v>2277</v>
      </c>
      <c r="L2783">
        <v>0</v>
      </c>
      <c r="M2783" s="4">
        <v>4.2</v>
      </c>
      <c r="N2783" s="5">
        <v>3783.84</v>
      </c>
      <c r="O2783" s="5">
        <f>IF(Jan_21[[#This Row],[WIN_OSE]]=0,('Summary Sheet'!$O$1)-('Summary Sheet'!$O$1*2%),-'Summary Sheet'!$O$1*(Jan_21[[#This Row],[BSP]]-1))</f>
        <v>1.96</v>
      </c>
    </row>
    <row r="2784" spans="1:15" x14ac:dyDescent="0.25">
      <c r="A2784">
        <v>178258594</v>
      </c>
      <c r="B2784" s="1" t="s">
        <v>23</v>
      </c>
      <c r="C2784" s="1" t="s">
        <v>3130</v>
      </c>
      <c r="D2784" s="1" t="s">
        <v>3076</v>
      </c>
      <c r="E2784" s="1" t="s">
        <v>47</v>
      </c>
      <c r="F2784" s="1" t="s">
        <v>168</v>
      </c>
      <c r="G2784" s="2">
        <v>44218</v>
      </c>
      <c r="H2784" s="3">
        <v>0.5756944444444444</v>
      </c>
      <c r="I2784">
        <v>36161096</v>
      </c>
      <c r="J2784">
        <v>1</v>
      </c>
      <c r="K2784" s="1" t="s">
        <v>1262</v>
      </c>
      <c r="L2784">
        <v>0</v>
      </c>
      <c r="M2784" s="4">
        <v>2.2199363287673171</v>
      </c>
      <c r="N2784" s="5">
        <v>22296.66</v>
      </c>
      <c r="O2784" s="5">
        <f>IF(Jan_21[[#This Row],[WIN_OSE]]=0,('Summary Sheet'!$O$1)-('Summary Sheet'!$O$1*2%),-'Summary Sheet'!$O$1*(Jan_21[[#This Row],[BSP]]-1))</f>
        <v>1.96</v>
      </c>
    </row>
    <row r="2785" spans="1:15" x14ac:dyDescent="0.25">
      <c r="A2785">
        <v>178258596</v>
      </c>
      <c r="B2785" s="1" t="s">
        <v>23</v>
      </c>
      <c r="C2785" s="1" t="s">
        <v>3130</v>
      </c>
      <c r="D2785" s="1" t="s">
        <v>3076</v>
      </c>
      <c r="E2785" s="1" t="s">
        <v>193</v>
      </c>
      <c r="F2785" s="1" t="s">
        <v>194</v>
      </c>
      <c r="G2785" s="2">
        <v>44218</v>
      </c>
      <c r="H2785" s="3">
        <v>0.58819444444444446</v>
      </c>
      <c r="I2785">
        <v>28789112</v>
      </c>
      <c r="J2785">
        <v>1</v>
      </c>
      <c r="K2785" s="1" t="s">
        <v>434</v>
      </c>
      <c r="L2785">
        <v>0</v>
      </c>
      <c r="M2785" s="4">
        <v>3.6813570345047264</v>
      </c>
      <c r="N2785" s="5">
        <v>9103.74</v>
      </c>
      <c r="O2785" s="5">
        <f>IF(Jan_21[[#This Row],[WIN_OSE]]=0,('Summary Sheet'!$O$1)-('Summary Sheet'!$O$1*2%),-'Summary Sheet'!$O$1*(Jan_21[[#This Row],[BSP]]-1))</f>
        <v>1.96</v>
      </c>
    </row>
    <row r="2786" spans="1:15" x14ac:dyDescent="0.25">
      <c r="A2786">
        <v>178258598</v>
      </c>
      <c r="B2786" s="1" t="s">
        <v>23</v>
      </c>
      <c r="C2786" s="1" t="s">
        <v>3130</v>
      </c>
      <c r="D2786" s="1" t="s">
        <v>3076</v>
      </c>
      <c r="E2786" s="1" t="s">
        <v>39</v>
      </c>
      <c r="F2786" s="1" t="s">
        <v>168</v>
      </c>
      <c r="G2786" s="2">
        <v>44218</v>
      </c>
      <c r="H2786" s="3">
        <v>0.59930555555555554</v>
      </c>
      <c r="I2786">
        <v>37097773</v>
      </c>
      <c r="J2786">
        <v>2</v>
      </c>
      <c r="K2786" s="1" t="s">
        <v>896</v>
      </c>
      <c r="L2786">
        <v>0</v>
      </c>
      <c r="M2786" s="4">
        <v>3.8367750846207493</v>
      </c>
      <c r="N2786" s="5">
        <v>12039.54</v>
      </c>
      <c r="O2786" s="5">
        <f>IF(Jan_21[[#This Row],[WIN_OSE]]=0,('Summary Sheet'!$O$1)-('Summary Sheet'!$O$1*2%),-'Summary Sheet'!$O$1*(Jan_21[[#This Row],[BSP]]-1))</f>
        <v>1.96</v>
      </c>
    </row>
    <row r="2787" spans="1:15" x14ac:dyDescent="0.25">
      <c r="A2787">
        <v>178258600</v>
      </c>
      <c r="B2787" s="1" t="s">
        <v>23</v>
      </c>
      <c r="C2787" s="1" t="s">
        <v>3130</v>
      </c>
      <c r="D2787" s="1" t="s">
        <v>3076</v>
      </c>
      <c r="E2787" s="1" t="s">
        <v>65</v>
      </c>
      <c r="F2787" s="1" t="s">
        <v>168</v>
      </c>
      <c r="G2787" s="2">
        <v>44218</v>
      </c>
      <c r="H2787" s="3">
        <v>0.61250000000000004</v>
      </c>
      <c r="I2787">
        <v>29153664</v>
      </c>
      <c r="J2787">
        <v>3</v>
      </c>
      <c r="K2787" s="1" t="s">
        <v>2505</v>
      </c>
      <c r="L2787">
        <v>0</v>
      </c>
      <c r="M2787" s="4">
        <v>3.5129168160000002</v>
      </c>
      <c r="N2787" s="5">
        <v>7525.62</v>
      </c>
      <c r="O2787" s="5">
        <f>IF(Jan_21[[#This Row],[WIN_OSE]]=0,('Summary Sheet'!$O$1)-('Summary Sheet'!$O$1*2%),-'Summary Sheet'!$O$1*(Jan_21[[#This Row],[BSP]]-1))</f>
        <v>1.96</v>
      </c>
    </row>
    <row r="2788" spans="1:15" x14ac:dyDescent="0.25">
      <c r="A2788">
        <v>178258602</v>
      </c>
      <c r="B2788" s="1" t="s">
        <v>23</v>
      </c>
      <c r="C2788" s="1" t="s">
        <v>3130</v>
      </c>
      <c r="D2788" s="1" t="s">
        <v>3076</v>
      </c>
      <c r="E2788" s="1" t="s">
        <v>287</v>
      </c>
      <c r="F2788" s="1" t="s">
        <v>194</v>
      </c>
      <c r="G2788" s="2">
        <v>44218</v>
      </c>
      <c r="H2788" s="3">
        <v>0.62638888888888888</v>
      </c>
      <c r="I2788">
        <v>38201198</v>
      </c>
      <c r="J2788">
        <v>4</v>
      </c>
      <c r="K2788" s="1" t="s">
        <v>399</v>
      </c>
      <c r="L2788">
        <v>0</v>
      </c>
      <c r="M2788" s="4">
        <v>2.6900375165535664</v>
      </c>
      <c r="N2788" s="5">
        <v>13871.98</v>
      </c>
      <c r="O2788" s="5">
        <f>IF(Jan_21[[#This Row],[WIN_OSE]]=0,('Summary Sheet'!$O$1)-('Summary Sheet'!$O$1*2%),-'Summary Sheet'!$O$1*(Jan_21[[#This Row],[BSP]]-1))</f>
        <v>1.96</v>
      </c>
    </row>
    <row r="2789" spans="1:15" x14ac:dyDescent="0.25">
      <c r="A2789">
        <v>178258604</v>
      </c>
      <c r="B2789" s="1" t="s">
        <v>23</v>
      </c>
      <c r="C2789" s="1" t="s">
        <v>3130</v>
      </c>
      <c r="D2789" s="1" t="s">
        <v>3076</v>
      </c>
      <c r="E2789" s="1" t="s">
        <v>41</v>
      </c>
      <c r="F2789" s="1" t="s">
        <v>168</v>
      </c>
      <c r="G2789" s="2">
        <v>44218</v>
      </c>
      <c r="H2789" s="3">
        <v>0.63749999999999996</v>
      </c>
      <c r="I2789">
        <v>27075818</v>
      </c>
      <c r="J2789">
        <v>3</v>
      </c>
      <c r="K2789" s="1" t="s">
        <v>1471</v>
      </c>
      <c r="L2789">
        <v>0</v>
      </c>
      <c r="M2789" s="4">
        <v>2.6166963015650446</v>
      </c>
      <c r="N2789" s="5">
        <v>18319.04</v>
      </c>
      <c r="O2789" s="5">
        <f>IF(Jan_21[[#This Row],[WIN_OSE]]=0,('Summary Sheet'!$O$1)-('Summary Sheet'!$O$1*2%),-'Summary Sheet'!$O$1*(Jan_21[[#This Row],[BSP]]-1))</f>
        <v>1.96</v>
      </c>
    </row>
    <row r="2790" spans="1:15" x14ac:dyDescent="0.25">
      <c r="A2790">
        <v>178258606</v>
      </c>
      <c r="B2790" s="1" t="s">
        <v>23</v>
      </c>
      <c r="C2790" s="1" t="s">
        <v>3130</v>
      </c>
      <c r="D2790" s="1" t="s">
        <v>3076</v>
      </c>
      <c r="E2790" s="1" t="s">
        <v>37</v>
      </c>
      <c r="F2790" s="1" t="s">
        <v>168</v>
      </c>
      <c r="G2790" s="2">
        <v>44218</v>
      </c>
      <c r="H2790" s="3">
        <v>0.65138888888888891</v>
      </c>
      <c r="I2790">
        <v>38210089</v>
      </c>
      <c r="J2790">
        <v>1</v>
      </c>
      <c r="K2790" s="1" t="s">
        <v>2832</v>
      </c>
      <c r="L2790">
        <v>0</v>
      </c>
      <c r="M2790" s="4">
        <v>2.4812998832659288</v>
      </c>
      <c r="N2790" s="5">
        <v>14324.18</v>
      </c>
      <c r="O2790" s="5">
        <f>IF(Jan_21[[#This Row],[WIN_OSE]]=0,('Summary Sheet'!$O$1)-('Summary Sheet'!$O$1*2%),-'Summary Sheet'!$O$1*(Jan_21[[#This Row],[BSP]]-1))</f>
        <v>1.96</v>
      </c>
    </row>
    <row r="2791" spans="1:15" x14ac:dyDescent="0.25">
      <c r="A2791">
        <v>178258608</v>
      </c>
      <c r="B2791" s="1" t="s">
        <v>23</v>
      </c>
      <c r="C2791" s="1" t="s">
        <v>3130</v>
      </c>
      <c r="D2791" s="1" t="s">
        <v>3076</v>
      </c>
      <c r="E2791" s="1" t="s">
        <v>193</v>
      </c>
      <c r="F2791" s="1" t="s">
        <v>194</v>
      </c>
      <c r="G2791" s="2">
        <v>44218</v>
      </c>
      <c r="H2791" s="3">
        <v>0.66527777777777775</v>
      </c>
      <c r="I2791">
        <v>36437578</v>
      </c>
      <c r="J2791">
        <v>6</v>
      </c>
      <c r="K2791" s="1" t="s">
        <v>1015</v>
      </c>
      <c r="L2791">
        <v>0</v>
      </c>
      <c r="M2791" s="4">
        <v>3.8</v>
      </c>
      <c r="N2791" s="5">
        <v>14711.42</v>
      </c>
      <c r="O2791" s="5">
        <f>IF(Jan_21[[#This Row],[WIN_OSE]]=0,('Summary Sheet'!$O$1)-('Summary Sheet'!$O$1*2%),-'Summary Sheet'!$O$1*(Jan_21[[#This Row],[BSP]]-1))</f>
        <v>1.96</v>
      </c>
    </row>
    <row r="2792" spans="1:15" x14ac:dyDescent="0.25">
      <c r="A2792">
        <v>178258610</v>
      </c>
      <c r="B2792" s="1" t="s">
        <v>23</v>
      </c>
      <c r="C2792" s="1" t="s">
        <v>3130</v>
      </c>
      <c r="D2792" s="1" t="s">
        <v>3076</v>
      </c>
      <c r="E2792" s="1" t="s">
        <v>30</v>
      </c>
      <c r="F2792" s="1" t="s">
        <v>168</v>
      </c>
      <c r="G2792" s="2">
        <v>44218</v>
      </c>
      <c r="H2792" s="3">
        <v>0.6791666666666667</v>
      </c>
      <c r="I2792">
        <v>17340992</v>
      </c>
      <c r="J2792">
        <v>1</v>
      </c>
      <c r="K2792" s="1" t="s">
        <v>930</v>
      </c>
      <c r="L2792">
        <v>0</v>
      </c>
      <c r="M2792" s="4">
        <v>4.7957601150000002</v>
      </c>
      <c r="N2792" s="5">
        <v>8780.92</v>
      </c>
      <c r="O2792" s="5">
        <f>IF(Jan_21[[#This Row],[WIN_OSE]]=0,('Summary Sheet'!$O$1)-('Summary Sheet'!$O$1*2%),-'Summary Sheet'!$O$1*(Jan_21[[#This Row],[BSP]]-1))</f>
        <v>1.96</v>
      </c>
    </row>
    <row r="2793" spans="1:15" x14ac:dyDescent="0.25">
      <c r="A2793">
        <v>178258612</v>
      </c>
      <c r="B2793" s="1" t="s">
        <v>23</v>
      </c>
      <c r="C2793" s="1" t="s">
        <v>3130</v>
      </c>
      <c r="D2793" s="1" t="s">
        <v>3076</v>
      </c>
      <c r="E2793" s="1" t="s">
        <v>65</v>
      </c>
      <c r="F2793" s="1" t="s">
        <v>168</v>
      </c>
      <c r="G2793" s="2">
        <v>44218</v>
      </c>
      <c r="H2793" s="3">
        <v>0.69305555555555554</v>
      </c>
      <c r="I2793">
        <v>36858488</v>
      </c>
      <c r="J2793">
        <v>2</v>
      </c>
      <c r="K2793" s="1" t="s">
        <v>1003</v>
      </c>
      <c r="L2793">
        <v>0</v>
      </c>
      <c r="M2793" s="4">
        <v>3.7146428065673991</v>
      </c>
      <c r="N2793" s="5">
        <v>9221.2800000000007</v>
      </c>
      <c r="O2793" s="5">
        <f>IF(Jan_21[[#This Row],[WIN_OSE]]=0,('Summary Sheet'!$O$1)-('Summary Sheet'!$O$1*2%),-'Summary Sheet'!$O$1*(Jan_21[[#This Row],[BSP]]-1))</f>
        <v>1.96</v>
      </c>
    </row>
    <row r="2794" spans="1:15" x14ac:dyDescent="0.25">
      <c r="A2794">
        <v>178258614</v>
      </c>
      <c r="B2794" s="1" t="s">
        <v>23</v>
      </c>
      <c r="C2794" s="1" t="s">
        <v>3130</v>
      </c>
      <c r="D2794" s="1" t="s">
        <v>3076</v>
      </c>
      <c r="E2794" s="1" t="s">
        <v>39</v>
      </c>
      <c r="F2794" s="1" t="s">
        <v>168</v>
      </c>
      <c r="G2794" s="2">
        <v>44218</v>
      </c>
      <c r="H2794" s="3">
        <v>0.70694444444444449</v>
      </c>
      <c r="I2794">
        <v>36142072</v>
      </c>
      <c r="J2794">
        <v>6</v>
      </c>
      <c r="K2794" s="1" t="s">
        <v>2503</v>
      </c>
      <c r="L2794">
        <v>0</v>
      </c>
      <c r="M2794" s="4">
        <v>3.9007445700000001</v>
      </c>
      <c r="N2794" s="5">
        <v>14335.14</v>
      </c>
      <c r="O2794" s="5">
        <f>IF(Jan_21[[#This Row],[WIN_OSE]]=0,('Summary Sheet'!$O$1)-('Summary Sheet'!$O$1*2%),-'Summary Sheet'!$O$1*(Jan_21[[#This Row],[BSP]]-1))</f>
        <v>1.96</v>
      </c>
    </row>
    <row r="2795" spans="1:15" x14ac:dyDescent="0.25">
      <c r="A2795">
        <v>178258616</v>
      </c>
      <c r="B2795" s="1" t="s">
        <v>23</v>
      </c>
      <c r="C2795" s="1" t="s">
        <v>3130</v>
      </c>
      <c r="D2795" s="1" t="s">
        <v>3076</v>
      </c>
      <c r="E2795" s="1" t="s">
        <v>24</v>
      </c>
      <c r="F2795" s="1" t="s">
        <v>168</v>
      </c>
      <c r="G2795" s="2">
        <v>44218</v>
      </c>
      <c r="H2795" s="3">
        <v>0.72083333333333333</v>
      </c>
      <c r="I2795">
        <v>36311456</v>
      </c>
      <c r="J2795">
        <v>1</v>
      </c>
      <c r="K2795" s="1" t="s">
        <v>949</v>
      </c>
      <c r="L2795">
        <v>1</v>
      </c>
      <c r="M2795" s="4">
        <v>3.1</v>
      </c>
      <c r="N2795" s="5">
        <v>7929.36</v>
      </c>
      <c r="O2795" s="5">
        <f>IF(Jan_21[[#This Row],[WIN_OSE]]=0,('Summary Sheet'!$O$1)-('Summary Sheet'!$O$1*2%),-'Summary Sheet'!$O$1*(Jan_21[[#This Row],[BSP]]-1))</f>
        <v>-4.2</v>
      </c>
    </row>
    <row r="2796" spans="1:15" x14ac:dyDescent="0.25">
      <c r="A2796">
        <v>178258618</v>
      </c>
      <c r="B2796" s="1" t="s">
        <v>23</v>
      </c>
      <c r="C2796" s="1" t="s">
        <v>3130</v>
      </c>
      <c r="D2796" s="1" t="s">
        <v>3076</v>
      </c>
      <c r="E2796" s="1" t="s">
        <v>37</v>
      </c>
      <c r="F2796" s="1" t="s">
        <v>168</v>
      </c>
      <c r="G2796" s="2">
        <v>44218</v>
      </c>
      <c r="H2796" s="3">
        <v>0.73402777777777772</v>
      </c>
      <c r="I2796">
        <v>38280262</v>
      </c>
      <c r="J2796">
        <v>4</v>
      </c>
      <c r="K2796" s="1" t="s">
        <v>1641</v>
      </c>
      <c r="L2796">
        <v>0</v>
      </c>
      <c r="M2796" s="4">
        <v>3.2</v>
      </c>
      <c r="N2796" s="5">
        <v>12236.72</v>
      </c>
      <c r="O2796" s="5">
        <f>IF(Jan_21[[#This Row],[WIN_OSE]]=0,('Summary Sheet'!$O$1)-('Summary Sheet'!$O$1*2%),-'Summary Sheet'!$O$1*(Jan_21[[#This Row],[BSP]]-1))</f>
        <v>1.96</v>
      </c>
    </row>
    <row r="2797" spans="1:15" x14ac:dyDescent="0.25">
      <c r="A2797">
        <v>178258620</v>
      </c>
      <c r="B2797" s="1" t="s">
        <v>23</v>
      </c>
      <c r="C2797" s="1" t="s">
        <v>3130</v>
      </c>
      <c r="D2797" s="1" t="s">
        <v>3076</v>
      </c>
      <c r="E2797" s="1" t="s">
        <v>65</v>
      </c>
      <c r="F2797" s="1" t="s">
        <v>168</v>
      </c>
      <c r="G2797" s="2">
        <v>44218</v>
      </c>
      <c r="H2797" s="3">
        <v>0.74583333333333335</v>
      </c>
      <c r="I2797">
        <v>38210088</v>
      </c>
      <c r="J2797">
        <v>6</v>
      </c>
      <c r="K2797" s="1" t="s">
        <v>1307</v>
      </c>
      <c r="L2797">
        <v>0</v>
      </c>
      <c r="M2797" s="4">
        <v>4.65854725746809</v>
      </c>
      <c r="N2797" s="5">
        <v>10438.9</v>
      </c>
      <c r="O2797" s="5">
        <f>IF(Jan_21[[#This Row],[WIN_OSE]]=0,('Summary Sheet'!$O$1)-('Summary Sheet'!$O$1*2%),-'Summary Sheet'!$O$1*(Jan_21[[#This Row],[BSP]]-1))</f>
        <v>1.96</v>
      </c>
    </row>
    <row r="2798" spans="1:15" x14ac:dyDescent="0.25">
      <c r="A2798">
        <v>178258645</v>
      </c>
      <c r="B2798" s="1" t="s">
        <v>23</v>
      </c>
      <c r="C2798" s="1" t="s">
        <v>3131</v>
      </c>
      <c r="D2798" s="1" t="s">
        <v>3075</v>
      </c>
      <c r="E2798" s="1" t="s">
        <v>39</v>
      </c>
      <c r="F2798" s="1" t="s">
        <v>54</v>
      </c>
      <c r="G2798" s="2">
        <v>44218</v>
      </c>
      <c r="H2798" s="3">
        <v>0.58125000000000004</v>
      </c>
      <c r="I2798">
        <v>36875656</v>
      </c>
      <c r="J2798">
        <v>1</v>
      </c>
      <c r="K2798" s="1" t="s">
        <v>1314</v>
      </c>
      <c r="L2798">
        <v>0</v>
      </c>
      <c r="M2798" s="4">
        <v>3.0818748752951066</v>
      </c>
      <c r="N2798" s="5">
        <v>11890.76</v>
      </c>
      <c r="O2798" s="5">
        <f>IF(Jan_21[[#This Row],[WIN_OSE]]=0,('Summary Sheet'!$O$1)-('Summary Sheet'!$O$1*2%),-'Summary Sheet'!$O$1*(Jan_21[[#This Row],[BSP]]-1))</f>
        <v>1.96</v>
      </c>
    </row>
    <row r="2799" spans="1:15" x14ac:dyDescent="0.25">
      <c r="A2799">
        <v>178258647</v>
      </c>
      <c r="B2799" s="1" t="s">
        <v>23</v>
      </c>
      <c r="C2799" s="1" t="s">
        <v>3131</v>
      </c>
      <c r="D2799" s="1" t="s">
        <v>3075</v>
      </c>
      <c r="E2799" s="1" t="s">
        <v>30</v>
      </c>
      <c r="F2799" s="1" t="s">
        <v>54</v>
      </c>
      <c r="G2799" s="2">
        <v>44218</v>
      </c>
      <c r="H2799" s="3">
        <v>0.59166666666666667</v>
      </c>
      <c r="I2799">
        <v>36310862</v>
      </c>
      <c r="J2799">
        <v>3</v>
      </c>
      <c r="K2799" s="1" t="s">
        <v>1948</v>
      </c>
      <c r="L2799">
        <v>0</v>
      </c>
      <c r="M2799" s="4">
        <v>3.934183075</v>
      </c>
      <c r="N2799" s="5">
        <v>16660.32</v>
      </c>
      <c r="O2799" s="5">
        <f>IF(Jan_21[[#This Row],[WIN_OSE]]=0,('Summary Sheet'!$O$1)-('Summary Sheet'!$O$1*2%),-'Summary Sheet'!$O$1*(Jan_21[[#This Row],[BSP]]-1))</f>
        <v>1.96</v>
      </c>
    </row>
    <row r="2800" spans="1:15" x14ac:dyDescent="0.25">
      <c r="A2800">
        <v>178258649</v>
      </c>
      <c r="B2800" s="1" t="s">
        <v>23</v>
      </c>
      <c r="C2800" s="1" t="s">
        <v>3131</v>
      </c>
      <c r="D2800" s="1" t="s">
        <v>3075</v>
      </c>
      <c r="E2800" s="1" t="s">
        <v>49</v>
      </c>
      <c r="F2800" s="1" t="s">
        <v>188</v>
      </c>
      <c r="G2800" s="2">
        <v>44218</v>
      </c>
      <c r="H2800" s="3">
        <v>0.60555555555555551</v>
      </c>
      <c r="I2800">
        <v>37597971</v>
      </c>
      <c r="J2800">
        <v>2</v>
      </c>
      <c r="K2800" s="1" t="s">
        <v>2747</v>
      </c>
      <c r="L2800">
        <v>1</v>
      </c>
      <c r="M2800" s="4">
        <v>2.3312731653852827</v>
      </c>
      <c r="N2800" s="5">
        <v>14509.2</v>
      </c>
      <c r="O2800" s="5">
        <f>IF(Jan_21[[#This Row],[WIN_OSE]]=0,('Summary Sheet'!$O$1)-('Summary Sheet'!$O$1*2%),-'Summary Sheet'!$O$1*(Jan_21[[#This Row],[BSP]]-1))</f>
        <v>-2.6625463307705655</v>
      </c>
    </row>
    <row r="2801" spans="1:15" x14ac:dyDescent="0.25">
      <c r="A2801">
        <v>178258651</v>
      </c>
      <c r="B2801" s="1" t="s">
        <v>23</v>
      </c>
      <c r="C2801" s="1" t="s">
        <v>3131</v>
      </c>
      <c r="D2801" s="1" t="s">
        <v>3075</v>
      </c>
      <c r="E2801" s="1" t="s">
        <v>47</v>
      </c>
      <c r="F2801" s="1" t="s">
        <v>54</v>
      </c>
      <c r="G2801" s="2">
        <v>44218</v>
      </c>
      <c r="H2801" s="3">
        <v>0.61944444444444446</v>
      </c>
      <c r="I2801">
        <v>27352730</v>
      </c>
      <c r="J2801">
        <v>2</v>
      </c>
      <c r="K2801" s="1" t="s">
        <v>2162</v>
      </c>
      <c r="L2801">
        <v>0</v>
      </c>
      <c r="M2801" s="4">
        <v>2.7964511437587136</v>
      </c>
      <c r="N2801" s="5">
        <v>13528</v>
      </c>
      <c r="O2801" s="5">
        <f>IF(Jan_21[[#This Row],[WIN_OSE]]=0,('Summary Sheet'!$O$1)-('Summary Sheet'!$O$1*2%),-'Summary Sheet'!$O$1*(Jan_21[[#This Row],[BSP]]-1))</f>
        <v>1.96</v>
      </c>
    </row>
    <row r="2802" spans="1:15" x14ac:dyDescent="0.25">
      <c r="A2802">
        <v>178258653</v>
      </c>
      <c r="B2802" s="1" t="s">
        <v>23</v>
      </c>
      <c r="C2802" s="1" t="s">
        <v>3131</v>
      </c>
      <c r="D2802" s="1" t="s">
        <v>3075</v>
      </c>
      <c r="E2802" s="1" t="s">
        <v>49</v>
      </c>
      <c r="F2802" s="1" t="s">
        <v>188</v>
      </c>
      <c r="G2802" s="2">
        <v>44218</v>
      </c>
      <c r="H2802" s="3">
        <v>0.63263888888888886</v>
      </c>
      <c r="I2802">
        <v>28690230</v>
      </c>
      <c r="J2802">
        <v>1</v>
      </c>
      <c r="K2802" s="1" t="s">
        <v>2510</v>
      </c>
      <c r="L2802">
        <v>0</v>
      </c>
      <c r="M2802" s="4">
        <v>3.4</v>
      </c>
      <c r="N2802" s="5">
        <v>8056.42</v>
      </c>
      <c r="O2802" s="5">
        <f>IF(Jan_21[[#This Row],[WIN_OSE]]=0,('Summary Sheet'!$O$1)-('Summary Sheet'!$O$1*2%),-'Summary Sheet'!$O$1*(Jan_21[[#This Row],[BSP]]-1))</f>
        <v>1.96</v>
      </c>
    </row>
    <row r="2803" spans="1:15" x14ac:dyDescent="0.25">
      <c r="A2803">
        <v>178258655</v>
      </c>
      <c r="B2803" s="1" t="s">
        <v>23</v>
      </c>
      <c r="C2803" s="1" t="s">
        <v>3131</v>
      </c>
      <c r="D2803" s="1" t="s">
        <v>3075</v>
      </c>
      <c r="E2803" s="1" t="s">
        <v>32</v>
      </c>
      <c r="F2803" s="1" t="s">
        <v>54</v>
      </c>
      <c r="G2803" s="2">
        <v>44218</v>
      </c>
      <c r="H2803" s="3">
        <v>0.64444444444444449</v>
      </c>
      <c r="I2803">
        <v>26617113</v>
      </c>
      <c r="J2803">
        <v>3</v>
      </c>
      <c r="K2803" s="1" t="s">
        <v>1136</v>
      </c>
      <c r="L2803">
        <v>0</v>
      </c>
      <c r="M2803" s="4">
        <v>3.4053353280000001</v>
      </c>
      <c r="N2803" s="5">
        <v>10516.56</v>
      </c>
      <c r="O2803" s="5">
        <f>IF(Jan_21[[#This Row],[WIN_OSE]]=0,('Summary Sheet'!$O$1)-('Summary Sheet'!$O$1*2%),-'Summary Sheet'!$O$1*(Jan_21[[#This Row],[BSP]]-1))</f>
        <v>1.96</v>
      </c>
    </row>
    <row r="2804" spans="1:15" x14ac:dyDescent="0.25">
      <c r="A2804">
        <v>178258657</v>
      </c>
      <c r="B2804" s="1" t="s">
        <v>23</v>
      </c>
      <c r="C2804" s="1" t="s">
        <v>3131</v>
      </c>
      <c r="D2804" s="1" t="s">
        <v>3075</v>
      </c>
      <c r="E2804" s="1" t="s">
        <v>49</v>
      </c>
      <c r="F2804" s="1" t="s">
        <v>188</v>
      </c>
      <c r="G2804" s="2">
        <v>44218</v>
      </c>
      <c r="H2804" s="3">
        <v>0.65833333333333333</v>
      </c>
      <c r="I2804">
        <v>36162107</v>
      </c>
      <c r="J2804">
        <v>3</v>
      </c>
      <c r="K2804" s="1" t="s">
        <v>1253</v>
      </c>
      <c r="L2804">
        <v>1</v>
      </c>
      <c r="M2804" s="4">
        <v>3.0602558235565445</v>
      </c>
      <c r="N2804" s="5">
        <v>13916.14</v>
      </c>
      <c r="O2804" s="5">
        <f>IF(Jan_21[[#This Row],[WIN_OSE]]=0,('Summary Sheet'!$O$1)-('Summary Sheet'!$O$1*2%),-'Summary Sheet'!$O$1*(Jan_21[[#This Row],[BSP]]-1))</f>
        <v>-4.1205116471130889</v>
      </c>
    </row>
    <row r="2805" spans="1:15" x14ac:dyDescent="0.25">
      <c r="A2805">
        <v>178258659</v>
      </c>
      <c r="B2805" s="1" t="s">
        <v>23</v>
      </c>
      <c r="C2805" s="1" t="s">
        <v>3131</v>
      </c>
      <c r="D2805" s="1" t="s">
        <v>3075</v>
      </c>
      <c r="E2805" s="1" t="s">
        <v>24</v>
      </c>
      <c r="F2805" s="1" t="s">
        <v>54</v>
      </c>
      <c r="G2805" s="2">
        <v>44218</v>
      </c>
      <c r="H2805" s="3">
        <v>0.67222222222222228</v>
      </c>
      <c r="I2805">
        <v>38279963</v>
      </c>
      <c r="J2805">
        <v>5</v>
      </c>
      <c r="K2805" s="1" t="s">
        <v>1703</v>
      </c>
      <c r="L2805">
        <v>0</v>
      </c>
      <c r="M2805" s="4">
        <v>3.45</v>
      </c>
      <c r="N2805" s="5">
        <v>7038.32</v>
      </c>
      <c r="O2805" s="5">
        <f>IF(Jan_21[[#This Row],[WIN_OSE]]=0,('Summary Sheet'!$O$1)-('Summary Sheet'!$O$1*2%),-'Summary Sheet'!$O$1*(Jan_21[[#This Row],[BSP]]-1))</f>
        <v>1.96</v>
      </c>
    </row>
    <row r="2806" spans="1:15" x14ac:dyDescent="0.25">
      <c r="A2806">
        <v>178258661</v>
      </c>
      <c r="B2806" s="1" t="s">
        <v>23</v>
      </c>
      <c r="C2806" s="1" t="s">
        <v>3131</v>
      </c>
      <c r="D2806" s="1" t="s">
        <v>3075</v>
      </c>
      <c r="E2806" s="1" t="s">
        <v>39</v>
      </c>
      <c r="F2806" s="1" t="s">
        <v>54</v>
      </c>
      <c r="G2806" s="2">
        <v>44218</v>
      </c>
      <c r="H2806" s="3">
        <v>0.68611111111111112</v>
      </c>
      <c r="I2806">
        <v>37947491</v>
      </c>
      <c r="J2806">
        <v>4</v>
      </c>
      <c r="K2806" s="1" t="s">
        <v>770</v>
      </c>
      <c r="L2806">
        <v>0</v>
      </c>
      <c r="M2806" s="4">
        <v>3.1995690040000002</v>
      </c>
      <c r="N2806" s="5">
        <v>15327.28</v>
      </c>
      <c r="O2806" s="5">
        <f>IF(Jan_21[[#This Row],[WIN_OSE]]=0,('Summary Sheet'!$O$1)-('Summary Sheet'!$O$1*2%),-'Summary Sheet'!$O$1*(Jan_21[[#This Row],[BSP]]-1))</f>
        <v>1.96</v>
      </c>
    </row>
    <row r="2807" spans="1:15" x14ac:dyDescent="0.25">
      <c r="A2807">
        <v>178258663</v>
      </c>
      <c r="B2807" s="1" t="s">
        <v>23</v>
      </c>
      <c r="C2807" s="1" t="s">
        <v>3131</v>
      </c>
      <c r="D2807" s="1" t="s">
        <v>3075</v>
      </c>
      <c r="E2807" s="1" t="s">
        <v>43</v>
      </c>
      <c r="F2807" s="1" t="s">
        <v>54</v>
      </c>
      <c r="G2807" s="2">
        <v>44218</v>
      </c>
      <c r="H2807" s="3">
        <v>0.7</v>
      </c>
      <c r="I2807">
        <v>38237597</v>
      </c>
      <c r="J2807">
        <v>3</v>
      </c>
      <c r="K2807" s="1" t="s">
        <v>1338</v>
      </c>
      <c r="L2807">
        <v>0</v>
      </c>
      <c r="M2807" s="4">
        <v>2.8581961106852942</v>
      </c>
      <c r="N2807" s="5">
        <v>11952.72</v>
      </c>
      <c r="O2807" s="5">
        <f>IF(Jan_21[[#This Row],[WIN_OSE]]=0,('Summary Sheet'!$O$1)-('Summary Sheet'!$O$1*2%),-'Summary Sheet'!$O$1*(Jan_21[[#This Row],[BSP]]-1))</f>
        <v>1.96</v>
      </c>
    </row>
    <row r="2808" spans="1:15" x14ac:dyDescent="0.25">
      <c r="A2808">
        <v>178258665</v>
      </c>
      <c r="B2808" s="1" t="s">
        <v>23</v>
      </c>
      <c r="C2808" s="1" t="s">
        <v>3131</v>
      </c>
      <c r="D2808" s="1" t="s">
        <v>3075</v>
      </c>
      <c r="E2808" s="1" t="s">
        <v>37</v>
      </c>
      <c r="F2808" s="1" t="s">
        <v>54</v>
      </c>
      <c r="G2808" s="2">
        <v>44218</v>
      </c>
      <c r="H2808" s="3">
        <v>0.71388888888888891</v>
      </c>
      <c r="I2808">
        <v>30846047</v>
      </c>
      <c r="J2808">
        <v>1</v>
      </c>
      <c r="K2808" s="1" t="s">
        <v>1024</v>
      </c>
      <c r="L2808">
        <v>1</v>
      </c>
      <c r="M2808" s="4">
        <v>3.55</v>
      </c>
      <c r="N2808" s="5">
        <v>11779</v>
      </c>
      <c r="O2808" s="5">
        <f>IF(Jan_21[[#This Row],[WIN_OSE]]=0,('Summary Sheet'!$O$1)-('Summary Sheet'!$O$1*2%),-'Summary Sheet'!$O$1*(Jan_21[[#This Row],[BSP]]-1))</f>
        <v>-5.0999999999999996</v>
      </c>
    </row>
    <row r="2809" spans="1:15" x14ac:dyDescent="0.25">
      <c r="A2809">
        <v>178258667</v>
      </c>
      <c r="B2809" s="1" t="s">
        <v>23</v>
      </c>
      <c r="C2809" s="1" t="s">
        <v>3131</v>
      </c>
      <c r="D2809" s="1" t="s">
        <v>3075</v>
      </c>
      <c r="E2809" s="1" t="s">
        <v>39</v>
      </c>
      <c r="F2809" s="1" t="s">
        <v>54</v>
      </c>
      <c r="G2809" s="2">
        <v>44218</v>
      </c>
      <c r="H2809" s="3">
        <v>0.72777777777777775</v>
      </c>
      <c r="I2809">
        <v>26949712</v>
      </c>
      <c r="J2809">
        <v>2</v>
      </c>
      <c r="K2809" s="1" t="s">
        <v>2513</v>
      </c>
      <c r="L2809">
        <v>1</v>
      </c>
      <c r="M2809" s="4">
        <v>3.553643103885844</v>
      </c>
      <c r="N2809" s="5">
        <v>15766.42</v>
      </c>
      <c r="O2809" s="5">
        <f>IF(Jan_21[[#This Row],[WIN_OSE]]=0,('Summary Sheet'!$O$1)-('Summary Sheet'!$O$1*2%),-'Summary Sheet'!$O$1*(Jan_21[[#This Row],[BSP]]-1))</f>
        <v>-5.1072862077716881</v>
      </c>
    </row>
    <row r="2810" spans="1:15" x14ac:dyDescent="0.25">
      <c r="A2810">
        <v>178258669</v>
      </c>
      <c r="B2810" s="1" t="s">
        <v>23</v>
      </c>
      <c r="C2810" s="1" t="s">
        <v>3131</v>
      </c>
      <c r="D2810" s="1" t="s">
        <v>3075</v>
      </c>
      <c r="E2810" s="1" t="s">
        <v>41</v>
      </c>
      <c r="F2810" s="1" t="s">
        <v>54</v>
      </c>
      <c r="G2810" s="2">
        <v>44218</v>
      </c>
      <c r="H2810" s="3">
        <v>0.73888888888888893</v>
      </c>
      <c r="I2810">
        <v>38217935</v>
      </c>
      <c r="J2810">
        <v>6</v>
      </c>
      <c r="K2810" s="1" t="s">
        <v>1324</v>
      </c>
      <c r="L2810">
        <v>0</v>
      </c>
      <c r="M2810" s="4">
        <v>3</v>
      </c>
      <c r="N2810" s="5">
        <v>16409.38</v>
      </c>
      <c r="O2810" s="5">
        <f>IF(Jan_21[[#This Row],[WIN_OSE]]=0,('Summary Sheet'!$O$1)-('Summary Sheet'!$O$1*2%),-'Summary Sheet'!$O$1*(Jan_21[[#This Row],[BSP]]-1))</f>
        <v>1.96</v>
      </c>
    </row>
    <row r="2811" spans="1:15" x14ac:dyDescent="0.25">
      <c r="A2811">
        <v>178258671</v>
      </c>
      <c r="B2811" s="1" t="s">
        <v>23</v>
      </c>
      <c r="C2811" s="1" t="s">
        <v>3131</v>
      </c>
      <c r="D2811" s="1" t="s">
        <v>3075</v>
      </c>
      <c r="E2811" s="1" t="s">
        <v>65</v>
      </c>
      <c r="F2811" s="1" t="s">
        <v>54</v>
      </c>
      <c r="G2811" s="2">
        <v>44218</v>
      </c>
      <c r="H2811" s="3">
        <v>0.75138888888888888</v>
      </c>
      <c r="I2811">
        <v>15112230</v>
      </c>
      <c r="J2811">
        <v>1</v>
      </c>
      <c r="K2811" s="1" t="s">
        <v>624</v>
      </c>
      <c r="L2811">
        <v>0</v>
      </c>
      <c r="M2811" s="4">
        <v>2.7963774020000001</v>
      </c>
      <c r="N2811" s="5">
        <v>22334.66</v>
      </c>
      <c r="O2811" s="5">
        <f>IF(Jan_21[[#This Row],[WIN_OSE]]=0,('Summary Sheet'!$O$1)-('Summary Sheet'!$O$1*2%),-'Summary Sheet'!$O$1*(Jan_21[[#This Row],[BSP]]-1))</f>
        <v>1.96</v>
      </c>
    </row>
    <row r="2812" spans="1:15" x14ac:dyDescent="0.25">
      <c r="A2812">
        <v>178258745</v>
      </c>
      <c r="B2812" s="1" t="s">
        <v>16</v>
      </c>
      <c r="C2812" s="1" t="s">
        <v>3140</v>
      </c>
      <c r="D2812" s="1" t="s">
        <v>3075</v>
      </c>
      <c r="E2812" s="1" t="s">
        <v>39</v>
      </c>
      <c r="F2812" s="1" t="s">
        <v>44</v>
      </c>
      <c r="G2812" s="2">
        <v>44218</v>
      </c>
      <c r="H2812" s="3">
        <v>0.7631944444444444</v>
      </c>
      <c r="I2812">
        <v>38280171</v>
      </c>
      <c r="J2812">
        <v>5</v>
      </c>
      <c r="K2812" s="1" t="s">
        <v>1301</v>
      </c>
      <c r="L2812">
        <v>0</v>
      </c>
      <c r="M2812" s="4">
        <v>2.56</v>
      </c>
      <c r="N2812" s="5">
        <v>14624.9</v>
      </c>
      <c r="O2812" s="5">
        <f>IF(Jan_21[[#This Row],[WIN_OSE]]=0,('Summary Sheet'!$O$1)-('Summary Sheet'!$O$1*2%),-'Summary Sheet'!$O$1*(Jan_21[[#This Row],[BSP]]-1))</f>
        <v>1.96</v>
      </c>
    </row>
    <row r="2813" spans="1:15" x14ac:dyDescent="0.25">
      <c r="A2813">
        <v>178258747</v>
      </c>
      <c r="B2813" s="1" t="s">
        <v>16</v>
      </c>
      <c r="C2813" s="1" t="s">
        <v>3140</v>
      </c>
      <c r="D2813" s="1" t="s">
        <v>3075</v>
      </c>
      <c r="E2813" s="1" t="s">
        <v>47</v>
      </c>
      <c r="F2813" s="1" t="s">
        <v>44</v>
      </c>
      <c r="G2813" s="2">
        <v>44218</v>
      </c>
      <c r="H2813" s="3">
        <v>0.77500000000000002</v>
      </c>
      <c r="I2813">
        <v>37065212</v>
      </c>
      <c r="J2813">
        <v>3</v>
      </c>
      <c r="K2813" s="1" t="s">
        <v>1983</v>
      </c>
      <c r="L2813">
        <v>1</v>
      </c>
      <c r="M2813" s="4">
        <v>3.7006077577818028</v>
      </c>
      <c r="N2813" s="5">
        <v>9505.58</v>
      </c>
      <c r="O2813" s="5">
        <f>IF(Jan_21[[#This Row],[WIN_OSE]]=0,('Summary Sheet'!$O$1)-('Summary Sheet'!$O$1*2%),-'Summary Sheet'!$O$1*(Jan_21[[#This Row],[BSP]]-1))</f>
        <v>-5.4012155155636057</v>
      </c>
    </row>
    <row r="2814" spans="1:15" x14ac:dyDescent="0.25">
      <c r="A2814">
        <v>178258749</v>
      </c>
      <c r="B2814" s="1" t="s">
        <v>16</v>
      </c>
      <c r="C2814" s="1" t="s">
        <v>3140</v>
      </c>
      <c r="D2814" s="1" t="s">
        <v>3075</v>
      </c>
      <c r="E2814" s="1" t="s">
        <v>30</v>
      </c>
      <c r="F2814" s="1" t="s">
        <v>44</v>
      </c>
      <c r="G2814" s="2">
        <v>44218</v>
      </c>
      <c r="H2814" s="3">
        <v>0.78541666666666665</v>
      </c>
      <c r="I2814">
        <v>36179964</v>
      </c>
      <c r="J2814">
        <v>3</v>
      </c>
      <c r="K2814" s="1" t="s">
        <v>1235</v>
      </c>
      <c r="L2814">
        <v>0</v>
      </c>
      <c r="M2814" s="4">
        <v>3.7362245675788284</v>
      </c>
      <c r="N2814" s="5">
        <v>8672.76</v>
      </c>
      <c r="O2814" s="5">
        <f>IF(Jan_21[[#This Row],[WIN_OSE]]=0,('Summary Sheet'!$O$1)-('Summary Sheet'!$O$1*2%),-'Summary Sheet'!$O$1*(Jan_21[[#This Row],[BSP]]-1))</f>
        <v>1.96</v>
      </c>
    </row>
    <row r="2815" spans="1:15" x14ac:dyDescent="0.25">
      <c r="A2815">
        <v>178258751</v>
      </c>
      <c r="B2815" s="1" t="s">
        <v>16</v>
      </c>
      <c r="C2815" s="1" t="s">
        <v>3140</v>
      </c>
      <c r="D2815" s="1" t="s">
        <v>3075</v>
      </c>
      <c r="E2815" s="1" t="s">
        <v>48</v>
      </c>
      <c r="F2815" s="1" t="s">
        <v>54</v>
      </c>
      <c r="G2815" s="2">
        <v>44218</v>
      </c>
      <c r="H2815" s="3">
        <v>0.79791666666666672</v>
      </c>
      <c r="I2815">
        <v>18770594</v>
      </c>
      <c r="J2815">
        <v>1</v>
      </c>
      <c r="K2815" s="1" t="s">
        <v>629</v>
      </c>
      <c r="L2815">
        <v>1</v>
      </c>
      <c r="M2815" s="4">
        <v>2.9767792499999999</v>
      </c>
      <c r="N2815" s="5">
        <v>22619.54</v>
      </c>
      <c r="O2815" s="5">
        <f>IF(Jan_21[[#This Row],[WIN_OSE]]=0,('Summary Sheet'!$O$1)-('Summary Sheet'!$O$1*2%),-'Summary Sheet'!$O$1*(Jan_21[[#This Row],[BSP]]-1))</f>
        <v>-3.9535584999999998</v>
      </c>
    </row>
    <row r="2816" spans="1:15" x14ac:dyDescent="0.25">
      <c r="A2816">
        <v>178258753</v>
      </c>
      <c r="B2816" s="1" t="s">
        <v>16</v>
      </c>
      <c r="C2816" s="1" t="s">
        <v>3140</v>
      </c>
      <c r="D2816" s="1" t="s">
        <v>3075</v>
      </c>
      <c r="E2816" s="1" t="s">
        <v>32</v>
      </c>
      <c r="F2816" s="1" t="s">
        <v>44</v>
      </c>
      <c r="G2816" s="2">
        <v>44218</v>
      </c>
      <c r="H2816" s="3">
        <v>0.80972222222222223</v>
      </c>
      <c r="I2816">
        <v>37947135</v>
      </c>
      <c r="J2816">
        <v>1</v>
      </c>
      <c r="K2816" s="1" t="s">
        <v>1088</v>
      </c>
      <c r="L2816">
        <v>0</v>
      </c>
      <c r="M2816" s="4">
        <v>2.0366448476038945</v>
      </c>
      <c r="N2816" s="5">
        <v>33153.9</v>
      </c>
      <c r="O2816" s="5">
        <f>IF(Jan_21[[#This Row],[WIN_OSE]]=0,('Summary Sheet'!$O$1)-('Summary Sheet'!$O$1*2%),-'Summary Sheet'!$O$1*(Jan_21[[#This Row],[BSP]]-1))</f>
        <v>1.96</v>
      </c>
    </row>
    <row r="2817" spans="1:15" x14ac:dyDescent="0.25">
      <c r="A2817">
        <v>178258755</v>
      </c>
      <c r="B2817" s="1" t="s">
        <v>16</v>
      </c>
      <c r="C2817" s="1" t="s">
        <v>3140</v>
      </c>
      <c r="D2817" s="1" t="s">
        <v>3075</v>
      </c>
      <c r="E2817" s="1" t="s">
        <v>48</v>
      </c>
      <c r="F2817" s="1" t="s">
        <v>44</v>
      </c>
      <c r="G2817" s="2">
        <v>44218</v>
      </c>
      <c r="H2817" s="3">
        <v>0.82013888888888886</v>
      </c>
      <c r="I2817">
        <v>37272085</v>
      </c>
      <c r="J2817">
        <v>6</v>
      </c>
      <c r="K2817" s="1" t="s">
        <v>1991</v>
      </c>
      <c r="L2817">
        <v>0</v>
      </c>
      <c r="M2817" s="4">
        <v>2.6947302871020655</v>
      </c>
      <c r="N2817" s="5">
        <v>26530.3</v>
      </c>
      <c r="O2817" s="5">
        <f>IF(Jan_21[[#This Row],[WIN_OSE]]=0,('Summary Sheet'!$O$1)-('Summary Sheet'!$O$1*2%),-'Summary Sheet'!$O$1*(Jan_21[[#This Row],[BSP]]-1))</f>
        <v>1.96</v>
      </c>
    </row>
    <row r="2818" spans="1:15" x14ac:dyDescent="0.25">
      <c r="A2818">
        <v>178258757</v>
      </c>
      <c r="B2818" s="1" t="s">
        <v>16</v>
      </c>
      <c r="C2818" s="1" t="s">
        <v>3140</v>
      </c>
      <c r="D2818" s="1" t="s">
        <v>3075</v>
      </c>
      <c r="E2818" s="1" t="s">
        <v>48</v>
      </c>
      <c r="F2818" s="1" t="s">
        <v>44</v>
      </c>
      <c r="G2818" s="2">
        <v>44218</v>
      </c>
      <c r="H2818" s="3">
        <v>0.83194444444444449</v>
      </c>
      <c r="I2818">
        <v>38280175</v>
      </c>
      <c r="J2818">
        <v>1</v>
      </c>
      <c r="K2818" s="1" t="s">
        <v>1232</v>
      </c>
      <c r="L2818">
        <v>0</v>
      </c>
      <c r="M2818" s="4">
        <v>3.2322206501218895</v>
      </c>
      <c r="N2818" s="5">
        <v>17736.5</v>
      </c>
      <c r="O2818" s="5">
        <f>IF(Jan_21[[#This Row],[WIN_OSE]]=0,('Summary Sheet'!$O$1)-('Summary Sheet'!$O$1*2%),-'Summary Sheet'!$O$1*(Jan_21[[#This Row],[BSP]]-1))</f>
        <v>1.96</v>
      </c>
    </row>
    <row r="2819" spans="1:15" x14ac:dyDescent="0.25">
      <c r="A2819">
        <v>178258759</v>
      </c>
      <c r="B2819" s="1" t="s">
        <v>16</v>
      </c>
      <c r="C2819" s="1" t="s">
        <v>3140</v>
      </c>
      <c r="D2819" s="1" t="s">
        <v>3075</v>
      </c>
      <c r="E2819" s="1" t="s">
        <v>48</v>
      </c>
      <c r="F2819" s="1" t="s">
        <v>44</v>
      </c>
      <c r="G2819" s="2">
        <v>44218</v>
      </c>
      <c r="H2819" s="3">
        <v>0.84166666666666667</v>
      </c>
      <c r="I2819">
        <v>38280177</v>
      </c>
      <c r="J2819">
        <v>4</v>
      </c>
      <c r="K2819" s="1" t="s">
        <v>1053</v>
      </c>
      <c r="L2819">
        <v>0</v>
      </c>
      <c r="M2819" s="4">
        <v>3.777780706444319</v>
      </c>
      <c r="N2819" s="5">
        <v>16366.18</v>
      </c>
      <c r="O2819" s="5">
        <f>IF(Jan_21[[#This Row],[WIN_OSE]]=0,('Summary Sheet'!$O$1)-('Summary Sheet'!$O$1*2%),-'Summary Sheet'!$O$1*(Jan_21[[#This Row],[BSP]]-1))</f>
        <v>1.96</v>
      </c>
    </row>
    <row r="2820" spans="1:15" x14ac:dyDescent="0.25">
      <c r="A2820">
        <v>178258761</v>
      </c>
      <c r="B2820" s="1" t="s">
        <v>16</v>
      </c>
      <c r="C2820" s="1" t="s">
        <v>3140</v>
      </c>
      <c r="D2820" s="1" t="s">
        <v>3075</v>
      </c>
      <c r="E2820" s="1" t="s">
        <v>32</v>
      </c>
      <c r="F2820" s="1" t="s">
        <v>44</v>
      </c>
      <c r="G2820" s="2">
        <v>44218</v>
      </c>
      <c r="H2820" s="3">
        <v>0.8520833333333333</v>
      </c>
      <c r="I2820">
        <v>28675848</v>
      </c>
      <c r="J2820">
        <v>5</v>
      </c>
      <c r="K2820" s="1" t="s">
        <v>2535</v>
      </c>
      <c r="L2820">
        <v>0</v>
      </c>
      <c r="M2820" s="4">
        <v>4</v>
      </c>
      <c r="N2820" s="5">
        <v>10659.94</v>
      </c>
      <c r="O2820" s="5">
        <f>IF(Jan_21[[#This Row],[WIN_OSE]]=0,('Summary Sheet'!$O$1)-('Summary Sheet'!$O$1*2%),-'Summary Sheet'!$O$1*(Jan_21[[#This Row],[BSP]]-1))</f>
        <v>1.96</v>
      </c>
    </row>
    <row r="2821" spans="1:15" x14ac:dyDescent="0.25">
      <c r="A2821">
        <v>178258763</v>
      </c>
      <c r="B2821" s="1" t="s">
        <v>16</v>
      </c>
      <c r="C2821" s="1" t="s">
        <v>3140</v>
      </c>
      <c r="D2821" s="1" t="s">
        <v>3075</v>
      </c>
      <c r="E2821" s="1" t="s">
        <v>47</v>
      </c>
      <c r="F2821" s="1" t="s">
        <v>44</v>
      </c>
      <c r="G2821" s="2">
        <v>44218</v>
      </c>
      <c r="H2821" s="3">
        <v>0.86527777777777781</v>
      </c>
      <c r="I2821">
        <v>37065182</v>
      </c>
      <c r="J2821">
        <v>3</v>
      </c>
      <c r="K2821" s="1" t="s">
        <v>2369</v>
      </c>
      <c r="L2821">
        <v>1</v>
      </c>
      <c r="M2821" s="4">
        <v>4.432543466360368</v>
      </c>
      <c r="N2821" s="5">
        <v>9094.5400000000009</v>
      </c>
      <c r="O2821" s="5">
        <f>IF(Jan_21[[#This Row],[WIN_OSE]]=0,('Summary Sheet'!$O$1)-('Summary Sheet'!$O$1*2%),-'Summary Sheet'!$O$1*(Jan_21[[#This Row],[BSP]]-1))</f>
        <v>-6.865086932720736</v>
      </c>
    </row>
    <row r="2822" spans="1:15" x14ac:dyDescent="0.25">
      <c r="A2822">
        <v>178258765</v>
      </c>
      <c r="B2822" s="1" t="s">
        <v>16</v>
      </c>
      <c r="C2822" s="1" t="s">
        <v>3140</v>
      </c>
      <c r="D2822" s="1" t="s">
        <v>3075</v>
      </c>
      <c r="E2822" s="1" t="s">
        <v>47</v>
      </c>
      <c r="F2822" s="1" t="s">
        <v>44</v>
      </c>
      <c r="G2822" s="2">
        <v>44218</v>
      </c>
      <c r="H2822" s="3">
        <v>0.87569444444444444</v>
      </c>
      <c r="I2822">
        <v>23642383</v>
      </c>
      <c r="J2822">
        <v>1</v>
      </c>
      <c r="K2822" s="1" t="s">
        <v>1085</v>
      </c>
      <c r="L2822">
        <v>1</v>
      </c>
      <c r="M2822" s="4">
        <v>3.3438537222096052</v>
      </c>
      <c r="N2822" s="5">
        <v>23990.54</v>
      </c>
      <c r="O2822" s="5">
        <f>IF(Jan_21[[#This Row],[WIN_OSE]]=0,('Summary Sheet'!$O$1)-('Summary Sheet'!$O$1*2%),-'Summary Sheet'!$O$1*(Jan_21[[#This Row],[BSP]]-1))</f>
        <v>-4.6877074444192104</v>
      </c>
    </row>
    <row r="2823" spans="1:15" x14ac:dyDescent="0.25">
      <c r="A2823">
        <v>178258767</v>
      </c>
      <c r="B2823" s="1" t="s">
        <v>16</v>
      </c>
      <c r="C2823" s="1" t="s">
        <v>3140</v>
      </c>
      <c r="D2823" s="1" t="s">
        <v>3075</v>
      </c>
      <c r="E2823" s="1" t="s">
        <v>43</v>
      </c>
      <c r="F2823" s="1" t="s">
        <v>44</v>
      </c>
      <c r="G2823" s="2">
        <v>44218</v>
      </c>
      <c r="H2823" s="3">
        <v>0.88611111111111107</v>
      </c>
      <c r="I2823">
        <v>11875797</v>
      </c>
      <c r="J2823">
        <v>2</v>
      </c>
      <c r="K2823" s="1" t="s">
        <v>599</v>
      </c>
      <c r="L2823">
        <v>0</v>
      </c>
      <c r="M2823" s="4">
        <v>2.9845012097795323</v>
      </c>
      <c r="N2823" s="5">
        <v>24081.439999999999</v>
      </c>
      <c r="O2823" s="5">
        <f>IF(Jan_21[[#This Row],[WIN_OSE]]=0,('Summary Sheet'!$O$1)-('Summary Sheet'!$O$1*2%),-'Summary Sheet'!$O$1*(Jan_21[[#This Row],[BSP]]-1))</f>
        <v>1.96</v>
      </c>
    </row>
    <row r="2824" spans="1:15" x14ac:dyDescent="0.25">
      <c r="A2824">
        <v>178258843</v>
      </c>
      <c r="B2824" s="1" t="s">
        <v>23</v>
      </c>
      <c r="C2824" s="1" t="s">
        <v>3139</v>
      </c>
      <c r="D2824" s="1" t="s">
        <v>3077</v>
      </c>
      <c r="E2824" s="1" t="s">
        <v>49</v>
      </c>
      <c r="F2824" s="1" t="s">
        <v>46</v>
      </c>
      <c r="G2824" s="2">
        <v>44218</v>
      </c>
      <c r="H2824" s="3">
        <v>0.76180555555555551</v>
      </c>
      <c r="I2824">
        <v>36061560</v>
      </c>
      <c r="J2824">
        <v>3</v>
      </c>
      <c r="K2824" s="1" t="s">
        <v>2941</v>
      </c>
      <c r="L2824">
        <v>1</v>
      </c>
      <c r="M2824" s="4">
        <v>3.0579508924779244</v>
      </c>
      <c r="N2824" s="5">
        <v>12963.52</v>
      </c>
      <c r="O2824" s="5">
        <f>IF(Jan_21[[#This Row],[WIN_OSE]]=0,('Summary Sheet'!$O$1)-('Summary Sheet'!$O$1*2%),-'Summary Sheet'!$O$1*(Jan_21[[#This Row],[BSP]]-1))</f>
        <v>-4.1159017849558488</v>
      </c>
    </row>
    <row r="2825" spans="1:15" x14ac:dyDescent="0.25">
      <c r="A2825">
        <v>178258845</v>
      </c>
      <c r="B2825" s="1" t="s">
        <v>23</v>
      </c>
      <c r="C2825" s="1" t="s">
        <v>3139</v>
      </c>
      <c r="D2825" s="1" t="s">
        <v>3077</v>
      </c>
      <c r="E2825" s="1" t="s">
        <v>41</v>
      </c>
      <c r="F2825" s="1" t="s">
        <v>54</v>
      </c>
      <c r="G2825" s="2">
        <v>44218</v>
      </c>
      <c r="H2825" s="3">
        <v>0.7729166666666667</v>
      </c>
      <c r="I2825">
        <v>38209820</v>
      </c>
      <c r="J2825">
        <v>3</v>
      </c>
      <c r="K2825" s="1" t="s">
        <v>2834</v>
      </c>
      <c r="L2825">
        <v>0</v>
      </c>
      <c r="M2825" s="4">
        <v>2.8396695024829386</v>
      </c>
      <c r="N2825" s="5">
        <v>14714.76</v>
      </c>
      <c r="O2825" s="5">
        <f>IF(Jan_21[[#This Row],[WIN_OSE]]=0,('Summary Sheet'!$O$1)-('Summary Sheet'!$O$1*2%),-'Summary Sheet'!$O$1*(Jan_21[[#This Row],[BSP]]-1))</f>
        <v>1.96</v>
      </c>
    </row>
    <row r="2826" spans="1:15" x14ac:dyDescent="0.25">
      <c r="A2826">
        <v>178258847</v>
      </c>
      <c r="B2826" s="1" t="s">
        <v>23</v>
      </c>
      <c r="C2826" s="1" t="s">
        <v>3139</v>
      </c>
      <c r="D2826" s="1" t="s">
        <v>3077</v>
      </c>
      <c r="E2826" s="1" t="s">
        <v>45</v>
      </c>
      <c r="F2826" s="1" t="s">
        <v>46</v>
      </c>
      <c r="G2826" s="2">
        <v>44218</v>
      </c>
      <c r="H2826" s="3">
        <v>0.78333333333333333</v>
      </c>
      <c r="I2826">
        <v>28077311</v>
      </c>
      <c r="J2826">
        <v>4</v>
      </c>
      <c r="K2826" s="1" t="s">
        <v>2942</v>
      </c>
      <c r="L2826">
        <v>0</v>
      </c>
      <c r="M2826" s="4">
        <v>3.4</v>
      </c>
      <c r="N2826" s="5">
        <v>4892.58</v>
      </c>
      <c r="O2826" s="5">
        <f>IF(Jan_21[[#This Row],[WIN_OSE]]=0,('Summary Sheet'!$O$1)-('Summary Sheet'!$O$1*2%),-'Summary Sheet'!$O$1*(Jan_21[[#This Row],[BSP]]-1))</f>
        <v>1.96</v>
      </c>
    </row>
    <row r="2827" spans="1:15" x14ac:dyDescent="0.25">
      <c r="A2827">
        <v>178258849</v>
      </c>
      <c r="B2827" s="1" t="s">
        <v>23</v>
      </c>
      <c r="C2827" s="1" t="s">
        <v>3139</v>
      </c>
      <c r="D2827" s="1" t="s">
        <v>3077</v>
      </c>
      <c r="E2827" s="1" t="s">
        <v>48</v>
      </c>
      <c r="F2827" s="1" t="s">
        <v>54</v>
      </c>
      <c r="G2827" s="2">
        <v>44218</v>
      </c>
      <c r="H2827" s="3">
        <v>0.79652777777777772</v>
      </c>
      <c r="I2827">
        <v>28791397</v>
      </c>
      <c r="J2827">
        <v>2</v>
      </c>
      <c r="K2827" s="1" t="s">
        <v>2516</v>
      </c>
      <c r="L2827">
        <v>0</v>
      </c>
      <c r="M2827" s="4">
        <v>2.76</v>
      </c>
      <c r="N2827" s="5">
        <v>14162.9</v>
      </c>
      <c r="O2827" s="5">
        <f>IF(Jan_21[[#This Row],[WIN_OSE]]=0,('Summary Sheet'!$O$1)-('Summary Sheet'!$O$1*2%),-'Summary Sheet'!$O$1*(Jan_21[[#This Row],[BSP]]-1))</f>
        <v>1.96</v>
      </c>
    </row>
    <row r="2828" spans="1:15" x14ac:dyDescent="0.25">
      <c r="A2828">
        <v>178258851</v>
      </c>
      <c r="B2828" s="1" t="s">
        <v>23</v>
      </c>
      <c r="C2828" s="1" t="s">
        <v>3139</v>
      </c>
      <c r="D2828" s="1" t="s">
        <v>3077</v>
      </c>
      <c r="E2828" s="1" t="s">
        <v>20</v>
      </c>
      <c r="F2828" s="1" t="s">
        <v>54</v>
      </c>
      <c r="G2828" s="2">
        <v>44218</v>
      </c>
      <c r="H2828" s="3">
        <v>0.80833333333333335</v>
      </c>
      <c r="I2828">
        <v>38182630</v>
      </c>
      <c r="J2828">
        <v>5</v>
      </c>
      <c r="K2828" s="1" t="s">
        <v>1234</v>
      </c>
      <c r="L2828">
        <v>1</v>
      </c>
      <c r="M2828" s="4">
        <v>2.98</v>
      </c>
      <c r="N2828" s="5">
        <v>12428.08</v>
      </c>
      <c r="O2828" s="5">
        <f>IF(Jan_21[[#This Row],[WIN_OSE]]=0,('Summary Sheet'!$O$1)-('Summary Sheet'!$O$1*2%),-'Summary Sheet'!$O$1*(Jan_21[[#This Row],[BSP]]-1))</f>
        <v>-3.96</v>
      </c>
    </row>
    <row r="2829" spans="1:15" x14ac:dyDescent="0.25">
      <c r="A2829">
        <v>178258853</v>
      </c>
      <c r="B2829" s="1" t="s">
        <v>23</v>
      </c>
      <c r="C2829" s="1" t="s">
        <v>3139</v>
      </c>
      <c r="D2829" s="1" t="s">
        <v>3077</v>
      </c>
      <c r="E2829" s="1" t="s">
        <v>43</v>
      </c>
      <c r="F2829" s="1" t="s">
        <v>54</v>
      </c>
      <c r="G2829" s="2">
        <v>44218</v>
      </c>
      <c r="H2829" s="3">
        <v>0.82222222222222219</v>
      </c>
      <c r="I2829">
        <v>26645196</v>
      </c>
      <c r="J2829">
        <v>1</v>
      </c>
      <c r="K2829" s="1" t="s">
        <v>1360</v>
      </c>
      <c r="L2829">
        <v>1</v>
      </c>
      <c r="M2829" s="4">
        <v>3.5862583936085857</v>
      </c>
      <c r="N2829" s="5">
        <v>9022.32</v>
      </c>
      <c r="O2829" s="5">
        <f>IF(Jan_21[[#This Row],[WIN_OSE]]=0,('Summary Sheet'!$O$1)-('Summary Sheet'!$O$1*2%),-'Summary Sheet'!$O$1*(Jan_21[[#This Row],[BSP]]-1))</f>
        <v>-5.1725167872171713</v>
      </c>
    </row>
    <row r="2830" spans="1:15" x14ac:dyDescent="0.25">
      <c r="A2830">
        <v>178258855</v>
      </c>
      <c r="B2830" s="1" t="s">
        <v>23</v>
      </c>
      <c r="C2830" s="1" t="s">
        <v>3139</v>
      </c>
      <c r="D2830" s="1" t="s">
        <v>3077</v>
      </c>
      <c r="E2830" s="1" t="s">
        <v>45</v>
      </c>
      <c r="F2830" s="1" t="s">
        <v>46</v>
      </c>
      <c r="G2830" s="2">
        <v>44218</v>
      </c>
      <c r="H2830" s="3">
        <v>0.8354166666666667</v>
      </c>
      <c r="I2830">
        <v>27509834</v>
      </c>
      <c r="J2830">
        <v>3</v>
      </c>
      <c r="K2830" s="1" t="s">
        <v>2517</v>
      </c>
      <c r="L2830">
        <v>1</v>
      </c>
      <c r="M2830" s="4">
        <v>3.1155719708866663</v>
      </c>
      <c r="N2830" s="5">
        <v>13976.4</v>
      </c>
      <c r="O2830" s="5">
        <f>IF(Jan_21[[#This Row],[WIN_OSE]]=0,('Summary Sheet'!$O$1)-('Summary Sheet'!$O$1*2%),-'Summary Sheet'!$O$1*(Jan_21[[#This Row],[BSP]]-1))</f>
        <v>-4.2311439417733325</v>
      </c>
    </row>
    <row r="2831" spans="1:15" x14ac:dyDescent="0.25">
      <c r="A2831">
        <v>178258857</v>
      </c>
      <c r="B2831" s="1" t="s">
        <v>23</v>
      </c>
      <c r="C2831" s="1" t="s">
        <v>3139</v>
      </c>
      <c r="D2831" s="1" t="s">
        <v>3077</v>
      </c>
      <c r="E2831" s="1" t="s">
        <v>48</v>
      </c>
      <c r="F2831" s="1" t="s">
        <v>54</v>
      </c>
      <c r="G2831" s="2">
        <v>44218</v>
      </c>
      <c r="H2831" s="3">
        <v>0.84930555555555554</v>
      </c>
      <c r="I2831">
        <v>27722441</v>
      </c>
      <c r="J2831">
        <v>5</v>
      </c>
      <c r="K2831" s="1" t="s">
        <v>2381</v>
      </c>
      <c r="L2831">
        <v>0</v>
      </c>
      <c r="M2831" s="4">
        <v>3.6329477250000002</v>
      </c>
      <c r="N2831" s="5">
        <v>13877.72</v>
      </c>
      <c r="O2831" s="5">
        <f>IF(Jan_21[[#This Row],[WIN_OSE]]=0,('Summary Sheet'!$O$1)-('Summary Sheet'!$O$1*2%),-'Summary Sheet'!$O$1*(Jan_21[[#This Row],[BSP]]-1))</f>
        <v>1.96</v>
      </c>
    </row>
    <row r="2832" spans="1:15" x14ac:dyDescent="0.25">
      <c r="A2832">
        <v>178258859</v>
      </c>
      <c r="B2832" s="1" t="s">
        <v>23</v>
      </c>
      <c r="C2832" s="1" t="s">
        <v>3139</v>
      </c>
      <c r="D2832" s="1" t="s">
        <v>3077</v>
      </c>
      <c r="E2832" s="1" t="s">
        <v>47</v>
      </c>
      <c r="F2832" s="1" t="s">
        <v>54</v>
      </c>
      <c r="G2832" s="2">
        <v>44218</v>
      </c>
      <c r="H2832" s="3">
        <v>0.86319444444444449</v>
      </c>
      <c r="I2832">
        <v>38036266</v>
      </c>
      <c r="J2832">
        <v>2</v>
      </c>
      <c r="K2832" s="1" t="s">
        <v>541</v>
      </c>
      <c r="L2832">
        <v>1</v>
      </c>
      <c r="M2832" s="4">
        <v>2.6346959355082431</v>
      </c>
      <c r="N2832" s="5">
        <v>22237.360000000001</v>
      </c>
      <c r="O2832" s="5">
        <f>IF(Jan_21[[#This Row],[WIN_OSE]]=0,('Summary Sheet'!$O$1)-('Summary Sheet'!$O$1*2%),-'Summary Sheet'!$O$1*(Jan_21[[#This Row],[BSP]]-1))</f>
        <v>-3.2693918710164862</v>
      </c>
    </row>
    <row r="2833" spans="1:15" x14ac:dyDescent="0.25">
      <c r="A2833">
        <v>178258861</v>
      </c>
      <c r="B2833" s="1" t="s">
        <v>23</v>
      </c>
      <c r="C2833" s="1" t="s">
        <v>3139</v>
      </c>
      <c r="D2833" s="1" t="s">
        <v>3077</v>
      </c>
      <c r="E2833" s="1" t="s">
        <v>32</v>
      </c>
      <c r="F2833" s="1" t="s">
        <v>54</v>
      </c>
      <c r="G2833" s="2">
        <v>44218</v>
      </c>
      <c r="H2833" s="3">
        <v>0.87638888888888888</v>
      </c>
      <c r="I2833">
        <v>36837520</v>
      </c>
      <c r="J2833">
        <v>5</v>
      </c>
      <c r="K2833" s="1" t="s">
        <v>1833</v>
      </c>
      <c r="L2833">
        <v>0</v>
      </c>
      <c r="M2833" s="4">
        <v>4</v>
      </c>
      <c r="N2833" s="5">
        <v>3507.74</v>
      </c>
      <c r="O2833" s="5">
        <f>IF(Jan_21[[#This Row],[WIN_OSE]]=0,('Summary Sheet'!$O$1)-('Summary Sheet'!$O$1*2%),-'Summary Sheet'!$O$1*(Jan_21[[#This Row],[BSP]]-1))</f>
        <v>1.96</v>
      </c>
    </row>
    <row r="2834" spans="1:15" x14ac:dyDescent="0.25">
      <c r="A2834">
        <v>178258863</v>
      </c>
      <c r="B2834" s="1" t="s">
        <v>23</v>
      </c>
      <c r="C2834" s="1" t="s">
        <v>3139</v>
      </c>
      <c r="D2834" s="1" t="s">
        <v>3077</v>
      </c>
      <c r="E2834" s="1" t="s">
        <v>20</v>
      </c>
      <c r="F2834" s="1" t="s">
        <v>54</v>
      </c>
      <c r="G2834" s="2">
        <v>44218</v>
      </c>
      <c r="H2834" s="3">
        <v>0.88749999999999996</v>
      </c>
      <c r="I2834">
        <v>36259567</v>
      </c>
      <c r="J2834">
        <v>2</v>
      </c>
      <c r="K2834" s="1" t="s">
        <v>1165</v>
      </c>
      <c r="L2834">
        <v>0</v>
      </c>
      <c r="M2834" s="4">
        <v>2.2756170513100367</v>
      </c>
      <c r="N2834" s="5">
        <v>16426.8</v>
      </c>
      <c r="O2834" s="5">
        <f>IF(Jan_21[[#This Row],[WIN_OSE]]=0,('Summary Sheet'!$O$1)-('Summary Sheet'!$O$1*2%),-'Summary Sheet'!$O$1*(Jan_21[[#This Row],[BSP]]-1))</f>
        <v>1.96</v>
      </c>
    </row>
    <row r="2835" spans="1:15" x14ac:dyDescent="0.25">
      <c r="A2835">
        <v>178258885</v>
      </c>
      <c r="B2835" s="1" t="s">
        <v>16</v>
      </c>
      <c r="C2835" s="1" t="s">
        <v>3133</v>
      </c>
      <c r="D2835" s="1" t="s">
        <v>3078</v>
      </c>
      <c r="E2835" s="1" t="s">
        <v>47</v>
      </c>
      <c r="F2835" s="1" t="s">
        <v>13</v>
      </c>
      <c r="G2835" s="2">
        <v>44218</v>
      </c>
      <c r="H2835" s="3">
        <v>0.75624999999999998</v>
      </c>
      <c r="I2835">
        <v>38145291</v>
      </c>
      <c r="J2835">
        <v>2</v>
      </c>
      <c r="K2835" s="1" t="s">
        <v>392</v>
      </c>
      <c r="L2835">
        <v>0</v>
      </c>
      <c r="M2835" s="4">
        <v>3.0444575324090328</v>
      </c>
      <c r="N2835" s="5">
        <v>25641.18</v>
      </c>
      <c r="O2835" s="5">
        <f>IF(Jan_21[[#This Row],[WIN_OSE]]=0,('Summary Sheet'!$O$1)-('Summary Sheet'!$O$1*2%),-'Summary Sheet'!$O$1*(Jan_21[[#This Row],[BSP]]-1))</f>
        <v>1.96</v>
      </c>
    </row>
    <row r="2836" spans="1:15" x14ac:dyDescent="0.25">
      <c r="A2836">
        <v>178258887</v>
      </c>
      <c r="B2836" s="1" t="s">
        <v>16</v>
      </c>
      <c r="C2836" s="1" t="s">
        <v>3133</v>
      </c>
      <c r="D2836" s="1" t="s">
        <v>3078</v>
      </c>
      <c r="E2836" s="1" t="s">
        <v>32</v>
      </c>
      <c r="F2836" s="1" t="s">
        <v>13</v>
      </c>
      <c r="G2836" s="2">
        <v>44218</v>
      </c>
      <c r="H2836" s="3">
        <v>0.76944444444444449</v>
      </c>
      <c r="I2836">
        <v>36476982</v>
      </c>
      <c r="J2836">
        <v>6</v>
      </c>
      <c r="K2836" s="1" t="s">
        <v>2078</v>
      </c>
      <c r="L2836">
        <v>1</v>
      </c>
      <c r="M2836" s="4">
        <v>2.7201202320000002</v>
      </c>
      <c r="N2836" s="5">
        <v>16519.939999999999</v>
      </c>
      <c r="O2836" s="5">
        <f>IF(Jan_21[[#This Row],[WIN_OSE]]=0,('Summary Sheet'!$O$1)-('Summary Sheet'!$O$1*2%),-'Summary Sheet'!$O$1*(Jan_21[[#This Row],[BSP]]-1))</f>
        <v>-3.4402404640000004</v>
      </c>
    </row>
    <row r="2837" spans="1:15" x14ac:dyDescent="0.25">
      <c r="A2837">
        <v>178258889</v>
      </c>
      <c r="B2837" s="1" t="s">
        <v>16</v>
      </c>
      <c r="C2837" s="1" t="s">
        <v>3133</v>
      </c>
      <c r="D2837" s="1" t="s">
        <v>3078</v>
      </c>
      <c r="E2837" s="1" t="s">
        <v>17</v>
      </c>
      <c r="F2837" s="1" t="s">
        <v>13</v>
      </c>
      <c r="G2837" s="2">
        <v>44218</v>
      </c>
      <c r="H2837" s="3">
        <v>0.77986111111111112</v>
      </c>
      <c r="I2837">
        <v>20751461</v>
      </c>
      <c r="J2837">
        <v>5</v>
      </c>
      <c r="K2837" s="1" t="s">
        <v>1303</v>
      </c>
      <c r="L2837">
        <v>1</v>
      </c>
      <c r="M2837" s="4">
        <v>4.0999999999999996</v>
      </c>
      <c r="N2837" s="5">
        <v>7372.62</v>
      </c>
      <c r="O2837" s="5">
        <f>IF(Jan_21[[#This Row],[WIN_OSE]]=0,('Summary Sheet'!$O$1)-('Summary Sheet'!$O$1*2%),-'Summary Sheet'!$O$1*(Jan_21[[#This Row],[BSP]]-1))</f>
        <v>-6.1999999999999993</v>
      </c>
    </row>
    <row r="2838" spans="1:15" x14ac:dyDescent="0.25">
      <c r="A2838">
        <v>178258891</v>
      </c>
      <c r="B2838" s="1" t="s">
        <v>16</v>
      </c>
      <c r="C2838" s="1" t="s">
        <v>3133</v>
      </c>
      <c r="D2838" s="1" t="s">
        <v>3078</v>
      </c>
      <c r="E2838" s="1" t="s">
        <v>17</v>
      </c>
      <c r="F2838" s="1" t="s">
        <v>13</v>
      </c>
      <c r="G2838" s="2">
        <v>44218</v>
      </c>
      <c r="H2838" s="3">
        <v>0.79027777777777775</v>
      </c>
      <c r="I2838">
        <v>37632641</v>
      </c>
      <c r="J2838">
        <v>6</v>
      </c>
      <c r="K2838" s="1" t="s">
        <v>2837</v>
      </c>
      <c r="L2838">
        <v>1</v>
      </c>
      <c r="M2838" s="4">
        <v>2.7</v>
      </c>
      <c r="N2838" s="5">
        <v>30899.919999999998</v>
      </c>
      <c r="O2838" s="5">
        <f>IF(Jan_21[[#This Row],[WIN_OSE]]=0,('Summary Sheet'!$O$1)-('Summary Sheet'!$O$1*2%),-'Summary Sheet'!$O$1*(Jan_21[[#This Row],[BSP]]-1))</f>
        <v>-3.4000000000000004</v>
      </c>
    </row>
    <row r="2839" spans="1:15" x14ac:dyDescent="0.25">
      <c r="A2839">
        <v>178258893</v>
      </c>
      <c r="B2839" s="1" t="s">
        <v>16</v>
      </c>
      <c r="C2839" s="1" t="s">
        <v>3133</v>
      </c>
      <c r="D2839" s="1" t="s">
        <v>3078</v>
      </c>
      <c r="E2839" s="1" t="s">
        <v>17</v>
      </c>
      <c r="F2839" s="1" t="s">
        <v>13</v>
      </c>
      <c r="G2839" s="2">
        <v>44218</v>
      </c>
      <c r="H2839" s="3">
        <v>0.8041666666666667</v>
      </c>
      <c r="I2839">
        <v>37602218</v>
      </c>
      <c r="J2839">
        <v>3</v>
      </c>
      <c r="K2839" s="1" t="s">
        <v>344</v>
      </c>
      <c r="L2839">
        <v>1</v>
      </c>
      <c r="M2839" s="4">
        <v>1.76728171287642</v>
      </c>
      <c r="N2839" s="5">
        <v>48041</v>
      </c>
      <c r="O2839" s="5">
        <f>IF(Jan_21[[#This Row],[WIN_OSE]]=0,('Summary Sheet'!$O$1)-('Summary Sheet'!$O$1*2%),-'Summary Sheet'!$O$1*(Jan_21[[#This Row],[BSP]]-1))</f>
        <v>-1.53456342575284</v>
      </c>
    </row>
    <row r="2840" spans="1:15" x14ac:dyDescent="0.25">
      <c r="A2840">
        <v>178258895</v>
      </c>
      <c r="B2840" s="1" t="s">
        <v>16</v>
      </c>
      <c r="C2840" s="1" t="s">
        <v>3133</v>
      </c>
      <c r="D2840" s="1" t="s">
        <v>3078</v>
      </c>
      <c r="E2840" s="1" t="s">
        <v>17</v>
      </c>
      <c r="F2840" s="1" t="s">
        <v>13</v>
      </c>
      <c r="G2840" s="2">
        <v>44218</v>
      </c>
      <c r="H2840" s="3">
        <v>0.81666666666666665</v>
      </c>
      <c r="I2840">
        <v>28041014</v>
      </c>
      <c r="J2840">
        <v>4</v>
      </c>
      <c r="K2840" s="1" t="s">
        <v>2089</v>
      </c>
      <c r="L2840">
        <v>0</v>
      </c>
      <c r="M2840" s="4">
        <v>3.399102231535764</v>
      </c>
      <c r="N2840" s="5">
        <v>21799.1</v>
      </c>
      <c r="O2840" s="5">
        <f>IF(Jan_21[[#This Row],[WIN_OSE]]=0,('Summary Sheet'!$O$1)-('Summary Sheet'!$O$1*2%),-'Summary Sheet'!$O$1*(Jan_21[[#This Row],[BSP]]-1))</f>
        <v>1.96</v>
      </c>
    </row>
    <row r="2841" spans="1:15" x14ac:dyDescent="0.25">
      <c r="A2841">
        <v>178258897</v>
      </c>
      <c r="B2841" s="1" t="s">
        <v>16</v>
      </c>
      <c r="C2841" s="1" t="s">
        <v>3133</v>
      </c>
      <c r="D2841" s="1" t="s">
        <v>3078</v>
      </c>
      <c r="E2841" s="1" t="s">
        <v>17</v>
      </c>
      <c r="F2841" s="1" t="s">
        <v>13</v>
      </c>
      <c r="G2841" s="2">
        <v>44218</v>
      </c>
      <c r="H2841" s="3">
        <v>0.8305555555555556</v>
      </c>
      <c r="I2841">
        <v>37271121</v>
      </c>
      <c r="J2841">
        <v>2</v>
      </c>
      <c r="K2841" s="1" t="s">
        <v>2216</v>
      </c>
      <c r="L2841">
        <v>1</v>
      </c>
      <c r="M2841" s="4">
        <v>2.5883496890000002</v>
      </c>
      <c r="N2841" s="5">
        <v>32541.360000000001</v>
      </c>
      <c r="O2841" s="5">
        <f>IF(Jan_21[[#This Row],[WIN_OSE]]=0,('Summary Sheet'!$O$1)-('Summary Sheet'!$O$1*2%),-'Summary Sheet'!$O$1*(Jan_21[[#This Row],[BSP]]-1))</f>
        <v>-3.1766993780000004</v>
      </c>
    </row>
    <row r="2842" spans="1:15" x14ac:dyDescent="0.25">
      <c r="A2842">
        <v>178258899</v>
      </c>
      <c r="B2842" s="1" t="s">
        <v>16</v>
      </c>
      <c r="C2842" s="1" t="s">
        <v>3133</v>
      </c>
      <c r="D2842" s="1" t="s">
        <v>3078</v>
      </c>
      <c r="E2842" s="1" t="s">
        <v>17</v>
      </c>
      <c r="F2842" s="1" t="s">
        <v>13</v>
      </c>
      <c r="G2842" s="2">
        <v>44218</v>
      </c>
      <c r="H2842" s="3">
        <v>0.84513888888888888</v>
      </c>
      <c r="I2842">
        <v>36630132</v>
      </c>
      <c r="J2842">
        <v>5</v>
      </c>
      <c r="K2842" s="1" t="s">
        <v>2349</v>
      </c>
      <c r="L2842">
        <v>0</v>
      </c>
      <c r="M2842" s="4">
        <v>2.6946960710000001</v>
      </c>
      <c r="N2842" s="5">
        <v>18818.22</v>
      </c>
      <c r="O2842" s="5">
        <f>IF(Jan_21[[#This Row],[WIN_OSE]]=0,('Summary Sheet'!$O$1)-('Summary Sheet'!$O$1*2%),-'Summary Sheet'!$O$1*(Jan_21[[#This Row],[BSP]]-1))</f>
        <v>1.96</v>
      </c>
    </row>
    <row r="2843" spans="1:15" x14ac:dyDescent="0.25">
      <c r="A2843">
        <v>178258901</v>
      </c>
      <c r="B2843" s="1" t="s">
        <v>16</v>
      </c>
      <c r="C2843" s="1" t="s">
        <v>3133</v>
      </c>
      <c r="D2843" s="1" t="s">
        <v>3078</v>
      </c>
      <c r="E2843" s="1" t="s">
        <v>17</v>
      </c>
      <c r="F2843" s="1" t="s">
        <v>13</v>
      </c>
      <c r="G2843" s="2">
        <v>44218</v>
      </c>
      <c r="H2843" s="3">
        <v>0.85972222222222228</v>
      </c>
      <c r="I2843">
        <v>21889913</v>
      </c>
      <c r="J2843">
        <v>3</v>
      </c>
      <c r="K2843" s="1" t="s">
        <v>2529</v>
      </c>
      <c r="L2843">
        <v>1</v>
      </c>
      <c r="M2843" s="4">
        <v>1.873752392491042</v>
      </c>
      <c r="N2843" s="5">
        <v>63493.86</v>
      </c>
      <c r="O2843" s="5">
        <f>IF(Jan_21[[#This Row],[WIN_OSE]]=0,('Summary Sheet'!$O$1)-('Summary Sheet'!$O$1*2%),-'Summary Sheet'!$O$1*(Jan_21[[#This Row],[BSP]]-1))</f>
        <v>-1.7475047849820839</v>
      </c>
    </row>
    <row r="2844" spans="1:15" x14ac:dyDescent="0.25">
      <c r="A2844">
        <v>178258903</v>
      </c>
      <c r="B2844" s="1" t="s">
        <v>16</v>
      </c>
      <c r="C2844" s="1" t="s">
        <v>3133</v>
      </c>
      <c r="D2844" s="1" t="s">
        <v>3078</v>
      </c>
      <c r="E2844" s="1" t="s">
        <v>17</v>
      </c>
      <c r="F2844" s="1" t="s">
        <v>309</v>
      </c>
      <c r="G2844" s="2">
        <v>44218</v>
      </c>
      <c r="H2844" s="3">
        <v>0.87083333333333335</v>
      </c>
      <c r="I2844">
        <v>27010730</v>
      </c>
      <c r="J2844">
        <v>6</v>
      </c>
      <c r="K2844" s="1" t="s">
        <v>1076</v>
      </c>
      <c r="L2844">
        <v>0</v>
      </c>
      <c r="M2844" s="4">
        <v>3.6157323695452952</v>
      </c>
      <c r="N2844" s="5">
        <v>28522.94</v>
      </c>
      <c r="O2844" s="5">
        <f>IF(Jan_21[[#This Row],[WIN_OSE]]=0,('Summary Sheet'!$O$1)-('Summary Sheet'!$O$1*2%),-'Summary Sheet'!$O$1*(Jan_21[[#This Row],[BSP]]-1))</f>
        <v>1.96</v>
      </c>
    </row>
    <row r="2845" spans="1:15" x14ac:dyDescent="0.25">
      <c r="A2845">
        <v>178258905</v>
      </c>
      <c r="B2845" s="1" t="s">
        <v>16</v>
      </c>
      <c r="C2845" s="1" t="s">
        <v>3133</v>
      </c>
      <c r="D2845" s="1" t="s">
        <v>3078</v>
      </c>
      <c r="E2845" s="1" t="s">
        <v>17</v>
      </c>
      <c r="F2845" s="1" t="s">
        <v>309</v>
      </c>
      <c r="G2845" s="2">
        <v>44218</v>
      </c>
      <c r="H2845" s="3">
        <v>0.8833333333333333</v>
      </c>
      <c r="I2845">
        <v>28752888</v>
      </c>
      <c r="J2845">
        <v>3</v>
      </c>
      <c r="K2845" s="1" t="s">
        <v>2524</v>
      </c>
      <c r="L2845">
        <v>0</v>
      </c>
      <c r="M2845" s="4">
        <v>2.8720724450000001</v>
      </c>
      <c r="N2845" s="5">
        <v>33601.360000000001</v>
      </c>
      <c r="O2845" s="5">
        <f>IF(Jan_21[[#This Row],[WIN_OSE]]=0,('Summary Sheet'!$O$1)-('Summary Sheet'!$O$1*2%),-'Summary Sheet'!$O$1*(Jan_21[[#This Row],[BSP]]-1))</f>
        <v>1.96</v>
      </c>
    </row>
    <row r="2846" spans="1:15" x14ac:dyDescent="0.25">
      <c r="A2846">
        <v>178258907</v>
      </c>
      <c r="B2846" s="1" t="s">
        <v>16</v>
      </c>
      <c r="C2846" s="1" t="s">
        <v>3133</v>
      </c>
      <c r="D2846" s="1" t="s">
        <v>3078</v>
      </c>
      <c r="E2846" s="1" t="s">
        <v>17</v>
      </c>
      <c r="F2846" s="1" t="s">
        <v>309</v>
      </c>
      <c r="G2846" s="2">
        <v>44218</v>
      </c>
      <c r="H2846" s="3">
        <v>0.89444444444444449</v>
      </c>
      <c r="I2846">
        <v>28752885</v>
      </c>
      <c r="J2846">
        <v>6</v>
      </c>
      <c r="K2846" s="1" t="s">
        <v>2525</v>
      </c>
      <c r="L2846">
        <v>1</v>
      </c>
      <c r="M2846" s="4">
        <v>1.6497849659999999</v>
      </c>
      <c r="N2846" s="5">
        <v>84001.38</v>
      </c>
      <c r="O2846" s="5">
        <f>IF(Jan_21[[#This Row],[WIN_OSE]]=0,('Summary Sheet'!$O$1)-('Summary Sheet'!$O$1*2%),-'Summary Sheet'!$O$1*(Jan_21[[#This Row],[BSP]]-1))</f>
        <v>-1.2995699319999998</v>
      </c>
    </row>
    <row r="2847" spans="1:15" x14ac:dyDescent="0.25">
      <c r="A2847">
        <v>178297102</v>
      </c>
      <c r="B2847" s="1" t="s">
        <v>19</v>
      </c>
      <c r="C2847" s="1" t="s">
        <v>3135</v>
      </c>
      <c r="D2847" s="1" t="s">
        <v>3079</v>
      </c>
      <c r="E2847" s="1" t="s">
        <v>49</v>
      </c>
      <c r="F2847" s="1" t="s">
        <v>50</v>
      </c>
      <c r="G2847" s="2">
        <v>44219</v>
      </c>
      <c r="H2847" s="3">
        <v>0.46250000000000002</v>
      </c>
      <c r="I2847">
        <v>27315822</v>
      </c>
      <c r="J2847">
        <v>4</v>
      </c>
      <c r="K2847" s="1" t="s">
        <v>2549</v>
      </c>
      <c r="L2847">
        <v>0</v>
      </c>
      <c r="M2847" s="4">
        <v>3.9160986896090613</v>
      </c>
      <c r="N2847" s="5">
        <v>3639.62</v>
      </c>
      <c r="O2847" s="5">
        <f>IF(Jan_21[[#This Row],[WIN_OSE]]=0,('Summary Sheet'!$O$1)-('Summary Sheet'!$O$1*2%),-'Summary Sheet'!$O$1*(Jan_21[[#This Row],[BSP]]-1))</f>
        <v>1.96</v>
      </c>
    </row>
    <row r="2848" spans="1:15" x14ac:dyDescent="0.25">
      <c r="A2848">
        <v>178297104</v>
      </c>
      <c r="B2848" s="1" t="s">
        <v>19</v>
      </c>
      <c r="C2848" s="1" t="s">
        <v>3135</v>
      </c>
      <c r="D2848" s="1" t="s">
        <v>3079</v>
      </c>
      <c r="E2848" s="1" t="s">
        <v>41</v>
      </c>
      <c r="F2848" s="1" t="s">
        <v>54</v>
      </c>
      <c r="G2848" s="2">
        <v>44219</v>
      </c>
      <c r="H2848" s="3">
        <v>0.47291666666666665</v>
      </c>
      <c r="I2848">
        <v>38145746</v>
      </c>
      <c r="J2848">
        <v>5</v>
      </c>
      <c r="K2848" s="1" t="s">
        <v>1113</v>
      </c>
      <c r="L2848">
        <v>1</v>
      </c>
      <c r="M2848" s="4">
        <v>3.0314420375800175</v>
      </c>
      <c r="N2848" s="5">
        <v>5632.78</v>
      </c>
      <c r="O2848" s="5">
        <f>IF(Jan_21[[#This Row],[WIN_OSE]]=0,('Summary Sheet'!$O$1)-('Summary Sheet'!$O$1*2%),-'Summary Sheet'!$O$1*(Jan_21[[#This Row],[BSP]]-1))</f>
        <v>-4.062884075160035</v>
      </c>
    </row>
    <row r="2849" spans="1:15" x14ac:dyDescent="0.25">
      <c r="A2849">
        <v>178297106</v>
      </c>
      <c r="B2849" s="1" t="s">
        <v>19</v>
      </c>
      <c r="C2849" s="1" t="s">
        <v>3135</v>
      </c>
      <c r="D2849" s="1" t="s">
        <v>3079</v>
      </c>
      <c r="E2849" s="1" t="s">
        <v>27</v>
      </c>
      <c r="F2849" s="1" t="s">
        <v>50</v>
      </c>
      <c r="G2849" s="2">
        <v>44219</v>
      </c>
      <c r="H2849" s="3">
        <v>0.48333333333333334</v>
      </c>
      <c r="I2849">
        <v>25723687</v>
      </c>
      <c r="J2849">
        <v>6</v>
      </c>
      <c r="K2849" s="1" t="s">
        <v>2550</v>
      </c>
      <c r="L2849">
        <v>1</v>
      </c>
      <c r="M2849" s="4">
        <v>3.55</v>
      </c>
      <c r="N2849" s="5">
        <v>3119.1</v>
      </c>
      <c r="O2849" s="5">
        <f>IF(Jan_21[[#This Row],[WIN_OSE]]=0,('Summary Sheet'!$O$1)-('Summary Sheet'!$O$1*2%),-'Summary Sheet'!$O$1*(Jan_21[[#This Row],[BSP]]-1))</f>
        <v>-5.0999999999999996</v>
      </c>
    </row>
    <row r="2850" spans="1:15" x14ac:dyDescent="0.25">
      <c r="A2850">
        <v>178297108</v>
      </c>
      <c r="B2850" s="1" t="s">
        <v>19</v>
      </c>
      <c r="C2850" s="1" t="s">
        <v>3135</v>
      </c>
      <c r="D2850" s="1" t="s">
        <v>3079</v>
      </c>
      <c r="E2850" s="1" t="s">
        <v>43</v>
      </c>
      <c r="F2850" s="1" t="s">
        <v>54</v>
      </c>
      <c r="G2850" s="2">
        <v>44219</v>
      </c>
      <c r="H2850" s="3">
        <v>0.49375000000000002</v>
      </c>
      <c r="I2850">
        <v>30069332</v>
      </c>
      <c r="J2850">
        <v>2</v>
      </c>
      <c r="K2850" s="1" t="s">
        <v>2552</v>
      </c>
      <c r="L2850">
        <v>0</v>
      </c>
      <c r="M2850" s="4">
        <v>2.868302624</v>
      </c>
      <c r="N2850" s="5">
        <v>4500.76</v>
      </c>
      <c r="O2850" s="5">
        <f>IF(Jan_21[[#This Row],[WIN_OSE]]=0,('Summary Sheet'!$O$1)-('Summary Sheet'!$O$1*2%),-'Summary Sheet'!$O$1*(Jan_21[[#This Row],[BSP]]-1))</f>
        <v>1.96</v>
      </c>
    </row>
    <row r="2851" spans="1:15" x14ac:dyDescent="0.25">
      <c r="A2851">
        <v>178297110</v>
      </c>
      <c r="B2851" s="1" t="s">
        <v>19</v>
      </c>
      <c r="C2851" s="1" t="s">
        <v>3135</v>
      </c>
      <c r="D2851" s="1" t="s">
        <v>3079</v>
      </c>
      <c r="E2851" s="1" t="s">
        <v>49</v>
      </c>
      <c r="F2851" s="1" t="s">
        <v>50</v>
      </c>
      <c r="G2851" s="2">
        <v>44219</v>
      </c>
      <c r="H2851" s="3">
        <v>0.50416666666666665</v>
      </c>
      <c r="I2851">
        <v>37444077</v>
      </c>
      <c r="J2851">
        <v>6</v>
      </c>
      <c r="K2851" s="1" t="s">
        <v>1010</v>
      </c>
      <c r="L2851">
        <v>1</v>
      </c>
      <c r="M2851" s="4">
        <v>4.1121540608044587</v>
      </c>
      <c r="N2851" s="5">
        <v>1640.04</v>
      </c>
      <c r="O2851" s="5">
        <f>IF(Jan_21[[#This Row],[WIN_OSE]]=0,('Summary Sheet'!$O$1)-('Summary Sheet'!$O$1*2%),-'Summary Sheet'!$O$1*(Jan_21[[#This Row],[BSP]]-1))</f>
        <v>-6.2243081216089173</v>
      </c>
    </row>
    <row r="2852" spans="1:15" x14ac:dyDescent="0.25">
      <c r="A2852">
        <v>178297112</v>
      </c>
      <c r="B2852" s="1" t="s">
        <v>19</v>
      </c>
      <c r="C2852" s="1" t="s">
        <v>3135</v>
      </c>
      <c r="D2852" s="1" t="s">
        <v>3079</v>
      </c>
      <c r="E2852" s="1" t="s">
        <v>32</v>
      </c>
      <c r="F2852" s="1" t="s">
        <v>54</v>
      </c>
      <c r="G2852" s="2">
        <v>44219</v>
      </c>
      <c r="H2852" s="3">
        <v>0.51458333333333328</v>
      </c>
      <c r="I2852">
        <v>28743745</v>
      </c>
      <c r="J2852">
        <v>5</v>
      </c>
      <c r="K2852" s="1" t="s">
        <v>979</v>
      </c>
      <c r="L2852">
        <v>0</v>
      </c>
      <c r="M2852" s="4">
        <v>3.3424966378149481</v>
      </c>
      <c r="N2852" s="5">
        <v>5869.18</v>
      </c>
      <c r="O2852" s="5">
        <f>IF(Jan_21[[#This Row],[WIN_OSE]]=0,('Summary Sheet'!$O$1)-('Summary Sheet'!$O$1*2%),-'Summary Sheet'!$O$1*(Jan_21[[#This Row],[BSP]]-1))</f>
        <v>1.96</v>
      </c>
    </row>
    <row r="2853" spans="1:15" x14ac:dyDescent="0.25">
      <c r="A2853">
        <v>178297114</v>
      </c>
      <c r="B2853" s="1" t="s">
        <v>19</v>
      </c>
      <c r="C2853" s="1" t="s">
        <v>3135</v>
      </c>
      <c r="D2853" s="1" t="s">
        <v>3079</v>
      </c>
      <c r="E2853" s="1" t="s">
        <v>24</v>
      </c>
      <c r="F2853" s="1" t="s">
        <v>54</v>
      </c>
      <c r="G2853" s="2">
        <v>44219</v>
      </c>
      <c r="H2853" s="3">
        <v>0.52500000000000002</v>
      </c>
      <c r="I2853">
        <v>35404895</v>
      </c>
      <c r="J2853">
        <v>2</v>
      </c>
      <c r="K2853" s="1" t="s">
        <v>1271</v>
      </c>
      <c r="L2853">
        <v>1</v>
      </c>
      <c r="M2853" s="4">
        <v>3.6231907683782079</v>
      </c>
      <c r="N2853" s="5">
        <v>9055.7999999999993</v>
      </c>
      <c r="O2853" s="5">
        <f>IF(Jan_21[[#This Row],[WIN_OSE]]=0,('Summary Sheet'!$O$1)-('Summary Sheet'!$O$1*2%),-'Summary Sheet'!$O$1*(Jan_21[[#This Row],[BSP]]-1))</f>
        <v>-5.2463815367564157</v>
      </c>
    </row>
    <row r="2854" spans="1:15" x14ac:dyDescent="0.25">
      <c r="A2854">
        <v>178297116</v>
      </c>
      <c r="B2854" s="1" t="s">
        <v>19</v>
      </c>
      <c r="C2854" s="1" t="s">
        <v>3135</v>
      </c>
      <c r="D2854" s="1" t="s">
        <v>3079</v>
      </c>
      <c r="E2854" s="1" t="s">
        <v>45</v>
      </c>
      <c r="F2854" s="1" t="s">
        <v>50</v>
      </c>
      <c r="G2854" s="2">
        <v>44219</v>
      </c>
      <c r="H2854" s="3">
        <v>0.53541666666666665</v>
      </c>
      <c r="I2854">
        <v>21942660</v>
      </c>
      <c r="J2854">
        <v>4</v>
      </c>
      <c r="K2854" s="1" t="s">
        <v>659</v>
      </c>
      <c r="L2854">
        <v>0</v>
      </c>
      <c r="M2854" s="4">
        <v>3.9464115407814839</v>
      </c>
      <c r="N2854" s="5">
        <v>4011.2</v>
      </c>
      <c r="O2854" s="5">
        <f>IF(Jan_21[[#This Row],[WIN_OSE]]=0,('Summary Sheet'!$O$1)-('Summary Sheet'!$O$1*2%),-'Summary Sheet'!$O$1*(Jan_21[[#This Row],[BSP]]-1))</f>
        <v>1.96</v>
      </c>
    </row>
    <row r="2855" spans="1:15" x14ac:dyDescent="0.25">
      <c r="A2855">
        <v>178297118</v>
      </c>
      <c r="B2855" s="1" t="s">
        <v>19</v>
      </c>
      <c r="C2855" s="1" t="s">
        <v>3135</v>
      </c>
      <c r="D2855" s="1" t="s">
        <v>3079</v>
      </c>
      <c r="E2855" s="1" t="s">
        <v>47</v>
      </c>
      <c r="F2855" s="1" t="s">
        <v>54</v>
      </c>
      <c r="G2855" s="2">
        <v>44219</v>
      </c>
      <c r="H2855" s="3">
        <v>0.54583333333333328</v>
      </c>
      <c r="I2855">
        <v>26555162</v>
      </c>
      <c r="J2855">
        <v>1</v>
      </c>
      <c r="K2855" s="1" t="s">
        <v>852</v>
      </c>
      <c r="L2855">
        <v>0</v>
      </c>
      <c r="M2855" s="4">
        <v>3.1820374349999998</v>
      </c>
      <c r="N2855" s="5">
        <v>12189.4</v>
      </c>
      <c r="O2855" s="5">
        <f>IF(Jan_21[[#This Row],[WIN_OSE]]=0,('Summary Sheet'!$O$1)-('Summary Sheet'!$O$1*2%),-'Summary Sheet'!$O$1*(Jan_21[[#This Row],[BSP]]-1))</f>
        <v>1.96</v>
      </c>
    </row>
    <row r="2856" spans="1:15" x14ac:dyDescent="0.25">
      <c r="A2856">
        <v>178297120</v>
      </c>
      <c r="B2856" s="1" t="s">
        <v>19</v>
      </c>
      <c r="C2856" s="1" t="s">
        <v>3135</v>
      </c>
      <c r="D2856" s="1" t="s">
        <v>3079</v>
      </c>
      <c r="E2856" s="1" t="s">
        <v>30</v>
      </c>
      <c r="F2856" s="1" t="s">
        <v>54</v>
      </c>
      <c r="G2856" s="2">
        <v>44219</v>
      </c>
      <c r="H2856" s="3">
        <v>0.55625000000000002</v>
      </c>
      <c r="I2856">
        <v>27157277</v>
      </c>
      <c r="J2856">
        <v>4</v>
      </c>
      <c r="K2856" s="1" t="s">
        <v>954</v>
      </c>
      <c r="L2856">
        <v>1</v>
      </c>
      <c r="M2856" s="4">
        <v>2.5499999999999998</v>
      </c>
      <c r="N2856" s="5">
        <v>39.78</v>
      </c>
      <c r="O2856" s="5">
        <f>IF(Jan_21[[#This Row],[WIN_OSE]]=0,('Summary Sheet'!$O$1)-('Summary Sheet'!$O$1*2%),-'Summary Sheet'!$O$1*(Jan_21[[#This Row],[BSP]]-1))</f>
        <v>-3.0999999999999996</v>
      </c>
    </row>
    <row r="2857" spans="1:15" x14ac:dyDescent="0.25">
      <c r="A2857">
        <v>178297122</v>
      </c>
      <c r="B2857" s="1" t="s">
        <v>19</v>
      </c>
      <c r="C2857" s="1" t="s">
        <v>3135</v>
      </c>
      <c r="D2857" s="1" t="s">
        <v>3079</v>
      </c>
      <c r="E2857" s="1" t="s">
        <v>32</v>
      </c>
      <c r="F2857" s="1" t="s">
        <v>54</v>
      </c>
      <c r="G2857" s="2">
        <v>44219</v>
      </c>
      <c r="H2857" s="3">
        <v>0.56666666666666665</v>
      </c>
      <c r="I2857">
        <v>38290369</v>
      </c>
      <c r="J2857">
        <v>4</v>
      </c>
      <c r="K2857" s="1" t="s">
        <v>2227</v>
      </c>
      <c r="L2857">
        <v>0</v>
      </c>
      <c r="M2857" s="4">
        <v>2.6000512885914944</v>
      </c>
      <c r="N2857" s="5">
        <v>8134.82</v>
      </c>
      <c r="O2857" s="5">
        <f>IF(Jan_21[[#This Row],[WIN_OSE]]=0,('Summary Sheet'!$O$1)-('Summary Sheet'!$O$1*2%),-'Summary Sheet'!$O$1*(Jan_21[[#This Row],[BSP]]-1))</f>
        <v>1.96</v>
      </c>
    </row>
    <row r="2858" spans="1:15" x14ac:dyDescent="0.25">
      <c r="A2858">
        <v>178297124</v>
      </c>
      <c r="B2858" s="1" t="s">
        <v>19</v>
      </c>
      <c r="C2858" s="1" t="s">
        <v>3135</v>
      </c>
      <c r="D2858" s="1" t="s">
        <v>3079</v>
      </c>
      <c r="E2858" s="1" t="s">
        <v>39</v>
      </c>
      <c r="F2858" s="1" t="s">
        <v>54</v>
      </c>
      <c r="G2858" s="2">
        <v>44219</v>
      </c>
      <c r="H2858" s="3">
        <v>0.57708333333333328</v>
      </c>
      <c r="I2858">
        <v>37095033</v>
      </c>
      <c r="J2858">
        <v>1</v>
      </c>
      <c r="K2858" s="1" t="s">
        <v>2223</v>
      </c>
      <c r="L2858">
        <v>1</v>
      </c>
      <c r="M2858" s="4">
        <v>3.4142761632813201</v>
      </c>
      <c r="N2858" s="5">
        <v>9448.94</v>
      </c>
      <c r="O2858" s="5">
        <f>IF(Jan_21[[#This Row],[WIN_OSE]]=0,('Summary Sheet'!$O$1)-('Summary Sheet'!$O$1*2%),-'Summary Sheet'!$O$1*(Jan_21[[#This Row],[BSP]]-1))</f>
        <v>-4.8285523265626402</v>
      </c>
    </row>
    <row r="2859" spans="1:15" x14ac:dyDescent="0.25">
      <c r="A2859">
        <v>178297578</v>
      </c>
      <c r="B2859" s="1" t="s">
        <v>16</v>
      </c>
      <c r="C2859" s="1" t="s">
        <v>3130</v>
      </c>
      <c r="D2859" s="1" t="s">
        <v>3080</v>
      </c>
      <c r="E2859" s="1" t="s">
        <v>17</v>
      </c>
      <c r="F2859" s="1" t="s">
        <v>168</v>
      </c>
      <c r="G2859" s="2">
        <v>44219</v>
      </c>
      <c r="H2859" s="3">
        <v>0.78055555555555556</v>
      </c>
      <c r="I2859">
        <v>36349661</v>
      </c>
      <c r="J2859">
        <v>4</v>
      </c>
      <c r="K2859" s="1" t="s">
        <v>1333</v>
      </c>
      <c r="L2859">
        <v>0</v>
      </c>
      <c r="M2859" s="4">
        <v>3.0401084954970061</v>
      </c>
      <c r="N2859" s="5">
        <v>15662.92</v>
      </c>
      <c r="O2859" s="5">
        <f>IF(Jan_21[[#This Row],[WIN_OSE]]=0,('Summary Sheet'!$O$1)-('Summary Sheet'!$O$1*2%),-'Summary Sheet'!$O$1*(Jan_21[[#This Row],[BSP]]-1))</f>
        <v>1.96</v>
      </c>
    </row>
    <row r="2860" spans="1:15" x14ac:dyDescent="0.25">
      <c r="A2860">
        <v>178297580</v>
      </c>
      <c r="B2860" s="1" t="s">
        <v>16</v>
      </c>
      <c r="C2860" s="1" t="s">
        <v>3130</v>
      </c>
      <c r="D2860" s="1" t="s">
        <v>3080</v>
      </c>
      <c r="E2860" s="1" t="s">
        <v>17</v>
      </c>
      <c r="F2860" s="1" t="s">
        <v>194</v>
      </c>
      <c r="G2860" s="2">
        <v>44219</v>
      </c>
      <c r="H2860" s="3">
        <v>0.79236111111111107</v>
      </c>
      <c r="I2860">
        <v>36788363</v>
      </c>
      <c r="J2860">
        <v>2</v>
      </c>
      <c r="K2860" s="1" t="s">
        <v>2408</v>
      </c>
      <c r="L2860">
        <v>1</v>
      </c>
      <c r="M2860" s="4">
        <v>3.6779877631415001</v>
      </c>
      <c r="N2860" s="5">
        <v>10933.64</v>
      </c>
      <c r="O2860" s="5">
        <f>IF(Jan_21[[#This Row],[WIN_OSE]]=0,('Summary Sheet'!$O$1)-('Summary Sheet'!$O$1*2%),-'Summary Sheet'!$O$1*(Jan_21[[#This Row],[BSP]]-1))</f>
        <v>-5.3559755262830002</v>
      </c>
    </row>
    <row r="2861" spans="1:15" x14ac:dyDescent="0.25">
      <c r="A2861">
        <v>178297582</v>
      </c>
      <c r="B2861" s="1" t="s">
        <v>16</v>
      </c>
      <c r="C2861" s="1" t="s">
        <v>3130</v>
      </c>
      <c r="D2861" s="1" t="s">
        <v>3080</v>
      </c>
      <c r="E2861" s="1" t="s">
        <v>17</v>
      </c>
      <c r="F2861" s="1" t="s">
        <v>301</v>
      </c>
      <c r="G2861" s="2">
        <v>44219</v>
      </c>
      <c r="H2861" s="3">
        <v>0.80347222222222225</v>
      </c>
      <c r="I2861">
        <v>28590823</v>
      </c>
      <c r="J2861">
        <v>4</v>
      </c>
      <c r="K2861" s="1" t="s">
        <v>1866</v>
      </c>
      <c r="L2861">
        <v>1</v>
      </c>
      <c r="M2861" s="4">
        <v>2.9192075231968548</v>
      </c>
      <c r="N2861" s="5">
        <v>17240.86</v>
      </c>
      <c r="O2861" s="5">
        <f>IF(Jan_21[[#This Row],[WIN_OSE]]=0,('Summary Sheet'!$O$1)-('Summary Sheet'!$O$1*2%),-'Summary Sheet'!$O$1*(Jan_21[[#This Row],[BSP]]-1))</f>
        <v>-3.8384150463937097</v>
      </c>
    </row>
    <row r="2862" spans="1:15" x14ac:dyDescent="0.25">
      <c r="A2862">
        <v>178297584</v>
      </c>
      <c r="B2862" s="1" t="s">
        <v>16</v>
      </c>
      <c r="C2862" s="1" t="s">
        <v>3130</v>
      </c>
      <c r="D2862" s="1" t="s">
        <v>3080</v>
      </c>
      <c r="E2862" s="1" t="s">
        <v>17</v>
      </c>
      <c r="F2862" s="1" t="s">
        <v>1362</v>
      </c>
      <c r="G2862" s="2">
        <v>44219</v>
      </c>
      <c r="H2862" s="3">
        <v>0.81319444444444444</v>
      </c>
      <c r="I2862">
        <v>24082808</v>
      </c>
      <c r="J2862">
        <v>6</v>
      </c>
      <c r="K2862" s="1" t="s">
        <v>2534</v>
      </c>
      <c r="L2862">
        <v>0</v>
      </c>
      <c r="M2862" s="4">
        <v>1.26</v>
      </c>
      <c r="N2862" s="5">
        <v>45562.48</v>
      </c>
      <c r="O2862" s="5">
        <f>IF(Jan_21[[#This Row],[WIN_OSE]]=0,('Summary Sheet'!$O$1)-('Summary Sheet'!$O$1*2%),-'Summary Sheet'!$O$1*(Jan_21[[#This Row],[BSP]]-1))</f>
        <v>1.96</v>
      </c>
    </row>
    <row r="2863" spans="1:15" x14ac:dyDescent="0.25">
      <c r="A2863">
        <v>178297586</v>
      </c>
      <c r="B2863" s="1" t="s">
        <v>16</v>
      </c>
      <c r="C2863" s="1" t="s">
        <v>3130</v>
      </c>
      <c r="D2863" s="1" t="s">
        <v>3080</v>
      </c>
      <c r="E2863" s="1" t="s">
        <v>17</v>
      </c>
      <c r="F2863" s="1" t="s">
        <v>168</v>
      </c>
      <c r="G2863" s="2">
        <v>44219</v>
      </c>
      <c r="H2863" s="3">
        <v>0.82499999999999996</v>
      </c>
      <c r="I2863">
        <v>24220334</v>
      </c>
      <c r="J2863">
        <v>3</v>
      </c>
      <c r="K2863" s="1" t="s">
        <v>2944</v>
      </c>
      <c r="L2863">
        <v>0</v>
      </c>
      <c r="M2863" s="4">
        <v>2.5105513986514221</v>
      </c>
      <c r="N2863" s="5">
        <v>16261.08</v>
      </c>
      <c r="O2863" s="5">
        <f>IF(Jan_21[[#This Row],[WIN_OSE]]=0,('Summary Sheet'!$O$1)-('Summary Sheet'!$O$1*2%),-'Summary Sheet'!$O$1*(Jan_21[[#This Row],[BSP]]-1))</f>
        <v>1.96</v>
      </c>
    </row>
    <row r="2864" spans="1:15" x14ac:dyDescent="0.25">
      <c r="A2864">
        <v>178297588</v>
      </c>
      <c r="B2864" s="1" t="s">
        <v>16</v>
      </c>
      <c r="C2864" s="1" t="s">
        <v>3130</v>
      </c>
      <c r="D2864" s="1" t="s">
        <v>3080</v>
      </c>
      <c r="E2864" s="1" t="s">
        <v>17</v>
      </c>
      <c r="F2864" s="1" t="s">
        <v>301</v>
      </c>
      <c r="G2864" s="2">
        <v>44219</v>
      </c>
      <c r="H2864" s="3">
        <v>0.83611111111111114</v>
      </c>
      <c r="I2864">
        <v>27647074</v>
      </c>
      <c r="J2864">
        <v>2</v>
      </c>
      <c r="K2864" s="1" t="s">
        <v>2526</v>
      </c>
      <c r="L2864">
        <v>2</v>
      </c>
      <c r="M2864" s="4">
        <v>1.7216760282925496</v>
      </c>
      <c r="N2864" s="5">
        <v>41395.32</v>
      </c>
      <c r="O2864" s="5">
        <f>IF(Jan_21[[#This Row],[WIN_OSE]]=0,('Summary Sheet'!$O$1)-('Summary Sheet'!$O$1*2%),-'Summary Sheet'!$O$1*(Jan_21[[#This Row],[BSP]]-1))</f>
        <v>-1.4433520565850992</v>
      </c>
    </row>
    <row r="2865" spans="1:15" x14ac:dyDescent="0.25">
      <c r="A2865">
        <v>178297590</v>
      </c>
      <c r="B2865" s="1" t="s">
        <v>16</v>
      </c>
      <c r="C2865" s="1" t="s">
        <v>3130</v>
      </c>
      <c r="D2865" s="1" t="s">
        <v>3080</v>
      </c>
      <c r="E2865" s="1" t="s">
        <v>17</v>
      </c>
      <c r="F2865" s="1" t="s">
        <v>301</v>
      </c>
      <c r="G2865" s="2">
        <v>44219</v>
      </c>
      <c r="H2865" s="3">
        <v>0.84652777777777777</v>
      </c>
      <c r="I2865">
        <v>32061614</v>
      </c>
      <c r="J2865">
        <v>6</v>
      </c>
      <c r="K2865" s="1" t="s">
        <v>1830</v>
      </c>
      <c r="L2865">
        <v>0</v>
      </c>
      <c r="M2865" s="4">
        <v>3.05</v>
      </c>
      <c r="N2865" s="5">
        <v>17299</v>
      </c>
      <c r="O2865" s="5">
        <f>IF(Jan_21[[#This Row],[WIN_OSE]]=0,('Summary Sheet'!$O$1)-('Summary Sheet'!$O$1*2%),-'Summary Sheet'!$O$1*(Jan_21[[#This Row],[BSP]]-1))</f>
        <v>1.96</v>
      </c>
    </row>
    <row r="2866" spans="1:15" x14ac:dyDescent="0.25">
      <c r="A2866">
        <v>178297592</v>
      </c>
      <c r="B2866" s="1" t="s">
        <v>16</v>
      </c>
      <c r="C2866" s="1" t="s">
        <v>3130</v>
      </c>
      <c r="D2866" s="1" t="s">
        <v>3080</v>
      </c>
      <c r="E2866" s="1" t="s">
        <v>17</v>
      </c>
      <c r="F2866" s="1" t="s">
        <v>301</v>
      </c>
      <c r="G2866" s="2">
        <v>44219</v>
      </c>
      <c r="H2866" s="3">
        <v>0.8569444444444444</v>
      </c>
      <c r="I2866">
        <v>38291536</v>
      </c>
      <c r="J2866">
        <v>1</v>
      </c>
      <c r="K2866" s="1" t="s">
        <v>2945</v>
      </c>
      <c r="L2866">
        <v>1</v>
      </c>
      <c r="M2866" s="4">
        <v>1.7752595673211906</v>
      </c>
      <c r="N2866" s="5">
        <v>48753.24</v>
      </c>
      <c r="O2866" s="5">
        <f>IF(Jan_21[[#This Row],[WIN_OSE]]=0,('Summary Sheet'!$O$1)-('Summary Sheet'!$O$1*2%),-'Summary Sheet'!$O$1*(Jan_21[[#This Row],[BSP]]-1))</f>
        <v>-1.5505191346423812</v>
      </c>
    </row>
    <row r="2867" spans="1:15" x14ac:dyDescent="0.25">
      <c r="A2867">
        <v>178297594</v>
      </c>
      <c r="B2867" s="1" t="s">
        <v>16</v>
      </c>
      <c r="C2867" s="1" t="s">
        <v>3130</v>
      </c>
      <c r="D2867" s="1" t="s">
        <v>3080</v>
      </c>
      <c r="E2867" s="1" t="s">
        <v>17</v>
      </c>
      <c r="F2867" s="1" t="s">
        <v>194</v>
      </c>
      <c r="G2867" s="2">
        <v>44219</v>
      </c>
      <c r="H2867" s="3">
        <v>0.87013888888888891</v>
      </c>
      <c r="I2867">
        <v>27136731</v>
      </c>
      <c r="J2867">
        <v>3</v>
      </c>
      <c r="K2867" s="1" t="s">
        <v>433</v>
      </c>
      <c r="L2867">
        <v>0</v>
      </c>
      <c r="M2867" s="4">
        <v>3.2264247033398723</v>
      </c>
      <c r="N2867" s="5">
        <v>16718.88</v>
      </c>
      <c r="O2867" s="5">
        <f>IF(Jan_21[[#This Row],[WIN_OSE]]=0,('Summary Sheet'!$O$1)-('Summary Sheet'!$O$1*2%),-'Summary Sheet'!$O$1*(Jan_21[[#This Row],[BSP]]-1))</f>
        <v>1.96</v>
      </c>
    </row>
    <row r="2868" spans="1:15" x14ac:dyDescent="0.25">
      <c r="A2868">
        <v>178297596</v>
      </c>
      <c r="B2868" s="1" t="s">
        <v>16</v>
      </c>
      <c r="C2868" s="1" t="s">
        <v>3130</v>
      </c>
      <c r="D2868" s="1" t="s">
        <v>3080</v>
      </c>
      <c r="E2868" s="1" t="s">
        <v>17</v>
      </c>
      <c r="F2868" s="1" t="s">
        <v>301</v>
      </c>
      <c r="G2868" s="2">
        <v>44219</v>
      </c>
      <c r="H2868" s="3">
        <v>0.88124999999999998</v>
      </c>
      <c r="I2868">
        <v>37098660</v>
      </c>
      <c r="J2868">
        <v>6</v>
      </c>
      <c r="K2868" s="1" t="s">
        <v>1157</v>
      </c>
      <c r="L2868">
        <v>1</v>
      </c>
      <c r="M2868" s="4">
        <v>2.8770455897281315</v>
      </c>
      <c r="N2868" s="5">
        <v>17501.419999999998</v>
      </c>
      <c r="O2868" s="5">
        <f>IF(Jan_21[[#This Row],[WIN_OSE]]=0,('Summary Sheet'!$O$1)-('Summary Sheet'!$O$1*2%),-'Summary Sheet'!$O$1*(Jan_21[[#This Row],[BSP]]-1))</f>
        <v>-3.754091179456263</v>
      </c>
    </row>
    <row r="2869" spans="1:15" x14ac:dyDescent="0.25">
      <c r="A2869">
        <v>178297598</v>
      </c>
      <c r="B2869" s="1" t="s">
        <v>16</v>
      </c>
      <c r="C2869" s="1" t="s">
        <v>3130</v>
      </c>
      <c r="D2869" s="1" t="s">
        <v>3080</v>
      </c>
      <c r="E2869" s="1" t="s">
        <v>17</v>
      </c>
      <c r="F2869" s="1" t="s">
        <v>194</v>
      </c>
      <c r="G2869" s="2">
        <v>44219</v>
      </c>
      <c r="H2869" s="3">
        <v>0.89166666666666672</v>
      </c>
      <c r="I2869">
        <v>25316352</v>
      </c>
      <c r="J2869">
        <v>4</v>
      </c>
      <c r="K2869" s="1" t="s">
        <v>2600</v>
      </c>
      <c r="L2869">
        <v>0</v>
      </c>
      <c r="M2869" s="4">
        <v>3.95</v>
      </c>
      <c r="N2869" s="5">
        <v>12235.78</v>
      </c>
      <c r="O2869" s="5">
        <f>IF(Jan_21[[#This Row],[WIN_OSE]]=0,('Summary Sheet'!$O$1)-('Summary Sheet'!$O$1*2%),-'Summary Sheet'!$O$1*(Jan_21[[#This Row],[BSP]]-1))</f>
        <v>1.96</v>
      </c>
    </row>
    <row r="2870" spans="1:15" x14ac:dyDescent="0.25">
      <c r="A2870">
        <v>178297600</v>
      </c>
      <c r="B2870" s="1" t="s">
        <v>16</v>
      </c>
      <c r="C2870" s="1" t="s">
        <v>3130</v>
      </c>
      <c r="D2870" s="1" t="s">
        <v>3080</v>
      </c>
      <c r="E2870" s="1" t="s">
        <v>17</v>
      </c>
      <c r="F2870" s="1" t="s">
        <v>194</v>
      </c>
      <c r="G2870" s="2">
        <v>44219</v>
      </c>
      <c r="H2870" s="3">
        <v>0.90277777777777779</v>
      </c>
      <c r="I2870">
        <v>36921800</v>
      </c>
      <c r="J2870">
        <v>1</v>
      </c>
      <c r="K2870" s="1" t="s">
        <v>2527</v>
      </c>
      <c r="L2870">
        <v>1</v>
      </c>
      <c r="M2870" s="4">
        <v>2.1713145659999999</v>
      </c>
      <c r="N2870" s="5">
        <v>51171.72</v>
      </c>
      <c r="O2870" s="5">
        <f>IF(Jan_21[[#This Row],[WIN_OSE]]=0,('Summary Sheet'!$O$1)-('Summary Sheet'!$O$1*2%),-'Summary Sheet'!$O$1*(Jan_21[[#This Row],[BSP]]-1))</f>
        <v>-2.3426291319999999</v>
      </c>
    </row>
    <row r="2871" spans="1:15" x14ac:dyDescent="0.25">
      <c r="A2871">
        <v>178298090</v>
      </c>
      <c r="B2871" s="1" t="s">
        <v>23</v>
      </c>
      <c r="C2871" s="1" t="s">
        <v>3133</v>
      </c>
      <c r="D2871" s="1" t="s">
        <v>3081</v>
      </c>
      <c r="E2871" s="1" t="s">
        <v>47</v>
      </c>
      <c r="F2871" s="1" t="s">
        <v>13</v>
      </c>
      <c r="G2871" s="2">
        <v>44219</v>
      </c>
      <c r="H2871" s="3">
        <v>0.42499999999999999</v>
      </c>
      <c r="I2871">
        <v>27606964</v>
      </c>
      <c r="J2871">
        <v>2</v>
      </c>
      <c r="K2871" s="1" t="s">
        <v>447</v>
      </c>
      <c r="L2871">
        <v>0</v>
      </c>
      <c r="M2871" s="4">
        <v>4.2665719444028216</v>
      </c>
      <c r="N2871" s="5">
        <v>3633.18</v>
      </c>
      <c r="O2871" s="5">
        <f>IF(Jan_21[[#This Row],[WIN_OSE]]=0,('Summary Sheet'!$O$1)-('Summary Sheet'!$O$1*2%),-'Summary Sheet'!$O$1*(Jan_21[[#This Row],[BSP]]-1))</f>
        <v>1.96</v>
      </c>
    </row>
    <row r="2872" spans="1:15" x14ac:dyDescent="0.25">
      <c r="A2872">
        <v>178298092</v>
      </c>
      <c r="B2872" s="1" t="s">
        <v>23</v>
      </c>
      <c r="C2872" s="1" t="s">
        <v>3133</v>
      </c>
      <c r="D2872" s="1" t="s">
        <v>3081</v>
      </c>
      <c r="E2872" s="1" t="s">
        <v>20</v>
      </c>
      <c r="F2872" s="1" t="s">
        <v>13</v>
      </c>
      <c r="G2872" s="2">
        <v>44219</v>
      </c>
      <c r="H2872" s="3">
        <v>0.43819444444444444</v>
      </c>
      <c r="I2872">
        <v>23917429</v>
      </c>
      <c r="J2872">
        <v>4</v>
      </c>
      <c r="K2872" s="1" t="s">
        <v>2410</v>
      </c>
      <c r="L2872">
        <v>0</v>
      </c>
      <c r="M2872" s="4">
        <v>4.0333108304061192</v>
      </c>
      <c r="N2872" s="5">
        <v>6448.64</v>
      </c>
      <c r="O2872" s="5">
        <f>IF(Jan_21[[#This Row],[WIN_OSE]]=0,('Summary Sheet'!$O$1)-('Summary Sheet'!$O$1*2%),-'Summary Sheet'!$O$1*(Jan_21[[#This Row],[BSP]]-1))</f>
        <v>1.96</v>
      </c>
    </row>
    <row r="2873" spans="1:15" x14ac:dyDescent="0.25">
      <c r="A2873">
        <v>178298094</v>
      </c>
      <c r="B2873" s="1" t="s">
        <v>23</v>
      </c>
      <c r="C2873" s="1" t="s">
        <v>3133</v>
      </c>
      <c r="D2873" s="1" t="s">
        <v>3081</v>
      </c>
      <c r="E2873" s="1" t="s">
        <v>39</v>
      </c>
      <c r="F2873" s="1" t="s">
        <v>13</v>
      </c>
      <c r="G2873" s="2">
        <v>44219</v>
      </c>
      <c r="H2873" s="3">
        <v>0.44861111111111113</v>
      </c>
      <c r="I2873">
        <v>26281429</v>
      </c>
      <c r="J2873">
        <v>1</v>
      </c>
      <c r="K2873" s="1" t="s">
        <v>1546</v>
      </c>
      <c r="L2873">
        <v>0</v>
      </c>
      <c r="M2873" s="4">
        <v>2.9468662769999998</v>
      </c>
      <c r="N2873" s="5">
        <v>11897.32</v>
      </c>
      <c r="O2873" s="5">
        <f>IF(Jan_21[[#This Row],[WIN_OSE]]=0,('Summary Sheet'!$O$1)-('Summary Sheet'!$O$1*2%),-'Summary Sheet'!$O$1*(Jan_21[[#This Row],[BSP]]-1))</f>
        <v>1.96</v>
      </c>
    </row>
    <row r="2874" spans="1:15" x14ac:dyDescent="0.25">
      <c r="A2874">
        <v>178298096</v>
      </c>
      <c r="B2874" s="1" t="s">
        <v>23</v>
      </c>
      <c r="C2874" s="1" t="s">
        <v>3133</v>
      </c>
      <c r="D2874" s="1" t="s">
        <v>3081</v>
      </c>
      <c r="E2874" s="1" t="s">
        <v>43</v>
      </c>
      <c r="F2874" s="1" t="s">
        <v>13</v>
      </c>
      <c r="G2874" s="2">
        <v>44219</v>
      </c>
      <c r="H2874" s="3">
        <v>0.45902777777777776</v>
      </c>
      <c r="I2874">
        <v>36042324</v>
      </c>
      <c r="J2874">
        <v>3</v>
      </c>
      <c r="K2874" s="1" t="s">
        <v>792</v>
      </c>
      <c r="L2874">
        <v>0</v>
      </c>
      <c r="M2874" s="4">
        <v>3.15</v>
      </c>
      <c r="N2874" s="5">
        <v>11334.24</v>
      </c>
      <c r="O2874" s="5">
        <f>IF(Jan_21[[#This Row],[WIN_OSE]]=0,('Summary Sheet'!$O$1)-('Summary Sheet'!$O$1*2%),-'Summary Sheet'!$O$1*(Jan_21[[#This Row],[BSP]]-1))</f>
        <v>1.96</v>
      </c>
    </row>
    <row r="2875" spans="1:15" x14ac:dyDescent="0.25">
      <c r="A2875">
        <v>178298098</v>
      </c>
      <c r="B2875" s="1" t="s">
        <v>23</v>
      </c>
      <c r="C2875" s="1" t="s">
        <v>3133</v>
      </c>
      <c r="D2875" s="1" t="s">
        <v>3081</v>
      </c>
      <c r="E2875" s="1" t="s">
        <v>43</v>
      </c>
      <c r="F2875" s="1" t="s">
        <v>13</v>
      </c>
      <c r="G2875" s="2">
        <v>44219</v>
      </c>
      <c r="H2875" s="3">
        <v>0.46944444444444444</v>
      </c>
      <c r="I2875">
        <v>28640472</v>
      </c>
      <c r="J2875">
        <v>1</v>
      </c>
      <c r="K2875" s="1" t="s">
        <v>1133</v>
      </c>
      <c r="L2875">
        <v>0</v>
      </c>
      <c r="M2875" s="4">
        <v>3.75</v>
      </c>
      <c r="N2875" s="5">
        <v>5417.98</v>
      </c>
      <c r="O2875" s="5">
        <f>IF(Jan_21[[#This Row],[WIN_OSE]]=0,('Summary Sheet'!$O$1)-('Summary Sheet'!$O$1*2%),-'Summary Sheet'!$O$1*(Jan_21[[#This Row],[BSP]]-1))</f>
        <v>1.96</v>
      </c>
    </row>
    <row r="2876" spans="1:15" x14ac:dyDescent="0.25">
      <c r="A2876">
        <v>178298100</v>
      </c>
      <c r="B2876" s="1" t="s">
        <v>23</v>
      </c>
      <c r="C2876" s="1" t="s">
        <v>3133</v>
      </c>
      <c r="D2876" s="1" t="s">
        <v>3081</v>
      </c>
      <c r="E2876" s="1" t="s">
        <v>37</v>
      </c>
      <c r="F2876" s="1" t="s">
        <v>13</v>
      </c>
      <c r="G2876" s="2">
        <v>44219</v>
      </c>
      <c r="H2876" s="3">
        <v>0.47986111111111113</v>
      </c>
      <c r="I2876">
        <v>38182375</v>
      </c>
      <c r="J2876">
        <v>4</v>
      </c>
      <c r="K2876" s="1" t="s">
        <v>2417</v>
      </c>
      <c r="L2876">
        <v>0</v>
      </c>
      <c r="M2876" s="4">
        <v>2.4511112669999999</v>
      </c>
      <c r="N2876" s="5">
        <v>12287.28</v>
      </c>
      <c r="O2876" s="5">
        <f>IF(Jan_21[[#This Row],[WIN_OSE]]=0,('Summary Sheet'!$O$1)-('Summary Sheet'!$O$1*2%),-'Summary Sheet'!$O$1*(Jan_21[[#This Row],[BSP]]-1))</f>
        <v>1.96</v>
      </c>
    </row>
    <row r="2877" spans="1:15" x14ac:dyDescent="0.25">
      <c r="A2877">
        <v>178298102</v>
      </c>
      <c r="B2877" s="1" t="s">
        <v>23</v>
      </c>
      <c r="C2877" s="1" t="s">
        <v>3133</v>
      </c>
      <c r="D2877" s="1" t="s">
        <v>3081</v>
      </c>
      <c r="E2877" s="1" t="s">
        <v>60</v>
      </c>
      <c r="F2877" s="1" t="s">
        <v>309</v>
      </c>
      <c r="G2877" s="2">
        <v>44219</v>
      </c>
      <c r="H2877" s="3">
        <v>0.49027777777777776</v>
      </c>
      <c r="I2877">
        <v>38200605</v>
      </c>
      <c r="J2877">
        <v>2</v>
      </c>
      <c r="K2877" s="1" t="s">
        <v>1531</v>
      </c>
      <c r="L2877">
        <v>0</v>
      </c>
      <c r="M2877" s="4">
        <v>2.5321336457889263</v>
      </c>
      <c r="N2877" s="5">
        <v>10685</v>
      </c>
      <c r="O2877" s="5">
        <f>IF(Jan_21[[#This Row],[WIN_OSE]]=0,('Summary Sheet'!$O$1)-('Summary Sheet'!$O$1*2%),-'Summary Sheet'!$O$1*(Jan_21[[#This Row],[BSP]]-1))</f>
        <v>1.96</v>
      </c>
    </row>
    <row r="2878" spans="1:15" x14ac:dyDescent="0.25">
      <c r="A2878">
        <v>178298104</v>
      </c>
      <c r="B2878" s="1" t="s">
        <v>23</v>
      </c>
      <c r="C2878" s="1" t="s">
        <v>3133</v>
      </c>
      <c r="D2878" s="1" t="s">
        <v>3081</v>
      </c>
      <c r="E2878" s="1" t="s">
        <v>20</v>
      </c>
      <c r="F2878" s="1" t="s">
        <v>13</v>
      </c>
      <c r="G2878" s="2">
        <v>44219</v>
      </c>
      <c r="H2878" s="3">
        <v>0.50069444444444444</v>
      </c>
      <c r="I2878">
        <v>27221373</v>
      </c>
      <c r="J2878">
        <v>2</v>
      </c>
      <c r="K2878" s="1" t="s">
        <v>1718</v>
      </c>
      <c r="L2878">
        <v>0</v>
      </c>
      <c r="M2878" s="4">
        <v>3.3</v>
      </c>
      <c r="N2878" s="5">
        <v>9014.5</v>
      </c>
      <c r="O2878" s="5">
        <f>IF(Jan_21[[#This Row],[WIN_OSE]]=0,('Summary Sheet'!$O$1)-('Summary Sheet'!$O$1*2%),-'Summary Sheet'!$O$1*(Jan_21[[#This Row],[BSP]]-1))</f>
        <v>1.96</v>
      </c>
    </row>
    <row r="2879" spans="1:15" x14ac:dyDescent="0.25">
      <c r="A2879">
        <v>178298106</v>
      </c>
      <c r="B2879" s="1" t="s">
        <v>23</v>
      </c>
      <c r="C2879" s="1" t="s">
        <v>3133</v>
      </c>
      <c r="D2879" s="1" t="s">
        <v>3081</v>
      </c>
      <c r="E2879" s="1" t="s">
        <v>24</v>
      </c>
      <c r="F2879" s="1" t="s">
        <v>13</v>
      </c>
      <c r="G2879" s="2">
        <v>44219</v>
      </c>
      <c r="H2879" s="3">
        <v>0.51111111111111107</v>
      </c>
      <c r="I2879">
        <v>36452568</v>
      </c>
      <c r="J2879">
        <v>6</v>
      </c>
      <c r="K2879" s="1" t="s">
        <v>1031</v>
      </c>
      <c r="L2879">
        <v>0</v>
      </c>
      <c r="M2879" s="4">
        <v>3.3595762224966981</v>
      </c>
      <c r="N2879" s="5">
        <v>9463.24</v>
      </c>
      <c r="O2879" s="5">
        <f>IF(Jan_21[[#This Row],[WIN_OSE]]=0,('Summary Sheet'!$O$1)-('Summary Sheet'!$O$1*2%),-'Summary Sheet'!$O$1*(Jan_21[[#This Row],[BSP]]-1))</f>
        <v>1.96</v>
      </c>
    </row>
    <row r="2880" spans="1:15" x14ac:dyDescent="0.25">
      <c r="A2880">
        <v>178298108</v>
      </c>
      <c r="B2880" s="1" t="s">
        <v>23</v>
      </c>
      <c r="C2880" s="1" t="s">
        <v>3133</v>
      </c>
      <c r="D2880" s="1" t="s">
        <v>3081</v>
      </c>
      <c r="E2880" s="1" t="s">
        <v>39</v>
      </c>
      <c r="F2880" s="1" t="s">
        <v>13</v>
      </c>
      <c r="G2880" s="2">
        <v>44219</v>
      </c>
      <c r="H2880" s="3">
        <v>0.52152777777777781</v>
      </c>
      <c r="I2880">
        <v>38114932</v>
      </c>
      <c r="J2880">
        <v>1</v>
      </c>
      <c r="K2880" s="1" t="s">
        <v>1037</v>
      </c>
      <c r="L2880">
        <v>0</v>
      </c>
      <c r="M2880" s="4">
        <v>4.4991499946636768</v>
      </c>
      <c r="N2880" s="5">
        <v>4942.62</v>
      </c>
      <c r="O2880" s="5">
        <f>IF(Jan_21[[#This Row],[WIN_OSE]]=0,('Summary Sheet'!$O$1)-('Summary Sheet'!$O$1*2%),-'Summary Sheet'!$O$1*(Jan_21[[#This Row],[BSP]]-1))</f>
        <v>1.96</v>
      </c>
    </row>
    <row r="2881" spans="1:15" x14ac:dyDescent="0.25">
      <c r="A2881">
        <v>178298110</v>
      </c>
      <c r="B2881" s="1" t="s">
        <v>23</v>
      </c>
      <c r="C2881" s="1" t="s">
        <v>3133</v>
      </c>
      <c r="D2881" s="1" t="s">
        <v>3081</v>
      </c>
      <c r="E2881" s="1" t="s">
        <v>24</v>
      </c>
      <c r="F2881" s="1" t="s">
        <v>13</v>
      </c>
      <c r="G2881" s="2">
        <v>44219</v>
      </c>
      <c r="H2881" s="3">
        <v>0.53194444444444444</v>
      </c>
      <c r="I2881">
        <v>38218248</v>
      </c>
      <c r="J2881">
        <v>6</v>
      </c>
      <c r="K2881" s="1" t="s">
        <v>2728</v>
      </c>
      <c r="L2881">
        <v>0</v>
      </c>
      <c r="M2881" s="4">
        <v>3.583663851645615</v>
      </c>
      <c r="N2881" s="5">
        <v>7140.52</v>
      </c>
      <c r="O2881" s="5">
        <f>IF(Jan_21[[#This Row],[WIN_OSE]]=0,('Summary Sheet'!$O$1)-('Summary Sheet'!$O$1*2%),-'Summary Sheet'!$O$1*(Jan_21[[#This Row],[BSP]]-1))</f>
        <v>1.96</v>
      </c>
    </row>
    <row r="2882" spans="1:15" x14ac:dyDescent="0.25">
      <c r="A2882">
        <v>178298112</v>
      </c>
      <c r="B2882" s="1" t="s">
        <v>23</v>
      </c>
      <c r="C2882" s="1" t="s">
        <v>3133</v>
      </c>
      <c r="D2882" s="1" t="s">
        <v>3081</v>
      </c>
      <c r="E2882" s="1" t="s">
        <v>47</v>
      </c>
      <c r="F2882" s="1" t="s">
        <v>13</v>
      </c>
      <c r="G2882" s="2">
        <v>44219</v>
      </c>
      <c r="H2882" s="3">
        <v>0.54305555555555551</v>
      </c>
      <c r="I2882">
        <v>35985695</v>
      </c>
      <c r="J2882">
        <v>4</v>
      </c>
      <c r="K2882" s="1" t="s">
        <v>403</v>
      </c>
      <c r="L2882">
        <v>0</v>
      </c>
      <c r="M2882" s="4">
        <v>3.6513121160000002</v>
      </c>
      <c r="N2882" s="5">
        <v>9526.2800000000007</v>
      </c>
      <c r="O2882" s="5">
        <f>IF(Jan_21[[#This Row],[WIN_OSE]]=0,('Summary Sheet'!$O$1)-('Summary Sheet'!$O$1*2%),-'Summary Sheet'!$O$1*(Jan_21[[#This Row],[BSP]]-1))</f>
        <v>1.96</v>
      </c>
    </row>
    <row r="2883" spans="1:15" x14ac:dyDescent="0.25">
      <c r="A2883">
        <v>178298114</v>
      </c>
      <c r="B2883" s="1" t="s">
        <v>23</v>
      </c>
      <c r="C2883" s="1" t="s">
        <v>3133</v>
      </c>
      <c r="D2883" s="1" t="s">
        <v>3081</v>
      </c>
      <c r="E2883" s="1" t="s">
        <v>24</v>
      </c>
      <c r="F2883" s="1" t="s">
        <v>13</v>
      </c>
      <c r="G2883" s="2">
        <v>44219</v>
      </c>
      <c r="H2883" s="3">
        <v>0.55347222222222225</v>
      </c>
      <c r="I2883">
        <v>36909964</v>
      </c>
      <c r="J2883">
        <v>3</v>
      </c>
      <c r="K2883" s="1" t="s">
        <v>675</v>
      </c>
      <c r="L2883">
        <v>1</v>
      </c>
      <c r="M2883" s="4">
        <v>2.5824322159999999</v>
      </c>
      <c r="N2883" s="5">
        <v>14814.76</v>
      </c>
      <c r="O2883" s="5">
        <f>IF(Jan_21[[#This Row],[WIN_OSE]]=0,('Summary Sheet'!$O$1)-('Summary Sheet'!$O$1*2%),-'Summary Sheet'!$O$1*(Jan_21[[#This Row],[BSP]]-1))</f>
        <v>-3.1648644319999999</v>
      </c>
    </row>
    <row r="2884" spans="1:15" x14ac:dyDescent="0.25">
      <c r="A2884">
        <v>178298116</v>
      </c>
      <c r="B2884" s="1" t="s">
        <v>23</v>
      </c>
      <c r="C2884" s="1" t="s">
        <v>3133</v>
      </c>
      <c r="D2884" s="1" t="s">
        <v>3081</v>
      </c>
      <c r="E2884" s="1" t="s">
        <v>41</v>
      </c>
      <c r="F2884" s="1" t="s">
        <v>13</v>
      </c>
      <c r="G2884" s="2">
        <v>44219</v>
      </c>
      <c r="H2884" s="3">
        <v>0.56458333333333333</v>
      </c>
      <c r="I2884">
        <v>38182379</v>
      </c>
      <c r="J2884">
        <v>3</v>
      </c>
      <c r="K2884" s="1" t="s">
        <v>2729</v>
      </c>
      <c r="L2884">
        <v>1</v>
      </c>
      <c r="M2884" s="4">
        <v>2.1</v>
      </c>
      <c r="N2884" s="5">
        <v>9622.7800000000007</v>
      </c>
      <c r="O2884" s="5">
        <f>IF(Jan_21[[#This Row],[WIN_OSE]]=0,('Summary Sheet'!$O$1)-('Summary Sheet'!$O$1*2%),-'Summary Sheet'!$O$1*(Jan_21[[#This Row],[BSP]]-1))</f>
        <v>-2.2000000000000002</v>
      </c>
    </row>
    <row r="2885" spans="1:15" x14ac:dyDescent="0.25">
      <c r="A2885">
        <v>178298326</v>
      </c>
      <c r="B2885" s="1" t="s">
        <v>23</v>
      </c>
      <c r="C2885" s="1" t="s">
        <v>3119</v>
      </c>
      <c r="D2885" s="1" t="s">
        <v>3082</v>
      </c>
      <c r="E2885" s="1" t="s">
        <v>75</v>
      </c>
      <c r="F2885" s="1" t="s">
        <v>28</v>
      </c>
      <c r="G2885" s="2">
        <v>44219</v>
      </c>
      <c r="H2885" s="3">
        <v>0.34166666666666667</v>
      </c>
      <c r="I2885">
        <v>38036371</v>
      </c>
      <c r="J2885">
        <v>3</v>
      </c>
      <c r="K2885" s="1" t="s">
        <v>1548</v>
      </c>
      <c r="L2885">
        <v>0</v>
      </c>
      <c r="M2885" s="4">
        <v>3.6087123362417342</v>
      </c>
      <c r="N2885" s="5">
        <v>4865.04</v>
      </c>
      <c r="O2885" s="5">
        <f>IF(Jan_21[[#This Row],[WIN_OSE]]=0,('Summary Sheet'!$O$1)-('Summary Sheet'!$O$1*2%),-'Summary Sheet'!$O$1*(Jan_21[[#This Row],[BSP]]-1))</f>
        <v>1.96</v>
      </c>
    </row>
    <row r="2886" spans="1:15" x14ac:dyDescent="0.25">
      <c r="A2886">
        <v>178298328</v>
      </c>
      <c r="B2886" s="1" t="s">
        <v>23</v>
      </c>
      <c r="C2886" s="1" t="s">
        <v>3119</v>
      </c>
      <c r="D2886" s="1" t="s">
        <v>3082</v>
      </c>
      <c r="E2886" s="1" t="s">
        <v>24</v>
      </c>
      <c r="F2886" s="1" t="s">
        <v>25</v>
      </c>
      <c r="G2886" s="2">
        <v>44219</v>
      </c>
      <c r="H2886" s="3">
        <v>0.35208333333333336</v>
      </c>
      <c r="I2886">
        <v>30440863</v>
      </c>
      <c r="J2886">
        <v>1</v>
      </c>
      <c r="K2886" s="1" t="s">
        <v>240</v>
      </c>
      <c r="L2886">
        <v>0</v>
      </c>
      <c r="M2886" s="4">
        <v>5</v>
      </c>
      <c r="N2886" s="5">
        <v>1792.56</v>
      </c>
      <c r="O2886" s="5">
        <f>IF(Jan_21[[#This Row],[WIN_OSE]]=0,('Summary Sheet'!$O$1)-('Summary Sheet'!$O$1*2%),-'Summary Sheet'!$O$1*(Jan_21[[#This Row],[BSP]]-1))</f>
        <v>1.96</v>
      </c>
    </row>
    <row r="2887" spans="1:15" x14ac:dyDescent="0.25">
      <c r="A2887">
        <v>178298330</v>
      </c>
      <c r="B2887" s="1" t="s">
        <v>23</v>
      </c>
      <c r="C2887" s="1" t="s">
        <v>3119</v>
      </c>
      <c r="D2887" s="1" t="s">
        <v>3082</v>
      </c>
      <c r="E2887" s="1" t="s">
        <v>39</v>
      </c>
      <c r="F2887" s="1" t="s">
        <v>25</v>
      </c>
      <c r="G2887" s="2">
        <v>44219</v>
      </c>
      <c r="H2887" s="3">
        <v>0.36319444444444443</v>
      </c>
      <c r="I2887">
        <v>36799214</v>
      </c>
      <c r="J2887">
        <v>2</v>
      </c>
      <c r="K2887" s="1" t="s">
        <v>928</v>
      </c>
      <c r="L2887">
        <v>1</v>
      </c>
      <c r="M2887" s="4">
        <v>4.1757071576295139</v>
      </c>
      <c r="N2887" s="5">
        <v>3819.24</v>
      </c>
      <c r="O2887" s="5">
        <f>IF(Jan_21[[#This Row],[WIN_OSE]]=0,('Summary Sheet'!$O$1)-('Summary Sheet'!$O$1*2%),-'Summary Sheet'!$O$1*(Jan_21[[#This Row],[BSP]]-1))</f>
        <v>-6.3514143152590279</v>
      </c>
    </row>
    <row r="2888" spans="1:15" x14ac:dyDescent="0.25">
      <c r="A2888">
        <v>178298332</v>
      </c>
      <c r="B2888" s="1" t="s">
        <v>23</v>
      </c>
      <c r="C2888" s="1" t="s">
        <v>3119</v>
      </c>
      <c r="D2888" s="1" t="s">
        <v>3082</v>
      </c>
      <c r="E2888" s="1" t="s">
        <v>27</v>
      </c>
      <c r="F2888" s="1" t="s">
        <v>28</v>
      </c>
      <c r="G2888" s="2">
        <v>44219</v>
      </c>
      <c r="H2888" s="3">
        <v>0.37638888888888888</v>
      </c>
      <c r="I2888">
        <v>28601912</v>
      </c>
      <c r="J2888">
        <v>5</v>
      </c>
      <c r="K2888" s="1" t="s">
        <v>2565</v>
      </c>
      <c r="L2888">
        <v>0</v>
      </c>
      <c r="M2888" s="4">
        <v>4.6510270729999998</v>
      </c>
      <c r="N2888" s="5">
        <v>2800.88</v>
      </c>
      <c r="O2888" s="5">
        <f>IF(Jan_21[[#This Row],[WIN_OSE]]=0,('Summary Sheet'!$O$1)-('Summary Sheet'!$O$1*2%),-'Summary Sheet'!$O$1*(Jan_21[[#This Row],[BSP]]-1))</f>
        <v>1.96</v>
      </c>
    </row>
    <row r="2889" spans="1:15" x14ac:dyDescent="0.25">
      <c r="A2889">
        <v>178298334</v>
      </c>
      <c r="B2889" s="1" t="s">
        <v>23</v>
      </c>
      <c r="C2889" s="1" t="s">
        <v>3119</v>
      </c>
      <c r="D2889" s="1" t="s">
        <v>3082</v>
      </c>
      <c r="E2889" s="1" t="s">
        <v>24</v>
      </c>
      <c r="F2889" s="1" t="s">
        <v>25</v>
      </c>
      <c r="G2889" s="2">
        <v>44219</v>
      </c>
      <c r="H2889" s="3">
        <v>0.38750000000000001</v>
      </c>
      <c r="I2889">
        <v>25057744</v>
      </c>
      <c r="J2889">
        <v>6</v>
      </c>
      <c r="K2889" s="1" t="s">
        <v>379</v>
      </c>
      <c r="L2889">
        <v>0</v>
      </c>
      <c r="M2889" s="4">
        <v>3.25</v>
      </c>
      <c r="N2889" s="5">
        <v>3396.7</v>
      </c>
      <c r="O2889" s="5">
        <f>IF(Jan_21[[#This Row],[WIN_OSE]]=0,('Summary Sheet'!$O$1)-('Summary Sheet'!$O$1*2%),-'Summary Sheet'!$O$1*(Jan_21[[#This Row],[BSP]]-1))</f>
        <v>1.96</v>
      </c>
    </row>
    <row r="2890" spans="1:15" x14ac:dyDescent="0.25">
      <c r="A2890">
        <v>178298336</v>
      </c>
      <c r="B2890" s="1" t="s">
        <v>23</v>
      </c>
      <c r="C2890" s="1" t="s">
        <v>3119</v>
      </c>
      <c r="D2890" s="1" t="s">
        <v>3082</v>
      </c>
      <c r="E2890" s="1" t="s">
        <v>39</v>
      </c>
      <c r="F2890" s="1" t="s">
        <v>25</v>
      </c>
      <c r="G2890" s="2">
        <v>44219</v>
      </c>
      <c r="H2890" s="3">
        <v>0.39861111111111114</v>
      </c>
      <c r="I2890">
        <v>37775836</v>
      </c>
      <c r="J2890">
        <v>6</v>
      </c>
      <c r="K2890" s="1" t="s">
        <v>1552</v>
      </c>
      <c r="L2890">
        <v>0</v>
      </c>
      <c r="M2890" s="4">
        <v>4.2</v>
      </c>
      <c r="N2890" s="5">
        <v>3159.54</v>
      </c>
      <c r="O2890" s="5">
        <f>IF(Jan_21[[#This Row],[WIN_OSE]]=0,('Summary Sheet'!$O$1)-('Summary Sheet'!$O$1*2%),-'Summary Sheet'!$O$1*(Jan_21[[#This Row],[BSP]]-1))</f>
        <v>1.96</v>
      </c>
    </row>
    <row r="2891" spans="1:15" x14ac:dyDescent="0.25">
      <c r="A2891">
        <v>178298338</v>
      </c>
      <c r="B2891" s="1" t="s">
        <v>23</v>
      </c>
      <c r="C2891" s="1" t="s">
        <v>3119</v>
      </c>
      <c r="D2891" s="1" t="s">
        <v>3082</v>
      </c>
      <c r="E2891" s="1" t="s">
        <v>49</v>
      </c>
      <c r="F2891" s="1" t="s">
        <v>28</v>
      </c>
      <c r="G2891" s="2">
        <v>44219</v>
      </c>
      <c r="H2891" s="3">
        <v>0.41111111111111109</v>
      </c>
      <c r="I2891">
        <v>37094856</v>
      </c>
      <c r="J2891">
        <v>3</v>
      </c>
      <c r="K2891" s="1" t="s">
        <v>1769</v>
      </c>
      <c r="L2891">
        <v>0</v>
      </c>
      <c r="M2891" s="4">
        <v>4.4000000000000004</v>
      </c>
      <c r="N2891" s="5">
        <v>3482.84</v>
      </c>
      <c r="O2891" s="5">
        <f>IF(Jan_21[[#This Row],[WIN_OSE]]=0,('Summary Sheet'!$O$1)-('Summary Sheet'!$O$1*2%),-'Summary Sheet'!$O$1*(Jan_21[[#This Row],[BSP]]-1))</f>
        <v>1.96</v>
      </c>
    </row>
    <row r="2892" spans="1:15" x14ac:dyDescent="0.25">
      <c r="A2892">
        <v>178298340</v>
      </c>
      <c r="B2892" s="1" t="s">
        <v>23</v>
      </c>
      <c r="C2892" s="1" t="s">
        <v>3119</v>
      </c>
      <c r="D2892" s="1" t="s">
        <v>3082</v>
      </c>
      <c r="E2892" s="1" t="s">
        <v>24</v>
      </c>
      <c r="F2892" s="1" t="s">
        <v>25</v>
      </c>
      <c r="G2892" s="2">
        <v>44219</v>
      </c>
      <c r="H2892" s="3">
        <v>0.42152777777777778</v>
      </c>
      <c r="I2892">
        <v>37415903</v>
      </c>
      <c r="J2892">
        <v>1</v>
      </c>
      <c r="K2892" s="1" t="s">
        <v>2359</v>
      </c>
      <c r="L2892">
        <v>0</v>
      </c>
      <c r="M2892" s="4">
        <v>4.2356135455856583</v>
      </c>
      <c r="N2892" s="5">
        <v>6522.12</v>
      </c>
      <c r="O2892" s="5">
        <f>IF(Jan_21[[#This Row],[WIN_OSE]]=0,('Summary Sheet'!$O$1)-('Summary Sheet'!$O$1*2%),-'Summary Sheet'!$O$1*(Jan_21[[#This Row],[BSP]]-1))</f>
        <v>1.96</v>
      </c>
    </row>
    <row r="2893" spans="1:15" x14ac:dyDescent="0.25">
      <c r="A2893">
        <v>178298342</v>
      </c>
      <c r="B2893" s="1" t="s">
        <v>23</v>
      </c>
      <c r="C2893" s="1" t="s">
        <v>3119</v>
      </c>
      <c r="D2893" s="1" t="s">
        <v>3082</v>
      </c>
      <c r="E2893" s="1" t="s">
        <v>24</v>
      </c>
      <c r="F2893" s="1" t="s">
        <v>25</v>
      </c>
      <c r="G2893" s="2">
        <v>44219</v>
      </c>
      <c r="H2893" s="3">
        <v>0.43263888888888891</v>
      </c>
      <c r="I2893">
        <v>27088860</v>
      </c>
      <c r="J2893">
        <v>6</v>
      </c>
      <c r="K2893" s="1" t="s">
        <v>286</v>
      </c>
      <c r="L2893">
        <v>1</v>
      </c>
      <c r="M2893" s="4">
        <v>4.9615451387898784</v>
      </c>
      <c r="N2893" s="5">
        <v>3591.66</v>
      </c>
      <c r="O2893" s="5">
        <f>IF(Jan_21[[#This Row],[WIN_OSE]]=0,('Summary Sheet'!$O$1)-('Summary Sheet'!$O$1*2%),-'Summary Sheet'!$O$1*(Jan_21[[#This Row],[BSP]]-1))</f>
        <v>-7.9230902775797567</v>
      </c>
    </row>
    <row r="2894" spans="1:15" x14ac:dyDescent="0.25">
      <c r="A2894">
        <v>178298344</v>
      </c>
      <c r="B2894" s="1" t="s">
        <v>23</v>
      </c>
      <c r="C2894" s="1" t="s">
        <v>3119</v>
      </c>
      <c r="D2894" s="1" t="s">
        <v>3082</v>
      </c>
      <c r="E2894" s="1" t="s">
        <v>75</v>
      </c>
      <c r="F2894" s="1" t="s">
        <v>28</v>
      </c>
      <c r="G2894" s="2">
        <v>44219</v>
      </c>
      <c r="H2894" s="3">
        <v>0.44513888888888886</v>
      </c>
      <c r="I2894">
        <v>37305709</v>
      </c>
      <c r="J2894">
        <v>1</v>
      </c>
      <c r="K2894" s="1" t="s">
        <v>1557</v>
      </c>
      <c r="L2894">
        <v>0</v>
      </c>
      <c r="M2894" s="4">
        <v>2.7320630384961073</v>
      </c>
      <c r="N2894" s="5">
        <v>9724.0400000000009</v>
      </c>
      <c r="O2894" s="5">
        <f>IF(Jan_21[[#This Row],[WIN_OSE]]=0,('Summary Sheet'!$O$1)-('Summary Sheet'!$O$1*2%),-'Summary Sheet'!$O$1*(Jan_21[[#This Row],[BSP]]-1))</f>
        <v>1.96</v>
      </c>
    </row>
    <row r="2895" spans="1:15" x14ac:dyDescent="0.25">
      <c r="A2895">
        <v>178300273</v>
      </c>
      <c r="B2895" s="1" t="s">
        <v>23</v>
      </c>
      <c r="C2895" s="1" t="s">
        <v>3134</v>
      </c>
      <c r="D2895" s="1" t="s">
        <v>3082</v>
      </c>
      <c r="E2895" s="1" t="s">
        <v>43</v>
      </c>
      <c r="F2895" s="1" t="s">
        <v>33</v>
      </c>
      <c r="G2895" s="2">
        <v>44219</v>
      </c>
      <c r="H2895" s="3">
        <v>0.5756944444444444</v>
      </c>
      <c r="I2895">
        <v>26958717</v>
      </c>
      <c r="J2895">
        <v>6</v>
      </c>
      <c r="K2895" s="1" t="s">
        <v>601</v>
      </c>
      <c r="L2895">
        <v>0</v>
      </c>
      <c r="M2895" s="4">
        <v>2.3227191764284161</v>
      </c>
      <c r="N2895" s="5">
        <v>15012.2</v>
      </c>
      <c r="O2895" s="5">
        <f>IF(Jan_21[[#This Row],[WIN_OSE]]=0,('Summary Sheet'!$O$1)-('Summary Sheet'!$O$1*2%),-'Summary Sheet'!$O$1*(Jan_21[[#This Row],[BSP]]-1))</f>
        <v>1.96</v>
      </c>
    </row>
    <row r="2896" spans="1:15" x14ac:dyDescent="0.25">
      <c r="A2896">
        <v>178300275</v>
      </c>
      <c r="B2896" s="1" t="s">
        <v>23</v>
      </c>
      <c r="C2896" s="1" t="s">
        <v>3134</v>
      </c>
      <c r="D2896" s="1" t="s">
        <v>3082</v>
      </c>
      <c r="E2896" s="1" t="s">
        <v>47</v>
      </c>
      <c r="F2896" s="1" t="s">
        <v>33</v>
      </c>
      <c r="G2896" s="2">
        <v>44219</v>
      </c>
      <c r="H2896" s="3">
        <v>0.58819444444444446</v>
      </c>
      <c r="I2896">
        <v>37528049</v>
      </c>
      <c r="J2896">
        <v>6</v>
      </c>
      <c r="K2896" s="1" t="s">
        <v>1583</v>
      </c>
      <c r="L2896">
        <v>0</v>
      </c>
      <c r="M2896" s="4">
        <v>3.1559884610000002</v>
      </c>
      <c r="N2896" s="5">
        <v>10083.56</v>
      </c>
      <c r="O2896" s="5">
        <f>IF(Jan_21[[#This Row],[WIN_OSE]]=0,('Summary Sheet'!$O$1)-('Summary Sheet'!$O$1*2%),-'Summary Sheet'!$O$1*(Jan_21[[#This Row],[BSP]]-1))</f>
        <v>1.96</v>
      </c>
    </row>
    <row r="2897" spans="1:15" x14ac:dyDescent="0.25">
      <c r="A2897">
        <v>178300277</v>
      </c>
      <c r="B2897" s="1" t="s">
        <v>23</v>
      </c>
      <c r="C2897" s="1" t="s">
        <v>3134</v>
      </c>
      <c r="D2897" s="1" t="s">
        <v>3082</v>
      </c>
      <c r="E2897" s="1" t="s">
        <v>32</v>
      </c>
      <c r="F2897" s="1" t="s">
        <v>33</v>
      </c>
      <c r="G2897" s="2">
        <v>44219</v>
      </c>
      <c r="H2897" s="3">
        <v>0.59930555555555554</v>
      </c>
      <c r="I2897">
        <v>26045619</v>
      </c>
      <c r="J2897">
        <v>6</v>
      </c>
      <c r="K2897" s="1" t="s">
        <v>1744</v>
      </c>
      <c r="L2897">
        <v>0</v>
      </c>
      <c r="M2897" s="4">
        <v>2.6750498550000001</v>
      </c>
      <c r="N2897" s="5">
        <v>8519.18</v>
      </c>
      <c r="O2897" s="5">
        <f>IF(Jan_21[[#This Row],[WIN_OSE]]=0,('Summary Sheet'!$O$1)-('Summary Sheet'!$O$1*2%),-'Summary Sheet'!$O$1*(Jan_21[[#This Row],[BSP]]-1))</f>
        <v>1.96</v>
      </c>
    </row>
    <row r="2898" spans="1:15" x14ac:dyDescent="0.25">
      <c r="A2898">
        <v>178300279</v>
      </c>
      <c r="B2898" s="1" t="s">
        <v>23</v>
      </c>
      <c r="C2898" s="1" t="s">
        <v>3134</v>
      </c>
      <c r="D2898" s="1" t="s">
        <v>3082</v>
      </c>
      <c r="E2898" s="1" t="s">
        <v>55</v>
      </c>
      <c r="F2898" s="1" t="s">
        <v>35</v>
      </c>
      <c r="G2898" s="2">
        <v>44219</v>
      </c>
      <c r="H2898" s="3">
        <v>0.61250000000000004</v>
      </c>
      <c r="I2898">
        <v>19016717</v>
      </c>
      <c r="J2898">
        <v>4</v>
      </c>
      <c r="K2898" s="1" t="s">
        <v>2568</v>
      </c>
      <c r="L2898">
        <v>1</v>
      </c>
      <c r="M2898" s="4">
        <v>3.3062385568314498</v>
      </c>
      <c r="N2898" s="5">
        <v>6190.64</v>
      </c>
      <c r="O2898" s="5">
        <f>IF(Jan_21[[#This Row],[WIN_OSE]]=0,('Summary Sheet'!$O$1)-('Summary Sheet'!$O$1*2%),-'Summary Sheet'!$O$1*(Jan_21[[#This Row],[BSP]]-1))</f>
        <v>-4.6124771136628997</v>
      </c>
    </row>
    <row r="2899" spans="1:15" x14ac:dyDescent="0.25">
      <c r="A2899">
        <v>178300281</v>
      </c>
      <c r="B2899" s="1" t="s">
        <v>23</v>
      </c>
      <c r="C2899" s="1" t="s">
        <v>3134</v>
      </c>
      <c r="D2899" s="1" t="s">
        <v>3082</v>
      </c>
      <c r="E2899" s="1" t="s">
        <v>27</v>
      </c>
      <c r="F2899" s="1" t="s">
        <v>50</v>
      </c>
      <c r="G2899" s="2">
        <v>44219</v>
      </c>
      <c r="H2899" s="3">
        <v>0.62638888888888888</v>
      </c>
      <c r="I2899">
        <v>35568992</v>
      </c>
      <c r="J2899">
        <v>4</v>
      </c>
      <c r="K2899" s="1" t="s">
        <v>119</v>
      </c>
      <c r="L2899">
        <v>0</v>
      </c>
      <c r="M2899" s="4">
        <v>3.0837089496586123</v>
      </c>
      <c r="N2899" s="5">
        <v>6271.12</v>
      </c>
      <c r="O2899" s="5">
        <f>IF(Jan_21[[#This Row],[WIN_OSE]]=0,('Summary Sheet'!$O$1)-('Summary Sheet'!$O$1*2%),-'Summary Sheet'!$O$1*(Jan_21[[#This Row],[BSP]]-1))</f>
        <v>1.96</v>
      </c>
    </row>
    <row r="2900" spans="1:15" x14ac:dyDescent="0.25">
      <c r="A2900">
        <v>178300283</v>
      </c>
      <c r="B2900" s="1" t="s">
        <v>23</v>
      </c>
      <c r="C2900" s="1" t="s">
        <v>3134</v>
      </c>
      <c r="D2900" s="1" t="s">
        <v>3082</v>
      </c>
      <c r="E2900" s="1" t="s">
        <v>308</v>
      </c>
      <c r="F2900" s="1" t="s">
        <v>35</v>
      </c>
      <c r="G2900" s="2">
        <v>44219</v>
      </c>
      <c r="H2900" s="3">
        <v>0.63749999999999996</v>
      </c>
      <c r="I2900">
        <v>28679588</v>
      </c>
      <c r="J2900">
        <v>1</v>
      </c>
      <c r="K2900" s="1" t="s">
        <v>1592</v>
      </c>
      <c r="L2900">
        <v>1</v>
      </c>
      <c r="M2900" s="4">
        <v>2.4949932426517991</v>
      </c>
      <c r="N2900" s="5">
        <v>12786.6</v>
      </c>
      <c r="O2900" s="5">
        <f>IF(Jan_21[[#This Row],[WIN_OSE]]=0,('Summary Sheet'!$O$1)-('Summary Sheet'!$O$1*2%),-'Summary Sheet'!$O$1*(Jan_21[[#This Row],[BSP]]-1))</f>
        <v>-2.9899864853035982</v>
      </c>
    </row>
    <row r="2901" spans="1:15" x14ac:dyDescent="0.25">
      <c r="A2901">
        <v>178300285</v>
      </c>
      <c r="B2901" s="1" t="s">
        <v>23</v>
      </c>
      <c r="C2901" s="1" t="s">
        <v>3134</v>
      </c>
      <c r="D2901" s="1" t="s">
        <v>3082</v>
      </c>
      <c r="E2901" s="1" t="s">
        <v>64</v>
      </c>
      <c r="F2901" s="1" t="s">
        <v>35</v>
      </c>
      <c r="G2901" s="2">
        <v>44219</v>
      </c>
      <c r="H2901" s="3">
        <v>0.65138888888888891</v>
      </c>
      <c r="I2901">
        <v>28215650</v>
      </c>
      <c r="J2901">
        <v>1</v>
      </c>
      <c r="K2901" s="1" t="s">
        <v>2002</v>
      </c>
      <c r="L2901">
        <v>1</v>
      </c>
      <c r="M2901" s="4">
        <v>2.5923587964892061</v>
      </c>
      <c r="N2901" s="5">
        <v>11074.5</v>
      </c>
      <c r="O2901" s="5">
        <f>IF(Jan_21[[#This Row],[WIN_OSE]]=0,('Summary Sheet'!$O$1)-('Summary Sheet'!$O$1*2%),-'Summary Sheet'!$O$1*(Jan_21[[#This Row],[BSP]]-1))</f>
        <v>-3.1847175929784122</v>
      </c>
    </row>
    <row r="2902" spans="1:15" x14ac:dyDescent="0.25">
      <c r="A2902">
        <v>178300287</v>
      </c>
      <c r="B2902" s="1" t="s">
        <v>23</v>
      </c>
      <c r="C2902" s="1" t="s">
        <v>3134</v>
      </c>
      <c r="D2902" s="1" t="s">
        <v>3082</v>
      </c>
      <c r="E2902" s="1" t="s">
        <v>49</v>
      </c>
      <c r="F2902" s="1" t="s">
        <v>50</v>
      </c>
      <c r="G2902" s="2">
        <v>44219</v>
      </c>
      <c r="H2902" s="3">
        <v>0.66527777777777775</v>
      </c>
      <c r="I2902">
        <v>5430135</v>
      </c>
      <c r="J2902">
        <v>5</v>
      </c>
      <c r="K2902" s="1" t="s">
        <v>158</v>
      </c>
      <c r="L2902">
        <v>0</v>
      </c>
      <c r="M2902" s="4">
        <v>2.7</v>
      </c>
      <c r="N2902" s="5">
        <v>12103.22</v>
      </c>
      <c r="O2902" s="5">
        <f>IF(Jan_21[[#This Row],[WIN_OSE]]=0,('Summary Sheet'!$O$1)-('Summary Sheet'!$O$1*2%),-'Summary Sheet'!$O$1*(Jan_21[[#This Row],[BSP]]-1))</f>
        <v>1.96</v>
      </c>
    </row>
    <row r="2903" spans="1:15" x14ac:dyDescent="0.25">
      <c r="A2903">
        <v>178300289</v>
      </c>
      <c r="B2903" s="1" t="s">
        <v>23</v>
      </c>
      <c r="C2903" s="1" t="s">
        <v>3134</v>
      </c>
      <c r="D2903" s="1" t="s">
        <v>3082</v>
      </c>
      <c r="E2903" s="1" t="s">
        <v>64</v>
      </c>
      <c r="F2903" s="1" t="s">
        <v>35</v>
      </c>
      <c r="G2903" s="2">
        <v>44219</v>
      </c>
      <c r="H2903" s="3">
        <v>0.6791666666666667</v>
      </c>
      <c r="I2903">
        <v>35735162</v>
      </c>
      <c r="J2903">
        <v>1</v>
      </c>
      <c r="K2903" s="1" t="s">
        <v>493</v>
      </c>
      <c r="L2903">
        <v>1</v>
      </c>
      <c r="M2903" s="4">
        <v>2.7215620458272278</v>
      </c>
      <c r="N2903" s="5">
        <v>10887.4</v>
      </c>
      <c r="O2903" s="5">
        <f>IF(Jan_21[[#This Row],[WIN_OSE]]=0,('Summary Sheet'!$O$1)-('Summary Sheet'!$O$1*2%),-'Summary Sheet'!$O$1*(Jan_21[[#This Row],[BSP]]-1))</f>
        <v>-3.4431240916544557</v>
      </c>
    </row>
    <row r="2904" spans="1:15" x14ac:dyDescent="0.25">
      <c r="A2904">
        <v>178300291</v>
      </c>
      <c r="B2904" s="1" t="s">
        <v>23</v>
      </c>
      <c r="C2904" s="1" t="s">
        <v>3134</v>
      </c>
      <c r="D2904" s="1" t="s">
        <v>3082</v>
      </c>
      <c r="E2904" s="1" t="s">
        <v>346</v>
      </c>
      <c r="F2904" s="1" t="s">
        <v>35</v>
      </c>
      <c r="G2904" s="2">
        <v>44219</v>
      </c>
      <c r="H2904" s="3">
        <v>0.69305555555555554</v>
      </c>
      <c r="I2904">
        <v>19885067</v>
      </c>
      <c r="J2904">
        <v>1</v>
      </c>
      <c r="K2904" s="1" t="s">
        <v>1603</v>
      </c>
      <c r="L2904">
        <v>0</v>
      </c>
      <c r="M2904" s="4">
        <v>3.6434425575585196</v>
      </c>
      <c r="N2904" s="5">
        <v>10017.620000000001</v>
      </c>
      <c r="O2904" s="5">
        <f>IF(Jan_21[[#This Row],[WIN_OSE]]=0,('Summary Sheet'!$O$1)-('Summary Sheet'!$O$1*2%),-'Summary Sheet'!$O$1*(Jan_21[[#This Row],[BSP]]-1))</f>
        <v>1.96</v>
      </c>
    </row>
    <row r="2905" spans="1:15" x14ac:dyDescent="0.25">
      <c r="A2905">
        <v>178300293</v>
      </c>
      <c r="B2905" s="1" t="s">
        <v>23</v>
      </c>
      <c r="C2905" s="1" t="s">
        <v>3134</v>
      </c>
      <c r="D2905" s="1" t="s">
        <v>3082</v>
      </c>
      <c r="E2905" s="1" t="s">
        <v>49</v>
      </c>
      <c r="F2905" s="1" t="s">
        <v>50</v>
      </c>
      <c r="G2905" s="2">
        <v>44219</v>
      </c>
      <c r="H2905" s="3">
        <v>0.70694444444444449</v>
      </c>
      <c r="I2905">
        <v>22508762</v>
      </c>
      <c r="J2905">
        <v>4</v>
      </c>
      <c r="K2905" s="1" t="s">
        <v>1758</v>
      </c>
      <c r="L2905">
        <v>0</v>
      </c>
      <c r="M2905" s="4">
        <v>2.42</v>
      </c>
      <c r="N2905" s="5">
        <v>26754.12</v>
      </c>
      <c r="O2905" s="5">
        <f>IF(Jan_21[[#This Row],[WIN_OSE]]=0,('Summary Sheet'!$O$1)-('Summary Sheet'!$O$1*2%),-'Summary Sheet'!$O$1*(Jan_21[[#This Row],[BSP]]-1))</f>
        <v>1.96</v>
      </c>
    </row>
    <row r="2906" spans="1:15" x14ac:dyDescent="0.25">
      <c r="A2906">
        <v>178300295</v>
      </c>
      <c r="B2906" s="1" t="s">
        <v>23</v>
      </c>
      <c r="C2906" s="1" t="s">
        <v>3134</v>
      </c>
      <c r="D2906" s="1" t="s">
        <v>3082</v>
      </c>
      <c r="E2906" s="1" t="s">
        <v>64</v>
      </c>
      <c r="F2906" s="1" t="s">
        <v>35</v>
      </c>
      <c r="G2906" s="2">
        <v>44219</v>
      </c>
      <c r="H2906" s="3">
        <v>0.72083333333333333</v>
      </c>
      <c r="I2906">
        <v>28741391</v>
      </c>
      <c r="J2906">
        <v>3</v>
      </c>
      <c r="K2906" s="1" t="s">
        <v>1755</v>
      </c>
      <c r="L2906">
        <v>0</v>
      </c>
      <c r="M2906" s="4">
        <v>3.7749200620000001</v>
      </c>
      <c r="N2906" s="5">
        <v>6088.28</v>
      </c>
      <c r="O2906" s="5">
        <f>IF(Jan_21[[#This Row],[WIN_OSE]]=0,('Summary Sheet'!$O$1)-('Summary Sheet'!$O$1*2%),-'Summary Sheet'!$O$1*(Jan_21[[#This Row],[BSP]]-1))</f>
        <v>1.96</v>
      </c>
    </row>
    <row r="2907" spans="1:15" x14ac:dyDescent="0.25">
      <c r="A2907">
        <v>178300297</v>
      </c>
      <c r="B2907" s="1" t="s">
        <v>23</v>
      </c>
      <c r="C2907" s="1" t="s">
        <v>3134</v>
      </c>
      <c r="D2907" s="1" t="s">
        <v>3082</v>
      </c>
      <c r="E2907" s="1" t="s">
        <v>34</v>
      </c>
      <c r="F2907" s="1" t="s">
        <v>35</v>
      </c>
      <c r="G2907" s="2">
        <v>44219</v>
      </c>
      <c r="H2907" s="3">
        <v>0.73402777777777772</v>
      </c>
      <c r="I2907">
        <v>37339862</v>
      </c>
      <c r="J2907">
        <v>3</v>
      </c>
      <c r="K2907" s="1" t="s">
        <v>625</v>
      </c>
      <c r="L2907">
        <v>1</v>
      </c>
      <c r="M2907" s="4">
        <v>3.35</v>
      </c>
      <c r="N2907" s="5">
        <v>9800.6</v>
      </c>
      <c r="O2907" s="5">
        <f>IF(Jan_21[[#This Row],[WIN_OSE]]=0,('Summary Sheet'!$O$1)-('Summary Sheet'!$O$1*2%),-'Summary Sheet'!$O$1*(Jan_21[[#This Row],[BSP]]-1))</f>
        <v>-4.7</v>
      </c>
    </row>
    <row r="2908" spans="1:15" x14ac:dyDescent="0.25">
      <c r="A2908">
        <v>178300299</v>
      </c>
      <c r="B2908" s="1" t="s">
        <v>23</v>
      </c>
      <c r="C2908" s="1" t="s">
        <v>3134</v>
      </c>
      <c r="D2908" s="1" t="s">
        <v>3082</v>
      </c>
      <c r="E2908" s="1" t="s">
        <v>34</v>
      </c>
      <c r="F2908" s="1" t="s">
        <v>35</v>
      </c>
      <c r="G2908" s="2">
        <v>44219</v>
      </c>
      <c r="H2908" s="3">
        <v>0.74583333333333335</v>
      </c>
      <c r="I2908">
        <v>36345605</v>
      </c>
      <c r="J2908">
        <v>6</v>
      </c>
      <c r="K2908" s="1" t="s">
        <v>1332</v>
      </c>
      <c r="L2908">
        <v>0</v>
      </c>
      <c r="M2908" s="4">
        <v>3.6746557931836286</v>
      </c>
      <c r="N2908" s="5">
        <v>9459.8799999999992</v>
      </c>
      <c r="O2908" s="5">
        <f>IF(Jan_21[[#This Row],[WIN_OSE]]=0,('Summary Sheet'!$O$1)-('Summary Sheet'!$O$1*2%),-'Summary Sheet'!$O$1*(Jan_21[[#This Row],[BSP]]-1))</f>
        <v>1.96</v>
      </c>
    </row>
    <row r="2909" spans="1:15" x14ac:dyDescent="0.25">
      <c r="A2909">
        <v>178300505</v>
      </c>
      <c r="B2909" s="1" t="s">
        <v>23</v>
      </c>
      <c r="C2909" s="1" t="s">
        <v>3120</v>
      </c>
      <c r="D2909" s="1" t="s">
        <v>3082</v>
      </c>
      <c r="E2909" s="1" t="s">
        <v>39</v>
      </c>
      <c r="F2909" s="1" t="s">
        <v>31</v>
      </c>
      <c r="G2909" s="2">
        <v>44219</v>
      </c>
      <c r="H2909" s="3">
        <v>0.58125000000000004</v>
      </c>
      <c r="I2909">
        <v>36437703</v>
      </c>
      <c r="J2909">
        <v>6</v>
      </c>
      <c r="K2909" s="1" t="s">
        <v>112</v>
      </c>
      <c r="L2909">
        <v>0</v>
      </c>
      <c r="M2909" s="4">
        <v>3.4322339655984981</v>
      </c>
      <c r="N2909" s="5">
        <v>5729.66</v>
      </c>
      <c r="O2909" s="5">
        <f>IF(Jan_21[[#This Row],[WIN_OSE]]=0,('Summary Sheet'!$O$1)-('Summary Sheet'!$O$1*2%),-'Summary Sheet'!$O$1*(Jan_21[[#This Row],[BSP]]-1))</f>
        <v>1.96</v>
      </c>
    </row>
    <row r="2910" spans="1:15" x14ac:dyDescent="0.25">
      <c r="A2910">
        <v>178300507</v>
      </c>
      <c r="B2910" s="1" t="s">
        <v>23</v>
      </c>
      <c r="C2910" s="1" t="s">
        <v>3120</v>
      </c>
      <c r="D2910" s="1" t="s">
        <v>3082</v>
      </c>
      <c r="E2910" s="1" t="s">
        <v>24</v>
      </c>
      <c r="F2910" s="1" t="s">
        <v>31</v>
      </c>
      <c r="G2910" s="2">
        <v>44219</v>
      </c>
      <c r="H2910" s="3">
        <v>0.59166666666666667</v>
      </c>
      <c r="I2910">
        <v>37156739</v>
      </c>
      <c r="J2910">
        <v>1</v>
      </c>
      <c r="K2910" s="1" t="s">
        <v>2400</v>
      </c>
      <c r="L2910">
        <v>0</v>
      </c>
      <c r="M2910" s="4">
        <v>2.9357353471827077</v>
      </c>
      <c r="N2910" s="5">
        <v>7441.7</v>
      </c>
      <c r="O2910" s="5">
        <f>IF(Jan_21[[#This Row],[WIN_OSE]]=0,('Summary Sheet'!$O$1)-('Summary Sheet'!$O$1*2%),-'Summary Sheet'!$O$1*(Jan_21[[#This Row],[BSP]]-1))</f>
        <v>1.96</v>
      </c>
    </row>
    <row r="2911" spans="1:15" x14ac:dyDescent="0.25">
      <c r="A2911">
        <v>178300509</v>
      </c>
      <c r="B2911" s="1" t="s">
        <v>23</v>
      </c>
      <c r="C2911" s="1" t="s">
        <v>3120</v>
      </c>
      <c r="D2911" s="1" t="s">
        <v>3082</v>
      </c>
      <c r="E2911" s="1" t="s">
        <v>47</v>
      </c>
      <c r="F2911" s="1" t="s">
        <v>31</v>
      </c>
      <c r="G2911" s="2">
        <v>44219</v>
      </c>
      <c r="H2911" s="3">
        <v>0.60555555555555551</v>
      </c>
      <c r="I2911">
        <v>28583608</v>
      </c>
      <c r="J2911">
        <v>1</v>
      </c>
      <c r="K2911" s="1" t="s">
        <v>2574</v>
      </c>
      <c r="L2911">
        <v>0</v>
      </c>
      <c r="M2911" s="4">
        <v>1.9040428297897505</v>
      </c>
      <c r="N2911" s="5">
        <v>19474.52</v>
      </c>
      <c r="O2911" s="5">
        <f>IF(Jan_21[[#This Row],[WIN_OSE]]=0,('Summary Sheet'!$O$1)-('Summary Sheet'!$O$1*2%),-'Summary Sheet'!$O$1*(Jan_21[[#This Row],[BSP]]-1))</f>
        <v>1.96</v>
      </c>
    </row>
    <row r="2912" spans="1:15" x14ac:dyDescent="0.25">
      <c r="A2912">
        <v>178300511</v>
      </c>
      <c r="B2912" s="1" t="s">
        <v>23</v>
      </c>
      <c r="C2912" s="1" t="s">
        <v>3120</v>
      </c>
      <c r="D2912" s="1" t="s">
        <v>3082</v>
      </c>
      <c r="E2912" s="1" t="s">
        <v>60</v>
      </c>
      <c r="F2912" s="1" t="s">
        <v>290</v>
      </c>
      <c r="G2912" s="2">
        <v>44219</v>
      </c>
      <c r="H2912" s="3">
        <v>0.61944444444444446</v>
      </c>
      <c r="I2912">
        <v>22935202</v>
      </c>
      <c r="J2912">
        <v>5</v>
      </c>
      <c r="K2912" s="1" t="s">
        <v>310</v>
      </c>
      <c r="L2912">
        <v>0</v>
      </c>
      <c r="M2912" s="4">
        <v>3.396487496124756</v>
      </c>
      <c r="N2912" s="5">
        <v>5971.2</v>
      </c>
      <c r="O2912" s="5">
        <f>IF(Jan_21[[#This Row],[WIN_OSE]]=0,('Summary Sheet'!$O$1)-('Summary Sheet'!$O$1*2%),-'Summary Sheet'!$O$1*(Jan_21[[#This Row],[BSP]]-1))</f>
        <v>1.96</v>
      </c>
    </row>
    <row r="2913" spans="1:15" x14ac:dyDescent="0.25">
      <c r="A2913">
        <v>178300513</v>
      </c>
      <c r="B2913" s="1" t="s">
        <v>23</v>
      </c>
      <c r="C2913" s="1" t="s">
        <v>3120</v>
      </c>
      <c r="D2913" s="1" t="s">
        <v>3082</v>
      </c>
      <c r="E2913" s="1" t="s">
        <v>32</v>
      </c>
      <c r="F2913" s="1" t="s">
        <v>31</v>
      </c>
      <c r="G2913" s="2">
        <v>44219</v>
      </c>
      <c r="H2913" s="3">
        <v>0.63263888888888886</v>
      </c>
      <c r="I2913">
        <v>28651575</v>
      </c>
      <c r="J2913">
        <v>1</v>
      </c>
      <c r="K2913" s="1" t="s">
        <v>1200</v>
      </c>
      <c r="L2913">
        <v>1</v>
      </c>
      <c r="M2913" s="4">
        <v>4.3641696889999997</v>
      </c>
      <c r="N2913" s="5">
        <v>7298.94</v>
      </c>
      <c r="O2913" s="5">
        <f>IF(Jan_21[[#This Row],[WIN_OSE]]=0,('Summary Sheet'!$O$1)-('Summary Sheet'!$O$1*2%),-'Summary Sheet'!$O$1*(Jan_21[[#This Row],[BSP]]-1))</f>
        <v>-6.7283393779999994</v>
      </c>
    </row>
    <row r="2914" spans="1:15" x14ac:dyDescent="0.25">
      <c r="A2914">
        <v>178300515</v>
      </c>
      <c r="B2914" s="1" t="s">
        <v>23</v>
      </c>
      <c r="C2914" s="1" t="s">
        <v>3120</v>
      </c>
      <c r="D2914" s="1" t="s">
        <v>3082</v>
      </c>
      <c r="E2914" s="1" t="s">
        <v>41</v>
      </c>
      <c r="F2914" s="1" t="s">
        <v>31</v>
      </c>
      <c r="G2914" s="2">
        <v>44219</v>
      </c>
      <c r="H2914" s="3">
        <v>0.64444444444444449</v>
      </c>
      <c r="I2914">
        <v>24125038</v>
      </c>
      <c r="J2914">
        <v>3</v>
      </c>
      <c r="K2914" s="1" t="s">
        <v>294</v>
      </c>
      <c r="L2914">
        <v>1</v>
      </c>
      <c r="M2914" s="4">
        <v>3.6769768654522705</v>
      </c>
      <c r="N2914" s="5">
        <v>4306.8999999999996</v>
      </c>
      <c r="O2914" s="5">
        <f>IF(Jan_21[[#This Row],[WIN_OSE]]=0,('Summary Sheet'!$O$1)-('Summary Sheet'!$O$1*2%),-'Summary Sheet'!$O$1*(Jan_21[[#This Row],[BSP]]-1))</f>
        <v>-5.3539537309045411</v>
      </c>
    </row>
    <row r="2915" spans="1:15" x14ac:dyDescent="0.25">
      <c r="A2915">
        <v>178300517</v>
      </c>
      <c r="B2915" s="1" t="s">
        <v>23</v>
      </c>
      <c r="C2915" s="1" t="s">
        <v>3120</v>
      </c>
      <c r="D2915" s="1" t="s">
        <v>3082</v>
      </c>
      <c r="E2915" s="1" t="s">
        <v>30</v>
      </c>
      <c r="F2915" s="1" t="s">
        <v>31</v>
      </c>
      <c r="G2915" s="2">
        <v>44219</v>
      </c>
      <c r="H2915" s="3">
        <v>0.65833333333333333</v>
      </c>
      <c r="I2915">
        <v>18052720</v>
      </c>
      <c r="J2915">
        <v>5</v>
      </c>
      <c r="K2915" s="1" t="s">
        <v>2222</v>
      </c>
      <c r="L2915">
        <v>0</v>
      </c>
      <c r="M2915" s="4">
        <v>2.9149733224508241</v>
      </c>
      <c r="N2915" s="5">
        <v>10533.62</v>
      </c>
      <c r="O2915" s="5">
        <f>IF(Jan_21[[#This Row],[WIN_OSE]]=0,('Summary Sheet'!$O$1)-('Summary Sheet'!$O$1*2%),-'Summary Sheet'!$O$1*(Jan_21[[#This Row],[BSP]]-1))</f>
        <v>1.96</v>
      </c>
    </row>
    <row r="2916" spans="1:15" x14ac:dyDescent="0.25">
      <c r="A2916">
        <v>178300519</v>
      </c>
      <c r="B2916" s="1" t="s">
        <v>23</v>
      </c>
      <c r="C2916" s="1" t="s">
        <v>3120</v>
      </c>
      <c r="D2916" s="1" t="s">
        <v>3082</v>
      </c>
      <c r="E2916" s="1" t="s">
        <v>65</v>
      </c>
      <c r="F2916" s="1" t="s">
        <v>31</v>
      </c>
      <c r="G2916" s="2">
        <v>44219</v>
      </c>
      <c r="H2916" s="3">
        <v>0.67222222222222228</v>
      </c>
      <c r="I2916">
        <v>38291649</v>
      </c>
      <c r="J2916">
        <v>4</v>
      </c>
      <c r="K2916" s="1" t="s">
        <v>1916</v>
      </c>
      <c r="L2916">
        <v>0</v>
      </c>
      <c r="M2916" s="4">
        <v>3.2084126180000001</v>
      </c>
      <c r="N2916" s="5">
        <v>6618.28</v>
      </c>
      <c r="O2916" s="5">
        <f>IF(Jan_21[[#This Row],[WIN_OSE]]=0,('Summary Sheet'!$O$1)-('Summary Sheet'!$O$1*2%),-'Summary Sheet'!$O$1*(Jan_21[[#This Row],[BSP]]-1))</f>
        <v>1.96</v>
      </c>
    </row>
    <row r="2917" spans="1:15" x14ac:dyDescent="0.25">
      <c r="A2917">
        <v>178300521</v>
      </c>
      <c r="B2917" s="1" t="s">
        <v>23</v>
      </c>
      <c r="C2917" s="1" t="s">
        <v>3120</v>
      </c>
      <c r="D2917" s="1" t="s">
        <v>3082</v>
      </c>
      <c r="E2917" s="1" t="s">
        <v>101</v>
      </c>
      <c r="F2917" s="1" t="s">
        <v>31</v>
      </c>
      <c r="G2917" s="2">
        <v>44219</v>
      </c>
      <c r="H2917" s="3">
        <v>0.68611111111111112</v>
      </c>
      <c r="I2917">
        <v>38291650</v>
      </c>
      <c r="J2917">
        <v>2</v>
      </c>
      <c r="K2917" s="1" t="s">
        <v>3125</v>
      </c>
      <c r="L2917">
        <v>0</v>
      </c>
      <c r="M2917" s="4">
        <v>2.5174225658960498</v>
      </c>
      <c r="N2917" s="5">
        <v>16201.06</v>
      </c>
      <c r="O2917" s="5">
        <f>IF(Jan_21[[#This Row],[WIN_OSE]]=0,('Summary Sheet'!$O$1)-('Summary Sheet'!$O$1*2%),-'Summary Sheet'!$O$1*(Jan_21[[#This Row],[BSP]]-1))</f>
        <v>1.96</v>
      </c>
    </row>
    <row r="2918" spans="1:15" x14ac:dyDescent="0.25">
      <c r="A2918">
        <v>178300523</v>
      </c>
      <c r="B2918" s="1" t="s">
        <v>23</v>
      </c>
      <c r="C2918" s="1" t="s">
        <v>3120</v>
      </c>
      <c r="D2918" s="1" t="s">
        <v>3082</v>
      </c>
      <c r="E2918" s="1" t="s">
        <v>101</v>
      </c>
      <c r="F2918" s="1" t="s">
        <v>31</v>
      </c>
      <c r="G2918" s="2">
        <v>44219</v>
      </c>
      <c r="H2918" s="3">
        <v>0.7</v>
      </c>
      <c r="I2918">
        <v>38291652</v>
      </c>
      <c r="J2918">
        <v>3</v>
      </c>
      <c r="K2918" s="1" t="s">
        <v>2946</v>
      </c>
      <c r="L2918">
        <v>1</v>
      </c>
      <c r="M2918" s="4">
        <v>3.2282454572328803</v>
      </c>
      <c r="N2918" s="5">
        <v>13402.24</v>
      </c>
      <c r="O2918" s="5">
        <f>IF(Jan_21[[#This Row],[WIN_OSE]]=0,('Summary Sheet'!$O$1)-('Summary Sheet'!$O$1*2%),-'Summary Sheet'!$O$1*(Jan_21[[#This Row],[BSP]]-1))</f>
        <v>-4.4564909144657605</v>
      </c>
    </row>
    <row r="2919" spans="1:15" x14ac:dyDescent="0.25">
      <c r="A2919">
        <v>178300525</v>
      </c>
      <c r="B2919" s="1" t="s">
        <v>23</v>
      </c>
      <c r="C2919" s="1" t="s">
        <v>3120</v>
      </c>
      <c r="D2919" s="1" t="s">
        <v>3082</v>
      </c>
      <c r="E2919" s="1" t="s">
        <v>30</v>
      </c>
      <c r="F2919" s="1" t="s">
        <v>31</v>
      </c>
      <c r="G2919" s="2">
        <v>44219</v>
      </c>
      <c r="H2919" s="3">
        <v>0.71388888888888891</v>
      </c>
      <c r="I2919">
        <v>36425536</v>
      </c>
      <c r="J2919">
        <v>5</v>
      </c>
      <c r="K2919" s="1" t="s">
        <v>405</v>
      </c>
      <c r="L2919">
        <v>0</v>
      </c>
      <c r="M2919" s="4">
        <v>3.1324582773433089</v>
      </c>
      <c r="N2919" s="5">
        <v>15074.2</v>
      </c>
      <c r="O2919" s="5">
        <f>IF(Jan_21[[#This Row],[WIN_OSE]]=0,('Summary Sheet'!$O$1)-('Summary Sheet'!$O$1*2%),-'Summary Sheet'!$O$1*(Jan_21[[#This Row],[BSP]]-1))</f>
        <v>1.96</v>
      </c>
    </row>
    <row r="2920" spans="1:15" x14ac:dyDescent="0.25">
      <c r="A2920">
        <v>178300527</v>
      </c>
      <c r="B2920" s="1" t="s">
        <v>23</v>
      </c>
      <c r="C2920" s="1" t="s">
        <v>3120</v>
      </c>
      <c r="D2920" s="1" t="s">
        <v>3082</v>
      </c>
      <c r="E2920" s="1" t="s">
        <v>20</v>
      </c>
      <c r="F2920" s="1" t="s">
        <v>31</v>
      </c>
      <c r="G2920" s="2">
        <v>44219</v>
      </c>
      <c r="H2920" s="3">
        <v>0.72777777777777775</v>
      </c>
      <c r="I2920">
        <v>37156769</v>
      </c>
      <c r="J2920">
        <v>1</v>
      </c>
      <c r="K2920" s="1" t="s">
        <v>1621</v>
      </c>
      <c r="L2920">
        <v>1</v>
      </c>
      <c r="M2920" s="4">
        <v>3.0829918209999998</v>
      </c>
      <c r="N2920" s="5">
        <v>18795.060000000001</v>
      </c>
      <c r="O2920" s="5">
        <f>IF(Jan_21[[#This Row],[WIN_OSE]]=0,('Summary Sheet'!$O$1)-('Summary Sheet'!$O$1*2%),-'Summary Sheet'!$O$1*(Jan_21[[#This Row],[BSP]]-1))</f>
        <v>-4.1659836419999996</v>
      </c>
    </row>
    <row r="2921" spans="1:15" x14ac:dyDescent="0.25">
      <c r="A2921">
        <v>178300529</v>
      </c>
      <c r="B2921" s="1" t="s">
        <v>23</v>
      </c>
      <c r="C2921" s="1" t="s">
        <v>3120</v>
      </c>
      <c r="D2921" s="1" t="s">
        <v>3082</v>
      </c>
      <c r="E2921" s="1" t="s">
        <v>24</v>
      </c>
      <c r="F2921" s="1" t="s">
        <v>31</v>
      </c>
      <c r="G2921" s="2">
        <v>44219</v>
      </c>
      <c r="H2921" s="3">
        <v>0.73888888888888893</v>
      </c>
      <c r="I2921">
        <v>38291655</v>
      </c>
      <c r="J2921">
        <v>3</v>
      </c>
      <c r="K2921" s="1" t="s">
        <v>1325</v>
      </c>
      <c r="L2921">
        <v>0</v>
      </c>
      <c r="M2921" s="4">
        <v>3.9178900964980858</v>
      </c>
      <c r="N2921" s="5">
        <v>4416.16</v>
      </c>
      <c r="O2921" s="5">
        <f>IF(Jan_21[[#This Row],[WIN_OSE]]=0,('Summary Sheet'!$O$1)-('Summary Sheet'!$O$1*2%),-'Summary Sheet'!$O$1*(Jan_21[[#This Row],[BSP]]-1))</f>
        <v>1.96</v>
      </c>
    </row>
    <row r="2922" spans="1:15" x14ac:dyDescent="0.25">
      <c r="A2922">
        <v>178300531</v>
      </c>
      <c r="B2922" s="1" t="s">
        <v>23</v>
      </c>
      <c r="C2922" s="1" t="s">
        <v>3120</v>
      </c>
      <c r="D2922" s="1" t="s">
        <v>3082</v>
      </c>
      <c r="E2922" s="1" t="s">
        <v>37</v>
      </c>
      <c r="F2922" s="1" t="s">
        <v>31</v>
      </c>
      <c r="G2922" s="2">
        <v>44219</v>
      </c>
      <c r="H2922" s="3">
        <v>0.75138888888888888</v>
      </c>
      <c r="I2922">
        <v>27278432</v>
      </c>
      <c r="J2922">
        <v>1</v>
      </c>
      <c r="K2922" s="1" t="s">
        <v>141</v>
      </c>
      <c r="L2922">
        <v>0</v>
      </c>
      <c r="M2922" s="4">
        <v>4.565494729485799</v>
      </c>
      <c r="N2922" s="5">
        <v>9370.8799999999992</v>
      </c>
      <c r="O2922" s="5">
        <f>IF(Jan_21[[#This Row],[WIN_OSE]]=0,('Summary Sheet'!$O$1)-('Summary Sheet'!$O$1*2%),-'Summary Sheet'!$O$1*(Jan_21[[#This Row],[BSP]]-1))</f>
        <v>1.96</v>
      </c>
    </row>
    <row r="2923" spans="1:15" x14ac:dyDescent="0.25">
      <c r="A2923">
        <v>178301338</v>
      </c>
      <c r="B2923" s="1" t="s">
        <v>16</v>
      </c>
      <c r="C2923" s="1" t="s">
        <v>3136</v>
      </c>
      <c r="D2923" s="1" t="s">
        <v>3083</v>
      </c>
      <c r="E2923" s="1" t="s">
        <v>43</v>
      </c>
      <c r="F2923" s="1" t="s">
        <v>44</v>
      </c>
      <c r="G2923" s="2">
        <v>44219</v>
      </c>
      <c r="H2923" s="3">
        <v>0.7631944444444444</v>
      </c>
      <c r="I2923">
        <v>25514138</v>
      </c>
      <c r="J2923">
        <v>1</v>
      </c>
      <c r="K2923" s="1" t="s">
        <v>2582</v>
      </c>
      <c r="L2923">
        <v>0</v>
      </c>
      <c r="M2923" s="4">
        <v>3.5</v>
      </c>
      <c r="N2923" s="5">
        <v>18525.88</v>
      </c>
      <c r="O2923" s="5">
        <f>IF(Jan_21[[#This Row],[WIN_OSE]]=0,('Summary Sheet'!$O$1)-('Summary Sheet'!$O$1*2%),-'Summary Sheet'!$O$1*(Jan_21[[#This Row],[BSP]]-1))</f>
        <v>1.96</v>
      </c>
    </row>
    <row r="2924" spans="1:15" x14ac:dyDescent="0.25">
      <c r="A2924">
        <v>178301340</v>
      </c>
      <c r="B2924" s="1" t="s">
        <v>16</v>
      </c>
      <c r="C2924" s="1" t="s">
        <v>3136</v>
      </c>
      <c r="D2924" s="1" t="s">
        <v>3083</v>
      </c>
      <c r="E2924" s="1" t="s">
        <v>48</v>
      </c>
      <c r="F2924" s="1" t="s">
        <v>44</v>
      </c>
      <c r="G2924" s="2">
        <v>44219</v>
      </c>
      <c r="H2924" s="3">
        <v>0.77500000000000002</v>
      </c>
      <c r="I2924">
        <v>36437886</v>
      </c>
      <c r="J2924">
        <v>3</v>
      </c>
      <c r="K2924" s="1" t="s">
        <v>2759</v>
      </c>
      <c r="L2924">
        <v>0</v>
      </c>
      <c r="M2924" s="4">
        <v>2.9879545632977171</v>
      </c>
      <c r="N2924" s="5">
        <v>14937.08</v>
      </c>
      <c r="O2924" s="5">
        <f>IF(Jan_21[[#This Row],[WIN_OSE]]=0,('Summary Sheet'!$O$1)-('Summary Sheet'!$O$1*2%),-'Summary Sheet'!$O$1*(Jan_21[[#This Row],[BSP]]-1))</f>
        <v>1.96</v>
      </c>
    </row>
    <row r="2925" spans="1:15" x14ac:dyDescent="0.25">
      <c r="A2925">
        <v>178301342</v>
      </c>
      <c r="B2925" s="1" t="s">
        <v>16</v>
      </c>
      <c r="C2925" s="1" t="s">
        <v>3136</v>
      </c>
      <c r="D2925" s="1" t="s">
        <v>3083</v>
      </c>
      <c r="E2925" s="1" t="s">
        <v>27</v>
      </c>
      <c r="F2925" s="1" t="s">
        <v>305</v>
      </c>
      <c r="G2925" s="2">
        <v>44219</v>
      </c>
      <c r="H2925" s="3">
        <v>0.78541666666666665</v>
      </c>
      <c r="I2925">
        <v>25068359</v>
      </c>
      <c r="J2925">
        <v>6</v>
      </c>
      <c r="K2925" s="1" t="s">
        <v>774</v>
      </c>
      <c r="L2925">
        <v>0</v>
      </c>
      <c r="M2925" s="4">
        <v>2.7490135662515227</v>
      </c>
      <c r="N2925" s="5">
        <v>13842.42</v>
      </c>
      <c r="O2925" s="5">
        <f>IF(Jan_21[[#This Row],[WIN_OSE]]=0,('Summary Sheet'!$O$1)-('Summary Sheet'!$O$1*2%),-'Summary Sheet'!$O$1*(Jan_21[[#This Row],[BSP]]-1))</f>
        <v>1.96</v>
      </c>
    </row>
    <row r="2926" spans="1:15" x14ac:dyDescent="0.25">
      <c r="A2926">
        <v>178301344</v>
      </c>
      <c r="B2926" s="1" t="s">
        <v>16</v>
      </c>
      <c r="C2926" s="1" t="s">
        <v>3136</v>
      </c>
      <c r="D2926" s="1" t="s">
        <v>3083</v>
      </c>
      <c r="E2926" s="1" t="s">
        <v>30</v>
      </c>
      <c r="F2926" s="1" t="s">
        <v>44</v>
      </c>
      <c r="G2926" s="2">
        <v>44219</v>
      </c>
      <c r="H2926" s="3">
        <v>0.79791666666666672</v>
      </c>
      <c r="I2926">
        <v>38290869</v>
      </c>
      <c r="J2926">
        <v>2</v>
      </c>
      <c r="K2926" s="1" t="s">
        <v>1674</v>
      </c>
      <c r="L2926">
        <v>1</v>
      </c>
      <c r="M2926" s="4">
        <v>3.25</v>
      </c>
      <c r="N2926" s="5">
        <v>14737.76</v>
      </c>
      <c r="O2926" s="5">
        <f>IF(Jan_21[[#This Row],[WIN_OSE]]=0,('Summary Sheet'!$O$1)-('Summary Sheet'!$O$1*2%),-'Summary Sheet'!$O$1*(Jan_21[[#This Row],[BSP]]-1))</f>
        <v>-4.5</v>
      </c>
    </row>
    <row r="2927" spans="1:15" x14ac:dyDescent="0.25">
      <c r="A2927">
        <v>178301346</v>
      </c>
      <c r="B2927" s="1" t="s">
        <v>16</v>
      </c>
      <c r="C2927" s="1" t="s">
        <v>3136</v>
      </c>
      <c r="D2927" s="1" t="s">
        <v>3083</v>
      </c>
      <c r="E2927" s="1" t="s">
        <v>24</v>
      </c>
      <c r="F2927" s="1" t="s">
        <v>44</v>
      </c>
      <c r="G2927" s="2">
        <v>44219</v>
      </c>
      <c r="H2927" s="3">
        <v>0.80972222222222223</v>
      </c>
      <c r="I2927">
        <v>27209071</v>
      </c>
      <c r="J2927">
        <v>4</v>
      </c>
      <c r="K2927" s="1" t="s">
        <v>768</v>
      </c>
      <c r="L2927">
        <v>0</v>
      </c>
      <c r="M2927" s="4">
        <v>3.4489104803443489</v>
      </c>
      <c r="N2927" s="5">
        <v>7768.5</v>
      </c>
      <c r="O2927" s="5">
        <f>IF(Jan_21[[#This Row],[WIN_OSE]]=0,('Summary Sheet'!$O$1)-('Summary Sheet'!$O$1*2%),-'Summary Sheet'!$O$1*(Jan_21[[#This Row],[BSP]]-1))</f>
        <v>1.96</v>
      </c>
    </row>
    <row r="2928" spans="1:15" x14ac:dyDescent="0.25">
      <c r="A2928">
        <v>178301348</v>
      </c>
      <c r="B2928" s="1" t="s">
        <v>16</v>
      </c>
      <c r="C2928" s="1" t="s">
        <v>3136</v>
      </c>
      <c r="D2928" s="1" t="s">
        <v>3083</v>
      </c>
      <c r="E2928" s="1" t="s">
        <v>47</v>
      </c>
      <c r="F2928" s="1" t="s">
        <v>44</v>
      </c>
      <c r="G2928" s="2">
        <v>44219</v>
      </c>
      <c r="H2928" s="3">
        <v>0.82013888888888886</v>
      </c>
      <c r="I2928">
        <v>27452674</v>
      </c>
      <c r="J2928">
        <v>3</v>
      </c>
      <c r="K2928" s="1" t="s">
        <v>2913</v>
      </c>
      <c r="L2928">
        <v>1</v>
      </c>
      <c r="M2928" s="4">
        <v>2.86</v>
      </c>
      <c r="N2928" s="5">
        <v>27465.4</v>
      </c>
      <c r="O2928" s="5">
        <f>IF(Jan_21[[#This Row],[WIN_OSE]]=0,('Summary Sheet'!$O$1)-('Summary Sheet'!$O$1*2%),-'Summary Sheet'!$O$1*(Jan_21[[#This Row],[BSP]]-1))</f>
        <v>-3.7199999999999998</v>
      </c>
    </row>
    <row r="2929" spans="1:15" x14ac:dyDescent="0.25">
      <c r="A2929">
        <v>178301350</v>
      </c>
      <c r="B2929" s="1" t="s">
        <v>16</v>
      </c>
      <c r="C2929" s="1" t="s">
        <v>3136</v>
      </c>
      <c r="D2929" s="1" t="s">
        <v>3083</v>
      </c>
      <c r="E2929" s="1" t="s">
        <v>43</v>
      </c>
      <c r="F2929" s="1" t="s">
        <v>44</v>
      </c>
      <c r="G2929" s="2">
        <v>44219</v>
      </c>
      <c r="H2929" s="3">
        <v>0.83194444444444449</v>
      </c>
      <c r="I2929">
        <v>22111618</v>
      </c>
      <c r="J2929">
        <v>2</v>
      </c>
      <c r="K2929" s="1" t="s">
        <v>2754</v>
      </c>
      <c r="L2929">
        <v>1</v>
      </c>
      <c r="M2929" s="4">
        <v>3.35</v>
      </c>
      <c r="N2929" s="5">
        <v>12051.64</v>
      </c>
      <c r="O2929" s="5">
        <f>IF(Jan_21[[#This Row],[WIN_OSE]]=0,('Summary Sheet'!$O$1)-('Summary Sheet'!$O$1*2%),-'Summary Sheet'!$O$1*(Jan_21[[#This Row],[BSP]]-1))</f>
        <v>-4.7</v>
      </c>
    </row>
    <row r="2930" spans="1:15" x14ac:dyDescent="0.25">
      <c r="A2930">
        <v>178301352</v>
      </c>
      <c r="B2930" s="1" t="s">
        <v>16</v>
      </c>
      <c r="C2930" s="1" t="s">
        <v>3136</v>
      </c>
      <c r="D2930" s="1" t="s">
        <v>3083</v>
      </c>
      <c r="E2930" s="1" t="s">
        <v>39</v>
      </c>
      <c r="F2930" s="1" t="s">
        <v>44</v>
      </c>
      <c r="G2930" s="2">
        <v>44219</v>
      </c>
      <c r="H2930" s="3">
        <v>0.84166666666666667</v>
      </c>
      <c r="I2930">
        <v>38290872</v>
      </c>
      <c r="J2930">
        <v>2</v>
      </c>
      <c r="K2930" s="1" t="s">
        <v>1363</v>
      </c>
      <c r="L2930">
        <v>0</v>
      </c>
      <c r="M2930" s="4">
        <v>4.4815116977249287</v>
      </c>
      <c r="N2930" s="5">
        <v>7780.42</v>
      </c>
      <c r="O2930" s="5">
        <f>IF(Jan_21[[#This Row],[WIN_OSE]]=0,('Summary Sheet'!$O$1)-('Summary Sheet'!$O$1*2%),-'Summary Sheet'!$O$1*(Jan_21[[#This Row],[BSP]]-1))</f>
        <v>1.96</v>
      </c>
    </row>
    <row r="2931" spans="1:15" x14ac:dyDescent="0.25">
      <c r="A2931">
        <v>178301354</v>
      </c>
      <c r="B2931" s="1" t="s">
        <v>16</v>
      </c>
      <c r="C2931" s="1" t="s">
        <v>3136</v>
      </c>
      <c r="D2931" s="1" t="s">
        <v>3083</v>
      </c>
      <c r="E2931" s="1" t="s">
        <v>39</v>
      </c>
      <c r="F2931" s="1" t="s">
        <v>44</v>
      </c>
      <c r="G2931" s="2">
        <v>44219</v>
      </c>
      <c r="H2931" s="3">
        <v>0.8520833333333333</v>
      </c>
      <c r="I2931">
        <v>8554260</v>
      </c>
      <c r="J2931">
        <v>3</v>
      </c>
      <c r="K2931" s="1" t="s">
        <v>2760</v>
      </c>
      <c r="L2931">
        <v>1</v>
      </c>
      <c r="M2931" s="4">
        <v>2.67</v>
      </c>
      <c r="N2931" s="5">
        <v>4813.9799999999996</v>
      </c>
      <c r="O2931" s="5">
        <f>IF(Jan_21[[#This Row],[WIN_OSE]]=0,('Summary Sheet'!$O$1)-('Summary Sheet'!$O$1*2%),-'Summary Sheet'!$O$1*(Jan_21[[#This Row],[BSP]]-1))</f>
        <v>-3.34</v>
      </c>
    </row>
    <row r="2932" spans="1:15" x14ac:dyDescent="0.25">
      <c r="A2932">
        <v>178301356</v>
      </c>
      <c r="B2932" s="1" t="s">
        <v>16</v>
      </c>
      <c r="C2932" s="1" t="s">
        <v>3136</v>
      </c>
      <c r="D2932" s="1" t="s">
        <v>3083</v>
      </c>
      <c r="E2932" s="1" t="s">
        <v>289</v>
      </c>
      <c r="F2932" s="1" t="s">
        <v>367</v>
      </c>
      <c r="G2932" s="2">
        <v>44219</v>
      </c>
      <c r="H2932" s="3">
        <v>0.86527777777777781</v>
      </c>
      <c r="I2932">
        <v>35338455</v>
      </c>
      <c r="J2932">
        <v>1</v>
      </c>
      <c r="K2932" s="1" t="s">
        <v>2579</v>
      </c>
      <c r="L2932">
        <v>1</v>
      </c>
      <c r="M2932" s="4">
        <v>1.6603224616052215</v>
      </c>
      <c r="N2932" s="5">
        <v>40451.760000000002</v>
      </c>
      <c r="O2932" s="5">
        <f>IF(Jan_21[[#This Row],[WIN_OSE]]=0,('Summary Sheet'!$O$1)-('Summary Sheet'!$O$1*2%),-'Summary Sheet'!$O$1*(Jan_21[[#This Row],[BSP]]-1))</f>
        <v>-1.3206449232104429</v>
      </c>
    </row>
    <row r="2933" spans="1:15" x14ac:dyDescent="0.25">
      <c r="A2933">
        <v>178301816</v>
      </c>
      <c r="B2933" s="1" t="s">
        <v>23</v>
      </c>
      <c r="C2933" s="1" t="s">
        <v>167</v>
      </c>
      <c r="D2933" s="1" t="s">
        <v>3082</v>
      </c>
      <c r="E2933" s="1" t="s">
        <v>39</v>
      </c>
      <c r="F2933" s="1" t="s">
        <v>44</v>
      </c>
      <c r="G2933" s="2">
        <v>44219</v>
      </c>
      <c r="H2933" s="3">
        <v>0.75624999999999998</v>
      </c>
      <c r="I2933">
        <v>38182360</v>
      </c>
      <c r="J2933">
        <v>3</v>
      </c>
      <c r="K2933" s="1" t="s">
        <v>2744</v>
      </c>
      <c r="L2933">
        <v>1</v>
      </c>
      <c r="M2933" s="4">
        <v>3.1827216532393132</v>
      </c>
      <c r="N2933" s="5">
        <v>14132.56</v>
      </c>
      <c r="O2933" s="5">
        <f>IF(Jan_21[[#This Row],[WIN_OSE]]=0,('Summary Sheet'!$O$1)-('Summary Sheet'!$O$1*2%),-'Summary Sheet'!$O$1*(Jan_21[[#This Row],[BSP]]-1))</f>
        <v>-4.3654433064786264</v>
      </c>
    </row>
    <row r="2934" spans="1:15" x14ac:dyDescent="0.25">
      <c r="A2934">
        <v>178301818</v>
      </c>
      <c r="B2934" s="1" t="s">
        <v>23</v>
      </c>
      <c r="C2934" s="1" t="s">
        <v>167</v>
      </c>
      <c r="D2934" s="1" t="s">
        <v>3082</v>
      </c>
      <c r="E2934" s="1" t="s">
        <v>30</v>
      </c>
      <c r="F2934" s="1" t="s">
        <v>44</v>
      </c>
      <c r="G2934" s="2">
        <v>44219</v>
      </c>
      <c r="H2934" s="3">
        <v>0.76944444444444449</v>
      </c>
      <c r="I2934">
        <v>11899916</v>
      </c>
      <c r="J2934">
        <v>2</v>
      </c>
      <c r="K2934" s="1" t="s">
        <v>1117</v>
      </c>
      <c r="L2934">
        <v>1</v>
      </c>
      <c r="M2934" s="4">
        <v>1.8845244889999999</v>
      </c>
      <c r="N2934" s="5">
        <v>29168.52</v>
      </c>
      <c r="O2934" s="5">
        <f>IF(Jan_21[[#This Row],[WIN_OSE]]=0,('Summary Sheet'!$O$1)-('Summary Sheet'!$O$1*2%),-'Summary Sheet'!$O$1*(Jan_21[[#This Row],[BSP]]-1))</f>
        <v>-1.7690489779999998</v>
      </c>
    </row>
    <row r="2935" spans="1:15" x14ac:dyDescent="0.25">
      <c r="A2935">
        <v>178301820</v>
      </c>
      <c r="B2935" s="1" t="s">
        <v>23</v>
      </c>
      <c r="C2935" s="1" t="s">
        <v>167</v>
      </c>
      <c r="D2935" s="1" t="s">
        <v>3082</v>
      </c>
      <c r="E2935" s="1" t="s">
        <v>41</v>
      </c>
      <c r="F2935" s="1" t="s">
        <v>44</v>
      </c>
      <c r="G2935" s="2">
        <v>44219</v>
      </c>
      <c r="H2935" s="3">
        <v>0.77986111111111112</v>
      </c>
      <c r="I2935">
        <v>37215101</v>
      </c>
      <c r="J2935">
        <v>2</v>
      </c>
      <c r="K2935" s="1" t="s">
        <v>2743</v>
      </c>
      <c r="L2935">
        <v>0</v>
      </c>
      <c r="M2935" s="4">
        <v>3.35</v>
      </c>
      <c r="N2935" s="5">
        <v>5483.46</v>
      </c>
      <c r="O2935" s="5">
        <f>IF(Jan_21[[#This Row],[WIN_OSE]]=0,('Summary Sheet'!$O$1)-('Summary Sheet'!$O$1*2%),-'Summary Sheet'!$O$1*(Jan_21[[#This Row],[BSP]]-1))</f>
        <v>1.96</v>
      </c>
    </row>
    <row r="2936" spans="1:15" x14ac:dyDescent="0.25">
      <c r="A2936">
        <v>178301822</v>
      </c>
      <c r="B2936" s="1" t="s">
        <v>23</v>
      </c>
      <c r="C2936" s="1" t="s">
        <v>167</v>
      </c>
      <c r="D2936" s="1" t="s">
        <v>3082</v>
      </c>
      <c r="E2936" s="1" t="s">
        <v>75</v>
      </c>
      <c r="F2936" s="1" t="s">
        <v>186</v>
      </c>
      <c r="G2936" s="2">
        <v>44219</v>
      </c>
      <c r="H2936" s="3">
        <v>0.79027777777777775</v>
      </c>
      <c r="I2936">
        <v>26441521</v>
      </c>
      <c r="J2936">
        <v>4</v>
      </c>
      <c r="K2936" s="1" t="s">
        <v>2793</v>
      </c>
      <c r="L2936">
        <v>0</v>
      </c>
      <c r="M2936" s="4">
        <v>4.2468806668468817</v>
      </c>
      <c r="N2936" s="5">
        <v>6837.26</v>
      </c>
      <c r="O2936" s="5">
        <f>IF(Jan_21[[#This Row],[WIN_OSE]]=0,('Summary Sheet'!$O$1)-('Summary Sheet'!$O$1*2%),-'Summary Sheet'!$O$1*(Jan_21[[#This Row],[BSP]]-1))</f>
        <v>1.96</v>
      </c>
    </row>
    <row r="2937" spans="1:15" x14ac:dyDescent="0.25">
      <c r="A2937">
        <v>178301824</v>
      </c>
      <c r="B2937" s="1" t="s">
        <v>23</v>
      </c>
      <c r="C2937" s="1" t="s">
        <v>167</v>
      </c>
      <c r="D2937" s="1" t="s">
        <v>3082</v>
      </c>
      <c r="E2937" s="1" t="s">
        <v>24</v>
      </c>
      <c r="F2937" s="1" t="s">
        <v>44</v>
      </c>
      <c r="G2937" s="2">
        <v>44219</v>
      </c>
      <c r="H2937" s="3">
        <v>0.8041666666666667</v>
      </c>
      <c r="I2937">
        <v>37597601</v>
      </c>
      <c r="J2937">
        <v>6</v>
      </c>
      <c r="K2937" s="1" t="s">
        <v>1688</v>
      </c>
      <c r="L2937">
        <v>1</v>
      </c>
      <c r="M2937" s="4">
        <v>2.9531740468023786</v>
      </c>
      <c r="N2937" s="5">
        <v>13169.08</v>
      </c>
      <c r="O2937" s="5">
        <f>IF(Jan_21[[#This Row],[WIN_OSE]]=0,('Summary Sheet'!$O$1)-('Summary Sheet'!$O$1*2%),-'Summary Sheet'!$O$1*(Jan_21[[#This Row],[BSP]]-1))</f>
        <v>-3.9063480936047572</v>
      </c>
    </row>
    <row r="2938" spans="1:15" x14ac:dyDescent="0.25">
      <c r="A2938">
        <v>178301826</v>
      </c>
      <c r="B2938" s="1" t="s">
        <v>23</v>
      </c>
      <c r="C2938" s="1" t="s">
        <v>167</v>
      </c>
      <c r="D2938" s="1" t="s">
        <v>3082</v>
      </c>
      <c r="E2938" s="1" t="s">
        <v>60</v>
      </c>
      <c r="F2938" s="1" t="s">
        <v>171</v>
      </c>
      <c r="G2938" s="2">
        <v>44219</v>
      </c>
      <c r="H2938" s="3">
        <v>0.81666666666666665</v>
      </c>
      <c r="I2938">
        <v>28737201</v>
      </c>
      <c r="J2938">
        <v>3</v>
      </c>
      <c r="K2938" s="1" t="s">
        <v>268</v>
      </c>
      <c r="L2938">
        <v>1</v>
      </c>
      <c r="M2938" s="4">
        <v>3.4571423317427978</v>
      </c>
      <c r="N2938" s="5">
        <v>9990.4599999999991</v>
      </c>
      <c r="O2938" s="5">
        <f>IF(Jan_21[[#This Row],[WIN_OSE]]=0,('Summary Sheet'!$O$1)-('Summary Sheet'!$O$1*2%),-'Summary Sheet'!$O$1*(Jan_21[[#This Row],[BSP]]-1))</f>
        <v>-4.9142846634855957</v>
      </c>
    </row>
    <row r="2939" spans="1:15" x14ac:dyDescent="0.25">
      <c r="A2939">
        <v>178301828</v>
      </c>
      <c r="B2939" s="1" t="s">
        <v>23</v>
      </c>
      <c r="C2939" s="1" t="s">
        <v>167</v>
      </c>
      <c r="D2939" s="1" t="s">
        <v>3082</v>
      </c>
      <c r="E2939" s="1" t="s">
        <v>47</v>
      </c>
      <c r="F2939" s="1" t="s">
        <v>44</v>
      </c>
      <c r="G2939" s="2">
        <v>44219</v>
      </c>
      <c r="H2939" s="3">
        <v>0.8305555555555556</v>
      </c>
      <c r="I2939">
        <v>26713294</v>
      </c>
      <c r="J2939">
        <v>1</v>
      </c>
      <c r="K2939" s="1" t="s">
        <v>2590</v>
      </c>
      <c r="L2939">
        <v>0</v>
      </c>
      <c r="M2939" s="4">
        <v>3.2</v>
      </c>
      <c r="N2939" s="5">
        <v>11074.32</v>
      </c>
      <c r="O2939" s="5">
        <f>IF(Jan_21[[#This Row],[WIN_OSE]]=0,('Summary Sheet'!$O$1)-('Summary Sheet'!$O$1*2%),-'Summary Sheet'!$O$1*(Jan_21[[#This Row],[BSP]]-1))</f>
        <v>1.96</v>
      </c>
    </row>
    <row r="2940" spans="1:15" x14ac:dyDescent="0.25">
      <c r="A2940">
        <v>178301830</v>
      </c>
      <c r="B2940" s="1" t="s">
        <v>23</v>
      </c>
      <c r="C2940" s="1" t="s">
        <v>167</v>
      </c>
      <c r="D2940" s="1" t="s">
        <v>3082</v>
      </c>
      <c r="E2940" s="1" t="s">
        <v>32</v>
      </c>
      <c r="F2940" s="1" t="s">
        <v>44</v>
      </c>
      <c r="G2940" s="2">
        <v>44219</v>
      </c>
      <c r="H2940" s="3">
        <v>0.84513888888888888</v>
      </c>
      <c r="I2940">
        <v>38100360</v>
      </c>
      <c r="J2940">
        <v>5</v>
      </c>
      <c r="K2940" s="1" t="s">
        <v>2286</v>
      </c>
      <c r="L2940">
        <v>0</v>
      </c>
      <c r="M2940" s="4">
        <v>4.2367041108114076</v>
      </c>
      <c r="N2940" s="5">
        <v>10844.98</v>
      </c>
      <c r="O2940" s="5">
        <f>IF(Jan_21[[#This Row],[WIN_OSE]]=0,('Summary Sheet'!$O$1)-('Summary Sheet'!$O$1*2%),-'Summary Sheet'!$O$1*(Jan_21[[#This Row],[BSP]]-1))</f>
        <v>1.96</v>
      </c>
    </row>
    <row r="2941" spans="1:15" x14ac:dyDescent="0.25">
      <c r="A2941">
        <v>178301832</v>
      </c>
      <c r="B2941" s="1" t="s">
        <v>23</v>
      </c>
      <c r="C2941" s="1" t="s">
        <v>167</v>
      </c>
      <c r="D2941" s="1" t="s">
        <v>3082</v>
      </c>
      <c r="E2941" s="1" t="s">
        <v>20</v>
      </c>
      <c r="F2941" s="1" t="s">
        <v>44</v>
      </c>
      <c r="G2941" s="2">
        <v>44219</v>
      </c>
      <c r="H2941" s="3">
        <v>0.85972222222222228</v>
      </c>
      <c r="I2941">
        <v>37065377</v>
      </c>
      <c r="J2941">
        <v>6</v>
      </c>
      <c r="K2941" s="1" t="s">
        <v>2285</v>
      </c>
      <c r="L2941">
        <v>0</v>
      </c>
      <c r="M2941" s="4">
        <v>2.7141909406683955</v>
      </c>
      <c r="N2941" s="5">
        <v>13349.12</v>
      </c>
      <c r="O2941" s="5">
        <f>IF(Jan_21[[#This Row],[WIN_OSE]]=0,('Summary Sheet'!$O$1)-('Summary Sheet'!$O$1*2%),-'Summary Sheet'!$O$1*(Jan_21[[#This Row],[BSP]]-1))</f>
        <v>1.96</v>
      </c>
    </row>
    <row r="2942" spans="1:15" x14ac:dyDescent="0.25">
      <c r="A2942">
        <v>178301834</v>
      </c>
      <c r="B2942" s="1" t="s">
        <v>23</v>
      </c>
      <c r="C2942" s="1" t="s">
        <v>167</v>
      </c>
      <c r="D2942" s="1" t="s">
        <v>3082</v>
      </c>
      <c r="E2942" s="1" t="s">
        <v>45</v>
      </c>
      <c r="F2942" s="1" t="s">
        <v>186</v>
      </c>
      <c r="G2942" s="2">
        <v>44219</v>
      </c>
      <c r="H2942" s="3">
        <v>0.87083333333333335</v>
      </c>
      <c r="I2942">
        <v>38290360</v>
      </c>
      <c r="J2942">
        <v>4</v>
      </c>
      <c r="K2942" s="1" t="s">
        <v>1312</v>
      </c>
      <c r="L2942">
        <v>0</v>
      </c>
      <c r="M2942" s="4">
        <v>3.1</v>
      </c>
      <c r="N2942" s="5">
        <v>11163.18</v>
      </c>
      <c r="O2942" s="5">
        <f>IF(Jan_21[[#This Row],[WIN_OSE]]=0,('Summary Sheet'!$O$1)-('Summary Sheet'!$O$1*2%),-'Summary Sheet'!$O$1*(Jan_21[[#This Row],[BSP]]-1))</f>
        <v>1.96</v>
      </c>
    </row>
    <row r="2943" spans="1:15" x14ac:dyDescent="0.25">
      <c r="A2943">
        <v>178301836</v>
      </c>
      <c r="B2943" s="1" t="s">
        <v>23</v>
      </c>
      <c r="C2943" s="1" t="s">
        <v>167</v>
      </c>
      <c r="D2943" s="1" t="s">
        <v>3082</v>
      </c>
      <c r="E2943" s="1" t="s">
        <v>20</v>
      </c>
      <c r="F2943" s="1" t="s">
        <v>44</v>
      </c>
      <c r="G2943" s="2">
        <v>44219</v>
      </c>
      <c r="H2943" s="3">
        <v>0.8833333333333333</v>
      </c>
      <c r="I2943">
        <v>37000810</v>
      </c>
      <c r="J2943">
        <v>2</v>
      </c>
      <c r="K2943" s="1" t="s">
        <v>2947</v>
      </c>
      <c r="L2943">
        <v>1</v>
      </c>
      <c r="M2943" s="4">
        <v>3.3692683837792359</v>
      </c>
      <c r="N2943" s="5">
        <v>17617.62</v>
      </c>
      <c r="O2943" s="5">
        <f>IF(Jan_21[[#This Row],[WIN_OSE]]=0,('Summary Sheet'!$O$1)-('Summary Sheet'!$O$1*2%),-'Summary Sheet'!$O$1*(Jan_21[[#This Row],[BSP]]-1))</f>
        <v>-4.7385367675584718</v>
      </c>
    </row>
    <row r="2944" spans="1:15" x14ac:dyDescent="0.25">
      <c r="A2944">
        <v>178301838</v>
      </c>
      <c r="B2944" s="1" t="s">
        <v>23</v>
      </c>
      <c r="C2944" s="1" t="s">
        <v>167</v>
      </c>
      <c r="D2944" s="1" t="s">
        <v>3082</v>
      </c>
      <c r="E2944" s="1" t="s">
        <v>20</v>
      </c>
      <c r="F2944" s="1" t="s">
        <v>44</v>
      </c>
      <c r="G2944" s="2">
        <v>44219</v>
      </c>
      <c r="H2944" s="3">
        <v>0.89444444444444449</v>
      </c>
      <c r="I2944">
        <v>36327516</v>
      </c>
      <c r="J2944">
        <v>2</v>
      </c>
      <c r="K2944" s="1" t="s">
        <v>1032</v>
      </c>
      <c r="L2944">
        <v>0</v>
      </c>
      <c r="M2944" s="4">
        <v>3.03597757</v>
      </c>
      <c r="N2944" s="5">
        <v>17982.62</v>
      </c>
      <c r="O2944" s="5">
        <f>IF(Jan_21[[#This Row],[WIN_OSE]]=0,('Summary Sheet'!$O$1)-('Summary Sheet'!$O$1*2%),-'Summary Sheet'!$O$1*(Jan_21[[#This Row],[BSP]]-1))</f>
        <v>1.96</v>
      </c>
    </row>
    <row r="2945" spans="1:15" x14ac:dyDescent="0.25">
      <c r="A2945">
        <v>178301857</v>
      </c>
      <c r="B2945" s="1" t="s">
        <v>23</v>
      </c>
      <c r="C2945" s="1" t="s">
        <v>3131</v>
      </c>
      <c r="D2945" s="1" t="s">
        <v>3082</v>
      </c>
      <c r="E2945" s="1" t="s">
        <v>41</v>
      </c>
      <c r="F2945" s="1" t="s">
        <v>54</v>
      </c>
      <c r="G2945" s="2">
        <v>44219</v>
      </c>
      <c r="H2945" s="3">
        <v>0.76180555555555551</v>
      </c>
      <c r="I2945">
        <v>37947490</v>
      </c>
      <c r="J2945">
        <v>3</v>
      </c>
      <c r="K2945" s="1" t="s">
        <v>764</v>
      </c>
      <c r="L2945">
        <v>0</v>
      </c>
      <c r="M2945" s="4">
        <v>3.7705000268554425</v>
      </c>
      <c r="N2945" s="5">
        <v>10087.219999999999</v>
      </c>
      <c r="O2945" s="5">
        <f>IF(Jan_21[[#This Row],[WIN_OSE]]=0,('Summary Sheet'!$O$1)-('Summary Sheet'!$O$1*2%),-'Summary Sheet'!$O$1*(Jan_21[[#This Row],[BSP]]-1))</f>
        <v>1.96</v>
      </c>
    </row>
    <row r="2946" spans="1:15" x14ac:dyDescent="0.25">
      <c r="A2946">
        <v>178301859</v>
      </c>
      <c r="B2946" s="1" t="s">
        <v>23</v>
      </c>
      <c r="C2946" s="1" t="s">
        <v>3131</v>
      </c>
      <c r="D2946" s="1" t="s">
        <v>3082</v>
      </c>
      <c r="E2946" s="1" t="s">
        <v>41</v>
      </c>
      <c r="F2946" s="1" t="s">
        <v>54</v>
      </c>
      <c r="G2946" s="2">
        <v>44219</v>
      </c>
      <c r="H2946" s="3">
        <v>0.7729166666666667</v>
      </c>
      <c r="I2946">
        <v>38217933</v>
      </c>
      <c r="J2946">
        <v>4</v>
      </c>
      <c r="K2946" s="1" t="s">
        <v>2852</v>
      </c>
      <c r="L2946">
        <v>1</v>
      </c>
      <c r="M2946" s="4">
        <v>3.75</v>
      </c>
      <c r="N2946" s="5">
        <v>8717.02</v>
      </c>
      <c r="O2946" s="5">
        <f>IF(Jan_21[[#This Row],[WIN_OSE]]=0,('Summary Sheet'!$O$1)-('Summary Sheet'!$O$1*2%),-'Summary Sheet'!$O$1*(Jan_21[[#This Row],[BSP]]-1))</f>
        <v>-5.5</v>
      </c>
    </row>
    <row r="2947" spans="1:15" x14ac:dyDescent="0.25">
      <c r="A2947">
        <v>178301861</v>
      </c>
      <c r="B2947" s="1" t="s">
        <v>23</v>
      </c>
      <c r="C2947" s="1" t="s">
        <v>3131</v>
      </c>
      <c r="D2947" s="1" t="s">
        <v>3082</v>
      </c>
      <c r="E2947" s="1" t="s">
        <v>289</v>
      </c>
      <c r="F2947" s="1" t="s">
        <v>15</v>
      </c>
      <c r="G2947" s="2">
        <v>44219</v>
      </c>
      <c r="H2947" s="3">
        <v>0.78333333333333333</v>
      </c>
      <c r="I2947">
        <v>24412055</v>
      </c>
      <c r="J2947">
        <v>2</v>
      </c>
      <c r="K2947" s="1" t="s">
        <v>1252</v>
      </c>
      <c r="L2947">
        <v>0</v>
      </c>
      <c r="M2947" s="4">
        <v>2.4503482806864483</v>
      </c>
      <c r="N2947" s="5">
        <v>18004.46</v>
      </c>
      <c r="O2947" s="5">
        <f>IF(Jan_21[[#This Row],[WIN_OSE]]=0,('Summary Sheet'!$O$1)-('Summary Sheet'!$O$1*2%),-'Summary Sheet'!$O$1*(Jan_21[[#This Row],[BSP]]-1))</f>
        <v>1.96</v>
      </c>
    </row>
    <row r="2948" spans="1:15" x14ac:dyDescent="0.25">
      <c r="A2948">
        <v>178301863</v>
      </c>
      <c r="B2948" s="1" t="s">
        <v>23</v>
      </c>
      <c r="C2948" s="1" t="s">
        <v>3131</v>
      </c>
      <c r="D2948" s="1" t="s">
        <v>3082</v>
      </c>
      <c r="E2948" s="1" t="s">
        <v>20</v>
      </c>
      <c r="F2948" s="1" t="s">
        <v>54</v>
      </c>
      <c r="G2948" s="2">
        <v>44219</v>
      </c>
      <c r="H2948" s="3">
        <v>0.79652777777777772</v>
      </c>
      <c r="I2948">
        <v>32879423</v>
      </c>
      <c r="J2948">
        <v>5</v>
      </c>
      <c r="K2948" s="1" t="s">
        <v>983</v>
      </c>
      <c r="L2948">
        <v>0</v>
      </c>
      <c r="M2948" s="4">
        <v>2.5474728812980176</v>
      </c>
      <c r="N2948" s="5">
        <v>12876.48</v>
      </c>
      <c r="O2948" s="5">
        <f>IF(Jan_21[[#This Row],[WIN_OSE]]=0,('Summary Sheet'!$O$1)-('Summary Sheet'!$O$1*2%),-'Summary Sheet'!$O$1*(Jan_21[[#This Row],[BSP]]-1))</f>
        <v>1.96</v>
      </c>
    </row>
    <row r="2949" spans="1:15" x14ac:dyDescent="0.25">
      <c r="A2949">
        <v>178301865</v>
      </c>
      <c r="B2949" s="1" t="s">
        <v>23</v>
      </c>
      <c r="C2949" s="1" t="s">
        <v>3131</v>
      </c>
      <c r="D2949" s="1" t="s">
        <v>3082</v>
      </c>
      <c r="E2949" s="1" t="s">
        <v>39</v>
      </c>
      <c r="F2949" s="1" t="s">
        <v>54</v>
      </c>
      <c r="G2949" s="2">
        <v>44219</v>
      </c>
      <c r="H2949" s="3">
        <v>0.80833333333333335</v>
      </c>
      <c r="I2949">
        <v>38036677</v>
      </c>
      <c r="J2949">
        <v>4</v>
      </c>
      <c r="K2949" s="1" t="s">
        <v>372</v>
      </c>
      <c r="L2949">
        <v>0</v>
      </c>
      <c r="M2949" s="4">
        <v>4.2481073862381145</v>
      </c>
      <c r="N2949" s="5">
        <v>7634</v>
      </c>
      <c r="O2949" s="5">
        <f>IF(Jan_21[[#This Row],[WIN_OSE]]=0,('Summary Sheet'!$O$1)-('Summary Sheet'!$O$1*2%),-'Summary Sheet'!$O$1*(Jan_21[[#This Row],[BSP]]-1))</f>
        <v>1.96</v>
      </c>
    </row>
    <row r="2950" spans="1:15" x14ac:dyDescent="0.25">
      <c r="A2950">
        <v>178301867</v>
      </c>
      <c r="B2950" s="1" t="s">
        <v>23</v>
      </c>
      <c r="C2950" s="1" t="s">
        <v>3131</v>
      </c>
      <c r="D2950" s="1" t="s">
        <v>3082</v>
      </c>
      <c r="E2950" s="1" t="s">
        <v>20</v>
      </c>
      <c r="F2950" s="1" t="s">
        <v>54</v>
      </c>
      <c r="G2950" s="2">
        <v>44219</v>
      </c>
      <c r="H2950" s="3">
        <v>0.82222222222222219</v>
      </c>
      <c r="I2950">
        <v>36799593</v>
      </c>
      <c r="J2950">
        <v>5</v>
      </c>
      <c r="K2950" s="1" t="s">
        <v>1313</v>
      </c>
      <c r="L2950">
        <v>1</v>
      </c>
      <c r="M2950" s="4">
        <v>3.8405443148678744</v>
      </c>
      <c r="N2950" s="5">
        <v>9596.26</v>
      </c>
      <c r="O2950" s="5">
        <f>IF(Jan_21[[#This Row],[WIN_OSE]]=0,('Summary Sheet'!$O$1)-('Summary Sheet'!$O$1*2%),-'Summary Sheet'!$O$1*(Jan_21[[#This Row],[BSP]]-1))</f>
        <v>-5.6810886297357488</v>
      </c>
    </row>
    <row r="2951" spans="1:15" x14ac:dyDescent="0.25">
      <c r="A2951">
        <v>178301869</v>
      </c>
      <c r="B2951" s="1" t="s">
        <v>23</v>
      </c>
      <c r="C2951" s="1" t="s">
        <v>3131</v>
      </c>
      <c r="D2951" s="1" t="s">
        <v>3082</v>
      </c>
      <c r="E2951" s="1" t="s">
        <v>65</v>
      </c>
      <c r="F2951" s="1" t="s">
        <v>54</v>
      </c>
      <c r="G2951" s="2">
        <v>44219</v>
      </c>
      <c r="H2951" s="3">
        <v>0.8354166666666667</v>
      </c>
      <c r="I2951">
        <v>27177386</v>
      </c>
      <c r="J2951">
        <v>1</v>
      </c>
      <c r="K2951" s="1" t="s">
        <v>1962</v>
      </c>
      <c r="L2951">
        <v>0</v>
      </c>
      <c r="M2951" s="4">
        <v>2.8056547808696637</v>
      </c>
      <c r="N2951" s="5">
        <v>25404.68</v>
      </c>
      <c r="O2951" s="5">
        <f>IF(Jan_21[[#This Row],[WIN_OSE]]=0,('Summary Sheet'!$O$1)-('Summary Sheet'!$O$1*2%),-'Summary Sheet'!$O$1*(Jan_21[[#This Row],[BSP]]-1))</f>
        <v>1.96</v>
      </c>
    </row>
    <row r="2952" spans="1:15" x14ac:dyDescent="0.25">
      <c r="A2952">
        <v>178301871</v>
      </c>
      <c r="B2952" s="1" t="s">
        <v>23</v>
      </c>
      <c r="C2952" s="1" t="s">
        <v>3131</v>
      </c>
      <c r="D2952" s="1" t="s">
        <v>3082</v>
      </c>
      <c r="E2952" s="1" t="s">
        <v>45</v>
      </c>
      <c r="F2952" s="1" t="s">
        <v>188</v>
      </c>
      <c r="G2952" s="2">
        <v>44219</v>
      </c>
      <c r="H2952" s="3">
        <v>0.84930555555555554</v>
      </c>
      <c r="I2952">
        <v>27566873</v>
      </c>
      <c r="J2952">
        <v>3</v>
      </c>
      <c r="K2952" s="1" t="s">
        <v>1194</v>
      </c>
      <c r="L2952">
        <v>1</v>
      </c>
      <c r="M2952" s="4">
        <v>2.1481331049999999</v>
      </c>
      <c r="N2952" s="5">
        <v>11128.88</v>
      </c>
      <c r="O2952" s="5">
        <f>IF(Jan_21[[#This Row],[WIN_OSE]]=0,('Summary Sheet'!$O$1)-('Summary Sheet'!$O$1*2%),-'Summary Sheet'!$O$1*(Jan_21[[#This Row],[BSP]]-1))</f>
        <v>-2.2962662099999998</v>
      </c>
    </row>
    <row r="2953" spans="1:15" x14ac:dyDescent="0.25">
      <c r="A2953">
        <v>178301873</v>
      </c>
      <c r="B2953" s="1" t="s">
        <v>23</v>
      </c>
      <c r="C2953" s="1" t="s">
        <v>3131</v>
      </c>
      <c r="D2953" s="1" t="s">
        <v>3082</v>
      </c>
      <c r="E2953" s="1" t="s">
        <v>45</v>
      </c>
      <c r="F2953" s="1" t="s">
        <v>188</v>
      </c>
      <c r="G2953" s="2">
        <v>44219</v>
      </c>
      <c r="H2953" s="3">
        <v>0.86319444444444449</v>
      </c>
      <c r="I2953">
        <v>34977022</v>
      </c>
      <c r="J2953">
        <v>6</v>
      </c>
      <c r="K2953" s="1" t="s">
        <v>2746</v>
      </c>
      <c r="L2953">
        <v>0</v>
      </c>
      <c r="M2953" s="4">
        <v>3.6252292229999998</v>
      </c>
      <c r="N2953" s="5">
        <v>6263.42</v>
      </c>
      <c r="O2953" s="5">
        <f>IF(Jan_21[[#This Row],[WIN_OSE]]=0,('Summary Sheet'!$O$1)-('Summary Sheet'!$O$1*2%),-'Summary Sheet'!$O$1*(Jan_21[[#This Row],[BSP]]-1))</f>
        <v>1.96</v>
      </c>
    </row>
    <row r="2954" spans="1:15" x14ac:dyDescent="0.25">
      <c r="A2954">
        <v>178301875</v>
      </c>
      <c r="B2954" s="1" t="s">
        <v>23</v>
      </c>
      <c r="C2954" s="1" t="s">
        <v>3131</v>
      </c>
      <c r="D2954" s="1" t="s">
        <v>3082</v>
      </c>
      <c r="E2954" s="1" t="s">
        <v>32</v>
      </c>
      <c r="F2954" s="1" t="s">
        <v>54</v>
      </c>
      <c r="G2954" s="2">
        <v>44219</v>
      </c>
      <c r="H2954" s="3">
        <v>0.87638888888888888</v>
      </c>
      <c r="I2954">
        <v>38145059</v>
      </c>
      <c r="J2954">
        <v>5</v>
      </c>
      <c r="K2954" s="1" t="s">
        <v>2601</v>
      </c>
      <c r="L2954">
        <v>0</v>
      </c>
      <c r="M2954" s="4">
        <v>2.1807254278089188</v>
      </c>
      <c r="N2954" s="5">
        <v>10647</v>
      </c>
      <c r="O2954" s="5">
        <f>IF(Jan_21[[#This Row],[WIN_OSE]]=0,('Summary Sheet'!$O$1)-('Summary Sheet'!$O$1*2%),-'Summary Sheet'!$O$1*(Jan_21[[#This Row],[BSP]]-1))</f>
        <v>1.96</v>
      </c>
    </row>
    <row r="2955" spans="1:15" x14ac:dyDescent="0.25">
      <c r="A2955">
        <v>178301877</v>
      </c>
      <c r="B2955" s="1" t="s">
        <v>23</v>
      </c>
      <c r="C2955" s="1" t="s">
        <v>3131</v>
      </c>
      <c r="D2955" s="1" t="s">
        <v>3082</v>
      </c>
      <c r="E2955" s="1" t="s">
        <v>43</v>
      </c>
      <c r="F2955" s="1" t="s">
        <v>54</v>
      </c>
      <c r="G2955" s="2">
        <v>44219</v>
      </c>
      <c r="H2955" s="3">
        <v>0.88749999999999996</v>
      </c>
      <c r="I2955">
        <v>27352759</v>
      </c>
      <c r="J2955">
        <v>1</v>
      </c>
      <c r="K2955" s="1" t="s">
        <v>1264</v>
      </c>
      <c r="L2955">
        <v>0</v>
      </c>
      <c r="M2955" s="4">
        <v>3.6781146001367961</v>
      </c>
      <c r="N2955" s="5">
        <v>14334.44</v>
      </c>
      <c r="O2955" s="5">
        <f>IF(Jan_21[[#This Row],[WIN_OSE]]=0,('Summary Sheet'!$O$1)-('Summary Sheet'!$O$1*2%),-'Summary Sheet'!$O$1*(Jan_21[[#This Row],[BSP]]-1))</f>
        <v>1.96</v>
      </c>
    </row>
    <row r="2956" spans="1:15" x14ac:dyDescent="0.25">
      <c r="A2956">
        <v>178303060</v>
      </c>
      <c r="B2956" s="1" t="s">
        <v>19</v>
      </c>
      <c r="C2956" s="1" t="s">
        <v>3129</v>
      </c>
      <c r="D2956" s="1" t="s">
        <v>3082</v>
      </c>
      <c r="E2956" s="1" t="s">
        <v>47</v>
      </c>
      <c r="F2956" s="1" t="s">
        <v>54</v>
      </c>
      <c r="G2956" s="2">
        <v>44219</v>
      </c>
      <c r="H2956" s="3">
        <v>0.58611111111111114</v>
      </c>
      <c r="I2956">
        <v>26363450</v>
      </c>
      <c r="J2956">
        <v>6</v>
      </c>
      <c r="K2956" s="1" t="s">
        <v>2749</v>
      </c>
      <c r="L2956">
        <v>0</v>
      </c>
      <c r="M2956" s="4">
        <v>3.0059618192412421</v>
      </c>
      <c r="N2956" s="5">
        <v>6405.4</v>
      </c>
      <c r="O2956" s="5">
        <f>IF(Jan_21[[#This Row],[WIN_OSE]]=0,('Summary Sheet'!$O$1)-('Summary Sheet'!$O$1*2%),-'Summary Sheet'!$O$1*(Jan_21[[#This Row],[BSP]]-1))</f>
        <v>1.96</v>
      </c>
    </row>
    <row r="2957" spans="1:15" x14ac:dyDescent="0.25">
      <c r="A2957">
        <v>178303062</v>
      </c>
      <c r="B2957" s="1" t="s">
        <v>19</v>
      </c>
      <c r="C2957" s="1" t="s">
        <v>3129</v>
      </c>
      <c r="D2957" s="1" t="s">
        <v>3082</v>
      </c>
      <c r="E2957" s="1" t="s">
        <v>48</v>
      </c>
      <c r="F2957" s="1" t="s">
        <v>54</v>
      </c>
      <c r="G2957" s="2">
        <v>44219</v>
      </c>
      <c r="H2957" s="3">
        <v>0.59652777777777777</v>
      </c>
      <c r="I2957">
        <v>38292500</v>
      </c>
      <c r="J2957">
        <v>6</v>
      </c>
      <c r="K2957" s="1" t="s">
        <v>2785</v>
      </c>
      <c r="L2957">
        <v>1</v>
      </c>
      <c r="M2957" s="4">
        <v>3.95</v>
      </c>
      <c r="N2957" s="5">
        <v>6239.22</v>
      </c>
      <c r="O2957" s="5">
        <f>IF(Jan_21[[#This Row],[WIN_OSE]]=0,('Summary Sheet'!$O$1)-('Summary Sheet'!$O$1*2%),-'Summary Sheet'!$O$1*(Jan_21[[#This Row],[BSP]]-1))</f>
        <v>-5.9</v>
      </c>
    </row>
    <row r="2958" spans="1:15" x14ac:dyDescent="0.25">
      <c r="A2958">
        <v>178303064</v>
      </c>
      <c r="B2958" s="1" t="s">
        <v>19</v>
      </c>
      <c r="C2958" s="1" t="s">
        <v>3129</v>
      </c>
      <c r="D2958" s="1" t="s">
        <v>3082</v>
      </c>
      <c r="E2958" s="1" t="s">
        <v>30</v>
      </c>
      <c r="F2958" s="1" t="s">
        <v>54</v>
      </c>
      <c r="G2958" s="2">
        <v>44219</v>
      </c>
      <c r="H2958" s="3">
        <v>0.60833333333333328</v>
      </c>
      <c r="I2958">
        <v>38084829</v>
      </c>
      <c r="J2958">
        <v>6</v>
      </c>
      <c r="K2958" s="1" t="s">
        <v>763</v>
      </c>
      <c r="L2958">
        <v>0</v>
      </c>
      <c r="M2958" s="4">
        <v>2.2246728461860767</v>
      </c>
      <c r="N2958" s="5">
        <v>11792.04</v>
      </c>
      <c r="O2958" s="5">
        <f>IF(Jan_21[[#This Row],[WIN_OSE]]=0,('Summary Sheet'!$O$1)-('Summary Sheet'!$O$1*2%),-'Summary Sheet'!$O$1*(Jan_21[[#This Row],[BSP]]-1))</f>
        <v>1.96</v>
      </c>
    </row>
    <row r="2959" spans="1:15" x14ac:dyDescent="0.25">
      <c r="A2959">
        <v>178303066</v>
      </c>
      <c r="B2959" s="1" t="s">
        <v>19</v>
      </c>
      <c r="C2959" s="1" t="s">
        <v>3129</v>
      </c>
      <c r="D2959" s="1" t="s">
        <v>3082</v>
      </c>
      <c r="E2959" s="1" t="s">
        <v>32</v>
      </c>
      <c r="F2959" s="1" t="s">
        <v>54</v>
      </c>
      <c r="G2959" s="2">
        <v>44219</v>
      </c>
      <c r="H2959" s="3">
        <v>0.62083333333333335</v>
      </c>
      <c r="I2959">
        <v>28586464</v>
      </c>
      <c r="J2959">
        <v>6</v>
      </c>
      <c r="K2959" s="1" t="s">
        <v>2175</v>
      </c>
      <c r="L2959">
        <v>0</v>
      </c>
      <c r="M2959" s="4">
        <v>3.1</v>
      </c>
      <c r="N2959" s="5">
        <v>5061.5200000000004</v>
      </c>
      <c r="O2959" s="5">
        <f>IF(Jan_21[[#This Row],[WIN_OSE]]=0,('Summary Sheet'!$O$1)-('Summary Sheet'!$O$1*2%),-'Summary Sheet'!$O$1*(Jan_21[[#This Row],[BSP]]-1))</f>
        <v>1.96</v>
      </c>
    </row>
    <row r="2960" spans="1:15" x14ac:dyDescent="0.25">
      <c r="A2960">
        <v>178303068</v>
      </c>
      <c r="B2960" s="1" t="s">
        <v>19</v>
      </c>
      <c r="C2960" s="1" t="s">
        <v>3129</v>
      </c>
      <c r="D2960" s="1" t="s">
        <v>3082</v>
      </c>
      <c r="E2960" s="1" t="s">
        <v>48</v>
      </c>
      <c r="F2960" s="1" t="s">
        <v>54</v>
      </c>
      <c r="G2960" s="2">
        <v>44219</v>
      </c>
      <c r="H2960" s="3">
        <v>0.63124999999999998</v>
      </c>
      <c r="I2960">
        <v>38292502</v>
      </c>
      <c r="J2960">
        <v>1</v>
      </c>
      <c r="K2960" s="1" t="s">
        <v>1236</v>
      </c>
      <c r="L2960">
        <v>0</v>
      </c>
      <c r="M2960" s="4">
        <v>2.4441276078482037</v>
      </c>
      <c r="N2960" s="5">
        <v>16020.2</v>
      </c>
      <c r="O2960" s="5">
        <f>IF(Jan_21[[#This Row],[WIN_OSE]]=0,('Summary Sheet'!$O$1)-('Summary Sheet'!$O$1*2%),-'Summary Sheet'!$O$1*(Jan_21[[#This Row],[BSP]]-1))</f>
        <v>1.96</v>
      </c>
    </row>
    <row r="2961" spans="1:15" x14ac:dyDescent="0.25">
      <c r="A2961">
        <v>178303070</v>
      </c>
      <c r="B2961" s="1" t="s">
        <v>19</v>
      </c>
      <c r="C2961" s="1" t="s">
        <v>3129</v>
      </c>
      <c r="D2961" s="1" t="s">
        <v>3082</v>
      </c>
      <c r="E2961" s="1" t="s">
        <v>41</v>
      </c>
      <c r="F2961" s="1" t="s">
        <v>54</v>
      </c>
      <c r="G2961" s="2">
        <v>44219</v>
      </c>
      <c r="H2961" s="3">
        <v>0.6430555555555556</v>
      </c>
      <c r="I2961">
        <v>28737639</v>
      </c>
      <c r="J2961">
        <v>3</v>
      </c>
      <c r="K2961" s="1" t="s">
        <v>2168</v>
      </c>
      <c r="L2961">
        <v>0</v>
      </c>
      <c r="M2961" s="4">
        <v>2.766252468494204</v>
      </c>
      <c r="N2961" s="5">
        <v>13197.2</v>
      </c>
      <c r="O2961" s="5">
        <f>IF(Jan_21[[#This Row],[WIN_OSE]]=0,('Summary Sheet'!$O$1)-('Summary Sheet'!$O$1*2%),-'Summary Sheet'!$O$1*(Jan_21[[#This Row],[BSP]]-1))</f>
        <v>1.96</v>
      </c>
    </row>
    <row r="2962" spans="1:15" x14ac:dyDescent="0.25">
      <c r="A2962">
        <v>178303072</v>
      </c>
      <c r="B2962" s="1" t="s">
        <v>19</v>
      </c>
      <c r="C2962" s="1" t="s">
        <v>3129</v>
      </c>
      <c r="D2962" s="1" t="s">
        <v>3082</v>
      </c>
      <c r="E2962" s="1" t="s">
        <v>43</v>
      </c>
      <c r="F2962" s="1" t="s">
        <v>54</v>
      </c>
      <c r="G2962" s="2">
        <v>44219</v>
      </c>
      <c r="H2962" s="3">
        <v>0.65555555555555556</v>
      </c>
      <c r="I2962">
        <v>26651943</v>
      </c>
      <c r="J2962">
        <v>6</v>
      </c>
      <c r="K2962" s="1" t="s">
        <v>925</v>
      </c>
      <c r="L2962">
        <v>0</v>
      </c>
      <c r="M2962" s="4">
        <v>2.46</v>
      </c>
      <c r="N2962" s="5">
        <v>15110.76</v>
      </c>
      <c r="O2962" s="5">
        <f>IF(Jan_21[[#This Row],[WIN_OSE]]=0,('Summary Sheet'!$O$1)-('Summary Sheet'!$O$1*2%),-'Summary Sheet'!$O$1*(Jan_21[[#This Row],[BSP]]-1))</f>
        <v>1.96</v>
      </c>
    </row>
    <row r="2963" spans="1:15" x14ac:dyDescent="0.25">
      <c r="A2963">
        <v>178303074</v>
      </c>
      <c r="B2963" s="1" t="s">
        <v>19</v>
      </c>
      <c r="C2963" s="1" t="s">
        <v>3129</v>
      </c>
      <c r="D2963" s="1" t="s">
        <v>3082</v>
      </c>
      <c r="E2963" s="1" t="s">
        <v>48</v>
      </c>
      <c r="F2963" s="1" t="s">
        <v>54</v>
      </c>
      <c r="G2963" s="2">
        <v>44219</v>
      </c>
      <c r="H2963" s="3">
        <v>0.6694444444444444</v>
      </c>
      <c r="I2963">
        <v>38292505</v>
      </c>
      <c r="J2963">
        <v>6</v>
      </c>
      <c r="K2963" s="1" t="s">
        <v>2179</v>
      </c>
      <c r="L2963">
        <v>0</v>
      </c>
      <c r="M2963" s="4">
        <v>3.2660584387086775</v>
      </c>
      <c r="N2963" s="5">
        <v>9563.82</v>
      </c>
      <c r="O2963" s="5">
        <f>IF(Jan_21[[#This Row],[WIN_OSE]]=0,('Summary Sheet'!$O$1)-('Summary Sheet'!$O$1*2%),-'Summary Sheet'!$O$1*(Jan_21[[#This Row],[BSP]]-1))</f>
        <v>1.96</v>
      </c>
    </row>
    <row r="2964" spans="1:15" x14ac:dyDescent="0.25">
      <c r="A2964">
        <v>178303076</v>
      </c>
      <c r="B2964" s="1" t="s">
        <v>19</v>
      </c>
      <c r="C2964" s="1" t="s">
        <v>3129</v>
      </c>
      <c r="D2964" s="1" t="s">
        <v>3082</v>
      </c>
      <c r="E2964" s="1" t="s">
        <v>32</v>
      </c>
      <c r="F2964" s="1" t="s">
        <v>54</v>
      </c>
      <c r="G2964" s="2">
        <v>44219</v>
      </c>
      <c r="H2964" s="3">
        <v>0.68263888888888891</v>
      </c>
      <c r="I2964">
        <v>35735270</v>
      </c>
      <c r="J2964">
        <v>3</v>
      </c>
      <c r="K2964" s="1" t="s">
        <v>789</v>
      </c>
      <c r="L2964">
        <v>0</v>
      </c>
      <c r="M2964" s="4">
        <v>3.5</v>
      </c>
      <c r="N2964" s="5">
        <v>4777.62</v>
      </c>
      <c r="O2964" s="5">
        <f>IF(Jan_21[[#This Row],[WIN_OSE]]=0,('Summary Sheet'!$O$1)-('Summary Sheet'!$O$1*2%),-'Summary Sheet'!$O$1*(Jan_21[[#This Row],[BSP]]-1))</f>
        <v>1.96</v>
      </c>
    </row>
    <row r="2965" spans="1:15" x14ac:dyDescent="0.25">
      <c r="A2965">
        <v>178303078</v>
      </c>
      <c r="B2965" s="1" t="s">
        <v>19</v>
      </c>
      <c r="C2965" s="1" t="s">
        <v>3129</v>
      </c>
      <c r="D2965" s="1" t="s">
        <v>3082</v>
      </c>
      <c r="E2965" s="1" t="s">
        <v>24</v>
      </c>
      <c r="F2965" s="1" t="s">
        <v>54</v>
      </c>
      <c r="G2965" s="2">
        <v>44219</v>
      </c>
      <c r="H2965" s="3">
        <v>0.69652777777777775</v>
      </c>
      <c r="I2965">
        <v>20493872</v>
      </c>
      <c r="J2965">
        <v>3</v>
      </c>
      <c r="K2965" s="1" t="s">
        <v>760</v>
      </c>
      <c r="L2965">
        <v>0</v>
      </c>
      <c r="M2965" s="4">
        <v>4.0463878209999997</v>
      </c>
      <c r="N2965" s="5">
        <v>4475.72</v>
      </c>
      <c r="O2965" s="5">
        <f>IF(Jan_21[[#This Row],[WIN_OSE]]=0,('Summary Sheet'!$O$1)-('Summary Sheet'!$O$1*2%),-'Summary Sheet'!$O$1*(Jan_21[[#This Row],[BSP]]-1))</f>
        <v>1.96</v>
      </c>
    </row>
    <row r="2966" spans="1:15" x14ac:dyDescent="0.25">
      <c r="A2966">
        <v>178303080</v>
      </c>
      <c r="B2966" s="1" t="s">
        <v>19</v>
      </c>
      <c r="C2966" s="1" t="s">
        <v>3129</v>
      </c>
      <c r="D2966" s="1" t="s">
        <v>3082</v>
      </c>
      <c r="E2966" s="1" t="s">
        <v>48</v>
      </c>
      <c r="F2966" s="1" t="s">
        <v>54</v>
      </c>
      <c r="G2966" s="2">
        <v>44219</v>
      </c>
      <c r="H2966" s="3">
        <v>0.7104166666666667</v>
      </c>
      <c r="I2966">
        <v>26363448</v>
      </c>
      <c r="J2966">
        <v>4</v>
      </c>
      <c r="K2966" s="1" t="s">
        <v>1453</v>
      </c>
      <c r="L2966">
        <v>0</v>
      </c>
      <c r="M2966" s="4">
        <v>3.1</v>
      </c>
      <c r="N2966" s="5">
        <v>7203.92</v>
      </c>
      <c r="O2966" s="5">
        <f>IF(Jan_21[[#This Row],[WIN_OSE]]=0,('Summary Sheet'!$O$1)-('Summary Sheet'!$O$1*2%),-'Summary Sheet'!$O$1*(Jan_21[[#This Row],[BSP]]-1))</f>
        <v>1.96</v>
      </c>
    </row>
    <row r="2967" spans="1:15" x14ac:dyDescent="0.25">
      <c r="A2967">
        <v>178303082</v>
      </c>
      <c r="B2967" s="1" t="s">
        <v>19</v>
      </c>
      <c r="C2967" s="1" t="s">
        <v>3129</v>
      </c>
      <c r="D2967" s="1" t="s">
        <v>3082</v>
      </c>
      <c r="E2967" s="1" t="s">
        <v>32</v>
      </c>
      <c r="F2967" s="1" t="s">
        <v>54</v>
      </c>
      <c r="G2967" s="2">
        <v>44219</v>
      </c>
      <c r="H2967" s="3">
        <v>0.72361111111111109</v>
      </c>
      <c r="I2967">
        <v>37728280</v>
      </c>
      <c r="J2967">
        <v>4</v>
      </c>
      <c r="K2967" s="1" t="s">
        <v>2497</v>
      </c>
      <c r="L2967">
        <v>0</v>
      </c>
      <c r="M2967" s="4">
        <v>3.0764259834903158</v>
      </c>
      <c r="N2967" s="5">
        <v>8762.9599999999991</v>
      </c>
      <c r="O2967" s="5">
        <f>IF(Jan_21[[#This Row],[WIN_OSE]]=0,('Summary Sheet'!$O$1)-('Summary Sheet'!$O$1*2%),-'Summary Sheet'!$O$1*(Jan_21[[#This Row],[BSP]]-1))</f>
        <v>1.96</v>
      </c>
    </row>
    <row r="2968" spans="1:15" x14ac:dyDescent="0.25">
      <c r="A2968">
        <v>178303084</v>
      </c>
      <c r="B2968" s="1" t="s">
        <v>19</v>
      </c>
      <c r="C2968" s="1" t="s">
        <v>3129</v>
      </c>
      <c r="D2968" s="1" t="s">
        <v>3082</v>
      </c>
      <c r="E2968" s="1" t="s">
        <v>41</v>
      </c>
      <c r="F2968" s="1" t="s">
        <v>54</v>
      </c>
      <c r="G2968" s="2">
        <v>44219</v>
      </c>
      <c r="H2968" s="3">
        <v>0.73750000000000004</v>
      </c>
      <c r="I2968">
        <v>37978972</v>
      </c>
      <c r="J2968">
        <v>5</v>
      </c>
      <c r="K2968" s="1" t="s">
        <v>2788</v>
      </c>
      <c r="L2968">
        <v>0</v>
      </c>
      <c r="M2968" s="4">
        <v>3.25</v>
      </c>
      <c r="N2968" s="5">
        <v>11739.86</v>
      </c>
      <c r="O2968" s="5">
        <f>IF(Jan_21[[#This Row],[WIN_OSE]]=0,('Summary Sheet'!$O$1)-('Summary Sheet'!$O$1*2%),-'Summary Sheet'!$O$1*(Jan_21[[#This Row],[BSP]]-1))</f>
        <v>1.96</v>
      </c>
    </row>
    <row r="2969" spans="1:15" x14ac:dyDescent="0.25">
      <c r="A2969">
        <v>178303086</v>
      </c>
      <c r="B2969" s="1" t="s">
        <v>19</v>
      </c>
      <c r="C2969" s="1" t="s">
        <v>3129</v>
      </c>
      <c r="D2969" s="1" t="s">
        <v>3082</v>
      </c>
      <c r="E2969" s="1" t="s">
        <v>24</v>
      </c>
      <c r="F2969" s="1" t="s">
        <v>54</v>
      </c>
      <c r="G2969" s="2">
        <v>44219</v>
      </c>
      <c r="H2969" s="3">
        <v>0.74930555555555556</v>
      </c>
      <c r="I2969">
        <v>25498323</v>
      </c>
      <c r="J2969">
        <v>4</v>
      </c>
      <c r="K2969" s="1" t="s">
        <v>2500</v>
      </c>
      <c r="L2969">
        <v>1</v>
      </c>
      <c r="M2969" s="4">
        <v>3.683596223565365</v>
      </c>
      <c r="N2969" s="5">
        <v>8768.7999999999993</v>
      </c>
      <c r="O2969" s="5">
        <f>IF(Jan_21[[#This Row],[WIN_OSE]]=0,('Summary Sheet'!$O$1)-('Summary Sheet'!$O$1*2%),-'Summary Sheet'!$O$1*(Jan_21[[#This Row],[BSP]]-1))</f>
        <v>-5.36719244713073</v>
      </c>
    </row>
    <row r="2970" spans="1:15" x14ac:dyDescent="0.25">
      <c r="A2970">
        <v>178303872</v>
      </c>
      <c r="B2970" s="1" t="s">
        <v>23</v>
      </c>
      <c r="C2970" s="1" t="s">
        <v>3130</v>
      </c>
      <c r="D2970" s="1" t="s">
        <v>3080</v>
      </c>
      <c r="E2970" s="1" t="s">
        <v>30</v>
      </c>
      <c r="F2970" s="1" t="s">
        <v>168</v>
      </c>
      <c r="G2970" s="2">
        <v>44219</v>
      </c>
      <c r="H2970" s="3">
        <v>0.4284722222222222</v>
      </c>
      <c r="I2970">
        <v>27118425</v>
      </c>
      <c r="J2970">
        <v>2</v>
      </c>
      <c r="K2970" s="1" t="s">
        <v>410</v>
      </c>
      <c r="L2970">
        <v>1</v>
      </c>
      <c r="M2970" s="4">
        <v>3.0044608103387871</v>
      </c>
      <c r="N2970" s="5">
        <v>8856.7999999999993</v>
      </c>
      <c r="O2970" s="5">
        <f>IF(Jan_21[[#This Row],[WIN_OSE]]=0,('Summary Sheet'!$O$1)-('Summary Sheet'!$O$1*2%),-'Summary Sheet'!$O$1*(Jan_21[[#This Row],[BSP]]-1))</f>
        <v>-4.0089216206775742</v>
      </c>
    </row>
    <row r="2971" spans="1:15" x14ac:dyDescent="0.25">
      <c r="A2971">
        <v>178303874</v>
      </c>
      <c r="B2971" s="1" t="s">
        <v>23</v>
      </c>
      <c r="C2971" s="1" t="s">
        <v>3130</v>
      </c>
      <c r="D2971" s="1" t="s">
        <v>3080</v>
      </c>
      <c r="E2971" s="1" t="s">
        <v>314</v>
      </c>
      <c r="F2971" s="1" t="s">
        <v>194</v>
      </c>
      <c r="G2971" s="2">
        <v>44219</v>
      </c>
      <c r="H2971" s="3">
        <v>0.44236111111111109</v>
      </c>
      <c r="I2971">
        <v>36973871</v>
      </c>
      <c r="J2971">
        <v>4</v>
      </c>
      <c r="K2971" s="1" t="s">
        <v>1524</v>
      </c>
      <c r="L2971">
        <v>0</v>
      </c>
      <c r="M2971" s="4">
        <v>3.2867307966954842</v>
      </c>
      <c r="N2971" s="5">
        <v>7284.12</v>
      </c>
      <c r="O2971" s="5">
        <f>IF(Jan_21[[#This Row],[WIN_OSE]]=0,('Summary Sheet'!$O$1)-('Summary Sheet'!$O$1*2%),-'Summary Sheet'!$O$1*(Jan_21[[#This Row],[BSP]]-1))</f>
        <v>1.96</v>
      </c>
    </row>
    <row r="2972" spans="1:15" x14ac:dyDescent="0.25">
      <c r="A2972">
        <v>178303876</v>
      </c>
      <c r="B2972" s="1" t="s">
        <v>23</v>
      </c>
      <c r="C2972" s="1" t="s">
        <v>3130</v>
      </c>
      <c r="D2972" s="1" t="s">
        <v>3080</v>
      </c>
      <c r="E2972" s="1" t="s">
        <v>20</v>
      </c>
      <c r="F2972" s="1" t="s">
        <v>168</v>
      </c>
      <c r="G2972" s="2">
        <v>44219</v>
      </c>
      <c r="H2972" s="3">
        <v>0.45347222222222222</v>
      </c>
      <c r="I2972">
        <v>25787680</v>
      </c>
      <c r="J2972">
        <v>5</v>
      </c>
      <c r="K2972" s="1" t="s">
        <v>380</v>
      </c>
      <c r="L2972">
        <v>0</v>
      </c>
      <c r="M2972" s="4">
        <v>3.2786814990000002</v>
      </c>
      <c r="N2972" s="5">
        <v>14270.84</v>
      </c>
      <c r="O2972" s="5">
        <f>IF(Jan_21[[#This Row],[WIN_OSE]]=0,('Summary Sheet'!$O$1)-('Summary Sheet'!$O$1*2%),-'Summary Sheet'!$O$1*(Jan_21[[#This Row],[BSP]]-1))</f>
        <v>1.96</v>
      </c>
    </row>
    <row r="2973" spans="1:15" x14ac:dyDescent="0.25">
      <c r="A2973">
        <v>178303878</v>
      </c>
      <c r="B2973" s="1" t="s">
        <v>23</v>
      </c>
      <c r="C2973" s="1" t="s">
        <v>3130</v>
      </c>
      <c r="D2973" s="1" t="s">
        <v>3080</v>
      </c>
      <c r="E2973" s="1" t="s">
        <v>287</v>
      </c>
      <c r="F2973" s="1" t="s">
        <v>194</v>
      </c>
      <c r="G2973" s="2">
        <v>44219</v>
      </c>
      <c r="H2973" s="3">
        <v>0.46458333333333335</v>
      </c>
      <c r="I2973">
        <v>35552913</v>
      </c>
      <c r="J2973">
        <v>3</v>
      </c>
      <c r="K2973" s="1" t="s">
        <v>454</v>
      </c>
      <c r="L2973">
        <v>0</v>
      </c>
      <c r="M2973" s="4">
        <v>4.0633655141686891</v>
      </c>
      <c r="N2973" s="5">
        <v>4965.4799999999996</v>
      </c>
      <c r="O2973" s="5">
        <f>IF(Jan_21[[#This Row],[WIN_OSE]]=0,('Summary Sheet'!$O$1)-('Summary Sheet'!$O$1*2%),-'Summary Sheet'!$O$1*(Jan_21[[#This Row],[BSP]]-1))</f>
        <v>1.96</v>
      </c>
    </row>
    <row r="2974" spans="1:15" x14ac:dyDescent="0.25">
      <c r="A2974">
        <v>178303880</v>
      </c>
      <c r="B2974" s="1" t="s">
        <v>23</v>
      </c>
      <c r="C2974" s="1" t="s">
        <v>3130</v>
      </c>
      <c r="D2974" s="1" t="s">
        <v>3080</v>
      </c>
      <c r="E2974" s="1" t="s">
        <v>43</v>
      </c>
      <c r="F2974" s="1" t="s">
        <v>168</v>
      </c>
      <c r="G2974" s="2">
        <v>44219</v>
      </c>
      <c r="H2974" s="3">
        <v>0.47499999999999998</v>
      </c>
      <c r="I2974">
        <v>28227975</v>
      </c>
      <c r="J2974">
        <v>3</v>
      </c>
      <c r="K2974" s="1" t="s">
        <v>2407</v>
      </c>
      <c r="L2974">
        <v>0</v>
      </c>
      <c r="M2974" s="4">
        <v>3.7318711656070089</v>
      </c>
      <c r="N2974" s="5">
        <v>5803.66</v>
      </c>
      <c r="O2974" s="5">
        <f>IF(Jan_21[[#This Row],[WIN_OSE]]=0,('Summary Sheet'!$O$1)-('Summary Sheet'!$O$1*2%),-'Summary Sheet'!$O$1*(Jan_21[[#This Row],[BSP]]-1))</f>
        <v>1.96</v>
      </c>
    </row>
    <row r="2975" spans="1:15" x14ac:dyDescent="0.25">
      <c r="A2975">
        <v>178303882</v>
      </c>
      <c r="B2975" s="1" t="s">
        <v>23</v>
      </c>
      <c r="C2975" s="1" t="s">
        <v>3130</v>
      </c>
      <c r="D2975" s="1" t="s">
        <v>3080</v>
      </c>
      <c r="E2975" s="1" t="s">
        <v>65</v>
      </c>
      <c r="F2975" s="1" t="s">
        <v>168</v>
      </c>
      <c r="G2975" s="2">
        <v>44219</v>
      </c>
      <c r="H2975" s="3">
        <v>0.48541666666666666</v>
      </c>
      <c r="I2975">
        <v>37273071</v>
      </c>
      <c r="J2975">
        <v>2</v>
      </c>
      <c r="K2975" s="1" t="s">
        <v>2270</v>
      </c>
      <c r="L2975">
        <v>1</v>
      </c>
      <c r="M2975" s="4">
        <v>3</v>
      </c>
      <c r="N2975" s="5">
        <v>6816.56</v>
      </c>
      <c r="O2975" s="5">
        <f>IF(Jan_21[[#This Row],[WIN_OSE]]=0,('Summary Sheet'!$O$1)-('Summary Sheet'!$O$1*2%),-'Summary Sheet'!$O$1*(Jan_21[[#This Row],[BSP]]-1))</f>
        <v>-4</v>
      </c>
    </row>
    <row r="2976" spans="1:15" x14ac:dyDescent="0.25">
      <c r="A2976">
        <v>178303884</v>
      </c>
      <c r="B2976" s="1" t="s">
        <v>23</v>
      </c>
      <c r="C2976" s="1" t="s">
        <v>3130</v>
      </c>
      <c r="D2976" s="1" t="s">
        <v>3080</v>
      </c>
      <c r="E2976" s="1" t="s">
        <v>43</v>
      </c>
      <c r="F2976" s="1" t="s">
        <v>168</v>
      </c>
      <c r="G2976" s="2">
        <v>44219</v>
      </c>
      <c r="H2976" s="3">
        <v>0.49583333333333335</v>
      </c>
      <c r="I2976">
        <v>28634350</v>
      </c>
      <c r="J2976">
        <v>4</v>
      </c>
      <c r="K2976" s="1" t="s">
        <v>2190</v>
      </c>
      <c r="L2976">
        <v>0</v>
      </c>
      <c r="M2976" s="4">
        <v>3.1795018952254033</v>
      </c>
      <c r="N2976" s="5">
        <v>9987.5</v>
      </c>
      <c r="O2976" s="5">
        <f>IF(Jan_21[[#This Row],[WIN_OSE]]=0,('Summary Sheet'!$O$1)-('Summary Sheet'!$O$1*2%),-'Summary Sheet'!$O$1*(Jan_21[[#This Row],[BSP]]-1))</f>
        <v>1.96</v>
      </c>
    </row>
    <row r="2977" spans="1:15" x14ac:dyDescent="0.25">
      <c r="A2977">
        <v>178303886</v>
      </c>
      <c r="B2977" s="1" t="s">
        <v>23</v>
      </c>
      <c r="C2977" s="1" t="s">
        <v>3130</v>
      </c>
      <c r="D2977" s="1" t="s">
        <v>3080</v>
      </c>
      <c r="E2977" s="1" t="s">
        <v>41</v>
      </c>
      <c r="F2977" s="1" t="s">
        <v>168</v>
      </c>
      <c r="G2977" s="2">
        <v>44219</v>
      </c>
      <c r="H2977" s="3">
        <v>0.50624999999999998</v>
      </c>
      <c r="I2977">
        <v>32545458</v>
      </c>
      <c r="J2977">
        <v>6</v>
      </c>
      <c r="K2977" s="1" t="s">
        <v>2263</v>
      </c>
      <c r="L2977">
        <v>0</v>
      </c>
      <c r="M2977" s="4">
        <v>3.4354889322997773</v>
      </c>
      <c r="N2977" s="5">
        <v>10018.9</v>
      </c>
      <c r="O2977" s="5">
        <f>IF(Jan_21[[#This Row],[WIN_OSE]]=0,('Summary Sheet'!$O$1)-('Summary Sheet'!$O$1*2%),-'Summary Sheet'!$O$1*(Jan_21[[#This Row],[BSP]]-1))</f>
        <v>1.96</v>
      </c>
    </row>
    <row r="2978" spans="1:15" x14ac:dyDescent="0.25">
      <c r="A2978">
        <v>178303888</v>
      </c>
      <c r="B2978" s="1" t="s">
        <v>23</v>
      </c>
      <c r="C2978" s="1" t="s">
        <v>3130</v>
      </c>
      <c r="D2978" s="1" t="s">
        <v>3080</v>
      </c>
      <c r="E2978" s="1" t="s">
        <v>32</v>
      </c>
      <c r="F2978" s="1" t="s">
        <v>168</v>
      </c>
      <c r="G2978" s="2">
        <v>44219</v>
      </c>
      <c r="H2978" s="3">
        <v>0.51666666666666672</v>
      </c>
      <c r="I2978">
        <v>27228441</v>
      </c>
      <c r="J2978">
        <v>2</v>
      </c>
      <c r="K2978" s="1" t="s">
        <v>1364</v>
      </c>
      <c r="L2978">
        <v>0</v>
      </c>
      <c r="M2978" s="4">
        <v>3.45</v>
      </c>
      <c r="N2978" s="5">
        <v>9472.64</v>
      </c>
      <c r="O2978" s="5">
        <f>IF(Jan_21[[#This Row],[WIN_OSE]]=0,('Summary Sheet'!$O$1)-('Summary Sheet'!$O$1*2%),-'Summary Sheet'!$O$1*(Jan_21[[#This Row],[BSP]]-1))</f>
        <v>1.96</v>
      </c>
    </row>
    <row r="2979" spans="1:15" x14ac:dyDescent="0.25">
      <c r="A2979">
        <v>178303890</v>
      </c>
      <c r="B2979" s="1" t="s">
        <v>23</v>
      </c>
      <c r="C2979" s="1" t="s">
        <v>3130</v>
      </c>
      <c r="D2979" s="1" t="s">
        <v>3080</v>
      </c>
      <c r="E2979" s="1" t="s">
        <v>208</v>
      </c>
      <c r="F2979" s="1" t="s">
        <v>194</v>
      </c>
      <c r="G2979" s="2">
        <v>44219</v>
      </c>
      <c r="H2979" s="3">
        <v>0.52708333333333335</v>
      </c>
      <c r="I2979">
        <v>36161149</v>
      </c>
      <c r="J2979">
        <v>6</v>
      </c>
      <c r="K2979" s="1" t="s">
        <v>318</v>
      </c>
      <c r="L2979">
        <v>0</v>
      </c>
      <c r="M2979" s="4">
        <v>3.5745586684824957</v>
      </c>
      <c r="N2979" s="5">
        <v>8855.4599999999991</v>
      </c>
      <c r="O2979" s="5">
        <f>IF(Jan_21[[#This Row],[WIN_OSE]]=0,('Summary Sheet'!$O$1)-('Summary Sheet'!$O$1*2%),-'Summary Sheet'!$O$1*(Jan_21[[#This Row],[BSP]]-1))</f>
        <v>1.96</v>
      </c>
    </row>
    <row r="2980" spans="1:15" x14ac:dyDescent="0.25">
      <c r="A2980">
        <v>178303892</v>
      </c>
      <c r="B2980" s="1" t="s">
        <v>23</v>
      </c>
      <c r="C2980" s="1" t="s">
        <v>3130</v>
      </c>
      <c r="D2980" s="1" t="s">
        <v>3080</v>
      </c>
      <c r="E2980" s="1" t="s">
        <v>60</v>
      </c>
      <c r="F2980" s="1" t="s">
        <v>194</v>
      </c>
      <c r="G2980" s="2">
        <v>44219</v>
      </c>
      <c r="H2980" s="3">
        <v>0.53749999999999998</v>
      </c>
      <c r="I2980">
        <v>27646881</v>
      </c>
      <c r="J2980">
        <v>5</v>
      </c>
      <c r="K2980" s="1" t="s">
        <v>1662</v>
      </c>
      <c r="L2980">
        <v>0</v>
      </c>
      <c r="M2980" s="4">
        <v>2.9317516079999999</v>
      </c>
      <c r="N2980" s="5">
        <v>8136.82</v>
      </c>
      <c r="O2980" s="5">
        <f>IF(Jan_21[[#This Row],[WIN_OSE]]=0,('Summary Sheet'!$O$1)-('Summary Sheet'!$O$1*2%),-'Summary Sheet'!$O$1*(Jan_21[[#This Row],[BSP]]-1))</f>
        <v>1.96</v>
      </c>
    </row>
    <row r="2981" spans="1:15" x14ac:dyDescent="0.25">
      <c r="A2981">
        <v>178303894</v>
      </c>
      <c r="B2981" s="1" t="s">
        <v>23</v>
      </c>
      <c r="C2981" s="1" t="s">
        <v>3130</v>
      </c>
      <c r="D2981" s="1" t="s">
        <v>3080</v>
      </c>
      <c r="E2981" s="1" t="s">
        <v>30</v>
      </c>
      <c r="F2981" s="1" t="s">
        <v>168</v>
      </c>
      <c r="G2981" s="2">
        <v>44219</v>
      </c>
      <c r="H2981" s="3">
        <v>0.54791666666666672</v>
      </c>
      <c r="I2981">
        <v>25026273</v>
      </c>
      <c r="J2981">
        <v>4</v>
      </c>
      <c r="K2981" s="1" t="s">
        <v>2506</v>
      </c>
      <c r="L2981">
        <v>0</v>
      </c>
      <c r="M2981" s="4">
        <v>4.1147363370000001</v>
      </c>
      <c r="N2981" s="5">
        <v>5187.1000000000004</v>
      </c>
      <c r="O2981" s="5">
        <f>IF(Jan_21[[#This Row],[WIN_OSE]]=0,('Summary Sheet'!$O$1)-('Summary Sheet'!$O$1*2%),-'Summary Sheet'!$O$1*(Jan_21[[#This Row],[BSP]]-1))</f>
        <v>1.96</v>
      </c>
    </row>
    <row r="2982" spans="1:15" x14ac:dyDescent="0.25">
      <c r="A2982">
        <v>178303896</v>
      </c>
      <c r="B2982" s="1" t="s">
        <v>23</v>
      </c>
      <c r="C2982" s="1" t="s">
        <v>3130</v>
      </c>
      <c r="D2982" s="1" t="s">
        <v>3080</v>
      </c>
      <c r="E2982" s="1" t="s">
        <v>24</v>
      </c>
      <c r="F2982" s="1" t="s">
        <v>168</v>
      </c>
      <c r="G2982" s="2">
        <v>44219</v>
      </c>
      <c r="H2982" s="3">
        <v>0.55833333333333335</v>
      </c>
      <c r="I2982">
        <v>37415544</v>
      </c>
      <c r="J2982">
        <v>2</v>
      </c>
      <c r="K2982" s="1" t="s">
        <v>1023</v>
      </c>
      <c r="L2982">
        <v>1</v>
      </c>
      <c r="M2982" s="4">
        <v>2.6137255054930573</v>
      </c>
      <c r="N2982" s="5">
        <v>11838.54</v>
      </c>
      <c r="O2982" s="5">
        <f>IF(Jan_21[[#This Row],[WIN_OSE]]=0,('Summary Sheet'!$O$1)-('Summary Sheet'!$O$1*2%),-'Summary Sheet'!$O$1*(Jan_21[[#This Row],[BSP]]-1))</f>
        <v>-3.2274510109861145</v>
      </c>
    </row>
    <row r="2983" spans="1:15" x14ac:dyDescent="0.25">
      <c r="A2983">
        <v>178303898</v>
      </c>
      <c r="B2983" s="1" t="s">
        <v>23</v>
      </c>
      <c r="C2983" s="1" t="s">
        <v>3130</v>
      </c>
      <c r="D2983" s="1" t="s">
        <v>3080</v>
      </c>
      <c r="E2983" s="1" t="s">
        <v>37</v>
      </c>
      <c r="F2983" s="1" t="s">
        <v>168</v>
      </c>
      <c r="G2983" s="2">
        <v>44219</v>
      </c>
      <c r="H2983" s="3">
        <v>0.56874999999999998</v>
      </c>
      <c r="I2983">
        <v>36518127</v>
      </c>
      <c r="J2983">
        <v>6</v>
      </c>
      <c r="K2983" s="1" t="s">
        <v>2257</v>
      </c>
      <c r="L2983">
        <v>0</v>
      </c>
      <c r="M2983" s="4">
        <v>2.666070921464998</v>
      </c>
      <c r="N2983" s="5">
        <v>8626.74</v>
      </c>
      <c r="O2983" s="5">
        <f>IF(Jan_21[[#This Row],[WIN_OSE]]=0,('Summary Sheet'!$O$1)-('Summary Sheet'!$O$1*2%),-'Summary Sheet'!$O$1*(Jan_21[[#This Row],[BSP]]-1))</f>
        <v>1.96</v>
      </c>
    </row>
    <row r="2984" spans="1:15" x14ac:dyDescent="0.25">
      <c r="A2984">
        <v>178303900</v>
      </c>
      <c r="B2984" s="1" t="s">
        <v>23</v>
      </c>
      <c r="C2984" s="1" t="s">
        <v>3133</v>
      </c>
      <c r="D2984" s="1" t="s">
        <v>3081</v>
      </c>
      <c r="E2984" s="1" t="s">
        <v>65</v>
      </c>
      <c r="F2984" s="1" t="s">
        <v>13</v>
      </c>
      <c r="G2984" s="2">
        <v>44219</v>
      </c>
      <c r="H2984" s="3">
        <v>0.76527777777777772</v>
      </c>
      <c r="I2984">
        <v>37730850</v>
      </c>
      <c r="J2984">
        <v>3</v>
      </c>
      <c r="K2984" s="1" t="s">
        <v>343</v>
      </c>
      <c r="L2984">
        <v>0</v>
      </c>
      <c r="M2984" s="4">
        <v>3.6095107713257133</v>
      </c>
      <c r="N2984" s="5">
        <v>7572.18</v>
      </c>
      <c r="O2984" s="5">
        <f>IF(Jan_21[[#This Row],[WIN_OSE]]=0,('Summary Sheet'!$O$1)-('Summary Sheet'!$O$1*2%),-'Summary Sheet'!$O$1*(Jan_21[[#This Row],[BSP]]-1))</f>
        <v>1.96</v>
      </c>
    </row>
    <row r="2985" spans="1:15" x14ac:dyDescent="0.25">
      <c r="A2985">
        <v>178303902</v>
      </c>
      <c r="B2985" s="1" t="s">
        <v>23</v>
      </c>
      <c r="C2985" s="1" t="s">
        <v>3133</v>
      </c>
      <c r="D2985" s="1" t="s">
        <v>3081</v>
      </c>
      <c r="E2985" s="1" t="s">
        <v>30</v>
      </c>
      <c r="F2985" s="1" t="s">
        <v>13</v>
      </c>
      <c r="G2985" s="2">
        <v>44219</v>
      </c>
      <c r="H2985" s="3">
        <v>0.77708333333333335</v>
      </c>
      <c r="I2985">
        <v>38218337</v>
      </c>
      <c r="J2985">
        <v>3</v>
      </c>
      <c r="K2985" s="1" t="s">
        <v>2854</v>
      </c>
      <c r="L2985">
        <v>0</v>
      </c>
      <c r="M2985" s="4">
        <v>2.6485848112550228</v>
      </c>
      <c r="N2985" s="5">
        <v>10400.44</v>
      </c>
      <c r="O2985" s="5">
        <f>IF(Jan_21[[#This Row],[WIN_OSE]]=0,('Summary Sheet'!$O$1)-('Summary Sheet'!$O$1*2%),-'Summary Sheet'!$O$1*(Jan_21[[#This Row],[BSP]]-1))</f>
        <v>1.96</v>
      </c>
    </row>
    <row r="2986" spans="1:15" x14ac:dyDescent="0.25">
      <c r="A2986">
        <v>178303904</v>
      </c>
      <c r="B2986" s="1" t="s">
        <v>23</v>
      </c>
      <c r="C2986" s="1" t="s">
        <v>3133</v>
      </c>
      <c r="D2986" s="1" t="s">
        <v>3081</v>
      </c>
      <c r="E2986" s="1" t="s">
        <v>32</v>
      </c>
      <c r="F2986" s="1" t="s">
        <v>13</v>
      </c>
      <c r="G2986" s="2">
        <v>44219</v>
      </c>
      <c r="H2986" s="3">
        <v>0.78749999999999998</v>
      </c>
      <c r="I2986">
        <v>28076569</v>
      </c>
      <c r="J2986">
        <v>3</v>
      </c>
      <c r="K2986" s="1" t="s">
        <v>1720</v>
      </c>
      <c r="L2986">
        <v>1</v>
      </c>
      <c r="M2986" s="4">
        <v>3.5691477526765816</v>
      </c>
      <c r="N2986" s="5">
        <v>4461.46</v>
      </c>
      <c r="O2986" s="5">
        <f>IF(Jan_21[[#This Row],[WIN_OSE]]=0,('Summary Sheet'!$O$1)-('Summary Sheet'!$O$1*2%),-'Summary Sheet'!$O$1*(Jan_21[[#This Row],[BSP]]-1))</f>
        <v>-5.1382955053531632</v>
      </c>
    </row>
    <row r="2987" spans="1:15" x14ac:dyDescent="0.25">
      <c r="A2987">
        <v>178303906</v>
      </c>
      <c r="B2987" s="1" t="s">
        <v>23</v>
      </c>
      <c r="C2987" s="1" t="s">
        <v>3133</v>
      </c>
      <c r="D2987" s="1" t="s">
        <v>3081</v>
      </c>
      <c r="E2987" s="1" t="s">
        <v>289</v>
      </c>
      <c r="F2987" s="1" t="s">
        <v>309</v>
      </c>
      <c r="G2987" s="2">
        <v>44219</v>
      </c>
      <c r="H2987" s="3">
        <v>0.8</v>
      </c>
      <c r="I2987">
        <v>36337220</v>
      </c>
      <c r="J2987">
        <v>1</v>
      </c>
      <c r="K2987" s="1" t="s">
        <v>1152</v>
      </c>
      <c r="L2987">
        <v>0</v>
      </c>
      <c r="M2987" s="4">
        <v>3.05</v>
      </c>
      <c r="N2987" s="5">
        <v>7227.06</v>
      </c>
      <c r="O2987" s="5">
        <f>IF(Jan_21[[#This Row],[WIN_OSE]]=0,('Summary Sheet'!$O$1)-('Summary Sheet'!$O$1*2%),-'Summary Sheet'!$O$1*(Jan_21[[#This Row],[BSP]]-1))</f>
        <v>1.96</v>
      </c>
    </row>
    <row r="2988" spans="1:15" x14ac:dyDescent="0.25">
      <c r="A2988">
        <v>178303908</v>
      </c>
      <c r="B2988" s="1" t="s">
        <v>23</v>
      </c>
      <c r="C2988" s="1" t="s">
        <v>3133</v>
      </c>
      <c r="D2988" s="1" t="s">
        <v>3081</v>
      </c>
      <c r="E2988" s="1" t="s">
        <v>37</v>
      </c>
      <c r="F2988" s="1" t="s">
        <v>13</v>
      </c>
      <c r="G2988" s="2">
        <v>44219</v>
      </c>
      <c r="H2988" s="3">
        <v>0.81388888888888888</v>
      </c>
      <c r="I2988">
        <v>24710302</v>
      </c>
      <c r="J2988">
        <v>6</v>
      </c>
      <c r="K2988" s="1" t="s">
        <v>1722</v>
      </c>
      <c r="L2988">
        <v>1</v>
      </c>
      <c r="M2988" s="4">
        <v>3.0741749944996632</v>
      </c>
      <c r="N2988" s="5">
        <v>7650.54</v>
      </c>
      <c r="O2988" s="5">
        <f>IF(Jan_21[[#This Row],[WIN_OSE]]=0,('Summary Sheet'!$O$1)-('Summary Sheet'!$O$1*2%),-'Summary Sheet'!$O$1*(Jan_21[[#This Row],[BSP]]-1))</f>
        <v>-4.1483499889993265</v>
      </c>
    </row>
    <row r="2989" spans="1:15" x14ac:dyDescent="0.25">
      <c r="A2989">
        <v>178303910</v>
      </c>
      <c r="B2989" s="1" t="s">
        <v>23</v>
      </c>
      <c r="C2989" s="1" t="s">
        <v>3133</v>
      </c>
      <c r="D2989" s="1" t="s">
        <v>3081</v>
      </c>
      <c r="E2989" s="1" t="s">
        <v>41</v>
      </c>
      <c r="F2989" s="1" t="s">
        <v>13</v>
      </c>
      <c r="G2989" s="2">
        <v>44219</v>
      </c>
      <c r="H2989" s="3">
        <v>0.82777777777777772</v>
      </c>
      <c r="I2989">
        <v>26797362</v>
      </c>
      <c r="J2989">
        <v>6</v>
      </c>
      <c r="K2989" s="1" t="s">
        <v>2090</v>
      </c>
      <c r="L2989">
        <v>0</v>
      </c>
      <c r="M2989" s="4">
        <v>4.3085207890000001</v>
      </c>
      <c r="N2989" s="5">
        <v>4050.5</v>
      </c>
      <c r="O2989" s="5">
        <f>IF(Jan_21[[#This Row],[WIN_OSE]]=0,('Summary Sheet'!$O$1)-('Summary Sheet'!$O$1*2%),-'Summary Sheet'!$O$1*(Jan_21[[#This Row],[BSP]]-1))</f>
        <v>1.96</v>
      </c>
    </row>
    <row r="2990" spans="1:15" x14ac:dyDescent="0.25">
      <c r="A2990">
        <v>178303912</v>
      </c>
      <c r="B2990" s="1" t="s">
        <v>23</v>
      </c>
      <c r="C2990" s="1" t="s">
        <v>3133</v>
      </c>
      <c r="D2990" s="1" t="s">
        <v>3081</v>
      </c>
      <c r="E2990" s="1" t="s">
        <v>314</v>
      </c>
      <c r="F2990" s="1" t="s">
        <v>309</v>
      </c>
      <c r="G2990" s="2">
        <v>44219</v>
      </c>
      <c r="H2990" s="3">
        <v>0.83888888888888891</v>
      </c>
      <c r="I2990">
        <v>26330144</v>
      </c>
      <c r="J2990">
        <v>4</v>
      </c>
      <c r="K2990" s="1" t="s">
        <v>2855</v>
      </c>
      <c r="L2990">
        <v>1</v>
      </c>
      <c r="M2990" s="4">
        <v>2.5193228580000002</v>
      </c>
      <c r="N2990" s="5">
        <v>13486.04</v>
      </c>
      <c r="O2990" s="5">
        <f>IF(Jan_21[[#This Row],[WIN_OSE]]=0,('Summary Sheet'!$O$1)-('Summary Sheet'!$O$1*2%),-'Summary Sheet'!$O$1*(Jan_21[[#This Row],[BSP]]-1))</f>
        <v>-3.0386457160000004</v>
      </c>
    </row>
    <row r="2991" spans="1:15" x14ac:dyDescent="0.25">
      <c r="A2991">
        <v>178303914</v>
      </c>
      <c r="B2991" s="1" t="s">
        <v>23</v>
      </c>
      <c r="C2991" s="1" t="s">
        <v>3133</v>
      </c>
      <c r="D2991" s="1" t="s">
        <v>3081</v>
      </c>
      <c r="E2991" s="1" t="s">
        <v>41</v>
      </c>
      <c r="F2991" s="1" t="s">
        <v>13</v>
      </c>
      <c r="G2991" s="2">
        <v>44219</v>
      </c>
      <c r="H2991" s="3">
        <v>0.85277777777777775</v>
      </c>
      <c r="I2991">
        <v>35985677</v>
      </c>
      <c r="J2991">
        <v>4</v>
      </c>
      <c r="K2991" s="1" t="s">
        <v>790</v>
      </c>
      <c r="L2991">
        <v>0</v>
      </c>
      <c r="M2991" s="4">
        <v>3.8293271468341117</v>
      </c>
      <c r="N2991" s="5">
        <v>5406.62</v>
      </c>
      <c r="O2991" s="5">
        <f>IF(Jan_21[[#This Row],[WIN_OSE]]=0,('Summary Sheet'!$O$1)-('Summary Sheet'!$O$1*2%),-'Summary Sheet'!$O$1*(Jan_21[[#This Row],[BSP]]-1))</f>
        <v>1.96</v>
      </c>
    </row>
    <row r="2992" spans="1:15" x14ac:dyDescent="0.25">
      <c r="A2992">
        <v>178303916</v>
      </c>
      <c r="B2992" s="1" t="s">
        <v>23</v>
      </c>
      <c r="C2992" s="1" t="s">
        <v>3133</v>
      </c>
      <c r="D2992" s="1" t="s">
        <v>3081</v>
      </c>
      <c r="E2992" s="1" t="s">
        <v>20</v>
      </c>
      <c r="F2992" s="1" t="s">
        <v>13</v>
      </c>
      <c r="G2992" s="2">
        <v>44219</v>
      </c>
      <c r="H2992" s="3">
        <v>0.8666666666666667</v>
      </c>
      <c r="I2992">
        <v>26628746</v>
      </c>
      <c r="J2992">
        <v>4</v>
      </c>
      <c r="K2992" s="1" t="s">
        <v>1975</v>
      </c>
      <c r="L2992">
        <v>0</v>
      </c>
      <c r="M2992" s="4">
        <v>3.2965280565977984</v>
      </c>
      <c r="N2992" s="5">
        <v>6858.1</v>
      </c>
      <c r="O2992" s="5">
        <f>IF(Jan_21[[#This Row],[WIN_OSE]]=0,('Summary Sheet'!$O$1)-('Summary Sheet'!$O$1*2%),-'Summary Sheet'!$O$1*(Jan_21[[#This Row],[BSP]]-1))</f>
        <v>1.96</v>
      </c>
    </row>
    <row r="2993" spans="1:15" x14ac:dyDescent="0.25">
      <c r="A2993">
        <v>178303918</v>
      </c>
      <c r="B2993" s="1" t="s">
        <v>23</v>
      </c>
      <c r="C2993" s="1" t="s">
        <v>3133</v>
      </c>
      <c r="D2993" s="1" t="s">
        <v>3081</v>
      </c>
      <c r="E2993" s="1" t="s">
        <v>47</v>
      </c>
      <c r="F2993" s="1" t="s">
        <v>13</v>
      </c>
      <c r="G2993" s="2">
        <v>44219</v>
      </c>
      <c r="H2993" s="3">
        <v>0.87986111111111109</v>
      </c>
      <c r="I2993">
        <v>37095329</v>
      </c>
      <c r="J2993">
        <v>6</v>
      </c>
      <c r="K2993" s="1" t="s">
        <v>997</v>
      </c>
      <c r="L2993">
        <v>0</v>
      </c>
      <c r="M2993" s="4">
        <v>3.9430790297677234</v>
      </c>
      <c r="N2993" s="5">
        <v>7683.38</v>
      </c>
      <c r="O2993" s="5">
        <f>IF(Jan_21[[#This Row],[WIN_OSE]]=0,('Summary Sheet'!$O$1)-('Summary Sheet'!$O$1*2%),-'Summary Sheet'!$O$1*(Jan_21[[#This Row],[BSP]]-1))</f>
        <v>1.96</v>
      </c>
    </row>
    <row r="2994" spans="1:15" x14ac:dyDescent="0.25">
      <c r="A2994">
        <v>178303920</v>
      </c>
      <c r="B2994" s="1" t="s">
        <v>23</v>
      </c>
      <c r="C2994" s="1" t="s">
        <v>3133</v>
      </c>
      <c r="D2994" s="1" t="s">
        <v>3081</v>
      </c>
      <c r="E2994" s="1" t="s">
        <v>60</v>
      </c>
      <c r="F2994" s="1" t="s">
        <v>309</v>
      </c>
      <c r="G2994" s="2">
        <v>44219</v>
      </c>
      <c r="H2994" s="3">
        <v>0.89027777777777772</v>
      </c>
      <c r="I2994">
        <v>37389402</v>
      </c>
      <c r="J2994">
        <v>1</v>
      </c>
      <c r="K2994" s="1" t="s">
        <v>553</v>
      </c>
      <c r="L2994">
        <v>1</v>
      </c>
      <c r="M2994" s="4">
        <v>3</v>
      </c>
      <c r="N2994" s="5">
        <v>12674.88</v>
      </c>
      <c r="O2994" s="5">
        <f>IF(Jan_21[[#This Row],[WIN_OSE]]=0,('Summary Sheet'!$O$1)-('Summary Sheet'!$O$1*2%),-'Summary Sheet'!$O$1*(Jan_21[[#This Row],[BSP]]-1))</f>
        <v>-4</v>
      </c>
    </row>
    <row r="2995" spans="1:15" x14ac:dyDescent="0.25">
      <c r="A2995">
        <v>178331211</v>
      </c>
      <c r="B2995" s="1" t="s">
        <v>1369</v>
      </c>
      <c r="C2995" s="1"/>
      <c r="D2995" s="1"/>
      <c r="E2995" s="1" t="s">
        <v>14</v>
      </c>
      <c r="F2995" s="1" t="s">
        <v>473</v>
      </c>
      <c r="G2995" s="2">
        <v>44221</v>
      </c>
      <c r="H2995" s="3">
        <v>0.45694444444444443</v>
      </c>
      <c r="I2995">
        <v>36592905</v>
      </c>
      <c r="J2995">
        <v>1</v>
      </c>
      <c r="K2995" s="1" t="s">
        <v>2949</v>
      </c>
      <c r="L2995">
        <v>0</v>
      </c>
      <c r="M2995" s="4">
        <v>3.8480345527964523</v>
      </c>
      <c r="N2995" s="5">
        <v>6119.68</v>
      </c>
      <c r="O2995" s="5">
        <f>IF(Jan_21[[#This Row],[WIN_OSE]]=0,('Summary Sheet'!$O$1)-('Summary Sheet'!$O$1*2%),-'Summary Sheet'!$O$1*(Jan_21[[#This Row],[BSP]]-1))</f>
        <v>1.96</v>
      </c>
    </row>
    <row r="2996" spans="1:15" x14ac:dyDescent="0.25">
      <c r="A2996">
        <v>178344791</v>
      </c>
      <c r="B2996" s="1" t="s">
        <v>23</v>
      </c>
      <c r="C2996" s="1" t="s">
        <v>3134</v>
      </c>
      <c r="D2996" s="1" t="s">
        <v>3084</v>
      </c>
      <c r="E2996" s="1" t="s">
        <v>346</v>
      </c>
      <c r="F2996" s="1" t="s">
        <v>35</v>
      </c>
      <c r="G2996" s="2">
        <v>44220</v>
      </c>
      <c r="H2996" s="3">
        <v>0.44861111111111113</v>
      </c>
      <c r="I2996">
        <v>36800356</v>
      </c>
      <c r="J2996">
        <v>4</v>
      </c>
      <c r="K2996" s="1" t="s">
        <v>505</v>
      </c>
      <c r="L2996">
        <v>0</v>
      </c>
      <c r="M2996" s="4">
        <v>4.5492972852916846</v>
      </c>
      <c r="N2996" s="5">
        <v>2510.14</v>
      </c>
      <c r="O2996" s="5">
        <f>IF(Jan_21[[#This Row],[WIN_OSE]]=0,('Summary Sheet'!$O$1)-('Summary Sheet'!$O$1*2%),-'Summary Sheet'!$O$1*(Jan_21[[#This Row],[BSP]]-1))</f>
        <v>1.96</v>
      </c>
    </row>
    <row r="2997" spans="1:15" x14ac:dyDescent="0.25">
      <c r="A2997">
        <v>178344793</v>
      </c>
      <c r="B2997" s="1" t="s">
        <v>23</v>
      </c>
      <c r="C2997" s="1" t="s">
        <v>3134</v>
      </c>
      <c r="D2997" s="1" t="s">
        <v>3084</v>
      </c>
      <c r="E2997" s="1" t="s">
        <v>27</v>
      </c>
      <c r="F2997" s="1" t="s">
        <v>50</v>
      </c>
      <c r="G2997" s="2">
        <v>44220</v>
      </c>
      <c r="H2997" s="3">
        <v>0.45902777777777776</v>
      </c>
      <c r="I2997">
        <v>37413562</v>
      </c>
      <c r="J2997">
        <v>2</v>
      </c>
      <c r="K2997" s="1" t="s">
        <v>1751</v>
      </c>
      <c r="L2997">
        <v>2</v>
      </c>
      <c r="M2997" s="4">
        <v>2.9001512121019184</v>
      </c>
      <c r="N2997" s="5">
        <v>3237.08</v>
      </c>
      <c r="O2997" s="5">
        <f>IF(Jan_21[[#This Row],[WIN_OSE]]=0,('Summary Sheet'!$O$1)-('Summary Sheet'!$O$1*2%),-'Summary Sheet'!$O$1*(Jan_21[[#This Row],[BSP]]-1))</f>
        <v>-3.8003024242038368</v>
      </c>
    </row>
    <row r="2998" spans="1:15" x14ac:dyDescent="0.25">
      <c r="A2998">
        <v>178344795</v>
      </c>
      <c r="B2998" s="1" t="s">
        <v>23</v>
      </c>
      <c r="C2998" s="1" t="s">
        <v>3134</v>
      </c>
      <c r="D2998" s="1" t="s">
        <v>3084</v>
      </c>
      <c r="E2998" s="1" t="s">
        <v>55</v>
      </c>
      <c r="F2998" s="1" t="s">
        <v>35</v>
      </c>
      <c r="G2998" s="2">
        <v>44220</v>
      </c>
      <c r="H2998" s="3">
        <v>0.46944444444444444</v>
      </c>
      <c r="I2998">
        <v>6779986</v>
      </c>
      <c r="J2998">
        <v>2</v>
      </c>
      <c r="K2998" s="1" t="s">
        <v>1266</v>
      </c>
      <c r="L2998">
        <v>0</v>
      </c>
      <c r="M2998" s="4">
        <v>3.1</v>
      </c>
      <c r="N2998" s="5">
        <v>2297.44</v>
      </c>
      <c r="O2998" s="5">
        <f>IF(Jan_21[[#This Row],[WIN_OSE]]=0,('Summary Sheet'!$O$1)-('Summary Sheet'!$O$1*2%),-'Summary Sheet'!$O$1*(Jan_21[[#This Row],[BSP]]-1))</f>
        <v>1.96</v>
      </c>
    </row>
    <row r="2999" spans="1:15" x14ac:dyDescent="0.25">
      <c r="A2999">
        <v>178344797</v>
      </c>
      <c r="B2999" s="1" t="s">
        <v>23</v>
      </c>
      <c r="C2999" s="1" t="s">
        <v>3134</v>
      </c>
      <c r="D2999" s="1" t="s">
        <v>3084</v>
      </c>
      <c r="E2999" s="1" t="s">
        <v>32</v>
      </c>
      <c r="F2999" s="1" t="s">
        <v>33</v>
      </c>
      <c r="G2999" s="2">
        <v>44220</v>
      </c>
      <c r="H2999" s="3">
        <v>0.47986111111111113</v>
      </c>
      <c r="I2999">
        <v>28042699</v>
      </c>
      <c r="J2999">
        <v>3</v>
      </c>
      <c r="K2999" s="1" t="s">
        <v>1585</v>
      </c>
      <c r="L2999">
        <v>0</v>
      </c>
      <c r="M2999" s="4">
        <v>3.2166437861669701</v>
      </c>
      <c r="N2999" s="5">
        <v>2003.78</v>
      </c>
      <c r="O2999" s="5">
        <f>IF(Jan_21[[#This Row],[WIN_OSE]]=0,('Summary Sheet'!$O$1)-('Summary Sheet'!$O$1*2%),-'Summary Sheet'!$O$1*(Jan_21[[#This Row],[BSP]]-1))</f>
        <v>1.96</v>
      </c>
    </row>
    <row r="3000" spans="1:15" x14ac:dyDescent="0.25">
      <c r="A3000">
        <v>178344799</v>
      </c>
      <c r="B3000" s="1" t="s">
        <v>23</v>
      </c>
      <c r="C3000" s="1" t="s">
        <v>3134</v>
      </c>
      <c r="D3000" s="1" t="s">
        <v>3084</v>
      </c>
      <c r="E3000" s="1" t="s">
        <v>32</v>
      </c>
      <c r="F3000" s="1" t="s">
        <v>33</v>
      </c>
      <c r="G3000" s="2">
        <v>44220</v>
      </c>
      <c r="H3000" s="3">
        <v>0.49027777777777776</v>
      </c>
      <c r="I3000">
        <v>36247750</v>
      </c>
      <c r="J3000">
        <v>2</v>
      </c>
      <c r="K3000" s="1" t="s">
        <v>1589</v>
      </c>
      <c r="L3000">
        <v>0</v>
      </c>
      <c r="M3000" s="4">
        <v>2.9051848494337911</v>
      </c>
      <c r="N3000" s="5">
        <v>2816.08</v>
      </c>
      <c r="O3000" s="5">
        <f>IF(Jan_21[[#This Row],[WIN_OSE]]=0,('Summary Sheet'!$O$1)-('Summary Sheet'!$O$1*2%),-'Summary Sheet'!$O$1*(Jan_21[[#This Row],[BSP]]-1))</f>
        <v>1.96</v>
      </c>
    </row>
    <row r="3001" spans="1:15" x14ac:dyDescent="0.25">
      <c r="A3001">
        <v>178344801</v>
      </c>
      <c r="B3001" s="1" t="s">
        <v>23</v>
      </c>
      <c r="C3001" s="1" t="s">
        <v>3134</v>
      </c>
      <c r="D3001" s="1" t="s">
        <v>3084</v>
      </c>
      <c r="E3001" s="1" t="s">
        <v>49</v>
      </c>
      <c r="F3001" s="1" t="s">
        <v>50</v>
      </c>
      <c r="G3001" s="2">
        <v>44220</v>
      </c>
      <c r="H3001" s="3">
        <v>0.50069444444444444</v>
      </c>
      <c r="I3001">
        <v>36534610</v>
      </c>
      <c r="J3001">
        <v>1</v>
      </c>
      <c r="K3001" s="1" t="s">
        <v>1597</v>
      </c>
      <c r="L3001">
        <v>0</v>
      </c>
      <c r="M3001" s="4">
        <v>3.6712519873501148</v>
      </c>
      <c r="N3001" s="5">
        <v>2632.2</v>
      </c>
      <c r="O3001" s="5">
        <f>IF(Jan_21[[#This Row],[WIN_OSE]]=0,('Summary Sheet'!$O$1)-('Summary Sheet'!$O$1*2%),-'Summary Sheet'!$O$1*(Jan_21[[#This Row],[BSP]]-1))</f>
        <v>1.96</v>
      </c>
    </row>
    <row r="3002" spans="1:15" x14ac:dyDescent="0.25">
      <c r="A3002">
        <v>178344803</v>
      </c>
      <c r="B3002" s="1" t="s">
        <v>23</v>
      </c>
      <c r="C3002" s="1" t="s">
        <v>3134</v>
      </c>
      <c r="D3002" s="1" t="s">
        <v>3084</v>
      </c>
      <c r="E3002" s="1" t="s">
        <v>328</v>
      </c>
      <c r="F3002" s="1" t="s">
        <v>35</v>
      </c>
      <c r="G3002" s="2">
        <v>44220</v>
      </c>
      <c r="H3002" s="3">
        <v>0.51111111111111107</v>
      </c>
      <c r="I3002">
        <v>38218140</v>
      </c>
      <c r="J3002">
        <v>1</v>
      </c>
      <c r="K3002" s="1" t="s">
        <v>2703</v>
      </c>
      <c r="L3002">
        <v>1</v>
      </c>
      <c r="M3002" s="4">
        <v>2.5634177199999999</v>
      </c>
      <c r="N3002" s="5">
        <v>3258.5</v>
      </c>
      <c r="O3002" s="5">
        <f>IF(Jan_21[[#This Row],[WIN_OSE]]=0,('Summary Sheet'!$O$1)-('Summary Sheet'!$O$1*2%),-'Summary Sheet'!$O$1*(Jan_21[[#This Row],[BSP]]-1))</f>
        <v>-3.1268354399999998</v>
      </c>
    </row>
    <row r="3003" spans="1:15" x14ac:dyDescent="0.25">
      <c r="A3003">
        <v>178344805</v>
      </c>
      <c r="B3003" s="1" t="s">
        <v>23</v>
      </c>
      <c r="C3003" s="1" t="s">
        <v>3134</v>
      </c>
      <c r="D3003" s="1" t="s">
        <v>3084</v>
      </c>
      <c r="E3003" s="1" t="s">
        <v>328</v>
      </c>
      <c r="F3003" s="1" t="s">
        <v>35</v>
      </c>
      <c r="G3003" s="2">
        <v>44220</v>
      </c>
      <c r="H3003" s="3">
        <v>0.52152777777777781</v>
      </c>
      <c r="I3003">
        <v>24909708</v>
      </c>
      <c r="J3003">
        <v>2</v>
      </c>
      <c r="K3003" s="1" t="s">
        <v>2861</v>
      </c>
      <c r="L3003">
        <v>1</v>
      </c>
      <c r="M3003" s="4">
        <v>2.4926479667562456</v>
      </c>
      <c r="N3003" s="5">
        <v>5592.18</v>
      </c>
      <c r="O3003" s="5">
        <f>IF(Jan_21[[#This Row],[WIN_OSE]]=0,('Summary Sheet'!$O$1)-('Summary Sheet'!$O$1*2%),-'Summary Sheet'!$O$1*(Jan_21[[#This Row],[BSP]]-1))</f>
        <v>-2.9852959335124911</v>
      </c>
    </row>
    <row r="3004" spans="1:15" x14ac:dyDescent="0.25">
      <c r="A3004">
        <v>178344807</v>
      </c>
      <c r="B3004" s="1" t="s">
        <v>23</v>
      </c>
      <c r="C3004" s="1" t="s">
        <v>3134</v>
      </c>
      <c r="D3004" s="1" t="s">
        <v>3084</v>
      </c>
      <c r="E3004" s="1" t="s">
        <v>75</v>
      </c>
      <c r="F3004" s="1" t="s">
        <v>50</v>
      </c>
      <c r="G3004" s="2">
        <v>44220</v>
      </c>
      <c r="H3004" s="3">
        <v>0.53194444444444444</v>
      </c>
      <c r="I3004">
        <v>36003699</v>
      </c>
      <c r="J3004">
        <v>2</v>
      </c>
      <c r="K3004" s="1" t="s">
        <v>1319</v>
      </c>
      <c r="L3004">
        <v>0</v>
      </c>
      <c r="M3004" s="4">
        <v>4.5999999999999996</v>
      </c>
      <c r="N3004" s="5">
        <v>1496.08</v>
      </c>
      <c r="O3004" s="5">
        <f>IF(Jan_21[[#This Row],[WIN_OSE]]=0,('Summary Sheet'!$O$1)-('Summary Sheet'!$O$1*2%),-'Summary Sheet'!$O$1*(Jan_21[[#This Row],[BSP]]-1))</f>
        <v>1.96</v>
      </c>
    </row>
    <row r="3005" spans="1:15" x14ac:dyDescent="0.25">
      <c r="A3005">
        <v>178344809</v>
      </c>
      <c r="B3005" s="1" t="s">
        <v>23</v>
      </c>
      <c r="C3005" s="1" t="s">
        <v>3134</v>
      </c>
      <c r="D3005" s="1" t="s">
        <v>3084</v>
      </c>
      <c r="E3005" s="1" t="s">
        <v>49</v>
      </c>
      <c r="F3005" s="1" t="s">
        <v>50</v>
      </c>
      <c r="G3005" s="2">
        <v>44220</v>
      </c>
      <c r="H3005" s="3">
        <v>0.54305555555555551</v>
      </c>
      <c r="I3005">
        <v>28232366</v>
      </c>
      <c r="J3005">
        <v>1</v>
      </c>
      <c r="K3005" s="1" t="s">
        <v>2009</v>
      </c>
      <c r="L3005">
        <v>1</v>
      </c>
      <c r="M3005" s="4">
        <v>2.9883867290000001</v>
      </c>
      <c r="N3005" s="5">
        <v>3111.74</v>
      </c>
      <c r="O3005" s="5">
        <f>IF(Jan_21[[#This Row],[WIN_OSE]]=0,('Summary Sheet'!$O$1)-('Summary Sheet'!$O$1*2%),-'Summary Sheet'!$O$1*(Jan_21[[#This Row],[BSP]]-1))</f>
        <v>-3.9767734580000003</v>
      </c>
    </row>
    <row r="3006" spans="1:15" x14ac:dyDescent="0.25">
      <c r="A3006">
        <v>178344811</v>
      </c>
      <c r="B3006" s="1" t="s">
        <v>23</v>
      </c>
      <c r="C3006" s="1" t="s">
        <v>3134</v>
      </c>
      <c r="D3006" s="1" t="s">
        <v>3084</v>
      </c>
      <c r="E3006" s="1" t="s">
        <v>346</v>
      </c>
      <c r="F3006" s="1" t="s">
        <v>35</v>
      </c>
      <c r="G3006" s="2">
        <v>44220</v>
      </c>
      <c r="H3006" s="3">
        <v>0.55347222222222225</v>
      </c>
      <c r="I3006">
        <v>36492945</v>
      </c>
      <c r="J3006">
        <v>1</v>
      </c>
      <c r="K3006" s="1" t="s">
        <v>2950</v>
      </c>
      <c r="L3006">
        <v>1</v>
      </c>
      <c r="M3006" s="4">
        <v>3.1028730104240818</v>
      </c>
      <c r="N3006" s="5">
        <v>4561.5</v>
      </c>
      <c r="O3006" s="5">
        <f>IF(Jan_21[[#This Row],[WIN_OSE]]=0,('Summary Sheet'!$O$1)-('Summary Sheet'!$O$1*2%),-'Summary Sheet'!$O$1*(Jan_21[[#This Row],[BSP]]-1))</f>
        <v>-4.2057460208481636</v>
      </c>
    </row>
    <row r="3007" spans="1:15" x14ac:dyDescent="0.25">
      <c r="A3007">
        <v>178344813</v>
      </c>
      <c r="B3007" s="1" t="s">
        <v>23</v>
      </c>
      <c r="C3007" s="1" t="s">
        <v>3134</v>
      </c>
      <c r="D3007" s="1" t="s">
        <v>3084</v>
      </c>
      <c r="E3007" s="1" t="s">
        <v>64</v>
      </c>
      <c r="F3007" s="1" t="s">
        <v>35</v>
      </c>
      <c r="G3007" s="2">
        <v>44220</v>
      </c>
      <c r="H3007" s="3">
        <v>0.56458333333333333</v>
      </c>
      <c r="I3007">
        <v>28676286</v>
      </c>
      <c r="J3007">
        <v>6</v>
      </c>
      <c r="K3007" s="1" t="s">
        <v>2951</v>
      </c>
      <c r="L3007">
        <v>1</v>
      </c>
      <c r="M3007" s="4">
        <v>2.5447494508039386</v>
      </c>
      <c r="N3007" s="5">
        <v>3591.22</v>
      </c>
      <c r="O3007" s="5">
        <f>IF(Jan_21[[#This Row],[WIN_OSE]]=0,('Summary Sheet'!$O$1)-('Summary Sheet'!$O$1*2%),-'Summary Sheet'!$O$1*(Jan_21[[#This Row],[BSP]]-1))</f>
        <v>-3.0894989016078771</v>
      </c>
    </row>
    <row r="3008" spans="1:15" x14ac:dyDescent="0.25">
      <c r="A3008">
        <v>178344830</v>
      </c>
      <c r="B3008" s="1" t="s">
        <v>19</v>
      </c>
      <c r="C3008" s="1" t="s">
        <v>3142</v>
      </c>
      <c r="D3008" s="1" t="s">
        <v>3085</v>
      </c>
      <c r="E3008" s="1" t="s">
        <v>24</v>
      </c>
      <c r="F3008" s="1" t="s">
        <v>21</v>
      </c>
      <c r="G3008" s="2">
        <v>44220</v>
      </c>
      <c r="H3008" s="3">
        <v>0.46250000000000002</v>
      </c>
      <c r="I3008">
        <v>37631342</v>
      </c>
      <c r="J3008">
        <v>3</v>
      </c>
      <c r="K3008" s="1" t="s">
        <v>161</v>
      </c>
      <c r="L3008">
        <v>1</v>
      </c>
      <c r="M3008" s="4">
        <v>3.55</v>
      </c>
      <c r="N3008" s="5">
        <v>4491.9399999999996</v>
      </c>
      <c r="O3008" s="5">
        <f>IF(Jan_21[[#This Row],[WIN_OSE]]=0,('Summary Sheet'!$O$1)-('Summary Sheet'!$O$1*2%),-'Summary Sheet'!$O$1*(Jan_21[[#This Row],[BSP]]-1))</f>
        <v>-5.0999999999999996</v>
      </c>
    </row>
    <row r="3009" spans="1:15" x14ac:dyDescent="0.25">
      <c r="A3009">
        <v>178344832</v>
      </c>
      <c r="B3009" s="1" t="s">
        <v>19</v>
      </c>
      <c r="C3009" s="1" t="s">
        <v>3142</v>
      </c>
      <c r="D3009" s="1" t="s">
        <v>3085</v>
      </c>
      <c r="E3009" s="1" t="s">
        <v>20</v>
      </c>
      <c r="F3009" s="1" t="s">
        <v>21</v>
      </c>
      <c r="G3009" s="2">
        <v>44220</v>
      </c>
      <c r="H3009" s="3">
        <v>0.47291666666666665</v>
      </c>
      <c r="I3009">
        <v>35517557</v>
      </c>
      <c r="J3009">
        <v>3</v>
      </c>
      <c r="K3009" s="1" t="s">
        <v>956</v>
      </c>
      <c r="L3009">
        <v>0</v>
      </c>
      <c r="M3009" s="4">
        <v>3.2140882199999998</v>
      </c>
      <c r="N3009" s="5">
        <v>9839.56</v>
      </c>
      <c r="O3009" s="5">
        <f>IF(Jan_21[[#This Row],[WIN_OSE]]=0,('Summary Sheet'!$O$1)-('Summary Sheet'!$O$1*2%),-'Summary Sheet'!$O$1*(Jan_21[[#This Row],[BSP]]-1))</f>
        <v>1.96</v>
      </c>
    </row>
    <row r="3010" spans="1:15" x14ac:dyDescent="0.25">
      <c r="A3010">
        <v>178344834</v>
      </c>
      <c r="B3010" s="1" t="s">
        <v>19</v>
      </c>
      <c r="C3010" s="1" t="s">
        <v>3142</v>
      </c>
      <c r="D3010" s="1" t="s">
        <v>3085</v>
      </c>
      <c r="E3010" s="1" t="s">
        <v>39</v>
      </c>
      <c r="F3010" s="1" t="s">
        <v>21</v>
      </c>
      <c r="G3010" s="2">
        <v>44220</v>
      </c>
      <c r="H3010" s="3">
        <v>0.48333333333333334</v>
      </c>
      <c r="I3010">
        <v>36347670</v>
      </c>
      <c r="J3010">
        <v>2</v>
      </c>
      <c r="K3010" s="1" t="s">
        <v>129</v>
      </c>
      <c r="L3010">
        <v>1</v>
      </c>
      <c r="M3010" s="4">
        <v>3.893626078693178</v>
      </c>
      <c r="N3010" s="5">
        <v>4422.16</v>
      </c>
      <c r="O3010" s="5">
        <f>IF(Jan_21[[#This Row],[WIN_OSE]]=0,('Summary Sheet'!$O$1)-('Summary Sheet'!$O$1*2%),-'Summary Sheet'!$O$1*(Jan_21[[#This Row],[BSP]]-1))</f>
        <v>-5.787252157386356</v>
      </c>
    </row>
    <row r="3011" spans="1:15" x14ac:dyDescent="0.25">
      <c r="A3011">
        <v>178344836</v>
      </c>
      <c r="B3011" s="1" t="s">
        <v>19</v>
      </c>
      <c r="C3011" s="1" t="s">
        <v>3142</v>
      </c>
      <c r="D3011" s="1" t="s">
        <v>3085</v>
      </c>
      <c r="E3011" s="1" t="s">
        <v>32</v>
      </c>
      <c r="F3011" s="1" t="s">
        <v>21</v>
      </c>
      <c r="G3011" s="2">
        <v>44220</v>
      </c>
      <c r="H3011" s="3">
        <v>0.49375000000000002</v>
      </c>
      <c r="I3011">
        <v>38291546</v>
      </c>
      <c r="J3011">
        <v>6</v>
      </c>
      <c r="K3011" s="1" t="s">
        <v>2877</v>
      </c>
      <c r="L3011">
        <v>1</v>
      </c>
      <c r="M3011" s="4">
        <v>3.07998199119349</v>
      </c>
      <c r="N3011" s="5">
        <v>6507.08</v>
      </c>
      <c r="O3011" s="5">
        <f>IF(Jan_21[[#This Row],[WIN_OSE]]=0,('Summary Sheet'!$O$1)-('Summary Sheet'!$O$1*2%),-'Summary Sheet'!$O$1*(Jan_21[[#This Row],[BSP]]-1))</f>
        <v>-4.1599639823869801</v>
      </c>
    </row>
    <row r="3012" spans="1:15" x14ac:dyDescent="0.25">
      <c r="A3012">
        <v>178344838</v>
      </c>
      <c r="B3012" s="1" t="s">
        <v>19</v>
      </c>
      <c r="C3012" s="1" t="s">
        <v>3142</v>
      </c>
      <c r="D3012" s="1" t="s">
        <v>3085</v>
      </c>
      <c r="E3012" s="1" t="s">
        <v>41</v>
      </c>
      <c r="F3012" s="1" t="s">
        <v>21</v>
      </c>
      <c r="G3012" s="2">
        <v>44220</v>
      </c>
      <c r="H3012" s="3">
        <v>0.50416666666666665</v>
      </c>
      <c r="I3012">
        <v>19392366</v>
      </c>
      <c r="J3012">
        <v>6</v>
      </c>
      <c r="K3012" s="1" t="s">
        <v>2864</v>
      </c>
      <c r="L3012">
        <v>0</v>
      </c>
      <c r="M3012" s="4">
        <v>3.8080480612395329</v>
      </c>
      <c r="N3012" s="5">
        <v>4001.58</v>
      </c>
      <c r="O3012" s="5">
        <f>IF(Jan_21[[#This Row],[WIN_OSE]]=0,('Summary Sheet'!$O$1)-('Summary Sheet'!$O$1*2%),-'Summary Sheet'!$O$1*(Jan_21[[#This Row],[BSP]]-1))</f>
        <v>1.96</v>
      </c>
    </row>
    <row r="3013" spans="1:15" x14ac:dyDescent="0.25">
      <c r="A3013">
        <v>178344840</v>
      </c>
      <c r="B3013" s="1" t="s">
        <v>19</v>
      </c>
      <c r="C3013" s="1" t="s">
        <v>3142</v>
      </c>
      <c r="D3013" s="1" t="s">
        <v>3085</v>
      </c>
      <c r="E3013" s="1" t="s">
        <v>32</v>
      </c>
      <c r="F3013" s="1" t="s">
        <v>21</v>
      </c>
      <c r="G3013" s="2">
        <v>44220</v>
      </c>
      <c r="H3013" s="3">
        <v>0.51458333333333328</v>
      </c>
      <c r="I3013">
        <v>28744676</v>
      </c>
      <c r="J3013">
        <v>4</v>
      </c>
      <c r="K3013" s="1" t="s">
        <v>2873</v>
      </c>
      <c r="L3013">
        <v>0</v>
      </c>
      <c r="M3013" s="4">
        <v>3.25</v>
      </c>
      <c r="N3013" s="5">
        <v>8839.36</v>
      </c>
      <c r="O3013" s="5">
        <f>IF(Jan_21[[#This Row],[WIN_OSE]]=0,('Summary Sheet'!$O$1)-('Summary Sheet'!$O$1*2%),-'Summary Sheet'!$O$1*(Jan_21[[#This Row],[BSP]]-1))</f>
        <v>1.96</v>
      </c>
    </row>
    <row r="3014" spans="1:15" x14ac:dyDescent="0.25">
      <c r="A3014">
        <v>178344842</v>
      </c>
      <c r="B3014" s="1" t="s">
        <v>19</v>
      </c>
      <c r="C3014" s="1" t="s">
        <v>3142</v>
      </c>
      <c r="D3014" s="1" t="s">
        <v>3085</v>
      </c>
      <c r="E3014" s="1" t="s">
        <v>43</v>
      </c>
      <c r="F3014" s="1" t="s">
        <v>21</v>
      </c>
      <c r="G3014" s="2">
        <v>44220</v>
      </c>
      <c r="H3014" s="3">
        <v>0.52500000000000002</v>
      </c>
      <c r="I3014">
        <v>36347661</v>
      </c>
      <c r="J3014">
        <v>5</v>
      </c>
      <c r="K3014" s="1" t="s">
        <v>2867</v>
      </c>
      <c r="L3014">
        <v>0</v>
      </c>
      <c r="M3014" s="4">
        <v>4.2566150455226293</v>
      </c>
      <c r="N3014" s="5">
        <v>7832.94</v>
      </c>
      <c r="O3014" s="5">
        <f>IF(Jan_21[[#This Row],[WIN_OSE]]=0,('Summary Sheet'!$O$1)-('Summary Sheet'!$O$1*2%),-'Summary Sheet'!$O$1*(Jan_21[[#This Row],[BSP]]-1))</f>
        <v>1.96</v>
      </c>
    </row>
    <row r="3015" spans="1:15" x14ac:dyDescent="0.25">
      <c r="A3015">
        <v>178344844</v>
      </c>
      <c r="B3015" s="1" t="s">
        <v>19</v>
      </c>
      <c r="C3015" s="1" t="s">
        <v>3142</v>
      </c>
      <c r="D3015" s="1" t="s">
        <v>3085</v>
      </c>
      <c r="E3015" s="1" t="s">
        <v>32</v>
      </c>
      <c r="F3015" s="1" t="s">
        <v>21</v>
      </c>
      <c r="G3015" s="2">
        <v>44220</v>
      </c>
      <c r="H3015" s="3">
        <v>0.53541666666666665</v>
      </c>
      <c r="I3015">
        <v>37308946</v>
      </c>
      <c r="J3015">
        <v>6</v>
      </c>
      <c r="K3015" s="1" t="s">
        <v>1368</v>
      </c>
      <c r="L3015">
        <v>0</v>
      </c>
      <c r="M3015" s="4">
        <v>4.088968730101552</v>
      </c>
      <c r="N3015" s="5">
        <v>5508.64</v>
      </c>
      <c r="O3015" s="5">
        <f>IF(Jan_21[[#This Row],[WIN_OSE]]=0,('Summary Sheet'!$O$1)-('Summary Sheet'!$O$1*2%),-'Summary Sheet'!$O$1*(Jan_21[[#This Row],[BSP]]-1))</f>
        <v>1.96</v>
      </c>
    </row>
    <row r="3016" spans="1:15" x14ac:dyDescent="0.25">
      <c r="A3016">
        <v>178344846</v>
      </c>
      <c r="B3016" s="1" t="s">
        <v>19</v>
      </c>
      <c r="C3016" s="1" t="s">
        <v>3142</v>
      </c>
      <c r="D3016" s="1" t="s">
        <v>3085</v>
      </c>
      <c r="E3016" s="1" t="s">
        <v>43</v>
      </c>
      <c r="F3016" s="1" t="s">
        <v>21</v>
      </c>
      <c r="G3016" s="2">
        <v>44220</v>
      </c>
      <c r="H3016" s="3">
        <v>0.54583333333333328</v>
      </c>
      <c r="I3016">
        <v>36438705</v>
      </c>
      <c r="J3016">
        <v>5</v>
      </c>
      <c r="K3016" s="1" t="s">
        <v>2872</v>
      </c>
      <c r="L3016">
        <v>1</v>
      </c>
      <c r="M3016" s="4">
        <v>3.670407467373006</v>
      </c>
      <c r="N3016" s="5">
        <v>6419.7</v>
      </c>
      <c r="O3016" s="5">
        <f>IF(Jan_21[[#This Row],[WIN_OSE]]=0,('Summary Sheet'!$O$1)-('Summary Sheet'!$O$1*2%),-'Summary Sheet'!$O$1*(Jan_21[[#This Row],[BSP]]-1))</f>
        <v>-5.3408149347460121</v>
      </c>
    </row>
    <row r="3017" spans="1:15" x14ac:dyDescent="0.25">
      <c r="A3017">
        <v>178344848</v>
      </c>
      <c r="B3017" s="1" t="s">
        <v>19</v>
      </c>
      <c r="C3017" s="1" t="s">
        <v>3142</v>
      </c>
      <c r="D3017" s="1" t="s">
        <v>3085</v>
      </c>
      <c r="E3017" s="1" t="s">
        <v>20</v>
      </c>
      <c r="F3017" s="1" t="s">
        <v>21</v>
      </c>
      <c r="G3017" s="2">
        <v>44220</v>
      </c>
      <c r="H3017" s="3">
        <v>0.55625000000000002</v>
      </c>
      <c r="I3017">
        <v>28114728</v>
      </c>
      <c r="J3017">
        <v>2</v>
      </c>
      <c r="K3017" s="1" t="s">
        <v>165</v>
      </c>
      <c r="L3017">
        <v>0</v>
      </c>
      <c r="M3017" s="4">
        <v>3.8308445756891158</v>
      </c>
      <c r="N3017" s="5">
        <v>5111.34</v>
      </c>
      <c r="O3017" s="5">
        <f>IF(Jan_21[[#This Row],[WIN_OSE]]=0,('Summary Sheet'!$O$1)-('Summary Sheet'!$O$1*2%),-'Summary Sheet'!$O$1*(Jan_21[[#This Row],[BSP]]-1))</f>
        <v>1.96</v>
      </c>
    </row>
    <row r="3018" spans="1:15" x14ac:dyDescent="0.25">
      <c r="A3018">
        <v>178344850</v>
      </c>
      <c r="B3018" s="1" t="s">
        <v>19</v>
      </c>
      <c r="C3018" s="1" t="s">
        <v>3142</v>
      </c>
      <c r="D3018" s="1" t="s">
        <v>3085</v>
      </c>
      <c r="E3018" s="1" t="s">
        <v>47</v>
      </c>
      <c r="F3018" s="1" t="s">
        <v>21</v>
      </c>
      <c r="G3018" s="2">
        <v>44220</v>
      </c>
      <c r="H3018" s="3">
        <v>0.56666666666666665</v>
      </c>
      <c r="I3018">
        <v>36437320</v>
      </c>
      <c r="J3018">
        <v>5</v>
      </c>
      <c r="K3018" s="1" t="s">
        <v>2874</v>
      </c>
      <c r="L3018">
        <v>1</v>
      </c>
      <c r="M3018" s="4">
        <v>2.7745318708762721</v>
      </c>
      <c r="N3018" s="5">
        <v>10852.14</v>
      </c>
      <c r="O3018" s="5">
        <f>IF(Jan_21[[#This Row],[WIN_OSE]]=0,('Summary Sheet'!$O$1)-('Summary Sheet'!$O$1*2%),-'Summary Sheet'!$O$1*(Jan_21[[#This Row],[BSP]]-1))</f>
        <v>-3.5490637417525441</v>
      </c>
    </row>
    <row r="3019" spans="1:15" x14ac:dyDescent="0.25">
      <c r="A3019">
        <v>178344852</v>
      </c>
      <c r="B3019" s="1" t="s">
        <v>19</v>
      </c>
      <c r="C3019" s="1" t="s">
        <v>3142</v>
      </c>
      <c r="D3019" s="1" t="s">
        <v>3085</v>
      </c>
      <c r="E3019" s="1" t="s">
        <v>20</v>
      </c>
      <c r="F3019" s="1" t="s">
        <v>21</v>
      </c>
      <c r="G3019" s="2">
        <v>44220</v>
      </c>
      <c r="H3019" s="3">
        <v>0.57708333333333328</v>
      </c>
      <c r="I3019">
        <v>25531005</v>
      </c>
      <c r="J3019">
        <v>2</v>
      </c>
      <c r="K3019" s="1" t="s">
        <v>2871</v>
      </c>
      <c r="L3019">
        <v>1</v>
      </c>
      <c r="M3019" s="4">
        <v>2.1010746191317953</v>
      </c>
      <c r="N3019" s="5">
        <v>18564.740000000002</v>
      </c>
      <c r="O3019" s="5">
        <f>IF(Jan_21[[#This Row],[WIN_OSE]]=0,('Summary Sheet'!$O$1)-('Summary Sheet'!$O$1*2%),-'Summary Sheet'!$O$1*(Jan_21[[#This Row],[BSP]]-1))</f>
        <v>-2.2021492382635905</v>
      </c>
    </row>
    <row r="3020" spans="1:15" x14ac:dyDescent="0.25">
      <c r="A3020">
        <v>178345417</v>
      </c>
      <c r="B3020" s="1" t="s">
        <v>23</v>
      </c>
      <c r="C3020" s="1" t="s">
        <v>3119</v>
      </c>
      <c r="D3020" s="1" t="s">
        <v>3084</v>
      </c>
      <c r="E3020" s="1" t="s">
        <v>75</v>
      </c>
      <c r="F3020" s="1" t="s">
        <v>28</v>
      </c>
      <c r="G3020" s="2">
        <v>44220</v>
      </c>
      <c r="H3020" s="3">
        <v>0.45347222222222222</v>
      </c>
      <c r="I3020">
        <v>25881726</v>
      </c>
      <c r="J3020">
        <v>1</v>
      </c>
      <c r="K3020" s="1" t="s">
        <v>1432</v>
      </c>
      <c r="L3020">
        <v>0</v>
      </c>
      <c r="M3020" s="4">
        <v>4.6067008188218459</v>
      </c>
      <c r="N3020" s="5">
        <v>3921.52</v>
      </c>
      <c r="O3020" s="5">
        <f>IF(Jan_21[[#This Row],[WIN_OSE]]=0,('Summary Sheet'!$O$1)-('Summary Sheet'!$O$1*2%),-'Summary Sheet'!$O$1*(Jan_21[[#This Row],[BSP]]-1))</f>
        <v>1.96</v>
      </c>
    </row>
    <row r="3021" spans="1:15" x14ac:dyDescent="0.25">
      <c r="A3021">
        <v>178345419</v>
      </c>
      <c r="B3021" s="1" t="s">
        <v>23</v>
      </c>
      <c r="C3021" s="1" t="s">
        <v>3119</v>
      </c>
      <c r="D3021" s="1" t="s">
        <v>3084</v>
      </c>
      <c r="E3021" s="1" t="s">
        <v>39</v>
      </c>
      <c r="F3021" s="1" t="s">
        <v>25</v>
      </c>
      <c r="G3021" s="2">
        <v>44220</v>
      </c>
      <c r="H3021" s="3">
        <v>0.46458333333333335</v>
      </c>
      <c r="I3021">
        <v>37415865</v>
      </c>
      <c r="J3021">
        <v>5</v>
      </c>
      <c r="K3021" s="1" t="s">
        <v>844</v>
      </c>
      <c r="L3021">
        <v>0</v>
      </c>
      <c r="M3021" s="4">
        <v>2.6824575428654316</v>
      </c>
      <c r="N3021" s="5">
        <v>8490.2199999999993</v>
      </c>
      <c r="O3021" s="5">
        <f>IF(Jan_21[[#This Row],[WIN_OSE]]=0,('Summary Sheet'!$O$1)-('Summary Sheet'!$O$1*2%),-'Summary Sheet'!$O$1*(Jan_21[[#This Row],[BSP]]-1))</f>
        <v>1.96</v>
      </c>
    </row>
    <row r="3022" spans="1:15" x14ac:dyDescent="0.25">
      <c r="A3022">
        <v>178345421</v>
      </c>
      <c r="B3022" s="1" t="s">
        <v>23</v>
      </c>
      <c r="C3022" s="1" t="s">
        <v>3119</v>
      </c>
      <c r="D3022" s="1" t="s">
        <v>3084</v>
      </c>
      <c r="E3022" s="1" t="s">
        <v>41</v>
      </c>
      <c r="F3022" s="1" t="s">
        <v>25</v>
      </c>
      <c r="G3022" s="2">
        <v>44220</v>
      </c>
      <c r="H3022" s="3">
        <v>0.47499999999999998</v>
      </c>
      <c r="I3022">
        <v>27101603</v>
      </c>
      <c r="J3022">
        <v>4</v>
      </c>
      <c r="K3022" s="1" t="s">
        <v>2719</v>
      </c>
      <c r="L3022">
        <v>0</v>
      </c>
      <c r="M3022" s="4">
        <v>3.7259855285192325</v>
      </c>
      <c r="N3022" s="5">
        <v>6992.54</v>
      </c>
      <c r="O3022" s="5">
        <f>IF(Jan_21[[#This Row],[WIN_OSE]]=0,('Summary Sheet'!$O$1)-('Summary Sheet'!$O$1*2%),-'Summary Sheet'!$O$1*(Jan_21[[#This Row],[BSP]]-1))</f>
        <v>1.96</v>
      </c>
    </row>
    <row r="3023" spans="1:15" x14ac:dyDescent="0.25">
      <c r="A3023">
        <v>178345423</v>
      </c>
      <c r="B3023" s="1" t="s">
        <v>23</v>
      </c>
      <c r="C3023" s="1" t="s">
        <v>3119</v>
      </c>
      <c r="D3023" s="1" t="s">
        <v>3084</v>
      </c>
      <c r="E3023" s="1" t="s">
        <v>49</v>
      </c>
      <c r="F3023" s="1" t="s">
        <v>28</v>
      </c>
      <c r="G3023" s="2">
        <v>44220</v>
      </c>
      <c r="H3023" s="3">
        <v>0.48541666666666666</v>
      </c>
      <c r="I3023">
        <v>28643475</v>
      </c>
      <c r="J3023">
        <v>1</v>
      </c>
      <c r="K3023" s="1" t="s">
        <v>1562</v>
      </c>
      <c r="L3023">
        <v>0</v>
      </c>
      <c r="M3023" s="4">
        <v>3.3195606857832423</v>
      </c>
      <c r="N3023" s="5">
        <v>5889.1</v>
      </c>
      <c r="O3023" s="5">
        <f>IF(Jan_21[[#This Row],[WIN_OSE]]=0,('Summary Sheet'!$O$1)-('Summary Sheet'!$O$1*2%),-'Summary Sheet'!$O$1*(Jan_21[[#This Row],[BSP]]-1))</f>
        <v>1.96</v>
      </c>
    </row>
    <row r="3024" spans="1:15" x14ac:dyDescent="0.25">
      <c r="A3024">
        <v>178345425</v>
      </c>
      <c r="B3024" s="1" t="s">
        <v>23</v>
      </c>
      <c r="C3024" s="1" t="s">
        <v>3119</v>
      </c>
      <c r="D3024" s="1" t="s">
        <v>3084</v>
      </c>
      <c r="E3024" s="1" t="s">
        <v>314</v>
      </c>
      <c r="F3024" s="1" t="s">
        <v>61</v>
      </c>
      <c r="G3024" s="2">
        <v>44220</v>
      </c>
      <c r="H3024" s="3">
        <v>0.49583333333333335</v>
      </c>
      <c r="I3024">
        <v>38291541</v>
      </c>
      <c r="J3024">
        <v>3</v>
      </c>
      <c r="K3024" s="1" t="s">
        <v>94</v>
      </c>
      <c r="L3024">
        <v>0</v>
      </c>
      <c r="M3024" s="4">
        <v>2.393136492</v>
      </c>
      <c r="N3024" s="5">
        <v>13133.18</v>
      </c>
      <c r="O3024" s="5">
        <f>IF(Jan_21[[#This Row],[WIN_OSE]]=0,('Summary Sheet'!$O$1)-('Summary Sheet'!$O$1*2%),-'Summary Sheet'!$O$1*(Jan_21[[#This Row],[BSP]]-1))</f>
        <v>1.96</v>
      </c>
    </row>
    <row r="3025" spans="1:15" x14ac:dyDescent="0.25">
      <c r="A3025">
        <v>178345427</v>
      </c>
      <c r="B3025" s="1" t="s">
        <v>23</v>
      </c>
      <c r="C3025" s="1" t="s">
        <v>3119</v>
      </c>
      <c r="D3025" s="1" t="s">
        <v>3084</v>
      </c>
      <c r="E3025" s="1" t="s">
        <v>39</v>
      </c>
      <c r="F3025" s="1" t="s">
        <v>25</v>
      </c>
      <c r="G3025" s="2">
        <v>44220</v>
      </c>
      <c r="H3025" s="3">
        <v>0.50624999999999998</v>
      </c>
      <c r="I3025">
        <v>26642336</v>
      </c>
      <c r="J3025">
        <v>2</v>
      </c>
      <c r="K3025" s="1" t="s">
        <v>159</v>
      </c>
      <c r="L3025">
        <v>1</v>
      </c>
      <c r="M3025" s="4">
        <v>4.0271080271304527</v>
      </c>
      <c r="N3025" s="5">
        <v>4075.22</v>
      </c>
      <c r="O3025" s="5">
        <f>IF(Jan_21[[#This Row],[WIN_OSE]]=0,('Summary Sheet'!$O$1)-('Summary Sheet'!$O$1*2%),-'Summary Sheet'!$O$1*(Jan_21[[#This Row],[BSP]]-1))</f>
        <v>-6.0542160542609054</v>
      </c>
    </row>
    <row r="3026" spans="1:15" x14ac:dyDescent="0.25">
      <c r="A3026">
        <v>178345429</v>
      </c>
      <c r="B3026" s="1" t="s">
        <v>23</v>
      </c>
      <c r="C3026" s="1" t="s">
        <v>3119</v>
      </c>
      <c r="D3026" s="1" t="s">
        <v>3084</v>
      </c>
      <c r="E3026" s="1" t="s">
        <v>75</v>
      </c>
      <c r="F3026" s="1" t="s">
        <v>28</v>
      </c>
      <c r="G3026" s="2">
        <v>44220</v>
      </c>
      <c r="H3026" s="3">
        <v>0.51666666666666672</v>
      </c>
      <c r="I3026">
        <v>9348821</v>
      </c>
      <c r="J3026">
        <v>1</v>
      </c>
      <c r="K3026" s="1" t="s">
        <v>228</v>
      </c>
      <c r="L3026">
        <v>0</v>
      </c>
      <c r="M3026" s="4">
        <v>4.7</v>
      </c>
      <c r="N3026" s="5">
        <v>3652.32</v>
      </c>
      <c r="O3026" s="5">
        <f>IF(Jan_21[[#This Row],[WIN_OSE]]=0,('Summary Sheet'!$O$1)-('Summary Sheet'!$O$1*2%),-'Summary Sheet'!$O$1*(Jan_21[[#This Row],[BSP]]-1))</f>
        <v>1.96</v>
      </c>
    </row>
    <row r="3027" spans="1:15" x14ac:dyDescent="0.25">
      <c r="A3027">
        <v>178345431</v>
      </c>
      <c r="B3027" s="1" t="s">
        <v>23</v>
      </c>
      <c r="C3027" s="1" t="s">
        <v>3119</v>
      </c>
      <c r="D3027" s="1" t="s">
        <v>3084</v>
      </c>
      <c r="E3027" s="1" t="s">
        <v>24</v>
      </c>
      <c r="F3027" s="1" t="s">
        <v>25</v>
      </c>
      <c r="G3027" s="2">
        <v>44220</v>
      </c>
      <c r="H3027" s="3">
        <v>0.52708333333333335</v>
      </c>
      <c r="I3027">
        <v>35926268</v>
      </c>
      <c r="J3027">
        <v>3</v>
      </c>
      <c r="K3027" s="1" t="s">
        <v>2880</v>
      </c>
      <c r="L3027">
        <v>0</v>
      </c>
      <c r="M3027" s="4">
        <v>3.6381125120000002</v>
      </c>
      <c r="N3027" s="5">
        <v>7460.66</v>
      </c>
      <c r="O3027" s="5">
        <f>IF(Jan_21[[#This Row],[WIN_OSE]]=0,('Summary Sheet'!$O$1)-('Summary Sheet'!$O$1*2%),-'Summary Sheet'!$O$1*(Jan_21[[#This Row],[BSP]]-1))</f>
        <v>1.96</v>
      </c>
    </row>
    <row r="3028" spans="1:15" x14ac:dyDescent="0.25">
      <c r="A3028">
        <v>178345433</v>
      </c>
      <c r="B3028" s="1" t="s">
        <v>23</v>
      </c>
      <c r="C3028" s="1" t="s">
        <v>3119</v>
      </c>
      <c r="D3028" s="1" t="s">
        <v>3084</v>
      </c>
      <c r="E3028" s="1" t="s">
        <v>39</v>
      </c>
      <c r="F3028" s="1" t="s">
        <v>25</v>
      </c>
      <c r="G3028" s="2">
        <v>44220</v>
      </c>
      <c r="H3028" s="3">
        <v>0.53749999999999998</v>
      </c>
      <c r="I3028">
        <v>36425820</v>
      </c>
      <c r="J3028">
        <v>4</v>
      </c>
      <c r="K3028" s="1" t="s">
        <v>687</v>
      </c>
      <c r="L3028">
        <v>0</v>
      </c>
      <c r="M3028" s="4">
        <v>3.9334644262446083</v>
      </c>
      <c r="N3028" s="5">
        <v>15799.72</v>
      </c>
      <c r="O3028" s="5">
        <f>IF(Jan_21[[#This Row],[WIN_OSE]]=0,('Summary Sheet'!$O$1)-('Summary Sheet'!$O$1*2%),-'Summary Sheet'!$O$1*(Jan_21[[#This Row],[BSP]]-1))</f>
        <v>1.96</v>
      </c>
    </row>
    <row r="3029" spans="1:15" x14ac:dyDescent="0.25">
      <c r="A3029">
        <v>178345436</v>
      </c>
      <c r="B3029" s="1" t="s">
        <v>23</v>
      </c>
      <c r="C3029" s="1" t="s">
        <v>3119</v>
      </c>
      <c r="D3029" s="1" t="s">
        <v>3084</v>
      </c>
      <c r="E3029" s="1" t="s">
        <v>49</v>
      </c>
      <c r="F3029" s="1" t="s">
        <v>28</v>
      </c>
      <c r="G3029" s="2">
        <v>44220</v>
      </c>
      <c r="H3029" s="3">
        <v>0.54791666666666672</v>
      </c>
      <c r="I3029">
        <v>28234604</v>
      </c>
      <c r="J3029">
        <v>2</v>
      </c>
      <c r="K3029" s="1" t="s">
        <v>2632</v>
      </c>
      <c r="L3029">
        <v>0</v>
      </c>
      <c r="M3029" s="4">
        <v>4.5900663214694202</v>
      </c>
      <c r="N3029" s="5">
        <v>3006.9</v>
      </c>
      <c r="O3029" s="5">
        <f>IF(Jan_21[[#This Row],[WIN_OSE]]=0,('Summary Sheet'!$O$1)-('Summary Sheet'!$O$1*2%),-'Summary Sheet'!$O$1*(Jan_21[[#This Row],[BSP]]-1))</f>
        <v>1.96</v>
      </c>
    </row>
    <row r="3030" spans="1:15" x14ac:dyDescent="0.25">
      <c r="A3030">
        <v>178345441</v>
      </c>
      <c r="B3030" s="1" t="s">
        <v>23</v>
      </c>
      <c r="C3030" s="1" t="s">
        <v>3119</v>
      </c>
      <c r="D3030" s="1" t="s">
        <v>3084</v>
      </c>
      <c r="E3030" s="1" t="s">
        <v>24</v>
      </c>
      <c r="F3030" s="1" t="s">
        <v>25</v>
      </c>
      <c r="G3030" s="2">
        <v>44220</v>
      </c>
      <c r="H3030" s="3">
        <v>0.55833333333333335</v>
      </c>
      <c r="I3030">
        <v>24852775</v>
      </c>
      <c r="J3030">
        <v>5</v>
      </c>
      <c r="K3030" s="1" t="s">
        <v>1775</v>
      </c>
      <c r="L3030">
        <v>1</v>
      </c>
      <c r="M3030" s="4">
        <v>3.3019117727305423</v>
      </c>
      <c r="N3030" s="5">
        <v>9550.4599999999991</v>
      </c>
      <c r="O3030" s="5">
        <f>IF(Jan_21[[#This Row],[WIN_OSE]]=0,('Summary Sheet'!$O$1)-('Summary Sheet'!$O$1*2%),-'Summary Sheet'!$O$1*(Jan_21[[#This Row],[BSP]]-1))</f>
        <v>-4.6038235454610845</v>
      </c>
    </row>
    <row r="3031" spans="1:15" x14ac:dyDescent="0.25">
      <c r="A3031">
        <v>178345464</v>
      </c>
      <c r="B3031" s="1" t="s">
        <v>23</v>
      </c>
      <c r="C3031" s="1" t="s">
        <v>3119</v>
      </c>
      <c r="D3031" s="1" t="s">
        <v>3084</v>
      </c>
      <c r="E3031" s="1" t="s">
        <v>24</v>
      </c>
      <c r="F3031" s="1" t="s">
        <v>25</v>
      </c>
      <c r="G3031" s="2">
        <v>44220</v>
      </c>
      <c r="H3031" s="3">
        <v>0.56874999999999998</v>
      </c>
      <c r="I3031">
        <v>36142211</v>
      </c>
      <c r="J3031">
        <v>1</v>
      </c>
      <c r="K3031" s="1" t="s">
        <v>1428</v>
      </c>
      <c r="L3031">
        <v>0</v>
      </c>
      <c r="M3031" s="4">
        <v>3.0982683240000002</v>
      </c>
      <c r="N3031" s="5">
        <v>6796.2</v>
      </c>
      <c r="O3031" s="5">
        <f>IF(Jan_21[[#This Row],[WIN_OSE]]=0,('Summary Sheet'!$O$1)-('Summary Sheet'!$O$1*2%),-'Summary Sheet'!$O$1*(Jan_21[[#This Row],[BSP]]-1))</f>
        <v>1.96</v>
      </c>
    </row>
    <row r="3032" spans="1:15" x14ac:dyDescent="0.25">
      <c r="A3032">
        <v>178346259</v>
      </c>
      <c r="B3032" s="1" t="s">
        <v>19</v>
      </c>
      <c r="C3032" s="1" t="s">
        <v>3118</v>
      </c>
      <c r="D3032" s="1" t="s">
        <v>3084</v>
      </c>
      <c r="E3032" s="1" t="s">
        <v>41</v>
      </c>
      <c r="F3032" s="1" t="s">
        <v>36</v>
      </c>
      <c r="G3032" s="2">
        <v>44220</v>
      </c>
      <c r="H3032" s="3">
        <v>0.58611111111111114</v>
      </c>
      <c r="I3032">
        <v>35730049</v>
      </c>
      <c r="J3032">
        <v>2</v>
      </c>
      <c r="K3032" s="1" t="s">
        <v>2721</v>
      </c>
      <c r="L3032">
        <v>1</v>
      </c>
      <c r="M3032" s="4">
        <v>3.7997596657718784</v>
      </c>
      <c r="N3032" s="5">
        <v>10044.540000000001</v>
      </c>
      <c r="O3032" s="5">
        <f>IF(Jan_21[[#This Row],[WIN_OSE]]=0,('Summary Sheet'!$O$1)-('Summary Sheet'!$O$1*2%),-'Summary Sheet'!$O$1*(Jan_21[[#This Row],[BSP]]-1))</f>
        <v>-5.5995193315437568</v>
      </c>
    </row>
    <row r="3033" spans="1:15" x14ac:dyDescent="0.25">
      <c r="A3033">
        <v>178346261</v>
      </c>
      <c r="B3033" s="1" t="s">
        <v>19</v>
      </c>
      <c r="C3033" s="1" t="s">
        <v>3118</v>
      </c>
      <c r="D3033" s="1" t="s">
        <v>3084</v>
      </c>
      <c r="E3033" s="1" t="s">
        <v>43</v>
      </c>
      <c r="F3033" s="1" t="s">
        <v>36</v>
      </c>
      <c r="G3033" s="2">
        <v>44220</v>
      </c>
      <c r="H3033" s="3">
        <v>0.59652777777777777</v>
      </c>
      <c r="I3033">
        <v>37629687</v>
      </c>
      <c r="J3033">
        <v>3</v>
      </c>
      <c r="K3033" s="1" t="s">
        <v>1800</v>
      </c>
      <c r="L3033">
        <v>0</v>
      </c>
      <c r="M3033" s="4">
        <v>3.9812550831568663</v>
      </c>
      <c r="N3033" s="5">
        <v>8697.7999999999993</v>
      </c>
      <c r="O3033" s="5">
        <f>IF(Jan_21[[#This Row],[WIN_OSE]]=0,('Summary Sheet'!$O$1)-('Summary Sheet'!$O$1*2%),-'Summary Sheet'!$O$1*(Jan_21[[#This Row],[BSP]]-1))</f>
        <v>1.96</v>
      </c>
    </row>
    <row r="3034" spans="1:15" x14ac:dyDescent="0.25">
      <c r="A3034">
        <v>178346263</v>
      </c>
      <c r="B3034" s="1" t="s">
        <v>19</v>
      </c>
      <c r="C3034" s="1" t="s">
        <v>3118</v>
      </c>
      <c r="D3034" s="1" t="s">
        <v>3084</v>
      </c>
      <c r="E3034" s="1" t="s">
        <v>32</v>
      </c>
      <c r="F3034" s="1" t="s">
        <v>36</v>
      </c>
      <c r="G3034" s="2">
        <v>44220</v>
      </c>
      <c r="H3034" s="3">
        <v>0.60833333333333328</v>
      </c>
      <c r="I3034">
        <v>37839340</v>
      </c>
      <c r="J3034">
        <v>1</v>
      </c>
      <c r="K3034" s="1" t="s">
        <v>1794</v>
      </c>
      <c r="L3034">
        <v>0</v>
      </c>
      <c r="M3034" s="4">
        <v>3.6629051648590396</v>
      </c>
      <c r="N3034" s="5">
        <v>8698.76</v>
      </c>
      <c r="O3034" s="5">
        <f>IF(Jan_21[[#This Row],[WIN_OSE]]=0,('Summary Sheet'!$O$1)-('Summary Sheet'!$O$1*2%),-'Summary Sheet'!$O$1*(Jan_21[[#This Row],[BSP]]-1))</f>
        <v>1.96</v>
      </c>
    </row>
    <row r="3035" spans="1:15" x14ac:dyDescent="0.25">
      <c r="A3035">
        <v>178346265</v>
      </c>
      <c r="B3035" s="1" t="s">
        <v>19</v>
      </c>
      <c r="C3035" s="1" t="s">
        <v>3118</v>
      </c>
      <c r="D3035" s="1" t="s">
        <v>3084</v>
      </c>
      <c r="E3035" s="1" t="s">
        <v>49</v>
      </c>
      <c r="F3035" s="1" t="s">
        <v>52</v>
      </c>
      <c r="G3035" s="2">
        <v>44220</v>
      </c>
      <c r="H3035" s="3">
        <v>0.62083333333333335</v>
      </c>
      <c r="I3035">
        <v>38218175</v>
      </c>
      <c r="J3035">
        <v>4</v>
      </c>
      <c r="K3035" s="1" t="s">
        <v>93</v>
      </c>
      <c r="L3035">
        <v>0</v>
      </c>
      <c r="M3035" s="4">
        <v>4.1420242056915608</v>
      </c>
      <c r="N3035" s="5">
        <v>7297.28</v>
      </c>
      <c r="O3035" s="5">
        <f>IF(Jan_21[[#This Row],[WIN_OSE]]=0,('Summary Sheet'!$O$1)-('Summary Sheet'!$O$1*2%),-'Summary Sheet'!$O$1*(Jan_21[[#This Row],[BSP]]-1))</f>
        <v>1.96</v>
      </c>
    </row>
    <row r="3036" spans="1:15" x14ac:dyDescent="0.25">
      <c r="A3036">
        <v>178346267</v>
      </c>
      <c r="B3036" s="1" t="s">
        <v>19</v>
      </c>
      <c r="C3036" s="1" t="s">
        <v>3118</v>
      </c>
      <c r="D3036" s="1" t="s">
        <v>3084</v>
      </c>
      <c r="E3036" s="1" t="s">
        <v>27</v>
      </c>
      <c r="F3036" s="1" t="s">
        <v>52</v>
      </c>
      <c r="G3036" s="2">
        <v>44220</v>
      </c>
      <c r="H3036" s="3">
        <v>0.63124999999999998</v>
      </c>
      <c r="I3036">
        <v>18176261</v>
      </c>
      <c r="J3036">
        <v>3</v>
      </c>
      <c r="K3036" s="1" t="s">
        <v>1405</v>
      </c>
      <c r="L3036">
        <v>1</v>
      </c>
      <c r="M3036" s="4">
        <v>4.0999999999999996</v>
      </c>
      <c r="N3036" s="5">
        <v>6845.7</v>
      </c>
      <c r="O3036" s="5">
        <f>IF(Jan_21[[#This Row],[WIN_OSE]]=0,('Summary Sheet'!$O$1)-('Summary Sheet'!$O$1*2%),-'Summary Sheet'!$O$1*(Jan_21[[#This Row],[BSP]]-1))</f>
        <v>-6.1999999999999993</v>
      </c>
    </row>
    <row r="3037" spans="1:15" x14ac:dyDescent="0.25">
      <c r="A3037">
        <v>178346269</v>
      </c>
      <c r="B3037" s="1" t="s">
        <v>19</v>
      </c>
      <c r="C3037" s="1" t="s">
        <v>3118</v>
      </c>
      <c r="D3037" s="1" t="s">
        <v>3084</v>
      </c>
      <c r="E3037" s="1" t="s">
        <v>48</v>
      </c>
      <c r="F3037" s="1" t="s">
        <v>66</v>
      </c>
      <c r="G3037" s="2">
        <v>44220</v>
      </c>
      <c r="H3037" s="3">
        <v>0.6430555555555556</v>
      </c>
      <c r="I3037">
        <v>24558457</v>
      </c>
      <c r="J3037">
        <v>3</v>
      </c>
      <c r="K3037" s="1" t="s">
        <v>2041</v>
      </c>
      <c r="L3037">
        <v>0</v>
      </c>
      <c r="M3037" s="4">
        <v>4.3861450505505477</v>
      </c>
      <c r="N3037" s="5">
        <v>8856.7000000000007</v>
      </c>
      <c r="O3037" s="5">
        <f>IF(Jan_21[[#This Row],[WIN_OSE]]=0,('Summary Sheet'!$O$1)-('Summary Sheet'!$O$1*2%),-'Summary Sheet'!$O$1*(Jan_21[[#This Row],[BSP]]-1))</f>
        <v>1.96</v>
      </c>
    </row>
    <row r="3038" spans="1:15" x14ac:dyDescent="0.25">
      <c r="A3038">
        <v>178346271</v>
      </c>
      <c r="B3038" s="1" t="s">
        <v>19</v>
      </c>
      <c r="C3038" s="1" t="s">
        <v>3118</v>
      </c>
      <c r="D3038" s="1" t="s">
        <v>3084</v>
      </c>
      <c r="E3038" s="1" t="s">
        <v>39</v>
      </c>
      <c r="F3038" s="1" t="s">
        <v>36</v>
      </c>
      <c r="G3038" s="2">
        <v>44220</v>
      </c>
      <c r="H3038" s="3">
        <v>0.65555555555555556</v>
      </c>
      <c r="I3038">
        <v>36439412</v>
      </c>
      <c r="J3038">
        <v>1</v>
      </c>
      <c r="K3038" s="1" t="s">
        <v>712</v>
      </c>
      <c r="L3038">
        <v>0</v>
      </c>
      <c r="M3038" s="4">
        <v>3.4146429594732766</v>
      </c>
      <c r="N3038" s="5">
        <v>13120.86</v>
      </c>
      <c r="O3038" s="5">
        <f>IF(Jan_21[[#This Row],[WIN_OSE]]=0,('Summary Sheet'!$O$1)-('Summary Sheet'!$O$1*2%),-'Summary Sheet'!$O$1*(Jan_21[[#This Row],[BSP]]-1))</f>
        <v>1.96</v>
      </c>
    </row>
    <row r="3039" spans="1:15" x14ac:dyDescent="0.25">
      <c r="A3039">
        <v>178346273</v>
      </c>
      <c r="B3039" s="1" t="s">
        <v>19</v>
      </c>
      <c r="C3039" s="1" t="s">
        <v>3118</v>
      </c>
      <c r="D3039" s="1" t="s">
        <v>3084</v>
      </c>
      <c r="E3039" s="1" t="s">
        <v>48</v>
      </c>
      <c r="F3039" s="1" t="s">
        <v>36</v>
      </c>
      <c r="G3039" s="2">
        <v>44220</v>
      </c>
      <c r="H3039" s="3">
        <v>0.6694444444444444</v>
      </c>
      <c r="I3039">
        <v>37187098</v>
      </c>
      <c r="J3039">
        <v>2</v>
      </c>
      <c r="K3039" s="1" t="s">
        <v>1401</v>
      </c>
      <c r="L3039">
        <v>1</v>
      </c>
      <c r="M3039" s="4">
        <v>3.1680137773322716</v>
      </c>
      <c r="N3039" s="5">
        <v>10082.700000000001</v>
      </c>
      <c r="O3039" s="5">
        <f>IF(Jan_21[[#This Row],[WIN_OSE]]=0,('Summary Sheet'!$O$1)-('Summary Sheet'!$O$1*2%),-'Summary Sheet'!$O$1*(Jan_21[[#This Row],[BSP]]-1))</f>
        <v>-4.3360275546645433</v>
      </c>
    </row>
    <row r="3040" spans="1:15" x14ac:dyDescent="0.25">
      <c r="A3040">
        <v>178346275</v>
      </c>
      <c r="B3040" s="1" t="s">
        <v>19</v>
      </c>
      <c r="C3040" s="1" t="s">
        <v>3118</v>
      </c>
      <c r="D3040" s="1" t="s">
        <v>3084</v>
      </c>
      <c r="E3040" s="1" t="s">
        <v>75</v>
      </c>
      <c r="F3040" s="1" t="s">
        <v>52</v>
      </c>
      <c r="G3040" s="2">
        <v>44220</v>
      </c>
      <c r="H3040" s="3">
        <v>0.68263888888888891</v>
      </c>
      <c r="I3040">
        <v>25026594</v>
      </c>
      <c r="J3040">
        <v>1</v>
      </c>
      <c r="K3040" s="1" t="s">
        <v>2639</v>
      </c>
      <c r="L3040">
        <v>0</v>
      </c>
      <c r="M3040" s="4">
        <v>4.1208586023438691</v>
      </c>
      <c r="N3040" s="5">
        <v>7571.42</v>
      </c>
      <c r="O3040" s="5">
        <f>IF(Jan_21[[#This Row],[WIN_OSE]]=0,('Summary Sheet'!$O$1)-('Summary Sheet'!$O$1*2%),-'Summary Sheet'!$O$1*(Jan_21[[#This Row],[BSP]]-1))</f>
        <v>1.96</v>
      </c>
    </row>
    <row r="3041" spans="1:15" x14ac:dyDescent="0.25">
      <c r="A3041">
        <v>178346277</v>
      </c>
      <c r="B3041" s="1" t="s">
        <v>19</v>
      </c>
      <c r="C3041" s="1" t="s">
        <v>3118</v>
      </c>
      <c r="D3041" s="1" t="s">
        <v>3084</v>
      </c>
      <c r="E3041" s="1" t="s">
        <v>45</v>
      </c>
      <c r="F3041" s="1" t="s">
        <v>52</v>
      </c>
      <c r="G3041" s="2">
        <v>44220</v>
      </c>
      <c r="H3041" s="3">
        <v>0.69652777777777775</v>
      </c>
      <c r="I3041">
        <v>35839232</v>
      </c>
      <c r="J3041">
        <v>5</v>
      </c>
      <c r="K3041" s="1" t="s">
        <v>1795</v>
      </c>
      <c r="L3041">
        <v>0</v>
      </c>
      <c r="M3041" s="4">
        <v>4.0716571355809723</v>
      </c>
      <c r="N3041" s="5">
        <v>8572.5</v>
      </c>
      <c r="O3041" s="5">
        <f>IF(Jan_21[[#This Row],[WIN_OSE]]=0,('Summary Sheet'!$O$1)-('Summary Sheet'!$O$1*2%),-'Summary Sheet'!$O$1*(Jan_21[[#This Row],[BSP]]-1))</f>
        <v>1.96</v>
      </c>
    </row>
    <row r="3042" spans="1:15" x14ac:dyDescent="0.25">
      <c r="A3042">
        <v>178346279</v>
      </c>
      <c r="B3042" s="1" t="s">
        <v>19</v>
      </c>
      <c r="C3042" s="1" t="s">
        <v>3118</v>
      </c>
      <c r="D3042" s="1" t="s">
        <v>3084</v>
      </c>
      <c r="E3042" s="1" t="s">
        <v>43</v>
      </c>
      <c r="F3042" s="1" t="s">
        <v>36</v>
      </c>
      <c r="G3042" s="2">
        <v>44220</v>
      </c>
      <c r="H3042" s="3">
        <v>0.7104166666666667</v>
      </c>
      <c r="I3042">
        <v>28794319</v>
      </c>
      <c r="J3042">
        <v>1</v>
      </c>
      <c r="K3042" s="1" t="s">
        <v>2036</v>
      </c>
      <c r="L3042">
        <v>0</v>
      </c>
      <c r="M3042" s="4">
        <v>4.0721251412155119</v>
      </c>
      <c r="N3042" s="5">
        <v>9191.5</v>
      </c>
      <c r="O3042" s="5">
        <f>IF(Jan_21[[#This Row],[WIN_OSE]]=0,('Summary Sheet'!$O$1)-('Summary Sheet'!$O$1*2%),-'Summary Sheet'!$O$1*(Jan_21[[#This Row],[BSP]]-1))</f>
        <v>1.96</v>
      </c>
    </row>
    <row r="3043" spans="1:15" x14ac:dyDescent="0.25">
      <c r="A3043">
        <v>178346281</v>
      </c>
      <c r="B3043" s="1" t="s">
        <v>19</v>
      </c>
      <c r="C3043" s="1" t="s">
        <v>3118</v>
      </c>
      <c r="D3043" s="1" t="s">
        <v>3084</v>
      </c>
      <c r="E3043" s="1" t="s">
        <v>47</v>
      </c>
      <c r="F3043" s="1" t="s">
        <v>36</v>
      </c>
      <c r="G3043" s="2">
        <v>44220</v>
      </c>
      <c r="H3043" s="3">
        <v>0.72361111111111109</v>
      </c>
      <c r="I3043">
        <v>26926944</v>
      </c>
      <c r="J3043">
        <v>5</v>
      </c>
      <c r="K3043" s="1" t="s">
        <v>105</v>
      </c>
      <c r="L3043">
        <v>1</v>
      </c>
      <c r="M3043" s="4">
        <v>3.5</v>
      </c>
      <c r="N3043" s="5">
        <v>7582.26</v>
      </c>
      <c r="O3043" s="5">
        <f>IF(Jan_21[[#This Row],[WIN_OSE]]=0,('Summary Sheet'!$O$1)-('Summary Sheet'!$O$1*2%),-'Summary Sheet'!$O$1*(Jan_21[[#This Row],[BSP]]-1))</f>
        <v>-5</v>
      </c>
    </row>
    <row r="3044" spans="1:15" x14ac:dyDescent="0.25">
      <c r="A3044">
        <v>178346364</v>
      </c>
      <c r="B3044" s="1" t="s">
        <v>16</v>
      </c>
      <c r="C3044" s="1" t="s">
        <v>3139</v>
      </c>
      <c r="D3044" s="1" t="s">
        <v>3086</v>
      </c>
      <c r="E3044" s="1" t="s">
        <v>75</v>
      </c>
      <c r="F3044" s="1" t="s">
        <v>46</v>
      </c>
      <c r="G3044" s="2">
        <v>44220</v>
      </c>
      <c r="H3044" s="3">
        <v>0.75624999999999998</v>
      </c>
      <c r="I3044">
        <v>38234973</v>
      </c>
      <c r="J3044">
        <v>5</v>
      </c>
      <c r="K3044" s="1" t="s">
        <v>2891</v>
      </c>
      <c r="L3044">
        <v>0</v>
      </c>
      <c r="M3044" s="4">
        <v>2.5</v>
      </c>
      <c r="N3044" s="5">
        <v>15382.92</v>
      </c>
      <c r="O3044" s="5">
        <f>IF(Jan_21[[#This Row],[WIN_OSE]]=0,('Summary Sheet'!$O$1)-('Summary Sheet'!$O$1*2%),-'Summary Sheet'!$O$1*(Jan_21[[#This Row],[BSP]]-1))</f>
        <v>1.96</v>
      </c>
    </row>
    <row r="3045" spans="1:15" x14ac:dyDescent="0.25">
      <c r="A3045">
        <v>178346366</v>
      </c>
      <c r="B3045" s="1" t="s">
        <v>16</v>
      </c>
      <c r="C3045" s="1" t="s">
        <v>3139</v>
      </c>
      <c r="D3045" s="1" t="s">
        <v>3086</v>
      </c>
      <c r="E3045" s="1" t="s">
        <v>43</v>
      </c>
      <c r="F3045" s="1" t="s">
        <v>54</v>
      </c>
      <c r="G3045" s="2">
        <v>44220</v>
      </c>
      <c r="H3045" s="3">
        <v>0.76944444444444449</v>
      </c>
      <c r="I3045">
        <v>36094833</v>
      </c>
      <c r="J3045">
        <v>4</v>
      </c>
      <c r="K3045" s="1" t="s">
        <v>1818</v>
      </c>
      <c r="L3045">
        <v>0</v>
      </c>
      <c r="M3045" s="4">
        <v>3.0928695880000001</v>
      </c>
      <c r="N3045" s="5">
        <v>20655.3</v>
      </c>
      <c r="O3045" s="5">
        <f>IF(Jan_21[[#This Row],[WIN_OSE]]=0,('Summary Sheet'!$O$1)-('Summary Sheet'!$O$1*2%),-'Summary Sheet'!$O$1*(Jan_21[[#This Row],[BSP]]-1))</f>
        <v>1.96</v>
      </c>
    </row>
    <row r="3046" spans="1:15" x14ac:dyDescent="0.25">
      <c r="A3046">
        <v>178346368</v>
      </c>
      <c r="B3046" s="1" t="s">
        <v>16</v>
      </c>
      <c r="C3046" s="1" t="s">
        <v>3139</v>
      </c>
      <c r="D3046" s="1" t="s">
        <v>3086</v>
      </c>
      <c r="E3046" s="1" t="s">
        <v>27</v>
      </c>
      <c r="F3046" s="1" t="s">
        <v>46</v>
      </c>
      <c r="G3046" s="2">
        <v>44220</v>
      </c>
      <c r="H3046" s="3">
        <v>0.77986111111111112</v>
      </c>
      <c r="I3046">
        <v>37339461</v>
      </c>
      <c r="J3046">
        <v>5</v>
      </c>
      <c r="K3046" s="1" t="s">
        <v>1166</v>
      </c>
      <c r="L3046">
        <v>0</v>
      </c>
      <c r="M3046" s="4">
        <v>3.9660618785594126</v>
      </c>
      <c r="N3046" s="5">
        <v>5214.26</v>
      </c>
      <c r="O3046" s="5">
        <f>IF(Jan_21[[#This Row],[WIN_OSE]]=0,('Summary Sheet'!$O$1)-('Summary Sheet'!$O$1*2%),-'Summary Sheet'!$O$1*(Jan_21[[#This Row],[BSP]]-1))</f>
        <v>1.96</v>
      </c>
    </row>
    <row r="3047" spans="1:15" x14ac:dyDescent="0.25">
      <c r="A3047">
        <v>178346370</v>
      </c>
      <c r="B3047" s="1" t="s">
        <v>16</v>
      </c>
      <c r="C3047" s="1" t="s">
        <v>3139</v>
      </c>
      <c r="D3047" s="1" t="s">
        <v>3086</v>
      </c>
      <c r="E3047" s="1" t="s">
        <v>41</v>
      </c>
      <c r="F3047" s="1" t="s">
        <v>54</v>
      </c>
      <c r="G3047" s="2">
        <v>44220</v>
      </c>
      <c r="H3047" s="3">
        <v>0.79027777777777775</v>
      </c>
      <c r="I3047">
        <v>38290804</v>
      </c>
      <c r="J3047">
        <v>2</v>
      </c>
      <c r="K3047" s="1" t="s">
        <v>971</v>
      </c>
      <c r="L3047">
        <v>0</v>
      </c>
      <c r="M3047" s="4">
        <v>3.284809826</v>
      </c>
      <c r="N3047" s="5">
        <v>15708.94</v>
      </c>
      <c r="O3047" s="5">
        <f>IF(Jan_21[[#This Row],[WIN_OSE]]=0,('Summary Sheet'!$O$1)-('Summary Sheet'!$O$1*2%),-'Summary Sheet'!$O$1*(Jan_21[[#This Row],[BSP]]-1))</f>
        <v>1.96</v>
      </c>
    </row>
    <row r="3048" spans="1:15" x14ac:dyDescent="0.25">
      <c r="A3048">
        <v>178346372</v>
      </c>
      <c r="B3048" s="1" t="s">
        <v>16</v>
      </c>
      <c r="C3048" s="1" t="s">
        <v>3139</v>
      </c>
      <c r="D3048" s="1" t="s">
        <v>3086</v>
      </c>
      <c r="E3048" s="1" t="s">
        <v>45</v>
      </c>
      <c r="F3048" s="1" t="s">
        <v>46</v>
      </c>
      <c r="G3048" s="2">
        <v>44220</v>
      </c>
      <c r="H3048" s="3">
        <v>0.8041666666666667</v>
      </c>
      <c r="I3048">
        <v>37771002</v>
      </c>
      <c r="J3048">
        <v>4</v>
      </c>
      <c r="K3048" s="1" t="s">
        <v>1159</v>
      </c>
      <c r="L3048">
        <v>0</v>
      </c>
      <c r="M3048" s="4">
        <v>2.971461873</v>
      </c>
      <c r="N3048" s="5">
        <v>13547.28</v>
      </c>
      <c r="O3048" s="5">
        <f>IF(Jan_21[[#This Row],[WIN_OSE]]=0,('Summary Sheet'!$O$1)-('Summary Sheet'!$O$1*2%),-'Summary Sheet'!$O$1*(Jan_21[[#This Row],[BSP]]-1))</f>
        <v>1.96</v>
      </c>
    </row>
    <row r="3049" spans="1:15" x14ac:dyDescent="0.25">
      <c r="A3049">
        <v>178346374</v>
      </c>
      <c r="B3049" s="1" t="s">
        <v>16</v>
      </c>
      <c r="C3049" s="1" t="s">
        <v>3139</v>
      </c>
      <c r="D3049" s="1" t="s">
        <v>3086</v>
      </c>
      <c r="E3049" s="1" t="s">
        <v>17</v>
      </c>
      <c r="F3049" s="1" t="s">
        <v>54</v>
      </c>
      <c r="G3049" s="2">
        <v>44220</v>
      </c>
      <c r="H3049" s="3">
        <v>0.81666666666666665</v>
      </c>
      <c r="I3049">
        <v>36161327</v>
      </c>
      <c r="J3049">
        <v>1</v>
      </c>
      <c r="K3049" s="1" t="s">
        <v>149</v>
      </c>
      <c r="L3049">
        <v>1</v>
      </c>
      <c r="M3049" s="4">
        <v>2.3575821970000002</v>
      </c>
      <c r="N3049" s="5">
        <v>34025.46</v>
      </c>
      <c r="O3049" s="5">
        <f>IF(Jan_21[[#This Row],[WIN_OSE]]=0,('Summary Sheet'!$O$1)-('Summary Sheet'!$O$1*2%),-'Summary Sheet'!$O$1*(Jan_21[[#This Row],[BSP]]-1))</f>
        <v>-2.7151643940000003</v>
      </c>
    </row>
    <row r="3050" spans="1:15" x14ac:dyDescent="0.25">
      <c r="A3050">
        <v>178346376</v>
      </c>
      <c r="B3050" s="1" t="s">
        <v>16</v>
      </c>
      <c r="C3050" s="1" t="s">
        <v>3139</v>
      </c>
      <c r="D3050" s="1" t="s">
        <v>3086</v>
      </c>
      <c r="E3050" s="1" t="s">
        <v>20</v>
      </c>
      <c r="F3050" s="1" t="s">
        <v>54</v>
      </c>
      <c r="G3050" s="2">
        <v>44220</v>
      </c>
      <c r="H3050" s="3">
        <v>0.8305555555555556</v>
      </c>
      <c r="I3050">
        <v>30320864</v>
      </c>
      <c r="J3050">
        <v>1</v>
      </c>
      <c r="K3050" s="1" t="s">
        <v>1826</v>
      </c>
      <c r="L3050">
        <v>0</v>
      </c>
      <c r="M3050" s="4">
        <v>3</v>
      </c>
      <c r="N3050" s="5">
        <v>25509.62</v>
      </c>
      <c r="O3050" s="5">
        <f>IF(Jan_21[[#This Row],[WIN_OSE]]=0,('Summary Sheet'!$O$1)-('Summary Sheet'!$O$1*2%),-'Summary Sheet'!$O$1*(Jan_21[[#This Row],[BSP]]-1))</f>
        <v>1.96</v>
      </c>
    </row>
    <row r="3051" spans="1:15" x14ac:dyDescent="0.25">
      <c r="A3051">
        <v>178346378</v>
      </c>
      <c r="B3051" s="1" t="s">
        <v>16</v>
      </c>
      <c r="C3051" s="1" t="s">
        <v>3139</v>
      </c>
      <c r="D3051" s="1" t="s">
        <v>3086</v>
      </c>
      <c r="E3051" s="1" t="s">
        <v>17</v>
      </c>
      <c r="F3051" s="1" t="s">
        <v>54</v>
      </c>
      <c r="G3051" s="2">
        <v>44220</v>
      </c>
      <c r="H3051" s="3">
        <v>0.84513888888888888</v>
      </c>
      <c r="I3051">
        <v>27643651</v>
      </c>
      <c r="J3051">
        <v>4</v>
      </c>
      <c r="K3051" s="1" t="s">
        <v>492</v>
      </c>
      <c r="L3051">
        <v>1</v>
      </c>
      <c r="M3051" s="4">
        <v>3.8</v>
      </c>
      <c r="N3051" s="5">
        <v>9815.52</v>
      </c>
      <c r="O3051" s="5">
        <f>IF(Jan_21[[#This Row],[WIN_OSE]]=0,('Summary Sheet'!$O$1)-('Summary Sheet'!$O$1*2%),-'Summary Sheet'!$O$1*(Jan_21[[#This Row],[BSP]]-1))</f>
        <v>-5.6</v>
      </c>
    </row>
    <row r="3052" spans="1:15" x14ac:dyDescent="0.25">
      <c r="A3052">
        <v>178346380</v>
      </c>
      <c r="B3052" s="1" t="s">
        <v>16</v>
      </c>
      <c r="C3052" s="1" t="s">
        <v>3139</v>
      </c>
      <c r="D3052" s="1" t="s">
        <v>3086</v>
      </c>
      <c r="E3052" s="1" t="s">
        <v>47</v>
      </c>
      <c r="F3052" s="1" t="s">
        <v>54</v>
      </c>
      <c r="G3052" s="2">
        <v>44220</v>
      </c>
      <c r="H3052" s="3">
        <v>0.85972222222222228</v>
      </c>
      <c r="I3052">
        <v>35403950</v>
      </c>
      <c r="J3052">
        <v>2</v>
      </c>
      <c r="K3052" s="1" t="s">
        <v>2385</v>
      </c>
      <c r="L3052">
        <v>0</v>
      </c>
      <c r="M3052" s="4">
        <v>2.92</v>
      </c>
      <c r="N3052" s="5">
        <v>19536.28</v>
      </c>
      <c r="O3052" s="5">
        <f>IF(Jan_21[[#This Row],[WIN_OSE]]=0,('Summary Sheet'!$O$1)-('Summary Sheet'!$O$1*2%),-'Summary Sheet'!$O$1*(Jan_21[[#This Row],[BSP]]-1))</f>
        <v>1.96</v>
      </c>
    </row>
    <row r="3053" spans="1:15" x14ac:dyDescent="0.25">
      <c r="A3053">
        <v>178346382</v>
      </c>
      <c r="B3053" s="1" t="s">
        <v>16</v>
      </c>
      <c r="C3053" s="1" t="s">
        <v>3139</v>
      </c>
      <c r="D3053" s="1" t="s">
        <v>3086</v>
      </c>
      <c r="E3053" s="1" t="s">
        <v>17</v>
      </c>
      <c r="F3053" s="1" t="s">
        <v>18</v>
      </c>
      <c r="G3053" s="2">
        <v>44220</v>
      </c>
      <c r="H3053" s="3">
        <v>0.87083333333333335</v>
      </c>
      <c r="I3053">
        <v>36162068</v>
      </c>
      <c r="J3053">
        <v>6</v>
      </c>
      <c r="K3053" s="1" t="s">
        <v>2528</v>
      </c>
      <c r="L3053">
        <v>1</v>
      </c>
      <c r="M3053" s="4">
        <v>1.94</v>
      </c>
      <c r="N3053" s="5">
        <v>38056.120000000003</v>
      </c>
      <c r="O3053" s="5">
        <f>IF(Jan_21[[#This Row],[WIN_OSE]]=0,('Summary Sheet'!$O$1)-('Summary Sheet'!$O$1*2%),-'Summary Sheet'!$O$1*(Jan_21[[#This Row],[BSP]]-1))</f>
        <v>-1.88</v>
      </c>
    </row>
    <row r="3054" spans="1:15" x14ac:dyDescent="0.25">
      <c r="A3054">
        <v>178346384</v>
      </c>
      <c r="B3054" s="1" t="s">
        <v>16</v>
      </c>
      <c r="C3054" s="1" t="s">
        <v>3139</v>
      </c>
      <c r="D3054" s="1" t="s">
        <v>3086</v>
      </c>
      <c r="E3054" s="1" t="s">
        <v>20</v>
      </c>
      <c r="F3054" s="1" t="s">
        <v>54</v>
      </c>
      <c r="G3054" s="2">
        <v>44220</v>
      </c>
      <c r="H3054" s="3">
        <v>0.8833333333333333</v>
      </c>
      <c r="I3054">
        <v>37527504</v>
      </c>
      <c r="J3054">
        <v>3</v>
      </c>
      <c r="K3054" s="1" t="s">
        <v>2885</v>
      </c>
      <c r="L3054">
        <v>1</v>
      </c>
      <c r="M3054" s="4">
        <v>1.8674496374576124</v>
      </c>
      <c r="N3054" s="5">
        <v>44004.84</v>
      </c>
      <c r="O3054" s="5">
        <f>IF(Jan_21[[#This Row],[WIN_OSE]]=0,('Summary Sheet'!$O$1)-('Summary Sheet'!$O$1*2%),-'Summary Sheet'!$O$1*(Jan_21[[#This Row],[BSP]]-1))</f>
        <v>-1.7348992749152248</v>
      </c>
    </row>
    <row r="3055" spans="1:15" x14ac:dyDescent="0.25">
      <c r="A3055">
        <v>178346386</v>
      </c>
      <c r="B3055" s="1" t="s">
        <v>16</v>
      </c>
      <c r="C3055" s="1" t="s">
        <v>3139</v>
      </c>
      <c r="D3055" s="1" t="s">
        <v>3086</v>
      </c>
      <c r="E3055" s="1" t="s">
        <v>32</v>
      </c>
      <c r="F3055" s="1" t="s">
        <v>54</v>
      </c>
      <c r="G3055" s="2">
        <v>44220</v>
      </c>
      <c r="H3055" s="3">
        <v>0.89444444444444449</v>
      </c>
      <c r="I3055">
        <v>26012093</v>
      </c>
      <c r="J3055">
        <v>4</v>
      </c>
      <c r="K3055" s="1" t="s">
        <v>487</v>
      </c>
      <c r="L3055">
        <v>0</v>
      </c>
      <c r="M3055" s="4">
        <v>2.8784251675377899</v>
      </c>
      <c r="N3055" s="5">
        <v>21647.72</v>
      </c>
      <c r="O3055" s="5">
        <f>IF(Jan_21[[#This Row],[WIN_OSE]]=0,('Summary Sheet'!$O$1)-('Summary Sheet'!$O$1*2%),-'Summary Sheet'!$O$1*(Jan_21[[#This Row],[BSP]]-1))</f>
        <v>1.96</v>
      </c>
    </row>
    <row r="3056" spans="1:15" x14ac:dyDescent="0.25">
      <c r="A3056">
        <v>178347696</v>
      </c>
      <c r="B3056" s="1" t="s">
        <v>16</v>
      </c>
      <c r="C3056" s="1" t="s">
        <v>3132</v>
      </c>
      <c r="D3056" s="1" t="s">
        <v>3084</v>
      </c>
      <c r="E3056" s="1" t="s">
        <v>48</v>
      </c>
      <c r="F3056" s="1" t="s">
        <v>42</v>
      </c>
      <c r="G3056" s="2">
        <v>44220</v>
      </c>
      <c r="H3056" s="3">
        <v>0.7631944444444444</v>
      </c>
      <c r="I3056">
        <v>16521161</v>
      </c>
      <c r="J3056">
        <v>2</v>
      </c>
      <c r="K3056" s="1" t="s">
        <v>904</v>
      </c>
      <c r="L3056">
        <v>0</v>
      </c>
      <c r="M3056" s="4">
        <v>2.3957069302881249</v>
      </c>
      <c r="N3056" s="5">
        <v>20679</v>
      </c>
      <c r="O3056" s="5">
        <f>IF(Jan_21[[#This Row],[WIN_OSE]]=0,('Summary Sheet'!$O$1)-('Summary Sheet'!$O$1*2%),-'Summary Sheet'!$O$1*(Jan_21[[#This Row],[BSP]]-1))</f>
        <v>1.96</v>
      </c>
    </row>
    <row r="3057" spans="1:15" x14ac:dyDescent="0.25">
      <c r="A3057">
        <v>178347698</v>
      </c>
      <c r="B3057" s="1" t="s">
        <v>16</v>
      </c>
      <c r="C3057" s="1" t="s">
        <v>3132</v>
      </c>
      <c r="D3057" s="1" t="s">
        <v>3084</v>
      </c>
      <c r="E3057" s="1" t="s">
        <v>39</v>
      </c>
      <c r="F3057" s="1" t="s">
        <v>42</v>
      </c>
      <c r="G3057" s="2">
        <v>44220</v>
      </c>
      <c r="H3057" s="3">
        <v>0.77500000000000002</v>
      </c>
      <c r="I3057">
        <v>35714421</v>
      </c>
      <c r="J3057">
        <v>3</v>
      </c>
      <c r="K3057" s="1" t="s">
        <v>1904</v>
      </c>
      <c r="L3057">
        <v>0</v>
      </c>
      <c r="M3057" s="4">
        <v>2.9011611415397782</v>
      </c>
      <c r="N3057" s="5">
        <v>22389.8</v>
      </c>
      <c r="O3057" s="5">
        <f>IF(Jan_21[[#This Row],[WIN_OSE]]=0,('Summary Sheet'!$O$1)-('Summary Sheet'!$O$1*2%),-'Summary Sheet'!$O$1*(Jan_21[[#This Row],[BSP]]-1))</f>
        <v>1.96</v>
      </c>
    </row>
    <row r="3058" spans="1:15" x14ac:dyDescent="0.25">
      <c r="A3058">
        <v>178347700</v>
      </c>
      <c r="B3058" s="1" t="s">
        <v>16</v>
      </c>
      <c r="C3058" s="1" t="s">
        <v>3132</v>
      </c>
      <c r="D3058" s="1" t="s">
        <v>3084</v>
      </c>
      <c r="E3058" s="1" t="s">
        <v>20</v>
      </c>
      <c r="F3058" s="1" t="s">
        <v>42</v>
      </c>
      <c r="G3058" s="2">
        <v>44220</v>
      </c>
      <c r="H3058" s="3">
        <v>0.78541666666666665</v>
      </c>
      <c r="I3058">
        <v>27237234</v>
      </c>
      <c r="J3058">
        <v>1</v>
      </c>
      <c r="K3058" s="1" t="s">
        <v>1853</v>
      </c>
      <c r="L3058">
        <v>0</v>
      </c>
      <c r="M3058" s="4">
        <v>3.4633433337335733</v>
      </c>
      <c r="N3058" s="5">
        <v>19796.3</v>
      </c>
      <c r="O3058" s="5">
        <f>IF(Jan_21[[#This Row],[WIN_OSE]]=0,('Summary Sheet'!$O$1)-('Summary Sheet'!$O$1*2%),-'Summary Sheet'!$O$1*(Jan_21[[#This Row],[BSP]]-1))</f>
        <v>1.96</v>
      </c>
    </row>
    <row r="3059" spans="1:15" x14ac:dyDescent="0.25">
      <c r="A3059">
        <v>178347702</v>
      </c>
      <c r="B3059" s="1" t="s">
        <v>16</v>
      </c>
      <c r="C3059" s="1" t="s">
        <v>3132</v>
      </c>
      <c r="D3059" s="1" t="s">
        <v>3084</v>
      </c>
      <c r="E3059" s="1" t="s">
        <v>47</v>
      </c>
      <c r="F3059" s="1" t="s">
        <v>42</v>
      </c>
      <c r="G3059" s="2">
        <v>44220</v>
      </c>
      <c r="H3059" s="3">
        <v>0.79791666666666672</v>
      </c>
      <c r="I3059">
        <v>3689802</v>
      </c>
      <c r="J3059">
        <v>2</v>
      </c>
      <c r="K3059" s="1" t="s">
        <v>1506</v>
      </c>
      <c r="L3059">
        <v>1</v>
      </c>
      <c r="M3059" s="4">
        <v>1.9242119196039313</v>
      </c>
      <c r="N3059" s="5">
        <v>37253.56</v>
      </c>
      <c r="O3059" s="5">
        <f>IF(Jan_21[[#This Row],[WIN_OSE]]=0,('Summary Sheet'!$O$1)-('Summary Sheet'!$O$1*2%),-'Summary Sheet'!$O$1*(Jan_21[[#This Row],[BSP]]-1))</f>
        <v>-1.8484238392078627</v>
      </c>
    </row>
    <row r="3060" spans="1:15" x14ac:dyDescent="0.25">
      <c r="A3060">
        <v>178347704</v>
      </c>
      <c r="B3060" s="1" t="s">
        <v>16</v>
      </c>
      <c r="C3060" s="1" t="s">
        <v>3132</v>
      </c>
      <c r="D3060" s="1" t="s">
        <v>3084</v>
      </c>
      <c r="E3060" s="1" t="s">
        <v>32</v>
      </c>
      <c r="F3060" s="1" t="s">
        <v>42</v>
      </c>
      <c r="G3060" s="2">
        <v>44220</v>
      </c>
      <c r="H3060" s="3">
        <v>0.80972222222222223</v>
      </c>
      <c r="I3060">
        <v>38291663</v>
      </c>
      <c r="J3060">
        <v>2</v>
      </c>
      <c r="K3060" s="1" t="s">
        <v>108</v>
      </c>
      <c r="L3060">
        <v>0</v>
      </c>
      <c r="M3060" s="4">
        <v>2.7754801558859983</v>
      </c>
      <c r="N3060" s="5">
        <v>31454.44</v>
      </c>
      <c r="O3060" s="5">
        <f>IF(Jan_21[[#This Row],[WIN_OSE]]=0,('Summary Sheet'!$O$1)-('Summary Sheet'!$O$1*2%),-'Summary Sheet'!$O$1*(Jan_21[[#This Row],[BSP]]-1))</f>
        <v>1.96</v>
      </c>
    </row>
    <row r="3061" spans="1:15" x14ac:dyDescent="0.25">
      <c r="A3061">
        <v>178347706</v>
      </c>
      <c r="B3061" s="1" t="s">
        <v>16</v>
      </c>
      <c r="C3061" s="1" t="s">
        <v>3132</v>
      </c>
      <c r="D3061" s="1" t="s">
        <v>3084</v>
      </c>
      <c r="E3061" s="1" t="s">
        <v>41</v>
      </c>
      <c r="F3061" s="1" t="s">
        <v>42</v>
      </c>
      <c r="G3061" s="2">
        <v>44220</v>
      </c>
      <c r="H3061" s="3">
        <v>0.82013888888888886</v>
      </c>
      <c r="I3061">
        <v>38146728</v>
      </c>
      <c r="J3061">
        <v>1</v>
      </c>
      <c r="K3061" s="1" t="s">
        <v>481</v>
      </c>
      <c r="L3061">
        <v>1</v>
      </c>
      <c r="M3061" s="4">
        <v>2.8620315361430775</v>
      </c>
      <c r="N3061" s="5">
        <v>19143.740000000002</v>
      </c>
      <c r="O3061" s="5">
        <f>IF(Jan_21[[#This Row],[WIN_OSE]]=0,('Summary Sheet'!$O$1)-('Summary Sheet'!$O$1*2%),-'Summary Sheet'!$O$1*(Jan_21[[#This Row],[BSP]]-1))</f>
        <v>-3.724063072286155</v>
      </c>
    </row>
    <row r="3062" spans="1:15" x14ac:dyDescent="0.25">
      <c r="A3062">
        <v>178347708</v>
      </c>
      <c r="B3062" s="1" t="s">
        <v>16</v>
      </c>
      <c r="C3062" s="1" t="s">
        <v>3132</v>
      </c>
      <c r="D3062" s="1" t="s">
        <v>3084</v>
      </c>
      <c r="E3062" s="1" t="s">
        <v>43</v>
      </c>
      <c r="F3062" s="1" t="s">
        <v>42</v>
      </c>
      <c r="G3062" s="2">
        <v>44220</v>
      </c>
      <c r="H3062" s="3">
        <v>0.83194444444444449</v>
      </c>
      <c r="I3062">
        <v>28643682</v>
      </c>
      <c r="J3062">
        <v>1</v>
      </c>
      <c r="K3062" s="1" t="s">
        <v>604</v>
      </c>
      <c r="L3062">
        <v>0</v>
      </c>
      <c r="M3062" s="4">
        <v>2.38</v>
      </c>
      <c r="N3062" s="5">
        <v>19475.38</v>
      </c>
      <c r="O3062" s="5">
        <f>IF(Jan_21[[#This Row],[WIN_OSE]]=0,('Summary Sheet'!$O$1)-('Summary Sheet'!$O$1*2%),-'Summary Sheet'!$O$1*(Jan_21[[#This Row],[BSP]]-1))</f>
        <v>1.96</v>
      </c>
    </row>
    <row r="3063" spans="1:15" x14ac:dyDescent="0.25">
      <c r="A3063">
        <v>178347710</v>
      </c>
      <c r="B3063" s="1" t="s">
        <v>16</v>
      </c>
      <c r="C3063" s="1" t="s">
        <v>3132</v>
      </c>
      <c r="D3063" s="1" t="s">
        <v>3084</v>
      </c>
      <c r="E3063" s="1" t="s">
        <v>24</v>
      </c>
      <c r="F3063" s="1" t="s">
        <v>42</v>
      </c>
      <c r="G3063" s="2">
        <v>44220</v>
      </c>
      <c r="H3063" s="3">
        <v>0.84166666666666667</v>
      </c>
      <c r="I3063">
        <v>26784688</v>
      </c>
      <c r="J3063">
        <v>1</v>
      </c>
      <c r="K3063" s="1" t="s">
        <v>941</v>
      </c>
      <c r="L3063">
        <v>0</v>
      </c>
      <c r="M3063" s="4">
        <v>2.675438298</v>
      </c>
      <c r="N3063" s="5">
        <v>23684.58</v>
      </c>
      <c r="O3063" s="5">
        <f>IF(Jan_21[[#This Row],[WIN_OSE]]=0,('Summary Sheet'!$O$1)-('Summary Sheet'!$O$1*2%),-'Summary Sheet'!$O$1*(Jan_21[[#This Row],[BSP]]-1))</f>
        <v>1.96</v>
      </c>
    </row>
    <row r="3064" spans="1:15" x14ac:dyDescent="0.25">
      <c r="A3064">
        <v>178347712</v>
      </c>
      <c r="B3064" s="1" t="s">
        <v>16</v>
      </c>
      <c r="C3064" s="1" t="s">
        <v>3132</v>
      </c>
      <c r="D3064" s="1" t="s">
        <v>3084</v>
      </c>
      <c r="E3064" s="1" t="s">
        <v>39</v>
      </c>
      <c r="F3064" s="1" t="s">
        <v>42</v>
      </c>
      <c r="G3064" s="2">
        <v>44220</v>
      </c>
      <c r="H3064" s="3">
        <v>0.8520833333333333</v>
      </c>
      <c r="I3064">
        <v>32878179</v>
      </c>
      <c r="J3064">
        <v>1</v>
      </c>
      <c r="K3064" s="1" t="s">
        <v>1911</v>
      </c>
      <c r="L3064">
        <v>1</v>
      </c>
      <c r="M3064" s="4">
        <v>2.8328113796301846</v>
      </c>
      <c r="N3064" s="5">
        <v>20155.66</v>
      </c>
      <c r="O3064" s="5">
        <f>IF(Jan_21[[#This Row],[WIN_OSE]]=0,('Summary Sheet'!$O$1)-('Summary Sheet'!$O$1*2%),-'Summary Sheet'!$O$1*(Jan_21[[#This Row],[BSP]]-1))</f>
        <v>-3.6656227592603692</v>
      </c>
    </row>
    <row r="3065" spans="1:15" x14ac:dyDescent="0.25">
      <c r="A3065">
        <v>178347714</v>
      </c>
      <c r="B3065" s="1" t="s">
        <v>16</v>
      </c>
      <c r="C3065" s="1" t="s">
        <v>3132</v>
      </c>
      <c r="D3065" s="1" t="s">
        <v>3084</v>
      </c>
      <c r="E3065" s="1" t="s">
        <v>30</v>
      </c>
      <c r="F3065" s="1" t="s">
        <v>42</v>
      </c>
      <c r="G3065" s="2">
        <v>44220</v>
      </c>
      <c r="H3065" s="3">
        <v>0.86527777777777781</v>
      </c>
      <c r="I3065">
        <v>37444844</v>
      </c>
      <c r="J3065">
        <v>4</v>
      </c>
      <c r="K3065" s="1" t="s">
        <v>1907</v>
      </c>
      <c r="L3065">
        <v>0</v>
      </c>
      <c r="M3065" s="4">
        <v>4.3662095025944296</v>
      </c>
      <c r="N3065" s="5">
        <v>8537.34</v>
      </c>
      <c r="O3065" s="5">
        <f>IF(Jan_21[[#This Row],[WIN_OSE]]=0,('Summary Sheet'!$O$1)-('Summary Sheet'!$O$1*2%),-'Summary Sheet'!$O$1*(Jan_21[[#This Row],[BSP]]-1))</f>
        <v>1.96</v>
      </c>
    </row>
    <row r="3066" spans="1:15" x14ac:dyDescent="0.25">
      <c r="A3066">
        <v>178347716</v>
      </c>
      <c r="B3066" s="1" t="s">
        <v>16</v>
      </c>
      <c r="C3066" s="1" t="s">
        <v>3132</v>
      </c>
      <c r="D3066" s="1" t="s">
        <v>3084</v>
      </c>
      <c r="E3066" s="1" t="s">
        <v>43</v>
      </c>
      <c r="F3066" s="1" t="s">
        <v>42</v>
      </c>
      <c r="G3066" s="2">
        <v>44220</v>
      </c>
      <c r="H3066" s="3">
        <v>0.87569444444444444</v>
      </c>
      <c r="I3066">
        <v>29555114</v>
      </c>
      <c r="J3066">
        <v>3</v>
      </c>
      <c r="K3066" s="1" t="s">
        <v>1897</v>
      </c>
      <c r="L3066">
        <v>1</v>
      </c>
      <c r="M3066" s="4">
        <v>2.9695925216483019</v>
      </c>
      <c r="N3066" s="5">
        <v>17077</v>
      </c>
      <c r="O3066" s="5">
        <f>IF(Jan_21[[#This Row],[WIN_OSE]]=0,('Summary Sheet'!$O$1)-('Summary Sheet'!$O$1*2%),-'Summary Sheet'!$O$1*(Jan_21[[#This Row],[BSP]]-1))</f>
        <v>-3.9391850432966038</v>
      </c>
    </row>
    <row r="3067" spans="1:15" x14ac:dyDescent="0.25">
      <c r="A3067">
        <v>178347718</v>
      </c>
      <c r="B3067" s="1" t="s">
        <v>16</v>
      </c>
      <c r="C3067" s="1" t="s">
        <v>3132</v>
      </c>
      <c r="D3067" s="1" t="s">
        <v>3084</v>
      </c>
      <c r="E3067" s="1" t="s">
        <v>48</v>
      </c>
      <c r="F3067" s="1" t="s">
        <v>42</v>
      </c>
      <c r="G3067" s="2">
        <v>44220</v>
      </c>
      <c r="H3067" s="3">
        <v>0.88611111111111107</v>
      </c>
      <c r="I3067">
        <v>37066697</v>
      </c>
      <c r="J3067">
        <v>3</v>
      </c>
      <c r="K3067" s="1" t="s">
        <v>219</v>
      </c>
      <c r="L3067">
        <v>1</v>
      </c>
      <c r="M3067" s="4">
        <v>3.35</v>
      </c>
      <c r="N3067" s="5">
        <v>17932.080000000002</v>
      </c>
      <c r="O3067" s="5">
        <f>IF(Jan_21[[#This Row],[WIN_OSE]]=0,('Summary Sheet'!$O$1)-('Summary Sheet'!$O$1*2%),-'Summary Sheet'!$O$1*(Jan_21[[#This Row],[BSP]]-1))</f>
        <v>-4.7</v>
      </c>
    </row>
    <row r="3068" spans="1:15" x14ac:dyDescent="0.25">
      <c r="A3068">
        <v>178390722</v>
      </c>
      <c r="B3068" s="1" t="s">
        <v>23</v>
      </c>
      <c r="C3068" s="1" t="s">
        <v>3139</v>
      </c>
      <c r="D3068" s="1" t="s">
        <v>3087</v>
      </c>
      <c r="E3068" s="1" t="s">
        <v>75</v>
      </c>
      <c r="F3068" s="1" t="s">
        <v>46</v>
      </c>
      <c r="G3068" s="2">
        <v>44221</v>
      </c>
      <c r="H3068" s="3">
        <v>0.44861111111111113</v>
      </c>
      <c r="I3068">
        <v>38251968</v>
      </c>
      <c r="J3068">
        <v>2</v>
      </c>
      <c r="K3068" s="1" t="s">
        <v>2907</v>
      </c>
      <c r="L3068">
        <v>0</v>
      </c>
      <c r="M3068" s="4">
        <v>2.8937573200000002</v>
      </c>
      <c r="N3068" s="5">
        <v>6721.94</v>
      </c>
      <c r="O3068" s="5">
        <f>IF(Jan_21[[#This Row],[WIN_OSE]]=0,('Summary Sheet'!$O$1)-('Summary Sheet'!$O$1*2%),-'Summary Sheet'!$O$1*(Jan_21[[#This Row],[BSP]]-1))</f>
        <v>1.96</v>
      </c>
    </row>
    <row r="3069" spans="1:15" x14ac:dyDescent="0.25">
      <c r="A3069">
        <v>178390724</v>
      </c>
      <c r="B3069" s="1" t="s">
        <v>23</v>
      </c>
      <c r="C3069" s="1" t="s">
        <v>3139</v>
      </c>
      <c r="D3069" s="1" t="s">
        <v>3087</v>
      </c>
      <c r="E3069" s="1" t="s">
        <v>49</v>
      </c>
      <c r="F3069" s="1" t="s">
        <v>46</v>
      </c>
      <c r="G3069" s="2">
        <v>44221</v>
      </c>
      <c r="H3069" s="3">
        <v>0.45902777777777776</v>
      </c>
      <c r="I3069">
        <v>34919171</v>
      </c>
      <c r="J3069">
        <v>2</v>
      </c>
      <c r="K3069" s="1" t="s">
        <v>2953</v>
      </c>
      <c r="L3069">
        <v>1</v>
      </c>
      <c r="M3069" s="4">
        <v>4.5353234357497438</v>
      </c>
      <c r="N3069" s="5">
        <v>1837.02</v>
      </c>
      <c r="O3069" s="5">
        <f>IF(Jan_21[[#This Row],[WIN_OSE]]=0,('Summary Sheet'!$O$1)-('Summary Sheet'!$O$1*2%),-'Summary Sheet'!$O$1*(Jan_21[[#This Row],[BSP]]-1))</f>
        <v>-7.0706468714994877</v>
      </c>
    </row>
    <row r="3070" spans="1:15" x14ac:dyDescent="0.25">
      <c r="A3070">
        <v>178390726</v>
      </c>
      <c r="B3070" s="1" t="s">
        <v>23</v>
      </c>
      <c r="C3070" s="1" t="s">
        <v>3139</v>
      </c>
      <c r="D3070" s="1" t="s">
        <v>3087</v>
      </c>
      <c r="E3070" s="1" t="s">
        <v>41</v>
      </c>
      <c r="F3070" s="1" t="s">
        <v>54</v>
      </c>
      <c r="G3070" s="2">
        <v>44221</v>
      </c>
      <c r="H3070" s="3">
        <v>0.46944444444444444</v>
      </c>
      <c r="I3070">
        <v>23163886</v>
      </c>
      <c r="J3070">
        <v>6</v>
      </c>
      <c r="K3070" s="1" t="s">
        <v>1887</v>
      </c>
      <c r="L3070">
        <v>0</v>
      </c>
      <c r="M3070" s="4">
        <v>3.55</v>
      </c>
      <c r="N3070" s="5">
        <v>855.14</v>
      </c>
      <c r="O3070" s="5">
        <f>IF(Jan_21[[#This Row],[WIN_OSE]]=0,('Summary Sheet'!$O$1)-('Summary Sheet'!$O$1*2%),-'Summary Sheet'!$O$1*(Jan_21[[#This Row],[BSP]]-1))</f>
        <v>1.96</v>
      </c>
    </row>
    <row r="3071" spans="1:15" x14ac:dyDescent="0.25">
      <c r="A3071">
        <v>178390730</v>
      </c>
      <c r="B3071" s="1" t="s">
        <v>23</v>
      </c>
      <c r="C3071" s="1" t="s">
        <v>3139</v>
      </c>
      <c r="D3071" s="1" t="s">
        <v>3087</v>
      </c>
      <c r="E3071" s="1" t="s">
        <v>24</v>
      </c>
      <c r="F3071" s="1" t="s">
        <v>54</v>
      </c>
      <c r="G3071" s="2">
        <v>44221</v>
      </c>
      <c r="H3071" s="3">
        <v>0.49027777777777776</v>
      </c>
      <c r="I3071">
        <v>38322898</v>
      </c>
      <c r="J3071">
        <v>2</v>
      </c>
      <c r="K3071" s="1" t="s">
        <v>1370</v>
      </c>
      <c r="L3071">
        <v>0</v>
      </c>
      <c r="M3071" s="4">
        <v>3.6264107031206367</v>
      </c>
      <c r="N3071" s="5">
        <v>895.64</v>
      </c>
      <c r="O3071" s="5">
        <f>IF(Jan_21[[#This Row],[WIN_OSE]]=0,('Summary Sheet'!$O$1)-('Summary Sheet'!$O$1*2%),-'Summary Sheet'!$O$1*(Jan_21[[#This Row],[BSP]]-1))</f>
        <v>1.96</v>
      </c>
    </row>
    <row r="3072" spans="1:15" x14ac:dyDescent="0.25">
      <c r="A3072">
        <v>178390732</v>
      </c>
      <c r="B3072" s="1" t="s">
        <v>23</v>
      </c>
      <c r="C3072" s="1" t="s">
        <v>3139</v>
      </c>
      <c r="D3072" s="1" t="s">
        <v>3087</v>
      </c>
      <c r="E3072" s="1" t="s">
        <v>49</v>
      </c>
      <c r="F3072" s="1" t="s">
        <v>46</v>
      </c>
      <c r="G3072" s="2">
        <v>44221</v>
      </c>
      <c r="H3072" s="3">
        <v>0.50069444444444444</v>
      </c>
      <c r="I3072">
        <v>9621788</v>
      </c>
      <c r="J3072">
        <v>4</v>
      </c>
      <c r="K3072" s="1" t="s">
        <v>1163</v>
      </c>
      <c r="L3072">
        <v>0</v>
      </c>
      <c r="M3072" s="4">
        <v>3.0493719282739038</v>
      </c>
      <c r="N3072" s="5">
        <v>1032.18</v>
      </c>
      <c r="O3072" s="5">
        <f>IF(Jan_21[[#This Row],[WIN_OSE]]=0,('Summary Sheet'!$O$1)-('Summary Sheet'!$O$1*2%),-'Summary Sheet'!$O$1*(Jan_21[[#This Row],[BSP]]-1))</f>
        <v>1.96</v>
      </c>
    </row>
    <row r="3073" spans="1:15" x14ac:dyDescent="0.25">
      <c r="A3073">
        <v>178390734</v>
      </c>
      <c r="B3073" s="1" t="s">
        <v>23</v>
      </c>
      <c r="C3073" s="1" t="s">
        <v>3139</v>
      </c>
      <c r="D3073" s="1" t="s">
        <v>3087</v>
      </c>
      <c r="E3073" s="1" t="s">
        <v>43</v>
      </c>
      <c r="F3073" s="1" t="s">
        <v>54</v>
      </c>
      <c r="G3073" s="2">
        <v>44221</v>
      </c>
      <c r="H3073" s="3">
        <v>0.51111111111111107</v>
      </c>
      <c r="I3073">
        <v>36327051</v>
      </c>
      <c r="J3073">
        <v>2</v>
      </c>
      <c r="K3073" s="1" t="s">
        <v>2102</v>
      </c>
      <c r="L3073">
        <v>1</v>
      </c>
      <c r="M3073" s="4">
        <v>2.52</v>
      </c>
      <c r="N3073" s="5">
        <v>1067.06</v>
      </c>
      <c r="O3073" s="5">
        <f>IF(Jan_21[[#This Row],[WIN_OSE]]=0,('Summary Sheet'!$O$1)-('Summary Sheet'!$O$1*2%),-'Summary Sheet'!$O$1*(Jan_21[[#This Row],[BSP]]-1))</f>
        <v>-3.04</v>
      </c>
    </row>
    <row r="3074" spans="1:15" x14ac:dyDescent="0.25">
      <c r="A3074">
        <v>178390736</v>
      </c>
      <c r="B3074" s="1" t="s">
        <v>23</v>
      </c>
      <c r="C3074" s="1" t="s">
        <v>3139</v>
      </c>
      <c r="D3074" s="1" t="s">
        <v>3087</v>
      </c>
      <c r="E3074" s="1" t="s">
        <v>27</v>
      </c>
      <c r="F3074" s="1" t="s">
        <v>46</v>
      </c>
      <c r="G3074" s="2">
        <v>44221</v>
      </c>
      <c r="H3074" s="3">
        <v>0.52152777777777781</v>
      </c>
      <c r="I3074">
        <v>26265902</v>
      </c>
      <c r="J3074">
        <v>2</v>
      </c>
      <c r="K3074" s="1" t="s">
        <v>2518</v>
      </c>
      <c r="L3074">
        <v>0</v>
      </c>
      <c r="M3074" s="4">
        <v>2.08</v>
      </c>
      <c r="N3074" s="5">
        <v>2056.98</v>
      </c>
      <c r="O3074" s="5">
        <f>IF(Jan_21[[#This Row],[WIN_OSE]]=0,('Summary Sheet'!$O$1)-('Summary Sheet'!$O$1*2%),-'Summary Sheet'!$O$1*(Jan_21[[#This Row],[BSP]]-1))</f>
        <v>1.96</v>
      </c>
    </row>
    <row r="3075" spans="1:15" x14ac:dyDescent="0.25">
      <c r="A3075">
        <v>178390738</v>
      </c>
      <c r="B3075" s="1" t="s">
        <v>23</v>
      </c>
      <c r="C3075" s="1" t="s">
        <v>3139</v>
      </c>
      <c r="D3075" s="1" t="s">
        <v>3087</v>
      </c>
      <c r="E3075" s="1" t="s">
        <v>39</v>
      </c>
      <c r="F3075" s="1" t="s">
        <v>54</v>
      </c>
      <c r="G3075" s="2">
        <v>44221</v>
      </c>
      <c r="H3075" s="3">
        <v>0.53194444444444444</v>
      </c>
      <c r="I3075">
        <v>23237902</v>
      </c>
      <c r="J3075">
        <v>2</v>
      </c>
      <c r="K3075" s="1" t="s">
        <v>1056</v>
      </c>
      <c r="L3075">
        <v>1</v>
      </c>
      <c r="M3075" s="4">
        <v>2.78</v>
      </c>
      <c r="N3075" s="5">
        <v>1658.48</v>
      </c>
      <c r="O3075" s="5">
        <f>IF(Jan_21[[#This Row],[WIN_OSE]]=0,('Summary Sheet'!$O$1)-('Summary Sheet'!$O$1*2%),-'Summary Sheet'!$O$1*(Jan_21[[#This Row],[BSP]]-1))</f>
        <v>-3.5599999999999996</v>
      </c>
    </row>
    <row r="3076" spans="1:15" x14ac:dyDescent="0.25">
      <c r="A3076">
        <v>178390740</v>
      </c>
      <c r="B3076" s="1" t="s">
        <v>23</v>
      </c>
      <c r="C3076" s="1" t="s">
        <v>3139</v>
      </c>
      <c r="D3076" s="1" t="s">
        <v>3087</v>
      </c>
      <c r="E3076" s="1" t="s">
        <v>43</v>
      </c>
      <c r="F3076" s="1" t="s">
        <v>54</v>
      </c>
      <c r="G3076" s="2">
        <v>44221</v>
      </c>
      <c r="H3076" s="3">
        <v>0.54305555555555551</v>
      </c>
      <c r="I3076">
        <v>36030469</v>
      </c>
      <c r="J3076">
        <v>4</v>
      </c>
      <c r="K3076" s="1" t="s">
        <v>90</v>
      </c>
      <c r="L3076">
        <v>0</v>
      </c>
      <c r="M3076" s="4">
        <v>4.0533855663076981</v>
      </c>
      <c r="N3076" s="5">
        <v>466.6</v>
      </c>
      <c r="O3076" s="5">
        <f>IF(Jan_21[[#This Row],[WIN_OSE]]=0,('Summary Sheet'!$O$1)-('Summary Sheet'!$O$1*2%),-'Summary Sheet'!$O$1*(Jan_21[[#This Row],[BSP]]-1))</f>
        <v>1.96</v>
      </c>
    </row>
    <row r="3077" spans="1:15" x14ac:dyDescent="0.25">
      <c r="A3077">
        <v>178390742</v>
      </c>
      <c r="B3077" s="1" t="s">
        <v>23</v>
      </c>
      <c r="C3077" s="1" t="s">
        <v>3139</v>
      </c>
      <c r="D3077" s="1" t="s">
        <v>3087</v>
      </c>
      <c r="E3077" s="1" t="s">
        <v>47</v>
      </c>
      <c r="F3077" s="1" t="s">
        <v>54</v>
      </c>
      <c r="G3077" s="2">
        <v>44221</v>
      </c>
      <c r="H3077" s="3">
        <v>0.55347222222222225</v>
      </c>
      <c r="I3077">
        <v>28681564</v>
      </c>
      <c r="J3077">
        <v>4</v>
      </c>
      <c r="K3077" s="1" t="s">
        <v>2657</v>
      </c>
      <c r="L3077">
        <v>1</v>
      </c>
      <c r="M3077" s="4">
        <v>3.91997395568389</v>
      </c>
      <c r="N3077" s="5">
        <v>2201.64</v>
      </c>
      <c r="O3077" s="5">
        <f>IF(Jan_21[[#This Row],[WIN_OSE]]=0,('Summary Sheet'!$O$1)-('Summary Sheet'!$O$1*2%),-'Summary Sheet'!$O$1*(Jan_21[[#This Row],[BSP]]-1))</f>
        <v>-5.8399479113677799</v>
      </c>
    </row>
    <row r="3078" spans="1:15" x14ac:dyDescent="0.25">
      <c r="A3078">
        <v>178390744</v>
      </c>
      <c r="B3078" s="1" t="s">
        <v>23</v>
      </c>
      <c r="C3078" s="1" t="s">
        <v>3139</v>
      </c>
      <c r="D3078" s="1" t="s">
        <v>3087</v>
      </c>
      <c r="E3078" s="1" t="s">
        <v>32</v>
      </c>
      <c r="F3078" s="1" t="s">
        <v>54</v>
      </c>
      <c r="G3078" s="2">
        <v>44221</v>
      </c>
      <c r="H3078" s="3">
        <v>0.56458333333333333</v>
      </c>
      <c r="I3078">
        <v>36668649</v>
      </c>
      <c r="J3078">
        <v>5</v>
      </c>
      <c r="K3078" s="1" t="s">
        <v>2835</v>
      </c>
      <c r="L3078">
        <v>1</v>
      </c>
      <c r="M3078" s="4">
        <v>2.799000283485074</v>
      </c>
      <c r="N3078" s="5">
        <v>2564.08</v>
      </c>
      <c r="O3078" s="5">
        <f>IF(Jan_21[[#This Row],[WIN_OSE]]=0,('Summary Sheet'!$O$1)-('Summary Sheet'!$O$1*2%),-'Summary Sheet'!$O$1*(Jan_21[[#This Row],[BSP]]-1))</f>
        <v>-3.598000566970148</v>
      </c>
    </row>
    <row r="3079" spans="1:15" x14ac:dyDescent="0.25">
      <c r="A3079">
        <v>178391767</v>
      </c>
      <c r="B3079" s="1" t="s">
        <v>19</v>
      </c>
      <c r="C3079" s="1" t="s">
        <v>3132</v>
      </c>
      <c r="D3079" s="1" t="s">
        <v>3088</v>
      </c>
      <c r="E3079" s="1" t="s">
        <v>48</v>
      </c>
      <c r="F3079" s="1" t="s">
        <v>42</v>
      </c>
      <c r="G3079" s="2">
        <v>44221</v>
      </c>
      <c r="H3079" s="3">
        <v>0.46736111111111112</v>
      </c>
      <c r="I3079">
        <v>28744103</v>
      </c>
      <c r="J3079">
        <v>1</v>
      </c>
      <c r="K3079" s="1" t="s">
        <v>2677</v>
      </c>
      <c r="L3079">
        <v>1</v>
      </c>
      <c r="M3079" s="4">
        <v>3.074595505492943</v>
      </c>
      <c r="N3079" s="5">
        <v>9882.14</v>
      </c>
      <c r="O3079" s="5">
        <f>IF(Jan_21[[#This Row],[WIN_OSE]]=0,('Summary Sheet'!$O$1)-('Summary Sheet'!$O$1*2%),-'Summary Sheet'!$O$1*(Jan_21[[#This Row],[BSP]]-1))</f>
        <v>-4.1491910109858861</v>
      </c>
    </row>
    <row r="3080" spans="1:15" x14ac:dyDescent="0.25">
      <c r="A3080">
        <v>178391769</v>
      </c>
      <c r="B3080" s="1" t="s">
        <v>19</v>
      </c>
      <c r="C3080" s="1" t="s">
        <v>3132</v>
      </c>
      <c r="D3080" s="1" t="s">
        <v>3088</v>
      </c>
      <c r="E3080" s="1" t="s">
        <v>41</v>
      </c>
      <c r="F3080" s="1" t="s">
        <v>42</v>
      </c>
      <c r="G3080" s="2">
        <v>44221</v>
      </c>
      <c r="H3080" s="3">
        <v>0.4777777777777778</v>
      </c>
      <c r="I3080">
        <v>28788951</v>
      </c>
      <c r="J3080">
        <v>3</v>
      </c>
      <c r="K3080" s="1" t="s">
        <v>2887</v>
      </c>
      <c r="L3080">
        <v>1</v>
      </c>
      <c r="M3080" s="4">
        <v>3.6728822422043592</v>
      </c>
      <c r="N3080" s="5">
        <v>5019.1400000000003</v>
      </c>
      <c r="O3080" s="5">
        <f>IF(Jan_21[[#This Row],[WIN_OSE]]=0,('Summary Sheet'!$O$1)-('Summary Sheet'!$O$1*2%),-'Summary Sheet'!$O$1*(Jan_21[[#This Row],[BSP]]-1))</f>
        <v>-5.3457644844087184</v>
      </c>
    </row>
    <row r="3081" spans="1:15" x14ac:dyDescent="0.25">
      <c r="A3081">
        <v>178391771</v>
      </c>
      <c r="B3081" s="1" t="s">
        <v>19</v>
      </c>
      <c r="C3081" s="1" t="s">
        <v>3132</v>
      </c>
      <c r="D3081" s="1" t="s">
        <v>3088</v>
      </c>
      <c r="E3081" s="1" t="s">
        <v>43</v>
      </c>
      <c r="F3081" s="1" t="s">
        <v>42</v>
      </c>
      <c r="G3081" s="2">
        <v>44221</v>
      </c>
      <c r="H3081" s="3">
        <v>0.48819444444444443</v>
      </c>
      <c r="I3081">
        <v>27102414</v>
      </c>
      <c r="J3081">
        <v>1</v>
      </c>
      <c r="K3081" s="1" t="s">
        <v>1495</v>
      </c>
      <c r="L3081">
        <v>0</v>
      </c>
      <c r="M3081" s="4">
        <v>4.4616844017442787</v>
      </c>
      <c r="N3081" s="5">
        <v>7545</v>
      </c>
      <c r="O3081" s="5">
        <f>IF(Jan_21[[#This Row],[WIN_OSE]]=0,('Summary Sheet'!$O$1)-('Summary Sheet'!$O$1*2%),-'Summary Sheet'!$O$1*(Jan_21[[#This Row],[BSP]]-1))</f>
        <v>1.96</v>
      </c>
    </row>
    <row r="3082" spans="1:15" x14ac:dyDescent="0.25">
      <c r="A3082">
        <v>178391773</v>
      </c>
      <c r="B3082" s="1" t="s">
        <v>19</v>
      </c>
      <c r="C3082" s="1" t="s">
        <v>3132</v>
      </c>
      <c r="D3082" s="1" t="s">
        <v>3088</v>
      </c>
      <c r="E3082" s="1" t="s">
        <v>65</v>
      </c>
      <c r="F3082" s="1" t="s">
        <v>42</v>
      </c>
      <c r="G3082" s="2">
        <v>44221</v>
      </c>
      <c r="H3082" s="3">
        <v>0.49861111111111112</v>
      </c>
      <c r="I3082">
        <v>38315485</v>
      </c>
      <c r="J3082">
        <v>4</v>
      </c>
      <c r="K3082" s="1" t="s">
        <v>156</v>
      </c>
      <c r="L3082">
        <v>1</v>
      </c>
      <c r="M3082" s="4">
        <v>2.481595505</v>
      </c>
      <c r="N3082" s="5">
        <v>15976.12</v>
      </c>
      <c r="O3082" s="5">
        <f>IF(Jan_21[[#This Row],[WIN_OSE]]=0,('Summary Sheet'!$O$1)-('Summary Sheet'!$O$1*2%),-'Summary Sheet'!$O$1*(Jan_21[[#This Row],[BSP]]-1))</f>
        <v>-2.9631910100000001</v>
      </c>
    </row>
    <row r="3083" spans="1:15" x14ac:dyDescent="0.25">
      <c r="A3083">
        <v>178391775</v>
      </c>
      <c r="B3083" s="1" t="s">
        <v>19</v>
      </c>
      <c r="C3083" s="1" t="s">
        <v>3132</v>
      </c>
      <c r="D3083" s="1" t="s">
        <v>3088</v>
      </c>
      <c r="E3083" s="1" t="s">
        <v>30</v>
      </c>
      <c r="F3083" s="1" t="s">
        <v>42</v>
      </c>
      <c r="G3083" s="2">
        <v>44221</v>
      </c>
      <c r="H3083" s="3">
        <v>0.50902777777777775</v>
      </c>
      <c r="I3083">
        <v>37768674</v>
      </c>
      <c r="J3083">
        <v>6</v>
      </c>
      <c r="K3083" s="1" t="s">
        <v>2484</v>
      </c>
      <c r="L3083">
        <v>0</v>
      </c>
      <c r="M3083" s="4">
        <v>3.493436569</v>
      </c>
      <c r="N3083" s="5">
        <v>9263.98</v>
      </c>
      <c r="O3083" s="5">
        <f>IF(Jan_21[[#This Row],[WIN_OSE]]=0,('Summary Sheet'!$O$1)-('Summary Sheet'!$O$1*2%),-'Summary Sheet'!$O$1*(Jan_21[[#This Row],[BSP]]-1))</f>
        <v>1.96</v>
      </c>
    </row>
    <row r="3084" spans="1:15" x14ac:dyDescent="0.25">
      <c r="A3084">
        <v>178391777</v>
      </c>
      <c r="B3084" s="1" t="s">
        <v>19</v>
      </c>
      <c r="C3084" s="1" t="s">
        <v>3132</v>
      </c>
      <c r="D3084" s="1" t="s">
        <v>3088</v>
      </c>
      <c r="E3084" s="1" t="s">
        <v>24</v>
      </c>
      <c r="F3084" s="1" t="s">
        <v>42</v>
      </c>
      <c r="G3084" s="2">
        <v>44221</v>
      </c>
      <c r="H3084" s="3">
        <v>0.51944444444444449</v>
      </c>
      <c r="I3084">
        <v>36844669</v>
      </c>
      <c r="J3084">
        <v>1</v>
      </c>
      <c r="K3084" s="1" t="s">
        <v>1208</v>
      </c>
      <c r="L3084">
        <v>0</v>
      </c>
      <c r="M3084" s="4">
        <v>4.3</v>
      </c>
      <c r="N3084" s="5">
        <v>5347.16</v>
      </c>
      <c r="O3084" s="5">
        <f>IF(Jan_21[[#This Row],[WIN_OSE]]=0,('Summary Sheet'!$O$1)-('Summary Sheet'!$O$1*2%),-'Summary Sheet'!$O$1*(Jan_21[[#This Row],[BSP]]-1))</f>
        <v>1.96</v>
      </c>
    </row>
    <row r="3085" spans="1:15" x14ac:dyDescent="0.25">
      <c r="A3085">
        <v>178391779</v>
      </c>
      <c r="B3085" s="1" t="s">
        <v>19</v>
      </c>
      <c r="C3085" s="1" t="s">
        <v>3132</v>
      </c>
      <c r="D3085" s="1" t="s">
        <v>3088</v>
      </c>
      <c r="E3085" s="1" t="s">
        <v>41</v>
      </c>
      <c r="F3085" s="1" t="s">
        <v>42</v>
      </c>
      <c r="G3085" s="2">
        <v>44221</v>
      </c>
      <c r="H3085" s="3">
        <v>0.52986111111111112</v>
      </c>
      <c r="I3085">
        <v>28678462</v>
      </c>
      <c r="J3085">
        <v>1</v>
      </c>
      <c r="K3085" s="1" t="s">
        <v>2824</v>
      </c>
      <c r="L3085">
        <v>1</v>
      </c>
      <c r="M3085" s="4">
        <v>3.8895355725262917</v>
      </c>
      <c r="N3085" s="5">
        <v>11639.4</v>
      </c>
      <c r="O3085" s="5">
        <f>IF(Jan_21[[#This Row],[WIN_OSE]]=0,('Summary Sheet'!$O$1)-('Summary Sheet'!$O$1*2%),-'Summary Sheet'!$O$1*(Jan_21[[#This Row],[BSP]]-1))</f>
        <v>-5.7790711450525833</v>
      </c>
    </row>
    <row r="3086" spans="1:15" x14ac:dyDescent="0.25">
      <c r="A3086">
        <v>178391781</v>
      </c>
      <c r="B3086" s="1" t="s">
        <v>19</v>
      </c>
      <c r="C3086" s="1" t="s">
        <v>3132</v>
      </c>
      <c r="D3086" s="1" t="s">
        <v>3088</v>
      </c>
      <c r="E3086" s="1" t="s">
        <v>24</v>
      </c>
      <c r="F3086" s="1" t="s">
        <v>42</v>
      </c>
      <c r="G3086" s="2">
        <v>44221</v>
      </c>
      <c r="H3086" s="3">
        <v>0.54027777777777775</v>
      </c>
      <c r="I3086">
        <v>26616780</v>
      </c>
      <c r="J3086">
        <v>2</v>
      </c>
      <c r="K3086" s="1" t="s">
        <v>2483</v>
      </c>
      <c r="L3086">
        <v>0</v>
      </c>
      <c r="M3086" s="4">
        <v>3.7943026639999999</v>
      </c>
      <c r="N3086" s="5">
        <v>10705.92</v>
      </c>
      <c r="O3086" s="5">
        <f>IF(Jan_21[[#This Row],[WIN_OSE]]=0,('Summary Sheet'!$O$1)-('Summary Sheet'!$O$1*2%),-'Summary Sheet'!$O$1*(Jan_21[[#This Row],[BSP]]-1))</f>
        <v>1.96</v>
      </c>
    </row>
    <row r="3087" spans="1:15" x14ac:dyDescent="0.25">
      <c r="A3087">
        <v>178391783</v>
      </c>
      <c r="B3087" s="1" t="s">
        <v>19</v>
      </c>
      <c r="C3087" s="1" t="s">
        <v>3132</v>
      </c>
      <c r="D3087" s="1" t="s">
        <v>3088</v>
      </c>
      <c r="E3087" s="1" t="s">
        <v>41</v>
      </c>
      <c r="F3087" s="1" t="s">
        <v>42</v>
      </c>
      <c r="G3087" s="2">
        <v>44221</v>
      </c>
      <c r="H3087" s="3">
        <v>0.55069444444444449</v>
      </c>
      <c r="I3087">
        <v>28788955</v>
      </c>
      <c r="J3087">
        <v>1</v>
      </c>
      <c r="K3087" s="1" t="s">
        <v>684</v>
      </c>
      <c r="L3087">
        <v>0</v>
      </c>
      <c r="M3087" s="4">
        <v>2.675774079</v>
      </c>
      <c r="N3087" s="5">
        <v>8887.16</v>
      </c>
      <c r="O3087" s="5">
        <f>IF(Jan_21[[#This Row],[WIN_OSE]]=0,('Summary Sheet'!$O$1)-('Summary Sheet'!$O$1*2%),-'Summary Sheet'!$O$1*(Jan_21[[#This Row],[BSP]]-1))</f>
        <v>1.96</v>
      </c>
    </row>
    <row r="3088" spans="1:15" x14ac:dyDescent="0.25">
      <c r="A3088">
        <v>178391785</v>
      </c>
      <c r="B3088" s="1" t="s">
        <v>19</v>
      </c>
      <c r="C3088" s="1" t="s">
        <v>3132</v>
      </c>
      <c r="D3088" s="1" t="s">
        <v>3088</v>
      </c>
      <c r="E3088" s="1" t="s">
        <v>43</v>
      </c>
      <c r="F3088" s="1" t="s">
        <v>42</v>
      </c>
      <c r="G3088" s="2">
        <v>44221</v>
      </c>
      <c r="H3088" s="3">
        <v>0.56111111111111112</v>
      </c>
      <c r="I3088">
        <v>36844699</v>
      </c>
      <c r="J3088">
        <v>1</v>
      </c>
      <c r="K3088" s="1" t="s">
        <v>1857</v>
      </c>
      <c r="L3088">
        <v>0</v>
      </c>
      <c r="M3088" s="4">
        <v>2.82</v>
      </c>
      <c r="N3088" s="5">
        <v>22168.240000000002</v>
      </c>
      <c r="O3088" s="5">
        <f>IF(Jan_21[[#This Row],[WIN_OSE]]=0,('Summary Sheet'!$O$1)-('Summary Sheet'!$O$1*2%),-'Summary Sheet'!$O$1*(Jan_21[[#This Row],[BSP]]-1))</f>
        <v>1.96</v>
      </c>
    </row>
    <row r="3089" spans="1:15" x14ac:dyDescent="0.25">
      <c r="A3089">
        <v>178391787</v>
      </c>
      <c r="B3089" s="1" t="s">
        <v>19</v>
      </c>
      <c r="C3089" s="1" t="s">
        <v>3132</v>
      </c>
      <c r="D3089" s="1" t="s">
        <v>3088</v>
      </c>
      <c r="E3089" s="1" t="s">
        <v>41</v>
      </c>
      <c r="F3089" s="1" t="s">
        <v>42</v>
      </c>
      <c r="G3089" s="2">
        <v>44221</v>
      </c>
      <c r="H3089" s="3">
        <v>0.57222222222222219</v>
      </c>
      <c r="I3089">
        <v>38259679</v>
      </c>
      <c r="J3089">
        <v>2</v>
      </c>
      <c r="K3089" s="1" t="s">
        <v>2916</v>
      </c>
      <c r="L3089">
        <v>1</v>
      </c>
      <c r="M3089" s="4">
        <v>1.6162570035540558</v>
      </c>
      <c r="N3089" s="5">
        <v>22215.599999999999</v>
      </c>
      <c r="O3089" s="5">
        <f>IF(Jan_21[[#This Row],[WIN_OSE]]=0,('Summary Sheet'!$O$1)-('Summary Sheet'!$O$1*2%),-'Summary Sheet'!$O$1*(Jan_21[[#This Row],[BSP]]-1))</f>
        <v>-1.2325140071081115</v>
      </c>
    </row>
    <row r="3090" spans="1:15" x14ac:dyDescent="0.25">
      <c r="A3090">
        <v>178391789</v>
      </c>
      <c r="B3090" s="1" t="s">
        <v>19</v>
      </c>
      <c r="C3090" s="1" t="s">
        <v>3132</v>
      </c>
      <c r="D3090" s="1" t="s">
        <v>3088</v>
      </c>
      <c r="E3090" s="1" t="s">
        <v>48</v>
      </c>
      <c r="F3090" s="1" t="s">
        <v>42</v>
      </c>
      <c r="G3090" s="2">
        <v>44221</v>
      </c>
      <c r="H3090" s="3">
        <v>0.58263888888888893</v>
      </c>
      <c r="I3090">
        <v>36383890</v>
      </c>
      <c r="J3090">
        <v>1</v>
      </c>
      <c r="K3090" s="1" t="s">
        <v>2246</v>
      </c>
      <c r="L3090">
        <v>1</v>
      </c>
      <c r="M3090" s="4">
        <v>2.3160881397715274</v>
      </c>
      <c r="N3090" s="5">
        <v>11698.6</v>
      </c>
      <c r="O3090" s="5">
        <f>IF(Jan_21[[#This Row],[WIN_OSE]]=0,('Summary Sheet'!$O$1)-('Summary Sheet'!$O$1*2%),-'Summary Sheet'!$O$1*(Jan_21[[#This Row],[BSP]]-1))</f>
        <v>-2.6321762795430548</v>
      </c>
    </row>
    <row r="3091" spans="1:15" x14ac:dyDescent="0.25">
      <c r="A3091">
        <v>178394004</v>
      </c>
      <c r="B3091" s="1" t="s">
        <v>19</v>
      </c>
      <c r="C3091" s="1" t="s">
        <v>3136</v>
      </c>
      <c r="D3091" s="1" t="s">
        <v>3089</v>
      </c>
      <c r="E3091" s="1" t="s">
        <v>24</v>
      </c>
      <c r="F3091" s="1" t="s">
        <v>44</v>
      </c>
      <c r="G3091" s="2">
        <v>44221</v>
      </c>
      <c r="H3091" s="3">
        <v>0.58611111111111114</v>
      </c>
      <c r="I3091">
        <v>37489984</v>
      </c>
      <c r="J3091">
        <v>6</v>
      </c>
      <c r="K3091" s="1" t="s">
        <v>1940</v>
      </c>
      <c r="L3091">
        <v>0</v>
      </c>
      <c r="M3091" s="4">
        <v>4</v>
      </c>
      <c r="N3091" s="5">
        <v>5089.12</v>
      </c>
      <c r="O3091" s="5">
        <f>IF(Jan_21[[#This Row],[WIN_OSE]]=0,('Summary Sheet'!$O$1)-('Summary Sheet'!$O$1*2%),-'Summary Sheet'!$O$1*(Jan_21[[#This Row],[BSP]]-1))</f>
        <v>1.96</v>
      </c>
    </row>
    <row r="3092" spans="1:15" x14ac:dyDescent="0.25">
      <c r="A3092">
        <v>178394006</v>
      </c>
      <c r="B3092" s="1" t="s">
        <v>19</v>
      </c>
      <c r="C3092" s="1" t="s">
        <v>3136</v>
      </c>
      <c r="D3092" s="1" t="s">
        <v>3089</v>
      </c>
      <c r="E3092" s="1" t="s">
        <v>49</v>
      </c>
      <c r="F3092" s="1" t="s">
        <v>305</v>
      </c>
      <c r="G3092" s="2">
        <v>44221</v>
      </c>
      <c r="H3092" s="3">
        <v>0.59652777777777777</v>
      </c>
      <c r="I3092">
        <v>38308174</v>
      </c>
      <c r="J3092">
        <v>2</v>
      </c>
      <c r="K3092" s="1" t="s">
        <v>1154</v>
      </c>
      <c r="L3092">
        <v>1</v>
      </c>
      <c r="M3092" s="4">
        <v>1.82</v>
      </c>
      <c r="N3092" s="5">
        <v>27781.3</v>
      </c>
      <c r="O3092" s="5">
        <f>IF(Jan_21[[#This Row],[WIN_OSE]]=0,('Summary Sheet'!$O$1)-('Summary Sheet'!$O$1*2%),-'Summary Sheet'!$O$1*(Jan_21[[#This Row],[BSP]]-1))</f>
        <v>-1.6400000000000001</v>
      </c>
    </row>
    <row r="3093" spans="1:15" x14ac:dyDescent="0.25">
      <c r="A3093">
        <v>178394008</v>
      </c>
      <c r="B3093" s="1" t="s">
        <v>19</v>
      </c>
      <c r="C3093" s="1" t="s">
        <v>3136</v>
      </c>
      <c r="D3093" s="1" t="s">
        <v>3089</v>
      </c>
      <c r="E3093" s="1" t="s">
        <v>39</v>
      </c>
      <c r="F3093" s="1" t="s">
        <v>44</v>
      </c>
      <c r="G3093" s="2">
        <v>44221</v>
      </c>
      <c r="H3093" s="3">
        <v>0.60833333333333328</v>
      </c>
      <c r="I3093">
        <v>38308176</v>
      </c>
      <c r="J3093">
        <v>5</v>
      </c>
      <c r="K3093" s="1" t="s">
        <v>2587</v>
      </c>
      <c r="L3093">
        <v>1</v>
      </c>
      <c r="M3093" s="4">
        <v>2.5243380537723716</v>
      </c>
      <c r="N3093" s="5">
        <v>15558.94</v>
      </c>
      <c r="O3093" s="5">
        <f>IF(Jan_21[[#This Row],[WIN_OSE]]=0,('Summary Sheet'!$O$1)-('Summary Sheet'!$O$1*2%),-'Summary Sheet'!$O$1*(Jan_21[[#This Row],[BSP]]-1))</f>
        <v>-3.0486761075447433</v>
      </c>
    </row>
    <row r="3094" spans="1:15" x14ac:dyDescent="0.25">
      <c r="A3094">
        <v>178394010</v>
      </c>
      <c r="B3094" s="1" t="s">
        <v>19</v>
      </c>
      <c r="C3094" s="1" t="s">
        <v>3136</v>
      </c>
      <c r="D3094" s="1" t="s">
        <v>3089</v>
      </c>
      <c r="E3094" s="1" t="s">
        <v>24</v>
      </c>
      <c r="F3094" s="1" t="s">
        <v>44</v>
      </c>
      <c r="G3094" s="2">
        <v>44221</v>
      </c>
      <c r="H3094" s="3">
        <v>0.62083333333333335</v>
      </c>
      <c r="I3094">
        <v>31700836</v>
      </c>
      <c r="J3094">
        <v>6</v>
      </c>
      <c r="K3094" s="1" t="s">
        <v>749</v>
      </c>
      <c r="L3094">
        <v>1</v>
      </c>
      <c r="M3094" s="4">
        <v>3.8903202828280339</v>
      </c>
      <c r="N3094" s="5">
        <v>6666.24</v>
      </c>
      <c r="O3094" s="5">
        <f>IF(Jan_21[[#This Row],[WIN_OSE]]=0,('Summary Sheet'!$O$1)-('Summary Sheet'!$O$1*2%),-'Summary Sheet'!$O$1*(Jan_21[[#This Row],[BSP]]-1))</f>
        <v>-5.7806405656560678</v>
      </c>
    </row>
    <row r="3095" spans="1:15" x14ac:dyDescent="0.25">
      <c r="A3095">
        <v>178394012</v>
      </c>
      <c r="B3095" s="1" t="s">
        <v>19</v>
      </c>
      <c r="C3095" s="1" t="s">
        <v>3136</v>
      </c>
      <c r="D3095" s="1" t="s">
        <v>3089</v>
      </c>
      <c r="E3095" s="1" t="s">
        <v>41</v>
      </c>
      <c r="F3095" s="1" t="s">
        <v>44</v>
      </c>
      <c r="G3095" s="2">
        <v>44221</v>
      </c>
      <c r="H3095" s="3">
        <v>0.63124999999999998</v>
      </c>
      <c r="I3095">
        <v>24736405</v>
      </c>
      <c r="J3095">
        <v>1</v>
      </c>
      <c r="K3095" s="1" t="s">
        <v>2194</v>
      </c>
      <c r="L3095">
        <v>0</v>
      </c>
      <c r="M3095" s="4">
        <v>3.05</v>
      </c>
      <c r="N3095" s="5">
        <v>21149.3</v>
      </c>
      <c r="O3095" s="5">
        <f>IF(Jan_21[[#This Row],[WIN_OSE]]=0,('Summary Sheet'!$O$1)-('Summary Sheet'!$O$1*2%),-'Summary Sheet'!$O$1*(Jan_21[[#This Row],[BSP]]-1))</f>
        <v>1.96</v>
      </c>
    </row>
    <row r="3096" spans="1:15" x14ac:dyDescent="0.25">
      <c r="A3096">
        <v>178394014</v>
      </c>
      <c r="B3096" s="1" t="s">
        <v>19</v>
      </c>
      <c r="C3096" s="1" t="s">
        <v>3136</v>
      </c>
      <c r="D3096" s="1" t="s">
        <v>3089</v>
      </c>
      <c r="E3096" s="1" t="s">
        <v>60</v>
      </c>
      <c r="F3096" s="1" t="s">
        <v>367</v>
      </c>
      <c r="G3096" s="2">
        <v>44221</v>
      </c>
      <c r="H3096" s="3">
        <v>0.6430555555555556</v>
      </c>
      <c r="I3096">
        <v>32764509</v>
      </c>
      <c r="J3096">
        <v>2</v>
      </c>
      <c r="K3096" s="1" t="s">
        <v>2761</v>
      </c>
      <c r="L3096">
        <v>1</v>
      </c>
      <c r="M3096" s="4">
        <v>2.5257494789999999</v>
      </c>
      <c r="N3096" s="5">
        <v>10541.1</v>
      </c>
      <c r="O3096" s="5">
        <f>IF(Jan_21[[#This Row],[WIN_OSE]]=0,('Summary Sheet'!$O$1)-('Summary Sheet'!$O$1*2%),-'Summary Sheet'!$O$1*(Jan_21[[#This Row],[BSP]]-1))</f>
        <v>-3.0514989579999998</v>
      </c>
    </row>
    <row r="3097" spans="1:15" x14ac:dyDescent="0.25">
      <c r="A3097">
        <v>178394016</v>
      </c>
      <c r="B3097" s="1" t="s">
        <v>19</v>
      </c>
      <c r="C3097" s="1" t="s">
        <v>3136</v>
      </c>
      <c r="D3097" s="1" t="s">
        <v>3089</v>
      </c>
      <c r="E3097" s="1" t="s">
        <v>39</v>
      </c>
      <c r="F3097" s="1" t="s">
        <v>44</v>
      </c>
      <c r="G3097" s="2">
        <v>44221</v>
      </c>
      <c r="H3097" s="3">
        <v>0.65555555555555556</v>
      </c>
      <c r="I3097">
        <v>35962173</v>
      </c>
      <c r="J3097">
        <v>1</v>
      </c>
      <c r="K3097" s="1" t="s">
        <v>2208</v>
      </c>
      <c r="L3097">
        <v>0</v>
      </c>
      <c r="M3097" s="4">
        <v>2.4744196146181636</v>
      </c>
      <c r="N3097" s="5">
        <v>13264.04</v>
      </c>
      <c r="O3097" s="5">
        <f>IF(Jan_21[[#This Row],[WIN_OSE]]=0,('Summary Sheet'!$O$1)-('Summary Sheet'!$O$1*2%),-'Summary Sheet'!$O$1*(Jan_21[[#This Row],[BSP]]-1))</f>
        <v>1.96</v>
      </c>
    </row>
    <row r="3098" spans="1:15" x14ac:dyDescent="0.25">
      <c r="A3098">
        <v>178394018</v>
      </c>
      <c r="B3098" s="1" t="s">
        <v>19</v>
      </c>
      <c r="C3098" s="1" t="s">
        <v>3136</v>
      </c>
      <c r="D3098" s="1" t="s">
        <v>3089</v>
      </c>
      <c r="E3098" s="1" t="s">
        <v>30</v>
      </c>
      <c r="F3098" s="1" t="s">
        <v>44</v>
      </c>
      <c r="G3098" s="2">
        <v>44221</v>
      </c>
      <c r="H3098" s="3">
        <v>0.6694444444444444</v>
      </c>
      <c r="I3098">
        <v>37667540</v>
      </c>
      <c r="J3098">
        <v>6</v>
      </c>
      <c r="K3098" s="1" t="s">
        <v>609</v>
      </c>
      <c r="L3098">
        <v>0</v>
      </c>
      <c r="M3098" s="4">
        <v>3.3</v>
      </c>
      <c r="N3098" s="5">
        <v>14530.54</v>
      </c>
      <c r="O3098" s="5">
        <f>IF(Jan_21[[#This Row],[WIN_OSE]]=0,('Summary Sheet'!$O$1)-('Summary Sheet'!$O$1*2%),-'Summary Sheet'!$O$1*(Jan_21[[#This Row],[BSP]]-1))</f>
        <v>1.96</v>
      </c>
    </row>
    <row r="3099" spans="1:15" x14ac:dyDescent="0.25">
      <c r="A3099">
        <v>178394020</v>
      </c>
      <c r="B3099" s="1" t="s">
        <v>19</v>
      </c>
      <c r="C3099" s="1" t="s">
        <v>3136</v>
      </c>
      <c r="D3099" s="1" t="s">
        <v>3089</v>
      </c>
      <c r="E3099" s="1" t="s">
        <v>39</v>
      </c>
      <c r="F3099" s="1" t="s">
        <v>44</v>
      </c>
      <c r="G3099" s="2">
        <v>44221</v>
      </c>
      <c r="H3099" s="3">
        <v>0.68263888888888891</v>
      </c>
      <c r="I3099">
        <v>38308181</v>
      </c>
      <c r="J3099">
        <v>2</v>
      </c>
      <c r="K3099" s="1" t="s">
        <v>1373</v>
      </c>
      <c r="L3099">
        <v>0</v>
      </c>
      <c r="M3099" s="4">
        <v>4.3</v>
      </c>
      <c r="N3099" s="5">
        <v>5625.46</v>
      </c>
      <c r="O3099" s="5">
        <f>IF(Jan_21[[#This Row],[WIN_OSE]]=0,('Summary Sheet'!$O$1)-('Summary Sheet'!$O$1*2%),-'Summary Sheet'!$O$1*(Jan_21[[#This Row],[BSP]]-1))</f>
        <v>1.96</v>
      </c>
    </row>
    <row r="3100" spans="1:15" x14ac:dyDescent="0.25">
      <c r="A3100">
        <v>178394022</v>
      </c>
      <c r="B3100" s="1" t="s">
        <v>19</v>
      </c>
      <c r="C3100" s="1" t="s">
        <v>3136</v>
      </c>
      <c r="D3100" s="1" t="s">
        <v>3089</v>
      </c>
      <c r="E3100" s="1" t="s">
        <v>24</v>
      </c>
      <c r="F3100" s="1" t="s">
        <v>44</v>
      </c>
      <c r="G3100" s="2">
        <v>44221</v>
      </c>
      <c r="H3100" s="3">
        <v>0.69652777777777775</v>
      </c>
      <c r="I3100">
        <v>36182920</v>
      </c>
      <c r="J3100">
        <v>3</v>
      </c>
      <c r="K3100" s="1" t="s">
        <v>2757</v>
      </c>
      <c r="L3100">
        <v>0</v>
      </c>
      <c r="M3100" s="4">
        <v>2.14</v>
      </c>
      <c r="N3100" s="5">
        <v>16145.78</v>
      </c>
      <c r="O3100" s="5">
        <f>IF(Jan_21[[#This Row],[WIN_OSE]]=0,('Summary Sheet'!$O$1)-('Summary Sheet'!$O$1*2%),-'Summary Sheet'!$O$1*(Jan_21[[#This Row],[BSP]]-1))</f>
        <v>1.96</v>
      </c>
    </row>
    <row r="3101" spans="1:15" x14ac:dyDescent="0.25">
      <c r="A3101">
        <v>178394024</v>
      </c>
      <c r="B3101" s="1" t="s">
        <v>19</v>
      </c>
      <c r="C3101" s="1" t="s">
        <v>3136</v>
      </c>
      <c r="D3101" s="1" t="s">
        <v>3089</v>
      </c>
      <c r="E3101" s="1" t="s">
        <v>75</v>
      </c>
      <c r="F3101" s="1" t="s">
        <v>305</v>
      </c>
      <c r="G3101" s="2">
        <v>44221</v>
      </c>
      <c r="H3101" s="3">
        <v>0.7104166666666667</v>
      </c>
      <c r="I3101">
        <v>23710522</v>
      </c>
      <c r="J3101">
        <v>5</v>
      </c>
      <c r="K3101" s="1" t="s">
        <v>620</v>
      </c>
      <c r="L3101">
        <v>0</v>
      </c>
      <c r="M3101" s="4">
        <v>3.793309371102604</v>
      </c>
      <c r="N3101" s="5">
        <v>12362.76</v>
      </c>
      <c r="O3101" s="5">
        <f>IF(Jan_21[[#This Row],[WIN_OSE]]=0,('Summary Sheet'!$O$1)-('Summary Sheet'!$O$1*2%),-'Summary Sheet'!$O$1*(Jan_21[[#This Row],[BSP]]-1))</f>
        <v>1.96</v>
      </c>
    </row>
    <row r="3102" spans="1:15" x14ac:dyDescent="0.25">
      <c r="A3102">
        <v>178394026</v>
      </c>
      <c r="B3102" s="1" t="s">
        <v>19</v>
      </c>
      <c r="C3102" s="1" t="s">
        <v>3136</v>
      </c>
      <c r="D3102" s="1" t="s">
        <v>3089</v>
      </c>
      <c r="E3102" s="1" t="s">
        <v>30</v>
      </c>
      <c r="F3102" s="1" t="s">
        <v>44</v>
      </c>
      <c r="G3102" s="2">
        <v>44221</v>
      </c>
      <c r="H3102" s="3">
        <v>0.72361111111111109</v>
      </c>
      <c r="I3102">
        <v>19228810</v>
      </c>
      <c r="J3102">
        <v>6</v>
      </c>
      <c r="K3102" s="1" t="s">
        <v>1935</v>
      </c>
      <c r="L3102">
        <v>0</v>
      </c>
      <c r="M3102" s="4">
        <v>3.6908005610000001</v>
      </c>
      <c r="N3102" s="5">
        <v>12139.56</v>
      </c>
      <c r="O3102" s="5">
        <f>IF(Jan_21[[#This Row],[WIN_OSE]]=0,('Summary Sheet'!$O$1)-('Summary Sheet'!$O$1*2%),-'Summary Sheet'!$O$1*(Jan_21[[#This Row],[BSP]]-1))</f>
        <v>1.96</v>
      </c>
    </row>
    <row r="3103" spans="1:15" x14ac:dyDescent="0.25">
      <c r="A3103">
        <v>178394040</v>
      </c>
      <c r="B3103" s="1" t="s">
        <v>23</v>
      </c>
      <c r="C3103" s="1" t="s">
        <v>3131</v>
      </c>
      <c r="D3103" s="1" t="s">
        <v>3088</v>
      </c>
      <c r="E3103" s="1" t="s">
        <v>30</v>
      </c>
      <c r="F3103" s="1" t="s">
        <v>54</v>
      </c>
      <c r="G3103" s="2">
        <v>44221</v>
      </c>
      <c r="H3103" s="3">
        <v>0.5756944444444444</v>
      </c>
      <c r="I3103">
        <v>35756542</v>
      </c>
      <c r="J3103">
        <v>2</v>
      </c>
      <c r="K3103" s="1" t="s">
        <v>182</v>
      </c>
      <c r="L3103">
        <v>0</v>
      </c>
      <c r="M3103" s="4">
        <v>4.6590649226147818</v>
      </c>
      <c r="N3103" s="5">
        <v>6005.68</v>
      </c>
      <c r="O3103" s="5">
        <f>IF(Jan_21[[#This Row],[WIN_OSE]]=0,('Summary Sheet'!$O$1)-('Summary Sheet'!$O$1*2%),-'Summary Sheet'!$O$1*(Jan_21[[#This Row],[BSP]]-1))</f>
        <v>1.96</v>
      </c>
    </row>
    <row r="3104" spans="1:15" x14ac:dyDescent="0.25">
      <c r="A3104">
        <v>178394042</v>
      </c>
      <c r="B3104" s="1" t="s">
        <v>23</v>
      </c>
      <c r="C3104" s="1" t="s">
        <v>3131</v>
      </c>
      <c r="D3104" s="1" t="s">
        <v>3088</v>
      </c>
      <c r="E3104" s="1" t="s">
        <v>24</v>
      </c>
      <c r="F3104" s="1" t="s">
        <v>54</v>
      </c>
      <c r="G3104" s="2">
        <v>44221</v>
      </c>
      <c r="H3104" s="3">
        <v>0.58819444444444446</v>
      </c>
      <c r="I3104">
        <v>35962883</v>
      </c>
      <c r="J3104">
        <v>6</v>
      </c>
      <c r="K3104" s="1" t="s">
        <v>775</v>
      </c>
      <c r="L3104">
        <v>0</v>
      </c>
      <c r="M3104" s="4">
        <v>3.6</v>
      </c>
      <c r="N3104" s="5">
        <v>6018.76</v>
      </c>
      <c r="O3104" s="5">
        <f>IF(Jan_21[[#This Row],[WIN_OSE]]=0,('Summary Sheet'!$O$1)-('Summary Sheet'!$O$1*2%),-'Summary Sheet'!$O$1*(Jan_21[[#This Row],[BSP]]-1))</f>
        <v>1.96</v>
      </c>
    </row>
    <row r="3105" spans="1:15" x14ac:dyDescent="0.25">
      <c r="A3105">
        <v>178394044</v>
      </c>
      <c r="B3105" s="1" t="s">
        <v>23</v>
      </c>
      <c r="C3105" s="1" t="s">
        <v>3131</v>
      </c>
      <c r="D3105" s="1" t="s">
        <v>3088</v>
      </c>
      <c r="E3105" s="1" t="s">
        <v>41</v>
      </c>
      <c r="F3105" s="1" t="s">
        <v>54</v>
      </c>
      <c r="G3105" s="2">
        <v>44221</v>
      </c>
      <c r="H3105" s="3">
        <v>0.59930555555555554</v>
      </c>
      <c r="I3105">
        <v>25432204</v>
      </c>
      <c r="J3105">
        <v>1</v>
      </c>
      <c r="K3105" s="1" t="s">
        <v>1489</v>
      </c>
      <c r="L3105">
        <v>0</v>
      </c>
      <c r="M3105" s="4">
        <v>3.3929660944384525</v>
      </c>
      <c r="N3105" s="5">
        <v>13868.18</v>
      </c>
      <c r="O3105" s="5">
        <f>IF(Jan_21[[#This Row],[WIN_OSE]]=0,('Summary Sheet'!$O$1)-('Summary Sheet'!$O$1*2%),-'Summary Sheet'!$O$1*(Jan_21[[#This Row],[BSP]]-1))</f>
        <v>1.96</v>
      </c>
    </row>
    <row r="3106" spans="1:15" x14ac:dyDescent="0.25">
      <c r="A3106">
        <v>178394046</v>
      </c>
      <c r="B3106" s="1" t="s">
        <v>23</v>
      </c>
      <c r="C3106" s="1" t="s">
        <v>3131</v>
      </c>
      <c r="D3106" s="1" t="s">
        <v>3088</v>
      </c>
      <c r="E3106" s="1" t="s">
        <v>39</v>
      </c>
      <c r="F3106" s="1" t="s">
        <v>54</v>
      </c>
      <c r="G3106" s="2">
        <v>44221</v>
      </c>
      <c r="H3106" s="3">
        <v>0.61250000000000004</v>
      </c>
      <c r="I3106">
        <v>38314963</v>
      </c>
      <c r="J3106">
        <v>3</v>
      </c>
      <c r="K3106" s="1" t="s">
        <v>2822</v>
      </c>
      <c r="L3106">
        <v>1</v>
      </c>
      <c r="M3106" s="4">
        <v>3.35</v>
      </c>
      <c r="N3106" s="5">
        <v>13897.64</v>
      </c>
      <c r="O3106" s="5">
        <f>IF(Jan_21[[#This Row],[WIN_OSE]]=0,('Summary Sheet'!$O$1)-('Summary Sheet'!$O$1*2%),-'Summary Sheet'!$O$1*(Jan_21[[#This Row],[BSP]]-1))</f>
        <v>-4.7</v>
      </c>
    </row>
    <row r="3107" spans="1:15" x14ac:dyDescent="0.25">
      <c r="A3107">
        <v>178394048</v>
      </c>
      <c r="B3107" s="1" t="s">
        <v>23</v>
      </c>
      <c r="C3107" s="1" t="s">
        <v>3131</v>
      </c>
      <c r="D3107" s="1" t="s">
        <v>3088</v>
      </c>
      <c r="E3107" s="1" t="s">
        <v>24</v>
      </c>
      <c r="F3107" s="1" t="s">
        <v>54</v>
      </c>
      <c r="G3107" s="2">
        <v>44221</v>
      </c>
      <c r="H3107" s="3">
        <v>0.62638888888888888</v>
      </c>
      <c r="I3107">
        <v>38200434</v>
      </c>
      <c r="J3107">
        <v>3</v>
      </c>
      <c r="K3107" s="1" t="s">
        <v>1282</v>
      </c>
      <c r="L3107">
        <v>0</v>
      </c>
      <c r="M3107" s="4">
        <v>4.5999999999999996</v>
      </c>
      <c r="N3107" s="5">
        <v>7971.96</v>
      </c>
      <c r="O3107" s="5">
        <f>IF(Jan_21[[#This Row],[WIN_OSE]]=0,('Summary Sheet'!$O$1)-('Summary Sheet'!$O$1*2%),-'Summary Sheet'!$O$1*(Jan_21[[#This Row],[BSP]]-1))</f>
        <v>1.96</v>
      </c>
    </row>
    <row r="3108" spans="1:15" x14ac:dyDescent="0.25">
      <c r="A3108">
        <v>178394050</v>
      </c>
      <c r="B3108" s="1" t="s">
        <v>23</v>
      </c>
      <c r="C3108" s="1" t="s">
        <v>3131</v>
      </c>
      <c r="D3108" s="1" t="s">
        <v>3088</v>
      </c>
      <c r="E3108" s="1" t="s">
        <v>30</v>
      </c>
      <c r="F3108" s="1" t="s">
        <v>54</v>
      </c>
      <c r="G3108" s="2">
        <v>44221</v>
      </c>
      <c r="H3108" s="3">
        <v>0.63749999999999996</v>
      </c>
      <c r="I3108">
        <v>36585769</v>
      </c>
      <c r="J3108">
        <v>4</v>
      </c>
      <c r="K3108" s="1" t="s">
        <v>1953</v>
      </c>
      <c r="L3108">
        <v>0</v>
      </c>
      <c r="M3108" s="4">
        <v>3.4554247753448717</v>
      </c>
      <c r="N3108" s="5">
        <v>13286.2</v>
      </c>
      <c r="O3108" s="5">
        <f>IF(Jan_21[[#This Row],[WIN_OSE]]=0,('Summary Sheet'!$O$1)-('Summary Sheet'!$O$1*2%),-'Summary Sheet'!$O$1*(Jan_21[[#This Row],[BSP]]-1))</f>
        <v>1.96</v>
      </c>
    </row>
    <row r="3109" spans="1:15" x14ac:dyDescent="0.25">
      <c r="A3109">
        <v>178394052</v>
      </c>
      <c r="B3109" s="1" t="s">
        <v>23</v>
      </c>
      <c r="C3109" s="1" t="s">
        <v>3131</v>
      </c>
      <c r="D3109" s="1" t="s">
        <v>3088</v>
      </c>
      <c r="E3109" s="1" t="s">
        <v>39</v>
      </c>
      <c r="F3109" s="1" t="s">
        <v>54</v>
      </c>
      <c r="G3109" s="2">
        <v>44221</v>
      </c>
      <c r="H3109" s="3">
        <v>0.65138888888888891</v>
      </c>
      <c r="I3109">
        <v>38259912</v>
      </c>
      <c r="J3109">
        <v>2</v>
      </c>
      <c r="K3109" s="1" t="s">
        <v>2833</v>
      </c>
      <c r="L3109">
        <v>0</v>
      </c>
      <c r="M3109" s="4">
        <v>3.6073129731106923</v>
      </c>
      <c r="N3109" s="5">
        <v>10359.82</v>
      </c>
      <c r="O3109" s="5">
        <f>IF(Jan_21[[#This Row],[WIN_OSE]]=0,('Summary Sheet'!$O$1)-('Summary Sheet'!$O$1*2%),-'Summary Sheet'!$O$1*(Jan_21[[#This Row],[BSP]]-1))</f>
        <v>1.96</v>
      </c>
    </row>
    <row r="3110" spans="1:15" x14ac:dyDescent="0.25">
      <c r="A3110">
        <v>178394054</v>
      </c>
      <c r="B3110" s="1" t="s">
        <v>23</v>
      </c>
      <c r="C3110" s="1" t="s">
        <v>3131</v>
      </c>
      <c r="D3110" s="1" t="s">
        <v>3088</v>
      </c>
      <c r="E3110" s="1" t="s">
        <v>37</v>
      </c>
      <c r="F3110" s="1" t="s">
        <v>54</v>
      </c>
      <c r="G3110" s="2">
        <v>44221</v>
      </c>
      <c r="H3110" s="3">
        <v>0.66527777777777775</v>
      </c>
      <c r="I3110">
        <v>38237599</v>
      </c>
      <c r="J3110">
        <v>4</v>
      </c>
      <c r="K3110" s="1" t="s">
        <v>2896</v>
      </c>
      <c r="L3110">
        <v>0</v>
      </c>
      <c r="M3110" s="4">
        <v>3.35</v>
      </c>
      <c r="N3110" s="5">
        <v>15780.1</v>
      </c>
      <c r="O3110" s="5">
        <f>IF(Jan_21[[#This Row],[WIN_OSE]]=0,('Summary Sheet'!$O$1)-('Summary Sheet'!$O$1*2%),-'Summary Sheet'!$O$1*(Jan_21[[#This Row],[BSP]]-1))</f>
        <v>1.96</v>
      </c>
    </row>
    <row r="3111" spans="1:15" x14ac:dyDescent="0.25">
      <c r="A3111">
        <v>178394056</v>
      </c>
      <c r="B3111" s="1" t="s">
        <v>23</v>
      </c>
      <c r="C3111" s="1" t="s">
        <v>3131</v>
      </c>
      <c r="D3111" s="1" t="s">
        <v>3088</v>
      </c>
      <c r="E3111" s="1" t="s">
        <v>24</v>
      </c>
      <c r="F3111" s="1" t="s">
        <v>54</v>
      </c>
      <c r="G3111" s="2">
        <v>44221</v>
      </c>
      <c r="H3111" s="3">
        <v>0.6791666666666667</v>
      </c>
      <c r="I3111">
        <v>28732223</v>
      </c>
      <c r="J3111">
        <v>1</v>
      </c>
      <c r="K3111" s="1" t="s">
        <v>1957</v>
      </c>
      <c r="L3111">
        <v>1</v>
      </c>
      <c r="M3111" s="4">
        <v>3.6231327499999999</v>
      </c>
      <c r="N3111" s="5">
        <v>14745.96</v>
      </c>
      <c r="O3111" s="5">
        <f>IF(Jan_21[[#This Row],[WIN_OSE]]=0,('Summary Sheet'!$O$1)-('Summary Sheet'!$O$1*2%),-'Summary Sheet'!$O$1*(Jan_21[[#This Row],[BSP]]-1))</f>
        <v>-5.2462654999999998</v>
      </c>
    </row>
    <row r="3112" spans="1:15" x14ac:dyDescent="0.25">
      <c r="A3112">
        <v>178394058</v>
      </c>
      <c r="B3112" s="1" t="s">
        <v>23</v>
      </c>
      <c r="C3112" s="1" t="s">
        <v>3131</v>
      </c>
      <c r="D3112" s="1" t="s">
        <v>3088</v>
      </c>
      <c r="E3112" s="1" t="s">
        <v>30</v>
      </c>
      <c r="F3112" s="1" t="s">
        <v>54</v>
      </c>
      <c r="G3112" s="2">
        <v>44221</v>
      </c>
      <c r="H3112" s="3">
        <v>0.69305555555555554</v>
      </c>
      <c r="I3112">
        <v>32663422</v>
      </c>
      <c r="J3112">
        <v>5</v>
      </c>
      <c r="K3112" s="1" t="s">
        <v>207</v>
      </c>
      <c r="L3112">
        <v>0</v>
      </c>
      <c r="M3112" s="4">
        <v>2.7179898067119979</v>
      </c>
      <c r="N3112" s="5">
        <v>18251.02</v>
      </c>
      <c r="O3112" s="5">
        <f>IF(Jan_21[[#This Row],[WIN_OSE]]=0,('Summary Sheet'!$O$1)-('Summary Sheet'!$O$1*2%),-'Summary Sheet'!$O$1*(Jan_21[[#This Row],[BSP]]-1))</f>
        <v>1.96</v>
      </c>
    </row>
    <row r="3113" spans="1:15" x14ac:dyDescent="0.25">
      <c r="A3113">
        <v>178394060</v>
      </c>
      <c r="B3113" s="1" t="s">
        <v>23</v>
      </c>
      <c r="C3113" s="1" t="s">
        <v>3131</v>
      </c>
      <c r="D3113" s="1" t="s">
        <v>3088</v>
      </c>
      <c r="E3113" s="1" t="s">
        <v>24</v>
      </c>
      <c r="F3113" s="1" t="s">
        <v>54</v>
      </c>
      <c r="G3113" s="2">
        <v>44221</v>
      </c>
      <c r="H3113" s="3">
        <v>0.70694444444444449</v>
      </c>
      <c r="I3113">
        <v>38145064</v>
      </c>
      <c r="J3113">
        <v>3</v>
      </c>
      <c r="K3113" s="1" t="s">
        <v>1142</v>
      </c>
      <c r="L3113">
        <v>0</v>
      </c>
      <c r="M3113" s="4">
        <v>2.6672117333273482</v>
      </c>
      <c r="N3113" s="5">
        <v>25833.34</v>
      </c>
      <c r="O3113" s="5">
        <f>IF(Jan_21[[#This Row],[WIN_OSE]]=0,('Summary Sheet'!$O$1)-('Summary Sheet'!$O$1*2%),-'Summary Sheet'!$O$1*(Jan_21[[#This Row],[BSP]]-1))</f>
        <v>1.96</v>
      </c>
    </row>
    <row r="3114" spans="1:15" x14ac:dyDescent="0.25">
      <c r="A3114">
        <v>178394062</v>
      </c>
      <c r="B3114" s="1" t="s">
        <v>23</v>
      </c>
      <c r="C3114" s="1" t="s">
        <v>3131</v>
      </c>
      <c r="D3114" s="1" t="s">
        <v>3088</v>
      </c>
      <c r="E3114" s="1" t="s">
        <v>47</v>
      </c>
      <c r="F3114" s="1" t="s">
        <v>54</v>
      </c>
      <c r="G3114" s="2">
        <v>44221</v>
      </c>
      <c r="H3114" s="3">
        <v>0.72083333333333333</v>
      </c>
      <c r="I3114">
        <v>37364127</v>
      </c>
      <c r="J3114">
        <v>4</v>
      </c>
      <c r="K3114" s="1" t="s">
        <v>1961</v>
      </c>
      <c r="L3114">
        <v>1</v>
      </c>
      <c r="M3114" s="4">
        <v>5.0047983891735193</v>
      </c>
      <c r="N3114" s="5">
        <v>7864.92</v>
      </c>
      <c r="O3114" s="5">
        <f>IF(Jan_21[[#This Row],[WIN_OSE]]=0,('Summary Sheet'!$O$1)-('Summary Sheet'!$O$1*2%),-'Summary Sheet'!$O$1*(Jan_21[[#This Row],[BSP]]-1))</f>
        <v>-8.0095967783470385</v>
      </c>
    </row>
    <row r="3115" spans="1:15" x14ac:dyDescent="0.25">
      <c r="A3115">
        <v>178394064</v>
      </c>
      <c r="B3115" s="1" t="s">
        <v>23</v>
      </c>
      <c r="C3115" s="1" t="s">
        <v>3131</v>
      </c>
      <c r="D3115" s="1" t="s">
        <v>3088</v>
      </c>
      <c r="E3115" s="1" t="s">
        <v>41</v>
      </c>
      <c r="F3115" s="1" t="s">
        <v>54</v>
      </c>
      <c r="G3115" s="2">
        <v>44221</v>
      </c>
      <c r="H3115" s="3">
        <v>0.73402777777777772</v>
      </c>
      <c r="I3115">
        <v>36219214</v>
      </c>
      <c r="J3115">
        <v>2</v>
      </c>
      <c r="K3115" s="1" t="s">
        <v>2295</v>
      </c>
      <c r="L3115">
        <v>1</v>
      </c>
      <c r="M3115" s="4">
        <v>4.0419478308413836</v>
      </c>
      <c r="N3115" s="5">
        <v>10942.46</v>
      </c>
      <c r="O3115" s="5">
        <f>IF(Jan_21[[#This Row],[WIN_OSE]]=0,('Summary Sheet'!$O$1)-('Summary Sheet'!$O$1*2%),-'Summary Sheet'!$O$1*(Jan_21[[#This Row],[BSP]]-1))</f>
        <v>-6.0838956616827673</v>
      </c>
    </row>
    <row r="3116" spans="1:15" x14ac:dyDescent="0.25">
      <c r="A3116">
        <v>178394066</v>
      </c>
      <c r="B3116" s="1" t="s">
        <v>23</v>
      </c>
      <c r="C3116" s="1" t="s">
        <v>3131</v>
      </c>
      <c r="D3116" s="1" t="s">
        <v>3088</v>
      </c>
      <c r="E3116" s="1" t="s">
        <v>30</v>
      </c>
      <c r="F3116" s="1" t="s">
        <v>54</v>
      </c>
      <c r="G3116" s="2">
        <v>44221</v>
      </c>
      <c r="H3116" s="3">
        <v>0.74583333333333335</v>
      </c>
      <c r="I3116">
        <v>24978664</v>
      </c>
      <c r="J3116">
        <v>2</v>
      </c>
      <c r="K3116" s="1" t="s">
        <v>853</v>
      </c>
      <c r="L3116">
        <v>0</v>
      </c>
      <c r="M3116" s="4">
        <v>4.679452007840661</v>
      </c>
      <c r="N3116" s="5">
        <v>9343.0400000000009</v>
      </c>
      <c r="O3116" s="5">
        <f>IF(Jan_21[[#This Row],[WIN_OSE]]=0,('Summary Sheet'!$O$1)-('Summary Sheet'!$O$1*2%),-'Summary Sheet'!$O$1*(Jan_21[[#This Row],[BSP]]-1))</f>
        <v>1.96</v>
      </c>
    </row>
    <row r="3117" spans="1:15" x14ac:dyDescent="0.25">
      <c r="A3117">
        <v>178394290</v>
      </c>
      <c r="B3117" s="1" t="s">
        <v>23</v>
      </c>
      <c r="C3117" s="1" t="s">
        <v>3133</v>
      </c>
      <c r="D3117" s="1" t="s">
        <v>3090</v>
      </c>
      <c r="E3117" s="1" t="s">
        <v>32</v>
      </c>
      <c r="F3117" s="1" t="s">
        <v>13</v>
      </c>
      <c r="G3117" s="2">
        <v>44221</v>
      </c>
      <c r="H3117" s="3">
        <v>0.58125000000000004</v>
      </c>
      <c r="I3117">
        <v>37095392</v>
      </c>
      <c r="J3117">
        <v>3</v>
      </c>
      <c r="K3117" s="1" t="s">
        <v>441</v>
      </c>
      <c r="L3117">
        <v>1</v>
      </c>
      <c r="M3117" s="4">
        <v>3.2164282715780428</v>
      </c>
      <c r="N3117" s="5">
        <v>10568.58</v>
      </c>
      <c r="O3117" s="5">
        <f>IF(Jan_21[[#This Row],[WIN_OSE]]=0,('Summary Sheet'!$O$1)-('Summary Sheet'!$O$1*2%),-'Summary Sheet'!$O$1*(Jan_21[[#This Row],[BSP]]-1))</f>
        <v>-4.4328565431560856</v>
      </c>
    </row>
    <row r="3118" spans="1:15" x14ac:dyDescent="0.25">
      <c r="A3118">
        <v>178394292</v>
      </c>
      <c r="B3118" s="1" t="s">
        <v>23</v>
      </c>
      <c r="C3118" s="1" t="s">
        <v>3133</v>
      </c>
      <c r="D3118" s="1" t="s">
        <v>3090</v>
      </c>
      <c r="E3118" s="1" t="s">
        <v>43</v>
      </c>
      <c r="F3118" s="1" t="s">
        <v>13</v>
      </c>
      <c r="G3118" s="2">
        <v>44221</v>
      </c>
      <c r="H3118" s="3">
        <v>0.59166666666666667</v>
      </c>
      <c r="I3118">
        <v>35839944</v>
      </c>
      <c r="J3118">
        <v>2</v>
      </c>
      <c r="K3118" s="1" t="s">
        <v>2730</v>
      </c>
      <c r="L3118">
        <v>0</v>
      </c>
      <c r="M3118" s="4">
        <v>2.7170190868718773</v>
      </c>
      <c r="N3118" s="5">
        <v>15331.26</v>
      </c>
      <c r="O3118" s="5">
        <f>IF(Jan_21[[#This Row],[WIN_OSE]]=0,('Summary Sheet'!$O$1)-('Summary Sheet'!$O$1*2%),-'Summary Sheet'!$O$1*(Jan_21[[#This Row],[BSP]]-1))</f>
        <v>1.96</v>
      </c>
    </row>
    <row r="3119" spans="1:15" x14ac:dyDescent="0.25">
      <c r="A3119">
        <v>178394294</v>
      </c>
      <c r="B3119" s="1" t="s">
        <v>23</v>
      </c>
      <c r="C3119" s="1" t="s">
        <v>3133</v>
      </c>
      <c r="D3119" s="1" t="s">
        <v>3090</v>
      </c>
      <c r="E3119" s="1" t="s">
        <v>47</v>
      </c>
      <c r="F3119" s="1" t="s">
        <v>13</v>
      </c>
      <c r="G3119" s="2">
        <v>44221</v>
      </c>
      <c r="H3119" s="3">
        <v>0.60555555555555551</v>
      </c>
      <c r="I3119">
        <v>37095282</v>
      </c>
      <c r="J3119">
        <v>3</v>
      </c>
      <c r="K3119" s="1" t="s">
        <v>619</v>
      </c>
      <c r="L3119">
        <v>0</v>
      </c>
      <c r="M3119" s="4">
        <v>2.9049163165947904</v>
      </c>
      <c r="N3119" s="5">
        <v>12069.46</v>
      </c>
      <c r="O3119" s="5">
        <f>IF(Jan_21[[#This Row],[WIN_OSE]]=0,('Summary Sheet'!$O$1)-('Summary Sheet'!$O$1*2%),-'Summary Sheet'!$O$1*(Jan_21[[#This Row],[BSP]]-1))</f>
        <v>1.96</v>
      </c>
    </row>
    <row r="3120" spans="1:15" x14ac:dyDescent="0.25">
      <c r="A3120">
        <v>178394296</v>
      </c>
      <c r="B3120" s="1" t="s">
        <v>23</v>
      </c>
      <c r="C3120" s="1" t="s">
        <v>3133</v>
      </c>
      <c r="D3120" s="1" t="s">
        <v>3090</v>
      </c>
      <c r="E3120" s="1" t="s">
        <v>30</v>
      </c>
      <c r="F3120" s="1" t="s">
        <v>13</v>
      </c>
      <c r="G3120" s="2">
        <v>44221</v>
      </c>
      <c r="H3120" s="3">
        <v>0.61944444444444446</v>
      </c>
      <c r="I3120">
        <v>2441997</v>
      </c>
      <c r="J3120">
        <v>4</v>
      </c>
      <c r="K3120" s="1" t="s">
        <v>1964</v>
      </c>
      <c r="L3120">
        <v>0</v>
      </c>
      <c r="M3120" s="4">
        <v>4</v>
      </c>
      <c r="N3120" s="5">
        <v>7097.86</v>
      </c>
      <c r="O3120" s="5">
        <f>IF(Jan_21[[#This Row],[WIN_OSE]]=0,('Summary Sheet'!$O$1)-('Summary Sheet'!$O$1*2%),-'Summary Sheet'!$O$1*(Jan_21[[#This Row],[BSP]]-1))</f>
        <v>1.96</v>
      </c>
    </row>
    <row r="3121" spans="1:15" x14ac:dyDescent="0.25">
      <c r="A3121">
        <v>178394298</v>
      </c>
      <c r="B3121" s="1" t="s">
        <v>23</v>
      </c>
      <c r="C3121" s="1" t="s">
        <v>3133</v>
      </c>
      <c r="D3121" s="1" t="s">
        <v>3090</v>
      </c>
      <c r="E3121" s="1" t="s">
        <v>32</v>
      </c>
      <c r="F3121" s="1" t="s">
        <v>13</v>
      </c>
      <c r="G3121" s="2">
        <v>44221</v>
      </c>
      <c r="H3121" s="3">
        <v>0.63263888888888886</v>
      </c>
      <c r="I3121">
        <v>20361612</v>
      </c>
      <c r="J3121">
        <v>2</v>
      </c>
      <c r="K3121" s="1" t="s">
        <v>663</v>
      </c>
      <c r="L3121">
        <v>0</v>
      </c>
      <c r="M3121" s="4">
        <v>3.9093002220000002</v>
      </c>
      <c r="N3121" s="5">
        <v>5235.68</v>
      </c>
      <c r="O3121" s="5">
        <f>IF(Jan_21[[#This Row],[WIN_OSE]]=0,('Summary Sheet'!$O$1)-('Summary Sheet'!$O$1*2%),-'Summary Sheet'!$O$1*(Jan_21[[#This Row],[BSP]]-1))</f>
        <v>1.96</v>
      </c>
    </row>
    <row r="3122" spans="1:15" x14ac:dyDescent="0.25">
      <c r="A3122">
        <v>178394300</v>
      </c>
      <c r="B3122" s="1" t="s">
        <v>23</v>
      </c>
      <c r="C3122" s="1" t="s">
        <v>3133</v>
      </c>
      <c r="D3122" s="1" t="s">
        <v>3090</v>
      </c>
      <c r="E3122" s="1" t="s">
        <v>39</v>
      </c>
      <c r="F3122" s="1" t="s">
        <v>13</v>
      </c>
      <c r="G3122" s="2">
        <v>44221</v>
      </c>
      <c r="H3122" s="3">
        <v>0.64444444444444449</v>
      </c>
      <c r="I3122">
        <v>36799750</v>
      </c>
      <c r="J3122">
        <v>6</v>
      </c>
      <c r="K3122" s="1" t="s">
        <v>1544</v>
      </c>
      <c r="L3122">
        <v>0</v>
      </c>
      <c r="M3122" s="4">
        <v>4.5408289986313335</v>
      </c>
      <c r="N3122" s="5">
        <v>4201.9799999999996</v>
      </c>
      <c r="O3122" s="5">
        <f>IF(Jan_21[[#This Row],[WIN_OSE]]=0,('Summary Sheet'!$O$1)-('Summary Sheet'!$O$1*2%),-'Summary Sheet'!$O$1*(Jan_21[[#This Row],[BSP]]-1))</f>
        <v>1.96</v>
      </c>
    </row>
    <row r="3123" spans="1:15" x14ac:dyDescent="0.25">
      <c r="A3123">
        <v>178394302</v>
      </c>
      <c r="B3123" s="1" t="s">
        <v>23</v>
      </c>
      <c r="C3123" s="1" t="s">
        <v>3133</v>
      </c>
      <c r="D3123" s="1" t="s">
        <v>3090</v>
      </c>
      <c r="E3123" s="1" t="s">
        <v>289</v>
      </c>
      <c r="F3123" s="1" t="s">
        <v>309</v>
      </c>
      <c r="G3123" s="2">
        <v>44221</v>
      </c>
      <c r="H3123" s="3">
        <v>0.65833333333333333</v>
      </c>
      <c r="I3123">
        <v>38306550</v>
      </c>
      <c r="J3123">
        <v>3</v>
      </c>
      <c r="K3123" s="1" t="s">
        <v>2839</v>
      </c>
      <c r="L3123">
        <v>0</v>
      </c>
      <c r="M3123" s="4">
        <v>2.7580848196537953</v>
      </c>
      <c r="N3123" s="5">
        <v>19301.62</v>
      </c>
      <c r="O3123" s="5">
        <f>IF(Jan_21[[#This Row],[WIN_OSE]]=0,('Summary Sheet'!$O$1)-('Summary Sheet'!$O$1*2%),-'Summary Sheet'!$O$1*(Jan_21[[#This Row],[BSP]]-1))</f>
        <v>1.96</v>
      </c>
    </row>
    <row r="3124" spans="1:15" x14ac:dyDescent="0.25">
      <c r="A3124">
        <v>178394304</v>
      </c>
      <c r="B3124" s="1" t="s">
        <v>23</v>
      </c>
      <c r="C3124" s="1" t="s">
        <v>3133</v>
      </c>
      <c r="D3124" s="1" t="s">
        <v>3090</v>
      </c>
      <c r="E3124" s="1" t="s">
        <v>39</v>
      </c>
      <c r="F3124" s="1" t="s">
        <v>13</v>
      </c>
      <c r="G3124" s="2">
        <v>44221</v>
      </c>
      <c r="H3124" s="3">
        <v>0.67222222222222228</v>
      </c>
      <c r="I3124">
        <v>36161486</v>
      </c>
      <c r="J3124">
        <v>4</v>
      </c>
      <c r="K3124" s="1" t="s">
        <v>1541</v>
      </c>
      <c r="L3124">
        <v>1</v>
      </c>
      <c r="M3124" s="4">
        <v>2.2751930532916589</v>
      </c>
      <c r="N3124" s="5">
        <v>18023.62</v>
      </c>
      <c r="O3124" s="5">
        <f>IF(Jan_21[[#This Row],[WIN_OSE]]=0,('Summary Sheet'!$O$1)-('Summary Sheet'!$O$1*2%),-'Summary Sheet'!$O$1*(Jan_21[[#This Row],[BSP]]-1))</f>
        <v>-2.5503861065833178</v>
      </c>
    </row>
    <row r="3125" spans="1:15" x14ac:dyDescent="0.25">
      <c r="A3125">
        <v>178394306</v>
      </c>
      <c r="B3125" s="1" t="s">
        <v>23</v>
      </c>
      <c r="C3125" s="1" t="s">
        <v>3133</v>
      </c>
      <c r="D3125" s="1" t="s">
        <v>3090</v>
      </c>
      <c r="E3125" s="1" t="s">
        <v>20</v>
      </c>
      <c r="F3125" s="1" t="s">
        <v>13</v>
      </c>
      <c r="G3125" s="2">
        <v>44221</v>
      </c>
      <c r="H3125" s="3">
        <v>0.68611111111111112</v>
      </c>
      <c r="I3125">
        <v>25996532</v>
      </c>
      <c r="J3125">
        <v>4</v>
      </c>
      <c r="K3125" s="1" t="s">
        <v>2726</v>
      </c>
      <c r="L3125">
        <v>0</v>
      </c>
      <c r="M3125" s="4">
        <v>3.2</v>
      </c>
      <c r="N3125" s="5">
        <v>9660.1200000000008</v>
      </c>
      <c r="O3125" s="5">
        <f>IF(Jan_21[[#This Row],[WIN_OSE]]=0,('Summary Sheet'!$O$1)-('Summary Sheet'!$O$1*2%),-'Summary Sheet'!$O$1*(Jan_21[[#This Row],[BSP]]-1))</f>
        <v>1.96</v>
      </c>
    </row>
    <row r="3126" spans="1:15" x14ac:dyDescent="0.25">
      <c r="A3126">
        <v>178394308</v>
      </c>
      <c r="B3126" s="1" t="s">
        <v>23</v>
      </c>
      <c r="C3126" s="1" t="s">
        <v>3133</v>
      </c>
      <c r="D3126" s="1" t="s">
        <v>3090</v>
      </c>
      <c r="E3126" s="1" t="s">
        <v>41</v>
      </c>
      <c r="F3126" s="1" t="s">
        <v>13</v>
      </c>
      <c r="G3126" s="2">
        <v>44221</v>
      </c>
      <c r="H3126" s="3">
        <v>0.7</v>
      </c>
      <c r="I3126">
        <v>28220365</v>
      </c>
      <c r="J3126">
        <v>3</v>
      </c>
      <c r="K3126" s="1" t="s">
        <v>1342</v>
      </c>
      <c r="L3126">
        <v>0</v>
      </c>
      <c r="M3126" s="4">
        <v>3.0922623666571587</v>
      </c>
      <c r="N3126" s="5">
        <v>7151.58</v>
      </c>
      <c r="O3126" s="5">
        <f>IF(Jan_21[[#This Row],[WIN_OSE]]=0,('Summary Sheet'!$O$1)-('Summary Sheet'!$O$1*2%),-'Summary Sheet'!$O$1*(Jan_21[[#This Row],[BSP]]-1))</f>
        <v>1.96</v>
      </c>
    </row>
    <row r="3127" spans="1:15" x14ac:dyDescent="0.25">
      <c r="A3127">
        <v>178394310</v>
      </c>
      <c r="B3127" s="1" t="s">
        <v>23</v>
      </c>
      <c r="C3127" s="1" t="s">
        <v>3133</v>
      </c>
      <c r="D3127" s="1" t="s">
        <v>3090</v>
      </c>
      <c r="E3127" s="1" t="s">
        <v>30</v>
      </c>
      <c r="F3127" s="1" t="s">
        <v>13</v>
      </c>
      <c r="G3127" s="2">
        <v>44221</v>
      </c>
      <c r="H3127" s="3">
        <v>0.71388888888888891</v>
      </c>
      <c r="I3127">
        <v>22779839</v>
      </c>
      <c r="J3127">
        <v>1</v>
      </c>
      <c r="K3127" s="1" t="s">
        <v>2086</v>
      </c>
      <c r="L3127">
        <v>0</v>
      </c>
      <c r="M3127" s="4">
        <v>3.3</v>
      </c>
      <c r="N3127" s="5">
        <v>13013.84</v>
      </c>
      <c r="O3127" s="5">
        <f>IF(Jan_21[[#This Row],[WIN_OSE]]=0,('Summary Sheet'!$O$1)-('Summary Sheet'!$O$1*2%),-'Summary Sheet'!$O$1*(Jan_21[[#This Row],[BSP]]-1))</f>
        <v>1.96</v>
      </c>
    </row>
    <row r="3128" spans="1:15" x14ac:dyDescent="0.25">
      <c r="A3128">
        <v>178394312</v>
      </c>
      <c r="B3128" s="1" t="s">
        <v>23</v>
      </c>
      <c r="C3128" s="1" t="s">
        <v>3133</v>
      </c>
      <c r="D3128" s="1" t="s">
        <v>3090</v>
      </c>
      <c r="E3128" s="1" t="s">
        <v>30</v>
      </c>
      <c r="F3128" s="1" t="s">
        <v>13</v>
      </c>
      <c r="G3128" s="2">
        <v>44221</v>
      </c>
      <c r="H3128" s="3">
        <v>0.72777777777777775</v>
      </c>
      <c r="I3128">
        <v>28791234</v>
      </c>
      <c r="J3128">
        <v>1</v>
      </c>
      <c r="K3128" s="1" t="s">
        <v>2906</v>
      </c>
      <c r="L3128">
        <v>0</v>
      </c>
      <c r="M3128" s="4">
        <v>3</v>
      </c>
      <c r="N3128" s="5">
        <v>14511.6</v>
      </c>
      <c r="O3128" s="5">
        <f>IF(Jan_21[[#This Row],[WIN_OSE]]=0,('Summary Sheet'!$O$1)-('Summary Sheet'!$O$1*2%),-'Summary Sheet'!$O$1*(Jan_21[[#This Row],[BSP]]-1))</f>
        <v>1.96</v>
      </c>
    </row>
    <row r="3129" spans="1:15" x14ac:dyDescent="0.25">
      <c r="A3129">
        <v>178394314</v>
      </c>
      <c r="B3129" s="1" t="s">
        <v>23</v>
      </c>
      <c r="C3129" s="1" t="s">
        <v>3133</v>
      </c>
      <c r="D3129" s="1" t="s">
        <v>3090</v>
      </c>
      <c r="E3129" s="1" t="s">
        <v>24</v>
      </c>
      <c r="F3129" s="1" t="s">
        <v>13</v>
      </c>
      <c r="G3129" s="2">
        <v>44221</v>
      </c>
      <c r="H3129" s="3">
        <v>0.73888888888888893</v>
      </c>
      <c r="I3129">
        <v>21868412</v>
      </c>
      <c r="J3129">
        <v>5</v>
      </c>
      <c r="K3129" s="1" t="s">
        <v>1542</v>
      </c>
      <c r="L3129">
        <v>0</v>
      </c>
      <c r="M3129" s="4">
        <v>3.1</v>
      </c>
      <c r="N3129" s="5">
        <v>13950.84</v>
      </c>
      <c r="O3129" s="5">
        <f>IF(Jan_21[[#This Row],[WIN_OSE]]=0,('Summary Sheet'!$O$1)-('Summary Sheet'!$O$1*2%),-'Summary Sheet'!$O$1*(Jan_21[[#This Row],[BSP]]-1))</f>
        <v>1.96</v>
      </c>
    </row>
    <row r="3130" spans="1:15" x14ac:dyDescent="0.25">
      <c r="A3130">
        <v>178394316</v>
      </c>
      <c r="B3130" s="1" t="s">
        <v>23</v>
      </c>
      <c r="C3130" s="1" t="s">
        <v>3133</v>
      </c>
      <c r="D3130" s="1" t="s">
        <v>3090</v>
      </c>
      <c r="E3130" s="1" t="s">
        <v>24</v>
      </c>
      <c r="F3130" s="1" t="s">
        <v>13</v>
      </c>
      <c r="G3130" s="2">
        <v>44221</v>
      </c>
      <c r="H3130" s="3">
        <v>0.75138888888888888</v>
      </c>
      <c r="I3130">
        <v>38218249</v>
      </c>
      <c r="J3130">
        <v>2</v>
      </c>
      <c r="K3130" s="1" t="s">
        <v>2842</v>
      </c>
      <c r="L3130">
        <v>0</v>
      </c>
      <c r="M3130" s="4">
        <v>2.6845698339999999</v>
      </c>
      <c r="N3130" s="5">
        <v>15372.18</v>
      </c>
      <c r="O3130" s="5">
        <f>IF(Jan_21[[#This Row],[WIN_OSE]]=0,('Summary Sheet'!$O$1)-('Summary Sheet'!$O$1*2%),-'Summary Sheet'!$O$1*(Jan_21[[#This Row],[BSP]]-1))</f>
        <v>1.96</v>
      </c>
    </row>
    <row r="3131" spans="1:15" x14ac:dyDescent="0.25">
      <c r="A3131">
        <v>178394354</v>
      </c>
      <c r="B3131" s="1" t="s">
        <v>16</v>
      </c>
      <c r="C3131" s="1" t="s">
        <v>3140</v>
      </c>
      <c r="D3131" s="1" t="s">
        <v>3088</v>
      </c>
      <c r="E3131" s="1" t="s">
        <v>43</v>
      </c>
      <c r="F3131" s="1" t="s">
        <v>44</v>
      </c>
      <c r="G3131" s="2">
        <v>44221</v>
      </c>
      <c r="H3131" s="3">
        <v>0.7680555555555556</v>
      </c>
      <c r="I3131">
        <v>25018713</v>
      </c>
      <c r="J3131">
        <v>6</v>
      </c>
      <c r="K3131" s="1" t="s">
        <v>1049</v>
      </c>
      <c r="L3131">
        <v>0</v>
      </c>
      <c r="M3131" s="4">
        <v>4.5005039712863812</v>
      </c>
      <c r="N3131" s="5">
        <v>13714.72</v>
      </c>
      <c r="O3131" s="5">
        <f>IF(Jan_21[[#This Row],[WIN_OSE]]=0,('Summary Sheet'!$O$1)-('Summary Sheet'!$O$1*2%),-'Summary Sheet'!$O$1*(Jan_21[[#This Row],[BSP]]-1))</f>
        <v>1.96</v>
      </c>
    </row>
    <row r="3132" spans="1:15" x14ac:dyDescent="0.25">
      <c r="A3132">
        <v>178394356</v>
      </c>
      <c r="B3132" s="1" t="s">
        <v>16</v>
      </c>
      <c r="C3132" s="1" t="s">
        <v>3140</v>
      </c>
      <c r="D3132" s="1" t="s">
        <v>3088</v>
      </c>
      <c r="E3132" s="1" t="s">
        <v>47</v>
      </c>
      <c r="F3132" s="1" t="s">
        <v>44</v>
      </c>
      <c r="G3132" s="2">
        <v>44221</v>
      </c>
      <c r="H3132" s="3">
        <v>0.77847222222222223</v>
      </c>
      <c r="I3132">
        <v>36425966</v>
      </c>
      <c r="J3132">
        <v>6</v>
      </c>
      <c r="K3132" s="1" t="s">
        <v>2374</v>
      </c>
      <c r="L3132">
        <v>0</v>
      </c>
      <c r="M3132" s="4">
        <v>4.0999999999999996</v>
      </c>
      <c r="N3132" s="5">
        <v>8229.58</v>
      </c>
      <c r="O3132" s="5">
        <f>IF(Jan_21[[#This Row],[WIN_OSE]]=0,('Summary Sheet'!$O$1)-('Summary Sheet'!$O$1*2%),-'Summary Sheet'!$O$1*(Jan_21[[#This Row],[BSP]]-1))</f>
        <v>1.96</v>
      </c>
    </row>
    <row r="3133" spans="1:15" x14ac:dyDescent="0.25">
      <c r="A3133">
        <v>178394358</v>
      </c>
      <c r="B3133" s="1" t="s">
        <v>16</v>
      </c>
      <c r="C3133" s="1" t="s">
        <v>3140</v>
      </c>
      <c r="D3133" s="1" t="s">
        <v>3088</v>
      </c>
      <c r="E3133" s="1" t="s">
        <v>20</v>
      </c>
      <c r="F3133" s="1" t="s">
        <v>44</v>
      </c>
      <c r="G3133" s="2">
        <v>44221</v>
      </c>
      <c r="H3133" s="3">
        <v>0.79097222222222219</v>
      </c>
      <c r="I3133">
        <v>36649213</v>
      </c>
      <c r="J3133">
        <v>1</v>
      </c>
      <c r="K3133" s="1" t="s">
        <v>2693</v>
      </c>
      <c r="L3133">
        <v>0</v>
      </c>
      <c r="M3133" s="4">
        <v>3.0863389286051088</v>
      </c>
      <c r="N3133" s="5">
        <v>14745.72</v>
      </c>
      <c r="O3133" s="5">
        <f>IF(Jan_21[[#This Row],[WIN_OSE]]=0,('Summary Sheet'!$O$1)-('Summary Sheet'!$O$1*2%),-'Summary Sheet'!$O$1*(Jan_21[[#This Row],[BSP]]-1))</f>
        <v>1.96</v>
      </c>
    </row>
    <row r="3134" spans="1:15" x14ac:dyDescent="0.25">
      <c r="A3134">
        <v>178394360</v>
      </c>
      <c r="B3134" s="1" t="s">
        <v>16</v>
      </c>
      <c r="C3134" s="1" t="s">
        <v>3140</v>
      </c>
      <c r="D3134" s="1" t="s">
        <v>3088</v>
      </c>
      <c r="E3134" s="1" t="s">
        <v>47</v>
      </c>
      <c r="F3134" s="1" t="s">
        <v>44</v>
      </c>
      <c r="G3134" s="2">
        <v>44221</v>
      </c>
      <c r="H3134" s="3">
        <v>0.80277777777777781</v>
      </c>
      <c r="I3134">
        <v>36061442</v>
      </c>
      <c r="J3134">
        <v>5</v>
      </c>
      <c r="K3134" s="1" t="s">
        <v>575</v>
      </c>
      <c r="L3134">
        <v>0</v>
      </c>
      <c r="M3134" s="4">
        <v>3.5624311963519721</v>
      </c>
      <c r="N3134" s="5">
        <v>13087.32</v>
      </c>
      <c r="O3134" s="5">
        <f>IF(Jan_21[[#This Row],[WIN_OSE]]=0,('Summary Sheet'!$O$1)-('Summary Sheet'!$O$1*2%),-'Summary Sheet'!$O$1*(Jan_21[[#This Row],[BSP]]-1))</f>
        <v>1.96</v>
      </c>
    </row>
    <row r="3135" spans="1:15" x14ac:dyDescent="0.25">
      <c r="A3135">
        <v>178394362</v>
      </c>
      <c r="B3135" s="1" t="s">
        <v>16</v>
      </c>
      <c r="C3135" s="1" t="s">
        <v>3140</v>
      </c>
      <c r="D3135" s="1" t="s">
        <v>3088</v>
      </c>
      <c r="E3135" s="1" t="s">
        <v>20</v>
      </c>
      <c r="F3135" s="1" t="s">
        <v>44</v>
      </c>
      <c r="G3135" s="2">
        <v>44221</v>
      </c>
      <c r="H3135" s="3">
        <v>0.81527777777777777</v>
      </c>
      <c r="I3135">
        <v>35626133</v>
      </c>
      <c r="J3135">
        <v>3</v>
      </c>
      <c r="K3135" s="1" t="s">
        <v>2695</v>
      </c>
      <c r="L3135">
        <v>0</v>
      </c>
      <c r="M3135" s="4">
        <v>2.6507067084152363</v>
      </c>
      <c r="N3135" s="5">
        <v>31369.7</v>
      </c>
      <c r="O3135" s="5">
        <f>IF(Jan_21[[#This Row],[WIN_OSE]]=0,('Summary Sheet'!$O$1)-('Summary Sheet'!$O$1*2%),-'Summary Sheet'!$O$1*(Jan_21[[#This Row],[BSP]]-1))</f>
        <v>1.96</v>
      </c>
    </row>
    <row r="3136" spans="1:15" x14ac:dyDescent="0.25">
      <c r="A3136">
        <v>178394364</v>
      </c>
      <c r="B3136" s="1" t="s">
        <v>16</v>
      </c>
      <c r="C3136" s="1" t="s">
        <v>3140</v>
      </c>
      <c r="D3136" s="1" t="s">
        <v>3088</v>
      </c>
      <c r="E3136" s="1" t="s">
        <v>32</v>
      </c>
      <c r="F3136" s="1" t="s">
        <v>44</v>
      </c>
      <c r="G3136" s="2">
        <v>44221</v>
      </c>
      <c r="H3136" s="3">
        <v>0.82708333333333328</v>
      </c>
      <c r="I3136">
        <v>36754559</v>
      </c>
      <c r="J3136">
        <v>4</v>
      </c>
      <c r="K3136" s="1" t="s">
        <v>1093</v>
      </c>
      <c r="L3136">
        <v>0</v>
      </c>
      <c r="M3136" s="4">
        <v>4.0818097114314149</v>
      </c>
      <c r="N3136" s="5">
        <v>12331.72</v>
      </c>
      <c r="O3136" s="5">
        <f>IF(Jan_21[[#This Row],[WIN_OSE]]=0,('Summary Sheet'!$O$1)-('Summary Sheet'!$O$1*2%),-'Summary Sheet'!$O$1*(Jan_21[[#This Row],[BSP]]-1))</f>
        <v>1.96</v>
      </c>
    </row>
    <row r="3137" spans="1:15" x14ac:dyDescent="0.25">
      <c r="A3137">
        <v>178394366</v>
      </c>
      <c r="B3137" s="1" t="s">
        <v>16</v>
      </c>
      <c r="C3137" s="1" t="s">
        <v>3140</v>
      </c>
      <c r="D3137" s="1" t="s">
        <v>3088</v>
      </c>
      <c r="E3137" s="1" t="s">
        <v>17</v>
      </c>
      <c r="F3137" s="1" t="s">
        <v>44</v>
      </c>
      <c r="G3137" s="2">
        <v>44221</v>
      </c>
      <c r="H3137" s="3">
        <v>0.83750000000000002</v>
      </c>
      <c r="I3137">
        <v>26642862</v>
      </c>
      <c r="J3137">
        <v>2</v>
      </c>
      <c r="K3137" s="1" t="s">
        <v>2065</v>
      </c>
      <c r="L3137">
        <v>0</v>
      </c>
      <c r="M3137" s="4">
        <v>2.02</v>
      </c>
      <c r="N3137" s="5">
        <v>30570.720000000001</v>
      </c>
      <c r="O3137" s="5">
        <f>IF(Jan_21[[#This Row],[WIN_OSE]]=0,('Summary Sheet'!$O$1)-('Summary Sheet'!$O$1*2%),-'Summary Sheet'!$O$1*(Jan_21[[#This Row],[BSP]]-1))</f>
        <v>1.96</v>
      </c>
    </row>
    <row r="3138" spans="1:15" x14ac:dyDescent="0.25">
      <c r="A3138">
        <v>178394368</v>
      </c>
      <c r="B3138" s="1" t="s">
        <v>16</v>
      </c>
      <c r="C3138" s="1" t="s">
        <v>3140</v>
      </c>
      <c r="D3138" s="1" t="s">
        <v>3088</v>
      </c>
      <c r="E3138" s="1" t="s">
        <v>43</v>
      </c>
      <c r="F3138" s="1" t="s">
        <v>44</v>
      </c>
      <c r="G3138" s="2">
        <v>44221</v>
      </c>
      <c r="H3138" s="3">
        <v>0.84791666666666665</v>
      </c>
      <c r="I3138">
        <v>36336836</v>
      </c>
      <c r="J3138">
        <v>5</v>
      </c>
      <c r="K3138" s="1" t="s">
        <v>1298</v>
      </c>
      <c r="L3138">
        <v>1</v>
      </c>
      <c r="M3138" s="4">
        <v>3.0929857317869027</v>
      </c>
      <c r="N3138" s="5">
        <v>17902.46</v>
      </c>
      <c r="O3138" s="5">
        <f>IF(Jan_21[[#This Row],[WIN_OSE]]=0,('Summary Sheet'!$O$1)-('Summary Sheet'!$O$1*2%),-'Summary Sheet'!$O$1*(Jan_21[[#This Row],[BSP]]-1))</f>
        <v>-4.1859714635738055</v>
      </c>
    </row>
    <row r="3139" spans="1:15" x14ac:dyDescent="0.25">
      <c r="A3139">
        <v>178394370</v>
      </c>
      <c r="B3139" s="1" t="s">
        <v>16</v>
      </c>
      <c r="C3139" s="1" t="s">
        <v>3140</v>
      </c>
      <c r="D3139" s="1" t="s">
        <v>3088</v>
      </c>
      <c r="E3139" s="1" t="s">
        <v>17</v>
      </c>
      <c r="F3139" s="1" t="s">
        <v>1040</v>
      </c>
      <c r="G3139" s="2">
        <v>44221</v>
      </c>
      <c r="H3139" s="3">
        <v>0.85833333333333328</v>
      </c>
      <c r="I3139">
        <v>22335178</v>
      </c>
      <c r="J3139">
        <v>1</v>
      </c>
      <c r="K3139" s="1" t="s">
        <v>1997</v>
      </c>
      <c r="L3139">
        <v>0</v>
      </c>
      <c r="M3139" s="4">
        <v>2.6497938367085592</v>
      </c>
      <c r="N3139" s="5">
        <v>36275.26</v>
      </c>
      <c r="O3139" s="5">
        <f>IF(Jan_21[[#This Row],[WIN_OSE]]=0,('Summary Sheet'!$O$1)-('Summary Sheet'!$O$1*2%),-'Summary Sheet'!$O$1*(Jan_21[[#This Row],[BSP]]-1))</f>
        <v>1.96</v>
      </c>
    </row>
    <row r="3140" spans="1:15" x14ac:dyDescent="0.25">
      <c r="A3140">
        <v>178394372</v>
      </c>
      <c r="B3140" s="1" t="s">
        <v>16</v>
      </c>
      <c r="C3140" s="1" t="s">
        <v>3140</v>
      </c>
      <c r="D3140" s="1" t="s">
        <v>3088</v>
      </c>
      <c r="E3140" s="1" t="s">
        <v>32</v>
      </c>
      <c r="F3140" s="1" t="s">
        <v>44</v>
      </c>
      <c r="G3140" s="2">
        <v>44221</v>
      </c>
      <c r="H3140" s="3">
        <v>0.86944444444444446</v>
      </c>
      <c r="I3140">
        <v>28737566</v>
      </c>
      <c r="J3140">
        <v>2</v>
      </c>
      <c r="K3140" s="1" t="s">
        <v>1982</v>
      </c>
      <c r="L3140">
        <v>1</v>
      </c>
      <c r="M3140" s="4">
        <v>4.0293674346937873</v>
      </c>
      <c r="N3140" s="5">
        <v>16637.52</v>
      </c>
      <c r="O3140" s="5">
        <f>IF(Jan_21[[#This Row],[WIN_OSE]]=0,('Summary Sheet'!$O$1)-('Summary Sheet'!$O$1*2%),-'Summary Sheet'!$O$1*(Jan_21[[#This Row],[BSP]]-1))</f>
        <v>-6.0587348693875747</v>
      </c>
    </row>
    <row r="3141" spans="1:15" x14ac:dyDescent="0.25">
      <c r="A3141">
        <v>178394374</v>
      </c>
      <c r="B3141" s="1" t="s">
        <v>16</v>
      </c>
      <c r="C3141" s="1" t="s">
        <v>3140</v>
      </c>
      <c r="D3141" s="1" t="s">
        <v>3088</v>
      </c>
      <c r="E3141" s="1" t="s">
        <v>17</v>
      </c>
      <c r="F3141" s="1" t="s">
        <v>54</v>
      </c>
      <c r="G3141" s="2">
        <v>44221</v>
      </c>
      <c r="H3141" s="3">
        <v>0.88263888888888886</v>
      </c>
      <c r="I3141">
        <v>35553318</v>
      </c>
      <c r="J3141">
        <v>2</v>
      </c>
      <c r="K3141" s="1" t="s">
        <v>2533</v>
      </c>
      <c r="L3141">
        <v>0</v>
      </c>
      <c r="M3141" s="4">
        <v>4.0999999999999996</v>
      </c>
      <c r="N3141" s="5">
        <v>19468.46</v>
      </c>
      <c r="O3141" s="5">
        <f>IF(Jan_21[[#This Row],[WIN_OSE]]=0,('Summary Sheet'!$O$1)-('Summary Sheet'!$O$1*2%),-'Summary Sheet'!$O$1*(Jan_21[[#This Row],[BSP]]-1))</f>
        <v>1.96</v>
      </c>
    </row>
    <row r="3142" spans="1:15" x14ac:dyDescent="0.25">
      <c r="A3142">
        <v>178394376</v>
      </c>
      <c r="B3142" s="1" t="s">
        <v>16</v>
      </c>
      <c r="C3142" s="1" t="s">
        <v>3140</v>
      </c>
      <c r="D3142" s="1" t="s">
        <v>3088</v>
      </c>
      <c r="E3142" s="1" t="s">
        <v>17</v>
      </c>
      <c r="F3142" s="1" t="s">
        <v>44</v>
      </c>
      <c r="G3142" s="2">
        <v>44221</v>
      </c>
      <c r="H3142" s="3">
        <v>0.8930555555555556</v>
      </c>
      <c r="I3142">
        <v>22803694</v>
      </c>
      <c r="J3142">
        <v>1</v>
      </c>
      <c r="K3142" s="1" t="s">
        <v>2957</v>
      </c>
      <c r="L3142">
        <v>0</v>
      </c>
      <c r="M3142" s="4">
        <v>2.2692033157231073</v>
      </c>
      <c r="N3142" s="5">
        <v>30025.18</v>
      </c>
      <c r="O3142" s="5">
        <f>IF(Jan_21[[#This Row],[WIN_OSE]]=0,('Summary Sheet'!$O$1)-('Summary Sheet'!$O$1*2%),-'Summary Sheet'!$O$1*(Jan_21[[#This Row],[BSP]]-1))</f>
        <v>1.96</v>
      </c>
    </row>
    <row r="3143" spans="1:15" x14ac:dyDescent="0.25">
      <c r="A3143">
        <v>178394433</v>
      </c>
      <c r="B3143" s="1" t="s">
        <v>23</v>
      </c>
      <c r="C3143" s="1" t="s">
        <v>3134</v>
      </c>
      <c r="D3143" s="1" t="s">
        <v>3088</v>
      </c>
      <c r="E3143" s="1" t="s">
        <v>47</v>
      </c>
      <c r="F3143" s="1" t="s">
        <v>33</v>
      </c>
      <c r="G3143" s="2">
        <v>44221</v>
      </c>
      <c r="H3143" s="3">
        <v>0.75624999999999998</v>
      </c>
      <c r="I3143">
        <v>35387475</v>
      </c>
      <c r="J3143">
        <v>1</v>
      </c>
      <c r="K3143" s="1" t="s">
        <v>1586</v>
      </c>
      <c r="L3143">
        <v>1</v>
      </c>
      <c r="M3143" s="4">
        <v>4.1420226052642128</v>
      </c>
      <c r="N3143" s="5">
        <v>12123.68</v>
      </c>
      <c r="O3143" s="5">
        <f>IF(Jan_21[[#This Row],[WIN_OSE]]=0,('Summary Sheet'!$O$1)-('Summary Sheet'!$O$1*2%),-'Summary Sheet'!$O$1*(Jan_21[[#This Row],[BSP]]-1))</f>
        <v>-6.2840452105284257</v>
      </c>
    </row>
    <row r="3144" spans="1:15" x14ac:dyDescent="0.25">
      <c r="A3144">
        <v>178394435</v>
      </c>
      <c r="B3144" s="1" t="s">
        <v>23</v>
      </c>
      <c r="C3144" s="1" t="s">
        <v>3134</v>
      </c>
      <c r="D3144" s="1" t="s">
        <v>3088</v>
      </c>
      <c r="E3144" s="1" t="s">
        <v>32</v>
      </c>
      <c r="F3144" s="1" t="s">
        <v>33</v>
      </c>
      <c r="G3144" s="2">
        <v>44221</v>
      </c>
      <c r="H3144" s="3">
        <v>0.76944444444444449</v>
      </c>
      <c r="I3144">
        <v>32251161</v>
      </c>
      <c r="J3144">
        <v>3</v>
      </c>
      <c r="K3144" s="1" t="s">
        <v>1584</v>
      </c>
      <c r="L3144">
        <v>1</v>
      </c>
      <c r="M3144" s="4">
        <v>3.5</v>
      </c>
      <c r="N3144" s="5">
        <v>7808.32</v>
      </c>
      <c r="O3144" s="5">
        <f>IF(Jan_21[[#This Row],[WIN_OSE]]=0,('Summary Sheet'!$O$1)-('Summary Sheet'!$O$1*2%),-'Summary Sheet'!$O$1*(Jan_21[[#This Row],[BSP]]-1))</f>
        <v>-5</v>
      </c>
    </row>
    <row r="3145" spans="1:15" x14ac:dyDescent="0.25">
      <c r="A3145">
        <v>178394437</v>
      </c>
      <c r="B3145" s="1" t="s">
        <v>23</v>
      </c>
      <c r="C3145" s="1" t="s">
        <v>3134</v>
      </c>
      <c r="D3145" s="1" t="s">
        <v>3088</v>
      </c>
      <c r="E3145" s="1" t="s">
        <v>64</v>
      </c>
      <c r="F3145" s="1" t="s">
        <v>35</v>
      </c>
      <c r="G3145" s="2">
        <v>44221</v>
      </c>
      <c r="H3145" s="3">
        <v>0.77986111111111112</v>
      </c>
      <c r="I3145">
        <v>36363569</v>
      </c>
      <c r="J3145">
        <v>1</v>
      </c>
      <c r="K3145" s="1" t="s">
        <v>1761</v>
      </c>
      <c r="L3145">
        <v>0</v>
      </c>
      <c r="M3145" s="4">
        <v>2.0477660468420433</v>
      </c>
      <c r="N3145" s="5">
        <v>14207.36</v>
      </c>
      <c r="O3145" s="5">
        <f>IF(Jan_21[[#This Row],[WIN_OSE]]=0,('Summary Sheet'!$O$1)-('Summary Sheet'!$O$1*2%),-'Summary Sheet'!$O$1*(Jan_21[[#This Row],[BSP]]-1))</f>
        <v>1.96</v>
      </c>
    </row>
    <row r="3146" spans="1:15" x14ac:dyDescent="0.25">
      <c r="A3146">
        <v>178394439</v>
      </c>
      <c r="B3146" s="1" t="s">
        <v>23</v>
      </c>
      <c r="C3146" s="1" t="s">
        <v>3134</v>
      </c>
      <c r="D3146" s="1" t="s">
        <v>3088</v>
      </c>
      <c r="E3146" s="1" t="s">
        <v>328</v>
      </c>
      <c r="F3146" s="1" t="s">
        <v>35</v>
      </c>
      <c r="G3146" s="2">
        <v>44221</v>
      </c>
      <c r="H3146" s="3">
        <v>0.79027777777777775</v>
      </c>
      <c r="I3146">
        <v>21376393</v>
      </c>
      <c r="J3146">
        <v>1</v>
      </c>
      <c r="K3146" s="1" t="s">
        <v>859</v>
      </c>
      <c r="L3146">
        <v>0</v>
      </c>
      <c r="M3146" s="4">
        <v>2.6850858824071837</v>
      </c>
      <c r="N3146" s="5">
        <v>22591.88</v>
      </c>
      <c r="O3146" s="5">
        <f>IF(Jan_21[[#This Row],[WIN_OSE]]=0,('Summary Sheet'!$O$1)-('Summary Sheet'!$O$1*2%),-'Summary Sheet'!$O$1*(Jan_21[[#This Row],[BSP]]-1))</f>
        <v>1.96</v>
      </c>
    </row>
    <row r="3147" spans="1:15" x14ac:dyDescent="0.25">
      <c r="A3147">
        <v>178394441</v>
      </c>
      <c r="B3147" s="1" t="s">
        <v>23</v>
      </c>
      <c r="C3147" s="1" t="s">
        <v>3134</v>
      </c>
      <c r="D3147" s="1" t="s">
        <v>3088</v>
      </c>
      <c r="E3147" s="1" t="s">
        <v>75</v>
      </c>
      <c r="F3147" s="1" t="s">
        <v>50</v>
      </c>
      <c r="G3147" s="2">
        <v>44221</v>
      </c>
      <c r="H3147" s="3">
        <v>0.8041666666666667</v>
      </c>
      <c r="I3147">
        <v>19590343</v>
      </c>
      <c r="J3147">
        <v>6</v>
      </c>
      <c r="K3147" s="1" t="s">
        <v>1599</v>
      </c>
      <c r="L3147">
        <v>1</v>
      </c>
      <c r="M3147" s="4">
        <v>2.1</v>
      </c>
      <c r="N3147" s="5">
        <v>11927.64</v>
      </c>
      <c r="O3147" s="5">
        <f>IF(Jan_21[[#This Row],[WIN_OSE]]=0,('Summary Sheet'!$O$1)-('Summary Sheet'!$O$1*2%),-'Summary Sheet'!$O$1*(Jan_21[[#This Row],[BSP]]-1))</f>
        <v>-2.2000000000000002</v>
      </c>
    </row>
    <row r="3148" spans="1:15" x14ac:dyDescent="0.25">
      <c r="A3148">
        <v>178394443</v>
      </c>
      <c r="B3148" s="1" t="s">
        <v>23</v>
      </c>
      <c r="C3148" s="1" t="s">
        <v>3134</v>
      </c>
      <c r="D3148" s="1" t="s">
        <v>3088</v>
      </c>
      <c r="E3148" s="1" t="s">
        <v>34</v>
      </c>
      <c r="F3148" s="1" t="s">
        <v>35</v>
      </c>
      <c r="G3148" s="2">
        <v>44221</v>
      </c>
      <c r="H3148" s="3">
        <v>0.81666666666666665</v>
      </c>
      <c r="I3148">
        <v>38305573</v>
      </c>
      <c r="J3148">
        <v>3</v>
      </c>
      <c r="K3148" s="1" t="s">
        <v>2702</v>
      </c>
      <c r="L3148">
        <v>0</v>
      </c>
      <c r="M3148" s="4">
        <v>2.2680152429999998</v>
      </c>
      <c r="N3148" s="5">
        <v>14521.62</v>
      </c>
      <c r="O3148" s="5">
        <f>IF(Jan_21[[#This Row],[WIN_OSE]]=0,('Summary Sheet'!$O$1)-('Summary Sheet'!$O$1*2%),-'Summary Sheet'!$O$1*(Jan_21[[#This Row],[BSP]]-1))</f>
        <v>1.96</v>
      </c>
    </row>
    <row r="3149" spans="1:15" x14ac:dyDescent="0.25">
      <c r="A3149">
        <v>178394445</v>
      </c>
      <c r="B3149" s="1" t="s">
        <v>23</v>
      </c>
      <c r="C3149" s="1" t="s">
        <v>3134</v>
      </c>
      <c r="D3149" s="1" t="s">
        <v>3088</v>
      </c>
      <c r="E3149" s="1" t="s">
        <v>64</v>
      </c>
      <c r="F3149" s="1" t="s">
        <v>35</v>
      </c>
      <c r="G3149" s="2">
        <v>44221</v>
      </c>
      <c r="H3149" s="3">
        <v>0.8305555555555556</v>
      </c>
      <c r="I3149">
        <v>29731678</v>
      </c>
      <c r="J3149">
        <v>1</v>
      </c>
      <c r="K3149" s="1" t="s">
        <v>482</v>
      </c>
      <c r="L3149">
        <v>1</v>
      </c>
      <c r="M3149" s="4">
        <v>2.2170443595285176</v>
      </c>
      <c r="N3149" s="5">
        <v>25249.18</v>
      </c>
      <c r="O3149" s="5">
        <f>IF(Jan_21[[#This Row],[WIN_OSE]]=0,('Summary Sheet'!$O$1)-('Summary Sheet'!$O$1*2%),-'Summary Sheet'!$O$1*(Jan_21[[#This Row],[BSP]]-1))</f>
        <v>-2.4340887190570353</v>
      </c>
    </row>
    <row r="3150" spans="1:15" x14ac:dyDescent="0.25">
      <c r="A3150">
        <v>178394447</v>
      </c>
      <c r="B3150" s="1" t="s">
        <v>23</v>
      </c>
      <c r="C3150" s="1" t="s">
        <v>3134</v>
      </c>
      <c r="D3150" s="1" t="s">
        <v>3088</v>
      </c>
      <c r="E3150" s="1" t="s">
        <v>346</v>
      </c>
      <c r="F3150" s="1" t="s">
        <v>35</v>
      </c>
      <c r="G3150" s="2">
        <v>44221</v>
      </c>
      <c r="H3150" s="3">
        <v>0.84513888888888888</v>
      </c>
      <c r="I3150">
        <v>25552903</v>
      </c>
      <c r="J3150">
        <v>6</v>
      </c>
      <c r="K3150" s="1" t="s">
        <v>1594</v>
      </c>
      <c r="L3150">
        <v>0</v>
      </c>
      <c r="M3150" s="4">
        <v>3</v>
      </c>
      <c r="N3150" s="5">
        <v>14028.74</v>
      </c>
      <c r="O3150" s="5">
        <f>IF(Jan_21[[#This Row],[WIN_OSE]]=0,('Summary Sheet'!$O$1)-('Summary Sheet'!$O$1*2%),-'Summary Sheet'!$O$1*(Jan_21[[#This Row],[BSP]]-1))</f>
        <v>1.96</v>
      </c>
    </row>
    <row r="3151" spans="1:15" x14ac:dyDescent="0.25">
      <c r="A3151">
        <v>178394449</v>
      </c>
      <c r="B3151" s="1" t="s">
        <v>23</v>
      </c>
      <c r="C3151" s="1" t="s">
        <v>3134</v>
      </c>
      <c r="D3151" s="1" t="s">
        <v>3088</v>
      </c>
      <c r="E3151" s="1" t="s">
        <v>55</v>
      </c>
      <c r="F3151" s="1" t="s">
        <v>35</v>
      </c>
      <c r="G3151" s="2">
        <v>44221</v>
      </c>
      <c r="H3151" s="3">
        <v>0.85972222222222228</v>
      </c>
      <c r="I3151">
        <v>36645263</v>
      </c>
      <c r="J3151">
        <v>1</v>
      </c>
      <c r="K3151" s="1" t="s">
        <v>1756</v>
      </c>
      <c r="L3151">
        <v>1</v>
      </c>
      <c r="M3151" s="4">
        <v>2.7884819357474671</v>
      </c>
      <c r="N3151" s="5">
        <v>9968.68</v>
      </c>
      <c r="O3151" s="5">
        <f>IF(Jan_21[[#This Row],[WIN_OSE]]=0,('Summary Sheet'!$O$1)-('Summary Sheet'!$O$1*2%),-'Summary Sheet'!$O$1*(Jan_21[[#This Row],[BSP]]-1))</f>
        <v>-3.5769638714949341</v>
      </c>
    </row>
    <row r="3152" spans="1:15" x14ac:dyDescent="0.25">
      <c r="A3152">
        <v>178394451</v>
      </c>
      <c r="B3152" s="1" t="s">
        <v>23</v>
      </c>
      <c r="C3152" s="1" t="s">
        <v>3134</v>
      </c>
      <c r="D3152" s="1" t="s">
        <v>3088</v>
      </c>
      <c r="E3152" s="1" t="s">
        <v>49</v>
      </c>
      <c r="F3152" s="1" t="s">
        <v>50</v>
      </c>
      <c r="G3152" s="2">
        <v>44221</v>
      </c>
      <c r="H3152" s="3">
        <v>0.87083333333333335</v>
      </c>
      <c r="I3152">
        <v>29731702</v>
      </c>
      <c r="J3152">
        <v>1</v>
      </c>
      <c r="K3152" s="1" t="s">
        <v>2008</v>
      </c>
      <c r="L3152">
        <v>1</v>
      </c>
      <c r="M3152" s="4">
        <v>2.0341260565423358</v>
      </c>
      <c r="N3152" s="5">
        <v>18740.32</v>
      </c>
      <c r="O3152" s="5">
        <f>IF(Jan_21[[#This Row],[WIN_OSE]]=0,('Summary Sheet'!$O$1)-('Summary Sheet'!$O$1*2%),-'Summary Sheet'!$O$1*(Jan_21[[#This Row],[BSP]]-1))</f>
        <v>-2.0682521130846716</v>
      </c>
    </row>
    <row r="3153" spans="1:15" x14ac:dyDescent="0.25">
      <c r="A3153">
        <v>178394453</v>
      </c>
      <c r="B3153" s="1" t="s">
        <v>23</v>
      </c>
      <c r="C3153" s="1" t="s">
        <v>3134</v>
      </c>
      <c r="D3153" s="1" t="s">
        <v>3088</v>
      </c>
      <c r="E3153" s="1" t="s">
        <v>34</v>
      </c>
      <c r="F3153" s="1" t="s">
        <v>35</v>
      </c>
      <c r="G3153" s="2">
        <v>44221</v>
      </c>
      <c r="H3153" s="3">
        <v>0.8833333333333333</v>
      </c>
      <c r="I3153">
        <v>14892324</v>
      </c>
      <c r="J3153">
        <v>2</v>
      </c>
      <c r="K3153" s="1" t="s">
        <v>2007</v>
      </c>
      <c r="L3153">
        <v>0</v>
      </c>
      <c r="M3153" s="4">
        <v>2.9760213993043001</v>
      </c>
      <c r="N3153" s="5">
        <v>11189.6</v>
      </c>
      <c r="O3153" s="5">
        <f>IF(Jan_21[[#This Row],[WIN_OSE]]=0,('Summary Sheet'!$O$1)-('Summary Sheet'!$O$1*2%),-'Summary Sheet'!$O$1*(Jan_21[[#This Row],[BSP]]-1))</f>
        <v>1.96</v>
      </c>
    </row>
    <row r="3154" spans="1:15" x14ac:dyDescent="0.25">
      <c r="A3154">
        <v>178394455</v>
      </c>
      <c r="B3154" s="1" t="s">
        <v>23</v>
      </c>
      <c r="C3154" s="1" t="s">
        <v>3134</v>
      </c>
      <c r="D3154" s="1" t="s">
        <v>3088</v>
      </c>
      <c r="E3154" s="1" t="s">
        <v>75</v>
      </c>
      <c r="F3154" s="1" t="s">
        <v>50</v>
      </c>
      <c r="G3154" s="2">
        <v>44221</v>
      </c>
      <c r="H3154" s="3">
        <v>0.89444444444444449</v>
      </c>
      <c r="I3154">
        <v>26958732</v>
      </c>
      <c r="J3154">
        <v>3</v>
      </c>
      <c r="K3154" s="1" t="s">
        <v>2860</v>
      </c>
      <c r="L3154">
        <v>0</v>
      </c>
      <c r="M3154" s="4">
        <v>3.3</v>
      </c>
      <c r="N3154" s="5">
        <v>6931.36</v>
      </c>
      <c r="O3154" s="5">
        <f>IF(Jan_21[[#This Row],[WIN_OSE]]=0,('Summary Sheet'!$O$1)-('Summary Sheet'!$O$1*2%),-'Summary Sheet'!$O$1*(Jan_21[[#This Row],[BSP]]-1))</f>
        <v>1.96</v>
      </c>
    </row>
    <row r="3155" spans="1:15" x14ac:dyDescent="0.25">
      <c r="A3155">
        <v>178394477</v>
      </c>
      <c r="B3155" s="1" t="s">
        <v>16</v>
      </c>
      <c r="C3155" s="1" t="s">
        <v>3141</v>
      </c>
      <c r="D3155" s="1" t="s">
        <v>3088</v>
      </c>
      <c r="E3155" s="1" t="s">
        <v>39</v>
      </c>
      <c r="F3155" s="1" t="s">
        <v>36</v>
      </c>
      <c r="G3155" s="2">
        <v>44221</v>
      </c>
      <c r="H3155" s="3">
        <v>0.7631944444444444</v>
      </c>
      <c r="I3155">
        <v>26469896</v>
      </c>
      <c r="J3155">
        <v>2</v>
      </c>
      <c r="K3155" s="1" t="s">
        <v>1220</v>
      </c>
      <c r="L3155">
        <v>1</v>
      </c>
      <c r="M3155" s="4">
        <v>2.6030477044799594</v>
      </c>
      <c r="N3155" s="5">
        <v>20916.16</v>
      </c>
      <c r="O3155" s="5">
        <f>IF(Jan_21[[#This Row],[WIN_OSE]]=0,('Summary Sheet'!$O$1)-('Summary Sheet'!$O$1*2%),-'Summary Sheet'!$O$1*(Jan_21[[#This Row],[BSP]]-1))</f>
        <v>-3.2060954089599187</v>
      </c>
    </row>
    <row r="3156" spans="1:15" x14ac:dyDescent="0.25">
      <c r="A3156">
        <v>178394479</v>
      </c>
      <c r="B3156" s="1" t="s">
        <v>16</v>
      </c>
      <c r="C3156" s="1" t="s">
        <v>3141</v>
      </c>
      <c r="D3156" s="1" t="s">
        <v>3088</v>
      </c>
      <c r="E3156" s="1" t="s">
        <v>43</v>
      </c>
      <c r="F3156" s="1" t="s">
        <v>36</v>
      </c>
      <c r="G3156" s="2">
        <v>44221</v>
      </c>
      <c r="H3156" s="3">
        <v>0.77500000000000002</v>
      </c>
      <c r="I3156">
        <v>37486558</v>
      </c>
      <c r="J3156">
        <v>5</v>
      </c>
      <c r="K3156" s="1" t="s">
        <v>2708</v>
      </c>
      <c r="L3156">
        <v>1</v>
      </c>
      <c r="M3156" s="4">
        <v>2.0965741260000001</v>
      </c>
      <c r="N3156" s="5">
        <v>23713.56</v>
      </c>
      <c r="O3156" s="5">
        <f>IF(Jan_21[[#This Row],[WIN_OSE]]=0,('Summary Sheet'!$O$1)-('Summary Sheet'!$O$1*2%),-'Summary Sheet'!$O$1*(Jan_21[[#This Row],[BSP]]-1))</f>
        <v>-2.1931482520000003</v>
      </c>
    </row>
    <row r="3157" spans="1:15" x14ac:dyDescent="0.25">
      <c r="A3157">
        <v>178394481</v>
      </c>
      <c r="B3157" s="1" t="s">
        <v>16</v>
      </c>
      <c r="C3157" s="1" t="s">
        <v>3141</v>
      </c>
      <c r="D3157" s="1" t="s">
        <v>3088</v>
      </c>
      <c r="E3157" s="1" t="s">
        <v>47</v>
      </c>
      <c r="F3157" s="1" t="s">
        <v>36</v>
      </c>
      <c r="G3157" s="2">
        <v>44221</v>
      </c>
      <c r="H3157" s="3">
        <v>0.78541666666666665</v>
      </c>
      <c r="I3157">
        <v>36468062</v>
      </c>
      <c r="J3157">
        <v>3</v>
      </c>
      <c r="K3157" s="1" t="s">
        <v>1349</v>
      </c>
      <c r="L3157">
        <v>0</v>
      </c>
      <c r="M3157" s="4">
        <v>3.5</v>
      </c>
      <c r="N3157" s="5">
        <v>10619.64</v>
      </c>
      <c r="O3157" s="5">
        <f>IF(Jan_21[[#This Row],[WIN_OSE]]=0,('Summary Sheet'!$O$1)-('Summary Sheet'!$O$1*2%),-'Summary Sheet'!$O$1*(Jan_21[[#This Row],[BSP]]-1))</f>
        <v>1.96</v>
      </c>
    </row>
    <row r="3158" spans="1:15" x14ac:dyDescent="0.25">
      <c r="A3158">
        <v>178394483</v>
      </c>
      <c r="B3158" s="1" t="s">
        <v>16</v>
      </c>
      <c r="C3158" s="1" t="s">
        <v>3141</v>
      </c>
      <c r="D3158" s="1" t="s">
        <v>3088</v>
      </c>
      <c r="E3158" s="1" t="s">
        <v>47</v>
      </c>
      <c r="F3158" s="1" t="s">
        <v>36</v>
      </c>
      <c r="G3158" s="2">
        <v>44221</v>
      </c>
      <c r="H3158" s="3">
        <v>0.79791666666666672</v>
      </c>
      <c r="I3158">
        <v>37415775</v>
      </c>
      <c r="J3158">
        <v>3</v>
      </c>
      <c r="K3158" s="1" t="s">
        <v>2019</v>
      </c>
      <c r="L3158">
        <v>0</v>
      </c>
      <c r="M3158" s="4">
        <v>3.7064938189999999</v>
      </c>
      <c r="N3158" s="5">
        <v>10684.94</v>
      </c>
      <c r="O3158" s="5">
        <f>IF(Jan_21[[#This Row],[WIN_OSE]]=0,('Summary Sheet'!$O$1)-('Summary Sheet'!$O$1*2%),-'Summary Sheet'!$O$1*(Jan_21[[#This Row],[BSP]]-1))</f>
        <v>1.96</v>
      </c>
    </row>
    <row r="3159" spans="1:15" x14ac:dyDescent="0.25">
      <c r="A3159">
        <v>178394485</v>
      </c>
      <c r="B3159" s="1" t="s">
        <v>16</v>
      </c>
      <c r="C3159" s="1" t="s">
        <v>3141</v>
      </c>
      <c r="D3159" s="1" t="s">
        <v>3088</v>
      </c>
      <c r="E3159" s="1" t="s">
        <v>27</v>
      </c>
      <c r="F3159" s="1" t="s">
        <v>179</v>
      </c>
      <c r="G3159" s="2">
        <v>44221</v>
      </c>
      <c r="H3159" s="3">
        <v>0.80972222222222223</v>
      </c>
      <c r="I3159">
        <v>35437443</v>
      </c>
      <c r="J3159">
        <v>3</v>
      </c>
      <c r="K3159" s="1" t="s">
        <v>1372</v>
      </c>
      <c r="L3159">
        <v>1</v>
      </c>
      <c r="M3159" s="4">
        <v>3.2729698175618798</v>
      </c>
      <c r="N3159" s="5">
        <v>9056.08</v>
      </c>
      <c r="O3159" s="5">
        <f>IF(Jan_21[[#This Row],[WIN_OSE]]=0,('Summary Sheet'!$O$1)-('Summary Sheet'!$O$1*2%),-'Summary Sheet'!$O$1*(Jan_21[[#This Row],[BSP]]-1))</f>
        <v>-4.5459396351237595</v>
      </c>
    </row>
    <row r="3160" spans="1:15" x14ac:dyDescent="0.25">
      <c r="A3160">
        <v>178394487</v>
      </c>
      <c r="B3160" s="1" t="s">
        <v>16</v>
      </c>
      <c r="C3160" s="1" t="s">
        <v>3141</v>
      </c>
      <c r="D3160" s="1" t="s">
        <v>3088</v>
      </c>
      <c r="E3160" s="1" t="s">
        <v>32</v>
      </c>
      <c r="F3160" s="1" t="s">
        <v>36</v>
      </c>
      <c r="G3160" s="2">
        <v>44221</v>
      </c>
      <c r="H3160" s="3">
        <v>0.82013888888888886</v>
      </c>
      <c r="I3160">
        <v>36766474</v>
      </c>
      <c r="J3160">
        <v>5</v>
      </c>
      <c r="K3160" s="1" t="s">
        <v>1270</v>
      </c>
      <c r="L3160">
        <v>0</v>
      </c>
      <c r="M3160" s="4">
        <v>2.5856134147294512</v>
      </c>
      <c r="N3160" s="5">
        <v>26442.880000000001</v>
      </c>
      <c r="O3160" s="5">
        <f>IF(Jan_21[[#This Row],[WIN_OSE]]=0,('Summary Sheet'!$O$1)-('Summary Sheet'!$O$1*2%),-'Summary Sheet'!$O$1*(Jan_21[[#This Row],[BSP]]-1))</f>
        <v>1.96</v>
      </c>
    </row>
    <row r="3161" spans="1:15" x14ac:dyDescent="0.25">
      <c r="A3161">
        <v>178394489</v>
      </c>
      <c r="B3161" s="1" t="s">
        <v>16</v>
      </c>
      <c r="C3161" s="1" t="s">
        <v>3141</v>
      </c>
      <c r="D3161" s="1" t="s">
        <v>3088</v>
      </c>
      <c r="E3161" s="1" t="s">
        <v>47</v>
      </c>
      <c r="F3161" s="1" t="s">
        <v>36</v>
      </c>
      <c r="G3161" s="2">
        <v>44221</v>
      </c>
      <c r="H3161" s="3">
        <v>0.83194444444444449</v>
      </c>
      <c r="I3161">
        <v>24617641</v>
      </c>
      <c r="J3161">
        <v>6</v>
      </c>
      <c r="K3161" s="1" t="s">
        <v>596</v>
      </c>
      <c r="L3161">
        <v>0</v>
      </c>
      <c r="M3161" s="4">
        <v>4.1171218074806806</v>
      </c>
      <c r="N3161" s="5">
        <v>7091.58</v>
      </c>
      <c r="O3161" s="5">
        <f>IF(Jan_21[[#This Row],[WIN_OSE]]=0,('Summary Sheet'!$O$1)-('Summary Sheet'!$O$1*2%),-'Summary Sheet'!$O$1*(Jan_21[[#This Row],[BSP]]-1))</f>
        <v>1.96</v>
      </c>
    </row>
    <row r="3162" spans="1:15" x14ac:dyDescent="0.25">
      <c r="A3162">
        <v>178394491</v>
      </c>
      <c r="B3162" s="1" t="s">
        <v>16</v>
      </c>
      <c r="C3162" s="1" t="s">
        <v>3141</v>
      </c>
      <c r="D3162" s="1" t="s">
        <v>3088</v>
      </c>
      <c r="E3162" s="1" t="s">
        <v>20</v>
      </c>
      <c r="F3162" s="1" t="s">
        <v>36</v>
      </c>
      <c r="G3162" s="2">
        <v>44221</v>
      </c>
      <c r="H3162" s="3">
        <v>0.84166666666666667</v>
      </c>
      <c r="I3162">
        <v>37415737</v>
      </c>
      <c r="J3162">
        <v>1</v>
      </c>
      <c r="K3162" s="1" t="s">
        <v>2806</v>
      </c>
      <c r="L3162">
        <v>0</v>
      </c>
      <c r="M3162" s="4">
        <v>3.264857755828416</v>
      </c>
      <c r="N3162" s="5">
        <v>18303.080000000002</v>
      </c>
      <c r="O3162" s="5">
        <f>IF(Jan_21[[#This Row],[WIN_OSE]]=0,('Summary Sheet'!$O$1)-('Summary Sheet'!$O$1*2%),-'Summary Sheet'!$O$1*(Jan_21[[#This Row],[BSP]]-1))</f>
        <v>1.96</v>
      </c>
    </row>
    <row r="3163" spans="1:15" x14ac:dyDescent="0.25">
      <c r="A3163">
        <v>178394493</v>
      </c>
      <c r="B3163" s="1" t="s">
        <v>16</v>
      </c>
      <c r="C3163" s="1" t="s">
        <v>3141</v>
      </c>
      <c r="D3163" s="1" t="s">
        <v>3088</v>
      </c>
      <c r="E3163" s="1" t="s">
        <v>32</v>
      </c>
      <c r="F3163" s="1" t="s">
        <v>36</v>
      </c>
      <c r="G3163" s="2">
        <v>44221</v>
      </c>
      <c r="H3163" s="3">
        <v>0.8520833333333333</v>
      </c>
      <c r="I3163">
        <v>28753444</v>
      </c>
      <c r="J3163">
        <v>4</v>
      </c>
      <c r="K3163" s="1" t="s">
        <v>2010</v>
      </c>
      <c r="L3163">
        <v>1</v>
      </c>
      <c r="M3163" s="4">
        <v>3.6839068147225777</v>
      </c>
      <c r="N3163" s="5">
        <v>11858.62</v>
      </c>
      <c r="O3163" s="5">
        <f>IF(Jan_21[[#This Row],[WIN_OSE]]=0,('Summary Sheet'!$O$1)-('Summary Sheet'!$O$1*2%),-'Summary Sheet'!$O$1*(Jan_21[[#This Row],[BSP]]-1))</f>
        <v>-5.3678136294451555</v>
      </c>
    </row>
    <row r="3164" spans="1:15" x14ac:dyDescent="0.25">
      <c r="A3164">
        <v>178394495</v>
      </c>
      <c r="B3164" s="1" t="s">
        <v>16</v>
      </c>
      <c r="C3164" s="1" t="s">
        <v>3141</v>
      </c>
      <c r="D3164" s="1" t="s">
        <v>3088</v>
      </c>
      <c r="E3164" s="1" t="s">
        <v>41</v>
      </c>
      <c r="F3164" s="1" t="s">
        <v>36</v>
      </c>
      <c r="G3164" s="2">
        <v>44221</v>
      </c>
      <c r="H3164" s="3">
        <v>0.86527777777777781</v>
      </c>
      <c r="I3164">
        <v>25533816</v>
      </c>
      <c r="J3164">
        <v>1</v>
      </c>
      <c r="K3164" s="1" t="s">
        <v>2711</v>
      </c>
      <c r="L3164">
        <v>0</v>
      </c>
      <c r="M3164" s="4">
        <v>3.5715158213678477</v>
      </c>
      <c r="N3164" s="5">
        <v>11324.7</v>
      </c>
      <c r="O3164" s="5">
        <f>IF(Jan_21[[#This Row],[WIN_OSE]]=0,('Summary Sheet'!$O$1)-('Summary Sheet'!$O$1*2%),-'Summary Sheet'!$O$1*(Jan_21[[#This Row],[BSP]]-1))</f>
        <v>1.96</v>
      </c>
    </row>
    <row r="3165" spans="1:15" x14ac:dyDescent="0.25">
      <c r="A3165">
        <v>178394497</v>
      </c>
      <c r="B3165" s="1" t="s">
        <v>16</v>
      </c>
      <c r="C3165" s="1" t="s">
        <v>3141</v>
      </c>
      <c r="D3165" s="1" t="s">
        <v>3088</v>
      </c>
      <c r="E3165" s="1" t="s">
        <v>43</v>
      </c>
      <c r="F3165" s="1" t="s">
        <v>36</v>
      </c>
      <c r="G3165" s="2">
        <v>44221</v>
      </c>
      <c r="H3165" s="3">
        <v>0.87569444444444444</v>
      </c>
      <c r="I3165">
        <v>37127867</v>
      </c>
      <c r="J3165">
        <v>4</v>
      </c>
      <c r="K3165" s="1" t="s">
        <v>2012</v>
      </c>
      <c r="L3165">
        <v>0</v>
      </c>
      <c r="M3165" s="4">
        <v>3.7800536650000001</v>
      </c>
      <c r="N3165" s="5">
        <v>15672.62</v>
      </c>
      <c r="O3165" s="5">
        <f>IF(Jan_21[[#This Row],[WIN_OSE]]=0,('Summary Sheet'!$O$1)-('Summary Sheet'!$O$1*2%),-'Summary Sheet'!$O$1*(Jan_21[[#This Row],[BSP]]-1))</f>
        <v>1.96</v>
      </c>
    </row>
    <row r="3166" spans="1:15" x14ac:dyDescent="0.25">
      <c r="A3166">
        <v>178394499</v>
      </c>
      <c r="B3166" s="1" t="s">
        <v>16</v>
      </c>
      <c r="C3166" s="1" t="s">
        <v>3141</v>
      </c>
      <c r="D3166" s="1" t="s">
        <v>3088</v>
      </c>
      <c r="E3166" s="1" t="s">
        <v>39</v>
      </c>
      <c r="F3166" s="1" t="s">
        <v>36</v>
      </c>
      <c r="G3166" s="2">
        <v>44221</v>
      </c>
      <c r="H3166" s="3">
        <v>0.88611111111111107</v>
      </c>
      <c r="I3166">
        <v>27962575</v>
      </c>
      <c r="J3166">
        <v>3</v>
      </c>
      <c r="K3166" s="1" t="s">
        <v>1226</v>
      </c>
      <c r="L3166">
        <v>0</v>
      </c>
      <c r="M3166" s="4">
        <v>3.1829829658560627</v>
      </c>
      <c r="N3166" s="5">
        <v>17950.78</v>
      </c>
      <c r="O3166" s="5">
        <f>IF(Jan_21[[#This Row],[WIN_OSE]]=0,('Summary Sheet'!$O$1)-('Summary Sheet'!$O$1*2%),-'Summary Sheet'!$O$1*(Jan_21[[#This Row],[BSP]]-1))</f>
        <v>1.96</v>
      </c>
    </row>
    <row r="3167" spans="1:15" x14ac:dyDescent="0.25">
      <c r="A3167">
        <v>178394513</v>
      </c>
      <c r="B3167" s="1" t="s">
        <v>23</v>
      </c>
      <c r="C3167" s="1" t="s">
        <v>3119</v>
      </c>
      <c r="D3167" s="1" t="s">
        <v>3088</v>
      </c>
      <c r="E3167" s="1" t="s">
        <v>27</v>
      </c>
      <c r="F3167" s="1" t="s">
        <v>28</v>
      </c>
      <c r="G3167" s="2">
        <v>44221</v>
      </c>
      <c r="H3167" s="3">
        <v>0.76180555555555551</v>
      </c>
      <c r="I3167">
        <v>28203116</v>
      </c>
      <c r="J3167">
        <v>2</v>
      </c>
      <c r="K3167" s="1" t="s">
        <v>1371</v>
      </c>
      <c r="L3167">
        <v>0</v>
      </c>
      <c r="M3167" s="4">
        <v>4.1747287617384412</v>
      </c>
      <c r="N3167" s="5">
        <v>16458.96</v>
      </c>
      <c r="O3167" s="5">
        <f>IF(Jan_21[[#This Row],[WIN_OSE]]=0,('Summary Sheet'!$O$1)-('Summary Sheet'!$O$1*2%),-'Summary Sheet'!$O$1*(Jan_21[[#This Row],[BSP]]-1))</f>
        <v>1.96</v>
      </c>
    </row>
    <row r="3168" spans="1:15" x14ac:dyDescent="0.25">
      <c r="A3168">
        <v>178394515</v>
      </c>
      <c r="B3168" s="1" t="s">
        <v>23</v>
      </c>
      <c r="C3168" s="1" t="s">
        <v>3119</v>
      </c>
      <c r="D3168" s="1" t="s">
        <v>3088</v>
      </c>
      <c r="E3168" s="1" t="s">
        <v>39</v>
      </c>
      <c r="F3168" s="1" t="s">
        <v>25</v>
      </c>
      <c r="G3168" s="2">
        <v>44221</v>
      </c>
      <c r="H3168" s="3">
        <v>0.7729166666666667</v>
      </c>
      <c r="I3168">
        <v>38022769</v>
      </c>
      <c r="J3168">
        <v>1</v>
      </c>
      <c r="K3168" s="1" t="s">
        <v>187</v>
      </c>
      <c r="L3168">
        <v>0</v>
      </c>
      <c r="M3168" s="4">
        <v>3.0325086048098822</v>
      </c>
      <c r="N3168" s="5">
        <v>10731.28</v>
      </c>
      <c r="O3168" s="5">
        <f>IF(Jan_21[[#This Row],[WIN_OSE]]=0,('Summary Sheet'!$O$1)-('Summary Sheet'!$O$1*2%),-'Summary Sheet'!$O$1*(Jan_21[[#This Row],[BSP]]-1))</f>
        <v>1.96</v>
      </c>
    </row>
    <row r="3169" spans="1:15" x14ac:dyDescent="0.25">
      <c r="A3169">
        <v>178394517</v>
      </c>
      <c r="B3169" s="1" t="s">
        <v>23</v>
      </c>
      <c r="C3169" s="1" t="s">
        <v>3119</v>
      </c>
      <c r="D3169" s="1" t="s">
        <v>3088</v>
      </c>
      <c r="E3169" s="1" t="s">
        <v>27</v>
      </c>
      <c r="F3169" s="1" t="s">
        <v>28</v>
      </c>
      <c r="G3169" s="2">
        <v>44221</v>
      </c>
      <c r="H3169" s="3">
        <v>0.78333333333333333</v>
      </c>
      <c r="I3169">
        <v>25336533</v>
      </c>
      <c r="J3169">
        <v>1</v>
      </c>
      <c r="K3169" s="1" t="s">
        <v>612</v>
      </c>
      <c r="L3169">
        <v>0</v>
      </c>
      <c r="M3169" s="4">
        <v>3</v>
      </c>
      <c r="N3169" s="5">
        <v>9334.2000000000007</v>
      </c>
      <c r="O3169" s="5">
        <f>IF(Jan_21[[#This Row],[WIN_OSE]]=0,('Summary Sheet'!$O$1)-('Summary Sheet'!$O$1*2%),-'Summary Sheet'!$O$1*(Jan_21[[#This Row],[BSP]]-1))</f>
        <v>1.96</v>
      </c>
    </row>
    <row r="3170" spans="1:15" x14ac:dyDescent="0.25">
      <c r="A3170">
        <v>178394519</v>
      </c>
      <c r="B3170" s="1" t="s">
        <v>23</v>
      </c>
      <c r="C3170" s="1" t="s">
        <v>3119</v>
      </c>
      <c r="D3170" s="1" t="s">
        <v>3088</v>
      </c>
      <c r="E3170" s="1" t="s">
        <v>41</v>
      </c>
      <c r="F3170" s="1" t="s">
        <v>25</v>
      </c>
      <c r="G3170" s="2">
        <v>44221</v>
      </c>
      <c r="H3170" s="3">
        <v>0.79652777777777772</v>
      </c>
      <c r="I3170">
        <v>20412577</v>
      </c>
      <c r="J3170">
        <v>6</v>
      </c>
      <c r="K3170" s="1" t="s">
        <v>2628</v>
      </c>
      <c r="L3170">
        <v>0</v>
      </c>
      <c r="M3170" s="4">
        <v>3.15</v>
      </c>
      <c r="N3170" s="5">
        <v>13036.88</v>
      </c>
      <c r="O3170" s="5">
        <f>IF(Jan_21[[#This Row],[WIN_OSE]]=0,('Summary Sheet'!$O$1)-('Summary Sheet'!$O$1*2%),-'Summary Sheet'!$O$1*(Jan_21[[#This Row],[BSP]]-1))</f>
        <v>1.96</v>
      </c>
    </row>
    <row r="3171" spans="1:15" x14ac:dyDescent="0.25">
      <c r="A3171">
        <v>178394521</v>
      </c>
      <c r="B3171" s="1" t="s">
        <v>23</v>
      </c>
      <c r="C3171" s="1" t="s">
        <v>3119</v>
      </c>
      <c r="D3171" s="1" t="s">
        <v>3088</v>
      </c>
      <c r="E3171" s="1" t="s">
        <v>39</v>
      </c>
      <c r="F3171" s="1" t="s">
        <v>25</v>
      </c>
      <c r="G3171" s="2">
        <v>44221</v>
      </c>
      <c r="H3171" s="3">
        <v>0.80833333333333335</v>
      </c>
      <c r="I3171">
        <v>27783892</v>
      </c>
      <c r="J3171">
        <v>1</v>
      </c>
      <c r="K3171" s="1" t="s">
        <v>1551</v>
      </c>
      <c r="L3171">
        <v>0</v>
      </c>
      <c r="M3171" s="4">
        <v>2.834078286</v>
      </c>
      <c r="N3171" s="5">
        <v>17808.400000000001</v>
      </c>
      <c r="O3171" s="5">
        <f>IF(Jan_21[[#This Row],[WIN_OSE]]=0,('Summary Sheet'!$O$1)-('Summary Sheet'!$O$1*2%),-'Summary Sheet'!$O$1*(Jan_21[[#This Row],[BSP]]-1))</f>
        <v>1.96</v>
      </c>
    </row>
    <row r="3172" spans="1:15" x14ac:dyDescent="0.25">
      <c r="A3172">
        <v>178394523</v>
      </c>
      <c r="B3172" s="1" t="s">
        <v>23</v>
      </c>
      <c r="C3172" s="1" t="s">
        <v>3119</v>
      </c>
      <c r="D3172" s="1" t="s">
        <v>3088</v>
      </c>
      <c r="E3172" s="1" t="s">
        <v>45</v>
      </c>
      <c r="F3172" s="1" t="s">
        <v>28</v>
      </c>
      <c r="G3172" s="2">
        <v>44221</v>
      </c>
      <c r="H3172" s="3">
        <v>0.82222222222222219</v>
      </c>
      <c r="I3172">
        <v>19483418</v>
      </c>
      <c r="J3172">
        <v>1</v>
      </c>
      <c r="K3172" s="1" t="s">
        <v>265</v>
      </c>
      <c r="L3172">
        <v>0</v>
      </c>
      <c r="M3172" s="4">
        <v>3.0486971505335889</v>
      </c>
      <c r="N3172" s="5">
        <v>9774.7000000000007</v>
      </c>
      <c r="O3172" s="5">
        <f>IF(Jan_21[[#This Row],[WIN_OSE]]=0,('Summary Sheet'!$O$1)-('Summary Sheet'!$O$1*2%),-'Summary Sheet'!$O$1*(Jan_21[[#This Row],[BSP]]-1))</f>
        <v>1.96</v>
      </c>
    </row>
    <row r="3173" spans="1:15" x14ac:dyDescent="0.25">
      <c r="A3173">
        <v>178394525</v>
      </c>
      <c r="B3173" s="1" t="s">
        <v>23</v>
      </c>
      <c r="C3173" s="1" t="s">
        <v>3119</v>
      </c>
      <c r="D3173" s="1" t="s">
        <v>3088</v>
      </c>
      <c r="E3173" s="1" t="s">
        <v>24</v>
      </c>
      <c r="F3173" s="1" t="s">
        <v>25</v>
      </c>
      <c r="G3173" s="2">
        <v>44221</v>
      </c>
      <c r="H3173" s="3">
        <v>0.8354166666666667</v>
      </c>
      <c r="I3173">
        <v>27961373</v>
      </c>
      <c r="J3173">
        <v>3</v>
      </c>
      <c r="K3173" s="1" t="s">
        <v>2022</v>
      </c>
      <c r="L3173">
        <v>0</v>
      </c>
      <c r="M3173" s="4">
        <v>4.2</v>
      </c>
      <c r="N3173" s="5">
        <v>5224.04</v>
      </c>
      <c r="O3173" s="5">
        <f>IF(Jan_21[[#This Row],[WIN_OSE]]=0,('Summary Sheet'!$O$1)-('Summary Sheet'!$O$1*2%),-'Summary Sheet'!$O$1*(Jan_21[[#This Row],[BSP]]-1))</f>
        <v>1.96</v>
      </c>
    </row>
    <row r="3174" spans="1:15" x14ac:dyDescent="0.25">
      <c r="A3174">
        <v>178394527</v>
      </c>
      <c r="B3174" s="1" t="s">
        <v>23</v>
      </c>
      <c r="C3174" s="1" t="s">
        <v>3119</v>
      </c>
      <c r="D3174" s="1" t="s">
        <v>3088</v>
      </c>
      <c r="E3174" s="1" t="s">
        <v>41</v>
      </c>
      <c r="F3174" s="1" t="s">
        <v>25</v>
      </c>
      <c r="G3174" s="2">
        <v>44221</v>
      </c>
      <c r="H3174" s="3">
        <v>0.84930555555555554</v>
      </c>
      <c r="I3174">
        <v>25274814</v>
      </c>
      <c r="J3174">
        <v>5</v>
      </c>
      <c r="K3174" s="1" t="s">
        <v>912</v>
      </c>
      <c r="L3174">
        <v>1</v>
      </c>
      <c r="M3174" s="4">
        <v>4.6735351439999997</v>
      </c>
      <c r="N3174" s="5">
        <v>4372</v>
      </c>
      <c r="O3174" s="5">
        <f>IF(Jan_21[[#This Row],[WIN_OSE]]=0,('Summary Sheet'!$O$1)-('Summary Sheet'!$O$1*2%),-'Summary Sheet'!$O$1*(Jan_21[[#This Row],[BSP]]-1))</f>
        <v>-7.3470702879999994</v>
      </c>
    </row>
    <row r="3175" spans="1:15" x14ac:dyDescent="0.25">
      <c r="A3175">
        <v>178394529</v>
      </c>
      <c r="B3175" s="1" t="s">
        <v>23</v>
      </c>
      <c r="C3175" s="1" t="s">
        <v>3119</v>
      </c>
      <c r="D3175" s="1" t="s">
        <v>3088</v>
      </c>
      <c r="E3175" s="1" t="s">
        <v>49</v>
      </c>
      <c r="F3175" s="1" t="s">
        <v>28</v>
      </c>
      <c r="G3175" s="2">
        <v>44221</v>
      </c>
      <c r="H3175" s="3">
        <v>0.86319444444444449</v>
      </c>
      <c r="I3175">
        <v>27199711</v>
      </c>
      <c r="J3175">
        <v>4</v>
      </c>
      <c r="K3175" s="1" t="s">
        <v>1768</v>
      </c>
      <c r="L3175">
        <v>0</v>
      </c>
      <c r="M3175" s="4">
        <v>4.2336476121103619</v>
      </c>
      <c r="N3175" s="5">
        <v>3210.84</v>
      </c>
      <c r="O3175" s="5">
        <f>IF(Jan_21[[#This Row],[WIN_OSE]]=0,('Summary Sheet'!$O$1)-('Summary Sheet'!$O$1*2%),-'Summary Sheet'!$O$1*(Jan_21[[#This Row],[BSP]]-1))</f>
        <v>1.96</v>
      </c>
    </row>
    <row r="3176" spans="1:15" x14ac:dyDescent="0.25">
      <c r="A3176">
        <v>178394531</v>
      </c>
      <c r="B3176" s="1" t="s">
        <v>23</v>
      </c>
      <c r="C3176" s="1" t="s">
        <v>3119</v>
      </c>
      <c r="D3176" s="1" t="s">
        <v>3088</v>
      </c>
      <c r="E3176" s="1" t="s">
        <v>24</v>
      </c>
      <c r="F3176" s="1" t="s">
        <v>25</v>
      </c>
      <c r="G3176" s="2">
        <v>44221</v>
      </c>
      <c r="H3176" s="3">
        <v>0.87638888888888888</v>
      </c>
      <c r="I3176">
        <v>38315362</v>
      </c>
      <c r="J3176">
        <v>4</v>
      </c>
      <c r="K3176" s="1" t="s">
        <v>1108</v>
      </c>
      <c r="L3176">
        <v>0</v>
      </c>
      <c r="M3176" s="4">
        <v>4</v>
      </c>
      <c r="N3176" s="5">
        <v>3365.84</v>
      </c>
      <c r="O3176" s="5">
        <f>IF(Jan_21[[#This Row],[WIN_OSE]]=0,('Summary Sheet'!$O$1)-('Summary Sheet'!$O$1*2%),-'Summary Sheet'!$O$1*(Jan_21[[#This Row],[BSP]]-1))</f>
        <v>1.96</v>
      </c>
    </row>
    <row r="3177" spans="1:15" x14ac:dyDescent="0.25">
      <c r="A3177">
        <v>178394533</v>
      </c>
      <c r="B3177" s="1" t="s">
        <v>23</v>
      </c>
      <c r="C3177" s="1" t="s">
        <v>3119</v>
      </c>
      <c r="D3177" s="1" t="s">
        <v>3088</v>
      </c>
      <c r="E3177" s="1" t="s">
        <v>75</v>
      </c>
      <c r="F3177" s="1" t="s">
        <v>28</v>
      </c>
      <c r="G3177" s="2">
        <v>44221</v>
      </c>
      <c r="H3177" s="3">
        <v>0.88749999999999996</v>
      </c>
      <c r="I3177">
        <v>38174651</v>
      </c>
      <c r="J3177">
        <v>4</v>
      </c>
      <c r="K3177" s="1" t="s">
        <v>878</v>
      </c>
      <c r="L3177">
        <v>0</v>
      </c>
      <c r="M3177" s="4">
        <v>3.95</v>
      </c>
      <c r="N3177" s="5">
        <v>3785.54</v>
      </c>
      <c r="O3177" s="5">
        <f>IF(Jan_21[[#This Row],[WIN_OSE]]=0,('Summary Sheet'!$O$1)-('Summary Sheet'!$O$1*2%),-'Summary Sheet'!$O$1*(Jan_21[[#This Row],[BSP]]-1))</f>
        <v>1.96</v>
      </c>
    </row>
    <row r="3178" spans="1:15" x14ac:dyDescent="0.25">
      <c r="A3178">
        <v>178433643</v>
      </c>
      <c r="B3178" s="1" t="s">
        <v>19</v>
      </c>
      <c r="C3178" s="1" t="s">
        <v>3118</v>
      </c>
      <c r="D3178" s="1" t="s">
        <v>3091</v>
      </c>
      <c r="E3178" s="1" t="s">
        <v>24</v>
      </c>
      <c r="F3178" s="1" t="s">
        <v>36</v>
      </c>
      <c r="G3178" s="2">
        <v>44222</v>
      </c>
      <c r="H3178" s="3">
        <v>0.46736111111111112</v>
      </c>
      <c r="I3178">
        <v>35730096</v>
      </c>
      <c r="J3178">
        <v>1</v>
      </c>
      <c r="K3178" s="1" t="s">
        <v>2900</v>
      </c>
      <c r="L3178">
        <v>0</v>
      </c>
      <c r="M3178" s="4">
        <v>3.9381964044077908</v>
      </c>
      <c r="N3178" s="5">
        <v>5177.16</v>
      </c>
      <c r="O3178" s="5">
        <f>IF(Jan_21[[#This Row],[WIN_OSE]]=0,('Summary Sheet'!$O$1)-('Summary Sheet'!$O$1*2%),-'Summary Sheet'!$O$1*(Jan_21[[#This Row],[BSP]]-1))</f>
        <v>1.96</v>
      </c>
    </row>
    <row r="3179" spans="1:15" x14ac:dyDescent="0.25">
      <c r="A3179">
        <v>178433645</v>
      </c>
      <c r="B3179" s="1" t="s">
        <v>19</v>
      </c>
      <c r="C3179" s="1" t="s">
        <v>3118</v>
      </c>
      <c r="D3179" s="1" t="s">
        <v>3091</v>
      </c>
      <c r="E3179" s="1" t="s">
        <v>41</v>
      </c>
      <c r="F3179" s="1" t="s">
        <v>36</v>
      </c>
      <c r="G3179" s="2">
        <v>44222</v>
      </c>
      <c r="H3179" s="3">
        <v>0.4777777777777778</v>
      </c>
      <c r="I3179">
        <v>22074551</v>
      </c>
      <c r="J3179">
        <v>5</v>
      </c>
      <c r="K3179" s="1" t="s">
        <v>807</v>
      </c>
      <c r="L3179">
        <v>0</v>
      </c>
      <c r="M3179" s="4">
        <v>3.0104712265690967</v>
      </c>
      <c r="N3179" s="5">
        <v>6021.88</v>
      </c>
      <c r="O3179" s="5">
        <f>IF(Jan_21[[#This Row],[WIN_OSE]]=0,('Summary Sheet'!$O$1)-('Summary Sheet'!$O$1*2%),-'Summary Sheet'!$O$1*(Jan_21[[#This Row],[BSP]]-1))</f>
        <v>1.96</v>
      </c>
    </row>
    <row r="3180" spans="1:15" x14ac:dyDescent="0.25">
      <c r="A3180">
        <v>178433647</v>
      </c>
      <c r="B3180" s="1" t="s">
        <v>19</v>
      </c>
      <c r="C3180" s="1" t="s">
        <v>3118</v>
      </c>
      <c r="D3180" s="1" t="s">
        <v>3091</v>
      </c>
      <c r="E3180" s="1" t="s">
        <v>27</v>
      </c>
      <c r="F3180" s="1" t="s">
        <v>52</v>
      </c>
      <c r="G3180" s="2">
        <v>44222</v>
      </c>
      <c r="H3180" s="3">
        <v>0.48819444444444443</v>
      </c>
      <c r="I3180">
        <v>27189068</v>
      </c>
      <c r="J3180">
        <v>4</v>
      </c>
      <c r="K3180" s="1" t="s">
        <v>164</v>
      </c>
      <c r="L3180">
        <v>0</v>
      </c>
      <c r="M3180" s="4">
        <v>2.9024268210000002</v>
      </c>
      <c r="N3180" s="5">
        <v>9325.16</v>
      </c>
      <c r="O3180" s="5">
        <f>IF(Jan_21[[#This Row],[WIN_OSE]]=0,('Summary Sheet'!$O$1)-('Summary Sheet'!$O$1*2%),-'Summary Sheet'!$O$1*(Jan_21[[#This Row],[BSP]]-1))</f>
        <v>1.96</v>
      </c>
    </row>
    <row r="3181" spans="1:15" x14ac:dyDescent="0.25">
      <c r="A3181">
        <v>178433649</v>
      </c>
      <c r="B3181" s="1" t="s">
        <v>19</v>
      </c>
      <c r="C3181" s="1" t="s">
        <v>3118</v>
      </c>
      <c r="D3181" s="1" t="s">
        <v>3091</v>
      </c>
      <c r="E3181" s="1" t="s">
        <v>47</v>
      </c>
      <c r="F3181" s="1" t="s">
        <v>36</v>
      </c>
      <c r="G3181" s="2">
        <v>44222</v>
      </c>
      <c r="H3181" s="3">
        <v>0.49861111111111112</v>
      </c>
      <c r="I3181">
        <v>15522297</v>
      </c>
      <c r="J3181">
        <v>2</v>
      </c>
      <c r="K3181" s="1" t="s">
        <v>1400</v>
      </c>
      <c r="L3181">
        <v>0</v>
      </c>
      <c r="M3181" s="4">
        <v>4.5793798494810485</v>
      </c>
      <c r="N3181" s="5">
        <v>3164.42</v>
      </c>
      <c r="O3181" s="5">
        <f>IF(Jan_21[[#This Row],[WIN_OSE]]=0,('Summary Sheet'!$O$1)-('Summary Sheet'!$O$1*2%),-'Summary Sheet'!$O$1*(Jan_21[[#This Row],[BSP]]-1))</f>
        <v>1.96</v>
      </c>
    </row>
    <row r="3182" spans="1:15" x14ac:dyDescent="0.25">
      <c r="A3182">
        <v>178433651</v>
      </c>
      <c r="B3182" s="1" t="s">
        <v>19</v>
      </c>
      <c r="C3182" s="1" t="s">
        <v>3118</v>
      </c>
      <c r="D3182" s="1" t="s">
        <v>3091</v>
      </c>
      <c r="E3182" s="1" t="s">
        <v>43</v>
      </c>
      <c r="F3182" s="1" t="s">
        <v>36</v>
      </c>
      <c r="G3182" s="2">
        <v>44222</v>
      </c>
      <c r="H3182" s="3">
        <v>0.50902777777777775</v>
      </c>
      <c r="I3182">
        <v>37459789</v>
      </c>
      <c r="J3182">
        <v>1</v>
      </c>
      <c r="K3182" s="1" t="s">
        <v>1799</v>
      </c>
      <c r="L3182">
        <v>1</v>
      </c>
      <c r="M3182" s="4">
        <v>3</v>
      </c>
      <c r="N3182" s="5">
        <v>10910.38</v>
      </c>
      <c r="O3182" s="5">
        <f>IF(Jan_21[[#This Row],[WIN_OSE]]=0,('Summary Sheet'!$O$1)-('Summary Sheet'!$O$1*2%),-'Summary Sheet'!$O$1*(Jan_21[[#This Row],[BSP]]-1))</f>
        <v>-4</v>
      </c>
    </row>
    <row r="3183" spans="1:15" x14ac:dyDescent="0.25">
      <c r="A3183">
        <v>178433653</v>
      </c>
      <c r="B3183" s="1" t="s">
        <v>19</v>
      </c>
      <c r="C3183" s="1" t="s">
        <v>3118</v>
      </c>
      <c r="D3183" s="1" t="s">
        <v>3091</v>
      </c>
      <c r="E3183" s="1" t="s">
        <v>49</v>
      </c>
      <c r="F3183" s="1" t="s">
        <v>52</v>
      </c>
      <c r="G3183" s="2">
        <v>44222</v>
      </c>
      <c r="H3183" s="3">
        <v>0.51944444444444449</v>
      </c>
      <c r="I3183">
        <v>19774616</v>
      </c>
      <c r="J3183">
        <v>2</v>
      </c>
      <c r="K3183" s="1" t="s">
        <v>1790</v>
      </c>
      <c r="L3183">
        <v>0</v>
      </c>
      <c r="M3183" s="4">
        <v>2.8649508904003782</v>
      </c>
      <c r="N3183" s="5">
        <v>6811.02</v>
      </c>
      <c r="O3183" s="5">
        <f>IF(Jan_21[[#This Row],[WIN_OSE]]=0,('Summary Sheet'!$O$1)-('Summary Sheet'!$O$1*2%),-'Summary Sheet'!$O$1*(Jan_21[[#This Row],[BSP]]-1))</f>
        <v>1.96</v>
      </c>
    </row>
    <row r="3184" spans="1:15" x14ac:dyDescent="0.25">
      <c r="A3184">
        <v>178433655</v>
      </c>
      <c r="B3184" s="1" t="s">
        <v>19</v>
      </c>
      <c r="C3184" s="1" t="s">
        <v>3118</v>
      </c>
      <c r="D3184" s="1" t="s">
        <v>3091</v>
      </c>
      <c r="E3184" s="1" t="s">
        <v>43</v>
      </c>
      <c r="F3184" s="1" t="s">
        <v>36</v>
      </c>
      <c r="G3184" s="2">
        <v>44222</v>
      </c>
      <c r="H3184" s="3">
        <v>0.52986111111111112</v>
      </c>
      <c r="I3184">
        <v>27084578</v>
      </c>
      <c r="J3184">
        <v>3</v>
      </c>
      <c r="K3184" s="1" t="s">
        <v>2901</v>
      </c>
      <c r="L3184">
        <v>0</v>
      </c>
      <c r="M3184" s="4">
        <v>3.6702999381240078</v>
      </c>
      <c r="N3184" s="5">
        <v>7281.64</v>
      </c>
      <c r="O3184" s="5">
        <f>IF(Jan_21[[#This Row],[WIN_OSE]]=0,('Summary Sheet'!$O$1)-('Summary Sheet'!$O$1*2%),-'Summary Sheet'!$O$1*(Jan_21[[#This Row],[BSP]]-1))</f>
        <v>1.96</v>
      </c>
    </row>
    <row r="3185" spans="1:15" x14ac:dyDescent="0.25">
      <c r="A3185">
        <v>178433657</v>
      </c>
      <c r="B3185" s="1" t="s">
        <v>19</v>
      </c>
      <c r="C3185" s="1" t="s">
        <v>3118</v>
      </c>
      <c r="D3185" s="1" t="s">
        <v>3091</v>
      </c>
      <c r="E3185" s="1" t="s">
        <v>75</v>
      </c>
      <c r="F3185" s="1" t="s">
        <v>52</v>
      </c>
      <c r="G3185" s="2">
        <v>44222</v>
      </c>
      <c r="H3185" s="3">
        <v>0.54027777777777775</v>
      </c>
      <c r="I3185">
        <v>37065003</v>
      </c>
      <c r="J3185">
        <v>4</v>
      </c>
      <c r="K3185" s="1" t="s">
        <v>2458</v>
      </c>
      <c r="L3185">
        <v>0</v>
      </c>
      <c r="M3185" s="4">
        <v>3.7</v>
      </c>
      <c r="N3185" s="5">
        <v>9421.9599999999991</v>
      </c>
      <c r="O3185" s="5">
        <f>IF(Jan_21[[#This Row],[WIN_OSE]]=0,('Summary Sheet'!$O$1)-('Summary Sheet'!$O$1*2%),-'Summary Sheet'!$O$1*(Jan_21[[#This Row],[BSP]]-1))</f>
        <v>1.96</v>
      </c>
    </row>
    <row r="3186" spans="1:15" x14ac:dyDescent="0.25">
      <c r="A3186">
        <v>178433659</v>
      </c>
      <c r="B3186" s="1" t="s">
        <v>19</v>
      </c>
      <c r="C3186" s="1" t="s">
        <v>3118</v>
      </c>
      <c r="D3186" s="1" t="s">
        <v>3091</v>
      </c>
      <c r="E3186" s="1" t="s">
        <v>41</v>
      </c>
      <c r="F3186" s="1" t="s">
        <v>36</v>
      </c>
      <c r="G3186" s="2">
        <v>44222</v>
      </c>
      <c r="H3186" s="3">
        <v>0.55069444444444449</v>
      </c>
      <c r="I3186">
        <v>36161850</v>
      </c>
      <c r="J3186">
        <v>5</v>
      </c>
      <c r="K3186" s="1" t="s">
        <v>79</v>
      </c>
      <c r="L3186">
        <v>0</v>
      </c>
      <c r="M3186" s="4">
        <v>4.2</v>
      </c>
      <c r="N3186" s="5">
        <v>4089.18</v>
      </c>
      <c r="O3186" s="5">
        <f>IF(Jan_21[[#This Row],[WIN_OSE]]=0,('Summary Sheet'!$O$1)-('Summary Sheet'!$O$1*2%),-'Summary Sheet'!$O$1*(Jan_21[[#This Row],[BSP]]-1))</f>
        <v>1.96</v>
      </c>
    </row>
    <row r="3187" spans="1:15" x14ac:dyDescent="0.25">
      <c r="A3187">
        <v>178433661</v>
      </c>
      <c r="B3187" s="1" t="s">
        <v>19</v>
      </c>
      <c r="C3187" s="1" t="s">
        <v>3118</v>
      </c>
      <c r="D3187" s="1" t="s">
        <v>3091</v>
      </c>
      <c r="E3187" s="1" t="s">
        <v>48</v>
      </c>
      <c r="F3187" s="1" t="s">
        <v>36</v>
      </c>
      <c r="G3187" s="2">
        <v>44222</v>
      </c>
      <c r="H3187" s="3">
        <v>0.56111111111111112</v>
      </c>
      <c r="I3187">
        <v>27158808</v>
      </c>
      <c r="J3187">
        <v>5</v>
      </c>
      <c r="K3187" s="1" t="s">
        <v>251</v>
      </c>
      <c r="L3187">
        <v>0</v>
      </c>
      <c r="M3187" s="4">
        <v>3.4006455628728673</v>
      </c>
      <c r="N3187" s="5">
        <v>7478.68</v>
      </c>
      <c r="O3187" s="5">
        <f>IF(Jan_21[[#This Row],[WIN_OSE]]=0,('Summary Sheet'!$O$1)-('Summary Sheet'!$O$1*2%),-'Summary Sheet'!$O$1*(Jan_21[[#This Row],[BSP]]-1))</f>
        <v>1.96</v>
      </c>
    </row>
    <row r="3188" spans="1:15" x14ac:dyDescent="0.25">
      <c r="A3188">
        <v>178433663</v>
      </c>
      <c r="B3188" s="1" t="s">
        <v>19</v>
      </c>
      <c r="C3188" s="1" t="s">
        <v>3118</v>
      </c>
      <c r="D3188" s="1" t="s">
        <v>3091</v>
      </c>
      <c r="E3188" s="1" t="s">
        <v>39</v>
      </c>
      <c r="F3188" s="1" t="s">
        <v>36</v>
      </c>
      <c r="G3188" s="2">
        <v>44222</v>
      </c>
      <c r="H3188" s="3">
        <v>0.57222222222222219</v>
      </c>
      <c r="I3188">
        <v>36424907</v>
      </c>
      <c r="J3188">
        <v>3</v>
      </c>
      <c r="K3188" s="1" t="s">
        <v>1778</v>
      </c>
      <c r="L3188">
        <v>0</v>
      </c>
      <c r="M3188" s="4">
        <v>2.6520663689999999</v>
      </c>
      <c r="N3188" s="5">
        <v>13922.2</v>
      </c>
      <c r="O3188" s="5">
        <f>IF(Jan_21[[#This Row],[WIN_OSE]]=0,('Summary Sheet'!$O$1)-('Summary Sheet'!$O$1*2%),-'Summary Sheet'!$O$1*(Jan_21[[#This Row],[BSP]]-1))</f>
        <v>1.96</v>
      </c>
    </row>
    <row r="3189" spans="1:15" x14ac:dyDescent="0.25">
      <c r="A3189">
        <v>178433665</v>
      </c>
      <c r="B3189" s="1" t="s">
        <v>19</v>
      </c>
      <c r="C3189" s="1" t="s">
        <v>3118</v>
      </c>
      <c r="D3189" s="1" t="s">
        <v>3091</v>
      </c>
      <c r="E3189" s="1" t="s">
        <v>41</v>
      </c>
      <c r="F3189" s="1" t="s">
        <v>36</v>
      </c>
      <c r="G3189" s="2">
        <v>44222</v>
      </c>
      <c r="H3189" s="3">
        <v>0.58263888888888893</v>
      </c>
      <c r="I3189">
        <v>6828652</v>
      </c>
      <c r="J3189">
        <v>3</v>
      </c>
      <c r="K3189" s="1" t="s">
        <v>698</v>
      </c>
      <c r="L3189">
        <v>0</v>
      </c>
      <c r="M3189" s="4">
        <v>4.5</v>
      </c>
      <c r="N3189" s="5">
        <v>1839.16</v>
      </c>
      <c r="O3189" s="5">
        <f>IF(Jan_21[[#This Row],[WIN_OSE]]=0,('Summary Sheet'!$O$1)-('Summary Sheet'!$O$1*2%),-'Summary Sheet'!$O$1*(Jan_21[[#This Row],[BSP]]-1))</f>
        <v>1.96</v>
      </c>
    </row>
    <row r="3190" spans="1:15" x14ac:dyDescent="0.25">
      <c r="A3190">
        <v>178433959</v>
      </c>
      <c r="B3190" s="1" t="s">
        <v>19</v>
      </c>
      <c r="C3190" s="1" t="s">
        <v>3140</v>
      </c>
      <c r="D3190" s="1" t="s">
        <v>3091</v>
      </c>
      <c r="E3190" s="1" t="s">
        <v>41</v>
      </c>
      <c r="F3190" s="1" t="s">
        <v>44</v>
      </c>
      <c r="G3190" s="2">
        <v>44222</v>
      </c>
      <c r="H3190" s="3">
        <v>0.47291666666666665</v>
      </c>
      <c r="I3190">
        <v>38324313</v>
      </c>
      <c r="J3190">
        <v>2</v>
      </c>
      <c r="K3190" s="1" t="s">
        <v>2958</v>
      </c>
      <c r="L3190">
        <v>0</v>
      </c>
      <c r="M3190" s="4">
        <v>3.35</v>
      </c>
      <c r="N3190" s="5">
        <v>6916.62</v>
      </c>
      <c r="O3190" s="5">
        <f>IF(Jan_21[[#This Row],[WIN_OSE]]=0,('Summary Sheet'!$O$1)-('Summary Sheet'!$O$1*2%),-'Summary Sheet'!$O$1*(Jan_21[[#This Row],[BSP]]-1))</f>
        <v>1.96</v>
      </c>
    </row>
    <row r="3191" spans="1:15" x14ac:dyDescent="0.25">
      <c r="A3191">
        <v>178433961</v>
      </c>
      <c r="B3191" s="1" t="s">
        <v>19</v>
      </c>
      <c r="C3191" s="1" t="s">
        <v>3140</v>
      </c>
      <c r="D3191" s="1" t="s">
        <v>3091</v>
      </c>
      <c r="E3191" s="1" t="s">
        <v>39</v>
      </c>
      <c r="F3191" s="1" t="s">
        <v>44</v>
      </c>
      <c r="G3191" s="2">
        <v>44222</v>
      </c>
      <c r="H3191" s="3">
        <v>0.48333333333333334</v>
      </c>
      <c r="I3191">
        <v>24908645</v>
      </c>
      <c r="J3191">
        <v>2</v>
      </c>
      <c r="K3191" s="1" t="s">
        <v>781</v>
      </c>
      <c r="L3191">
        <v>1</v>
      </c>
      <c r="M3191" s="4">
        <v>3.4301108405256677</v>
      </c>
      <c r="N3191" s="5">
        <v>8830.6</v>
      </c>
      <c r="O3191" s="5">
        <f>IF(Jan_21[[#This Row],[WIN_OSE]]=0,('Summary Sheet'!$O$1)-('Summary Sheet'!$O$1*2%),-'Summary Sheet'!$O$1*(Jan_21[[#This Row],[BSP]]-1))</f>
        <v>-4.8602216810513355</v>
      </c>
    </row>
    <row r="3192" spans="1:15" x14ac:dyDescent="0.25">
      <c r="A3192">
        <v>178433963</v>
      </c>
      <c r="B3192" s="1" t="s">
        <v>19</v>
      </c>
      <c r="C3192" s="1" t="s">
        <v>3140</v>
      </c>
      <c r="D3192" s="1" t="s">
        <v>3091</v>
      </c>
      <c r="E3192" s="1" t="s">
        <v>41</v>
      </c>
      <c r="F3192" s="1" t="s">
        <v>44</v>
      </c>
      <c r="G3192" s="2">
        <v>44222</v>
      </c>
      <c r="H3192" s="3">
        <v>0.49375000000000002</v>
      </c>
      <c r="I3192">
        <v>38324314</v>
      </c>
      <c r="J3192">
        <v>6</v>
      </c>
      <c r="K3192" s="1" t="s">
        <v>2959</v>
      </c>
      <c r="L3192">
        <v>0</v>
      </c>
      <c r="M3192" s="4">
        <v>2.92</v>
      </c>
      <c r="N3192" s="5">
        <v>16106.9</v>
      </c>
      <c r="O3192" s="5">
        <f>IF(Jan_21[[#This Row],[WIN_OSE]]=0,('Summary Sheet'!$O$1)-('Summary Sheet'!$O$1*2%),-'Summary Sheet'!$O$1*(Jan_21[[#This Row],[BSP]]-1))</f>
        <v>1.96</v>
      </c>
    </row>
    <row r="3193" spans="1:15" x14ac:dyDescent="0.25">
      <c r="A3193">
        <v>178433965</v>
      </c>
      <c r="B3193" s="1" t="s">
        <v>19</v>
      </c>
      <c r="C3193" s="1" t="s">
        <v>3140</v>
      </c>
      <c r="D3193" s="1" t="s">
        <v>3091</v>
      </c>
      <c r="E3193" s="1" t="s">
        <v>43</v>
      </c>
      <c r="F3193" s="1" t="s">
        <v>44</v>
      </c>
      <c r="G3193" s="2">
        <v>44222</v>
      </c>
      <c r="H3193" s="3">
        <v>0.50416666666666665</v>
      </c>
      <c r="I3193">
        <v>36468677</v>
      </c>
      <c r="J3193">
        <v>4</v>
      </c>
      <c r="K3193" s="1" t="s">
        <v>2074</v>
      </c>
      <c r="L3193">
        <v>0</v>
      </c>
      <c r="M3193" s="4">
        <v>2.913026166415511</v>
      </c>
      <c r="N3193" s="5">
        <v>18283.38</v>
      </c>
      <c r="O3193" s="5">
        <f>IF(Jan_21[[#This Row],[WIN_OSE]]=0,('Summary Sheet'!$O$1)-('Summary Sheet'!$O$1*2%),-'Summary Sheet'!$O$1*(Jan_21[[#This Row],[BSP]]-1))</f>
        <v>1.96</v>
      </c>
    </row>
    <row r="3194" spans="1:15" x14ac:dyDescent="0.25">
      <c r="A3194">
        <v>178433967</v>
      </c>
      <c r="B3194" s="1" t="s">
        <v>19</v>
      </c>
      <c r="C3194" s="1" t="s">
        <v>3140</v>
      </c>
      <c r="D3194" s="1" t="s">
        <v>3091</v>
      </c>
      <c r="E3194" s="1" t="s">
        <v>43</v>
      </c>
      <c r="F3194" s="1" t="s">
        <v>44</v>
      </c>
      <c r="G3194" s="2">
        <v>44222</v>
      </c>
      <c r="H3194" s="3">
        <v>0.51458333333333328</v>
      </c>
      <c r="I3194">
        <v>29741674</v>
      </c>
      <c r="J3194">
        <v>6</v>
      </c>
      <c r="K3194" s="1" t="s">
        <v>2903</v>
      </c>
      <c r="L3194">
        <v>0</v>
      </c>
      <c r="M3194" s="4">
        <v>4.1172333763399358</v>
      </c>
      <c r="N3194" s="5">
        <v>10311.74</v>
      </c>
      <c r="O3194" s="5">
        <f>IF(Jan_21[[#This Row],[WIN_OSE]]=0,('Summary Sheet'!$O$1)-('Summary Sheet'!$O$1*2%),-'Summary Sheet'!$O$1*(Jan_21[[#This Row],[BSP]]-1))</f>
        <v>1.96</v>
      </c>
    </row>
    <row r="3195" spans="1:15" x14ac:dyDescent="0.25">
      <c r="A3195">
        <v>178433969</v>
      </c>
      <c r="B3195" s="1" t="s">
        <v>19</v>
      </c>
      <c r="C3195" s="1" t="s">
        <v>3140</v>
      </c>
      <c r="D3195" s="1" t="s">
        <v>3091</v>
      </c>
      <c r="E3195" s="1" t="s">
        <v>41</v>
      </c>
      <c r="F3195" s="1" t="s">
        <v>44</v>
      </c>
      <c r="G3195" s="2">
        <v>44222</v>
      </c>
      <c r="H3195" s="3">
        <v>0.52500000000000002</v>
      </c>
      <c r="I3195">
        <v>35163951</v>
      </c>
      <c r="J3195">
        <v>3</v>
      </c>
      <c r="K3195" s="1" t="s">
        <v>1065</v>
      </c>
      <c r="L3195">
        <v>1</v>
      </c>
      <c r="M3195" s="4">
        <v>4.4878363381865345</v>
      </c>
      <c r="N3195" s="5">
        <v>8184.4</v>
      </c>
      <c r="O3195" s="5">
        <f>IF(Jan_21[[#This Row],[WIN_OSE]]=0,('Summary Sheet'!$O$1)-('Summary Sheet'!$O$1*2%),-'Summary Sheet'!$O$1*(Jan_21[[#This Row],[BSP]]-1))</f>
        <v>-6.975672676373069</v>
      </c>
    </row>
    <row r="3196" spans="1:15" x14ac:dyDescent="0.25">
      <c r="A3196">
        <v>178433971</v>
      </c>
      <c r="B3196" s="1" t="s">
        <v>19</v>
      </c>
      <c r="C3196" s="1" t="s">
        <v>3140</v>
      </c>
      <c r="D3196" s="1" t="s">
        <v>3091</v>
      </c>
      <c r="E3196" s="1" t="s">
        <v>47</v>
      </c>
      <c r="F3196" s="1" t="s">
        <v>44</v>
      </c>
      <c r="G3196" s="2">
        <v>44222</v>
      </c>
      <c r="H3196" s="3">
        <v>0.53541666666666665</v>
      </c>
      <c r="I3196">
        <v>36468669</v>
      </c>
      <c r="J3196">
        <v>2</v>
      </c>
      <c r="K3196" s="1" t="s">
        <v>1237</v>
      </c>
      <c r="L3196">
        <v>0</v>
      </c>
      <c r="M3196" s="4">
        <v>3.8532730135522071</v>
      </c>
      <c r="N3196" s="5">
        <v>10256.32</v>
      </c>
      <c r="O3196" s="5">
        <f>IF(Jan_21[[#This Row],[WIN_OSE]]=0,('Summary Sheet'!$O$1)-('Summary Sheet'!$O$1*2%),-'Summary Sheet'!$O$1*(Jan_21[[#This Row],[BSP]]-1))</f>
        <v>1.96</v>
      </c>
    </row>
    <row r="3197" spans="1:15" x14ac:dyDescent="0.25">
      <c r="A3197">
        <v>178433973</v>
      </c>
      <c r="B3197" s="1" t="s">
        <v>19</v>
      </c>
      <c r="C3197" s="1" t="s">
        <v>3140</v>
      </c>
      <c r="D3197" s="1" t="s">
        <v>3091</v>
      </c>
      <c r="E3197" s="1" t="s">
        <v>47</v>
      </c>
      <c r="F3197" s="1" t="s">
        <v>44</v>
      </c>
      <c r="G3197" s="2">
        <v>44222</v>
      </c>
      <c r="H3197" s="3">
        <v>0.54583333333333328</v>
      </c>
      <c r="I3197">
        <v>35084938</v>
      </c>
      <c r="J3197">
        <v>2</v>
      </c>
      <c r="K3197" s="1" t="s">
        <v>565</v>
      </c>
      <c r="L3197">
        <v>1</v>
      </c>
      <c r="M3197" s="4">
        <v>2.2799999999999998</v>
      </c>
      <c r="N3197" s="5">
        <v>18563.32</v>
      </c>
      <c r="O3197" s="5">
        <f>IF(Jan_21[[#This Row],[WIN_OSE]]=0,('Summary Sheet'!$O$1)-('Summary Sheet'!$O$1*2%),-'Summary Sheet'!$O$1*(Jan_21[[#This Row],[BSP]]-1))</f>
        <v>-2.5599999999999996</v>
      </c>
    </row>
    <row r="3198" spans="1:15" x14ac:dyDescent="0.25">
      <c r="A3198">
        <v>178433975</v>
      </c>
      <c r="B3198" s="1" t="s">
        <v>19</v>
      </c>
      <c r="C3198" s="1" t="s">
        <v>3140</v>
      </c>
      <c r="D3198" s="1" t="s">
        <v>3091</v>
      </c>
      <c r="E3198" s="1" t="s">
        <v>41</v>
      </c>
      <c r="F3198" s="1" t="s">
        <v>44</v>
      </c>
      <c r="G3198" s="2">
        <v>44222</v>
      </c>
      <c r="H3198" s="3">
        <v>0.55625000000000002</v>
      </c>
      <c r="I3198">
        <v>37187170</v>
      </c>
      <c r="J3198">
        <v>2</v>
      </c>
      <c r="K3198" s="1" t="s">
        <v>1346</v>
      </c>
      <c r="L3198">
        <v>0</v>
      </c>
      <c r="M3198" s="4">
        <v>4.3276983501145896</v>
      </c>
      <c r="N3198" s="5">
        <v>7661.42</v>
      </c>
      <c r="O3198" s="5">
        <f>IF(Jan_21[[#This Row],[WIN_OSE]]=0,('Summary Sheet'!$O$1)-('Summary Sheet'!$O$1*2%),-'Summary Sheet'!$O$1*(Jan_21[[#This Row],[BSP]]-1))</f>
        <v>1.96</v>
      </c>
    </row>
    <row r="3199" spans="1:15" x14ac:dyDescent="0.25">
      <c r="A3199">
        <v>178433977</v>
      </c>
      <c r="B3199" s="1" t="s">
        <v>19</v>
      </c>
      <c r="C3199" s="1" t="s">
        <v>3140</v>
      </c>
      <c r="D3199" s="1" t="s">
        <v>3091</v>
      </c>
      <c r="E3199" s="1" t="s">
        <v>43</v>
      </c>
      <c r="F3199" s="1" t="s">
        <v>44</v>
      </c>
      <c r="G3199" s="2">
        <v>44222</v>
      </c>
      <c r="H3199" s="3">
        <v>0.56666666666666665</v>
      </c>
      <c r="I3199">
        <v>24600324</v>
      </c>
      <c r="J3199">
        <v>1</v>
      </c>
      <c r="K3199" s="1" t="s">
        <v>2368</v>
      </c>
      <c r="L3199">
        <v>0</v>
      </c>
      <c r="M3199" s="4">
        <v>3.9493897618916165</v>
      </c>
      <c r="N3199" s="5">
        <v>9563.7999999999993</v>
      </c>
      <c r="O3199" s="5">
        <f>IF(Jan_21[[#This Row],[WIN_OSE]]=0,('Summary Sheet'!$O$1)-('Summary Sheet'!$O$1*2%),-'Summary Sheet'!$O$1*(Jan_21[[#This Row],[BSP]]-1))</f>
        <v>1.96</v>
      </c>
    </row>
    <row r="3200" spans="1:15" x14ac:dyDescent="0.25">
      <c r="A3200">
        <v>178433979</v>
      </c>
      <c r="B3200" s="1" t="s">
        <v>19</v>
      </c>
      <c r="C3200" s="1" t="s">
        <v>3140</v>
      </c>
      <c r="D3200" s="1" t="s">
        <v>3091</v>
      </c>
      <c r="E3200" s="1" t="s">
        <v>39</v>
      </c>
      <c r="F3200" s="1" t="s">
        <v>44</v>
      </c>
      <c r="G3200" s="2">
        <v>44222</v>
      </c>
      <c r="H3200" s="3">
        <v>0.57708333333333328</v>
      </c>
      <c r="I3200">
        <v>20068887</v>
      </c>
      <c r="J3200">
        <v>1</v>
      </c>
      <c r="K3200" s="1" t="s">
        <v>1008</v>
      </c>
      <c r="L3200">
        <v>1</v>
      </c>
      <c r="M3200" s="4">
        <v>3.75</v>
      </c>
      <c r="N3200" s="5">
        <v>8976.4599999999991</v>
      </c>
      <c r="O3200" s="5">
        <f>IF(Jan_21[[#This Row],[WIN_OSE]]=0,('Summary Sheet'!$O$1)-('Summary Sheet'!$O$1*2%),-'Summary Sheet'!$O$1*(Jan_21[[#This Row],[BSP]]-1))</f>
        <v>-5.5</v>
      </c>
    </row>
    <row r="3201" spans="1:15" x14ac:dyDescent="0.25">
      <c r="A3201">
        <v>178434643</v>
      </c>
      <c r="B3201" s="1" t="s">
        <v>23</v>
      </c>
      <c r="C3201" s="1" t="s">
        <v>3133</v>
      </c>
      <c r="D3201" s="1" t="s">
        <v>3092</v>
      </c>
      <c r="E3201" s="1" t="s">
        <v>60</v>
      </c>
      <c r="F3201" s="1" t="s">
        <v>309</v>
      </c>
      <c r="G3201" s="2">
        <v>44222</v>
      </c>
      <c r="H3201" s="3">
        <v>0.45347222222222222</v>
      </c>
      <c r="I3201">
        <v>36161356</v>
      </c>
      <c r="J3201">
        <v>6</v>
      </c>
      <c r="K3201" s="1" t="s">
        <v>793</v>
      </c>
      <c r="L3201">
        <v>0</v>
      </c>
      <c r="M3201" s="4">
        <v>2.1266664628581928</v>
      </c>
      <c r="N3201" s="5">
        <v>11903.28</v>
      </c>
      <c r="O3201" s="5">
        <f>IF(Jan_21[[#This Row],[WIN_OSE]]=0,('Summary Sheet'!$O$1)-('Summary Sheet'!$O$1*2%),-'Summary Sheet'!$O$1*(Jan_21[[#This Row],[BSP]]-1))</f>
        <v>1.96</v>
      </c>
    </row>
    <row r="3202" spans="1:15" x14ac:dyDescent="0.25">
      <c r="A3202">
        <v>178434645</v>
      </c>
      <c r="B3202" s="1" t="s">
        <v>23</v>
      </c>
      <c r="C3202" s="1" t="s">
        <v>3133</v>
      </c>
      <c r="D3202" s="1" t="s">
        <v>3092</v>
      </c>
      <c r="E3202" s="1" t="s">
        <v>43</v>
      </c>
      <c r="F3202" s="1" t="s">
        <v>13</v>
      </c>
      <c r="G3202" s="2">
        <v>44222</v>
      </c>
      <c r="H3202" s="3">
        <v>0.46458333333333335</v>
      </c>
      <c r="I3202">
        <v>37187690</v>
      </c>
      <c r="J3202">
        <v>5</v>
      </c>
      <c r="K3202" s="1" t="s">
        <v>1378</v>
      </c>
      <c r="L3202">
        <v>0</v>
      </c>
      <c r="M3202" s="4">
        <v>2.5</v>
      </c>
      <c r="N3202" s="5">
        <v>9720.44</v>
      </c>
      <c r="O3202" s="5">
        <f>IF(Jan_21[[#This Row],[WIN_OSE]]=0,('Summary Sheet'!$O$1)-('Summary Sheet'!$O$1*2%),-'Summary Sheet'!$O$1*(Jan_21[[#This Row],[BSP]]-1))</f>
        <v>1.96</v>
      </c>
    </row>
    <row r="3203" spans="1:15" x14ac:dyDescent="0.25">
      <c r="A3203">
        <v>178434647</v>
      </c>
      <c r="B3203" s="1" t="s">
        <v>23</v>
      </c>
      <c r="C3203" s="1" t="s">
        <v>3133</v>
      </c>
      <c r="D3203" s="1" t="s">
        <v>3092</v>
      </c>
      <c r="E3203" s="1" t="s">
        <v>37</v>
      </c>
      <c r="F3203" s="1" t="s">
        <v>13</v>
      </c>
      <c r="G3203" s="2">
        <v>44222</v>
      </c>
      <c r="H3203" s="3">
        <v>0.47499999999999998</v>
      </c>
      <c r="I3203">
        <v>36161417</v>
      </c>
      <c r="J3203">
        <v>1</v>
      </c>
      <c r="K3203" s="1" t="s">
        <v>1974</v>
      </c>
      <c r="L3203">
        <v>0</v>
      </c>
      <c r="M3203" s="4">
        <v>2.9539581103505048</v>
      </c>
      <c r="N3203" s="5">
        <v>5965.98</v>
      </c>
      <c r="O3203" s="5">
        <f>IF(Jan_21[[#This Row],[WIN_OSE]]=0,('Summary Sheet'!$O$1)-('Summary Sheet'!$O$1*2%),-'Summary Sheet'!$O$1*(Jan_21[[#This Row],[BSP]]-1))</f>
        <v>1.96</v>
      </c>
    </row>
    <row r="3204" spans="1:15" x14ac:dyDescent="0.25">
      <c r="A3204">
        <v>178434649</v>
      </c>
      <c r="B3204" s="1" t="s">
        <v>23</v>
      </c>
      <c r="C3204" s="1" t="s">
        <v>3133</v>
      </c>
      <c r="D3204" s="1" t="s">
        <v>3092</v>
      </c>
      <c r="E3204" s="1" t="s">
        <v>65</v>
      </c>
      <c r="F3204" s="1" t="s">
        <v>13</v>
      </c>
      <c r="G3204" s="2">
        <v>44222</v>
      </c>
      <c r="H3204" s="3">
        <v>0.48541666666666666</v>
      </c>
      <c r="I3204">
        <v>36301035</v>
      </c>
      <c r="J3204">
        <v>2</v>
      </c>
      <c r="K3204" s="1" t="s">
        <v>2414</v>
      </c>
      <c r="L3204">
        <v>0</v>
      </c>
      <c r="M3204" s="4">
        <v>2.5466160115614915</v>
      </c>
      <c r="N3204" s="5">
        <v>13134.84</v>
      </c>
      <c r="O3204" s="5">
        <f>IF(Jan_21[[#This Row],[WIN_OSE]]=0,('Summary Sheet'!$O$1)-('Summary Sheet'!$O$1*2%),-'Summary Sheet'!$O$1*(Jan_21[[#This Row],[BSP]]-1))</f>
        <v>1.96</v>
      </c>
    </row>
    <row r="3205" spans="1:15" x14ac:dyDescent="0.25">
      <c r="A3205">
        <v>178434651</v>
      </c>
      <c r="B3205" s="1" t="s">
        <v>23</v>
      </c>
      <c r="C3205" s="1" t="s">
        <v>3133</v>
      </c>
      <c r="D3205" s="1" t="s">
        <v>3092</v>
      </c>
      <c r="E3205" s="1" t="s">
        <v>32</v>
      </c>
      <c r="F3205" s="1" t="s">
        <v>13</v>
      </c>
      <c r="G3205" s="2">
        <v>44222</v>
      </c>
      <c r="H3205" s="3">
        <v>0.49583333333333335</v>
      </c>
      <c r="I3205">
        <v>28688486</v>
      </c>
      <c r="J3205">
        <v>4</v>
      </c>
      <c r="K3205" s="1" t="s">
        <v>327</v>
      </c>
      <c r="L3205">
        <v>0</v>
      </c>
      <c r="M3205" s="4">
        <v>3.4</v>
      </c>
      <c r="N3205" s="5">
        <v>4875.04</v>
      </c>
      <c r="O3205" s="5">
        <f>IF(Jan_21[[#This Row],[WIN_OSE]]=0,('Summary Sheet'!$O$1)-('Summary Sheet'!$O$1*2%),-'Summary Sheet'!$O$1*(Jan_21[[#This Row],[BSP]]-1))</f>
        <v>1.96</v>
      </c>
    </row>
    <row r="3206" spans="1:15" x14ac:dyDescent="0.25">
      <c r="A3206">
        <v>178434653</v>
      </c>
      <c r="B3206" s="1" t="s">
        <v>23</v>
      </c>
      <c r="C3206" s="1" t="s">
        <v>3133</v>
      </c>
      <c r="D3206" s="1" t="s">
        <v>3092</v>
      </c>
      <c r="E3206" s="1" t="s">
        <v>47</v>
      </c>
      <c r="F3206" s="1" t="s">
        <v>13</v>
      </c>
      <c r="G3206" s="2">
        <v>44222</v>
      </c>
      <c r="H3206" s="3">
        <v>0.50624999999999998</v>
      </c>
      <c r="I3206">
        <v>28663364</v>
      </c>
      <c r="J3206">
        <v>3</v>
      </c>
      <c r="K3206" s="1" t="s">
        <v>1233</v>
      </c>
      <c r="L3206">
        <v>0</v>
      </c>
      <c r="M3206" s="4">
        <v>3.7289931625195818</v>
      </c>
      <c r="N3206" s="5">
        <v>6322.14</v>
      </c>
      <c r="O3206" s="5">
        <f>IF(Jan_21[[#This Row],[WIN_OSE]]=0,('Summary Sheet'!$O$1)-('Summary Sheet'!$O$1*2%),-'Summary Sheet'!$O$1*(Jan_21[[#This Row],[BSP]]-1))</f>
        <v>1.96</v>
      </c>
    </row>
    <row r="3207" spans="1:15" x14ac:dyDescent="0.25">
      <c r="A3207">
        <v>178434655</v>
      </c>
      <c r="B3207" s="1" t="s">
        <v>23</v>
      </c>
      <c r="C3207" s="1" t="s">
        <v>3133</v>
      </c>
      <c r="D3207" s="1" t="s">
        <v>3092</v>
      </c>
      <c r="E3207" s="1" t="s">
        <v>39</v>
      </c>
      <c r="F3207" s="1" t="s">
        <v>13</v>
      </c>
      <c r="G3207" s="2">
        <v>44222</v>
      </c>
      <c r="H3207" s="3">
        <v>0.51666666666666672</v>
      </c>
      <c r="I3207">
        <v>26793781</v>
      </c>
      <c r="J3207">
        <v>1</v>
      </c>
      <c r="K3207" s="1" t="s">
        <v>1193</v>
      </c>
      <c r="L3207">
        <v>0</v>
      </c>
      <c r="M3207" s="4">
        <v>2.2129646174704982</v>
      </c>
      <c r="N3207" s="5">
        <v>17803.66</v>
      </c>
      <c r="O3207" s="5">
        <f>IF(Jan_21[[#This Row],[WIN_OSE]]=0,('Summary Sheet'!$O$1)-('Summary Sheet'!$O$1*2%),-'Summary Sheet'!$O$1*(Jan_21[[#This Row],[BSP]]-1))</f>
        <v>1.96</v>
      </c>
    </row>
    <row r="3208" spans="1:15" x14ac:dyDescent="0.25">
      <c r="A3208">
        <v>178434657</v>
      </c>
      <c r="B3208" s="1" t="s">
        <v>23</v>
      </c>
      <c r="C3208" s="1" t="s">
        <v>3133</v>
      </c>
      <c r="D3208" s="1" t="s">
        <v>3092</v>
      </c>
      <c r="E3208" s="1" t="s">
        <v>289</v>
      </c>
      <c r="F3208" s="1" t="s">
        <v>309</v>
      </c>
      <c r="G3208" s="2">
        <v>44222</v>
      </c>
      <c r="H3208" s="3">
        <v>0.52708333333333335</v>
      </c>
      <c r="I3208">
        <v>35777756</v>
      </c>
      <c r="J3208">
        <v>1</v>
      </c>
      <c r="K3208" s="1" t="s">
        <v>1317</v>
      </c>
      <c r="L3208">
        <v>0</v>
      </c>
      <c r="M3208" s="4">
        <v>2.058958386</v>
      </c>
      <c r="N3208" s="5">
        <v>20544.64</v>
      </c>
      <c r="O3208" s="5">
        <f>IF(Jan_21[[#This Row],[WIN_OSE]]=0,('Summary Sheet'!$O$1)-('Summary Sheet'!$O$1*2%),-'Summary Sheet'!$O$1*(Jan_21[[#This Row],[BSP]]-1))</f>
        <v>1.96</v>
      </c>
    </row>
    <row r="3209" spans="1:15" x14ac:dyDescent="0.25">
      <c r="A3209">
        <v>178434659</v>
      </c>
      <c r="B3209" s="1" t="s">
        <v>23</v>
      </c>
      <c r="C3209" s="1" t="s">
        <v>3133</v>
      </c>
      <c r="D3209" s="1" t="s">
        <v>3092</v>
      </c>
      <c r="E3209" s="1" t="s">
        <v>32</v>
      </c>
      <c r="F3209" s="1" t="s">
        <v>13</v>
      </c>
      <c r="G3209" s="2">
        <v>44222</v>
      </c>
      <c r="H3209" s="3">
        <v>0.53749999999999998</v>
      </c>
      <c r="I3209">
        <v>38251454</v>
      </c>
      <c r="J3209">
        <v>6</v>
      </c>
      <c r="K3209" s="1" t="s">
        <v>2725</v>
      </c>
      <c r="L3209">
        <v>0</v>
      </c>
      <c r="M3209" s="4">
        <v>4.3</v>
      </c>
      <c r="N3209" s="5">
        <v>5378.88</v>
      </c>
      <c r="O3209" s="5">
        <f>IF(Jan_21[[#This Row],[WIN_OSE]]=0,('Summary Sheet'!$O$1)-('Summary Sheet'!$O$1*2%),-'Summary Sheet'!$O$1*(Jan_21[[#This Row],[BSP]]-1))</f>
        <v>1.96</v>
      </c>
    </row>
    <row r="3210" spans="1:15" x14ac:dyDescent="0.25">
      <c r="A3210">
        <v>178434661</v>
      </c>
      <c r="B3210" s="1" t="s">
        <v>23</v>
      </c>
      <c r="C3210" s="1" t="s">
        <v>3133</v>
      </c>
      <c r="D3210" s="1" t="s">
        <v>3092</v>
      </c>
      <c r="E3210" s="1" t="s">
        <v>41</v>
      </c>
      <c r="F3210" s="1" t="s">
        <v>13</v>
      </c>
      <c r="G3210" s="2">
        <v>44222</v>
      </c>
      <c r="H3210" s="3">
        <v>0.54791666666666672</v>
      </c>
      <c r="I3210">
        <v>28791281</v>
      </c>
      <c r="J3210">
        <v>6</v>
      </c>
      <c r="K3210" s="1" t="s">
        <v>2075</v>
      </c>
      <c r="L3210">
        <v>0</v>
      </c>
      <c r="M3210" s="4">
        <v>3.45</v>
      </c>
      <c r="N3210" s="5">
        <v>7971.08</v>
      </c>
      <c r="O3210" s="5">
        <f>IF(Jan_21[[#This Row],[WIN_OSE]]=0,('Summary Sheet'!$O$1)-('Summary Sheet'!$O$1*2%),-'Summary Sheet'!$O$1*(Jan_21[[#This Row],[BSP]]-1))</f>
        <v>1.96</v>
      </c>
    </row>
    <row r="3211" spans="1:15" x14ac:dyDescent="0.25">
      <c r="A3211">
        <v>178434663</v>
      </c>
      <c r="B3211" s="1" t="s">
        <v>23</v>
      </c>
      <c r="C3211" s="1" t="s">
        <v>3133</v>
      </c>
      <c r="D3211" s="1" t="s">
        <v>3092</v>
      </c>
      <c r="E3211" s="1" t="s">
        <v>65</v>
      </c>
      <c r="F3211" s="1" t="s">
        <v>13</v>
      </c>
      <c r="G3211" s="2">
        <v>44222</v>
      </c>
      <c r="H3211" s="3">
        <v>0.55833333333333335</v>
      </c>
      <c r="I3211">
        <v>38324362</v>
      </c>
      <c r="J3211">
        <v>1</v>
      </c>
      <c r="K3211" s="1" t="s">
        <v>1115</v>
      </c>
      <c r="L3211">
        <v>0</v>
      </c>
      <c r="M3211" s="4">
        <v>3.0401838649999999</v>
      </c>
      <c r="N3211" s="5">
        <v>8818.92</v>
      </c>
      <c r="O3211" s="5">
        <f>IF(Jan_21[[#This Row],[WIN_OSE]]=0,('Summary Sheet'!$O$1)-('Summary Sheet'!$O$1*2%),-'Summary Sheet'!$O$1*(Jan_21[[#This Row],[BSP]]-1))</f>
        <v>1.96</v>
      </c>
    </row>
    <row r="3212" spans="1:15" x14ac:dyDescent="0.25">
      <c r="A3212">
        <v>178434665</v>
      </c>
      <c r="B3212" s="1" t="s">
        <v>23</v>
      </c>
      <c r="C3212" s="1" t="s">
        <v>3133</v>
      </c>
      <c r="D3212" s="1" t="s">
        <v>3092</v>
      </c>
      <c r="E3212" s="1" t="s">
        <v>24</v>
      </c>
      <c r="F3212" s="1" t="s">
        <v>13</v>
      </c>
      <c r="G3212" s="2">
        <v>44222</v>
      </c>
      <c r="H3212" s="3">
        <v>0.56874999999999998</v>
      </c>
      <c r="I3212">
        <v>36042604</v>
      </c>
      <c r="J3212">
        <v>6</v>
      </c>
      <c r="K3212" s="1" t="s">
        <v>1714</v>
      </c>
      <c r="L3212">
        <v>1</v>
      </c>
      <c r="M3212" s="4">
        <v>3.7828905557506003</v>
      </c>
      <c r="N3212" s="5">
        <v>7175.88</v>
      </c>
      <c r="O3212" s="5">
        <f>IF(Jan_21[[#This Row],[WIN_OSE]]=0,('Summary Sheet'!$O$1)-('Summary Sheet'!$O$1*2%),-'Summary Sheet'!$O$1*(Jan_21[[#This Row],[BSP]]-1))</f>
        <v>-5.5657811115012006</v>
      </c>
    </row>
    <row r="3213" spans="1:15" x14ac:dyDescent="0.25">
      <c r="A3213">
        <v>178435317</v>
      </c>
      <c r="B3213" s="1" t="s">
        <v>23</v>
      </c>
      <c r="C3213" s="1" t="s">
        <v>3139</v>
      </c>
      <c r="D3213" s="1" t="s">
        <v>3093</v>
      </c>
      <c r="E3213" s="1" t="s">
        <v>27</v>
      </c>
      <c r="F3213" s="1" t="s">
        <v>46</v>
      </c>
      <c r="G3213" s="2">
        <v>44222</v>
      </c>
      <c r="H3213" s="3">
        <v>0.44861111111111113</v>
      </c>
      <c r="I3213">
        <v>23877454</v>
      </c>
      <c r="J3213">
        <v>1</v>
      </c>
      <c r="K3213" s="1" t="s">
        <v>121</v>
      </c>
      <c r="L3213">
        <v>0</v>
      </c>
      <c r="M3213" s="4">
        <v>2.7280677753330735</v>
      </c>
      <c r="N3213" s="5">
        <v>9109.2999999999993</v>
      </c>
      <c r="O3213" s="5">
        <f>IF(Jan_21[[#This Row],[WIN_OSE]]=0,('Summary Sheet'!$O$1)-('Summary Sheet'!$O$1*2%),-'Summary Sheet'!$O$1*(Jan_21[[#This Row],[BSP]]-1))</f>
        <v>1.96</v>
      </c>
    </row>
    <row r="3214" spans="1:15" x14ac:dyDescent="0.25">
      <c r="A3214">
        <v>178435319</v>
      </c>
      <c r="B3214" s="1" t="s">
        <v>23</v>
      </c>
      <c r="C3214" s="1" t="s">
        <v>3139</v>
      </c>
      <c r="D3214" s="1" t="s">
        <v>3093</v>
      </c>
      <c r="E3214" s="1" t="s">
        <v>39</v>
      </c>
      <c r="F3214" s="1" t="s">
        <v>54</v>
      </c>
      <c r="G3214" s="2">
        <v>44222</v>
      </c>
      <c r="H3214" s="3">
        <v>0.45902777777777776</v>
      </c>
      <c r="I3214">
        <v>35986486</v>
      </c>
      <c r="J3214">
        <v>6</v>
      </c>
      <c r="K3214" s="1" t="s">
        <v>1239</v>
      </c>
      <c r="L3214">
        <v>0</v>
      </c>
      <c r="M3214" s="4">
        <v>3.0653065753659878</v>
      </c>
      <c r="N3214" s="5">
        <v>1994.08</v>
      </c>
      <c r="O3214" s="5">
        <f>IF(Jan_21[[#This Row],[WIN_OSE]]=0,('Summary Sheet'!$O$1)-('Summary Sheet'!$O$1*2%),-'Summary Sheet'!$O$1*(Jan_21[[#This Row],[BSP]]-1))</f>
        <v>1.96</v>
      </c>
    </row>
    <row r="3215" spans="1:15" x14ac:dyDescent="0.25">
      <c r="A3215">
        <v>178435321</v>
      </c>
      <c r="B3215" s="1" t="s">
        <v>23</v>
      </c>
      <c r="C3215" s="1" t="s">
        <v>3139</v>
      </c>
      <c r="D3215" s="1" t="s">
        <v>3093</v>
      </c>
      <c r="E3215" s="1" t="s">
        <v>75</v>
      </c>
      <c r="F3215" s="1" t="s">
        <v>46</v>
      </c>
      <c r="G3215" s="2">
        <v>44222</v>
      </c>
      <c r="H3215" s="3">
        <v>0.46944444444444444</v>
      </c>
      <c r="I3215">
        <v>38324328</v>
      </c>
      <c r="J3215">
        <v>5</v>
      </c>
      <c r="K3215" s="1" t="s">
        <v>2732</v>
      </c>
      <c r="L3215">
        <v>0</v>
      </c>
      <c r="M3215" s="4">
        <v>3.0715889785440229</v>
      </c>
      <c r="N3215" s="5">
        <v>1409.68</v>
      </c>
      <c r="O3215" s="5">
        <f>IF(Jan_21[[#This Row],[WIN_OSE]]=0,('Summary Sheet'!$O$1)-('Summary Sheet'!$O$1*2%),-'Summary Sheet'!$O$1*(Jan_21[[#This Row],[BSP]]-1))</f>
        <v>1.96</v>
      </c>
    </row>
    <row r="3216" spans="1:15" x14ac:dyDescent="0.25">
      <c r="A3216">
        <v>178435323</v>
      </c>
      <c r="B3216" s="1" t="s">
        <v>23</v>
      </c>
      <c r="C3216" s="1" t="s">
        <v>3139</v>
      </c>
      <c r="D3216" s="1" t="s">
        <v>3093</v>
      </c>
      <c r="E3216" s="1" t="s">
        <v>41</v>
      </c>
      <c r="F3216" s="1" t="s">
        <v>54</v>
      </c>
      <c r="G3216" s="2">
        <v>44222</v>
      </c>
      <c r="H3216" s="3">
        <v>0.47986111111111113</v>
      </c>
      <c r="I3216">
        <v>26877444</v>
      </c>
      <c r="J3216">
        <v>6</v>
      </c>
      <c r="K3216" s="1" t="s">
        <v>2960</v>
      </c>
      <c r="L3216">
        <v>0</v>
      </c>
      <c r="M3216" s="4">
        <v>3.0576443501996611</v>
      </c>
      <c r="N3216" s="5">
        <v>5744.5</v>
      </c>
      <c r="O3216" s="5">
        <f>IF(Jan_21[[#This Row],[WIN_OSE]]=0,('Summary Sheet'!$O$1)-('Summary Sheet'!$O$1*2%),-'Summary Sheet'!$O$1*(Jan_21[[#This Row],[BSP]]-1))</f>
        <v>1.96</v>
      </c>
    </row>
    <row r="3217" spans="1:15" x14ac:dyDescent="0.25">
      <c r="A3217">
        <v>178435325</v>
      </c>
      <c r="B3217" s="1" t="s">
        <v>23</v>
      </c>
      <c r="C3217" s="1" t="s">
        <v>3139</v>
      </c>
      <c r="D3217" s="1" t="s">
        <v>3093</v>
      </c>
      <c r="E3217" s="1" t="s">
        <v>45</v>
      </c>
      <c r="F3217" s="1" t="s">
        <v>46</v>
      </c>
      <c r="G3217" s="2">
        <v>44222</v>
      </c>
      <c r="H3217" s="3">
        <v>0.49027777777777776</v>
      </c>
      <c r="I3217">
        <v>37948515</v>
      </c>
      <c r="J3217">
        <v>2</v>
      </c>
      <c r="K3217" s="1" t="s">
        <v>788</v>
      </c>
      <c r="L3217">
        <v>0</v>
      </c>
      <c r="M3217" s="4">
        <v>3.15</v>
      </c>
      <c r="N3217" s="5">
        <v>2600.04</v>
      </c>
      <c r="O3217" s="5">
        <f>IF(Jan_21[[#This Row],[WIN_OSE]]=0,('Summary Sheet'!$O$1)-('Summary Sheet'!$O$1*2%),-'Summary Sheet'!$O$1*(Jan_21[[#This Row],[BSP]]-1))</f>
        <v>1.96</v>
      </c>
    </row>
    <row r="3218" spans="1:15" x14ac:dyDescent="0.25">
      <c r="A3218">
        <v>178435327</v>
      </c>
      <c r="B3218" s="1" t="s">
        <v>23</v>
      </c>
      <c r="C3218" s="1" t="s">
        <v>3139</v>
      </c>
      <c r="D3218" s="1" t="s">
        <v>3093</v>
      </c>
      <c r="E3218" s="1" t="s">
        <v>48</v>
      </c>
      <c r="F3218" s="1" t="s">
        <v>54</v>
      </c>
      <c r="G3218" s="2">
        <v>44222</v>
      </c>
      <c r="H3218" s="3">
        <v>0.50069444444444444</v>
      </c>
      <c r="I3218">
        <v>36094794</v>
      </c>
      <c r="J3218">
        <v>1</v>
      </c>
      <c r="K3218" s="1" t="s">
        <v>2095</v>
      </c>
      <c r="L3218">
        <v>0</v>
      </c>
      <c r="M3218" s="4">
        <v>2.5191385184316823</v>
      </c>
      <c r="N3218" s="5">
        <v>2847.66</v>
      </c>
      <c r="O3218" s="5">
        <f>IF(Jan_21[[#This Row],[WIN_OSE]]=0,('Summary Sheet'!$O$1)-('Summary Sheet'!$O$1*2%),-'Summary Sheet'!$O$1*(Jan_21[[#This Row],[BSP]]-1))</f>
        <v>1.96</v>
      </c>
    </row>
    <row r="3219" spans="1:15" x14ac:dyDescent="0.25">
      <c r="A3219">
        <v>178435329</v>
      </c>
      <c r="B3219" s="1" t="s">
        <v>23</v>
      </c>
      <c r="C3219" s="1" t="s">
        <v>3139</v>
      </c>
      <c r="D3219" s="1" t="s">
        <v>3093</v>
      </c>
      <c r="E3219" s="1" t="s">
        <v>45</v>
      </c>
      <c r="F3219" s="1" t="s">
        <v>46</v>
      </c>
      <c r="G3219" s="2">
        <v>44222</v>
      </c>
      <c r="H3219" s="3">
        <v>0.51111111111111107</v>
      </c>
      <c r="I3219">
        <v>38052711</v>
      </c>
      <c r="J3219">
        <v>3</v>
      </c>
      <c r="K3219" s="1" t="s">
        <v>1893</v>
      </c>
      <c r="L3219">
        <v>1</v>
      </c>
      <c r="M3219" s="4">
        <v>1.988255414787345</v>
      </c>
      <c r="N3219" s="5">
        <v>5859.08</v>
      </c>
      <c r="O3219" s="5">
        <f>IF(Jan_21[[#This Row],[WIN_OSE]]=0,('Summary Sheet'!$O$1)-('Summary Sheet'!$O$1*2%),-'Summary Sheet'!$O$1*(Jan_21[[#This Row],[BSP]]-1))</f>
        <v>-1.97651082957469</v>
      </c>
    </row>
    <row r="3220" spans="1:15" x14ac:dyDescent="0.25">
      <c r="A3220">
        <v>178435331</v>
      </c>
      <c r="B3220" s="1" t="s">
        <v>23</v>
      </c>
      <c r="C3220" s="1" t="s">
        <v>3139</v>
      </c>
      <c r="D3220" s="1" t="s">
        <v>3093</v>
      </c>
      <c r="E3220" s="1" t="s">
        <v>20</v>
      </c>
      <c r="F3220" s="1" t="s">
        <v>54</v>
      </c>
      <c r="G3220" s="2">
        <v>44222</v>
      </c>
      <c r="H3220" s="3">
        <v>0.52152777777777781</v>
      </c>
      <c r="I3220">
        <v>38324330</v>
      </c>
      <c r="J3220">
        <v>5</v>
      </c>
      <c r="K3220" s="1" t="s">
        <v>2650</v>
      </c>
      <c r="L3220">
        <v>0</v>
      </c>
      <c r="M3220" s="4">
        <v>3.5142619302135429</v>
      </c>
      <c r="N3220" s="5">
        <v>1138.94</v>
      </c>
      <c r="O3220" s="5">
        <f>IF(Jan_21[[#This Row],[WIN_OSE]]=0,('Summary Sheet'!$O$1)-('Summary Sheet'!$O$1*2%),-'Summary Sheet'!$O$1*(Jan_21[[#This Row],[BSP]]-1))</f>
        <v>1.96</v>
      </c>
    </row>
    <row r="3221" spans="1:15" x14ac:dyDescent="0.25">
      <c r="A3221">
        <v>178435333</v>
      </c>
      <c r="B3221" s="1" t="s">
        <v>23</v>
      </c>
      <c r="C3221" s="1" t="s">
        <v>3139</v>
      </c>
      <c r="D3221" s="1" t="s">
        <v>3093</v>
      </c>
      <c r="E3221" s="1" t="s">
        <v>47</v>
      </c>
      <c r="F3221" s="1" t="s">
        <v>54</v>
      </c>
      <c r="G3221" s="2">
        <v>44222</v>
      </c>
      <c r="H3221" s="3">
        <v>0.53194444444444444</v>
      </c>
      <c r="I3221">
        <v>35958104</v>
      </c>
      <c r="J3221">
        <v>2</v>
      </c>
      <c r="K3221" s="1" t="s">
        <v>1892</v>
      </c>
      <c r="L3221">
        <v>0</v>
      </c>
      <c r="M3221" s="4">
        <v>3.6502294762662495</v>
      </c>
      <c r="N3221" s="5">
        <v>3488.68</v>
      </c>
      <c r="O3221" s="5">
        <f>IF(Jan_21[[#This Row],[WIN_OSE]]=0,('Summary Sheet'!$O$1)-('Summary Sheet'!$O$1*2%),-'Summary Sheet'!$O$1*(Jan_21[[#This Row],[BSP]]-1))</f>
        <v>1.96</v>
      </c>
    </row>
    <row r="3222" spans="1:15" x14ac:dyDescent="0.25">
      <c r="A3222">
        <v>178435335</v>
      </c>
      <c r="B3222" s="1" t="s">
        <v>23</v>
      </c>
      <c r="C3222" s="1" t="s">
        <v>3139</v>
      </c>
      <c r="D3222" s="1" t="s">
        <v>3093</v>
      </c>
      <c r="E3222" s="1" t="s">
        <v>43</v>
      </c>
      <c r="F3222" s="1" t="s">
        <v>54</v>
      </c>
      <c r="G3222" s="2">
        <v>44222</v>
      </c>
      <c r="H3222" s="3">
        <v>0.54305555555555551</v>
      </c>
      <c r="I3222">
        <v>35143378</v>
      </c>
      <c r="J3222">
        <v>1</v>
      </c>
      <c r="K3222" s="1" t="s">
        <v>163</v>
      </c>
      <c r="L3222">
        <v>1</v>
      </c>
      <c r="M3222" s="4">
        <v>3.6</v>
      </c>
      <c r="N3222" s="5">
        <v>1485.92</v>
      </c>
      <c r="O3222" s="5">
        <f>IF(Jan_21[[#This Row],[WIN_OSE]]=0,('Summary Sheet'!$O$1)-('Summary Sheet'!$O$1*2%),-'Summary Sheet'!$O$1*(Jan_21[[#This Row],[BSP]]-1))</f>
        <v>-5.2</v>
      </c>
    </row>
    <row r="3223" spans="1:15" x14ac:dyDescent="0.25">
      <c r="A3223">
        <v>178435337</v>
      </c>
      <c r="B3223" s="1" t="s">
        <v>23</v>
      </c>
      <c r="C3223" s="1" t="s">
        <v>3139</v>
      </c>
      <c r="D3223" s="1" t="s">
        <v>3093</v>
      </c>
      <c r="E3223" s="1" t="s">
        <v>32</v>
      </c>
      <c r="F3223" s="1" t="s">
        <v>54</v>
      </c>
      <c r="G3223" s="2">
        <v>44222</v>
      </c>
      <c r="H3223" s="3">
        <v>0.55347222222222225</v>
      </c>
      <c r="I3223">
        <v>38182636</v>
      </c>
      <c r="J3223">
        <v>5</v>
      </c>
      <c r="K3223" s="1" t="s">
        <v>2734</v>
      </c>
      <c r="L3223">
        <v>1</v>
      </c>
      <c r="M3223" s="4">
        <v>2.9102572276320275</v>
      </c>
      <c r="N3223" s="5">
        <v>2305.54</v>
      </c>
      <c r="O3223" s="5">
        <f>IF(Jan_21[[#This Row],[WIN_OSE]]=0,('Summary Sheet'!$O$1)-('Summary Sheet'!$O$1*2%),-'Summary Sheet'!$O$1*(Jan_21[[#This Row],[BSP]]-1))</f>
        <v>-3.8205144552640551</v>
      </c>
    </row>
    <row r="3224" spans="1:15" x14ac:dyDescent="0.25">
      <c r="A3224">
        <v>178435339</v>
      </c>
      <c r="B3224" s="1" t="s">
        <v>23</v>
      </c>
      <c r="C3224" s="1" t="s">
        <v>3139</v>
      </c>
      <c r="D3224" s="1" t="s">
        <v>3093</v>
      </c>
      <c r="E3224" s="1" t="s">
        <v>20</v>
      </c>
      <c r="F3224" s="1" t="s">
        <v>54</v>
      </c>
      <c r="G3224" s="2">
        <v>44222</v>
      </c>
      <c r="H3224" s="3">
        <v>0.56458333333333333</v>
      </c>
      <c r="I3224">
        <v>24167902</v>
      </c>
      <c r="J3224">
        <v>6</v>
      </c>
      <c r="K3224" s="1" t="s">
        <v>85</v>
      </c>
      <c r="L3224">
        <v>1</v>
      </c>
      <c r="M3224" s="4">
        <v>2.7583049160000002</v>
      </c>
      <c r="N3224" s="5">
        <v>3967.48</v>
      </c>
      <c r="O3224" s="5">
        <f>IF(Jan_21[[#This Row],[WIN_OSE]]=0,('Summary Sheet'!$O$1)-('Summary Sheet'!$O$1*2%),-'Summary Sheet'!$O$1*(Jan_21[[#This Row],[BSP]]-1))</f>
        <v>-3.5166098320000003</v>
      </c>
    </row>
    <row r="3225" spans="1:15" x14ac:dyDescent="0.25">
      <c r="A3225">
        <v>178436566</v>
      </c>
      <c r="B3225" s="1" t="s">
        <v>19</v>
      </c>
      <c r="C3225" s="1" t="s">
        <v>3137</v>
      </c>
      <c r="D3225" s="1" t="s">
        <v>3091</v>
      </c>
      <c r="E3225" s="1" t="s">
        <v>41</v>
      </c>
      <c r="F3225" s="1" t="s">
        <v>35</v>
      </c>
      <c r="G3225" s="2">
        <v>44222</v>
      </c>
      <c r="H3225" s="3">
        <v>0.58611111111111114</v>
      </c>
      <c r="I3225">
        <v>2685392</v>
      </c>
      <c r="J3225">
        <v>5</v>
      </c>
      <c r="K3225" s="1" t="s">
        <v>940</v>
      </c>
      <c r="L3225">
        <v>1</v>
      </c>
      <c r="M3225" s="4">
        <v>3.033071085</v>
      </c>
      <c r="N3225" s="5">
        <v>17302.439999999999</v>
      </c>
      <c r="O3225" s="5">
        <f>IF(Jan_21[[#This Row],[WIN_OSE]]=0,('Summary Sheet'!$O$1)-('Summary Sheet'!$O$1*2%),-'Summary Sheet'!$O$1*(Jan_21[[#This Row],[BSP]]-1))</f>
        <v>-4.06614217</v>
      </c>
    </row>
    <row r="3226" spans="1:15" x14ac:dyDescent="0.25">
      <c r="A3226">
        <v>178436568</v>
      </c>
      <c r="B3226" s="1" t="s">
        <v>19</v>
      </c>
      <c r="C3226" s="1" t="s">
        <v>3137</v>
      </c>
      <c r="D3226" s="1" t="s">
        <v>3091</v>
      </c>
      <c r="E3226" s="1" t="s">
        <v>41</v>
      </c>
      <c r="F3226" s="1" t="s">
        <v>35</v>
      </c>
      <c r="G3226" s="2">
        <v>44222</v>
      </c>
      <c r="H3226" s="3">
        <v>0.59652777777777777</v>
      </c>
      <c r="I3226">
        <v>24893176</v>
      </c>
      <c r="J3226">
        <v>6</v>
      </c>
      <c r="K3226" s="1" t="s">
        <v>2388</v>
      </c>
      <c r="L3226">
        <v>0</v>
      </c>
      <c r="M3226" s="4">
        <v>2.6292855924041207</v>
      </c>
      <c r="N3226" s="5">
        <v>17293.939999999999</v>
      </c>
      <c r="O3226" s="5">
        <f>IF(Jan_21[[#This Row],[WIN_OSE]]=0,('Summary Sheet'!$O$1)-('Summary Sheet'!$O$1*2%),-'Summary Sheet'!$O$1*(Jan_21[[#This Row],[BSP]]-1))</f>
        <v>1.96</v>
      </c>
    </row>
    <row r="3227" spans="1:15" x14ac:dyDescent="0.25">
      <c r="A3227">
        <v>178436570</v>
      </c>
      <c r="B3227" s="1" t="s">
        <v>19</v>
      </c>
      <c r="C3227" s="1" t="s">
        <v>3137</v>
      </c>
      <c r="D3227" s="1" t="s">
        <v>3091</v>
      </c>
      <c r="E3227" s="1" t="s">
        <v>24</v>
      </c>
      <c r="F3227" s="1" t="s">
        <v>35</v>
      </c>
      <c r="G3227" s="2">
        <v>44222</v>
      </c>
      <c r="H3227" s="3">
        <v>0.60833333333333328</v>
      </c>
      <c r="I3227">
        <v>36973142</v>
      </c>
      <c r="J3227">
        <v>4</v>
      </c>
      <c r="K3227" s="1" t="s">
        <v>2314</v>
      </c>
      <c r="L3227">
        <v>1</v>
      </c>
      <c r="M3227" s="4">
        <v>1.6151173982821456</v>
      </c>
      <c r="N3227" s="5">
        <v>38103.519999999997</v>
      </c>
      <c r="O3227" s="5">
        <f>IF(Jan_21[[#This Row],[WIN_OSE]]=0,('Summary Sheet'!$O$1)-('Summary Sheet'!$O$1*2%),-'Summary Sheet'!$O$1*(Jan_21[[#This Row],[BSP]]-1))</f>
        <v>-1.2302347965642912</v>
      </c>
    </row>
    <row r="3228" spans="1:15" x14ac:dyDescent="0.25">
      <c r="A3228">
        <v>178436572</v>
      </c>
      <c r="B3228" s="1" t="s">
        <v>19</v>
      </c>
      <c r="C3228" s="1" t="s">
        <v>3137</v>
      </c>
      <c r="D3228" s="1" t="s">
        <v>3091</v>
      </c>
      <c r="E3228" s="1" t="s">
        <v>27</v>
      </c>
      <c r="F3228" s="1" t="s">
        <v>62</v>
      </c>
      <c r="G3228" s="2">
        <v>44222</v>
      </c>
      <c r="H3228" s="3">
        <v>0.62083333333333335</v>
      </c>
      <c r="I3228">
        <v>35363984</v>
      </c>
      <c r="J3228">
        <v>3</v>
      </c>
      <c r="K3228" s="1" t="s">
        <v>2614</v>
      </c>
      <c r="L3228">
        <v>0</v>
      </c>
      <c r="M3228" s="4">
        <v>3.1096582661866705</v>
      </c>
      <c r="N3228" s="5">
        <v>6749.98</v>
      </c>
      <c r="O3228" s="5">
        <f>IF(Jan_21[[#This Row],[WIN_OSE]]=0,('Summary Sheet'!$O$1)-('Summary Sheet'!$O$1*2%),-'Summary Sheet'!$O$1*(Jan_21[[#This Row],[BSP]]-1))</f>
        <v>1.96</v>
      </c>
    </row>
    <row r="3229" spans="1:15" x14ac:dyDescent="0.25">
      <c r="A3229">
        <v>178436574</v>
      </c>
      <c r="B3229" s="1" t="s">
        <v>19</v>
      </c>
      <c r="C3229" s="1" t="s">
        <v>3137</v>
      </c>
      <c r="D3229" s="1" t="s">
        <v>3091</v>
      </c>
      <c r="E3229" s="1" t="s">
        <v>20</v>
      </c>
      <c r="F3229" s="1" t="s">
        <v>35</v>
      </c>
      <c r="G3229" s="2">
        <v>44222</v>
      </c>
      <c r="H3229" s="3">
        <v>0.63124999999999998</v>
      </c>
      <c r="I3229">
        <v>36836770</v>
      </c>
      <c r="J3229">
        <v>2</v>
      </c>
      <c r="K3229" s="1" t="s">
        <v>1175</v>
      </c>
      <c r="L3229">
        <v>1</v>
      </c>
      <c r="M3229" s="4">
        <v>3.3509941795064524</v>
      </c>
      <c r="N3229" s="5">
        <v>19520.38</v>
      </c>
      <c r="O3229" s="5">
        <f>IF(Jan_21[[#This Row],[WIN_OSE]]=0,('Summary Sheet'!$O$1)-('Summary Sheet'!$O$1*2%),-'Summary Sheet'!$O$1*(Jan_21[[#This Row],[BSP]]-1))</f>
        <v>-4.7019883590129048</v>
      </c>
    </row>
    <row r="3230" spans="1:15" x14ac:dyDescent="0.25">
      <c r="A3230">
        <v>178436576</v>
      </c>
      <c r="B3230" s="1" t="s">
        <v>19</v>
      </c>
      <c r="C3230" s="1" t="s">
        <v>3137</v>
      </c>
      <c r="D3230" s="1" t="s">
        <v>3091</v>
      </c>
      <c r="E3230" s="1" t="s">
        <v>39</v>
      </c>
      <c r="F3230" s="1" t="s">
        <v>35</v>
      </c>
      <c r="G3230" s="2">
        <v>44222</v>
      </c>
      <c r="H3230" s="3">
        <v>0.6430555555555556</v>
      </c>
      <c r="I3230">
        <v>26916061</v>
      </c>
      <c r="J3230">
        <v>5</v>
      </c>
      <c r="K3230" s="1" t="s">
        <v>1181</v>
      </c>
      <c r="L3230">
        <v>0</v>
      </c>
      <c r="M3230" s="4">
        <v>3.65</v>
      </c>
      <c r="N3230" s="5">
        <v>8097.56</v>
      </c>
      <c r="O3230" s="5">
        <f>IF(Jan_21[[#This Row],[WIN_OSE]]=0,('Summary Sheet'!$O$1)-('Summary Sheet'!$O$1*2%),-'Summary Sheet'!$O$1*(Jan_21[[#This Row],[BSP]]-1))</f>
        <v>1.96</v>
      </c>
    </row>
    <row r="3231" spans="1:15" x14ac:dyDescent="0.25">
      <c r="A3231">
        <v>178436578</v>
      </c>
      <c r="B3231" s="1" t="s">
        <v>19</v>
      </c>
      <c r="C3231" s="1" t="s">
        <v>3137</v>
      </c>
      <c r="D3231" s="1" t="s">
        <v>3091</v>
      </c>
      <c r="E3231" s="1" t="s">
        <v>43</v>
      </c>
      <c r="F3231" s="1" t="s">
        <v>35</v>
      </c>
      <c r="G3231" s="2">
        <v>44222</v>
      </c>
      <c r="H3231" s="3">
        <v>0.65555555555555556</v>
      </c>
      <c r="I3231">
        <v>26076557</v>
      </c>
      <c r="J3231">
        <v>1</v>
      </c>
      <c r="K3231" s="1" t="s">
        <v>2619</v>
      </c>
      <c r="L3231">
        <v>0</v>
      </c>
      <c r="M3231" s="4">
        <v>3.6237601211521548</v>
      </c>
      <c r="N3231" s="5">
        <v>11478.96</v>
      </c>
      <c r="O3231" s="5">
        <f>IF(Jan_21[[#This Row],[WIN_OSE]]=0,('Summary Sheet'!$O$1)-('Summary Sheet'!$O$1*2%),-'Summary Sheet'!$O$1*(Jan_21[[#This Row],[BSP]]-1))</f>
        <v>1.96</v>
      </c>
    </row>
    <row r="3232" spans="1:15" x14ac:dyDescent="0.25">
      <c r="A3232">
        <v>178436580</v>
      </c>
      <c r="B3232" s="1" t="s">
        <v>19</v>
      </c>
      <c r="C3232" s="1" t="s">
        <v>3137</v>
      </c>
      <c r="D3232" s="1" t="s">
        <v>3091</v>
      </c>
      <c r="E3232" s="1" t="s">
        <v>32</v>
      </c>
      <c r="F3232" s="1" t="s">
        <v>35</v>
      </c>
      <c r="G3232" s="2">
        <v>44222</v>
      </c>
      <c r="H3232" s="3">
        <v>0.6694444444444444</v>
      </c>
      <c r="I3232">
        <v>27298075</v>
      </c>
      <c r="J3232">
        <v>3</v>
      </c>
      <c r="K3232" s="1" t="s">
        <v>490</v>
      </c>
      <c r="L3232">
        <v>0</v>
      </c>
      <c r="M3232" s="4">
        <v>3.1</v>
      </c>
      <c r="N3232" s="5">
        <v>11885.38</v>
      </c>
      <c r="O3232" s="5">
        <f>IF(Jan_21[[#This Row],[WIN_OSE]]=0,('Summary Sheet'!$O$1)-('Summary Sheet'!$O$1*2%),-'Summary Sheet'!$O$1*(Jan_21[[#This Row],[BSP]]-1))</f>
        <v>1.96</v>
      </c>
    </row>
    <row r="3233" spans="1:15" x14ac:dyDescent="0.25">
      <c r="A3233">
        <v>178436582</v>
      </c>
      <c r="B3233" s="1" t="s">
        <v>19</v>
      </c>
      <c r="C3233" s="1" t="s">
        <v>3137</v>
      </c>
      <c r="D3233" s="1" t="s">
        <v>3091</v>
      </c>
      <c r="E3233" s="1" t="s">
        <v>49</v>
      </c>
      <c r="F3233" s="1" t="s">
        <v>62</v>
      </c>
      <c r="G3233" s="2">
        <v>44222</v>
      </c>
      <c r="H3233" s="3">
        <v>0.68263888888888891</v>
      </c>
      <c r="I3233">
        <v>23651018</v>
      </c>
      <c r="J3233">
        <v>4</v>
      </c>
      <c r="K3233" s="1" t="s">
        <v>1185</v>
      </c>
      <c r="L3233">
        <v>1</v>
      </c>
      <c r="M3233" s="4">
        <v>3.9914212980000001</v>
      </c>
      <c r="N3233" s="5">
        <v>10522.78</v>
      </c>
      <c r="O3233" s="5">
        <f>IF(Jan_21[[#This Row],[WIN_OSE]]=0,('Summary Sheet'!$O$1)-('Summary Sheet'!$O$1*2%),-'Summary Sheet'!$O$1*(Jan_21[[#This Row],[BSP]]-1))</f>
        <v>-5.9828425960000002</v>
      </c>
    </row>
    <row r="3234" spans="1:15" x14ac:dyDescent="0.25">
      <c r="A3234">
        <v>178436584</v>
      </c>
      <c r="B3234" s="1" t="s">
        <v>19</v>
      </c>
      <c r="C3234" s="1" t="s">
        <v>3137</v>
      </c>
      <c r="D3234" s="1" t="s">
        <v>3091</v>
      </c>
      <c r="E3234" s="1" t="s">
        <v>32</v>
      </c>
      <c r="F3234" s="1" t="s">
        <v>35</v>
      </c>
      <c r="G3234" s="2">
        <v>44222</v>
      </c>
      <c r="H3234" s="3">
        <v>0.69652777777777775</v>
      </c>
      <c r="I3234">
        <v>37770275</v>
      </c>
      <c r="J3234">
        <v>6</v>
      </c>
      <c r="K3234" s="1" t="s">
        <v>2309</v>
      </c>
      <c r="L3234">
        <v>0</v>
      </c>
      <c r="M3234" s="4">
        <v>3</v>
      </c>
      <c r="N3234" s="5">
        <v>8238.08</v>
      </c>
      <c r="O3234" s="5">
        <f>IF(Jan_21[[#This Row],[WIN_OSE]]=0,('Summary Sheet'!$O$1)-('Summary Sheet'!$O$1*2%),-'Summary Sheet'!$O$1*(Jan_21[[#This Row],[BSP]]-1))</f>
        <v>1.96</v>
      </c>
    </row>
    <row r="3235" spans="1:15" x14ac:dyDescent="0.25">
      <c r="A3235">
        <v>178436586</v>
      </c>
      <c r="B3235" s="1" t="s">
        <v>19</v>
      </c>
      <c r="C3235" s="1" t="s">
        <v>3137</v>
      </c>
      <c r="D3235" s="1" t="s">
        <v>3091</v>
      </c>
      <c r="E3235" s="1" t="s">
        <v>47</v>
      </c>
      <c r="F3235" s="1" t="s">
        <v>35</v>
      </c>
      <c r="G3235" s="2">
        <v>44222</v>
      </c>
      <c r="H3235" s="3">
        <v>0.7104166666666667</v>
      </c>
      <c r="I3235">
        <v>38084710</v>
      </c>
      <c r="J3235">
        <v>3</v>
      </c>
      <c r="K3235" s="1" t="s">
        <v>835</v>
      </c>
      <c r="L3235">
        <v>1</v>
      </c>
      <c r="M3235" s="4">
        <v>3.35</v>
      </c>
      <c r="N3235" s="5">
        <v>13760.96</v>
      </c>
      <c r="O3235" s="5">
        <f>IF(Jan_21[[#This Row],[WIN_OSE]]=0,('Summary Sheet'!$O$1)-('Summary Sheet'!$O$1*2%),-'Summary Sheet'!$O$1*(Jan_21[[#This Row],[BSP]]-1))</f>
        <v>-4.7</v>
      </c>
    </row>
    <row r="3236" spans="1:15" x14ac:dyDescent="0.25">
      <c r="A3236">
        <v>178436588</v>
      </c>
      <c r="B3236" s="1" t="s">
        <v>19</v>
      </c>
      <c r="C3236" s="1" t="s">
        <v>3137</v>
      </c>
      <c r="D3236" s="1" t="s">
        <v>3091</v>
      </c>
      <c r="E3236" s="1" t="s">
        <v>32</v>
      </c>
      <c r="F3236" s="1" t="s">
        <v>35</v>
      </c>
      <c r="G3236" s="2">
        <v>44222</v>
      </c>
      <c r="H3236" s="3">
        <v>0.72361111111111109</v>
      </c>
      <c r="I3236">
        <v>36573998</v>
      </c>
      <c r="J3236">
        <v>5</v>
      </c>
      <c r="K3236" s="1" t="s">
        <v>2319</v>
      </c>
      <c r="L3236">
        <v>0</v>
      </c>
      <c r="M3236" s="4">
        <v>3.3</v>
      </c>
      <c r="N3236" s="5">
        <v>10267.76</v>
      </c>
      <c r="O3236" s="5">
        <f>IF(Jan_21[[#This Row],[WIN_OSE]]=0,('Summary Sheet'!$O$1)-('Summary Sheet'!$O$1*2%),-'Summary Sheet'!$O$1*(Jan_21[[#This Row],[BSP]]-1))</f>
        <v>1.96</v>
      </c>
    </row>
    <row r="3237" spans="1:15" x14ac:dyDescent="0.25">
      <c r="A3237">
        <v>178437478</v>
      </c>
      <c r="B3237" s="1" t="s">
        <v>23</v>
      </c>
      <c r="C3237" s="1" t="s">
        <v>167</v>
      </c>
      <c r="D3237" s="1" t="s">
        <v>3091</v>
      </c>
      <c r="E3237" s="1" t="s">
        <v>20</v>
      </c>
      <c r="F3237" s="1" t="s">
        <v>44</v>
      </c>
      <c r="G3237" s="2">
        <v>44222</v>
      </c>
      <c r="H3237" s="3">
        <v>0.58125000000000004</v>
      </c>
      <c r="I3237">
        <v>35162894</v>
      </c>
      <c r="J3237">
        <v>2</v>
      </c>
      <c r="K3237" s="1" t="s">
        <v>915</v>
      </c>
      <c r="L3237">
        <v>0</v>
      </c>
      <c r="M3237" s="4">
        <v>2.6486747391830425</v>
      </c>
      <c r="N3237" s="5">
        <v>11330.4</v>
      </c>
      <c r="O3237" s="5">
        <f>IF(Jan_21[[#This Row],[WIN_OSE]]=0,('Summary Sheet'!$O$1)-('Summary Sheet'!$O$1*2%),-'Summary Sheet'!$O$1*(Jan_21[[#This Row],[BSP]]-1))</f>
        <v>1.96</v>
      </c>
    </row>
    <row r="3238" spans="1:15" x14ac:dyDescent="0.25">
      <c r="A3238">
        <v>178437480</v>
      </c>
      <c r="B3238" s="1" t="s">
        <v>23</v>
      </c>
      <c r="C3238" s="1" t="s">
        <v>167</v>
      </c>
      <c r="D3238" s="1" t="s">
        <v>3091</v>
      </c>
      <c r="E3238" s="1" t="s">
        <v>47</v>
      </c>
      <c r="F3238" s="1" t="s">
        <v>44</v>
      </c>
      <c r="G3238" s="2">
        <v>44222</v>
      </c>
      <c r="H3238" s="3">
        <v>0.59166666666666667</v>
      </c>
      <c r="I3238">
        <v>37597602</v>
      </c>
      <c r="J3238">
        <v>6</v>
      </c>
      <c r="K3238" s="1" t="s">
        <v>376</v>
      </c>
      <c r="L3238">
        <v>0</v>
      </c>
      <c r="M3238" s="4">
        <v>3.75</v>
      </c>
      <c r="N3238" s="5">
        <v>8730.9599999999991</v>
      </c>
      <c r="O3238" s="5">
        <f>IF(Jan_21[[#This Row],[WIN_OSE]]=0,('Summary Sheet'!$O$1)-('Summary Sheet'!$O$1*2%),-'Summary Sheet'!$O$1*(Jan_21[[#This Row],[BSP]]-1))</f>
        <v>1.96</v>
      </c>
    </row>
    <row r="3239" spans="1:15" x14ac:dyDescent="0.25">
      <c r="A3239">
        <v>178437482</v>
      </c>
      <c r="B3239" s="1" t="s">
        <v>23</v>
      </c>
      <c r="C3239" s="1" t="s">
        <v>167</v>
      </c>
      <c r="D3239" s="1" t="s">
        <v>3091</v>
      </c>
      <c r="E3239" s="1" t="s">
        <v>43</v>
      </c>
      <c r="F3239" s="1" t="s">
        <v>44</v>
      </c>
      <c r="G3239" s="2">
        <v>44222</v>
      </c>
      <c r="H3239" s="3">
        <v>0.60555555555555551</v>
      </c>
      <c r="I3239">
        <v>37244664</v>
      </c>
      <c r="J3239">
        <v>2</v>
      </c>
      <c r="K3239" s="1" t="s">
        <v>2467</v>
      </c>
      <c r="L3239">
        <v>0</v>
      </c>
      <c r="M3239" s="4">
        <v>4.3802517468461533</v>
      </c>
      <c r="N3239" s="5">
        <v>9138.56</v>
      </c>
      <c r="O3239" s="5">
        <f>IF(Jan_21[[#This Row],[WIN_OSE]]=0,('Summary Sheet'!$O$1)-('Summary Sheet'!$O$1*2%),-'Summary Sheet'!$O$1*(Jan_21[[#This Row],[BSP]]-1))</f>
        <v>1.96</v>
      </c>
    </row>
    <row r="3240" spans="1:15" x14ac:dyDescent="0.25">
      <c r="A3240">
        <v>178437484</v>
      </c>
      <c r="B3240" s="1" t="s">
        <v>23</v>
      </c>
      <c r="C3240" s="1" t="s">
        <v>167</v>
      </c>
      <c r="D3240" s="1" t="s">
        <v>3091</v>
      </c>
      <c r="E3240" s="1" t="s">
        <v>45</v>
      </c>
      <c r="F3240" s="1" t="s">
        <v>186</v>
      </c>
      <c r="G3240" s="2">
        <v>44222</v>
      </c>
      <c r="H3240" s="3">
        <v>0.61944444444444446</v>
      </c>
      <c r="I3240">
        <v>26642576</v>
      </c>
      <c r="J3240">
        <v>3</v>
      </c>
      <c r="K3240" s="1" t="s">
        <v>729</v>
      </c>
      <c r="L3240">
        <v>0</v>
      </c>
      <c r="M3240" s="4">
        <v>2.68</v>
      </c>
      <c r="N3240" s="5">
        <v>18335.32</v>
      </c>
      <c r="O3240" s="5">
        <f>IF(Jan_21[[#This Row],[WIN_OSE]]=0,('Summary Sheet'!$O$1)-('Summary Sheet'!$O$1*2%),-'Summary Sheet'!$O$1*(Jan_21[[#This Row],[BSP]]-1))</f>
        <v>1.96</v>
      </c>
    </row>
    <row r="3241" spans="1:15" x14ac:dyDescent="0.25">
      <c r="A3241">
        <v>178437486</v>
      </c>
      <c r="B3241" s="1" t="s">
        <v>23</v>
      </c>
      <c r="C3241" s="1" t="s">
        <v>167</v>
      </c>
      <c r="D3241" s="1" t="s">
        <v>3091</v>
      </c>
      <c r="E3241" s="1" t="s">
        <v>47</v>
      </c>
      <c r="F3241" s="1" t="s">
        <v>44</v>
      </c>
      <c r="G3241" s="2">
        <v>44222</v>
      </c>
      <c r="H3241" s="3">
        <v>0.63263888888888886</v>
      </c>
      <c r="I3241">
        <v>38324352</v>
      </c>
      <c r="J3241">
        <v>6</v>
      </c>
      <c r="K3241" s="1" t="s">
        <v>2919</v>
      </c>
      <c r="L3241">
        <v>0</v>
      </c>
      <c r="M3241" s="4">
        <v>3.2069909256047691</v>
      </c>
      <c r="N3241" s="5">
        <v>9090.86</v>
      </c>
      <c r="O3241" s="5">
        <f>IF(Jan_21[[#This Row],[WIN_OSE]]=0,('Summary Sheet'!$O$1)-('Summary Sheet'!$O$1*2%),-'Summary Sheet'!$O$1*(Jan_21[[#This Row],[BSP]]-1))</f>
        <v>1.96</v>
      </c>
    </row>
    <row r="3242" spans="1:15" x14ac:dyDescent="0.25">
      <c r="A3242">
        <v>178437488</v>
      </c>
      <c r="B3242" s="1" t="s">
        <v>23</v>
      </c>
      <c r="C3242" s="1" t="s">
        <v>167</v>
      </c>
      <c r="D3242" s="1" t="s">
        <v>3091</v>
      </c>
      <c r="E3242" s="1" t="s">
        <v>47</v>
      </c>
      <c r="F3242" s="1" t="s">
        <v>44</v>
      </c>
      <c r="G3242" s="2">
        <v>44222</v>
      </c>
      <c r="H3242" s="3">
        <v>0.64444444444444449</v>
      </c>
      <c r="I3242">
        <v>26123520</v>
      </c>
      <c r="J3242">
        <v>5</v>
      </c>
      <c r="K3242" s="1" t="s">
        <v>1070</v>
      </c>
      <c r="L3242">
        <v>0</v>
      </c>
      <c r="M3242" s="4">
        <v>4.205218264427967</v>
      </c>
      <c r="N3242" s="5">
        <v>3069.52</v>
      </c>
      <c r="O3242" s="5">
        <f>IF(Jan_21[[#This Row],[WIN_OSE]]=0,('Summary Sheet'!$O$1)-('Summary Sheet'!$O$1*2%),-'Summary Sheet'!$O$1*(Jan_21[[#This Row],[BSP]]-1))</f>
        <v>1.96</v>
      </c>
    </row>
    <row r="3243" spans="1:15" x14ac:dyDescent="0.25">
      <c r="A3243">
        <v>178437490</v>
      </c>
      <c r="B3243" s="1" t="s">
        <v>23</v>
      </c>
      <c r="C3243" s="1" t="s">
        <v>167</v>
      </c>
      <c r="D3243" s="1" t="s">
        <v>3091</v>
      </c>
      <c r="E3243" s="1" t="s">
        <v>43</v>
      </c>
      <c r="F3243" s="1" t="s">
        <v>44</v>
      </c>
      <c r="G3243" s="2">
        <v>44222</v>
      </c>
      <c r="H3243" s="3">
        <v>0.65833333333333333</v>
      </c>
      <c r="I3243">
        <v>22312522</v>
      </c>
      <c r="J3243">
        <v>1</v>
      </c>
      <c r="K3243" s="1" t="s">
        <v>884</v>
      </c>
      <c r="L3243">
        <v>1</v>
      </c>
      <c r="M3243" s="4">
        <v>4.800469865591583</v>
      </c>
      <c r="N3243" s="5">
        <v>8024.08</v>
      </c>
      <c r="O3243" s="5">
        <f>IF(Jan_21[[#This Row],[WIN_OSE]]=0,('Summary Sheet'!$O$1)-('Summary Sheet'!$O$1*2%),-'Summary Sheet'!$O$1*(Jan_21[[#This Row],[BSP]]-1))</f>
        <v>-7.6009397311831659</v>
      </c>
    </row>
    <row r="3244" spans="1:15" x14ac:dyDescent="0.25">
      <c r="A3244">
        <v>178437492</v>
      </c>
      <c r="B3244" s="1" t="s">
        <v>23</v>
      </c>
      <c r="C3244" s="1" t="s">
        <v>167</v>
      </c>
      <c r="D3244" s="1" t="s">
        <v>3091</v>
      </c>
      <c r="E3244" s="1" t="s">
        <v>32</v>
      </c>
      <c r="F3244" s="1" t="s">
        <v>44</v>
      </c>
      <c r="G3244" s="2">
        <v>44222</v>
      </c>
      <c r="H3244" s="3">
        <v>0.67222222222222228</v>
      </c>
      <c r="I3244">
        <v>26839257</v>
      </c>
      <c r="J3244">
        <v>1</v>
      </c>
      <c r="K3244" s="1" t="s">
        <v>2137</v>
      </c>
      <c r="L3244">
        <v>0</v>
      </c>
      <c r="M3244" s="4">
        <v>3.8558703527334734</v>
      </c>
      <c r="N3244" s="5">
        <v>8299.24</v>
      </c>
      <c r="O3244" s="5">
        <f>IF(Jan_21[[#This Row],[WIN_OSE]]=0,('Summary Sheet'!$O$1)-('Summary Sheet'!$O$1*2%),-'Summary Sheet'!$O$1*(Jan_21[[#This Row],[BSP]]-1))</f>
        <v>1.96</v>
      </c>
    </row>
    <row r="3245" spans="1:15" x14ac:dyDescent="0.25">
      <c r="A3245">
        <v>178437494</v>
      </c>
      <c r="B3245" s="1" t="s">
        <v>23</v>
      </c>
      <c r="C3245" s="1" t="s">
        <v>167</v>
      </c>
      <c r="D3245" s="1" t="s">
        <v>3091</v>
      </c>
      <c r="E3245" s="1" t="s">
        <v>32</v>
      </c>
      <c r="F3245" s="1" t="s">
        <v>44</v>
      </c>
      <c r="G3245" s="2">
        <v>44222</v>
      </c>
      <c r="H3245" s="3">
        <v>0.68611111111111112</v>
      </c>
      <c r="I3245">
        <v>36401782</v>
      </c>
      <c r="J3245">
        <v>4</v>
      </c>
      <c r="K3245" s="1" t="s">
        <v>1417</v>
      </c>
      <c r="L3245">
        <v>0</v>
      </c>
      <c r="M3245" s="4">
        <v>3.4564505235472103</v>
      </c>
      <c r="N3245" s="5">
        <v>14403.36</v>
      </c>
      <c r="O3245" s="5">
        <f>IF(Jan_21[[#This Row],[WIN_OSE]]=0,('Summary Sheet'!$O$1)-('Summary Sheet'!$O$1*2%),-'Summary Sheet'!$O$1*(Jan_21[[#This Row],[BSP]]-1))</f>
        <v>1.96</v>
      </c>
    </row>
    <row r="3246" spans="1:15" x14ac:dyDescent="0.25">
      <c r="A3246">
        <v>178437496</v>
      </c>
      <c r="B3246" s="1" t="s">
        <v>23</v>
      </c>
      <c r="C3246" s="1" t="s">
        <v>167</v>
      </c>
      <c r="D3246" s="1" t="s">
        <v>3091</v>
      </c>
      <c r="E3246" s="1" t="s">
        <v>37</v>
      </c>
      <c r="F3246" s="1" t="s">
        <v>44</v>
      </c>
      <c r="G3246" s="2">
        <v>44222</v>
      </c>
      <c r="H3246" s="3">
        <v>0.7</v>
      </c>
      <c r="I3246">
        <v>36629064</v>
      </c>
      <c r="J3246">
        <v>2</v>
      </c>
      <c r="K3246" s="1" t="s">
        <v>1130</v>
      </c>
      <c r="L3246">
        <v>0</v>
      </c>
      <c r="M3246" s="4">
        <v>3.2561705108961538</v>
      </c>
      <c r="N3246" s="5">
        <v>17459.72</v>
      </c>
      <c r="O3246" s="5">
        <f>IF(Jan_21[[#This Row],[WIN_OSE]]=0,('Summary Sheet'!$O$1)-('Summary Sheet'!$O$1*2%),-'Summary Sheet'!$O$1*(Jan_21[[#This Row],[BSP]]-1))</f>
        <v>1.96</v>
      </c>
    </row>
    <row r="3247" spans="1:15" x14ac:dyDescent="0.25">
      <c r="A3247">
        <v>178437498</v>
      </c>
      <c r="B3247" s="1" t="s">
        <v>23</v>
      </c>
      <c r="C3247" s="1" t="s">
        <v>167</v>
      </c>
      <c r="D3247" s="1" t="s">
        <v>3091</v>
      </c>
      <c r="E3247" s="1" t="s">
        <v>30</v>
      </c>
      <c r="F3247" s="1" t="s">
        <v>44</v>
      </c>
      <c r="G3247" s="2">
        <v>44222</v>
      </c>
      <c r="H3247" s="3">
        <v>0.71388888888888891</v>
      </c>
      <c r="I3247">
        <v>35839524</v>
      </c>
      <c r="J3247">
        <v>5</v>
      </c>
      <c r="K3247" s="1" t="s">
        <v>706</v>
      </c>
      <c r="L3247">
        <v>0</v>
      </c>
      <c r="M3247" s="4">
        <v>4.3</v>
      </c>
      <c r="N3247" s="5">
        <v>6528.78</v>
      </c>
      <c r="O3247" s="5">
        <f>IF(Jan_21[[#This Row],[WIN_OSE]]=0,('Summary Sheet'!$O$1)-('Summary Sheet'!$O$1*2%),-'Summary Sheet'!$O$1*(Jan_21[[#This Row],[BSP]]-1))</f>
        <v>1.96</v>
      </c>
    </row>
    <row r="3248" spans="1:15" x14ac:dyDescent="0.25">
      <c r="A3248">
        <v>178437500</v>
      </c>
      <c r="B3248" s="1" t="s">
        <v>23</v>
      </c>
      <c r="C3248" s="1" t="s">
        <v>167</v>
      </c>
      <c r="D3248" s="1" t="s">
        <v>3091</v>
      </c>
      <c r="E3248" s="1" t="s">
        <v>65</v>
      </c>
      <c r="F3248" s="1" t="s">
        <v>44</v>
      </c>
      <c r="G3248" s="2">
        <v>44222</v>
      </c>
      <c r="H3248" s="3">
        <v>0.72777777777777775</v>
      </c>
      <c r="I3248">
        <v>37981451</v>
      </c>
      <c r="J3248">
        <v>1</v>
      </c>
      <c r="K3248" s="1" t="s">
        <v>1016</v>
      </c>
      <c r="L3248">
        <v>1</v>
      </c>
      <c r="M3248" s="4">
        <v>4.1131742446507822</v>
      </c>
      <c r="N3248" s="5">
        <v>6248.38</v>
      </c>
      <c r="O3248" s="5">
        <f>IF(Jan_21[[#This Row],[WIN_OSE]]=0,('Summary Sheet'!$O$1)-('Summary Sheet'!$O$1*2%),-'Summary Sheet'!$O$1*(Jan_21[[#This Row],[BSP]]-1))</f>
        <v>-6.2263484893015644</v>
      </c>
    </row>
    <row r="3249" spans="1:15" x14ac:dyDescent="0.25">
      <c r="A3249">
        <v>178437502</v>
      </c>
      <c r="B3249" s="1" t="s">
        <v>23</v>
      </c>
      <c r="C3249" s="1" t="s">
        <v>167</v>
      </c>
      <c r="D3249" s="1" t="s">
        <v>3091</v>
      </c>
      <c r="E3249" s="1" t="s">
        <v>41</v>
      </c>
      <c r="F3249" s="1" t="s">
        <v>44</v>
      </c>
      <c r="G3249" s="2">
        <v>44222</v>
      </c>
      <c r="H3249" s="3">
        <v>0.73888888888888893</v>
      </c>
      <c r="I3249">
        <v>28791732</v>
      </c>
      <c r="J3249">
        <v>1</v>
      </c>
      <c r="K3249" s="1" t="s">
        <v>253</v>
      </c>
      <c r="L3249">
        <v>0</v>
      </c>
      <c r="M3249" s="4">
        <v>3.3491460825327897</v>
      </c>
      <c r="N3249" s="5">
        <v>13163.06</v>
      </c>
      <c r="O3249" s="5">
        <f>IF(Jan_21[[#This Row],[WIN_OSE]]=0,('Summary Sheet'!$O$1)-('Summary Sheet'!$O$1*2%),-'Summary Sheet'!$O$1*(Jan_21[[#This Row],[BSP]]-1))</f>
        <v>1.96</v>
      </c>
    </row>
    <row r="3250" spans="1:15" x14ac:dyDescent="0.25">
      <c r="A3250">
        <v>178437504</v>
      </c>
      <c r="B3250" s="1" t="s">
        <v>23</v>
      </c>
      <c r="C3250" s="1" t="s">
        <v>167</v>
      </c>
      <c r="D3250" s="1" t="s">
        <v>3091</v>
      </c>
      <c r="E3250" s="1" t="s">
        <v>39</v>
      </c>
      <c r="F3250" s="1" t="s">
        <v>44</v>
      </c>
      <c r="G3250" s="2">
        <v>44222</v>
      </c>
      <c r="H3250" s="3">
        <v>0.75138888888888888</v>
      </c>
      <c r="I3250">
        <v>36494733</v>
      </c>
      <c r="J3250">
        <v>6</v>
      </c>
      <c r="K3250" s="1" t="s">
        <v>819</v>
      </c>
      <c r="L3250">
        <v>0</v>
      </c>
      <c r="M3250" s="4">
        <v>2.9390462492714144</v>
      </c>
      <c r="N3250" s="5">
        <v>30013.16</v>
      </c>
      <c r="O3250" s="5">
        <f>IF(Jan_21[[#This Row],[WIN_OSE]]=0,('Summary Sheet'!$O$1)-('Summary Sheet'!$O$1*2%),-'Summary Sheet'!$O$1*(Jan_21[[#This Row],[BSP]]-1))</f>
        <v>1.96</v>
      </c>
    </row>
    <row r="3251" spans="1:15" x14ac:dyDescent="0.25">
      <c r="A3251">
        <v>178437777</v>
      </c>
      <c r="B3251" s="1" t="s">
        <v>23</v>
      </c>
      <c r="C3251" s="1" t="s">
        <v>3131</v>
      </c>
      <c r="D3251" s="1" t="s">
        <v>3091</v>
      </c>
      <c r="E3251" s="1" t="s">
        <v>43</v>
      </c>
      <c r="F3251" s="1" t="s">
        <v>54</v>
      </c>
      <c r="G3251" s="2">
        <v>44222</v>
      </c>
      <c r="H3251" s="3">
        <v>0.5756944444444444</v>
      </c>
      <c r="I3251">
        <v>36799092</v>
      </c>
      <c r="J3251">
        <v>6</v>
      </c>
      <c r="K3251" s="1" t="s">
        <v>808</v>
      </c>
      <c r="L3251">
        <v>0</v>
      </c>
      <c r="M3251" s="4">
        <v>3.188926883794188</v>
      </c>
      <c r="N3251" s="5">
        <v>12261.54</v>
      </c>
      <c r="O3251" s="5">
        <f>IF(Jan_21[[#This Row],[WIN_OSE]]=0,('Summary Sheet'!$O$1)-('Summary Sheet'!$O$1*2%),-'Summary Sheet'!$O$1*(Jan_21[[#This Row],[BSP]]-1))</f>
        <v>1.96</v>
      </c>
    </row>
    <row r="3252" spans="1:15" x14ac:dyDescent="0.25">
      <c r="A3252">
        <v>178437779</v>
      </c>
      <c r="B3252" s="1" t="s">
        <v>23</v>
      </c>
      <c r="C3252" s="1" t="s">
        <v>3131</v>
      </c>
      <c r="D3252" s="1" t="s">
        <v>3091</v>
      </c>
      <c r="E3252" s="1" t="s">
        <v>43</v>
      </c>
      <c r="F3252" s="1" t="s">
        <v>54</v>
      </c>
      <c r="G3252" s="2">
        <v>44222</v>
      </c>
      <c r="H3252" s="3">
        <v>0.58819444444444446</v>
      </c>
      <c r="I3252">
        <v>37443795</v>
      </c>
      <c r="J3252">
        <v>6</v>
      </c>
      <c r="K3252" s="1" t="s">
        <v>895</v>
      </c>
      <c r="L3252">
        <v>0</v>
      </c>
      <c r="M3252" s="4">
        <v>3.25</v>
      </c>
      <c r="N3252" s="5">
        <v>8476.5</v>
      </c>
      <c r="O3252" s="5">
        <f>IF(Jan_21[[#This Row],[WIN_OSE]]=0,('Summary Sheet'!$O$1)-('Summary Sheet'!$O$1*2%),-'Summary Sheet'!$O$1*(Jan_21[[#This Row],[BSP]]-1))</f>
        <v>1.96</v>
      </c>
    </row>
    <row r="3253" spans="1:15" x14ac:dyDescent="0.25">
      <c r="A3253">
        <v>178437781</v>
      </c>
      <c r="B3253" s="1" t="s">
        <v>23</v>
      </c>
      <c r="C3253" s="1" t="s">
        <v>3131</v>
      </c>
      <c r="D3253" s="1" t="s">
        <v>3091</v>
      </c>
      <c r="E3253" s="1" t="s">
        <v>41</v>
      </c>
      <c r="F3253" s="1" t="s">
        <v>54</v>
      </c>
      <c r="G3253" s="2">
        <v>44222</v>
      </c>
      <c r="H3253" s="3">
        <v>0.59930555555555554</v>
      </c>
      <c r="I3253">
        <v>23488482</v>
      </c>
      <c r="J3253">
        <v>4</v>
      </c>
      <c r="K3253" s="1" t="s">
        <v>2307</v>
      </c>
      <c r="L3253">
        <v>1</v>
      </c>
      <c r="M3253" s="4">
        <v>3.45</v>
      </c>
      <c r="N3253" s="5">
        <v>6983.44</v>
      </c>
      <c r="O3253" s="5">
        <f>IF(Jan_21[[#This Row],[WIN_OSE]]=0,('Summary Sheet'!$O$1)-('Summary Sheet'!$O$1*2%),-'Summary Sheet'!$O$1*(Jan_21[[#This Row],[BSP]]-1))</f>
        <v>-4.9000000000000004</v>
      </c>
    </row>
    <row r="3254" spans="1:15" x14ac:dyDescent="0.25">
      <c r="A3254">
        <v>178437783</v>
      </c>
      <c r="B3254" s="1" t="s">
        <v>23</v>
      </c>
      <c r="C3254" s="1" t="s">
        <v>3131</v>
      </c>
      <c r="D3254" s="1" t="s">
        <v>3091</v>
      </c>
      <c r="E3254" s="1" t="s">
        <v>32</v>
      </c>
      <c r="F3254" s="1" t="s">
        <v>54</v>
      </c>
      <c r="G3254" s="2">
        <v>44222</v>
      </c>
      <c r="H3254" s="3">
        <v>0.61250000000000004</v>
      </c>
      <c r="I3254">
        <v>25316309</v>
      </c>
      <c r="J3254">
        <v>3</v>
      </c>
      <c r="K3254" s="1" t="s">
        <v>2446</v>
      </c>
      <c r="L3254">
        <v>1</v>
      </c>
      <c r="M3254" s="4">
        <v>2.9977337902055297</v>
      </c>
      <c r="N3254" s="5">
        <v>14972.16</v>
      </c>
      <c r="O3254" s="5">
        <f>IF(Jan_21[[#This Row],[WIN_OSE]]=0,('Summary Sheet'!$O$1)-('Summary Sheet'!$O$1*2%),-'Summary Sheet'!$O$1*(Jan_21[[#This Row],[BSP]]-1))</f>
        <v>-3.9954675804110593</v>
      </c>
    </row>
    <row r="3255" spans="1:15" x14ac:dyDescent="0.25">
      <c r="A3255">
        <v>178437785</v>
      </c>
      <c r="B3255" s="1" t="s">
        <v>23</v>
      </c>
      <c r="C3255" s="1" t="s">
        <v>3131</v>
      </c>
      <c r="D3255" s="1" t="s">
        <v>3091</v>
      </c>
      <c r="E3255" s="1" t="s">
        <v>47</v>
      </c>
      <c r="F3255" s="1" t="s">
        <v>54</v>
      </c>
      <c r="G3255" s="2">
        <v>44222</v>
      </c>
      <c r="H3255" s="3">
        <v>0.62638888888888888</v>
      </c>
      <c r="I3255">
        <v>38200432</v>
      </c>
      <c r="J3255">
        <v>1</v>
      </c>
      <c r="K3255" s="1" t="s">
        <v>1281</v>
      </c>
      <c r="L3255">
        <v>1</v>
      </c>
      <c r="M3255" s="4">
        <v>3.65</v>
      </c>
      <c r="N3255" s="5">
        <v>9056.86</v>
      </c>
      <c r="O3255" s="5">
        <f>IF(Jan_21[[#This Row],[WIN_OSE]]=0,('Summary Sheet'!$O$1)-('Summary Sheet'!$O$1*2%),-'Summary Sheet'!$O$1*(Jan_21[[#This Row],[BSP]]-1))</f>
        <v>-5.3</v>
      </c>
    </row>
    <row r="3256" spans="1:15" x14ac:dyDescent="0.25">
      <c r="A3256">
        <v>178437787</v>
      </c>
      <c r="B3256" s="1" t="s">
        <v>23</v>
      </c>
      <c r="C3256" s="1" t="s">
        <v>3131</v>
      </c>
      <c r="D3256" s="1" t="s">
        <v>3091</v>
      </c>
      <c r="E3256" s="1" t="s">
        <v>39</v>
      </c>
      <c r="F3256" s="1" t="s">
        <v>54</v>
      </c>
      <c r="G3256" s="2">
        <v>44222</v>
      </c>
      <c r="H3256" s="3">
        <v>0.63749999999999996</v>
      </c>
      <c r="I3256">
        <v>22332552</v>
      </c>
      <c r="J3256">
        <v>6</v>
      </c>
      <c r="K3256" s="1" t="s">
        <v>1704</v>
      </c>
      <c r="L3256">
        <v>0</v>
      </c>
      <c r="M3256" s="4">
        <v>3.4179764979999998</v>
      </c>
      <c r="N3256" s="5">
        <v>8602.24</v>
      </c>
      <c r="O3256" s="5">
        <f>IF(Jan_21[[#This Row],[WIN_OSE]]=0,('Summary Sheet'!$O$1)-('Summary Sheet'!$O$1*2%),-'Summary Sheet'!$O$1*(Jan_21[[#This Row],[BSP]]-1))</f>
        <v>1.96</v>
      </c>
    </row>
    <row r="3257" spans="1:15" x14ac:dyDescent="0.25">
      <c r="A3257">
        <v>178437789</v>
      </c>
      <c r="B3257" s="1" t="s">
        <v>23</v>
      </c>
      <c r="C3257" s="1" t="s">
        <v>3131</v>
      </c>
      <c r="D3257" s="1" t="s">
        <v>3091</v>
      </c>
      <c r="E3257" s="1" t="s">
        <v>43</v>
      </c>
      <c r="F3257" s="1" t="s">
        <v>54</v>
      </c>
      <c r="G3257" s="2">
        <v>44222</v>
      </c>
      <c r="H3257" s="3">
        <v>0.65138888888888891</v>
      </c>
      <c r="I3257">
        <v>21218405</v>
      </c>
      <c r="J3257">
        <v>4</v>
      </c>
      <c r="K3257" s="1" t="s">
        <v>1478</v>
      </c>
      <c r="L3257">
        <v>1</v>
      </c>
      <c r="M3257" s="4">
        <v>3.6125513563712222</v>
      </c>
      <c r="N3257" s="5">
        <v>11052</v>
      </c>
      <c r="O3257" s="5">
        <f>IF(Jan_21[[#This Row],[WIN_OSE]]=0,('Summary Sheet'!$O$1)-('Summary Sheet'!$O$1*2%),-'Summary Sheet'!$O$1*(Jan_21[[#This Row],[BSP]]-1))</f>
        <v>-5.2251027127424443</v>
      </c>
    </row>
    <row r="3258" spans="1:15" x14ac:dyDescent="0.25">
      <c r="A3258">
        <v>178437791</v>
      </c>
      <c r="B3258" s="1" t="s">
        <v>23</v>
      </c>
      <c r="C3258" s="1" t="s">
        <v>3131</v>
      </c>
      <c r="D3258" s="1" t="s">
        <v>3091</v>
      </c>
      <c r="E3258" s="1" t="s">
        <v>43</v>
      </c>
      <c r="F3258" s="1" t="s">
        <v>54</v>
      </c>
      <c r="G3258" s="2">
        <v>44222</v>
      </c>
      <c r="H3258" s="3">
        <v>0.66527777777777775</v>
      </c>
      <c r="I3258">
        <v>37668700</v>
      </c>
      <c r="J3258">
        <v>1</v>
      </c>
      <c r="K3258" s="1" t="s">
        <v>1482</v>
      </c>
      <c r="L3258">
        <v>1</v>
      </c>
      <c r="M3258" s="4">
        <v>3.35</v>
      </c>
      <c r="N3258" s="5">
        <v>8518.6</v>
      </c>
      <c r="O3258" s="5">
        <f>IF(Jan_21[[#This Row],[WIN_OSE]]=0,('Summary Sheet'!$O$1)-('Summary Sheet'!$O$1*2%),-'Summary Sheet'!$O$1*(Jan_21[[#This Row],[BSP]]-1))</f>
        <v>-4.7</v>
      </c>
    </row>
    <row r="3259" spans="1:15" x14ac:dyDescent="0.25">
      <c r="A3259">
        <v>178437793</v>
      </c>
      <c r="B3259" s="1" t="s">
        <v>23</v>
      </c>
      <c r="C3259" s="1" t="s">
        <v>3131</v>
      </c>
      <c r="D3259" s="1" t="s">
        <v>3091</v>
      </c>
      <c r="E3259" s="1" t="s">
        <v>47</v>
      </c>
      <c r="F3259" s="1" t="s">
        <v>54</v>
      </c>
      <c r="G3259" s="2">
        <v>44222</v>
      </c>
      <c r="H3259" s="3">
        <v>0.6791666666666667</v>
      </c>
      <c r="I3259">
        <v>36161014</v>
      </c>
      <c r="J3259">
        <v>2</v>
      </c>
      <c r="K3259" s="1" t="s">
        <v>914</v>
      </c>
      <c r="L3259">
        <v>0</v>
      </c>
      <c r="M3259" s="4">
        <v>3.2306316652638634</v>
      </c>
      <c r="N3259" s="5">
        <v>19343.740000000002</v>
      </c>
      <c r="O3259" s="5">
        <f>IF(Jan_21[[#This Row],[WIN_OSE]]=0,('Summary Sheet'!$O$1)-('Summary Sheet'!$O$1*2%),-'Summary Sheet'!$O$1*(Jan_21[[#This Row],[BSP]]-1))</f>
        <v>1.96</v>
      </c>
    </row>
    <row r="3260" spans="1:15" x14ac:dyDescent="0.25">
      <c r="A3260">
        <v>178437795</v>
      </c>
      <c r="B3260" s="1" t="s">
        <v>23</v>
      </c>
      <c r="C3260" s="1" t="s">
        <v>3131</v>
      </c>
      <c r="D3260" s="1" t="s">
        <v>3091</v>
      </c>
      <c r="E3260" s="1" t="s">
        <v>60</v>
      </c>
      <c r="F3260" s="1" t="s">
        <v>15</v>
      </c>
      <c r="G3260" s="2">
        <v>44222</v>
      </c>
      <c r="H3260" s="3">
        <v>0.69305555555555554</v>
      </c>
      <c r="I3260">
        <v>36160998</v>
      </c>
      <c r="J3260">
        <v>4</v>
      </c>
      <c r="K3260" s="1" t="s">
        <v>2150</v>
      </c>
      <c r="L3260">
        <v>0</v>
      </c>
      <c r="M3260" s="4">
        <v>3.95</v>
      </c>
      <c r="N3260" s="5">
        <v>9528.14</v>
      </c>
      <c r="O3260" s="5">
        <f>IF(Jan_21[[#This Row],[WIN_OSE]]=0,('Summary Sheet'!$O$1)-('Summary Sheet'!$O$1*2%),-'Summary Sheet'!$O$1*(Jan_21[[#This Row],[BSP]]-1))</f>
        <v>1.96</v>
      </c>
    </row>
    <row r="3261" spans="1:15" x14ac:dyDescent="0.25">
      <c r="A3261">
        <v>178437797</v>
      </c>
      <c r="B3261" s="1" t="s">
        <v>23</v>
      </c>
      <c r="C3261" s="1" t="s">
        <v>3131</v>
      </c>
      <c r="D3261" s="1" t="s">
        <v>3091</v>
      </c>
      <c r="E3261" s="1" t="s">
        <v>43</v>
      </c>
      <c r="F3261" s="1" t="s">
        <v>54</v>
      </c>
      <c r="G3261" s="2">
        <v>44222</v>
      </c>
      <c r="H3261" s="3">
        <v>0.70694444444444449</v>
      </c>
      <c r="I3261">
        <v>36973390</v>
      </c>
      <c r="J3261">
        <v>6</v>
      </c>
      <c r="K3261" s="1" t="s">
        <v>256</v>
      </c>
      <c r="L3261">
        <v>0</v>
      </c>
      <c r="M3261" s="4">
        <v>3.7095647112208834</v>
      </c>
      <c r="N3261" s="5">
        <v>19389.599999999999</v>
      </c>
      <c r="O3261" s="5">
        <f>IF(Jan_21[[#This Row],[WIN_OSE]]=0,('Summary Sheet'!$O$1)-('Summary Sheet'!$O$1*2%),-'Summary Sheet'!$O$1*(Jan_21[[#This Row],[BSP]]-1))</f>
        <v>1.96</v>
      </c>
    </row>
    <row r="3262" spans="1:15" x14ac:dyDescent="0.25">
      <c r="A3262">
        <v>178437799</v>
      </c>
      <c r="B3262" s="1" t="s">
        <v>23</v>
      </c>
      <c r="C3262" s="1" t="s">
        <v>3131</v>
      </c>
      <c r="D3262" s="1" t="s">
        <v>3091</v>
      </c>
      <c r="E3262" s="1" t="s">
        <v>32</v>
      </c>
      <c r="F3262" s="1" t="s">
        <v>54</v>
      </c>
      <c r="G3262" s="2">
        <v>44222</v>
      </c>
      <c r="H3262" s="3">
        <v>0.72083333333333333</v>
      </c>
      <c r="I3262">
        <v>28788627</v>
      </c>
      <c r="J3262">
        <v>3</v>
      </c>
      <c r="K3262" s="1" t="s">
        <v>1709</v>
      </c>
      <c r="L3262">
        <v>1</v>
      </c>
      <c r="M3262" s="4">
        <v>2.3056305205765515</v>
      </c>
      <c r="N3262" s="5">
        <v>27718.52</v>
      </c>
      <c r="O3262" s="5">
        <f>IF(Jan_21[[#This Row],[WIN_OSE]]=0,('Summary Sheet'!$O$1)-('Summary Sheet'!$O$1*2%),-'Summary Sheet'!$O$1*(Jan_21[[#This Row],[BSP]]-1))</f>
        <v>-2.611261041153103</v>
      </c>
    </row>
    <row r="3263" spans="1:15" x14ac:dyDescent="0.25">
      <c r="A3263">
        <v>178437801</v>
      </c>
      <c r="B3263" s="1" t="s">
        <v>23</v>
      </c>
      <c r="C3263" s="1" t="s">
        <v>3131</v>
      </c>
      <c r="D3263" s="1" t="s">
        <v>3091</v>
      </c>
      <c r="E3263" s="1" t="s">
        <v>47</v>
      </c>
      <c r="F3263" s="1" t="s">
        <v>54</v>
      </c>
      <c r="G3263" s="2">
        <v>44222</v>
      </c>
      <c r="H3263" s="3">
        <v>0.73402777777777772</v>
      </c>
      <c r="I3263">
        <v>37563189</v>
      </c>
      <c r="J3263">
        <v>1</v>
      </c>
      <c r="K3263" s="1" t="s">
        <v>2155</v>
      </c>
      <c r="L3263">
        <v>1</v>
      </c>
      <c r="M3263" s="4">
        <v>4.038063021543457</v>
      </c>
      <c r="N3263" s="5">
        <v>10868.76</v>
      </c>
      <c r="O3263" s="5">
        <f>IF(Jan_21[[#This Row],[WIN_OSE]]=0,('Summary Sheet'!$O$1)-('Summary Sheet'!$O$1*2%),-'Summary Sheet'!$O$1*(Jan_21[[#This Row],[BSP]]-1))</f>
        <v>-6.076126043086914</v>
      </c>
    </row>
    <row r="3264" spans="1:15" x14ac:dyDescent="0.25">
      <c r="A3264">
        <v>178437803</v>
      </c>
      <c r="B3264" s="1" t="s">
        <v>23</v>
      </c>
      <c r="C3264" s="1" t="s">
        <v>3131</v>
      </c>
      <c r="D3264" s="1" t="s">
        <v>3091</v>
      </c>
      <c r="E3264" s="1" t="s">
        <v>37</v>
      </c>
      <c r="F3264" s="1" t="s">
        <v>54</v>
      </c>
      <c r="G3264" s="2">
        <v>44222</v>
      </c>
      <c r="H3264" s="3">
        <v>0.74583333333333335</v>
      </c>
      <c r="I3264">
        <v>37947485</v>
      </c>
      <c r="J3264">
        <v>1</v>
      </c>
      <c r="K3264" s="1" t="s">
        <v>2797</v>
      </c>
      <c r="L3264">
        <v>0</v>
      </c>
      <c r="M3264" s="4">
        <v>2.5</v>
      </c>
      <c r="N3264" s="5">
        <v>29923.52</v>
      </c>
      <c r="O3264" s="5">
        <f>IF(Jan_21[[#This Row],[WIN_OSE]]=0,('Summary Sheet'!$O$1)-('Summary Sheet'!$O$1*2%),-'Summary Sheet'!$O$1*(Jan_21[[#This Row],[BSP]]-1))</f>
        <v>1.96</v>
      </c>
    </row>
    <row r="3265" spans="1:15" x14ac:dyDescent="0.25">
      <c r="A3265">
        <v>178437913</v>
      </c>
      <c r="B3265" s="1" t="s">
        <v>16</v>
      </c>
      <c r="C3265" s="1" t="s">
        <v>3129</v>
      </c>
      <c r="D3265" s="1" t="s">
        <v>3091</v>
      </c>
      <c r="E3265" s="1" t="s">
        <v>47</v>
      </c>
      <c r="F3265" s="1" t="s">
        <v>54</v>
      </c>
      <c r="G3265" s="2">
        <v>44222</v>
      </c>
      <c r="H3265" s="3">
        <v>0.7680555555555556</v>
      </c>
      <c r="I3265">
        <v>22047540</v>
      </c>
      <c r="J3265">
        <v>3</v>
      </c>
      <c r="K3265" s="1" t="s">
        <v>2786</v>
      </c>
      <c r="L3265">
        <v>0</v>
      </c>
      <c r="M3265" s="4">
        <v>4.1045570649999998</v>
      </c>
      <c r="N3265" s="5">
        <v>7407.32</v>
      </c>
      <c r="O3265" s="5">
        <f>IF(Jan_21[[#This Row],[WIN_OSE]]=0,('Summary Sheet'!$O$1)-('Summary Sheet'!$O$1*2%),-'Summary Sheet'!$O$1*(Jan_21[[#This Row],[BSP]]-1))</f>
        <v>1.96</v>
      </c>
    </row>
    <row r="3266" spans="1:15" x14ac:dyDescent="0.25">
      <c r="A3266">
        <v>178437915</v>
      </c>
      <c r="B3266" s="1" t="s">
        <v>16</v>
      </c>
      <c r="C3266" s="1" t="s">
        <v>3129</v>
      </c>
      <c r="D3266" s="1" t="s">
        <v>3091</v>
      </c>
      <c r="E3266" s="1" t="s">
        <v>43</v>
      </c>
      <c r="F3266" s="1" t="s">
        <v>54</v>
      </c>
      <c r="G3266" s="2">
        <v>44222</v>
      </c>
      <c r="H3266" s="3">
        <v>0.77847222222222223</v>
      </c>
      <c r="I3266">
        <v>28123893</v>
      </c>
      <c r="J3266">
        <v>2</v>
      </c>
      <c r="K3266" s="1" t="s">
        <v>1087</v>
      </c>
      <c r="L3266">
        <v>0</v>
      </c>
      <c r="M3266" s="4">
        <v>3.0639995500000001</v>
      </c>
      <c r="N3266" s="5">
        <v>12609.2</v>
      </c>
      <c r="O3266" s="5">
        <f>IF(Jan_21[[#This Row],[WIN_OSE]]=0,('Summary Sheet'!$O$1)-('Summary Sheet'!$O$1*2%),-'Summary Sheet'!$O$1*(Jan_21[[#This Row],[BSP]]-1))</f>
        <v>1.96</v>
      </c>
    </row>
    <row r="3267" spans="1:15" x14ac:dyDescent="0.25">
      <c r="A3267">
        <v>178437917</v>
      </c>
      <c r="B3267" s="1" t="s">
        <v>16</v>
      </c>
      <c r="C3267" s="1" t="s">
        <v>3129</v>
      </c>
      <c r="D3267" s="1" t="s">
        <v>3091</v>
      </c>
      <c r="E3267" s="1" t="s">
        <v>17</v>
      </c>
      <c r="F3267" s="1" t="s">
        <v>54</v>
      </c>
      <c r="G3267" s="2">
        <v>44222</v>
      </c>
      <c r="H3267" s="3">
        <v>0.79097222222222219</v>
      </c>
      <c r="I3267">
        <v>37096759</v>
      </c>
      <c r="J3267">
        <v>5</v>
      </c>
      <c r="K3267" s="1" t="s">
        <v>2422</v>
      </c>
      <c r="L3267">
        <v>0</v>
      </c>
      <c r="M3267" s="4">
        <v>2.0106695002323622</v>
      </c>
      <c r="N3267" s="5">
        <v>24134.880000000001</v>
      </c>
      <c r="O3267" s="5">
        <f>IF(Jan_21[[#This Row],[WIN_OSE]]=0,('Summary Sheet'!$O$1)-('Summary Sheet'!$O$1*2%),-'Summary Sheet'!$O$1*(Jan_21[[#This Row],[BSP]]-1))</f>
        <v>1.96</v>
      </c>
    </row>
    <row r="3268" spans="1:15" x14ac:dyDescent="0.25">
      <c r="A3268">
        <v>178437919</v>
      </c>
      <c r="B3268" s="1" t="s">
        <v>16</v>
      </c>
      <c r="C3268" s="1" t="s">
        <v>3129</v>
      </c>
      <c r="D3268" s="1" t="s">
        <v>3091</v>
      </c>
      <c r="E3268" s="1" t="s">
        <v>17</v>
      </c>
      <c r="F3268" s="1" t="s">
        <v>961</v>
      </c>
      <c r="G3268" s="2">
        <v>44222</v>
      </c>
      <c r="H3268" s="3">
        <v>0.80277777777777781</v>
      </c>
      <c r="I3268">
        <v>38322966</v>
      </c>
      <c r="J3268">
        <v>4</v>
      </c>
      <c r="K3268" s="1" t="s">
        <v>2694</v>
      </c>
      <c r="L3268">
        <v>1</v>
      </c>
      <c r="M3268" s="4">
        <v>1.96</v>
      </c>
      <c r="N3268" s="5">
        <v>27758.3</v>
      </c>
      <c r="O3268" s="5">
        <f>IF(Jan_21[[#This Row],[WIN_OSE]]=0,('Summary Sheet'!$O$1)-('Summary Sheet'!$O$1*2%),-'Summary Sheet'!$O$1*(Jan_21[[#This Row],[BSP]]-1))</f>
        <v>-1.92</v>
      </c>
    </row>
    <row r="3269" spans="1:15" x14ac:dyDescent="0.25">
      <c r="A3269">
        <v>178437921</v>
      </c>
      <c r="B3269" s="1" t="s">
        <v>16</v>
      </c>
      <c r="C3269" s="1" t="s">
        <v>3129</v>
      </c>
      <c r="D3269" s="1" t="s">
        <v>3091</v>
      </c>
      <c r="E3269" s="1" t="s">
        <v>17</v>
      </c>
      <c r="F3269" s="1" t="s">
        <v>54</v>
      </c>
      <c r="G3269" s="2">
        <v>44222</v>
      </c>
      <c r="H3269" s="3">
        <v>0.81527777777777777</v>
      </c>
      <c r="I3269">
        <v>36628032</v>
      </c>
      <c r="J3269">
        <v>4</v>
      </c>
      <c r="K3269" s="1" t="s">
        <v>984</v>
      </c>
      <c r="L3269">
        <v>1</v>
      </c>
      <c r="M3269" s="4">
        <v>2.203460977619252</v>
      </c>
      <c r="N3269" s="5">
        <v>24578.6</v>
      </c>
      <c r="O3269" s="5">
        <f>IF(Jan_21[[#This Row],[WIN_OSE]]=0,('Summary Sheet'!$O$1)-('Summary Sheet'!$O$1*2%),-'Summary Sheet'!$O$1*(Jan_21[[#This Row],[BSP]]-1))</f>
        <v>-2.4069219552385039</v>
      </c>
    </row>
    <row r="3270" spans="1:15" x14ac:dyDescent="0.25">
      <c r="A3270">
        <v>178437923</v>
      </c>
      <c r="B3270" s="1" t="s">
        <v>16</v>
      </c>
      <c r="C3270" s="1" t="s">
        <v>3129</v>
      </c>
      <c r="D3270" s="1" t="s">
        <v>3091</v>
      </c>
      <c r="E3270" s="1" t="s">
        <v>17</v>
      </c>
      <c r="F3270" s="1" t="s">
        <v>54</v>
      </c>
      <c r="G3270" s="2">
        <v>44222</v>
      </c>
      <c r="H3270" s="3">
        <v>0.82708333333333328</v>
      </c>
      <c r="I3270">
        <v>38114651</v>
      </c>
      <c r="J3270">
        <v>5</v>
      </c>
      <c r="K3270" s="1" t="s">
        <v>2433</v>
      </c>
      <c r="L3270">
        <v>0</v>
      </c>
      <c r="M3270" s="4">
        <v>1.65</v>
      </c>
      <c r="N3270" s="5">
        <v>40849.9</v>
      </c>
      <c r="O3270" s="5">
        <f>IF(Jan_21[[#This Row],[WIN_OSE]]=0,('Summary Sheet'!$O$1)-('Summary Sheet'!$O$1*2%),-'Summary Sheet'!$O$1*(Jan_21[[#This Row],[BSP]]-1))</f>
        <v>1.96</v>
      </c>
    </row>
    <row r="3271" spans="1:15" x14ac:dyDescent="0.25">
      <c r="A3271">
        <v>178437925</v>
      </c>
      <c r="B3271" s="1" t="s">
        <v>16</v>
      </c>
      <c r="C3271" s="1" t="s">
        <v>3129</v>
      </c>
      <c r="D3271" s="1" t="s">
        <v>3091</v>
      </c>
      <c r="E3271" s="1" t="s">
        <v>17</v>
      </c>
      <c r="F3271" s="1" t="s">
        <v>961</v>
      </c>
      <c r="G3271" s="2">
        <v>44222</v>
      </c>
      <c r="H3271" s="3">
        <v>0.83750000000000002</v>
      </c>
      <c r="I3271">
        <v>27117130</v>
      </c>
      <c r="J3271">
        <v>3</v>
      </c>
      <c r="K3271" s="1" t="s">
        <v>978</v>
      </c>
      <c r="L3271">
        <v>0</v>
      </c>
      <c r="M3271" s="4">
        <v>3.35</v>
      </c>
      <c r="N3271" s="5">
        <v>18580.939999999999</v>
      </c>
      <c r="O3271" s="5">
        <f>IF(Jan_21[[#This Row],[WIN_OSE]]=0,('Summary Sheet'!$O$1)-('Summary Sheet'!$O$1*2%),-'Summary Sheet'!$O$1*(Jan_21[[#This Row],[BSP]]-1))</f>
        <v>1.96</v>
      </c>
    </row>
    <row r="3272" spans="1:15" x14ac:dyDescent="0.25">
      <c r="A3272">
        <v>178437927</v>
      </c>
      <c r="B3272" s="1" t="s">
        <v>16</v>
      </c>
      <c r="C3272" s="1" t="s">
        <v>3129</v>
      </c>
      <c r="D3272" s="1" t="s">
        <v>3091</v>
      </c>
      <c r="E3272" s="1" t="s">
        <v>17</v>
      </c>
      <c r="F3272" s="1" t="s">
        <v>960</v>
      </c>
      <c r="G3272" s="2">
        <v>44222</v>
      </c>
      <c r="H3272" s="3">
        <v>0.84791666666666665</v>
      </c>
      <c r="I3272">
        <v>36389961</v>
      </c>
      <c r="J3272">
        <v>3</v>
      </c>
      <c r="K3272" s="1" t="s">
        <v>1034</v>
      </c>
      <c r="L3272">
        <v>0</v>
      </c>
      <c r="M3272" s="4">
        <v>2.7515202563783525</v>
      </c>
      <c r="N3272" s="5">
        <v>25358</v>
      </c>
      <c r="O3272" s="5">
        <f>IF(Jan_21[[#This Row],[WIN_OSE]]=0,('Summary Sheet'!$O$1)-('Summary Sheet'!$O$1*2%),-'Summary Sheet'!$O$1*(Jan_21[[#This Row],[BSP]]-1))</f>
        <v>1.96</v>
      </c>
    </row>
    <row r="3273" spans="1:15" x14ac:dyDescent="0.25">
      <c r="A3273">
        <v>178437929</v>
      </c>
      <c r="B3273" s="1" t="s">
        <v>16</v>
      </c>
      <c r="C3273" s="1" t="s">
        <v>3129</v>
      </c>
      <c r="D3273" s="1" t="s">
        <v>3091</v>
      </c>
      <c r="E3273" s="1" t="s">
        <v>17</v>
      </c>
      <c r="F3273" s="1" t="s">
        <v>54</v>
      </c>
      <c r="G3273" s="2">
        <v>44222</v>
      </c>
      <c r="H3273" s="3">
        <v>0.85833333333333328</v>
      </c>
      <c r="I3273">
        <v>38322976</v>
      </c>
      <c r="J3273">
        <v>3</v>
      </c>
      <c r="K3273" s="1" t="s">
        <v>1188</v>
      </c>
      <c r="L3273">
        <v>0</v>
      </c>
      <c r="M3273" s="4">
        <v>2.7934866294278269</v>
      </c>
      <c r="N3273" s="5">
        <v>44020.82</v>
      </c>
      <c r="O3273" s="5">
        <f>IF(Jan_21[[#This Row],[WIN_OSE]]=0,('Summary Sheet'!$O$1)-('Summary Sheet'!$O$1*2%),-'Summary Sheet'!$O$1*(Jan_21[[#This Row],[BSP]]-1))</f>
        <v>1.96</v>
      </c>
    </row>
    <row r="3274" spans="1:15" x14ac:dyDescent="0.25">
      <c r="A3274">
        <v>178437931</v>
      </c>
      <c r="B3274" s="1" t="s">
        <v>16</v>
      </c>
      <c r="C3274" s="1" t="s">
        <v>3129</v>
      </c>
      <c r="D3274" s="1" t="s">
        <v>3091</v>
      </c>
      <c r="E3274" s="1" t="s">
        <v>17</v>
      </c>
      <c r="F3274" s="1" t="s">
        <v>54</v>
      </c>
      <c r="G3274" s="2">
        <v>44222</v>
      </c>
      <c r="H3274" s="3">
        <v>0.86944444444444446</v>
      </c>
      <c r="I3274">
        <v>26616437</v>
      </c>
      <c r="J3274">
        <v>6</v>
      </c>
      <c r="K3274" s="1" t="s">
        <v>2432</v>
      </c>
      <c r="L3274">
        <v>0</v>
      </c>
      <c r="M3274" s="4">
        <v>3.1320060442489925</v>
      </c>
      <c r="N3274" s="5">
        <v>31159.62</v>
      </c>
      <c r="O3274" s="5">
        <f>IF(Jan_21[[#This Row],[WIN_OSE]]=0,('Summary Sheet'!$O$1)-('Summary Sheet'!$O$1*2%),-'Summary Sheet'!$O$1*(Jan_21[[#This Row],[BSP]]-1))</f>
        <v>1.96</v>
      </c>
    </row>
    <row r="3275" spans="1:15" x14ac:dyDescent="0.25">
      <c r="A3275">
        <v>178437933</v>
      </c>
      <c r="B3275" s="1" t="s">
        <v>16</v>
      </c>
      <c r="C3275" s="1" t="s">
        <v>3129</v>
      </c>
      <c r="D3275" s="1" t="s">
        <v>3091</v>
      </c>
      <c r="E3275" s="1" t="s">
        <v>17</v>
      </c>
      <c r="F3275" s="1" t="s">
        <v>54</v>
      </c>
      <c r="G3275" s="2">
        <v>44222</v>
      </c>
      <c r="H3275" s="3">
        <v>0.88263888888888886</v>
      </c>
      <c r="I3275">
        <v>28714126</v>
      </c>
      <c r="J3275">
        <v>1</v>
      </c>
      <c r="K3275" s="1" t="s">
        <v>1456</v>
      </c>
      <c r="L3275">
        <v>0</v>
      </c>
      <c r="M3275" s="4">
        <v>1.9343380428315136</v>
      </c>
      <c r="N3275" s="5">
        <v>41717.26</v>
      </c>
      <c r="O3275" s="5">
        <f>IF(Jan_21[[#This Row],[WIN_OSE]]=0,('Summary Sheet'!$O$1)-('Summary Sheet'!$O$1*2%),-'Summary Sheet'!$O$1*(Jan_21[[#This Row],[BSP]]-1))</f>
        <v>1.96</v>
      </c>
    </row>
    <row r="3276" spans="1:15" x14ac:dyDescent="0.25">
      <c r="A3276">
        <v>178437935</v>
      </c>
      <c r="B3276" s="1" t="s">
        <v>16</v>
      </c>
      <c r="C3276" s="1" t="s">
        <v>3129</v>
      </c>
      <c r="D3276" s="1" t="s">
        <v>3091</v>
      </c>
      <c r="E3276" s="1" t="s">
        <v>43</v>
      </c>
      <c r="F3276" s="1" t="s">
        <v>54</v>
      </c>
      <c r="G3276" s="2">
        <v>44222</v>
      </c>
      <c r="H3276" s="3">
        <v>0.8930555555555556</v>
      </c>
      <c r="I3276">
        <v>38037173</v>
      </c>
      <c r="J3276">
        <v>5</v>
      </c>
      <c r="K3276" s="1" t="s">
        <v>470</v>
      </c>
      <c r="L3276">
        <v>0</v>
      </c>
      <c r="M3276" s="4">
        <v>3.4340312348112083</v>
      </c>
      <c r="N3276" s="5">
        <v>14845.3</v>
      </c>
      <c r="O3276" s="5">
        <f>IF(Jan_21[[#This Row],[WIN_OSE]]=0,('Summary Sheet'!$O$1)-('Summary Sheet'!$O$1*2%),-'Summary Sheet'!$O$1*(Jan_21[[#This Row],[BSP]]-1))</f>
        <v>1.96</v>
      </c>
    </row>
    <row r="3277" spans="1:15" x14ac:dyDescent="0.25">
      <c r="A3277">
        <v>178438108</v>
      </c>
      <c r="B3277" s="1" t="s">
        <v>23</v>
      </c>
      <c r="C3277" s="1" t="s">
        <v>3130</v>
      </c>
      <c r="D3277" s="1" t="s">
        <v>3094</v>
      </c>
      <c r="E3277" s="1" t="s">
        <v>41</v>
      </c>
      <c r="F3277" s="1" t="s">
        <v>168</v>
      </c>
      <c r="G3277" s="2">
        <v>44222</v>
      </c>
      <c r="H3277" s="3">
        <v>0.76180555555555551</v>
      </c>
      <c r="I3277">
        <v>28789106</v>
      </c>
      <c r="J3277">
        <v>1</v>
      </c>
      <c r="K3277" s="1" t="s">
        <v>2191</v>
      </c>
      <c r="L3277">
        <v>0</v>
      </c>
      <c r="M3277" s="4">
        <v>2.92</v>
      </c>
      <c r="N3277" s="5">
        <v>7290.54</v>
      </c>
      <c r="O3277" s="5">
        <f>IF(Jan_21[[#This Row],[WIN_OSE]]=0,('Summary Sheet'!$O$1)-('Summary Sheet'!$O$1*2%),-'Summary Sheet'!$O$1*(Jan_21[[#This Row],[BSP]]-1))</f>
        <v>1.96</v>
      </c>
    </row>
    <row r="3278" spans="1:15" x14ac:dyDescent="0.25">
      <c r="A3278">
        <v>178438110</v>
      </c>
      <c r="B3278" s="1" t="s">
        <v>23</v>
      </c>
      <c r="C3278" s="1" t="s">
        <v>3130</v>
      </c>
      <c r="D3278" s="1" t="s">
        <v>3094</v>
      </c>
      <c r="E3278" s="1" t="s">
        <v>47</v>
      </c>
      <c r="F3278" s="1" t="s">
        <v>168</v>
      </c>
      <c r="G3278" s="2">
        <v>44222</v>
      </c>
      <c r="H3278" s="3">
        <v>0.7729166666666667</v>
      </c>
      <c r="I3278">
        <v>36531982</v>
      </c>
      <c r="J3278">
        <v>1</v>
      </c>
      <c r="K3278" s="1" t="s">
        <v>2917</v>
      </c>
      <c r="L3278">
        <v>0</v>
      </c>
      <c r="M3278" s="4">
        <v>3.0844782550000001</v>
      </c>
      <c r="N3278" s="5">
        <v>13210.34</v>
      </c>
      <c r="O3278" s="5">
        <f>IF(Jan_21[[#This Row],[WIN_OSE]]=0,('Summary Sheet'!$O$1)-('Summary Sheet'!$O$1*2%),-'Summary Sheet'!$O$1*(Jan_21[[#This Row],[BSP]]-1))</f>
        <v>1.96</v>
      </c>
    </row>
    <row r="3279" spans="1:15" x14ac:dyDescent="0.25">
      <c r="A3279">
        <v>178438112</v>
      </c>
      <c r="B3279" s="1" t="s">
        <v>23</v>
      </c>
      <c r="C3279" s="1" t="s">
        <v>3130</v>
      </c>
      <c r="D3279" s="1" t="s">
        <v>3094</v>
      </c>
      <c r="E3279" s="1" t="s">
        <v>39</v>
      </c>
      <c r="F3279" s="1" t="s">
        <v>168</v>
      </c>
      <c r="G3279" s="2">
        <v>44222</v>
      </c>
      <c r="H3279" s="3">
        <v>0.78333333333333333</v>
      </c>
      <c r="I3279">
        <v>28789100</v>
      </c>
      <c r="J3279">
        <v>1</v>
      </c>
      <c r="K3279" s="1" t="s">
        <v>1477</v>
      </c>
      <c r="L3279">
        <v>0</v>
      </c>
      <c r="M3279" s="4">
        <v>4.832255258220739</v>
      </c>
      <c r="N3279" s="5">
        <v>5315.08</v>
      </c>
      <c r="O3279" s="5">
        <f>IF(Jan_21[[#This Row],[WIN_OSE]]=0,('Summary Sheet'!$O$1)-('Summary Sheet'!$O$1*2%),-'Summary Sheet'!$O$1*(Jan_21[[#This Row],[BSP]]-1))</f>
        <v>1.96</v>
      </c>
    </row>
    <row r="3280" spans="1:15" x14ac:dyDescent="0.25">
      <c r="A3280">
        <v>178438114</v>
      </c>
      <c r="B3280" s="1" t="s">
        <v>23</v>
      </c>
      <c r="C3280" s="1" t="s">
        <v>3130</v>
      </c>
      <c r="D3280" s="1" t="s">
        <v>3094</v>
      </c>
      <c r="E3280" s="1" t="s">
        <v>41</v>
      </c>
      <c r="F3280" s="1" t="s">
        <v>168</v>
      </c>
      <c r="G3280" s="2">
        <v>44222</v>
      </c>
      <c r="H3280" s="3">
        <v>0.79652777777777772</v>
      </c>
      <c r="I3280">
        <v>35084512</v>
      </c>
      <c r="J3280">
        <v>2</v>
      </c>
      <c r="K3280" s="1" t="s">
        <v>2918</v>
      </c>
      <c r="L3280">
        <v>0</v>
      </c>
      <c r="M3280" s="4">
        <v>4.5245341791509439</v>
      </c>
      <c r="N3280" s="5">
        <v>8141.86</v>
      </c>
      <c r="O3280" s="5">
        <f>IF(Jan_21[[#This Row],[WIN_OSE]]=0,('Summary Sheet'!$O$1)-('Summary Sheet'!$O$1*2%),-'Summary Sheet'!$O$1*(Jan_21[[#This Row],[BSP]]-1))</f>
        <v>1.96</v>
      </c>
    </row>
    <row r="3281" spans="1:15" x14ac:dyDescent="0.25">
      <c r="A3281">
        <v>178438116</v>
      </c>
      <c r="B3281" s="1" t="s">
        <v>23</v>
      </c>
      <c r="C3281" s="1" t="s">
        <v>3130</v>
      </c>
      <c r="D3281" s="1" t="s">
        <v>3094</v>
      </c>
      <c r="E3281" s="1" t="s">
        <v>37</v>
      </c>
      <c r="F3281" s="1" t="s">
        <v>168</v>
      </c>
      <c r="G3281" s="2">
        <v>44222</v>
      </c>
      <c r="H3281" s="3">
        <v>0.80833333333333335</v>
      </c>
      <c r="I3281">
        <v>38146152</v>
      </c>
      <c r="J3281">
        <v>2</v>
      </c>
      <c r="K3281" s="1" t="s">
        <v>2610</v>
      </c>
      <c r="L3281">
        <v>1</v>
      </c>
      <c r="M3281" s="4">
        <v>3.2651929305010614</v>
      </c>
      <c r="N3281" s="5">
        <v>13371.54</v>
      </c>
      <c r="O3281" s="5">
        <f>IF(Jan_21[[#This Row],[WIN_OSE]]=0,('Summary Sheet'!$O$1)-('Summary Sheet'!$O$1*2%),-'Summary Sheet'!$O$1*(Jan_21[[#This Row],[BSP]]-1))</f>
        <v>-4.5303858610021228</v>
      </c>
    </row>
    <row r="3282" spans="1:15" x14ac:dyDescent="0.25">
      <c r="A3282">
        <v>178438118</v>
      </c>
      <c r="B3282" s="1" t="s">
        <v>23</v>
      </c>
      <c r="C3282" s="1" t="s">
        <v>3130</v>
      </c>
      <c r="D3282" s="1" t="s">
        <v>3094</v>
      </c>
      <c r="E3282" s="1" t="s">
        <v>311</v>
      </c>
      <c r="F3282" s="1" t="s">
        <v>194</v>
      </c>
      <c r="G3282" s="2">
        <v>44222</v>
      </c>
      <c r="H3282" s="3">
        <v>0.82222222222222219</v>
      </c>
      <c r="I3282">
        <v>38210086</v>
      </c>
      <c r="J3282">
        <v>3</v>
      </c>
      <c r="K3282" s="1" t="s">
        <v>2609</v>
      </c>
      <c r="L3282">
        <v>0</v>
      </c>
      <c r="M3282" s="4">
        <v>4.2307753467904696</v>
      </c>
      <c r="N3282" s="5">
        <v>7338.92</v>
      </c>
      <c r="O3282" s="5">
        <f>IF(Jan_21[[#This Row],[WIN_OSE]]=0,('Summary Sheet'!$O$1)-('Summary Sheet'!$O$1*2%),-'Summary Sheet'!$O$1*(Jan_21[[#This Row],[BSP]]-1))</f>
        <v>1.96</v>
      </c>
    </row>
    <row r="3283" spans="1:15" x14ac:dyDescent="0.25">
      <c r="A3283">
        <v>178438120</v>
      </c>
      <c r="B3283" s="1" t="s">
        <v>23</v>
      </c>
      <c r="C3283" s="1" t="s">
        <v>3130</v>
      </c>
      <c r="D3283" s="1" t="s">
        <v>3094</v>
      </c>
      <c r="E3283" s="1" t="s">
        <v>41</v>
      </c>
      <c r="F3283" s="1" t="s">
        <v>168</v>
      </c>
      <c r="G3283" s="2">
        <v>44222</v>
      </c>
      <c r="H3283" s="3">
        <v>0.8354166666666667</v>
      </c>
      <c r="I3283">
        <v>36436803</v>
      </c>
      <c r="J3283">
        <v>4</v>
      </c>
      <c r="K3283" s="1" t="s">
        <v>1519</v>
      </c>
      <c r="L3283">
        <v>0</v>
      </c>
      <c r="M3283" s="4">
        <v>2.64</v>
      </c>
      <c r="N3283" s="5">
        <v>15123.64</v>
      </c>
      <c r="O3283" s="5">
        <f>IF(Jan_21[[#This Row],[WIN_OSE]]=0,('Summary Sheet'!$O$1)-('Summary Sheet'!$O$1*2%),-'Summary Sheet'!$O$1*(Jan_21[[#This Row],[BSP]]-1))</f>
        <v>1.96</v>
      </c>
    </row>
    <row r="3284" spans="1:15" x14ac:dyDescent="0.25">
      <c r="A3284">
        <v>178438122</v>
      </c>
      <c r="B3284" s="1" t="s">
        <v>23</v>
      </c>
      <c r="C3284" s="1" t="s">
        <v>3130</v>
      </c>
      <c r="D3284" s="1" t="s">
        <v>3094</v>
      </c>
      <c r="E3284" s="1" t="s">
        <v>24</v>
      </c>
      <c r="F3284" s="1" t="s">
        <v>168</v>
      </c>
      <c r="G3284" s="2">
        <v>44222</v>
      </c>
      <c r="H3284" s="3">
        <v>0.84930555555555554</v>
      </c>
      <c r="I3284">
        <v>26618474</v>
      </c>
      <c r="J3284">
        <v>3</v>
      </c>
      <c r="K3284" s="1" t="s">
        <v>2184</v>
      </c>
      <c r="L3284">
        <v>0</v>
      </c>
      <c r="M3284" s="4">
        <v>4.3636325859999996</v>
      </c>
      <c r="N3284" s="5">
        <v>3153.22</v>
      </c>
      <c r="O3284" s="5">
        <f>IF(Jan_21[[#This Row],[WIN_OSE]]=0,('Summary Sheet'!$O$1)-('Summary Sheet'!$O$1*2%),-'Summary Sheet'!$O$1*(Jan_21[[#This Row],[BSP]]-1))</f>
        <v>1.96</v>
      </c>
    </row>
    <row r="3285" spans="1:15" x14ac:dyDescent="0.25">
      <c r="A3285">
        <v>178438124</v>
      </c>
      <c r="B3285" s="1" t="s">
        <v>23</v>
      </c>
      <c r="C3285" s="1" t="s">
        <v>3130</v>
      </c>
      <c r="D3285" s="1" t="s">
        <v>3094</v>
      </c>
      <c r="E3285" s="1" t="s">
        <v>43</v>
      </c>
      <c r="F3285" s="1" t="s">
        <v>168</v>
      </c>
      <c r="G3285" s="2">
        <v>44222</v>
      </c>
      <c r="H3285" s="3">
        <v>0.86319444444444449</v>
      </c>
      <c r="I3285">
        <v>2436074</v>
      </c>
      <c r="J3285">
        <v>4</v>
      </c>
      <c r="K3285" s="1" t="s">
        <v>2841</v>
      </c>
      <c r="L3285">
        <v>0</v>
      </c>
      <c r="M3285" s="4">
        <v>3.35</v>
      </c>
      <c r="N3285" s="5">
        <v>18155.7</v>
      </c>
      <c r="O3285" s="5">
        <f>IF(Jan_21[[#This Row],[WIN_OSE]]=0,('Summary Sheet'!$O$1)-('Summary Sheet'!$O$1*2%),-'Summary Sheet'!$O$1*(Jan_21[[#This Row],[BSP]]-1))</f>
        <v>1.96</v>
      </c>
    </row>
    <row r="3286" spans="1:15" x14ac:dyDescent="0.25">
      <c r="A3286">
        <v>178438126</v>
      </c>
      <c r="B3286" s="1" t="s">
        <v>23</v>
      </c>
      <c r="C3286" s="1" t="s">
        <v>3130</v>
      </c>
      <c r="D3286" s="1" t="s">
        <v>3094</v>
      </c>
      <c r="E3286" s="1" t="s">
        <v>65</v>
      </c>
      <c r="F3286" s="1" t="s">
        <v>168</v>
      </c>
      <c r="G3286" s="2">
        <v>44222</v>
      </c>
      <c r="H3286" s="3">
        <v>0.87638888888888888</v>
      </c>
      <c r="I3286">
        <v>38270863</v>
      </c>
      <c r="J3286">
        <v>1</v>
      </c>
      <c r="K3286" s="1" t="s">
        <v>1357</v>
      </c>
      <c r="L3286">
        <v>0</v>
      </c>
      <c r="M3286" s="4">
        <v>2.64</v>
      </c>
      <c r="N3286" s="5">
        <v>7425.22</v>
      </c>
      <c r="O3286" s="5">
        <f>IF(Jan_21[[#This Row],[WIN_OSE]]=0,('Summary Sheet'!$O$1)-('Summary Sheet'!$O$1*2%),-'Summary Sheet'!$O$1*(Jan_21[[#This Row],[BSP]]-1))</f>
        <v>1.96</v>
      </c>
    </row>
    <row r="3287" spans="1:15" x14ac:dyDescent="0.25">
      <c r="A3287">
        <v>178438128</v>
      </c>
      <c r="B3287" s="1" t="s">
        <v>23</v>
      </c>
      <c r="C3287" s="1" t="s">
        <v>3130</v>
      </c>
      <c r="D3287" s="1" t="s">
        <v>3094</v>
      </c>
      <c r="E3287" s="1" t="s">
        <v>65</v>
      </c>
      <c r="F3287" s="1" t="s">
        <v>168</v>
      </c>
      <c r="G3287" s="2">
        <v>44222</v>
      </c>
      <c r="H3287" s="3">
        <v>0.88749999999999996</v>
      </c>
      <c r="I3287">
        <v>24799484</v>
      </c>
      <c r="J3287">
        <v>4</v>
      </c>
      <c r="K3287" s="1" t="s">
        <v>1469</v>
      </c>
      <c r="L3287">
        <v>1</v>
      </c>
      <c r="M3287" s="4">
        <v>2.8</v>
      </c>
      <c r="N3287" s="5">
        <v>10023.42</v>
      </c>
      <c r="O3287" s="5">
        <f>IF(Jan_21[[#This Row],[WIN_OSE]]=0,('Summary Sheet'!$O$1)-('Summary Sheet'!$O$1*2%),-'Summary Sheet'!$O$1*(Jan_21[[#This Row],[BSP]]-1))</f>
        <v>-3.5999999999999996</v>
      </c>
    </row>
    <row r="3288" spans="1:15" x14ac:dyDescent="0.25">
      <c r="A3288">
        <v>178438142</v>
      </c>
      <c r="B3288" s="1" t="s">
        <v>16</v>
      </c>
      <c r="C3288" s="1" t="s">
        <v>3136</v>
      </c>
      <c r="D3288" s="1" t="s">
        <v>3095</v>
      </c>
      <c r="E3288" s="1" t="s">
        <v>41</v>
      </c>
      <c r="F3288" s="1" t="s">
        <v>44</v>
      </c>
      <c r="G3288" s="2">
        <v>44222</v>
      </c>
      <c r="H3288" s="3">
        <v>0.7631944444444444</v>
      </c>
      <c r="I3288">
        <v>3345062</v>
      </c>
      <c r="J3288">
        <v>6</v>
      </c>
      <c r="K3288" s="1" t="s">
        <v>1249</v>
      </c>
      <c r="L3288">
        <v>0</v>
      </c>
      <c r="M3288" s="4">
        <v>2.56</v>
      </c>
      <c r="N3288" s="5">
        <v>12476.02</v>
      </c>
      <c r="O3288" s="5">
        <f>IF(Jan_21[[#This Row],[WIN_OSE]]=0,('Summary Sheet'!$O$1)-('Summary Sheet'!$O$1*2%),-'Summary Sheet'!$O$1*(Jan_21[[#This Row],[BSP]]-1))</f>
        <v>1.96</v>
      </c>
    </row>
    <row r="3289" spans="1:15" x14ac:dyDescent="0.25">
      <c r="A3289">
        <v>178438144</v>
      </c>
      <c r="B3289" s="1" t="s">
        <v>16</v>
      </c>
      <c r="C3289" s="1" t="s">
        <v>3136</v>
      </c>
      <c r="D3289" s="1" t="s">
        <v>3095</v>
      </c>
      <c r="E3289" s="1" t="s">
        <v>48</v>
      </c>
      <c r="F3289" s="1" t="s">
        <v>44</v>
      </c>
      <c r="G3289" s="2">
        <v>44222</v>
      </c>
      <c r="H3289" s="3">
        <v>0.77500000000000002</v>
      </c>
      <c r="I3289">
        <v>26916556</v>
      </c>
      <c r="J3289">
        <v>4</v>
      </c>
      <c r="K3289" s="1" t="s">
        <v>1670</v>
      </c>
      <c r="L3289">
        <v>0</v>
      </c>
      <c r="M3289" s="4">
        <v>3.024257934248527</v>
      </c>
      <c r="N3289" s="5">
        <v>11732.14</v>
      </c>
      <c r="O3289" s="5">
        <f>IF(Jan_21[[#This Row],[WIN_OSE]]=0,('Summary Sheet'!$O$1)-('Summary Sheet'!$O$1*2%),-'Summary Sheet'!$O$1*(Jan_21[[#This Row],[BSP]]-1))</f>
        <v>1.96</v>
      </c>
    </row>
    <row r="3290" spans="1:15" x14ac:dyDescent="0.25">
      <c r="A3290">
        <v>178438146</v>
      </c>
      <c r="B3290" s="1" t="s">
        <v>16</v>
      </c>
      <c r="C3290" s="1" t="s">
        <v>3136</v>
      </c>
      <c r="D3290" s="1" t="s">
        <v>3095</v>
      </c>
      <c r="E3290" s="1" t="s">
        <v>43</v>
      </c>
      <c r="F3290" s="1" t="s">
        <v>44</v>
      </c>
      <c r="G3290" s="2">
        <v>44222</v>
      </c>
      <c r="H3290" s="3">
        <v>0.78541666666666665</v>
      </c>
      <c r="I3290">
        <v>38201251</v>
      </c>
      <c r="J3290">
        <v>2</v>
      </c>
      <c r="K3290" s="1" t="s">
        <v>1343</v>
      </c>
      <c r="L3290">
        <v>0</v>
      </c>
      <c r="M3290" s="4">
        <v>3.3574159684361069</v>
      </c>
      <c r="N3290" s="5">
        <v>18289.22</v>
      </c>
      <c r="O3290" s="5">
        <f>IF(Jan_21[[#This Row],[WIN_OSE]]=0,('Summary Sheet'!$O$1)-('Summary Sheet'!$O$1*2%),-'Summary Sheet'!$O$1*(Jan_21[[#This Row],[BSP]]-1))</f>
        <v>1.96</v>
      </c>
    </row>
    <row r="3291" spans="1:15" x14ac:dyDescent="0.25">
      <c r="A3291">
        <v>178438148</v>
      </c>
      <c r="B3291" s="1" t="s">
        <v>16</v>
      </c>
      <c r="C3291" s="1" t="s">
        <v>3136</v>
      </c>
      <c r="D3291" s="1" t="s">
        <v>3095</v>
      </c>
      <c r="E3291" s="1" t="s">
        <v>49</v>
      </c>
      <c r="F3291" s="1" t="s">
        <v>305</v>
      </c>
      <c r="G3291" s="2">
        <v>44222</v>
      </c>
      <c r="H3291" s="3">
        <v>0.79791666666666672</v>
      </c>
      <c r="I3291">
        <v>35580616</v>
      </c>
      <c r="J3291">
        <v>3</v>
      </c>
      <c r="K3291" s="1" t="s">
        <v>1336</v>
      </c>
      <c r="L3291">
        <v>1</v>
      </c>
      <c r="M3291" s="4">
        <v>2.184086052854691</v>
      </c>
      <c r="N3291" s="5">
        <v>21106.16</v>
      </c>
      <c r="O3291" s="5">
        <f>IF(Jan_21[[#This Row],[WIN_OSE]]=0,('Summary Sheet'!$O$1)-('Summary Sheet'!$O$1*2%),-'Summary Sheet'!$O$1*(Jan_21[[#This Row],[BSP]]-1))</f>
        <v>-2.3681721057093821</v>
      </c>
    </row>
    <row r="3292" spans="1:15" x14ac:dyDescent="0.25">
      <c r="A3292">
        <v>178438150</v>
      </c>
      <c r="B3292" s="1" t="s">
        <v>16</v>
      </c>
      <c r="C3292" s="1" t="s">
        <v>3136</v>
      </c>
      <c r="D3292" s="1" t="s">
        <v>3095</v>
      </c>
      <c r="E3292" s="1" t="s">
        <v>49</v>
      </c>
      <c r="F3292" s="1" t="s">
        <v>305</v>
      </c>
      <c r="G3292" s="2">
        <v>44222</v>
      </c>
      <c r="H3292" s="3">
        <v>0.80972222222222223</v>
      </c>
      <c r="I3292">
        <v>27555548</v>
      </c>
      <c r="J3292">
        <v>3</v>
      </c>
      <c r="K3292" s="1" t="s">
        <v>1246</v>
      </c>
      <c r="L3292">
        <v>2</v>
      </c>
      <c r="M3292" s="4">
        <v>1.8600000095367435</v>
      </c>
      <c r="N3292" s="5">
        <v>31467.5</v>
      </c>
      <c r="O3292" s="5">
        <f>IF(Jan_21[[#This Row],[WIN_OSE]]=0,('Summary Sheet'!$O$1)-('Summary Sheet'!$O$1*2%),-'Summary Sheet'!$O$1*(Jan_21[[#This Row],[BSP]]-1))</f>
        <v>-1.720000019073487</v>
      </c>
    </row>
    <row r="3293" spans="1:15" x14ac:dyDescent="0.25">
      <c r="A3293">
        <v>178438152</v>
      </c>
      <c r="B3293" s="1" t="s">
        <v>16</v>
      </c>
      <c r="C3293" s="1" t="s">
        <v>3136</v>
      </c>
      <c r="D3293" s="1" t="s">
        <v>3095</v>
      </c>
      <c r="E3293" s="1" t="s">
        <v>39</v>
      </c>
      <c r="F3293" s="1" t="s">
        <v>44</v>
      </c>
      <c r="G3293" s="2">
        <v>44222</v>
      </c>
      <c r="H3293" s="3">
        <v>0.82013888888888886</v>
      </c>
      <c r="I3293">
        <v>36531470</v>
      </c>
      <c r="J3293">
        <v>3</v>
      </c>
      <c r="K3293" s="1" t="s">
        <v>2961</v>
      </c>
      <c r="L3293">
        <v>1</v>
      </c>
      <c r="M3293" s="4">
        <v>4.8</v>
      </c>
      <c r="N3293" s="5">
        <v>7520.66</v>
      </c>
      <c r="O3293" s="5">
        <f>IF(Jan_21[[#This Row],[WIN_OSE]]=0,('Summary Sheet'!$O$1)-('Summary Sheet'!$O$1*2%),-'Summary Sheet'!$O$1*(Jan_21[[#This Row],[BSP]]-1))</f>
        <v>-7.6</v>
      </c>
    </row>
    <row r="3294" spans="1:15" x14ac:dyDescent="0.25">
      <c r="A3294">
        <v>178438154</v>
      </c>
      <c r="B3294" s="1" t="s">
        <v>16</v>
      </c>
      <c r="C3294" s="1" t="s">
        <v>3136</v>
      </c>
      <c r="D3294" s="1" t="s">
        <v>3095</v>
      </c>
      <c r="E3294" s="1" t="s">
        <v>47</v>
      </c>
      <c r="F3294" s="1" t="s">
        <v>44</v>
      </c>
      <c r="G3294" s="2">
        <v>44222</v>
      </c>
      <c r="H3294" s="3">
        <v>0.83194444444444449</v>
      </c>
      <c r="I3294">
        <v>27784048</v>
      </c>
      <c r="J3294">
        <v>1</v>
      </c>
      <c r="K3294" s="1" t="s">
        <v>1671</v>
      </c>
      <c r="L3294">
        <v>1</v>
      </c>
      <c r="M3294" s="4">
        <v>3.9</v>
      </c>
      <c r="N3294" s="5">
        <v>13057.34</v>
      </c>
      <c r="O3294" s="5">
        <f>IF(Jan_21[[#This Row],[WIN_OSE]]=0,('Summary Sheet'!$O$1)-('Summary Sheet'!$O$1*2%),-'Summary Sheet'!$O$1*(Jan_21[[#This Row],[BSP]]-1))</f>
        <v>-5.8</v>
      </c>
    </row>
    <row r="3295" spans="1:15" x14ac:dyDescent="0.25">
      <c r="A3295">
        <v>178438156</v>
      </c>
      <c r="B3295" s="1" t="s">
        <v>16</v>
      </c>
      <c r="C3295" s="1" t="s">
        <v>3136</v>
      </c>
      <c r="D3295" s="1" t="s">
        <v>3095</v>
      </c>
      <c r="E3295" s="1" t="s">
        <v>43</v>
      </c>
      <c r="F3295" s="1" t="s">
        <v>44</v>
      </c>
      <c r="G3295" s="2">
        <v>44222</v>
      </c>
      <c r="H3295" s="3">
        <v>0.84166666666666667</v>
      </c>
      <c r="I3295">
        <v>38056016</v>
      </c>
      <c r="J3295">
        <v>1</v>
      </c>
      <c r="K3295" s="1" t="s">
        <v>562</v>
      </c>
      <c r="L3295">
        <v>0</v>
      </c>
      <c r="M3295" s="4">
        <v>3.1706827831603004</v>
      </c>
      <c r="N3295" s="5">
        <v>23368.2</v>
      </c>
      <c r="O3295" s="5">
        <f>IF(Jan_21[[#This Row],[WIN_OSE]]=0,('Summary Sheet'!$O$1)-('Summary Sheet'!$O$1*2%),-'Summary Sheet'!$O$1*(Jan_21[[#This Row],[BSP]]-1))</f>
        <v>1.96</v>
      </c>
    </row>
    <row r="3296" spans="1:15" x14ac:dyDescent="0.25">
      <c r="A3296">
        <v>178438158</v>
      </c>
      <c r="B3296" s="1" t="s">
        <v>16</v>
      </c>
      <c r="C3296" s="1" t="s">
        <v>3136</v>
      </c>
      <c r="D3296" s="1" t="s">
        <v>3095</v>
      </c>
      <c r="E3296" s="1" t="s">
        <v>39</v>
      </c>
      <c r="F3296" s="1" t="s">
        <v>44</v>
      </c>
      <c r="G3296" s="2">
        <v>44222</v>
      </c>
      <c r="H3296" s="3">
        <v>0.8520833333333333</v>
      </c>
      <c r="I3296">
        <v>38324320</v>
      </c>
      <c r="J3296">
        <v>3</v>
      </c>
      <c r="K3296" s="1" t="s">
        <v>2585</v>
      </c>
      <c r="L3296">
        <v>0</v>
      </c>
      <c r="M3296" s="4">
        <v>2.2985780934576816</v>
      </c>
      <c r="N3296" s="5">
        <v>27682.84</v>
      </c>
      <c r="O3296" s="5">
        <f>IF(Jan_21[[#This Row],[WIN_OSE]]=0,('Summary Sheet'!$O$1)-('Summary Sheet'!$O$1*2%),-'Summary Sheet'!$O$1*(Jan_21[[#This Row],[BSP]]-1))</f>
        <v>1.96</v>
      </c>
    </row>
    <row r="3297" spans="1:15" x14ac:dyDescent="0.25">
      <c r="A3297">
        <v>178438160</v>
      </c>
      <c r="B3297" s="1" t="s">
        <v>16</v>
      </c>
      <c r="C3297" s="1" t="s">
        <v>3136</v>
      </c>
      <c r="D3297" s="1" t="s">
        <v>3095</v>
      </c>
      <c r="E3297" s="1" t="s">
        <v>75</v>
      </c>
      <c r="F3297" s="1" t="s">
        <v>305</v>
      </c>
      <c r="G3297" s="2">
        <v>44222</v>
      </c>
      <c r="H3297" s="3">
        <v>0.86527777777777781</v>
      </c>
      <c r="I3297">
        <v>38324322</v>
      </c>
      <c r="J3297">
        <v>3</v>
      </c>
      <c r="K3297" s="1" t="s">
        <v>1374</v>
      </c>
      <c r="L3297">
        <v>0</v>
      </c>
      <c r="M3297" s="4">
        <v>3.0784230297253825</v>
      </c>
      <c r="N3297" s="5">
        <v>22725.06</v>
      </c>
      <c r="O3297" s="5">
        <f>IF(Jan_21[[#This Row],[WIN_OSE]]=0,('Summary Sheet'!$O$1)-('Summary Sheet'!$O$1*2%),-'Summary Sheet'!$O$1*(Jan_21[[#This Row],[BSP]]-1))</f>
        <v>1.96</v>
      </c>
    </row>
    <row r="3298" spans="1:15" x14ac:dyDescent="0.25">
      <c r="A3298">
        <v>178438162</v>
      </c>
      <c r="B3298" s="1" t="s">
        <v>16</v>
      </c>
      <c r="C3298" s="1" t="s">
        <v>3136</v>
      </c>
      <c r="D3298" s="1" t="s">
        <v>3095</v>
      </c>
      <c r="E3298" s="1" t="s">
        <v>24</v>
      </c>
      <c r="F3298" s="1" t="s">
        <v>44</v>
      </c>
      <c r="G3298" s="2">
        <v>44222</v>
      </c>
      <c r="H3298" s="3">
        <v>0.87569444444444444</v>
      </c>
      <c r="I3298">
        <v>36281259</v>
      </c>
      <c r="J3298">
        <v>2</v>
      </c>
      <c r="K3298" s="1" t="s">
        <v>1666</v>
      </c>
      <c r="L3298">
        <v>1</v>
      </c>
      <c r="M3298" s="4">
        <v>1.858057152</v>
      </c>
      <c r="N3298" s="5">
        <v>46659.24</v>
      </c>
      <c r="O3298" s="5">
        <f>IF(Jan_21[[#This Row],[WIN_OSE]]=0,('Summary Sheet'!$O$1)-('Summary Sheet'!$O$1*2%),-'Summary Sheet'!$O$1*(Jan_21[[#This Row],[BSP]]-1))</f>
        <v>-1.716114304</v>
      </c>
    </row>
    <row r="3299" spans="1:15" x14ac:dyDescent="0.25">
      <c r="A3299">
        <v>178438164</v>
      </c>
      <c r="B3299" s="1" t="s">
        <v>16</v>
      </c>
      <c r="C3299" s="1" t="s">
        <v>3136</v>
      </c>
      <c r="D3299" s="1" t="s">
        <v>3095</v>
      </c>
      <c r="E3299" s="1" t="s">
        <v>24</v>
      </c>
      <c r="F3299" s="1" t="s">
        <v>44</v>
      </c>
      <c r="G3299" s="2">
        <v>44222</v>
      </c>
      <c r="H3299" s="3">
        <v>0.88611111111111107</v>
      </c>
      <c r="I3299">
        <v>36477752</v>
      </c>
      <c r="J3299">
        <v>3</v>
      </c>
      <c r="K3299" s="1" t="s">
        <v>2962</v>
      </c>
      <c r="L3299">
        <v>1</v>
      </c>
      <c r="M3299" s="4">
        <v>2.5076349762017864</v>
      </c>
      <c r="N3299" s="5">
        <v>23345.16</v>
      </c>
      <c r="O3299" s="5">
        <f>IF(Jan_21[[#This Row],[WIN_OSE]]=0,('Summary Sheet'!$O$1)-('Summary Sheet'!$O$1*2%),-'Summary Sheet'!$O$1*(Jan_21[[#This Row],[BSP]]-1))</f>
        <v>-3.0152699524035729</v>
      </c>
    </row>
    <row r="3300" spans="1:15" x14ac:dyDescent="0.25">
      <c r="A3300">
        <v>178438166</v>
      </c>
      <c r="B3300" s="1" t="s">
        <v>16</v>
      </c>
      <c r="C3300" s="1" t="s">
        <v>3136</v>
      </c>
      <c r="D3300" s="1" t="s">
        <v>3095</v>
      </c>
      <c r="E3300" s="1" t="s">
        <v>39</v>
      </c>
      <c r="F3300" s="1" t="s">
        <v>44</v>
      </c>
      <c r="G3300" s="2">
        <v>44222</v>
      </c>
      <c r="H3300" s="3">
        <v>0.89652777777777781</v>
      </c>
      <c r="I3300">
        <v>36380508</v>
      </c>
      <c r="J3300">
        <v>2</v>
      </c>
      <c r="K3300" s="1" t="s">
        <v>1943</v>
      </c>
      <c r="L3300">
        <v>0</v>
      </c>
      <c r="M3300" s="4">
        <v>3.45</v>
      </c>
      <c r="N3300" s="5">
        <v>16037.08</v>
      </c>
      <c r="O3300" s="5">
        <f>IF(Jan_21[[#This Row],[WIN_OSE]]=0,('Summary Sheet'!$O$1)-('Summary Sheet'!$O$1*2%),-'Summary Sheet'!$O$1*(Jan_21[[#This Row],[BSP]]-1))</f>
        <v>1.96</v>
      </c>
    </row>
    <row r="3301" spans="1:15" x14ac:dyDescent="0.25">
      <c r="A3301">
        <v>178438168</v>
      </c>
      <c r="B3301" s="1" t="s">
        <v>16</v>
      </c>
      <c r="C3301" s="1" t="s">
        <v>3136</v>
      </c>
      <c r="D3301" s="1" t="s">
        <v>3095</v>
      </c>
      <c r="E3301" s="1" t="s">
        <v>41</v>
      </c>
      <c r="F3301" s="1" t="s">
        <v>44</v>
      </c>
      <c r="G3301" s="2">
        <v>44222</v>
      </c>
      <c r="H3301" s="3">
        <v>0.90625</v>
      </c>
      <c r="I3301">
        <v>36477542</v>
      </c>
      <c r="J3301">
        <v>2</v>
      </c>
      <c r="K3301" s="1" t="s">
        <v>1205</v>
      </c>
      <c r="L3301">
        <v>0</v>
      </c>
      <c r="M3301" s="4">
        <v>2.78</v>
      </c>
      <c r="N3301" s="5">
        <v>27567.58</v>
      </c>
      <c r="O3301" s="5">
        <f>IF(Jan_21[[#This Row],[WIN_OSE]]=0,('Summary Sheet'!$O$1)-('Summary Sheet'!$O$1*2%),-'Summary Sheet'!$O$1*(Jan_21[[#This Row],[BSP]]-1))</f>
        <v>1.96</v>
      </c>
    </row>
    <row r="3302" spans="1:15" x14ac:dyDescent="0.25">
      <c r="A3302">
        <v>178439434</v>
      </c>
      <c r="B3302" s="1" t="s">
        <v>23</v>
      </c>
      <c r="C3302" s="1" t="s">
        <v>3120</v>
      </c>
      <c r="D3302" s="1" t="s">
        <v>3091</v>
      </c>
      <c r="E3302" s="1" t="s">
        <v>75</v>
      </c>
      <c r="F3302" s="1" t="s">
        <v>179</v>
      </c>
      <c r="G3302" s="2">
        <v>44222</v>
      </c>
      <c r="H3302" s="3">
        <v>0.75624999999999998</v>
      </c>
      <c r="I3302">
        <v>24575596</v>
      </c>
      <c r="J3302">
        <v>1</v>
      </c>
      <c r="K3302" s="1" t="s">
        <v>1376</v>
      </c>
      <c r="L3302">
        <v>0</v>
      </c>
      <c r="M3302" s="4">
        <v>2.14</v>
      </c>
      <c r="N3302" s="5">
        <v>23429.360000000001</v>
      </c>
      <c r="O3302" s="5">
        <f>IF(Jan_21[[#This Row],[WIN_OSE]]=0,('Summary Sheet'!$O$1)-('Summary Sheet'!$O$1*2%),-'Summary Sheet'!$O$1*(Jan_21[[#This Row],[BSP]]-1))</f>
        <v>1.96</v>
      </c>
    </row>
    <row r="3303" spans="1:15" x14ac:dyDescent="0.25">
      <c r="A3303">
        <v>178439436</v>
      </c>
      <c r="B3303" s="1" t="s">
        <v>23</v>
      </c>
      <c r="C3303" s="1" t="s">
        <v>3120</v>
      </c>
      <c r="D3303" s="1" t="s">
        <v>3091</v>
      </c>
      <c r="E3303" s="1" t="s">
        <v>47</v>
      </c>
      <c r="F3303" s="1" t="s">
        <v>31</v>
      </c>
      <c r="G3303" s="2">
        <v>44222</v>
      </c>
      <c r="H3303" s="3">
        <v>0.76944444444444449</v>
      </c>
      <c r="I3303">
        <v>27556996</v>
      </c>
      <c r="J3303">
        <v>6</v>
      </c>
      <c r="K3303" s="1" t="s">
        <v>1609</v>
      </c>
      <c r="L3303">
        <v>1</v>
      </c>
      <c r="M3303" s="4">
        <v>2.48</v>
      </c>
      <c r="N3303" s="5">
        <v>12846.32</v>
      </c>
      <c r="O3303" s="5">
        <f>IF(Jan_21[[#This Row],[WIN_OSE]]=0,('Summary Sheet'!$O$1)-('Summary Sheet'!$O$1*2%),-'Summary Sheet'!$O$1*(Jan_21[[#This Row],[BSP]]-1))</f>
        <v>-2.96</v>
      </c>
    </row>
    <row r="3304" spans="1:15" x14ac:dyDescent="0.25">
      <c r="A3304">
        <v>178439438</v>
      </c>
      <c r="B3304" s="1" t="s">
        <v>23</v>
      </c>
      <c r="C3304" s="1" t="s">
        <v>3120</v>
      </c>
      <c r="D3304" s="1" t="s">
        <v>3091</v>
      </c>
      <c r="E3304" s="1" t="s">
        <v>45</v>
      </c>
      <c r="F3304" s="1" t="s">
        <v>179</v>
      </c>
      <c r="G3304" s="2">
        <v>44222</v>
      </c>
      <c r="H3304" s="3">
        <v>0.77986111111111112</v>
      </c>
      <c r="I3304">
        <v>38086062</v>
      </c>
      <c r="J3304">
        <v>4</v>
      </c>
      <c r="K3304" s="1" t="s">
        <v>771</v>
      </c>
      <c r="L3304">
        <v>1</v>
      </c>
      <c r="M3304" s="4">
        <v>3.7202654690000001</v>
      </c>
      <c r="N3304" s="5">
        <v>4548.0600000000004</v>
      </c>
      <c r="O3304" s="5">
        <f>IF(Jan_21[[#This Row],[WIN_OSE]]=0,('Summary Sheet'!$O$1)-('Summary Sheet'!$O$1*2%),-'Summary Sheet'!$O$1*(Jan_21[[#This Row],[BSP]]-1))</f>
        <v>-5.4405309380000002</v>
      </c>
    </row>
    <row r="3305" spans="1:15" x14ac:dyDescent="0.25">
      <c r="A3305">
        <v>178439440</v>
      </c>
      <c r="B3305" s="1" t="s">
        <v>23</v>
      </c>
      <c r="C3305" s="1" t="s">
        <v>3120</v>
      </c>
      <c r="D3305" s="1" t="s">
        <v>3091</v>
      </c>
      <c r="E3305" s="1" t="s">
        <v>65</v>
      </c>
      <c r="F3305" s="1" t="s">
        <v>31</v>
      </c>
      <c r="G3305" s="2">
        <v>44222</v>
      </c>
      <c r="H3305" s="3">
        <v>0.79027777777777775</v>
      </c>
      <c r="I3305">
        <v>37510186</v>
      </c>
      <c r="J3305">
        <v>4</v>
      </c>
      <c r="K3305" s="1" t="s">
        <v>2219</v>
      </c>
      <c r="L3305">
        <v>0</v>
      </c>
      <c r="M3305" s="4">
        <v>3.6434361530000001</v>
      </c>
      <c r="N3305" s="5">
        <v>7861.48</v>
      </c>
      <c r="O3305" s="5">
        <f>IF(Jan_21[[#This Row],[WIN_OSE]]=0,('Summary Sheet'!$O$1)-('Summary Sheet'!$O$1*2%),-'Summary Sheet'!$O$1*(Jan_21[[#This Row],[BSP]]-1))</f>
        <v>1.96</v>
      </c>
    </row>
    <row r="3306" spans="1:15" x14ac:dyDescent="0.25">
      <c r="A3306">
        <v>178439442</v>
      </c>
      <c r="B3306" s="1" t="s">
        <v>23</v>
      </c>
      <c r="C3306" s="1" t="s">
        <v>3120</v>
      </c>
      <c r="D3306" s="1" t="s">
        <v>3091</v>
      </c>
      <c r="E3306" s="1" t="s">
        <v>30</v>
      </c>
      <c r="F3306" s="1" t="s">
        <v>31</v>
      </c>
      <c r="G3306" s="2">
        <v>44222</v>
      </c>
      <c r="H3306" s="3">
        <v>0.8041666666666667</v>
      </c>
      <c r="I3306">
        <v>37189234</v>
      </c>
      <c r="J3306">
        <v>6</v>
      </c>
      <c r="K3306" s="1" t="s">
        <v>2399</v>
      </c>
      <c r="L3306">
        <v>1</v>
      </c>
      <c r="M3306" s="4">
        <v>3.25</v>
      </c>
      <c r="N3306" s="5">
        <v>10914.04</v>
      </c>
      <c r="O3306" s="5">
        <f>IF(Jan_21[[#This Row],[WIN_OSE]]=0,('Summary Sheet'!$O$1)-('Summary Sheet'!$O$1*2%),-'Summary Sheet'!$O$1*(Jan_21[[#This Row],[BSP]]-1))</f>
        <v>-4.5</v>
      </c>
    </row>
    <row r="3307" spans="1:15" x14ac:dyDescent="0.25">
      <c r="A3307">
        <v>178439444</v>
      </c>
      <c r="B3307" s="1" t="s">
        <v>23</v>
      </c>
      <c r="C3307" s="1" t="s">
        <v>3120</v>
      </c>
      <c r="D3307" s="1" t="s">
        <v>3091</v>
      </c>
      <c r="E3307" s="1" t="s">
        <v>43</v>
      </c>
      <c r="F3307" s="1" t="s">
        <v>31</v>
      </c>
      <c r="G3307" s="2">
        <v>44222</v>
      </c>
      <c r="H3307" s="3">
        <v>0.81666666666666665</v>
      </c>
      <c r="I3307">
        <v>27161661</v>
      </c>
      <c r="J3307">
        <v>1</v>
      </c>
      <c r="K3307" s="1" t="s">
        <v>643</v>
      </c>
      <c r="L3307">
        <v>0</v>
      </c>
      <c r="M3307" s="4">
        <v>3.791030636164141</v>
      </c>
      <c r="N3307" s="5">
        <v>5714.76</v>
      </c>
      <c r="O3307" s="5">
        <f>IF(Jan_21[[#This Row],[WIN_OSE]]=0,('Summary Sheet'!$O$1)-('Summary Sheet'!$O$1*2%),-'Summary Sheet'!$O$1*(Jan_21[[#This Row],[BSP]]-1))</f>
        <v>1.96</v>
      </c>
    </row>
    <row r="3308" spans="1:15" x14ac:dyDescent="0.25">
      <c r="A3308">
        <v>178439446</v>
      </c>
      <c r="B3308" s="1" t="s">
        <v>23</v>
      </c>
      <c r="C3308" s="1" t="s">
        <v>3120</v>
      </c>
      <c r="D3308" s="1" t="s">
        <v>3091</v>
      </c>
      <c r="E3308" s="1" t="s">
        <v>41</v>
      </c>
      <c r="F3308" s="1" t="s">
        <v>31</v>
      </c>
      <c r="G3308" s="2">
        <v>44222</v>
      </c>
      <c r="H3308" s="3">
        <v>0.8305555555555556</v>
      </c>
      <c r="I3308">
        <v>27161709</v>
      </c>
      <c r="J3308">
        <v>1</v>
      </c>
      <c r="K3308" s="1" t="s">
        <v>1619</v>
      </c>
      <c r="L3308">
        <v>0</v>
      </c>
      <c r="M3308" s="4">
        <v>2.708979501</v>
      </c>
      <c r="N3308" s="5">
        <v>24964.92</v>
      </c>
      <c r="O3308" s="5">
        <f>IF(Jan_21[[#This Row],[WIN_OSE]]=0,('Summary Sheet'!$O$1)-('Summary Sheet'!$O$1*2%),-'Summary Sheet'!$O$1*(Jan_21[[#This Row],[BSP]]-1))</f>
        <v>1.96</v>
      </c>
    </row>
    <row r="3309" spans="1:15" x14ac:dyDescent="0.25">
      <c r="A3309">
        <v>178439448</v>
      </c>
      <c r="B3309" s="1" t="s">
        <v>23</v>
      </c>
      <c r="C3309" s="1" t="s">
        <v>3120</v>
      </c>
      <c r="D3309" s="1" t="s">
        <v>3091</v>
      </c>
      <c r="E3309" s="1" t="s">
        <v>43</v>
      </c>
      <c r="F3309" s="1" t="s">
        <v>31</v>
      </c>
      <c r="G3309" s="2">
        <v>44222</v>
      </c>
      <c r="H3309" s="3">
        <v>0.84513888888888888</v>
      </c>
      <c r="I3309">
        <v>37306812</v>
      </c>
      <c r="J3309">
        <v>6</v>
      </c>
      <c r="K3309" s="1" t="s">
        <v>2963</v>
      </c>
      <c r="L3309">
        <v>0</v>
      </c>
      <c r="M3309" s="4">
        <v>4.5347085627584605</v>
      </c>
      <c r="N3309" s="5">
        <v>8464.6</v>
      </c>
      <c r="O3309" s="5">
        <f>IF(Jan_21[[#This Row],[WIN_OSE]]=0,('Summary Sheet'!$O$1)-('Summary Sheet'!$O$1*2%),-'Summary Sheet'!$O$1*(Jan_21[[#This Row],[BSP]]-1))</f>
        <v>1.96</v>
      </c>
    </row>
    <row r="3310" spans="1:15" x14ac:dyDescent="0.25">
      <c r="A3310">
        <v>178439450</v>
      </c>
      <c r="B3310" s="1" t="s">
        <v>23</v>
      </c>
      <c r="C3310" s="1" t="s">
        <v>3120</v>
      </c>
      <c r="D3310" s="1" t="s">
        <v>3091</v>
      </c>
      <c r="E3310" s="1" t="s">
        <v>27</v>
      </c>
      <c r="F3310" s="1" t="s">
        <v>179</v>
      </c>
      <c r="G3310" s="2">
        <v>44222</v>
      </c>
      <c r="H3310" s="3">
        <v>0.85972222222222228</v>
      </c>
      <c r="I3310">
        <v>38324348</v>
      </c>
      <c r="J3310">
        <v>3</v>
      </c>
      <c r="K3310" s="1" t="s">
        <v>2964</v>
      </c>
      <c r="L3310">
        <v>1</v>
      </c>
      <c r="M3310" s="4">
        <v>2.737361199173538</v>
      </c>
      <c r="N3310" s="5">
        <v>12940.42</v>
      </c>
      <c r="O3310" s="5">
        <f>IF(Jan_21[[#This Row],[WIN_OSE]]=0,('Summary Sheet'!$O$1)-('Summary Sheet'!$O$1*2%),-'Summary Sheet'!$O$1*(Jan_21[[#This Row],[BSP]]-1))</f>
        <v>-3.4747223983470761</v>
      </c>
    </row>
    <row r="3311" spans="1:15" x14ac:dyDescent="0.25">
      <c r="A3311">
        <v>178439452</v>
      </c>
      <c r="B3311" s="1" t="s">
        <v>23</v>
      </c>
      <c r="C3311" s="1" t="s">
        <v>3120</v>
      </c>
      <c r="D3311" s="1" t="s">
        <v>3091</v>
      </c>
      <c r="E3311" s="1" t="s">
        <v>47</v>
      </c>
      <c r="F3311" s="1" t="s">
        <v>31</v>
      </c>
      <c r="G3311" s="2">
        <v>44222</v>
      </c>
      <c r="H3311" s="3">
        <v>0.87083333333333335</v>
      </c>
      <c r="I3311">
        <v>37510189</v>
      </c>
      <c r="J3311">
        <v>6</v>
      </c>
      <c r="K3311" s="1" t="s">
        <v>2221</v>
      </c>
      <c r="L3311">
        <v>0</v>
      </c>
      <c r="M3311" s="4">
        <v>4.3</v>
      </c>
      <c r="N3311" s="5">
        <v>5177.84</v>
      </c>
      <c r="O3311" s="5">
        <f>IF(Jan_21[[#This Row],[WIN_OSE]]=0,('Summary Sheet'!$O$1)-('Summary Sheet'!$O$1*2%),-'Summary Sheet'!$O$1*(Jan_21[[#This Row],[BSP]]-1))</f>
        <v>1.96</v>
      </c>
    </row>
    <row r="3312" spans="1:15" x14ac:dyDescent="0.25">
      <c r="A3312">
        <v>178439454</v>
      </c>
      <c r="B3312" s="1" t="s">
        <v>23</v>
      </c>
      <c r="C3312" s="1" t="s">
        <v>3120</v>
      </c>
      <c r="D3312" s="1" t="s">
        <v>3091</v>
      </c>
      <c r="E3312" s="1" t="s">
        <v>39</v>
      </c>
      <c r="F3312" s="1" t="s">
        <v>31</v>
      </c>
      <c r="G3312" s="2">
        <v>44222</v>
      </c>
      <c r="H3312" s="3">
        <v>0.8833333333333333</v>
      </c>
      <c r="I3312">
        <v>29426403</v>
      </c>
      <c r="J3312">
        <v>2</v>
      </c>
      <c r="K3312" s="1" t="s">
        <v>726</v>
      </c>
      <c r="L3312">
        <v>0</v>
      </c>
      <c r="M3312" s="4">
        <v>3.5</v>
      </c>
      <c r="N3312" s="5">
        <v>6112.68</v>
      </c>
      <c r="O3312" s="5">
        <f>IF(Jan_21[[#This Row],[WIN_OSE]]=0,('Summary Sheet'!$O$1)-('Summary Sheet'!$O$1*2%),-'Summary Sheet'!$O$1*(Jan_21[[#This Row],[BSP]]-1))</f>
        <v>1.96</v>
      </c>
    </row>
    <row r="3313" spans="1:15" x14ac:dyDescent="0.25">
      <c r="A3313">
        <v>178439456</v>
      </c>
      <c r="B3313" s="1" t="s">
        <v>23</v>
      </c>
      <c r="C3313" s="1" t="s">
        <v>3120</v>
      </c>
      <c r="D3313" s="1" t="s">
        <v>3091</v>
      </c>
      <c r="E3313" s="1" t="s">
        <v>24</v>
      </c>
      <c r="F3313" s="1" t="s">
        <v>31</v>
      </c>
      <c r="G3313" s="2">
        <v>44222</v>
      </c>
      <c r="H3313" s="3">
        <v>0.89444444444444449</v>
      </c>
      <c r="I3313">
        <v>37095172</v>
      </c>
      <c r="J3313">
        <v>6</v>
      </c>
      <c r="K3313" s="1" t="s">
        <v>1375</v>
      </c>
      <c r="L3313">
        <v>0</v>
      </c>
      <c r="M3313" s="4">
        <v>3.8257639960000001</v>
      </c>
      <c r="N3313" s="5">
        <v>8576.39</v>
      </c>
      <c r="O3313" s="5">
        <f>IF(Jan_21[[#This Row],[WIN_OSE]]=0,('Summary Sheet'!$O$1)-('Summary Sheet'!$O$1*2%),-'Summary Sheet'!$O$1*(Jan_21[[#This Row],[BSP]]-1))</f>
        <v>1.96</v>
      </c>
    </row>
    <row r="3314" spans="1:15" x14ac:dyDescent="0.25">
      <c r="A3314">
        <v>178476310</v>
      </c>
      <c r="B3314" s="1" t="s">
        <v>19</v>
      </c>
      <c r="C3314" s="1" t="s">
        <v>3135</v>
      </c>
      <c r="D3314" s="1" t="s">
        <v>3096</v>
      </c>
      <c r="E3314" s="1" t="s">
        <v>49</v>
      </c>
      <c r="F3314" s="1" t="s">
        <v>50</v>
      </c>
      <c r="G3314" s="2">
        <v>44223</v>
      </c>
      <c r="H3314" s="3">
        <v>0.46736111111111112</v>
      </c>
      <c r="I3314">
        <v>36648410</v>
      </c>
      <c r="J3314">
        <v>2</v>
      </c>
      <c r="K3314" s="1" t="s">
        <v>1327</v>
      </c>
      <c r="L3314">
        <v>0</v>
      </c>
      <c r="M3314" s="4">
        <v>2.0517733503036286</v>
      </c>
      <c r="N3314" s="5">
        <v>13744.38</v>
      </c>
      <c r="O3314" s="5">
        <f>IF(Jan_21[[#This Row],[WIN_OSE]]=0,('Summary Sheet'!$O$1)-('Summary Sheet'!$O$1*2%),-'Summary Sheet'!$O$1*(Jan_21[[#This Row],[BSP]]-1))</f>
        <v>1.96</v>
      </c>
    </row>
    <row r="3315" spans="1:15" x14ac:dyDescent="0.25">
      <c r="A3315">
        <v>178476312</v>
      </c>
      <c r="B3315" s="1" t="s">
        <v>19</v>
      </c>
      <c r="C3315" s="1" t="s">
        <v>3135</v>
      </c>
      <c r="D3315" s="1" t="s">
        <v>3096</v>
      </c>
      <c r="E3315" s="1" t="s">
        <v>39</v>
      </c>
      <c r="F3315" s="1" t="s">
        <v>54</v>
      </c>
      <c r="G3315" s="2">
        <v>44223</v>
      </c>
      <c r="H3315" s="3">
        <v>0.4777777777777778</v>
      </c>
      <c r="I3315">
        <v>36160109</v>
      </c>
      <c r="J3315">
        <v>3</v>
      </c>
      <c r="K3315" s="1" t="s">
        <v>2890</v>
      </c>
      <c r="L3315">
        <v>1</v>
      </c>
      <c r="M3315" s="4">
        <v>3.2</v>
      </c>
      <c r="N3315" s="5">
        <v>8610</v>
      </c>
      <c r="O3315" s="5">
        <f>IF(Jan_21[[#This Row],[WIN_OSE]]=0,('Summary Sheet'!$O$1)-('Summary Sheet'!$O$1*2%),-'Summary Sheet'!$O$1*(Jan_21[[#This Row],[BSP]]-1))</f>
        <v>-4.4000000000000004</v>
      </c>
    </row>
    <row r="3316" spans="1:15" x14ac:dyDescent="0.25">
      <c r="A3316">
        <v>178476314</v>
      </c>
      <c r="B3316" s="1" t="s">
        <v>19</v>
      </c>
      <c r="C3316" s="1" t="s">
        <v>3135</v>
      </c>
      <c r="D3316" s="1" t="s">
        <v>3096</v>
      </c>
      <c r="E3316" s="1" t="s">
        <v>27</v>
      </c>
      <c r="F3316" s="1" t="s">
        <v>50</v>
      </c>
      <c r="G3316" s="2">
        <v>44223</v>
      </c>
      <c r="H3316" s="3">
        <v>0.48819444444444443</v>
      </c>
      <c r="I3316">
        <v>28182863</v>
      </c>
      <c r="J3316">
        <v>6</v>
      </c>
      <c r="K3316" s="1" t="s">
        <v>903</v>
      </c>
      <c r="L3316">
        <v>0</v>
      </c>
      <c r="M3316" s="4">
        <v>4.3</v>
      </c>
      <c r="N3316" s="5">
        <v>6396.22</v>
      </c>
      <c r="O3316" s="5">
        <f>IF(Jan_21[[#This Row],[WIN_OSE]]=0,('Summary Sheet'!$O$1)-('Summary Sheet'!$O$1*2%),-'Summary Sheet'!$O$1*(Jan_21[[#This Row],[BSP]]-1))</f>
        <v>1.96</v>
      </c>
    </row>
    <row r="3317" spans="1:15" x14ac:dyDescent="0.25">
      <c r="A3317">
        <v>178476316</v>
      </c>
      <c r="B3317" s="1" t="s">
        <v>19</v>
      </c>
      <c r="C3317" s="1" t="s">
        <v>3135</v>
      </c>
      <c r="D3317" s="1" t="s">
        <v>3096</v>
      </c>
      <c r="E3317" s="1" t="s">
        <v>24</v>
      </c>
      <c r="F3317" s="1" t="s">
        <v>54</v>
      </c>
      <c r="G3317" s="2">
        <v>44223</v>
      </c>
      <c r="H3317" s="3">
        <v>0.49861111111111112</v>
      </c>
      <c r="I3317">
        <v>21582917</v>
      </c>
      <c r="J3317">
        <v>5</v>
      </c>
      <c r="K3317" s="1" t="s">
        <v>1632</v>
      </c>
      <c r="L3317">
        <v>0</v>
      </c>
      <c r="M3317" s="4">
        <v>3.084127439</v>
      </c>
      <c r="N3317" s="5">
        <v>15110.44</v>
      </c>
      <c r="O3317" s="5">
        <f>IF(Jan_21[[#This Row],[WIN_OSE]]=0,('Summary Sheet'!$O$1)-('Summary Sheet'!$O$1*2%),-'Summary Sheet'!$O$1*(Jan_21[[#This Row],[BSP]]-1))</f>
        <v>1.96</v>
      </c>
    </row>
    <row r="3318" spans="1:15" x14ac:dyDescent="0.25">
      <c r="A3318">
        <v>178476318</v>
      </c>
      <c r="B3318" s="1" t="s">
        <v>19</v>
      </c>
      <c r="C3318" s="1" t="s">
        <v>3135</v>
      </c>
      <c r="D3318" s="1" t="s">
        <v>3096</v>
      </c>
      <c r="E3318" s="1" t="s">
        <v>24</v>
      </c>
      <c r="F3318" s="1" t="s">
        <v>54</v>
      </c>
      <c r="G3318" s="2">
        <v>44223</v>
      </c>
      <c r="H3318" s="3">
        <v>0.50902777777777775</v>
      </c>
      <c r="I3318">
        <v>28675539</v>
      </c>
      <c r="J3318">
        <v>4</v>
      </c>
      <c r="K3318" s="1" t="s">
        <v>397</v>
      </c>
      <c r="L3318">
        <v>0</v>
      </c>
      <c r="M3318" s="4">
        <v>3.3044201534488828</v>
      </c>
      <c r="N3318" s="5">
        <v>12136.6</v>
      </c>
      <c r="O3318" s="5">
        <f>IF(Jan_21[[#This Row],[WIN_OSE]]=0,('Summary Sheet'!$O$1)-('Summary Sheet'!$O$1*2%),-'Summary Sheet'!$O$1*(Jan_21[[#This Row],[BSP]]-1))</f>
        <v>1.96</v>
      </c>
    </row>
    <row r="3319" spans="1:15" x14ac:dyDescent="0.25">
      <c r="A3319">
        <v>178476320</v>
      </c>
      <c r="B3319" s="1" t="s">
        <v>19</v>
      </c>
      <c r="C3319" s="1" t="s">
        <v>3135</v>
      </c>
      <c r="D3319" s="1" t="s">
        <v>3096</v>
      </c>
      <c r="E3319" s="1" t="s">
        <v>49</v>
      </c>
      <c r="F3319" s="1" t="s">
        <v>50</v>
      </c>
      <c r="G3319" s="2">
        <v>44223</v>
      </c>
      <c r="H3319" s="3">
        <v>0.51944444444444449</v>
      </c>
      <c r="I3319">
        <v>25457167</v>
      </c>
      <c r="J3319">
        <v>2</v>
      </c>
      <c r="K3319" s="1" t="s">
        <v>2671</v>
      </c>
      <c r="L3319">
        <v>0</v>
      </c>
      <c r="M3319" s="4">
        <v>2.9884191997695786</v>
      </c>
      <c r="N3319" s="5">
        <v>7908.28</v>
      </c>
      <c r="O3319" s="5">
        <f>IF(Jan_21[[#This Row],[WIN_OSE]]=0,('Summary Sheet'!$O$1)-('Summary Sheet'!$O$1*2%),-'Summary Sheet'!$O$1*(Jan_21[[#This Row],[BSP]]-1))</f>
        <v>1.96</v>
      </c>
    </row>
    <row r="3320" spans="1:15" x14ac:dyDescent="0.25">
      <c r="A3320">
        <v>178476322</v>
      </c>
      <c r="B3320" s="1" t="s">
        <v>19</v>
      </c>
      <c r="C3320" s="1" t="s">
        <v>3135</v>
      </c>
      <c r="D3320" s="1" t="s">
        <v>3096</v>
      </c>
      <c r="E3320" s="1" t="s">
        <v>41</v>
      </c>
      <c r="F3320" s="1" t="s">
        <v>54</v>
      </c>
      <c r="G3320" s="2">
        <v>44223</v>
      </c>
      <c r="H3320" s="3">
        <v>0.52986111111111112</v>
      </c>
      <c r="I3320">
        <v>27238700</v>
      </c>
      <c r="J3320">
        <v>6</v>
      </c>
      <c r="K3320" s="1" t="s">
        <v>943</v>
      </c>
      <c r="L3320">
        <v>0</v>
      </c>
      <c r="M3320" s="4">
        <v>2.7554099305332409</v>
      </c>
      <c r="N3320" s="5">
        <v>6477.44</v>
      </c>
      <c r="O3320" s="5">
        <f>IF(Jan_21[[#This Row],[WIN_OSE]]=0,('Summary Sheet'!$O$1)-('Summary Sheet'!$O$1*2%),-'Summary Sheet'!$O$1*(Jan_21[[#This Row],[BSP]]-1))</f>
        <v>1.96</v>
      </c>
    </row>
    <row r="3321" spans="1:15" x14ac:dyDescent="0.25">
      <c r="A3321">
        <v>178476324</v>
      </c>
      <c r="B3321" s="1" t="s">
        <v>19</v>
      </c>
      <c r="C3321" s="1" t="s">
        <v>3135</v>
      </c>
      <c r="D3321" s="1" t="s">
        <v>3096</v>
      </c>
      <c r="E3321" s="1" t="s">
        <v>30</v>
      </c>
      <c r="F3321" s="1" t="s">
        <v>54</v>
      </c>
      <c r="G3321" s="2">
        <v>44223</v>
      </c>
      <c r="H3321" s="3">
        <v>0.54027777777777775</v>
      </c>
      <c r="I3321">
        <v>28586427</v>
      </c>
      <c r="J3321">
        <v>5</v>
      </c>
      <c r="K3321" s="1" t="s">
        <v>2965</v>
      </c>
      <c r="L3321">
        <v>1</v>
      </c>
      <c r="M3321" s="4">
        <v>4.0999999999999996</v>
      </c>
      <c r="N3321" s="5">
        <v>5138.4399999999996</v>
      </c>
      <c r="O3321" s="5">
        <f>IF(Jan_21[[#This Row],[WIN_OSE]]=0,('Summary Sheet'!$O$1)-('Summary Sheet'!$O$1*2%),-'Summary Sheet'!$O$1*(Jan_21[[#This Row],[BSP]]-1))</f>
        <v>-6.1999999999999993</v>
      </c>
    </row>
    <row r="3322" spans="1:15" x14ac:dyDescent="0.25">
      <c r="A3322">
        <v>178476326</v>
      </c>
      <c r="B3322" s="1" t="s">
        <v>19</v>
      </c>
      <c r="C3322" s="1" t="s">
        <v>3135</v>
      </c>
      <c r="D3322" s="1" t="s">
        <v>3096</v>
      </c>
      <c r="E3322" s="1" t="s">
        <v>75</v>
      </c>
      <c r="F3322" s="1" t="s">
        <v>50</v>
      </c>
      <c r="G3322" s="2">
        <v>44223</v>
      </c>
      <c r="H3322" s="3">
        <v>0.55069444444444449</v>
      </c>
      <c r="I3322">
        <v>28018993</v>
      </c>
      <c r="J3322">
        <v>1</v>
      </c>
      <c r="K3322" s="1" t="s">
        <v>2674</v>
      </c>
      <c r="L3322">
        <v>0</v>
      </c>
      <c r="M3322" s="4">
        <v>2.0256071297138627</v>
      </c>
      <c r="N3322" s="5">
        <v>18488.740000000002</v>
      </c>
      <c r="O3322" s="5">
        <f>IF(Jan_21[[#This Row],[WIN_OSE]]=0,('Summary Sheet'!$O$1)-('Summary Sheet'!$O$1*2%),-'Summary Sheet'!$O$1*(Jan_21[[#This Row],[BSP]]-1))</f>
        <v>1.96</v>
      </c>
    </row>
    <row r="3323" spans="1:15" x14ac:dyDescent="0.25">
      <c r="A3323">
        <v>178476328</v>
      </c>
      <c r="B3323" s="1" t="s">
        <v>19</v>
      </c>
      <c r="C3323" s="1" t="s">
        <v>3135</v>
      </c>
      <c r="D3323" s="1" t="s">
        <v>3096</v>
      </c>
      <c r="E3323" s="1" t="s">
        <v>65</v>
      </c>
      <c r="F3323" s="1" t="s">
        <v>54</v>
      </c>
      <c r="G3323" s="2">
        <v>44223</v>
      </c>
      <c r="H3323" s="3">
        <v>0.56111111111111112</v>
      </c>
      <c r="I3323">
        <v>37414149</v>
      </c>
      <c r="J3323">
        <v>3</v>
      </c>
      <c r="K3323" s="1" t="s">
        <v>1224</v>
      </c>
      <c r="L3323">
        <v>1</v>
      </c>
      <c r="M3323" s="4">
        <v>2.2884930618356885</v>
      </c>
      <c r="N3323" s="5">
        <v>12634.3</v>
      </c>
      <c r="O3323" s="5">
        <f>IF(Jan_21[[#This Row],[WIN_OSE]]=0,('Summary Sheet'!$O$1)-('Summary Sheet'!$O$1*2%),-'Summary Sheet'!$O$1*(Jan_21[[#This Row],[BSP]]-1))</f>
        <v>-2.5769861236713769</v>
      </c>
    </row>
    <row r="3324" spans="1:15" x14ac:dyDescent="0.25">
      <c r="A3324">
        <v>178476330</v>
      </c>
      <c r="B3324" s="1" t="s">
        <v>19</v>
      </c>
      <c r="C3324" s="1" t="s">
        <v>3135</v>
      </c>
      <c r="D3324" s="1" t="s">
        <v>3096</v>
      </c>
      <c r="E3324" s="1" t="s">
        <v>39</v>
      </c>
      <c r="F3324" s="1" t="s">
        <v>54</v>
      </c>
      <c r="G3324" s="2">
        <v>44223</v>
      </c>
      <c r="H3324" s="3">
        <v>0.57222222222222219</v>
      </c>
      <c r="I3324">
        <v>38218331</v>
      </c>
      <c r="J3324">
        <v>1</v>
      </c>
      <c r="K3324" s="1" t="s">
        <v>1326</v>
      </c>
      <c r="L3324">
        <v>0</v>
      </c>
      <c r="M3324" s="4">
        <v>3.6794192030000001</v>
      </c>
      <c r="N3324" s="5">
        <v>11566.5</v>
      </c>
      <c r="O3324" s="5">
        <f>IF(Jan_21[[#This Row],[WIN_OSE]]=0,('Summary Sheet'!$O$1)-('Summary Sheet'!$O$1*2%),-'Summary Sheet'!$O$1*(Jan_21[[#This Row],[BSP]]-1))</f>
        <v>1.96</v>
      </c>
    </row>
    <row r="3325" spans="1:15" x14ac:dyDescent="0.25">
      <c r="A3325">
        <v>178476332</v>
      </c>
      <c r="B3325" s="1" t="s">
        <v>19</v>
      </c>
      <c r="C3325" s="1" t="s">
        <v>3135</v>
      </c>
      <c r="D3325" s="1" t="s">
        <v>3096</v>
      </c>
      <c r="E3325" s="1" t="s">
        <v>30</v>
      </c>
      <c r="F3325" s="1" t="s">
        <v>54</v>
      </c>
      <c r="G3325" s="2">
        <v>44223</v>
      </c>
      <c r="H3325" s="3">
        <v>0.58263888888888893</v>
      </c>
      <c r="I3325">
        <v>37345300</v>
      </c>
      <c r="J3325">
        <v>4</v>
      </c>
      <c r="K3325" s="1" t="s">
        <v>1881</v>
      </c>
      <c r="L3325">
        <v>0</v>
      </c>
      <c r="M3325" s="4">
        <v>3.15</v>
      </c>
      <c r="N3325" s="5">
        <v>12411.5</v>
      </c>
      <c r="O3325" s="5">
        <f>IF(Jan_21[[#This Row],[WIN_OSE]]=0,('Summary Sheet'!$O$1)-('Summary Sheet'!$O$1*2%),-'Summary Sheet'!$O$1*(Jan_21[[#This Row],[BSP]]-1))</f>
        <v>1.96</v>
      </c>
    </row>
    <row r="3326" spans="1:15" x14ac:dyDescent="0.25">
      <c r="A3326">
        <v>178476948</v>
      </c>
      <c r="B3326" s="1" t="s">
        <v>23</v>
      </c>
      <c r="C3326" s="1" t="s">
        <v>3139</v>
      </c>
      <c r="D3326" s="1" t="s">
        <v>3097</v>
      </c>
      <c r="E3326" s="1" t="s">
        <v>49</v>
      </c>
      <c r="F3326" s="1" t="s">
        <v>46</v>
      </c>
      <c r="G3326" s="2">
        <v>44223</v>
      </c>
      <c r="H3326" s="3">
        <v>0.44861111111111113</v>
      </c>
      <c r="I3326">
        <v>38260684</v>
      </c>
      <c r="J3326">
        <v>2</v>
      </c>
      <c r="K3326" s="1" t="s">
        <v>2915</v>
      </c>
      <c r="L3326">
        <v>1</v>
      </c>
      <c r="M3326" s="4">
        <v>3.1</v>
      </c>
      <c r="N3326" s="5">
        <v>7100.68</v>
      </c>
      <c r="O3326" s="5">
        <f>IF(Jan_21[[#This Row],[WIN_OSE]]=0,('Summary Sheet'!$O$1)-('Summary Sheet'!$O$1*2%),-'Summary Sheet'!$O$1*(Jan_21[[#This Row],[BSP]]-1))</f>
        <v>-4.2</v>
      </c>
    </row>
    <row r="3327" spans="1:15" x14ac:dyDescent="0.25">
      <c r="A3327">
        <v>178476950</v>
      </c>
      <c r="B3327" s="1" t="s">
        <v>23</v>
      </c>
      <c r="C3327" s="1" t="s">
        <v>3139</v>
      </c>
      <c r="D3327" s="1" t="s">
        <v>3097</v>
      </c>
      <c r="E3327" s="1" t="s">
        <v>27</v>
      </c>
      <c r="F3327" s="1" t="s">
        <v>46</v>
      </c>
      <c r="G3327" s="2">
        <v>44223</v>
      </c>
      <c r="H3327" s="3">
        <v>0.45902777777777776</v>
      </c>
      <c r="I3327">
        <v>38251971</v>
      </c>
      <c r="J3327">
        <v>4</v>
      </c>
      <c r="K3327" s="1" t="s">
        <v>1228</v>
      </c>
      <c r="L3327">
        <v>0</v>
      </c>
      <c r="M3327" s="4">
        <v>3.45</v>
      </c>
      <c r="N3327" s="5">
        <v>8512.5</v>
      </c>
      <c r="O3327" s="5">
        <f>IF(Jan_21[[#This Row],[WIN_OSE]]=0,('Summary Sheet'!$O$1)-('Summary Sheet'!$O$1*2%),-'Summary Sheet'!$O$1*(Jan_21[[#This Row],[BSP]]-1))</f>
        <v>1.96</v>
      </c>
    </row>
    <row r="3328" spans="1:15" x14ac:dyDescent="0.25">
      <c r="A3328">
        <v>178476952</v>
      </c>
      <c r="B3328" s="1" t="s">
        <v>23</v>
      </c>
      <c r="C3328" s="1" t="s">
        <v>3139</v>
      </c>
      <c r="D3328" s="1" t="s">
        <v>3097</v>
      </c>
      <c r="E3328" s="1" t="s">
        <v>32</v>
      </c>
      <c r="F3328" s="1" t="s">
        <v>54</v>
      </c>
      <c r="G3328" s="2">
        <v>44223</v>
      </c>
      <c r="H3328" s="3">
        <v>0.46944444444444444</v>
      </c>
      <c r="I3328">
        <v>25335616</v>
      </c>
      <c r="J3328">
        <v>4</v>
      </c>
      <c r="K3328" s="1" t="s">
        <v>1820</v>
      </c>
      <c r="L3328">
        <v>1</v>
      </c>
      <c r="M3328" s="4">
        <v>4.4000000000000004</v>
      </c>
      <c r="N3328" s="5">
        <v>3165.02</v>
      </c>
      <c r="O3328" s="5">
        <f>IF(Jan_21[[#This Row],[WIN_OSE]]=0,('Summary Sheet'!$O$1)-('Summary Sheet'!$O$1*2%),-'Summary Sheet'!$O$1*(Jan_21[[#This Row],[BSP]]-1))</f>
        <v>-6.8000000000000007</v>
      </c>
    </row>
    <row r="3329" spans="1:15" x14ac:dyDescent="0.25">
      <c r="A3329">
        <v>178476954</v>
      </c>
      <c r="B3329" s="1" t="s">
        <v>23</v>
      </c>
      <c r="C3329" s="1" t="s">
        <v>3139</v>
      </c>
      <c r="D3329" s="1" t="s">
        <v>3097</v>
      </c>
      <c r="E3329" s="1" t="s">
        <v>49</v>
      </c>
      <c r="F3329" s="1" t="s">
        <v>46</v>
      </c>
      <c r="G3329" s="2">
        <v>44223</v>
      </c>
      <c r="H3329" s="3">
        <v>0.47986111111111113</v>
      </c>
      <c r="I3329">
        <v>38163492</v>
      </c>
      <c r="J3329">
        <v>2</v>
      </c>
      <c r="K3329" s="1" t="s">
        <v>1189</v>
      </c>
      <c r="L3329">
        <v>1</v>
      </c>
      <c r="M3329" s="4">
        <v>2.86</v>
      </c>
      <c r="N3329" s="5">
        <v>13581.84</v>
      </c>
      <c r="O3329" s="5">
        <f>IF(Jan_21[[#This Row],[WIN_OSE]]=0,('Summary Sheet'!$O$1)-('Summary Sheet'!$O$1*2%),-'Summary Sheet'!$O$1*(Jan_21[[#This Row],[BSP]]-1))</f>
        <v>-3.7199999999999998</v>
      </c>
    </row>
    <row r="3330" spans="1:15" x14ac:dyDescent="0.25">
      <c r="A3330">
        <v>178476956</v>
      </c>
      <c r="B3330" s="1" t="s">
        <v>23</v>
      </c>
      <c r="C3330" s="1" t="s">
        <v>3139</v>
      </c>
      <c r="D3330" s="1" t="s">
        <v>3097</v>
      </c>
      <c r="E3330" s="1" t="s">
        <v>43</v>
      </c>
      <c r="F3330" s="1" t="s">
        <v>54</v>
      </c>
      <c r="G3330" s="2">
        <v>44223</v>
      </c>
      <c r="H3330" s="3">
        <v>0.49027777777777776</v>
      </c>
      <c r="I3330">
        <v>25436312</v>
      </c>
      <c r="J3330">
        <v>1</v>
      </c>
      <c r="K3330" s="1" t="s">
        <v>756</v>
      </c>
      <c r="L3330">
        <v>0</v>
      </c>
      <c r="M3330" s="4">
        <v>2.1700504232833193</v>
      </c>
      <c r="N3330" s="5">
        <v>19461.48</v>
      </c>
      <c r="O3330" s="5">
        <f>IF(Jan_21[[#This Row],[WIN_OSE]]=0,('Summary Sheet'!$O$1)-('Summary Sheet'!$O$1*2%),-'Summary Sheet'!$O$1*(Jan_21[[#This Row],[BSP]]-1))</f>
        <v>1.96</v>
      </c>
    </row>
    <row r="3331" spans="1:15" x14ac:dyDescent="0.25">
      <c r="A3331">
        <v>178476958</v>
      </c>
      <c r="B3331" s="1" t="s">
        <v>23</v>
      </c>
      <c r="C3331" s="1" t="s">
        <v>3139</v>
      </c>
      <c r="D3331" s="1" t="s">
        <v>3097</v>
      </c>
      <c r="E3331" s="1" t="s">
        <v>48</v>
      </c>
      <c r="F3331" s="1" t="s">
        <v>54</v>
      </c>
      <c r="G3331" s="2">
        <v>44223</v>
      </c>
      <c r="H3331" s="3">
        <v>0.50069444444444444</v>
      </c>
      <c r="I3331">
        <v>32676197</v>
      </c>
      <c r="J3331">
        <v>4</v>
      </c>
      <c r="K3331" s="1" t="s">
        <v>2645</v>
      </c>
      <c r="L3331">
        <v>1</v>
      </c>
      <c r="M3331" s="4">
        <v>3.8</v>
      </c>
      <c r="N3331" s="5">
        <v>6477.36</v>
      </c>
      <c r="O3331" s="5">
        <f>IF(Jan_21[[#This Row],[WIN_OSE]]=0,('Summary Sheet'!$O$1)-('Summary Sheet'!$O$1*2%),-'Summary Sheet'!$O$1*(Jan_21[[#This Row],[BSP]]-1))</f>
        <v>-5.6</v>
      </c>
    </row>
    <row r="3332" spans="1:15" x14ac:dyDescent="0.25">
      <c r="A3332">
        <v>178476960</v>
      </c>
      <c r="B3332" s="1" t="s">
        <v>23</v>
      </c>
      <c r="C3332" s="1" t="s">
        <v>3139</v>
      </c>
      <c r="D3332" s="1" t="s">
        <v>3097</v>
      </c>
      <c r="E3332" s="1" t="s">
        <v>45</v>
      </c>
      <c r="F3332" s="1" t="s">
        <v>46</v>
      </c>
      <c r="G3332" s="2">
        <v>44223</v>
      </c>
      <c r="H3332" s="3">
        <v>0.51111111111111107</v>
      </c>
      <c r="I3332">
        <v>36755082</v>
      </c>
      <c r="J3332">
        <v>1</v>
      </c>
      <c r="K3332" s="1" t="s">
        <v>613</v>
      </c>
      <c r="L3332">
        <v>0</v>
      </c>
      <c r="M3332" s="4">
        <v>2.76</v>
      </c>
      <c r="N3332" s="5">
        <v>12699.62</v>
      </c>
      <c r="O3332" s="5">
        <f>IF(Jan_21[[#This Row],[WIN_OSE]]=0,('Summary Sheet'!$O$1)-('Summary Sheet'!$O$1*2%),-'Summary Sheet'!$O$1*(Jan_21[[#This Row],[BSP]]-1))</f>
        <v>1.96</v>
      </c>
    </row>
    <row r="3333" spans="1:15" x14ac:dyDescent="0.25">
      <c r="A3333">
        <v>178476962</v>
      </c>
      <c r="B3333" s="1" t="s">
        <v>23</v>
      </c>
      <c r="C3333" s="1" t="s">
        <v>3139</v>
      </c>
      <c r="D3333" s="1" t="s">
        <v>3097</v>
      </c>
      <c r="E3333" s="1" t="s">
        <v>47</v>
      </c>
      <c r="F3333" s="1" t="s">
        <v>54</v>
      </c>
      <c r="G3333" s="2">
        <v>44223</v>
      </c>
      <c r="H3333" s="3">
        <v>0.52152777777777781</v>
      </c>
      <c r="I3333">
        <v>36924598</v>
      </c>
      <c r="J3333">
        <v>3</v>
      </c>
      <c r="K3333" s="1" t="s">
        <v>534</v>
      </c>
      <c r="L3333">
        <v>0</v>
      </c>
      <c r="M3333" s="4">
        <v>2.1093792850000002</v>
      </c>
      <c r="N3333" s="5">
        <v>18475.740000000002</v>
      </c>
      <c r="O3333" s="5">
        <f>IF(Jan_21[[#This Row],[WIN_OSE]]=0,('Summary Sheet'!$O$1)-('Summary Sheet'!$O$1*2%),-'Summary Sheet'!$O$1*(Jan_21[[#This Row],[BSP]]-1))</f>
        <v>1.96</v>
      </c>
    </row>
    <row r="3334" spans="1:15" x14ac:dyDescent="0.25">
      <c r="A3334">
        <v>178476964</v>
      </c>
      <c r="B3334" s="1" t="s">
        <v>23</v>
      </c>
      <c r="C3334" s="1" t="s">
        <v>3139</v>
      </c>
      <c r="D3334" s="1" t="s">
        <v>3097</v>
      </c>
      <c r="E3334" s="1" t="s">
        <v>27</v>
      </c>
      <c r="F3334" s="1" t="s">
        <v>46</v>
      </c>
      <c r="G3334" s="2">
        <v>44223</v>
      </c>
      <c r="H3334" s="3">
        <v>0.53194444444444444</v>
      </c>
      <c r="I3334">
        <v>27233731</v>
      </c>
      <c r="J3334">
        <v>5</v>
      </c>
      <c r="K3334" s="1" t="s">
        <v>834</v>
      </c>
      <c r="L3334">
        <v>0</v>
      </c>
      <c r="M3334" s="4">
        <v>2.5742995216384585</v>
      </c>
      <c r="N3334" s="5">
        <v>9517.0400000000009</v>
      </c>
      <c r="O3334" s="5">
        <f>IF(Jan_21[[#This Row],[WIN_OSE]]=0,('Summary Sheet'!$O$1)-('Summary Sheet'!$O$1*2%),-'Summary Sheet'!$O$1*(Jan_21[[#This Row],[BSP]]-1))</f>
        <v>1.96</v>
      </c>
    </row>
    <row r="3335" spans="1:15" x14ac:dyDescent="0.25">
      <c r="A3335">
        <v>178476966</v>
      </c>
      <c r="B3335" s="1" t="s">
        <v>23</v>
      </c>
      <c r="C3335" s="1" t="s">
        <v>3139</v>
      </c>
      <c r="D3335" s="1" t="s">
        <v>3097</v>
      </c>
      <c r="E3335" s="1" t="s">
        <v>20</v>
      </c>
      <c r="F3335" s="1" t="s">
        <v>54</v>
      </c>
      <c r="G3335" s="2">
        <v>44223</v>
      </c>
      <c r="H3335" s="3">
        <v>0.54305555555555551</v>
      </c>
      <c r="I3335">
        <v>26986816</v>
      </c>
      <c r="J3335">
        <v>1</v>
      </c>
      <c r="K3335" s="1" t="s">
        <v>1328</v>
      </c>
      <c r="L3335">
        <v>0</v>
      </c>
      <c r="M3335" s="4">
        <v>2.957002136609026</v>
      </c>
      <c r="N3335" s="5">
        <v>14898.2</v>
      </c>
      <c r="O3335" s="5">
        <f>IF(Jan_21[[#This Row],[WIN_OSE]]=0,('Summary Sheet'!$O$1)-('Summary Sheet'!$O$1*2%),-'Summary Sheet'!$O$1*(Jan_21[[#This Row],[BSP]]-1))</f>
        <v>1.96</v>
      </c>
    </row>
    <row r="3336" spans="1:15" x14ac:dyDescent="0.25">
      <c r="A3336">
        <v>178476968</v>
      </c>
      <c r="B3336" s="1" t="s">
        <v>23</v>
      </c>
      <c r="C3336" s="1" t="s">
        <v>3139</v>
      </c>
      <c r="D3336" s="1" t="s">
        <v>3097</v>
      </c>
      <c r="E3336" s="1" t="s">
        <v>47</v>
      </c>
      <c r="F3336" s="1" t="s">
        <v>54</v>
      </c>
      <c r="G3336" s="2">
        <v>44223</v>
      </c>
      <c r="H3336" s="3">
        <v>0.55347222222222225</v>
      </c>
      <c r="I3336">
        <v>26645196</v>
      </c>
      <c r="J3336">
        <v>1</v>
      </c>
      <c r="K3336" s="1" t="s">
        <v>1360</v>
      </c>
      <c r="L3336">
        <v>0</v>
      </c>
      <c r="M3336" s="4">
        <v>2.5491195393487573</v>
      </c>
      <c r="N3336" s="5">
        <v>5892.96</v>
      </c>
      <c r="O3336" s="5">
        <f>IF(Jan_21[[#This Row],[WIN_OSE]]=0,('Summary Sheet'!$O$1)-('Summary Sheet'!$O$1*2%),-'Summary Sheet'!$O$1*(Jan_21[[#This Row],[BSP]]-1))</f>
        <v>1.96</v>
      </c>
    </row>
    <row r="3337" spans="1:15" x14ac:dyDescent="0.25">
      <c r="A3337">
        <v>178476970</v>
      </c>
      <c r="B3337" s="1" t="s">
        <v>23</v>
      </c>
      <c r="C3337" s="1" t="s">
        <v>3139</v>
      </c>
      <c r="D3337" s="1" t="s">
        <v>3097</v>
      </c>
      <c r="E3337" s="1" t="s">
        <v>32</v>
      </c>
      <c r="F3337" s="1" t="s">
        <v>54</v>
      </c>
      <c r="G3337" s="2">
        <v>44223</v>
      </c>
      <c r="H3337" s="3">
        <v>0.56458333333333333</v>
      </c>
      <c r="I3337">
        <v>38332233</v>
      </c>
      <c r="J3337">
        <v>5</v>
      </c>
      <c r="K3337" s="1" t="s">
        <v>2921</v>
      </c>
      <c r="L3337">
        <v>1</v>
      </c>
      <c r="M3337" s="4">
        <v>4.3727466008083145</v>
      </c>
      <c r="N3337" s="5">
        <v>8344.32</v>
      </c>
      <c r="O3337" s="5">
        <f>IF(Jan_21[[#This Row],[WIN_OSE]]=0,('Summary Sheet'!$O$1)-('Summary Sheet'!$O$1*2%),-'Summary Sheet'!$O$1*(Jan_21[[#This Row],[BSP]]-1))</f>
        <v>-6.7454932016166289</v>
      </c>
    </row>
    <row r="3338" spans="1:15" x14ac:dyDescent="0.25">
      <c r="A3338">
        <v>178478114</v>
      </c>
      <c r="B3338" s="1" t="s">
        <v>19</v>
      </c>
      <c r="C3338" s="1" t="s">
        <v>3132</v>
      </c>
      <c r="D3338" s="1" t="s">
        <v>3098</v>
      </c>
      <c r="E3338" s="1" t="s">
        <v>48</v>
      </c>
      <c r="F3338" s="1" t="s">
        <v>42</v>
      </c>
      <c r="G3338" s="2">
        <v>44223</v>
      </c>
      <c r="H3338" s="3">
        <v>0.46250000000000002</v>
      </c>
      <c r="I3338">
        <v>18319297</v>
      </c>
      <c r="J3338">
        <v>1</v>
      </c>
      <c r="K3338" s="1" t="s">
        <v>2245</v>
      </c>
      <c r="L3338">
        <v>1</v>
      </c>
      <c r="M3338" s="4">
        <v>3.3145153258135549</v>
      </c>
      <c r="N3338" s="5">
        <v>8121</v>
      </c>
      <c r="O3338" s="5">
        <f>IF(Jan_21[[#This Row],[WIN_OSE]]=0,('Summary Sheet'!$O$1)-('Summary Sheet'!$O$1*2%),-'Summary Sheet'!$O$1*(Jan_21[[#This Row],[BSP]]-1))</f>
        <v>-4.6290306516271098</v>
      </c>
    </row>
    <row r="3339" spans="1:15" x14ac:dyDescent="0.25">
      <c r="A3339">
        <v>178478116</v>
      </c>
      <c r="B3339" s="1" t="s">
        <v>19</v>
      </c>
      <c r="C3339" s="1" t="s">
        <v>3132</v>
      </c>
      <c r="D3339" s="1" t="s">
        <v>3098</v>
      </c>
      <c r="E3339" s="1" t="s">
        <v>65</v>
      </c>
      <c r="F3339" s="1" t="s">
        <v>42</v>
      </c>
      <c r="G3339" s="2">
        <v>44223</v>
      </c>
      <c r="H3339" s="3">
        <v>0.47291666666666665</v>
      </c>
      <c r="I3339">
        <v>20625769</v>
      </c>
      <c r="J3339">
        <v>1</v>
      </c>
      <c r="K3339" s="1" t="s">
        <v>2242</v>
      </c>
      <c r="L3339">
        <v>0</v>
      </c>
      <c r="M3339" s="4">
        <v>2.3199999999999998</v>
      </c>
      <c r="N3339" s="5">
        <v>14162.78</v>
      </c>
      <c r="O3339" s="5">
        <f>IF(Jan_21[[#This Row],[WIN_OSE]]=0,('Summary Sheet'!$O$1)-('Summary Sheet'!$O$1*2%),-'Summary Sheet'!$O$1*(Jan_21[[#This Row],[BSP]]-1))</f>
        <v>1.96</v>
      </c>
    </row>
    <row r="3340" spans="1:15" x14ac:dyDescent="0.25">
      <c r="A3340">
        <v>178478118</v>
      </c>
      <c r="B3340" s="1" t="s">
        <v>19</v>
      </c>
      <c r="C3340" s="1" t="s">
        <v>3132</v>
      </c>
      <c r="D3340" s="1" t="s">
        <v>3098</v>
      </c>
      <c r="E3340" s="1" t="s">
        <v>24</v>
      </c>
      <c r="F3340" s="1" t="s">
        <v>42</v>
      </c>
      <c r="G3340" s="2">
        <v>44223</v>
      </c>
      <c r="H3340" s="3">
        <v>0.48333333333333334</v>
      </c>
      <c r="I3340">
        <v>38131803</v>
      </c>
      <c r="J3340">
        <v>5</v>
      </c>
      <c r="K3340" s="1" t="s">
        <v>2481</v>
      </c>
      <c r="L3340">
        <v>1</v>
      </c>
      <c r="M3340" s="4">
        <v>3.3</v>
      </c>
      <c r="N3340" s="5">
        <v>12059.84</v>
      </c>
      <c r="O3340" s="5">
        <f>IF(Jan_21[[#This Row],[WIN_OSE]]=0,('Summary Sheet'!$O$1)-('Summary Sheet'!$O$1*2%),-'Summary Sheet'!$O$1*(Jan_21[[#This Row],[BSP]]-1))</f>
        <v>-4.5999999999999996</v>
      </c>
    </row>
    <row r="3341" spans="1:15" x14ac:dyDescent="0.25">
      <c r="A3341">
        <v>178478120</v>
      </c>
      <c r="B3341" s="1" t="s">
        <v>19</v>
      </c>
      <c r="C3341" s="1" t="s">
        <v>3132</v>
      </c>
      <c r="D3341" s="1" t="s">
        <v>3098</v>
      </c>
      <c r="E3341" s="1" t="s">
        <v>43</v>
      </c>
      <c r="F3341" s="1" t="s">
        <v>42</v>
      </c>
      <c r="G3341" s="2">
        <v>44223</v>
      </c>
      <c r="H3341" s="3">
        <v>0.49375000000000002</v>
      </c>
      <c r="I3341">
        <v>35793058</v>
      </c>
      <c r="J3341">
        <v>3</v>
      </c>
      <c r="K3341" s="1" t="s">
        <v>2679</v>
      </c>
      <c r="L3341">
        <v>1</v>
      </c>
      <c r="M3341" s="4">
        <v>4.0999999999999996</v>
      </c>
      <c r="N3341" s="5">
        <v>8593.7800000000007</v>
      </c>
      <c r="O3341" s="5">
        <f>IF(Jan_21[[#This Row],[WIN_OSE]]=0,('Summary Sheet'!$O$1)-('Summary Sheet'!$O$1*2%),-'Summary Sheet'!$O$1*(Jan_21[[#This Row],[BSP]]-1))</f>
        <v>-6.1999999999999993</v>
      </c>
    </row>
    <row r="3342" spans="1:15" x14ac:dyDescent="0.25">
      <c r="A3342">
        <v>178478122</v>
      </c>
      <c r="B3342" s="1" t="s">
        <v>19</v>
      </c>
      <c r="C3342" s="1" t="s">
        <v>3132</v>
      </c>
      <c r="D3342" s="1" t="s">
        <v>3098</v>
      </c>
      <c r="E3342" s="1" t="s">
        <v>39</v>
      </c>
      <c r="F3342" s="1" t="s">
        <v>42</v>
      </c>
      <c r="G3342" s="2">
        <v>44223</v>
      </c>
      <c r="H3342" s="3">
        <v>0.50416666666666665</v>
      </c>
      <c r="I3342">
        <v>36947020</v>
      </c>
      <c r="J3342">
        <v>1</v>
      </c>
      <c r="K3342" s="1" t="s">
        <v>1909</v>
      </c>
      <c r="L3342">
        <v>1</v>
      </c>
      <c r="M3342" s="4">
        <v>2.975895692171179</v>
      </c>
      <c r="N3342" s="5">
        <v>14879.54</v>
      </c>
      <c r="O3342" s="5">
        <f>IF(Jan_21[[#This Row],[WIN_OSE]]=0,('Summary Sheet'!$O$1)-('Summary Sheet'!$O$1*2%),-'Summary Sheet'!$O$1*(Jan_21[[#This Row],[BSP]]-1))</f>
        <v>-3.951791384342358</v>
      </c>
    </row>
    <row r="3343" spans="1:15" x14ac:dyDescent="0.25">
      <c r="A3343">
        <v>178478124</v>
      </c>
      <c r="B3343" s="1" t="s">
        <v>19</v>
      </c>
      <c r="C3343" s="1" t="s">
        <v>3132</v>
      </c>
      <c r="D3343" s="1" t="s">
        <v>3098</v>
      </c>
      <c r="E3343" s="1" t="s">
        <v>30</v>
      </c>
      <c r="F3343" s="1" t="s">
        <v>42</v>
      </c>
      <c r="G3343" s="2">
        <v>44223</v>
      </c>
      <c r="H3343" s="3">
        <v>0.51458333333333328</v>
      </c>
      <c r="I3343">
        <v>36026845</v>
      </c>
      <c r="J3343">
        <v>1</v>
      </c>
      <c r="K3343" s="1" t="s">
        <v>1499</v>
      </c>
      <c r="L3343">
        <v>0</v>
      </c>
      <c r="M3343" s="4">
        <v>4.4929760561749816</v>
      </c>
      <c r="N3343" s="5">
        <v>10875.06</v>
      </c>
      <c r="O3343" s="5">
        <f>IF(Jan_21[[#This Row],[WIN_OSE]]=0,('Summary Sheet'!$O$1)-('Summary Sheet'!$O$1*2%),-'Summary Sheet'!$O$1*(Jan_21[[#This Row],[BSP]]-1))</f>
        <v>1.96</v>
      </c>
    </row>
    <row r="3344" spans="1:15" x14ac:dyDescent="0.25">
      <c r="A3344">
        <v>178478126</v>
      </c>
      <c r="B3344" s="1" t="s">
        <v>19</v>
      </c>
      <c r="C3344" s="1" t="s">
        <v>3132</v>
      </c>
      <c r="D3344" s="1" t="s">
        <v>3098</v>
      </c>
      <c r="E3344" s="1" t="s">
        <v>65</v>
      </c>
      <c r="F3344" s="1" t="s">
        <v>42</v>
      </c>
      <c r="G3344" s="2">
        <v>44223</v>
      </c>
      <c r="H3344" s="3">
        <v>0.52500000000000002</v>
      </c>
      <c r="I3344">
        <v>26810497</v>
      </c>
      <c r="J3344">
        <v>1</v>
      </c>
      <c r="K3344" s="1" t="s">
        <v>175</v>
      </c>
      <c r="L3344">
        <v>1</v>
      </c>
      <c r="M3344" s="4">
        <v>2.7338071375154689</v>
      </c>
      <c r="N3344" s="5">
        <v>12998.94</v>
      </c>
      <c r="O3344" s="5">
        <f>IF(Jan_21[[#This Row],[WIN_OSE]]=0,('Summary Sheet'!$O$1)-('Summary Sheet'!$O$1*2%),-'Summary Sheet'!$O$1*(Jan_21[[#This Row],[BSP]]-1))</f>
        <v>-3.4676142750309378</v>
      </c>
    </row>
    <row r="3345" spans="1:15" x14ac:dyDescent="0.25">
      <c r="A3345">
        <v>178478128</v>
      </c>
      <c r="B3345" s="1" t="s">
        <v>19</v>
      </c>
      <c r="C3345" s="1" t="s">
        <v>3132</v>
      </c>
      <c r="D3345" s="1" t="s">
        <v>3098</v>
      </c>
      <c r="E3345" s="1" t="s">
        <v>41</v>
      </c>
      <c r="F3345" s="1" t="s">
        <v>42</v>
      </c>
      <c r="G3345" s="2">
        <v>44223</v>
      </c>
      <c r="H3345" s="3">
        <v>0.53541666666666665</v>
      </c>
      <c r="I3345">
        <v>28567301</v>
      </c>
      <c r="J3345">
        <v>4</v>
      </c>
      <c r="K3345" s="1" t="s">
        <v>81</v>
      </c>
      <c r="L3345">
        <v>0</v>
      </c>
      <c r="M3345" s="4">
        <v>3.1</v>
      </c>
      <c r="N3345" s="5">
        <v>11058.94</v>
      </c>
      <c r="O3345" s="5">
        <f>IF(Jan_21[[#This Row],[WIN_OSE]]=0,('Summary Sheet'!$O$1)-('Summary Sheet'!$O$1*2%),-'Summary Sheet'!$O$1*(Jan_21[[#This Row],[BSP]]-1))</f>
        <v>1.96</v>
      </c>
    </row>
    <row r="3346" spans="1:15" x14ac:dyDescent="0.25">
      <c r="A3346">
        <v>178478130</v>
      </c>
      <c r="B3346" s="1" t="s">
        <v>19</v>
      </c>
      <c r="C3346" s="1" t="s">
        <v>3132</v>
      </c>
      <c r="D3346" s="1" t="s">
        <v>3098</v>
      </c>
      <c r="E3346" s="1" t="s">
        <v>30</v>
      </c>
      <c r="F3346" s="1" t="s">
        <v>42</v>
      </c>
      <c r="G3346" s="2">
        <v>44223</v>
      </c>
      <c r="H3346" s="3">
        <v>0.54583333333333328</v>
      </c>
      <c r="I3346">
        <v>38331807</v>
      </c>
      <c r="J3346">
        <v>3</v>
      </c>
      <c r="K3346" s="1" t="s">
        <v>2937</v>
      </c>
      <c r="L3346">
        <v>0</v>
      </c>
      <c r="M3346" s="4">
        <v>2.1091766375890435</v>
      </c>
      <c r="N3346" s="5">
        <v>19424.2</v>
      </c>
      <c r="O3346" s="5">
        <f>IF(Jan_21[[#This Row],[WIN_OSE]]=0,('Summary Sheet'!$O$1)-('Summary Sheet'!$O$1*2%),-'Summary Sheet'!$O$1*(Jan_21[[#This Row],[BSP]]-1))</f>
        <v>1.96</v>
      </c>
    </row>
    <row r="3347" spans="1:15" x14ac:dyDescent="0.25">
      <c r="A3347">
        <v>178478132</v>
      </c>
      <c r="B3347" s="1" t="s">
        <v>19</v>
      </c>
      <c r="C3347" s="1" t="s">
        <v>3132</v>
      </c>
      <c r="D3347" s="1" t="s">
        <v>3098</v>
      </c>
      <c r="E3347" s="1" t="s">
        <v>41</v>
      </c>
      <c r="F3347" s="1" t="s">
        <v>42</v>
      </c>
      <c r="G3347" s="2">
        <v>44223</v>
      </c>
      <c r="H3347" s="3">
        <v>0.55625000000000002</v>
      </c>
      <c r="I3347">
        <v>28764978</v>
      </c>
      <c r="J3347">
        <v>6</v>
      </c>
      <c r="K3347" s="1" t="s">
        <v>2680</v>
      </c>
      <c r="L3347">
        <v>0</v>
      </c>
      <c r="M3347" s="4">
        <v>3.2534078246762501</v>
      </c>
      <c r="N3347" s="5">
        <v>8975.7000000000007</v>
      </c>
      <c r="O3347" s="5">
        <f>IF(Jan_21[[#This Row],[WIN_OSE]]=0,('Summary Sheet'!$O$1)-('Summary Sheet'!$O$1*2%),-'Summary Sheet'!$O$1*(Jan_21[[#This Row],[BSP]]-1))</f>
        <v>1.96</v>
      </c>
    </row>
    <row r="3348" spans="1:15" x14ac:dyDescent="0.25">
      <c r="A3348">
        <v>178478134</v>
      </c>
      <c r="B3348" s="1" t="s">
        <v>19</v>
      </c>
      <c r="C3348" s="1" t="s">
        <v>3132</v>
      </c>
      <c r="D3348" s="1" t="s">
        <v>3098</v>
      </c>
      <c r="E3348" s="1" t="s">
        <v>47</v>
      </c>
      <c r="F3348" s="1" t="s">
        <v>42</v>
      </c>
      <c r="G3348" s="2">
        <v>44223</v>
      </c>
      <c r="H3348" s="3">
        <v>0.56666666666666665</v>
      </c>
      <c r="I3348">
        <v>37310057</v>
      </c>
      <c r="J3348">
        <v>3</v>
      </c>
      <c r="K3348" s="1" t="s">
        <v>57</v>
      </c>
      <c r="L3348">
        <v>1</v>
      </c>
      <c r="M3348" s="4">
        <v>3.9578234001592509</v>
      </c>
      <c r="N3348" s="5">
        <v>9329.18</v>
      </c>
      <c r="O3348" s="5">
        <f>IF(Jan_21[[#This Row],[WIN_OSE]]=0,('Summary Sheet'!$O$1)-('Summary Sheet'!$O$1*2%),-'Summary Sheet'!$O$1*(Jan_21[[#This Row],[BSP]]-1))</f>
        <v>-5.9156468003185019</v>
      </c>
    </row>
    <row r="3349" spans="1:15" x14ac:dyDescent="0.25">
      <c r="A3349">
        <v>178478136</v>
      </c>
      <c r="B3349" s="1" t="s">
        <v>19</v>
      </c>
      <c r="C3349" s="1" t="s">
        <v>3132</v>
      </c>
      <c r="D3349" s="1" t="s">
        <v>3098</v>
      </c>
      <c r="E3349" s="1" t="s">
        <v>43</v>
      </c>
      <c r="F3349" s="1" t="s">
        <v>42</v>
      </c>
      <c r="G3349" s="2">
        <v>44223</v>
      </c>
      <c r="H3349" s="3">
        <v>0.57708333333333328</v>
      </c>
      <c r="I3349">
        <v>17922443</v>
      </c>
      <c r="J3349">
        <v>1</v>
      </c>
      <c r="K3349" s="1" t="s">
        <v>2253</v>
      </c>
      <c r="L3349">
        <v>0</v>
      </c>
      <c r="M3349" s="4">
        <v>3.4878505862879692</v>
      </c>
      <c r="N3349" s="5">
        <v>7118.74</v>
      </c>
      <c r="O3349" s="5">
        <f>IF(Jan_21[[#This Row],[WIN_OSE]]=0,('Summary Sheet'!$O$1)-('Summary Sheet'!$O$1*2%),-'Summary Sheet'!$O$1*(Jan_21[[#This Row],[BSP]]-1))</f>
        <v>1.96</v>
      </c>
    </row>
    <row r="3350" spans="1:15" x14ac:dyDescent="0.25">
      <c r="A3350">
        <v>178478510</v>
      </c>
      <c r="B3350" s="1" t="s">
        <v>23</v>
      </c>
      <c r="C3350" s="1" t="s">
        <v>3130</v>
      </c>
      <c r="D3350" s="1" t="s">
        <v>3099</v>
      </c>
      <c r="E3350" s="1" t="s">
        <v>30</v>
      </c>
      <c r="F3350" s="1" t="s">
        <v>168</v>
      </c>
      <c r="G3350" s="2">
        <v>44223</v>
      </c>
      <c r="H3350" s="3">
        <v>0.45347222222222222</v>
      </c>
      <c r="I3350">
        <v>37308637</v>
      </c>
      <c r="J3350">
        <v>4</v>
      </c>
      <c r="K3350" s="1" t="s">
        <v>1509</v>
      </c>
      <c r="L3350">
        <v>0</v>
      </c>
      <c r="M3350" s="4">
        <v>4.4000000000000004</v>
      </c>
      <c r="N3350" s="5">
        <v>4496.88</v>
      </c>
      <c r="O3350" s="5">
        <f>IF(Jan_21[[#This Row],[WIN_OSE]]=0,('Summary Sheet'!$O$1)-('Summary Sheet'!$O$1*2%),-'Summary Sheet'!$O$1*(Jan_21[[#This Row],[BSP]]-1))</f>
        <v>1.96</v>
      </c>
    </row>
    <row r="3351" spans="1:15" x14ac:dyDescent="0.25">
      <c r="A3351">
        <v>178478512</v>
      </c>
      <c r="B3351" s="1" t="s">
        <v>23</v>
      </c>
      <c r="C3351" s="1" t="s">
        <v>3130</v>
      </c>
      <c r="D3351" s="1" t="s">
        <v>3099</v>
      </c>
      <c r="E3351" s="1" t="s">
        <v>41</v>
      </c>
      <c r="F3351" s="1" t="s">
        <v>168</v>
      </c>
      <c r="G3351" s="2">
        <v>44223</v>
      </c>
      <c r="H3351" s="3">
        <v>0.46458333333333335</v>
      </c>
      <c r="I3351">
        <v>36858468</v>
      </c>
      <c r="J3351">
        <v>6</v>
      </c>
      <c r="K3351" s="1" t="s">
        <v>1304</v>
      </c>
      <c r="L3351">
        <v>0</v>
      </c>
      <c r="M3351" s="4">
        <v>4.3</v>
      </c>
      <c r="N3351" s="5">
        <v>4905.4799999999996</v>
      </c>
      <c r="O3351" s="5">
        <f>IF(Jan_21[[#This Row],[WIN_OSE]]=0,('Summary Sheet'!$O$1)-('Summary Sheet'!$O$1*2%),-'Summary Sheet'!$O$1*(Jan_21[[#This Row],[BSP]]-1))</f>
        <v>1.96</v>
      </c>
    </row>
    <row r="3352" spans="1:15" x14ac:dyDescent="0.25">
      <c r="A3352">
        <v>178478514</v>
      </c>
      <c r="B3352" s="1" t="s">
        <v>23</v>
      </c>
      <c r="C3352" s="1" t="s">
        <v>3130</v>
      </c>
      <c r="D3352" s="1" t="s">
        <v>3099</v>
      </c>
      <c r="E3352" s="1" t="s">
        <v>37</v>
      </c>
      <c r="F3352" s="1" t="s">
        <v>168</v>
      </c>
      <c r="G3352" s="2">
        <v>44223</v>
      </c>
      <c r="H3352" s="3">
        <v>0.47499999999999998</v>
      </c>
      <c r="I3352">
        <v>28714448</v>
      </c>
      <c r="J3352">
        <v>5</v>
      </c>
      <c r="K3352" s="1" t="s">
        <v>2966</v>
      </c>
      <c r="L3352">
        <v>1</v>
      </c>
      <c r="M3352" s="4">
        <v>3.15</v>
      </c>
      <c r="N3352" s="5">
        <v>8410.24</v>
      </c>
      <c r="O3352" s="5">
        <f>IF(Jan_21[[#This Row],[WIN_OSE]]=0,('Summary Sheet'!$O$1)-('Summary Sheet'!$O$1*2%),-'Summary Sheet'!$O$1*(Jan_21[[#This Row],[BSP]]-1))</f>
        <v>-4.3</v>
      </c>
    </row>
    <row r="3353" spans="1:15" x14ac:dyDescent="0.25">
      <c r="A3353">
        <v>178478516</v>
      </c>
      <c r="B3353" s="1" t="s">
        <v>23</v>
      </c>
      <c r="C3353" s="1" t="s">
        <v>3130</v>
      </c>
      <c r="D3353" s="1" t="s">
        <v>3099</v>
      </c>
      <c r="E3353" s="1" t="s">
        <v>39</v>
      </c>
      <c r="F3353" s="1" t="s">
        <v>168</v>
      </c>
      <c r="G3353" s="2">
        <v>44223</v>
      </c>
      <c r="H3353" s="3">
        <v>0.48541666666666666</v>
      </c>
      <c r="I3353">
        <v>37631352</v>
      </c>
      <c r="J3353">
        <v>1</v>
      </c>
      <c r="K3353" s="1" t="s">
        <v>1518</v>
      </c>
      <c r="L3353">
        <v>0</v>
      </c>
      <c r="M3353" s="4">
        <v>2.5068863979999998</v>
      </c>
      <c r="N3353" s="5">
        <v>11117.64</v>
      </c>
      <c r="O3353" s="5">
        <f>IF(Jan_21[[#This Row],[WIN_OSE]]=0,('Summary Sheet'!$O$1)-('Summary Sheet'!$O$1*2%),-'Summary Sheet'!$O$1*(Jan_21[[#This Row],[BSP]]-1))</f>
        <v>1.96</v>
      </c>
    </row>
    <row r="3354" spans="1:15" x14ac:dyDescent="0.25">
      <c r="A3354">
        <v>178478518</v>
      </c>
      <c r="B3354" s="1" t="s">
        <v>23</v>
      </c>
      <c r="C3354" s="1" t="s">
        <v>3130</v>
      </c>
      <c r="D3354" s="1" t="s">
        <v>3099</v>
      </c>
      <c r="E3354" s="1" t="s">
        <v>208</v>
      </c>
      <c r="F3354" s="1" t="s">
        <v>194</v>
      </c>
      <c r="G3354" s="2">
        <v>44223</v>
      </c>
      <c r="H3354" s="3">
        <v>0.49583333333333335</v>
      </c>
      <c r="I3354">
        <v>28106309</v>
      </c>
      <c r="J3354">
        <v>2</v>
      </c>
      <c r="K3354" s="1" t="s">
        <v>1642</v>
      </c>
      <c r="L3354">
        <v>0</v>
      </c>
      <c r="M3354" s="4">
        <v>3.45</v>
      </c>
      <c r="N3354" s="5">
        <v>5650.42</v>
      </c>
      <c r="O3354" s="5">
        <f>IF(Jan_21[[#This Row],[WIN_OSE]]=0,('Summary Sheet'!$O$1)-('Summary Sheet'!$O$1*2%),-'Summary Sheet'!$O$1*(Jan_21[[#This Row],[BSP]]-1))</f>
        <v>1.96</v>
      </c>
    </row>
    <row r="3355" spans="1:15" x14ac:dyDescent="0.25">
      <c r="A3355">
        <v>178478520</v>
      </c>
      <c r="B3355" s="1" t="s">
        <v>23</v>
      </c>
      <c r="C3355" s="1" t="s">
        <v>3130</v>
      </c>
      <c r="D3355" s="1" t="s">
        <v>3099</v>
      </c>
      <c r="E3355" s="1" t="s">
        <v>39</v>
      </c>
      <c r="F3355" s="1" t="s">
        <v>168</v>
      </c>
      <c r="G3355" s="2">
        <v>44223</v>
      </c>
      <c r="H3355" s="3">
        <v>0.50624999999999998</v>
      </c>
      <c r="I3355">
        <v>20583972</v>
      </c>
      <c r="J3355">
        <v>2</v>
      </c>
      <c r="K3355" s="1" t="s">
        <v>1352</v>
      </c>
      <c r="L3355">
        <v>0</v>
      </c>
      <c r="M3355" s="4">
        <v>3.3937617851716277</v>
      </c>
      <c r="N3355" s="5">
        <v>7510.42</v>
      </c>
      <c r="O3355" s="5">
        <f>IF(Jan_21[[#This Row],[WIN_OSE]]=0,('Summary Sheet'!$O$1)-('Summary Sheet'!$O$1*2%),-'Summary Sheet'!$O$1*(Jan_21[[#This Row],[BSP]]-1))</f>
        <v>1.96</v>
      </c>
    </row>
    <row r="3356" spans="1:15" x14ac:dyDescent="0.25">
      <c r="A3356">
        <v>178478522</v>
      </c>
      <c r="B3356" s="1" t="s">
        <v>23</v>
      </c>
      <c r="C3356" s="1" t="s">
        <v>3130</v>
      </c>
      <c r="D3356" s="1" t="s">
        <v>3099</v>
      </c>
      <c r="E3356" s="1" t="s">
        <v>39</v>
      </c>
      <c r="F3356" s="1" t="s">
        <v>168</v>
      </c>
      <c r="G3356" s="2">
        <v>44223</v>
      </c>
      <c r="H3356" s="3">
        <v>0.51666666666666672</v>
      </c>
      <c r="I3356">
        <v>28789114</v>
      </c>
      <c r="J3356">
        <v>3</v>
      </c>
      <c r="K3356" s="1" t="s">
        <v>1521</v>
      </c>
      <c r="L3356">
        <v>0</v>
      </c>
      <c r="M3356" s="4">
        <v>3.3883347879999999</v>
      </c>
      <c r="N3356" s="5">
        <v>8537.2000000000007</v>
      </c>
      <c r="O3356" s="5">
        <f>IF(Jan_21[[#This Row],[WIN_OSE]]=0,('Summary Sheet'!$O$1)-('Summary Sheet'!$O$1*2%),-'Summary Sheet'!$O$1*(Jan_21[[#This Row],[BSP]]-1))</f>
        <v>1.96</v>
      </c>
    </row>
    <row r="3357" spans="1:15" x14ac:dyDescent="0.25">
      <c r="A3357">
        <v>178478524</v>
      </c>
      <c r="B3357" s="1" t="s">
        <v>23</v>
      </c>
      <c r="C3357" s="1" t="s">
        <v>3130</v>
      </c>
      <c r="D3357" s="1" t="s">
        <v>3099</v>
      </c>
      <c r="E3357" s="1" t="s">
        <v>24</v>
      </c>
      <c r="F3357" s="1" t="s">
        <v>168</v>
      </c>
      <c r="G3357" s="2">
        <v>44223</v>
      </c>
      <c r="H3357" s="3">
        <v>0.52708333333333335</v>
      </c>
      <c r="I3357">
        <v>24436286</v>
      </c>
      <c r="J3357">
        <v>1</v>
      </c>
      <c r="K3357" s="1" t="s">
        <v>713</v>
      </c>
      <c r="L3357">
        <v>0</v>
      </c>
      <c r="M3357" s="4">
        <v>3.3373592580000002</v>
      </c>
      <c r="N3357" s="5">
        <v>8326.74</v>
      </c>
      <c r="O3357" s="5">
        <f>IF(Jan_21[[#This Row],[WIN_OSE]]=0,('Summary Sheet'!$O$1)-('Summary Sheet'!$O$1*2%),-'Summary Sheet'!$O$1*(Jan_21[[#This Row],[BSP]]-1))</f>
        <v>1.96</v>
      </c>
    </row>
    <row r="3358" spans="1:15" x14ac:dyDescent="0.25">
      <c r="A3358">
        <v>178478526</v>
      </c>
      <c r="B3358" s="1" t="s">
        <v>23</v>
      </c>
      <c r="C3358" s="1" t="s">
        <v>3130</v>
      </c>
      <c r="D3358" s="1" t="s">
        <v>3099</v>
      </c>
      <c r="E3358" s="1" t="s">
        <v>37</v>
      </c>
      <c r="F3358" s="1" t="s">
        <v>168</v>
      </c>
      <c r="G3358" s="2">
        <v>44223</v>
      </c>
      <c r="H3358" s="3">
        <v>0.53749999999999998</v>
      </c>
      <c r="I3358">
        <v>36718167</v>
      </c>
      <c r="J3358">
        <v>3</v>
      </c>
      <c r="K3358" s="1" t="s">
        <v>292</v>
      </c>
      <c r="L3358">
        <v>0</v>
      </c>
      <c r="M3358" s="4">
        <v>3.4591019538453835</v>
      </c>
      <c r="N3358" s="5">
        <v>3286.54</v>
      </c>
      <c r="O3358" s="5">
        <f>IF(Jan_21[[#This Row],[WIN_OSE]]=0,('Summary Sheet'!$O$1)-('Summary Sheet'!$O$1*2%),-'Summary Sheet'!$O$1*(Jan_21[[#This Row],[BSP]]-1))</f>
        <v>1.96</v>
      </c>
    </row>
    <row r="3359" spans="1:15" x14ac:dyDescent="0.25">
      <c r="A3359">
        <v>178478528</v>
      </c>
      <c r="B3359" s="1" t="s">
        <v>23</v>
      </c>
      <c r="C3359" s="1" t="s">
        <v>3130</v>
      </c>
      <c r="D3359" s="1" t="s">
        <v>3099</v>
      </c>
      <c r="E3359" s="1" t="s">
        <v>43</v>
      </c>
      <c r="F3359" s="1" t="s">
        <v>168</v>
      </c>
      <c r="G3359" s="2">
        <v>44223</v>
      </c>
      <c r="H3359" s="3">
        <v>0.54791666666666672</v>
      </c>
      <c r="I3359">
        <v>27013481</v>
      </c>
      <c r="J3359">
        <v>3</v>
      </c>
      <c r="K3359" s="1" t="s">
        <v>2268</v>
      </c>
      <c r="L3359">
        <v>0</v>
      </c>
      <c r="M3359" s="4">
        <v>3</v>
      </c>
      <c r="N3359" s="5">
        <v>12947.84</v>
      </c>
      <c r="O3359" s="5">
        <f>IF(Jan_21[[#This Row],[WIN_OSE]]=0,('Summary Sheet'!$O$1)-('Summary Sheet'!$O$1*2%),-'Summary Sheet'!$O$1*(Jan_21[[#This Row],[BSP]]-1))</f>
        <v>1.96</v>
      </c>
    </row>
    <row r="3360" spans="1:15" x14ac:dyDescent="0.25">
      <c r="A3360">
        <v>178478530</v>
      </c>
      <c r="B3360" s="1" t="s">
        <v>23</v>
      </c>
      <c r="C3360" s="1" t="s">
        <v>3130</v>
      </c>
      <c r="D3360" s="1" t="s">
        <v>3099</v>
      </c>
      <c r="E3360" s="1" t="s">
        <v>30</v>
      </c>
      <c r="F3360" s="1" t="s">
        <v>168</v>
      </c>
      <c r="G3360" s="2">
        <v>44223</v>
      </c>
      <c r="H3360" s="3">
        <v>0.55833333333333335</v>
      </c>
      <c r="I3360">
        <v>36437578</v>
      </c>
      <c r="J3360">
        <v>6</v>
      </c>
      <c r="K3360" s="1" t="s">
        <v>1015</v>
      </c>
      <c r="L3360">
        <v>0</v>
      </c>
      <c r="M3360" s="4">
        <v>3.7221404246952448</v>
      </c>
      <c r="N3360" s="5">
        <v>6698.7</v>
      </c>
      <c r="O3360" s="5">
        <f>IF(Jan_21[[#This Row],[WIN_OSE]]=0,('Summary Sheet'!$O$1)-('Summary Sheet'!$O$1*2%),-'Summary Sheet'!$O$1*(Jan_21[[#This Row],[BSP]]-1))</f>
        <v>1.96</v>
      </c>
    </row>
    <row r="3361" spans="1:15" x14ac:dyDescent="0.25">
      <c r="A3361">
        <v>178478532</v>
      </c>
      <c r="B3361" s="1" t="s">
        <v>23</v>
      </c>
      <c r="C3361" s="1" t="s">
        <v>3130</v>
      </c>
      <c r="D3361" s="1" t="s">
        <v>3099</v>
      </c>
      <c r="E3361" s="1" t="s">
        <v>24</v>
      </c>
      <c r="F3361" s="1" t="s">
        <v>168</v>
      </c>
      <c r="G3361" s="2">
        <v>44223</v>
      </c>
      <c r="H3361" s="3">
        <v>0.56874999999999998</v>
      </c>
      <c r="I3361">
        <v>37066388</v>
      </c>
      <c r="J3361">
        <v>4</v>
      </c>
      <c r="K3361" s="1" t="s">
        <v>1353</v>
      </c>
      <c r="L3361">
        <v>1</v>
      </c>
      <c r="M3361" s="4">
        <v>2.86</v>
      </c>
      <c r="N3361" s="5">
        <v>19760.759999999998</v>
      </c>
      <c r="O3361" s="5">
        <f>IF(Jan_21[[#This Row],[WIN_OSE]]=0,('Summary Sheet'!$O$1)-('Summary Sheet'!$O$1*2%),-'Summary Sheet'!$O$1*(Jan_21[[#This Row],[BSP]]-1))</f>
        <v>-3.7199999999999998</v>
      </c>
    </row>
    <row r="3362" spans="1:15" x14ac:dyDescent="0.25">
      <c r="A3362">
        <v>178479183</v>
      </c>
      <c r="B3362" s="1" t="s">
        <v>19</v>
      </c>
      <c r="C3362" s="1" t="s">
        <v>3129</v>
      </c>
      <c r="D3362" s="1" t="s">
        <v>3098</v>
      </c>
      <c r="E3362" s="1" t="s">
        <v>43</v>
      </c>
      <c r="F3362" s="1" t="s">
        <v>54</v>
      </c>
      <c r="G3362" s="2">
        <v>44223</v>
      </c>
      <c r="H3362" s="3">
        <v>0.58611111111111114</v>
      </c>
      <c r="I3362">
        <v>27199591</v>
      </c>
      <c r="J3362">
        <v>4</v>
      </c>
      <c r="K3362" s="1" t="s">
        <v>2844</v>
      </c>
      <c r="L3362">
        <v>1</v>
      </c>
      <c r="M3362" s="4">
        <v>3.0077844859999998</v>
      </c>
      <c r="N3362" s="5">
        <v>4879.4799999999996</v>
      </c>
      <c r="O3362" s="5">
        <f>IF(Jan_21[[#This Row],[WIN_OSE]]=0,('Summary Sheet'!$O$1)-('Summary Sheet'!$O$1*2%),-'Summary Sheet'!$O$1*(Jan_21[[#This Row],[BSP]]-1))</f>
        <v>-4.0155689719999996</v>
      </c>
    </row>
    <row r="3363" spans="1:15" x14ac:dyDescent="0.25">
      <c r="A3363">
        <v>178479185</v>
      </c>
      <c r="B3363" s="1" t="s">
        <v>19</v>
      </c>
      <c r="C3363" s="1" t="s">
        <v>3129</v>
      </c>
      <c r="D3363" s="1" t="s">
        <v>3098</v>
      </c>
      <c r="E3363" s="1" t="s">
        <v>41</v>
      </c>
      <c r="F3363" s="1" t="s">
        <v>54</v>
      </c>
      <c r="G3363" s="2">
        <v>44223</v>
      </c>
      <c r="H3363" s="3">
        <v>0.59652777777777777</v>
      </c>
      <c r="I3363">
        <v>38210172</v>
      </c>
      <c r="J3363">
        <v>1</v>
      </c>
      <c r="K3363" s="1" t="s">
        <v>285</v>
      </c>
      <c r="L3363">
        <v>0</v>
      </c>
      <c r="M3363" s="4">
        <v>4.2867713453189928</v>
      </c>
      <c r="N3363" s="5">
        <v>7424.76</v>
      </c>
      <c r="O3363" s="5">
        <f>IF(Jan_21[[#This Row],[WIN_OSE]]=0,('Summary Sheet'!$O$1)-('Summary Sheet'!$O$1*2%),-'Summary Sheet'!$O$1*(Jan_21[[#This Row],[BSP]]-1))</f>
        <v>1.96</v>
      </c>
    </row>
    <row r="3364" spans="1:15" x14ac:dyDescent="0.25">
      <c r="A3364">
        <v>178479187</v>
      </c>
      <c r="B3364" s="1" t="s">
        <v>19</v>
      </c>
      <c r="C3364" s="1" t="s">
        <v>3129</v>
      </c>
      <c r="D3364" s="1" t="s">
        <v>3098</v>
      </c>
      <c r="E3364" s="1" t="s">
        <v>39</v>
      </c>
      <c r="F3364" s="1" t="s">
        <v>54</v>
      </c>
      <c r="G3364" s="2">
        <v>44223</v>
      </c>
      <c r="H3364" s="3">
        <v>0.60833333333333328</v>
      </c>
      <c r="I3364">
        <v>36204414</v>
      </c>
      <c r="J3364">
        <v>6</v>
      </c>
      <c r="K3364" s="1" t="s">
        <v>2278</v>
      </c>
      <c r="L3364">
        <v>0</v>
      </c>
      <c r="M3364" s="4">
        <v>3.5339509109999998</v>
      </c>
      <c r="N3364" s="5">
        <v>9763.6</v>
      </c>
      <c r="O3364" s="5">
        <f>IF(Jan_21[[#This Row],[WIN_OSE]]=0,('Summary Sheet'!$O$1)-('Summary Sheet'!$O$1*2%),-'Summary Sheet'!$O$1*(Jan_21[[#This Row],[BSP]]-1))</f>
        <v>1.96</v>
      </c>
    </row>
    <row r="3365" spans="1:15" x14ac:dyDescent="0.25">
      <c r="A3365">
        <v>178479189</v>
      </c>
      <c r="B3365" s="1" t="s">
        <v>19</v>
      </c>
      <c r="C3365" s="1" t="s">
        <v>3129</v>
      </c>
      <c r="D3365" s="1" t="s">
        <v>3098</v>
      </c>
      <c r="E3365" s="1" t="s">
        <v>43</v>
      </c>
      <c r="F3365" s="1" t="s">
        <v>54</v>
      </c>
      <c r="G3365" s="2">
        <v>44223</v>
      </c>
      <c r="H3365" s="3">
        <v>0.62083333333333335</v>
      </c>
      <c r="I3365">
        <v>23188824</v>
      </c>
      <c r="J3365">
        <v>2</v>
      </c>
      <c r="K3365" s="1" t="s">
        <v>863</v>
      </c>
      <c r="L3365">
        <v>0</v>
      </c>
      <c r="M3365" s="4">
        <v>2.1</v>
      </c>
      <c r="N3365" s="5">
        <v>16549.18</v>
      </c>
      <c r="O3365" s="5">
        <f>IF(Jan_21[[#This Row],[WIN_OSE]]=0,('Summary Sheet'!$O$1)-('Summary Sheet'!$O$1*2%),-'Summary Sheet'!$O$1*(Jan_21[[#This Row],[BSP]]-1))</f>
        <v>1.96</v>
      </c>
    </row>
    <row r="3366" spans="1:15" x14ac:dyDescent="0.25">
      <c r="A3366">
        <v>178479191</v>
      </c>
      <c r="B3366" s="1" t="s">
        <v>19</v>
      </c>
      <c r="C3366" s="1" t="s">
        <v>3129</v>
      </c>
      <c r="D3366" s="1" t="s">
        <v>3098</v>
      </c>
      <c r="E3366" s="1" t="s">
        <v>32</v>
      </c>
      <c r="F3366" s="1" t="s">
        <v>54</v>
      </c>
      <c r="G3366" s="2">
        <v>44223</v>
      </c>
      <c r="H3366" s="3">
        <v>0.63124999999999998</v>
      </c>
      <c r="I3366">
        <v>25002534</v>
      </c>
      <c r="J3366">
        <v>5</v>
      </c>
      <c r="K3366" s="1" t="s">
        <v>1269</v>
      </c>
      <c r="L3366">
        <v>0</v>
      </c>
      <c r="M3366" s="4">
        <v>3.75</v>
      </c>
      <c r="N3366" s="5">
        <v>12752.14</v>
      </c>
      <c r="O3366" s="5">
        <f>IF(Jan_21[[#This Row],[WIN_OSE]]=0,('Summary Sheet'!$O$1)-('Summary Sheet'!$O$1*2%),-'Summary Sheet'!$O$1*(Jan_21[[#This Row],[BSP]]-1))</f>
        <v>1.96</v>
      </c>
    </row>
    <row r="3367" spans="1:15" x14ac:dyDescent="0.25">
      <c r="A3367">
        <v>178479193</v>
      </c>
      <c r="B3367" s="1" t="s">
        <v>19</v>
      </c>
      <c r="C3367" s="1" t="s">
        <v>3129</v>
      </c>
      <c r="D3367" s="1" t="s">
        <v>3098</v>
      </c>
      <c r="E3367" s="1" t="s">
        <v>24</v>
      </c>
      <c r="F3367" s="1" t="s">
        <v>54</v>
      </c>
      <c r="G3367" s="2">
        <v>44223</v>
      </c>
      <c r="H3367" s="3">
        <v>0.6430555555555556</v>
      </c>
      <c r="I3367">
        <v>27199647</v>
      </c>
      <c r="J3367">
        <v>6</v>
      </c>
      <c r="K3367" s="1" t="s">
        <v>782</v>
      </c>
      <c r="L3367">
        <v>0</v>
      </c>
      <c r="M3367" s="4">
        <v>3.75</v>
      </c>
      <c r="N3367" s="5">
        <v>8192.84</v>
      </c>
      <c r="O3367" s="5">
        <f>IF(Jan_21[[#This Row],[WIN_OSE]]=0,('Summary Sheet'!$O$1)-('Summary Sheet'!$O$1*2%),-'Summary Sheet'!$O$1*(Jan_21[[#This Row],[BSP]]-1))</f>
        <v>1.96</v>
      </c>
    </row>
    <row r="3368" spans="1:15" x14ac:dyDescent="0.25">
      <c r="A3368">
        <v>178479195</v>
      </c>
      <c r="B3368" s="1" t="s">
        <v>19</v>
      </c>
      <c r="C3368" s="1" t="s">
        <v>3129</v>
      </c>
      <c r="D3368" s="1" t="s">
        <v>3098</v>
      </c>
      <c r="E3368" s="1" t="s">
        <v>39</v>
      </c>
      <c r="F3368" s="1" t="s">
        <v>54</v>
      </c>
      <c r="G3368" s="2">
        <v>44223</v>
      </c>
      <c r="H3368" s="3">
        <v>0.65555555555555556</v>
      </c>
      <c r="I3368">
        <v>26214133</v>
      </c>
      <c r="J3368">
        <v>2</v>
      </c>
      <c r="K3368" s="1" t="s">
        <v>386</v>
      </c>
      <c r="L3368">
        <v>0</v>
      </c>
      <c r="M3368" s="4">
        <v>2.881516441</v>
      </c>
      <c r="N3368" s="5">
        <v>16002.98</v>
      </c>
      <c r="O3368" s="5">
        <f>IF(Jan_21[[#This Row],[WIN_OSE]]=0,('Summary Sheet'!$O$1)-('Summary Sheet'!$O$1*2%),-'Summary Sheet'!$O$1*(Jan_21[[#This Row],[BSP]]-1))</f>
        <v>1.96</v>
      </c>
    </row>
    <row r="3369" spans="1:15" x14ac:dyDescent="0.25">
      <c r="A3369">
        <v>178479197</v>
      </c>
      <c r="B3369" s="1" t="s">
        <v>19</v>
      </c>
      <c r="C3369" s="1" t="s">
        <v>3129</v>
      </c>
      <c r="D3369" s="1" t="s">
        <v>3098</v>
      </c>
      <c r="E3369" s="1" t="s">
        <v>39</v>
      </c>
      <c r="F3369" s="1" t="s">
        <v>54</v>
      </c>
      <c r="G3369" s="2">
        <v>44223</v>
      </c>
      <c r="H3369" s="3">
        <v>0.6694444444444444</v>
      </c>
      <c r="I3369">
        <v>23517790</v>
      </c>
      <c r="J3369">
        <v>6</v>
      </c>
      <c r="K3369" s="1" t="s">
        <v>1565</v>
      </c>
      <c r="L3369">
        <v>1</v>
      </c>
      <c r="M3369" s="4">
        <v>2.4531519190000002</v>
      </c>
      <c r="N3369" s="5">
        <v>21693.8</v>
      </c>
      <c r="O3369" s="5">
        <f>IF(Jan_21[[#This Row],[WIN_OSE]]=0,('Summary Sheet'!$O$1)-('Summary Sheet'!$O$1*2%),-'Summary Sheet'!$O$1*(Jan_21[[#This Row],[BSP]]-1))</f>
        <v>-2.9063038380000004</v>
      </c>
    </row>
    <row r="3370" spans="1:15" x14ac:dyDescent="0.25">
      <c r="A3370">
        <v>178479199</v>
      </c>
      <c r="B3370" s="1" t="s">
        <v>19</v>
      </c>
      <c r="C3370" s="1" t="s">
        <v>3129</v>
      </c>
      <c r="D3370" s="1" t="s">
        <v>3098</v>
      </c>
      <c r="E3370" s="1" t="s">
        <v>39</v>
      </c>
      <c r="F3370" s="1" t="s">
        <v>54</v>
      </c>
      <c r="G3370" s="2">
        <v>44223</v>
      </c>
      <c r="H3370" s="3">
        <v>0.68263888888888891</v>
      </c>
      <c r="I3370">
        <v>38271042</v>
      </c>
      <c r="J3370">
        <v>4</v>
      </c>
      <c r="K3370" s="1" t="s">
        <v>2169</v>
      </c>
      <c r="L3370">
        <v>0</v>
      </c>
      <c r="M3370" s="4">
        <v>2.98</v>
      </c>
      <c r="N3370" s="5">
        <v>7465.68</v>
      </c>
      <c r="O3370" s="5">
        <f>IF(Jan_21[[#This Row],[WIN_OSE]]=0,('Summary Sheet'!$O$1)-('Summary Sheet'!$O$1*2%),-'Summary Sheet'!$O$1*(Jan_21[[#This Row],[BSP]]-1))</f>
        <v>1.96</v>
      </c>
    </row>
    <row r="3371" spans="1:15" x14ac:dyDescent="0.25">
      <c r="A3371">
        <v>178479201</v>
      </c>
      <c r="B3371" s="1" t="s">
        <v>19</v>
      </c>
      <c r="C3371" s="1" t="s">
        <v>3129</v>
      </c>
      <c r="D3371" s="1" t="s">
        <v>3098</v>
      </c>
      <c r="E3371" s="1" t="s">
        <v>30</v>
      </c>
      <c r="F3371" s="1" t="s">
        <v>54</v>
      </c>
      <c r="G3371" s="2">
        <v>44223</v>
      </c>
      <c r="H3371" s="3">
        <v>0.69652777777777775</v>
      </c>
      <c r="I3371">
        <v>35505442</v>
      </c>
      <c r="J3371">
        <v>4</v>
      </c>
      <c r="K3371" s="1" t="s">
        <v>2173</v>
      </c>
      <c r="L3371">
        <v>1</v>
      </c>
      <c r="M3371" s="4">
        <v>4.1163699548484871</v>
      </c>
      <c r="N3371" s="5">
        <v>8279.18</v>
      </c>
      <c r="O3371" s="5">
        <f>IF(Jan_21[[#This Row],[WIN_OSE]]=0,('Summary Sheet'!$O$1)-('Summary Sheet'!$O$1*2%),-'Summary Sheet'!$O$1*(Jan_21[[#This Row],[BSP]]-1))</f>
        <v>-6.2327399096969742</v>
      </c>
    </row>
    <row r="3372" spans="1:15" x14ac:dyDescent="0.25">
      <c r="A3372">
        <v>178479203</v>
      </c>
      <c r="B3372" s="1" t="s">
        <v>19</v>
      </c>
      <c r="C3372" s="1" t="s">
        <v>3129</v>
      </c>
      <c r="D3372" s="1" t="s">
        <v>3098</v>
      </c>
      <c r="E3372" s="1" t="s">
        <v>24</v>
      </c>
      <c r="F3372" s="1" t="s">
        <v>54</v>
      </c>
      <c r="G3372" s="2">
        <v>44223</v>
      </c>
      <c r="H3372" s="3">
        <v>0.7104166666666667</v>
      </c>
      <c r="I3372">
        <v>24235945</v>
      </c>
      <c r="J3372">
        <v>6</v>
      </c>
      <c r="K3372" s="1" t="s">
        <v>2783</v>
      </c>
      <c r="L3372">
        <v>0</v>
      </c>
      <c r="M3372" s="4">
        <v>3.397468203393947</v>
      </c>
      <c r="N3372" s="5">
        <v>11694.72</v>
      </c>
      <c r="O3372" s="5">
        <f>IF(Jan_21[[#This Row],[WIN_OSE]]=0,('Summary Sheet'!$O$1)-('Summary Sheet'!$O$1*2%),-'Summary Sheet'!$O$1*(Jan_21[[#This Row],[BSP]]-1))</f>
        <v>1.96</v>
      </c>
    </row>
    <row r="3373" spans="1:15" x14ac:dyDescent="0.25">
      <c r="A3373">
        <v>178479205</v>
      </c>
      <c r="B3373" s="1" t="s">
        <v>19</v>
      </c>
      <c r="C3373" s="1" t="s">
        <v>3129</v>
      </c>
      <c r="D3373" s="1" t="s">
        <v>3098</v>
      </c>
      <c r="E3373" s="1" t="s">
        <v>24</v>
      </c>
      <c r="F3373" s="1" t="s">
        <v>54</v>
      </c>
      <c r="G3373" s="2">
        <v>44223</v>
      </c>
      <c r="H3373" s="3">
        <v>0.72361111111111109</v>
      </c>
      <c r="I3373">
        <v>38332787</v>
      </c>
      <c r="J3373">
        <v>4</v>
      </c>
      <c r="K3373" s="1" t="s">
        <v>854</v>
      </c>
      <c r="L3373">
        <v>1</v>
      </c>
      <c r="M3373" s="4">
        <v>2.1150323491500513</v>
      </c>
      <c r="N3373" s="5">
        <v>18275.8</v>
      </c>
      <c r="O3373" s="5">
        <f>IF(Jan_21[[#This Row],[WIN_OSE]]=0,('Summary Sheet'!$O$1)-('Summary Sheet'!$O$1*2%),-'Summary Sheet'!$O$1*(Jan_21[[#This Row],[BSP]]-1))</f>
        <v>-2.2300646983001027</v>
      </c>
    </row>
    <row r="3374" spans="1:15" x14ac:dyDescent="0.25">
      <c r="A3374">
        <v>178480469</v>
      </c>
      <c r="B3374" s="1" t="s">
        <v>23</v>
      </c>
      <c r="C3374" s="1" t="s">
        <v>167</v>
      </c>
      <c r="D3374" s="1" t="s">
        <v>3098</v>
      </c>
      <c r="E3374" s="1" t="s">
        <v>41</v>
      </c>
      <c r="F3374" s="1" t="s">
        <v>44</v>
      </c>
      <c r="G3374" s="2">
        <v>44223</v>
      </c>
      <c r="H3374" s="3">
        <v>0.58125000000000004</v>
      </c>
      <c r="I3374">
        <v>25787666</v>
      </c>
      <c r="J3374">
        <v>3</v>
      </c>
      <c r="K3374" s="1" t="s">
        <v>2129</v>
      </c>
      <c r="L3374">
        <v>0</v>
      </c>
      <c r="M3374" s="4">
        <v>2.862898445767315</v>
      </c>
      <c r="N3374" s="5">
        <v>9152.7999999999993</v>
      </c>
      <c r="O3374" s="5">
        <f>IF(Jan_21[[#This Row],[WIN_OSE]]=0,('Summary Sheet'!$O$1)-('Summary Sheet'!$O$1*2%),-'Summary Sheet'!$O$1*(Jan_21[[#This Row],[BSP]]-1))</f>
        <v>1.96</v>
      </c>
    </row>
    <row r="3375" spans="1:15" x14ac:dyDescent="0.25">
      <c r="A3375">
        <v>178480499</v>
      </c>
      <c r="B3375" s="1" t="s">
        <v>23</v>
      </c>
      <c r="C3375" s="1" t="s">
        <v>167</v>
      </c>
      <c r="D3375" s="1" t="s">
        <v>3098</v>
      </c>
      <c r="E3375" s="1" t="s">
        <v>32</v>
      </c>
      <c r="F3375" s="1" t="s">
        <v>44</v>
      </c>
      <c r="G3375" s="2">
        <v>44223</v>
      </c>
      <c r="H3375" s="3">
        <v>0.59166666666666667</v>
      </c>
      <c r="I3375">
        <v>36690254</v>
      </c>
      <c r="J3375">
        <v>6</v>
      </c>
      <c r="K3375" s="1" t="s">
        <v>2139</v>
      </c>
      <c r="L3375">
        <v>1</v>
      </c>
      <c r="M3375" s="4">
        <v>3.1154161729999998</v>
      </c>
      <c r="N3375" s="5">
        <v>12554.32</v>
      </c>
      <c r="O3375" s="5">
        <f>IF(Jan_21[[#This Row],[WIN_OSE]]=0,('Summary Sheet'!$O$1)-('Summary Sheet'!$O$1*2%),-'Summary Sheet'!$O$1*(Jan_21[[#This Row],[BSP]]-1))</f>
        <v>-4.2308323459999997</v>
      </c>
    </row>
    <row r="3376" spans="1:15" x14ac:dyDescent="0.25">
      <c r="A3376">
        <v>178480509</v>
      </c>
      <c r="B3376" s="1" t="s">
        <v>23</v>
      </c>
      <c r="C3376" s="1" t="s">
        <v>167</v>
      </c>
      <c r="D3376" s="1" t="s">
        <v>3098</v>
      </c>
      <c r="E3376" s="1" t="s">
        <v>47</v>
      </c>
      <c r="F3376" s="1" t="s">
        <v>44</v>
      </c>
      <c r="G3376" s="2">
        <v>44223</v>
      </c>
      <c r="H3376" s="3">
        <v>0.60555555555555551</v>
      </c>
      <c r="I3376">
        <v>35689104</v>
      </c>
      <c r="J3376">
        <v>3</v>
      </c>
      <c r="K3376" s="1" t="s">
        <v>804</v>
      </c>
      <c r="L3376">
        <v>1</v>
      </c>
      <c r="M3376" s="4">
        <v>2.7203016717254282</v>
      </c>
      <c r="N3376" s="5">
        <v>20624.14</v>
      </c>
      <c r="O3376" s="5">
        <f>IF(Jan_21[[#This Row],[WIN_OSE]]=0,('Summary Sheet'!$O$1)-('Summary Sheet'!$O$1*2%),-'Summary Sheet'!$O$1*(Jan_21[[#This Row],[BSP]]-1))</f>
        <v>-3.4406033434508565</v>
      </c>
    </row>
    <row r="3377" spans="1:15" x14ac:dyDescent="0.25">
      <c r="A3377">
        <v>178480515</v>
      </c>
      <c r="B3377" s="1" t="s">
        <v>23</v>
      </c>
      <c r="C3377" s="1" t="s">
        <v>167</v>
      </c>
      <c r="D3377" s="1" t="s">
        <v>3098</v>
      </c>
      <c r="E3377" s="1" t="s">
        <v>49</v>
      </c>
      <c r="F3377" s="1" t="s">
        <v>186</v>
      </c>
      <c r="G3377" s="2">
        <v>44223</v>
      </c>
      <c r="H3377" s="3">
        <v>0.61944444444444446</v>
      </c>
      <c r="I3377">
        <v>38332102</v>
      </c>
      <c r="J3377">
        <v>6</v>
      </c>
      <c r="K3377" s="1" t="s">
        <v>2927</v>
      </c>
      <c r="L3377">
        <v>1</v>
      </c>
      <c r="M3377" s="4">
        <v>3.9722510156450879</v>
      </c>
      <c r="N3377" s="5">
        <v>11736.26</v>
      </c>
      <c r="O3377" s="5">
        <f>IF(Jan_21[[#This Row],[WIN_OSE]]=0,('Summary Sheet'!$O$1)-('Summary Sheet'!$O$1*2%),-'Summary Sheet'!$O$1*(Jan_21[[#This Row],[BSP]]-1))</f>
        <v>-5.9445020312901757</v>
      </c>
    </row>
    <row r="3378" spans="1:15" x14ac:dyDescent="0.25">
      <c r="A3378">
        <v>178480520</v>
      </c>
      <c r="B3378" s="1" t="s">
        <v>23</v>
      </c>
      <c r="C3378" s="1" t="s">
        <v>167</v>
      </c>
      <c r="D3378" s="1" t="s">
        <v>3098</v>
      </c>
      <c r="E3378" s="1" t="s">
        <v>24</v>
      </c>
      <c r="F3378" s="1" t="s">
        <v>44</v>
      </c>
      <c r="G3378" s="2">
        <v>44223</v>
      </c>
      <c r="H3378" s="3">
        <v>0.63263888888888886</v>
      </c>
      <c r="I3378">
        <v>37510410</v>
      </c>
      <c r="J3378">
        <v>3</v>
      </c>
      <c r="K3378" s="1" t="s">
        <v>1685</v>
      </c>
      <c r="L3378">
        <v>0</v>
      </c>
      <c r="M3378" s="4">
        <v>3.65</v>
      </c>
      <c r="N3378" s="5">
        <v>3302.28</v>
      </c>
      <c r="O3378" s="5">
        <f>IF(Jan_21[[#This Row],[WIN_OSE]]=0,('Summary Sheet'!$O$1)-('Summary Sheet'!$O$1*2%),-'Summary Sheet'!$O$1*(Jan_21[[#This Row],[BSP]]-1))</f>
        <v>1.96</v>
      </c>
    </row>
    <row r="3379" spans="1:15" x14ac:dyDescent="0.25">
      <c r="A3379">
        <v>178480525</v>
      </c>
      <c r="B3379" s="1" t="s">
        <v>23</v>
      </c>
      <c r="C3379" s="1" t="s">
        <v>167</v>
      </c>
      <c r="D3379" s="1" t="s">
        <v>3098</v>
      </c>
      <c r="E3379" s="1" t="s">
        <v>41</v>
      </c>
      <c r="F3379" s="1" t="s">
        <v>44</v>
      </c>
      <c r="G3379" s="2">
        <v>44223</v>
      </c>
      <c r="H3379" s="3">
        <v>0.64444444444444449</v>
      </c>
      <c r="I3379">
        <v>38332105</v>
      </c>
      <c r="J3379">
        <v>1</v>
      </c>
      <c r="K3379" s="1" t="s">
        <v>1383</v>
      </c>
      <c r="L3379">
        <v>1</v>
      </c>
      <c r="M3379" s="4">
        <v>3.3497516979999999</v>
      </c>
      <c r="N3379" s="5">
        <v>6589.92</v>
      </c>
      <c r="O3379" s="5">
        <f>IF(Jan_21[[#This Row],[WIN_OSE]]=0,('Summary Sheet'!$O$1)-('Summary Sheet'!$O$1*2%),-'Summary Sheet'!$O$1*(Jan_21[[#This Row],[BSP]]-1))</f>
        <v>-4.6995033959999999</v>
      </c>
    </row>
    <row r="3380" spans="1:15" x14ac:dyDescent="0.25">
      <c r="A3380">
        <v>178480531</v>
      </c>
      <c r="B3380" s="1" t="s">
        <v>23</v>
      </c>
      <c r="C3380" s="1" t="s">
        <v>167</v>
      </c>
      <c r="D3380" s="1" t="s">
        <v>3098</v>
      </c>
      <c r="E3380" s="1" t="s">
        <v>41</v>
      </c>
      <c r="F3380" s="1" t="s">
        <v>44</v>
      </c>
      <c r="G3380" s="2">
        <v>44223</v>
      </c>
      <c r="H3380" s="3">
        <v>0.65833333333333333</v>
      </c>
      <c r="I3380">
        <v>37415592</v>
      </c>
      <c r="J3380">
        <v>2</v>
      </c>
      <c r="K3380" s="1" t="s">
        <v>1296</v>
      </c>
      <c r="L3380">
        <v>1</v>
      </c>
      <c r="M3380" s="4">
        <v>3.0080967135768151</v>
      </c>
      <c r="N3380" s="5">
        <v>11755.68</v>
      </c>
      <c r="O3380" s="5">
        <f>IF(Jan_21[[#This Row],[WIN_OSE]]=0,('Summary Sheet'!$O$1)-('Summary Sheet'!$O$1*2%),-'Summary Sheet'!$O$1*(Jan_21[[#This Row],[BSP]]-1))</f>
        <v>-4.0161934271536301</v>
      </c>
    </row>
    <row r="3381" spans="1:15" x14ac:dyDescent="0.25">
      <c r="A3381">
        <v>178480536</v>
      </c>
      <c r="B3381" s="1" t="s">
        <v>23</v>
      </c>
      <c r="C3381" s="1" t="s">
        <v>167</v>
      </c>
      <c r="D3381" s="1" t="s">
        <v>3098</v>
      </c>
      <c r="E3381" s="1" t="s">
        <v>27</v>
      </c>
      <c r="F3381" s="1" t="s">
        <v>186</v>
      </c>
      <c r="G3381" s="2">
        <v>44223</v>
      </c>
      <c r="H3381" s="3">
        <v>0.67222222222222228</v>
      </c>
      <c r="I3381">
        <v>28114876</v>
      </c>
      <c r="J3381">
        <v>6</v>
      </c>
      <c r="K3381" s="1" t="s">
        <v>813</v>
      </c>
      <c r="L3381">
        <v>0</v>
      </c>
      <c r="M3381" s="4">
        <v>3.7443447645103154</v>
      </c>
      <c r="N3381" s="5">
        <v>3538.5</v>
      </c>
      <c r="O3381" s="5">
        <f>IF(Jan_21[[#This Row],[WIN_OSE]]=0,('Summary Sheet'!$O$1)-('Summary Sheet'!$O$1*2%),-'Summary Sheet'!$O$1*(Jan_21[[#This Row],[BSP]]-1))</f>
        <v>1.96</v>
      </c>
    </row>
    <row r="3382" spans="1:15" x14ac:dyDescent="0.25">
      <c r="A3382">
        <v>178480540</v>
      </c>
      <c r="B3382" s="1" t="s">
        <v>23</v>
      </c>
      <c r="C3382" s="1" t="s">
        <v>167</v>
      </c>
      <c r="D3382" s="1" t="s">
        <v>3098</v>
      </c>
      <c r="E3382" s="1" t="s">
        <v>39</v>
      </c>
      <c r="F3382" s="1" t="s">
        <v>44</v>
      </c>
      <c r="G3382" s="2">
        <v>44223</v>
      </c>
      <c r="H3382" s="3">
        <v>0.68611111111111112</v>
      </c>
      <c r="I3382">
        <v>28640265</v>
      </c>
      <c r="J3382">
        <v>4</v>
      </c>
      <c r="K3382" s="1" t="s">
        <v>2289</v>
      </c>
      <c r="L3382">
        <v>1</v>
      </c>
      <c r="M3382" s="4">
        <v>2.76</v>
      </c>
      <c r="N3382" s="5">
        <v>20480.98</v>
      </c>
      <c r="O3382" s="5">
        <f>IF(Jan_21[[#This Row],[WIN_OSE]]=0,('Summary Sheet'!$O$1)-('Summary Sheet'!$O$1*2%),-'Summary Sheet'!$O$1*(Jan_21[[#This Row],[BSP]]-1))</f>
        <v>-3.5199999999999996</v>
      </c>
    </row>
    <row r="3383" spans="1:15" x14ac:dyDescent="0.25">
      <c r="A3383">
        <v>178480545</v>
      </c>
      <c r="B3383" s="1" t="s">
        <v>23</v>
      </c>
      <c r="C3383" s="1" t="s">
        <v>167</v>
      </c>
      <c r="D3383" s="1" t="s">
        <v>3098</v>
      </c>
      <c r="E3383" s="1" t="s">
        <v>43</v>
      </c>
      <c r="F3383" s="1" t="s">
        <v>44</v>
      </c>
      <c r="G3383" s="2">
        <v>44223</v>
      </c>
      <c r="H3383" s="3">
        <v>0.7</v>
      </c>
      <c r="I3383">
        <v>24949643</v>
      </c>
      <c r="J3383">
        <v>4</v>
      </c>
      <c r="K3383" s="1" t="s">
        <v>2135</v>
      </c>
      <c r="L3383">
        <v>0</v>
      </c>
      <c r="M3383" s="4">
        <v>3.4</v>
      </c>
      <c r="N3383" s="5">
        <v>10050.82</v>
      </c>
      <c r="O3383" s="5">
        <f>IF(Jan_21[[#This Row],[WIN_OSE]]=0,('Summary Sheet'!$O$1)-('Summary Sheet'!$O$1*2%),-'Summary Sheet'!$O$1*(Jan_21[[#This Row],[BSP]]-1))</f>
        <v>1.96</v>
      </c>
    </row>
    <row r="3384" spans="1:15" x14ac:dyDescent="0.25">
      <c r="A3384">
        <v>178480550</v>
      </c>
      <c r="B3384" s="1" t="s">
        <v>23</v>
      </c>
      <c r="C3384" s="1" t="s">
        <v>167</v>
      </c>
      <c r="D3384" s="1" t="s">
        <v>3098</v>
      </c>
      <c r="E3384" s="1" t="s">
        <v>37</v>
      </c>
      <c r="F3384" s="1" t="s">
        <v>44</v>
      </c>
      <c r="G3384" s="2">
        <v>44223</v>
      </c>
      <c r="H3384" s="3">
        <v>0.71388888888888891</v>
      </c>
      <c r="I3384">
        <v>38332107</v>
      </c>
      <c r="J3384">
        <v>4</v>
      </c>
      <c r="K3384" s="1" t="s">
        <v>2967</v>
      </c>
      <c r="L3384">
        <v>0</v>
      </c>
      <c r="M3384" s="4">
        <v>5.0238501577122232</v>
      </c>
      <c r="N3384" s="5">
        <v>3874.18</v>
      </c>
      <c r="O3384" s="5">
        <f>IF(Jan_21[[#This Row],[WIN_OSE]]=0,('Summary Sheet'!$O$1)-('Summary Sheet'!$O$1*2%),-'Summary Sheet'!$O$1*(Jan_21[[#This Row],[BSP]]-1))</f>
        <v>1.96</v>
      </c>
    </row>
    <row r="3385" spans="1:15" x14ac:dyDescent="0.25">
      <c r="A3385">
        <v>178480554</v>
      </c>
      <c r="B3385" s="1" t="s">
        <v>23</v>
      </c>
      <c r="C3385" s="1" t="s">
        <v>167</v>
      </c>
      <c r="D3385" s="1" t="s">
        <v>3098</v>
      </c>
      <c r="E3385" s="1" t="s">
        <v>43</v>
      </c>
      <c r="F3385" s="1" t="s">
        <v>44</v>
      </c>
      <c r="G3385" s="2">
        <v>44223</v>
      </c>
      <c r="H3385" s="3">
        <v>0.72777777777777775</v>
      </c>
      <c r="I3385">
        <v>23593447</v>
      </c>
      <c r="J3385">
        <v>6</v>
      </c>
      <c r="K3385" s="1" t="s">
        <v>816</v>
      </c>
      <c r="L3385">
        <v>0</v>
      </c>
      <c r="M3385" s="4">
        <v>3.3840045070000002</v>
      </c>
      <c r="N3385" s="5">
        <v>10608.36</v>
      </c>
      <c r="O3385" s="5">
        <f>IF(Jan_21[[#This Row],[WIN_OSE]]=0,('Summary Sheet'!$O$1)-('Summary Sheet'!$O$1*2%),-'Summary Sheet'!$O$1*(Jan_21[[#This Row],[BSP]]-1))</f>
        <v>1.96</v>
      </c>
    </row>
    <row r="3386" spans="1:15" x14ac:dyDescent="0.25">
      <c r="A3386">
        <v>178480560</v>
      </c>
      <c r="B3386" s="1" t="s">
        <v>23</v>
      </c>
      <c r="C3386" s="1" t="s">
        <v>167</v>
      </c>
      <c r="D3386" s="1" t="s">
        <v>3098</v>
      </c>
      <c r="E3386" s="1" t="s">
        <v>43</v>
      </c>
      <c r="F3386" s="1" t="s">
        <v>44</v>
      </c>
      <c r="G3386" s="2">
        <v>44223</v>
      </c>
      <c r="H3386" s="3">
        <v>0.73888888888888893</v>
      </c>
      <c r="I3386">
        <v>36973355</v>
      </c>
      <c r="J3386">
        <v>1</v>
      </c>
      <c r="K3386" s="1" t="s">
        <v>1075</v>
      </c>
      <c r="L3386">
        <v>1</v>
      </c>
      <c r="M3386" s="4">
        <v>2.7056997432975916</v>
      </c>
      <c r="N3386" s="5">
        <v>10220.56</v>
      </c>
      <c r="O3386" s="5">
        <f>IF(Jan_21[[#This Row],[WIN_OSE]]=0,('Summary Sheet'!$O$1)-('Summary Sheet'!$O$1*2%),-'Summary Sheet'!$O$1*(Jan_21[[#This Row],[BSP]]-1))</f>
        <v>-3.4113994865951831</v>
      </c>
    </row>
    <row r="3387" spans="1:15" x14ac:dyDescent="0.25">
      <c r="A3387">
        <v>178480564</v>
      </c>
      <c r="B3387" s="1" t="s">
        <v>23</v>
      </c>
      <c r="C3387" s="1" t="s">
        <v>167</v>
      </c>
      <c r="D3387" s="1" t="s">
        <v>3098</v>
      </c>
      <c r="E3387" s="1" t="s">
        <v>39</v>
      </c>
      <c r="F3387" s="1" t="s">
        <v>44</v>
      </c>
      <c r="G3387" s="2">
        <v>44223</v>
      </c>
      <c r="H3387" s="3">
        <v>0.75138888888888888</v>
      </c>
      <c r="I3387">
        <v>27937152</v>
      </c>
      <c r="J3387">
        <v>1</v>
      </c>
      <c r="K3387" s="1" t="s">
        <v>1694</v>
      </c>
      <c r="L3387">
        <v>1</v>
      </c>
      <c r="M3387" s="4">
        <v>2.331733068864033</v>
      </c>
      <c r="N3387" s="5">
        <v>22774.6</v>
      </c>
      <c r="O3387" s="5">
        <f>IF(Jan_21[[#This Row],[WIN_OSE]]=0,('Summary Sheet'!$O$1)-('Summary Sheet'!$O$1*2%),-'Summary Sheet'!$O$1*(Jan_21[[#This Row],[BSP]]-1))</f>
        <v>-2.663466137728066</v>
      </c>
    </row>
    <row r="3388" spans="1:15" x14ac:dyDescent="0.25">
      <c r="A3388">
        <v>178480996</v>
      </c>
      <c r="B3388" s="1" t="s">
        <v>23</v>
      </c>
      <c r="C3388" s="1" t="s">
        <v>3131</v>
      </c>
      <c r="D3388" s="1" t="s">
        <v>3098</v>
      </c>
      <c r="E3388" s="1" t="s">
        <v>39</v>
      </c>
      <c r="F3388" s="1" t="s">
        <v>54</v>
      </c>
      <c r="G3388" s="2">
        <v>44223</v>
      </c>
      <c r="H3388" s="3">
        <v>0.5756944444444444</v>
      </c>
      <c r="I3388">
        <v>35505645</v>
      </c>
      <c r="J3388">
        <v>3</v>
      </c>
      <c r="K3388" s="1" t="s">
        <v>275</v>
      </c>
      <c r="L3388">
        <v>0</v>
      </c>
      <c r="M3388" s="4">
        <v>4.4924964950000001</v>
      </c>
      <c r="N3388" s="5">
        <v>5097.1400000000003</v>
      </c>
      <c r="O3388" s="5">
        <f>IF(Jan_21[[#This Row],[WIN_OSE]]=0,('Summary Sheet'!$O$1)-('Summary Sheet'!$O$1*2%),-'Summary Sheet'!$O$1*(Jan_21[[#This Row],[BSP]]-1))</f>
        <v>1.96</v>
      </c>
    </row>
    <row r="3389" spans="1:15" x14ac:dyDescent="0.25">
      <c r="A3389">
        <v>178480998</v>
      </c>
      <c r="B3389" s="1" t="s">
        <v>23</v>
      </c>
      <c r="C3389" s="1" t="s">
        <v>3131</v>
      </c>
      <c r="D3389" s="1" t="s">
        <v>3098</v>
      </c>
      <c r="E3389" s="1" t="s">
        <v>41</v>
      </c>
      <c r="F3389" s="1" t="s">
        <v>54</v>
      </c>
      <c r="G3389" s="2">
        <v>44223</v>
      </c>
      <c r="H3389" s="3">
        <v>0.58819444444444446</v>
      </c>
      <c r="I3389">
        <v>38259910</v>
      </c>
      <c r="J3389">
        <v>3</v>
      </c>
      <c r="K3389" s="1" t="s">
        <v>1288</v>
      </c>
      <c r="L3389">
        <v>1</v>
      </c>
      <c r="M3389" s="4">
        <v>2.54</v>
      </c>
      <c r="N3389" s="5">
        <v>12262.26</v>
      </c>
      <c r="O3389" s="5">
        <f>IF(Jan_21[[#This Row],[WIN_OSE]]=0,('Summary Sheet'!$O$1)-('Summary Sheet'!$O$1*2%),-'Summary Sheet'!$O$1*(Jan_21[[#This Row],[BSP]]-1))</f>
        <v>-3.08</v>
      </c>
    </row>
    <row r="3390" spans="1:15" x14ac:dyDescent="0.25">
      <c r="A3390">
        <v>178481000</v>
      </c>
      <c r="B3390" s="1" t="s">
        <v>23</v>
      </c>
      <c r="C3390" s="1" t="s">
        <v>3131</v>
      </c>
      <c r="D3390" s="1" t="s">
        <v>3098</v>
      </c>
      <c r="E3390" s="1" t="s">
        <v>32</v>
      </c>
      <c r="F3390" s="1" t="s">
        <v>54</v>
      </c>
      <c r="G3390" s="2">
        <v>44223</v>
      </c>
      <c r="H3390" s="3">
        <v>0.59930555555555554</v>
      </c>
      <c r="I3390">
        <v>36323961</v>
      </c>
      <c r="J3390">
        <v>1</v>
      </c>
      <c r="K3390" s="1" t="s">
        <v>1711</v>
      </c>
      <c r="L3390">
        <v>1</v>
      </c>
      <c r="M3390" s="4">
        <v>2.8339237145882006</v>
      </c>
      <c r="N3390" s="5">
        <v>16801.64</v>
      </c>
      <c r="O3390" s="5">
        <f>IF(Jan_21[[#This Row],[WIN_OSE]]=0,('Summary Sheet'!$O$1)-('Summary Sheet'!$O$1*2%),-'Summary Sheet'!$O$1*(Jan_21[[#This Row],[BSP]]-1))</f>
        <v>-3.6678474291764012</v>
      </c>
    </row>
    <row r="3391" spans="1:15" x14ac:dyDescent="0.25">
      <c r="A3391">
        <v>178481002</v>
      </c>
      <c r="B3391" s="1" t="s">
        <v>23</v>
      </c>
      <c r="C3391" s="1" t="s">
        <v>3131</v>
      </c>
      <c r="D3391" s="1" t="s">
        <v>3098</v>
      </c>
      <c r="E3391" s="1" t="s">
        <v>39</v>
      </c>
      <c r="F3391" s="1" t="s">
        <v>54</v>
      </c>
      <c r="G3391" s="2">
        <v>44223</v>
      </c>
      <c r="H3391" s="3">
        <v>0.61250000000000004</v>
      </c>
      <c r="I3391">
        <v>37033527</v>
      </c>
      <c r="J3391">
        <v>3</v>
      </c>
      <c r="K3391" s="1" t="s">
        <v>2607</v>
      </c>
      <c r="L3391">
        <v>0</v>
      </c>
      <c r="M3391" s="4">
        <v>3.5830745409999998</v>
      </c>
      <c r="N3391" s="5">
        <v>11084.68</v>
      </c>
      <c r="O3391" s="5">
        <f>IF(Jan_21[[#This Row],[WIN_OSE]]=0,('Summary Sheet'!$O$1)-('Summary Sheet'!$O$1*2%),-'Summary Sheet'!$O$1*(Jan_21[[#This Row],[BSP]]-1))</f>
        <v>1.96</v>
      </c>
    </row>
    <row r="3392" spans="1:15" x14ac:dyDescent="0.25">
      <c r="A3392">
        <v>178481004</v>
      </c>
      <c r="B3392" s="1" t="s">
        <v>23</v>
      </c>
      <c r="C3392" s="1" t="s">
        <v>3131</v>
      </c>
      <c r="D3392" s="1" t="s">
        <v>3098</v>
      </c>
      <c r="E3392" s="1" t="s">
        <v>20</v>
      </c>
      <c r="F3392" s="1" t="s">
        <v>54</v>
      </c>
      <c r="G3392" s="2">
        <v>44223</v>
      </c>
      <c r="H3392" s="3">
        <v>0.62638888888888888</v>
      </c>
      <c r="I3392">
        <v>26616151</v>
      </c>
      <c r="J3392">
        <v>4</v>
      </c>
      <c r="K3392" s="1" t="s">
        <v>1244</v>
      </c>
      <c r="L3392">
        <v>0</v>
      </c>
      <c r="M3392" s="4">
        <v>3.7</v>
      </c>
      <c r="N3392" s="5">
        <v>9077.3799999999992</v>
      </c>
      <c r="O3392" s="5">
        <f>IF(Jan_21[[#This Row],[WIN_OSE]]=0,('Summary Sheet'!$O$1)-('Summary Sheet'!$O$1*2%),-'Summary Sheet'!$O$1*(Jan_21[[#This Row],[BSP]]-1))</f>
        <v>1.96</v>
      </c>
    </row>
    <row r="3393" spans="1:15" x14ac:dyDescent="0.25">
      <c r="A3393">
        <v>178481006</v>
      </c>
      <c r="B3393" s="1" t="s">
        <v>23</v>
      </c>
      <c r="C3393" s="1" t="s">
        <v>3131</v>
      </c>
      <c r="D3393" s="1" t="s">
        <v>3098</v>
      </c>
      <c r="E3393" s="1" t="s">
        <v>24</v>
      </c>
      <c r="F3393" s="1" t="s">
        <v>54</v>
      </c>
      <c r="G3393" s="2">
        <v>44223</v>
      </c>
      <c r="H3393" s="3">
        <v>0.63749999999999996</v>
      </c>
      <c r="I3393">
        <v>26714202</v>
      </c>
      <c r="J3393">
        <v>2</v>
      </c>
      <c r="K3393" s="1" t="s">
        <v>2301</v>
      </c>
      <c r="L3393">
        <v>1</v>
      </c>
      <c r="M3393" s="4">
        <v>2.7540988688608925</v>
      </c>
      <c r="N3393" s="5">
        <v>20973.96</v>
      </c>
      <c r="O3393" s="5">
        <f>IF(Jan_21[[#This Row],[WIN_OSE]]=0,('Summary Sheet'!$O$1)-('Summary Sheet'!$O$1*2%),-'Summary Sheet'!$O$1*(Jan_21[[#This Row],[BSP]]-1))</f>
        <v>-3.508197737721785</v>
      </c>
    </row>
    <row r="3394" spans="1:15" x14ac:dyDescent="0.25">
      <c r="A3394">
        <v>178481008</v>
      </c>
      <c r="B3394" s="1" t="s">
        <v>23</v>
      </c>
      <c r="C3394" s="1" t="s">
        <v>3131</v>
      </c>
      <c r="D3394" s="1" t="s">
        <v>3098</v>
      </c>
      <c r="E3394" s="1" t="s">
        <v>41</v>
      </c>
      <c r="F3394" s="1" t="s">
        <v>54</v>
      </c>
      <c r="G3394" s="2">
        <v>44223</v>
      </c>
      <c r="H3394" s="3">
        <v>0.65138888888888891</v>
      </c>
      <c r="I3394">
        <v>25594825</v>
      </c>
      <c r="J3394">
        <v>4</v>
      </c>
      <c r="K3394" s="1" t="s">
        <v>296</v>
      </c>
      <c r="L3394">
        <v>1</v>
      </c>
      <c r="M3394" s="4">
        <v>3.5027014369999998</v>
      </c>
      <c r="N3394" s="5">
        <v>11957.38</v>
      </c>
      <c r="O3394" s="5">
        <f>IF(Jan_21[[#This Row],[WIN_OSE]]=0,('Summary Sheet'!$O$1)-('Summary Sheet'!$O$1*2%),-'Summary Sheet'!$O$1*(Jan_21[[#This Row],[BSP]]-1))</f>
        <v>-5.0054028739999996</v>
      </c>
    </row>
    <row r="3395" spans="1:15" x14ac:dyDescent="0.25">
      <c r="A3395">
        <v>178481010</v>
      </c>
      <c r="B3395" s="1" t="s">
        <v>23</v>
      </c>
      <c r="C3395" s="1" t="s">
        <v>3131</v>
      </c>
      <c r="D3395" s="1" t="s">
        <v>3098</v>
      </c>
      <c r="E3395" s="1" t="s">
        <v>30</v>
      </c>
      <c r="F3395" s="1" t="s">
        <v>54</v>
      </c>
      <c r="G3395" s="2">
        <v>44223</v>
      </c>
      <c r="H3395" s="3">
        <v>0.66527777777777775</v>
      </c>
      <c r="I3395">
        <v>2096707</v>
      </c>
      <c r="J3395">
        <v>3</v>
      </c>
      <c r="K3395" s="1" t="s">
        <v>1195</v>
      </c>
      <c r="L3395">
        <v>1</v>
      </c>
      <c r="M3395" s="4">
        <v>2.1028644607620306</v>
      </c>
      <c r="N3395" s="5">
        <v>31835.66</v>
      </c>
      <c r="O3395" s="5">
        <f>IF(Jan_21[[#This Row],[WIN_OSE]]=0,('Summary Sheet'!$O$1)-('Summary Sheet'!$O$1*2%),-'Summary Sheet'!$O$1*(Jan_21[[#This Row],[BSP]]-1))</f>
        <v>-2.2057289215240612</v>
      </c>
    </row>
    <row r="3396" spans="1:15" x14ac:dyDescent="0.25">
      <c r="A3396">
        <v>178481012</v>
      </c>
      <c r="B3396" s="1" t="s">
        <v>23</v>
      </c>
      <c r="C3396" s="1" t="s">
        <v>3131</v>
      </c>
      <c r="D3396" s="1" t="s">
        <v>3098</v>
      </c>
      <c r="E3396" s="1" t="s">
        <v>32</v>
      </c>
      <c r="F3396" s="1" t="s">
        <v>54</v>
      </c>
      <c r="G3396" s="2">
        <v>44223</v>
      </c>
      <c r="H3396" s="3">
        <v>0.6791666666666667</v>
      </c>
      <c r="I3396">
        <v>1463546</v>
      </c>
      <c r="J3396">
        <v>1</v>
      </c>
      <c r="K3396" s="1" t="s">
        <v>2605</v>
      </c>
      <c r="L3396">
        <v>0</v>
      </c>
      <c r="M3396" s="4">
        <v>3.2060968852093721</v>
      </c>
      <c r="N3396" s="5">
        <v>21484.880000000001</v>
      </c>
      <c r="O3396" s="5">
        <f>IF(Jan_21[[#This Row],[WIN_OSE]]=0,('Summary Sheet'!$O$1)-('Summary Sheet'!$O$1*2%),-'Summary Sheet'!$O$1*(Jan_21[[#This Row],[BSP]]-1))</f>
        <v>1.96</v>
      </c>
    </row>
    <row r="3397" spans="1:15" x14ac:dyDescent="0.25">
      <c r="A3397">
        <v>178481014</v>
      </c>
      <c r="B3397" s="1" t="s">
        <v>23</v>
      </c>
      <c r="C3397" s="1" t="s">
        <v>3131</v>
      </c>
      <c r="D3397" s="1" t="s">
        <v>3098</v>
      </c>
      <c r="E3397" s="1" t="s">
        <v>49</v>
      </c>
      <c r="F3397" s="1" t="s">
        <v>188</v>
      </c>
      <c r="G3397" s="2">
        <v>44223</v>
      </c>
      <c r="H3397" s="3">
        <v>0.69305555555555554</v>
      </c>
      <c r="I3397">
        <v>25480801</v>
      </c>
      <c r="J3397">
        <v>1</v>
      </c>
      <c r="K3397" s="1" t="s">
        <v>2145</v>
      </c>
      <c r="L3397">
        <v>1</v>
      </c>
      <c r="M3397" s="4">
        <v>3.263144193</v>
      </c>
      <c r="N3397" s="5">
        <v>16690.84</v>
      </c>
      <c r="O3397" s="5">
        <f>IF(Jan_21[[#This Row],[WIN_OSE]]=0,('Summary Sheet'!$O$1)-('Summary Sheet'!$O$1*2%),-'Summary Sheet'!$O$1*(Jan_21[[#This Row],[BSP]]-1))</f>
        <v>-4.5262883860000001</v>
      </c>
    </row>
    <row r="3398" spans="1:15" x14ac:dyDescent="0.25">
      <c r="A3398">
        <v>178481016</v>
      </c>
      <c r="B3398" s="1" t="s">
        <v>23</v>
      </c>
      <c r="C3398" s="1" t="s">
        <v>3131</v>
      </c>
      <c r="D3398" s="1" t="s">
        <v>3098</v>
      </c>
      <c r="E3398" s="1" t="s">
        <v>43</v>
      </c>
      <c r="F3398" s="1" t="s">
        <v>54</v>
      </c>
      <c r="G3398" s="2">
        <v>44223</v>
      </c>
      <c r="H3398" s="3">
        <v>0.70694444444444449</v>
      </c>
      <c r="I3398">
        <v>38331812</v>
      </c>
      <c r="J3398">
        <v>1</v>
      </c>
      <c r="K3398" s="1" t="s">
        <v>407</v>
      </c>
      <c r="L3398">
        <v>0</v>
      </c>
      <c r="M3398" s="4">
        <v>4.3</v>
      </c>
      <c r="N3398" s="5">
        <v>15272.48</v>
      </c>
      <c r="O3398" s="5">
        <f>IF(Jan_21[[#This Row],[WIN_OSE]]=0,('Summary Sheet'!$O$1)-('Summary Sheet'!$O$1*2%),-'Summary Sheet'!$O$1*(Jan_21[[#This Row],[BSP]]-1))</f>
        <v>1.96</v>
      </c>
    </row>
    <row r="3399" spans="1:15" x14ac:dyDescent="0.25">
      <c r="A3399">
        <v>178481018</v>
      </c>
      <c r="B3399" s="1" t="s">
        <v>23</v>
      </c>
      <c r="C3399" s="1" t="s">
        <v>3131</v>
      </c>
      <c r="D3399" s="1" t="s">
        <v>3098</v>
      </c>
      <c r="E3399" s="1" t="s">
        <v>27</v>
      </c>
      <c r="F3399" s="1" t="s">
        <v>188</v>
      </c>
      <c r="G3399" s="2">
        <v>44223</v>
      </c>
      <c r="H3399" s="3">
        <v>0.72083333333333333</v>
      </c>
      <c r="I3399">
        <v>30830510</v>
      </c>
      <c r="J3399">
        <v>2</v>
      </c>
      <c r="K3399" s="1" t="s">
        <v>2968</v>
      </c>
      <c r="L3399">
        <v>1</v>
      </c>
      <c r="M3399" s="4">
        <v>4.3</v>
      </c>
      <c r="N3399" s="5">
        <v>9630.7800000000007</v>
      </c>
      <c r="O3399" s="5">
        <f>IF(Jan_21[[#This Row],[WIN_OSE]]=0,('Summary Sheet'!$O$1)-('Summary Sheet'!$O$1*2%),-'Summary Sheet'!$O$1*(Jan_21[[#This Row],[BSP]]-1))</f>
        <v>-6.6</v>
      </c>
    </row>
    <row r="3400" spans="1:15" x14ac:dyDescent="0.25">
      <c r="A3400">
        <v>178481020</v>
      </c>
      <c r="B3400" s="1" t="s">
        <v>23</v>
      </c>
      <c r="C3400" s="1" t="s">
        <v>3131</v>
      </c>
      <c r="D3400" s="1" t="s">
        <v>3098</v>
      </c>
      <c r="E3400" s="1" t="s">
        <v>65</v>
      </c>
      <c r="F3400" s="1" t="s">
        <v>54</v>
      </c>
      <c r="G3400" s="2">
        <v>44223</v>
      </c>
      <c r="H3400" s="3">
        <v>0.73402777777777772</v>
      </c>
      <c r="I3400">
        <v>30846047</v>
      </c>
      <c r="J3400">
        <v>1</v>
      </c>
      <c r="K3400" s="1" t="s">
        <v>1024</v>
      </c>
      <c r="L3400">
        <v>0</v>
      </c>
      <c r="M3400" s="4">
        <v>4.2476106964310762</v>
      </c>
      <c r="N3400" s="5">
        <v>7135.16</v>
      </c>
      <c r="O3400" s="5">
        <f>IF(Jan_21[[#This Row],[WIN_OSE]]=0,('Summary Sheet'!$O$1)-('Summary Sheet'!$O$1*2%),-'Summary Sheet'!$O$1*(Jan_21[[#This Row],[BSP]]-1))</f>
        <v>1.96</v>
      </c>
    </row>
    <row r="3401" spans="1:15" x14ac:dyDescent="0.25">
      <c r="A3401">
        <v>178481022</v>
      </c>
      <c r="B3401" s="1" t="s">
        <v>23</v>
      </c>
      <c r="C3401" s="1" t="s">
        <v>3131</v>
      </c>
      <c r="D3401" s="1" t="s">
        <v>3098</v>
      </c>
      <c r="E3401" s="1" t="s">
        <v>24</v>
      </c>
      <c r="F3401" s="1" t="s">
        <v>54</v>
      </c>
      <c r="G3401" s="2">
        <v>44223</v>
      </c>
      <c r="H3401" s="3">
        <v>0.74583333333333335</v>
      </c>
      <c r="I3401">
        <v>28218572</v>
      </c>
      <c r="J3401">
        <v>4</v>
      </c>
      <c r="K3401" s="1" t="s">
        <v>2304</v>
      </c>
      <c r="L3401">
        <v>0</v>
      </c>
      <c r="M3401" s="4">
        <v>4.0791999006101118</v>
      </c>
      <c r="N3401" s="5">
        <v>10791.3</v>
      </c>
      <c r="O3401" s="5">
        <f>IF(Jan_21[[#This Row],[WIN_OSE]]=0,('Summary Sheet'!$O$1)-('Summary Sheet'!$O$1*2%),-'Summary Sheet'!$O$1*(Jan_21[[#This Row],[BSP]]-1))</f>
        <v>1.96</v>
      </c>
    </row>
    <row r="3402" spans="1:15" x14ac:dyDescent="0.25">
      <c r="A3402">
        <v>178481552</v>
      </c>
      <c r="B3402" s="1" t="s">
        <v>16</v>
      </c>
      <c r="C3402" s="1" t="s">
        <v>3137</v>
      </c>
      <c r="D3402" s="1" t="s">
        <v>3098</v>
      </c>
      <c r="E3402" s="1" t="s">
        <v>32</v>
      </c>
      <c r="F3402" s="1" t="s">
        <v>35</v>
      </c>
      <c r="G3402" s="2">
        <v>44223</v>
      </c>
      <c r="H3402" s="3">
        <v>0.7631944444444444</v>
      </c>
      <c r="I3402">
        <v>38290583</v>
      </c>
      <c r="J3402">
        <v>2</v>
      </c>
      <c r="K3402" s="1" t="s">
        <v>1382</v>
      </c>
      <c r="L3402">
        <v>1</v>
      </c>
      <c r="M3402" s="4">
        <v>2.64</v>
      </c>
      <c r="N3402" s="5">
        <v>20411.099999999999</v>
      </c>
      <c r="O3402" s="5">
        <f>IF(Jan_21[[#This Row],[WIN_OSE]]=0,('Summary Sheet'!$O$1)-('Summary Sheet'!$O$1*2%),-'Summary Sheet'!$O$1*(Jan_21[[#This Row],[BSP]]-1))</f>
        <v>-3.2800000000000002</v>
      </c>
    </row>
    <row r="3403" spans="1:15" x14ac:dyDescent="0.25">
      <c r="A3403">
        <v>178481554</v>
      </c>
      <c r="B3403" s="1" t="s">
        <v>16</v>
      </c>
      <c r="C3403" s="1" t="s">
        <v>3137</v>
      </c>
      <c r="D3403" s="1" t="s">
        <v>3098</v>
      </c>
      <c r="E3403" s="1" t="s">
        <v>43</v>
      </c>
      <c r="F3403" s="1" t="s">
        <v>35</v>
      </c>
      <c r="G3403" s="2">
        <v>44223</v>
      </c>
      <c r="H3403" s="3">
        <v>0.77500000000000002</v>
      </c>
      <c r="I3403">
        <v>38036273</v>
      </c>
      <c r="J3403">
        <v>1</v>
      </c>
      <c r="K3403" s="1" t="s">
        <v>547</v>
      </c>
      <c r="L3403">
        <v>0</v>
      </c>
      <c r="M3403" s="4">
        <v>3.4093502172910295</v>
      </c>
      <c r="N3403" s="5">
        <v>13275.3</v>
      </c>
      <c r="O3403" s="5">
        <f>IF(Jan_21[[#This Row],[WIN_OSE]]=0,('Summary Sheet'!$O$1)-('Summary Sheet'!$O$1*2%),-'Summary Sheet'!$O$1*(Jan_21[[#This Row],[BSP]]-1))</f>
        <v>1.96</v>
      </c>
    </row>
    <row r="3404" spans="1:15" x14ac:dyDescent="0.25">
      <c r="A3404">
        <v>178481556</v>
      </c>
      <c r="B3404" s="1" t="s">
        <v>16</v>
      </c>
      <c r="C3404" s="1" t="s">
        <v>3137</v>
      </c>
      <c r="D3404" s="1" t="s">
        <v>3098</v>
      </c>
      <c r="E3404" s="1" t="s">
        <v>41</v>
      </c>
      <c r="F3404" s="1" t="s">
        <v>35</v>
      </c>
      <c r="G3404" s="2">
        <v>44223</v>
      </c>
      <c r="H3404" s="3">
        <v>0.78541666666666665</v>
      </c>
      <c r="I3404">
        <v>23499863</v>
      </c>
      <c r="J3404">
        <v>5</v>
      </c>
      <c r="K3404" s="1" t="s">
        <v>2857</v>
      </c>
      <c r="L3404">
        <v>0</v>
      </c>
      <c r="M3404" s="4">
        <v>3.9218017054341732</v>
      </c>
      <c r="N3404" s="5">
        <v>10632.98</v>
      </c>
      <c r="O3404" s="5">
        <f>IF(Jan_21[[#This Row],[WIN_OSE]]=0,('Summary Sheet'!$O$1)-('Summary Sheet'!$O$1*2%),-'Summary Sheet'!$O$1*(Jan_21[[#This Row],[BSP]]-1))</f>
        <v>1.96</v>
      </c>
    </row>
    <row r="3405" spans="1:15" x14ac:dyDescent="0.25">
      <c r="A3405">
        <v>178481558</v>
      </c>
      <c r="B3405" s="1" t="s">
        <v>16</v>
      </c>
      <c r="C3405" s="1" t="s">
        <v>3137</v>
      </c>
      <c r="D3405" s="1" t="s">
        <v>3098</v>
      </c>
      <c r="E3405" s="1" t="s">
        <v>48</v>
      </c>
      <c r="F3405" s="1" t="s">
        <v>62</v>
      </c>
      <c r="G3405" s="2">
        <v>44223</v>
      </c>
      <c r="H3405" s="3">
        <v>0.79791666666666672</v>
      </c>
      <c r="I3405">
        <v>36204500</v>
      </c>
      <c r="J3405">
        <v>2</v>
      </c>
      <c r="K3405" s="1" t="s">
        <v>1284</v>
      </c>
      <c r="L3405">
        <v>0</v>
      </c>
      <c r="M3405" s="4">
        <v>3.25</v>
      </c>
      <c r="N3405" s="5">
        <v>8615.36</v>
      </c>
      <c r="O3405" s="5">
        <f>IF(Jan_21[[#This Row],[WIN_OSE]]=0,('Summary Sheet'!$O$1)-('Summary Sheet'!$O$1*2%),-'Summary Sheet'!$O$1*(Jan_21[[#This Row],[BSP]]-1))</f>
        <v>1.96</v>
      </c>
    </row>
    <row r="3406" spans="1:15" x14ac:dyDescent="0.25">
      <c r="A3406">
        <v>178481560</v>
      </c>
      <c r="B3406" s="1" t="s">
        <v>16</v>
      </c>
      <c r="C3406" s="1" t="s">
        <v>3137</v>
      </c>
      <c r="D3406" s="1" t="s">
        <v>3098</v>
      </c>
      <c r="E3406" s="1" t="s">
        <v>32</v>
      </c>
      <c r="F3406" s="1" t="s">
        <v>35</v>
      </c>
      <c r="G3406" s="2">
        <v>44223</v>
      </c>
      <c r="H3406" s="3">
        <v>0.80972222222222223</v>
      </c>
      <c r="I3406">
        <v>27275518</v>
      </c>
      <c r="J3406">
        <v>2</v>
      </c>
      <c r="K3406" s="1" t="s">
        <v>1182</v>
      </c>
      <c r="L3406">
        <v>1</v>
      </c>
      <c r="M3406" s="4">
        <v>1.9811681866315851</v>
      </c>
      <c r="N3406" s="5">
        <v>30807.26</v>
      </c>
      <c r="O3406" s="5">
        <f>IF(Jan_21[[#This Row],[WIN_OSE]]=0,('Summary Sheet'!$O$1)-('Summary Sheet'!$O$1*2%),-'Summary Sheet'!$O$1*(Jan_21[[#This Row],[BSP]]-1))</f>
        <v>-1.9623363732631702</v>
      </c>
    </row>
    <row r="3407" spans="1:15" x14ac:dyDescent="0.25">
      <c r="A3407">
        <v>178481562</v>
      </c>
      <c r="B3407" s="1" t="s">
        <v>16</v>
      </c>
      <c r="C3407" s="1" t="s">
        <v>3137</v>
      </c>
      <c r="D3407" s="1" t="s">
        <v>3098</v>
      </c>
      <c r="E3407" s="1" t="s">
        <v>24</v>
      </c>
      <c r="F3407" s="1" t="s">
        <v>35</v>
      </c>
      <c r="G3407" s="2">
        <v>44223</v>
      </c>
      <c r="H3407" s="3">
        <v>0.82013888888888886</v>
      </c>
      <c r="I3407">
        <v>36973124</v>
      </c>
      <c r="J3407">
        <v>4</v>
      </c>
      <c r="K3407" s="1" t="s">
        <v>909</v>
      </c>
      <c r="L3407">
        <v>0</v>
      </c>
      <c r="M3407" s="4">
        <v>3.7</v>
      </c>
      <c r="N3407" s="5">
        <v>18060.16</v>
      </c>
      <c r="O3407" s="5">
        <f>IF(Jan_21[[#This Row],[WIN_OSE]]=0,('Summary Sheet'!$O$1)-('Summary Sheet'!$O$1*2%),-'Summary Sheet'!$O$1*(Jan_21[[#This Row],[BSP]]-1))</f>
        <v>1.96</v>
      </c>
    </row>
    <row r="3408" spans="1:15" x14ac:dyDescent="0.25">
      <c r="A3408">
        <v>178481564</v>
      </c>
      <c r="B3408" s="1" t="s">
        <v>16</v>
      </c>
      <c r="C3408" s="1" t="s">
        <v>3137</v>
      </c>
      <c r="D3408" s="1" t="s">
        <v>3098</v>
      </c>
      <c r="E3408" s="1" t="s">
        <v>48</v>
      </c>
      <c r="F3408" s="1" t="s">
        <v>35</v>
      </c>
      <c r="G3408" s="2">
        <v>44223</v>
      </c>
      <c r="H3408" s="3">
        <v>0.83194444444444449</v>
      </c>
      <c r="I3408">
        <v>38343563</v>
      </c>
      <c r="J3408">
        <v>2</v>
      </c>
      <c r="K3408" s="1" t="s">
        <v>1380</v>
      </c>
      <c r="L3408">
        <v>1</v>
      </c>
      <c r="M3408" s="4">
        <v>1.9525454003978575</v>
      </c>
      <c r="N3408" s="5">
        <v>22834.82</v>
      </c>
      <c r="O3408" s="5">
        <f>IF(Jan_21[[#This Row],[WIN_OSE]]=0,('Summary Sheet'!$O$1)-('Summary Sheet'!$O$1*2%),-'Summary Sheet'!$O$1*(Jan_21[[#This Row],[BSP]]-1))</f>
        <v>-1.905090800795715</v>
      </c>
    </row>
    <row r="3409" spans="1:15" x14ac:dyDescent="0.25">
      <c r="A3409">
        <v>178481566</v>
      </c>
      <c r="B3409" s="1" t="s">
        <v>16</v>
      </c>
      <c r="C3409" s="1" t="s">
        <v>3137</v>
      </c>
      <c r="D3409" s="1" t="s">
        <v>3098</v>
      </c>
      <c r="E3409" s="1" t="s">
        <v>48</v>
      </c>
      <c r="F3409" s="1" t="s">
        <v>35</v>
      </c>
      <c r="G3409" s="2">
        <v>44223</v>
      </c>
      <c r="H3409" s="3">
        <v>0.84166666666666667</v>
      </c>
      <c r="I3409">
        <v>37472395</v>
      </c>
      <c r="J3409">
        <v>2</v>
      </c>
      <c r="K3409" s="1" t="s">
        <v>2312</v>
      </c>
      <c r="L3409">
        <v>1</v>
      </c>
      <c r="M3409" s="4">
        <v>3.107863203</v>
      </c>
      <c r="N3409" s="5">
        <v>17187.98</v>
      </c>
      <c r="O3409" s="5">
        <f>IF(Jan_21[[#This Row],[WIN_OSE]]=0,('Summary Sheet'!$O$1)-('Summary Sheet'!$O$1*2%),-'Summary Sheet'!$O$1*(Jan_21[[#This Row],[BSP]]-1))</f>
        <v>-4.2157264059999999</v>
      </c>
    </row>
    <row r="3410" spans="1:15" x14ac:dyDescent="0.25">
      <c r="A3410">
        <v>178481568</v>
      </c>
      <c r="B3410" s="1" t="s">
        <v>16</v>
      </c>
      <c r="C3410" s="1" t="s">
        <v>3137</v>
      </c>
      <c r="D3410" s="1" t="s">
        <v>3098</v>
      </c>
      <c r="E3410" s="1" t="s">
        <v>41</v>
      </c>
      <c r="F3410" s="1" t="s">
        <v>35</v>
      </c>
      <c r="G3410" s="2">
        <v>44223</v>
      </c>
      <c r="H3410" s="3">
        <v>0.8520833333333333</v>
      </c>
      <c r="I3410">
        <v>37244172</v>
      </c>
      <c r="J3410">
        <v>6</v>
      </c>
      <c r="K3410" s="1" t="s">
        <v>2313</v>
      </c>
      <c r="L3410">
        <v>1</v>
      </c>
      <c r="M3410" s="4">
        <v>2.029208128211649</v>
      </c>
      <c r="N3410" s="5">
        <v>33435.56</v>
      </c>
      <c r="O3410" s="5">
        <f>IF(Jan_21[[#This Row],[WIN_OSE]]=0,('Summary Sheet'!$O$1)-('Summary Sheet'!$O$1*2%),-'Summary Sheet'!$O$1*(Jan_21[[#This Row],[BSP]]-1))</f>
        <v>-2.058416256423298</v>
      </c>
    </row>
    <row r="3411" spans="1:15" x14ac:dyDescent="0.25">
      <c r="A3411">
        <v>178481570</v>
      </c>
      <c r="B3411" s="1" t="s">
        <v>16</v>
      </c>
      <c r="C3411" s="1" t="s">
        <v>3137</v>
      </c>
      <c r="D3411" s="1" t="s">
        <v>3098</v>
      </c>
      <c r="E3411" s="1" t="s">
        <v>43</v>
      </c>
      <c r="F3411" s="1" t="s">
        <v>35</v>
      </c>
      <c r="G3411" s="2">
        <v>44223</v>
      </c>
      <c r="H3411" s="3">
        <v>0.86527777777777781</v>
      </c>
      <c r="I3411">
        <v>27190959</v>
      </c>
      <c r="J3411">
        <v>1</v>
      </c>
      <c r="K3411" s="1" t="s">
        <v>815</v>
      </c>
      <c r="L3411">
        <v>0</v>
      </c>
      <c r="M3411" s="4">
        <v>2.68</v>
      </c>
      <c r="N3411" s="5">
        <v>23887.74</v>
      </c>
      <c r="O3411" s="5">
        <f>IF(Jan_21[[#This Row],[WIN_OSE]]=0,('Summary Sheet'!$O$1)-('Summary Sheet'!$O$1*2%),-'Summary Sheet'!$O$1*(Jan_21[[#This Row],[BSP]]-1))</f>
        <v>1.96</v>
      </c>
    </row>
    <row r="3412" spans="1:15" x14ac:dyDescent="0.25">
      <c r="A3412">
        <v>178481572</v>
      </c>
      <c r="B3412" s="1" t="s">
        <v>16</v>
      </c>
      <c r="C3412" s="1" t="s">
        <v>3137</v>
      </c>
      <c r="D3412" s="1" t="s">
        <v>3098</v>
      </c>
      <c r="E3412" s="1" t="s">
        <v>47</v>
      </c>
      <c r="F3412" s="1" t="s">
        <v>35</v>
      </c>
      <c r="G3412" s="2">
        <v>44223</v>
      </c>
      <c r="H3412" s="3">
        <v>0.87569444444444444</v>
      </c>
      <c r="I3412">
        <v>24613988</v>
      </c>
      <c r="J3412">
        <v>4</v>
      </c>
      <c r="K3412" s="1" t="s">
        <v>532</v>
      </c>
      <c r="L3412">
        <v>0</v>
      </c>
      <c r="M3412" s="4">
        <v>3.2640488234657461</v>
      </c>
      <c r="N3412" s="5">
        <v>17615.3</v>
      </c>
      <c r="O3412" s="5">
        <f>IF(Jan_21[[#This Row],[WIN_OSE]]=0,('Summary Sheet'!$O$1)-('Summary Sheet'!$O$1*2%),-'Summary Sheet'!$O$1*(Jan_21[[#This Row],[BSP]]-1))</f>
        <v>1.96</v>
      </c>
    </row>
    <row r="3413" spans="1:15" x14ac:dyDescent="0.25">
      <c r="A3413">
        <v>178481574</v>
      </c>
      <c r="B3413" s="1" t="s">
        <v>16</v>
      </c>
      <c r="C3413" s="1" t="s">
        <v>3137</v>
      </c>
      <c r="D3413" s="1" t="s">
        <v>3098</v>
      </c>
      <c r="E3413" s="1" t="s">
        <v>47</v>
      </c>
      <c r="F3413" s="1" t="s">
        <v>35</v>
      </c>
      <c r="G3413" s="2">
        <v>44223</v>
      </c>
      <c r="H3413" s="3">
        <v>0.88611111111111107</v>
      </c>
      <c r="I3413">
        <v>2260627</v>
      </c>
      <c r="J3413">
        <v>2</v>
      </c>
      <c r="K3413" s="1" t="s">
        <v>2613</v>
      </c>
      <c r="L3413">
        <v>0</v>
      </c>
      <c r="M3413" s="4">
        <v>2.6064364616748117</v>
      </c>
      <c r="N3413" s="5">
        <v>22331.94</v>
      </c>
      <c r="O3413" s="5">
        <f>IF(Jan_21[[#This Row],[WIN_OSE]]=0,('Summary Sheet'!$O$1)-('Summary Sheet'!$O$1*2%),-'Summary Sheet'!$O$1*(Jan_21[[#This Row],[BSP]]-1))</f>
        <v>1.96</v>
      </c>
    </row>
    <row r="3414" spans="1:15" x14ac:dyDescent="0.25">
      <c r="A3414">
        <v>178481607</v>
      </c>
      <c r="B3414" s="1" t="s">
        <v>23</v>
      </c>
      <c r="C3414" s="1" t="s">
        <v>3134</v>
      </c>
      <c r="D3414" s="1" t="s">
        <v>3098</v>
      </c>
      <c r="E3414" s="1" t="s">
        <v>41</v>
      </c>
      <c r="F3414" s="1" t="s">
        <v>33</v>
      </c>
      <c r="G3414" s="2">
        <v>44223</v>
      </c>
      <c r="H3414" s="3">
        <v>0.75624999999999998</v>
      </c>
      <c r="I3414">
        <v>28676516</v>
      </c>
      <c r="J3414">
        <v>4</v>
      </c>
      <c r="K3414" s="1" t="s">
        <v>902</v>
      </c>
      <c r="L3414">
        <v>1</v>
      </c>
      <c r="M3414" s="4">
        <v>2.1062351929999998</v>
      </c>
      <c r="N3414" s="5">
        <v>17777.62</v>
      </c>
      <c r="O3414" s="5">
        <f>IF(Jan_21[[#This Row],[WIN_OSE]]=0,('Summary Sheet'!$O$1)-('Summary Sheet'!$O$1*2%),-'Summary Sheet'!$O$1*(Jan_21[[#This Row],[BSP]]-1))</f>
        <v>-2.2124703859999997</v>
      </c>
    </row>
    <row r="3415" spans="1:15" x14ac:dyDescent="0.25">
      <c r="A3415">
        <v>178481609</v>
      </c>
      <c r="B3415" s="1" t="s">
        <v>23</v>
      </c>
      <c r="C3415" s="1" t="s">
        <v>3134</v>
      </c>
      <c r="D3415" s="1" t="s">
        <v>3098</v>
      </c>
      <c r="E3415" s="1" t="s">
        <v>43</v>
      </c>
      <c r="F3415" s="1" t="s">
        <v>33</v>
      </c>
      <c r="G3415" s="2">
        <v>44223</v>
      </c>
      <c r="H3415" s="3">
        <v>0.76944444444444449</v>
      </c>
      <c r="I3415">
        <v>26551192</v>
      </c>
      <c r="J3415">
        <v>1</v>
      </c>
      <c r="K3415" s="1" t="s">
        <v>608</v>
      </c>
      <c r="L3415">
        <v>0</v>
      </c>
      <c r="M3415" s="4">
        <v>3.7624626322284338</v>
      </c>
      <c r="N3415" s="5">
        <v>7943.3</v>
      </c>
      <c r="O3415" s="5">
        <f>IF(Jan_21[[#This Row],[WIN_OSE]]=0,('Summary Sheet'!$O$1)-('Summary Sheet'!$O$1*2%),-'Summary Sheet'!$O$1*(Jan_21[[#This Row],[BSP]]-1))</f>
        <v>1.96</v>
      </c>
    </row>
    <row r="3416" spans="1:15" x14ac:dyDescent="0.25">
      <c r="A3416">
        <v>178481611</v>
      </c>
      <c r="B3416" s="1" t="s">
        <v>23</v>
      </c>
      <c r="C3416" s="1" t="s">
        <v>3134</v>
      </c>
      <c r="D3416" s="1" t="s">
        <v>3098</v>
      </c>
      <c r="E3416" s="1" t="s">
        <v>47</v>
      </c>
      <c r="F3416" s="1" t="s">
        <v>33</v>
      </c>
      <c r="G3416" s="2">
        <v>44223</v>
      </c>
      <c r="H3416" s="3">
        <v>0.77986111111111112</v>
      </c>
      <c r="I3416">
        <v>37888895</v>
      </c>
      <c r="J3416">
        <v>4</v>
      </c>
      <c r="K3416" s="1" t="s">
        <v>2802</v>
      </c>
      <c r="L3416">
        <v>1</v>
      </c>
      <c r="M3416" s="4">
        <v>2.2999999999999998</v>
      </c>
      <c r="N3416" s="5">
        <v>10219.52</v>
      </c>
      <c r="O3416" s="5">
        <f>IF(Jan_21[[#This Row],[WIN_OSE]]=0,('Summary Sheet'!$O$1)-('Summary Sheet'!$O$1*2%),-'Summary Sheet'!$O$1*(Jan_21[[#This Row],[BSP]]-1))</f>
        <v>-2.5999999999999996</v>
      </c>
    </row>
    <row r="3417" spans="1:15" x14ac:dyDescent="0.25">
      <c r="A3417">
        <v>178481613</v>
      </c>
      <c r="B3417" s="1" t="s">
        <v>23</v>
      </c>
      <c r="C3417" s="1" t="s">
        <v>3134</v>
      </c>
      <c r="D3417" s="1" t="s">
        <v>3098</v>
      </c>
      <c r="E3417" s="1" t="s">
        <v>75</v>
      </c>
      <c r="F3417" s="1" t="s">
        <v>50</v>
      </c>
      <c r="G3417" s="2">
        <v>44223</v>
      </c>
      <c r="H3417" s="3">
        <v>0.79027777777777775</v>
      </c>
      <c r="I3417">
        <v>37627263</v>
      </c>
      <c r="J3417">
        <v>2</v>
      </c>
      <c r="K3417" s="1" t="s">
        <v>559</v>
      </c>
      <c r="L3417">
        <v>0</v>
      </c>
      <c r="M3417" s="4">
        <v>3.6</v>
      </c>
      <c r="N3417" s="5">
        <v>7352.52</v>
      </c>
      <c r="O3417" s="5">
        <f>IF(Jan_21[[#This Row],[WIN_OSE]]=0,('Summary Sheet'!$O$1)-('Summary Sheet'!$O$1*2%),-'Summary Sheet'!$O$1*(Jan_21[[#This Row],[BSP]]-1))</f>
        <v>1.96</v>
      </c>
    </row>
    <row r="3418" spans="1:15" x14ac:dyDescent="0.25">
      <c r="A3418">
        <v>178481615</v>
      </c>
      <c r="B3418" s="1" t="s">
        <v>23</v>
      </c>
      <c r="C3418" s="1" t="s">
        <v>3134</v>
      </c>
      <c r="D3418" s="1" t="s">
        <v>3098</v>
      </c>
      <c r="E3418" s="1" t="s">
        <v>64</v>
      </c>
      <c r="F3418" s="1" t="s">
        <v>35</v>
      </c>
      <c r="G3418" s="2">
        <v>44223</v>
      </c>
      <c r="H3418" s="3">
        <v>0.8041666666666667</v>
      </c>
      <c r="I3418">
        <v>7558903</v>
      </c>
      <c r="J3418">
        <v>4</v>
      </c>
      <c r="K3418" s="1" t="s">
        <v>544</v>
      </c>
      <c r="L3418">
        <v>1</v>
      </c>
      <c r="M3418" s="4">
        <v>4.2853726966124297</v>
      </c>
      <c r="N3418" s="5">
        <v>3425.94</v>
      </c>
      <c r="O3418" s="5">
        <f>IF(Jan_21[[#This Row],[WIN_OSE]]=0,('Summary Sheet'!$O$1)-('Summary Sheet'!$O$1*2%),-'Summary Sheet'!$O$1*(Jan_21[[#This Row],[BSP]]-1))</f>
        <v>-6.5707453932248594</v>
      </c>
    </row>
    <row r="3419" spans="1:15" x14ac:dyDescent="0.25">
      <c r="A3419">
        <v>178481617</v>
      </c>
      <c r="B3419" s="1" t="s">
        <v>23</v>
      </c>
      <c r="C3419" s="1" t="s">
        <v>3134</v>
      </c>
      <c r="D3419" s="1" t="s">
        <v>3098</v>
      </c>
      <c r="E3419" s="1" t="s">
        <v>34</v>
      </c>
      <c r="F3419" s="1" t="s">
        <v>35</v>
      </c>
      <c r="G3419" s="2">
        <v>44223</v>
      </c>
      <c r="H3419" s="3">
        <v>0.81666666666666665</v>
      </c>
      <c r="I3419">
        <v>20410248</v>
      </c>
      <c r="J3419">
        <v>4</v>
      </c>
      <c r="K3419" s="1" t="s">
        <v>1211</v>
      </c>
      <c r="L3419">
        <v>0</v>
      </c>
      <c r="M3419" s="4">
        <v>1.9363433905657073</v>
      </c>
      <c r="N3419" s="5">
        <v>13575.26</v>
      </c>
      <c r="O3419" s="5">
        <f>IF(Jan_21[[#This Row],[WIN_OSE]]=0,('Summary Sheet'!$O$1)-('Summary Sheet'!$O$1*2%),-'Summary Sheet'!$O$1*(Jan_21[[#This Row],[BSP]]-1))</f>
        <v>1.96</v>
      </c>
    </row>
    <row r="3420" spans="1:15" x14ac:dyDescent="0.25">
      <c r="A3420">
        <v>178481619</v>
      </c>
      <c r="B3420" s="1" t="s">
        <v>23</v>
      </c>
      <c r="C3420" s="1" t="s">
        <v>3134</v>
      </c>
      <c r="D3420" s="1" t="s">
        <v>3098</v>
      </c>
      <c r="E3420" s="1" t="s">
        <v>75</v>
      </c>
      <c r="F3420" s="1" t="s">
        <v>50</v>
      </c>
      <c r="G3420" s="2">
        <v>44223</v>
      </c>
      <c r="H3420" s="3">
        <v>0.8305555555555556</v>
      </c>
      <c r="I3420">
        <v>27053663</v>
      </c>
      <c r="J3420">
        <v>3</v>
      </c>
      <c r="K3420" s="1" t="s">
        <v>1607</v>
      </c>
      <c r="L3420">
        <v>0</v>
      </c>
      <c r="M3420" s="4">
        <v>3.4994779992790432</v>
      </c>
      <c r="N3420" s="5">
        <v>13336.74</v>
      </c>
      <c r="O3420" s="5">
        <f>IF(Jan_21[[#This Row],[WIN_OSE]]=0,('Summary Sheet'!$O$1)-('Summary Sheet'!$O$1*2%),-'Summary Sheet'!$O$1*(Jan_21[[#This Row],[BSP]]-1))</f>
        <v>1.96</v>
      </c>
    </row>
    <row r="3421" spans="1:15" x14ac:dyDescent="0.25">
      <c r="A3421">
        <v>178481621</v>
      </c>
      <c r="B3421" s="1" t="s">
        <v>23</v>
      </c>
      <c r="C3421" s="1" t="s">
        <v>3134</v>
      </c>
      <c r="D3421" s="1" t="s">
        <v>3098</v>
      </c>
      <c r="E3421" s="1" t="s">
        <v>328</v>
      </c>
      <c r="F3421" s="1" t="s">
        <v>35</v>
      </c>
      <c r="G3421" s="2">
        <v>44223</v>
      </c>
      <c r="H3421" s="3">
        <v>0.84513888888888888</v>
      </c>
      <c r="I3421">
        <v>28794993</v>
      </c>
      <c r="J3421">
        <v>3</v>
      </c>
      <c r="K3421" s="1" t="s">
        <v>2329</v>
      </c>
      <c r="L3421">
        <v>0</v>
      </c>
      <c r="M3421" s="4">
        <v>2.64</v>
      </c>
      <c r="N3421" s="5">
        <v>14126.1</v>
      </c>
      <c r="O3421" s="5">
        <f>IF(Jan_21[[#This Row],[WIN_OSE]]=0,('Summary Sheet'!$O$1)-('Summary Sheet'!$O$1*2%),-'Summary Sheet'!$O$1*(Jan_21[[#This Row],[BSP]]-1))</f>
        <v>1.96</v>
      </c>
    </row>
    <row r="3422" spans="1:15" x14ac:dyDescent="0.25">
      <c r="A3422">
        <v>178481623</v>
      </c>
      <c r="B3422" s="1" t="s">
        <v>23</v>
      </c>
      <c r="C3422" s="1" t="s">
        <v>3134</v>
      </c>
      <c r="D3422" s="1" t="s">
        <v>3098</v>
      </c>
      <c r="E3422" s="1" t="s">
        <v>55</v>
      </c>
      <c r="F3422" s="1" t="s">
        <v>35</v>
      </c>
      <c r="G3422" s="2">
        <v>44223</v>
      </c>
      <c r="H3422" s="3">
        <v>0.85972222222222228</v>
      </c>
      <c r="I3422">
        <v>6147950</v>
      </c>
      <c r="J3422">
        <v>3</v>
      </c>
      <c r="K3422" s="1" t="s">
        <v>1266</v>
      </c>
      <c r="L3422">
        <v>0</v>
      </c>
      <c r="M3422" s="4">
        <v>3.091533047</v>
      </c>
      <c r="N3422" s="5">
        <v>8552.52</v>
      </c>
      <c r="O3422" s="5">
        <f>IF(Jan_21[[#This Row],[WIN_OSE]]=0,('Summary Sheet'!$O$1)-('Summary Sheet'!$O$1*2%),-'Summary Sheet'!$O$1*(Jan_21[[#This Row],[BSP]]-1))</f>
        <v>1.96</v>
      </c>
    </row>
    <row r="3423" spans="1:15" x14ac:dyDescent="0.25">
      <c r="A3423">
        <v>178481625</v>
      </c>
      <c r="B3423" s="1" t="s">
        <v>23</v>
      </c>
      <c r="C3423" s="1" t="s">
        <v>3134</v>
      </c>
      <c r="D3423" s="1" t="s">
        <v>3098</v>
      </c>
      <c r="E3423" s="1" t="s">
        <v>49</v>
      </c>
      <c r="F3423" s="1" t="s">
        <v>50</v>
      </c>
      <c r="G3423" s="2">
        <v>44223</v>
      </c>
      <c r="H3423" s="3">
        <v>0.87083333333333335</v>
      </c>
      <c r="I3423">
        <v>23358993</v>
      </c>
      <c r="J3423">
        <v>3</v>
      </c>
      <c r="K3423" s="1" t="s">
        <v>1596</v>
      </c>
      <c r="L3423">
        <v>0</v>
      </c>
      <c r="M3423" s="4">
        <v>3.3290874994207114</v>
      </c>
      <c r="N3423" s="5">
        <v>6811.3</v>
      </c>
      <c r="O3423" s="5">
        <f>IF(Jan_21[[#This Row],[WIN_OSE]]=0,('Summary Sheet'!$O$1)-('Summary Sheet'!$O$1*2%),-'Summary Sheet'!$O$1*(Jan_21[[#This Row],[BSP]]-1))</f>
        <v>1.96</v>
      </c>
    </row>
    <row r="3424" spans="1:15" x14ac:dyDescent="0.25">
      <c r="A3424">
        <v>178481627</v>
      </c>
      <c r="B3424" s="1" t="s">
        <v>23</v>
      </c>
      <c r="C3424" s="1" t="s">
        <v>3134</v>
      </c>
      <c r="D3424" s="1" t="s">
        <v>3098</v>
      </c>
      <c r="E3424" s="1" t="s">
        <v>308</v>
      </c>
      <c r="F3424" s="1" t="s">
        <v>35</v>
      </c>
      <c r="G3424" s="2">
        <v>44223</v>
      </c>
      <c r="H3424" s="3">
        <v>0.8833333333333333</v>
      </c>
      <c r="I3424">
        <v>30212367</v>
      </c>
      <c r="J3424">
        <v>6</v>
      </c>
      <c r="K3424" s="1" t="s">
        <v>2626</v>
      </c>
      <c r="L3424">
        <v>0</v>
      </c>
      <c r="M3424" s="4">
        <v>2.2309884824073016</v>
      </c>
      <c r="N3424" s="5">
        <v>7712.12</v>
      </c>
      <c r="O3424" s="5">
        <f>IF(Jan_21[[#This Row],[WIN_OSE]]=0,('Summary Sheet'!$O$1)-('Summary Sheet'!$O$1*2%),-'Summary Sheet'!$O$1*(Jan_21[[#This Row],[BSP]]-1))</f>
        <v>1.96</v>
      </c>
    </row>
    <row r="3425" spans="1:15" x14ac:dyDescent="0.25">
      <c r="A3425">
        <v>178481629</v>
      </c>
      <c r="B3425" s="1" t="s">
        <v>23</v>
      </c>
      <c r="C3425" s="1" t="s">
        <v>3134</v>
      </c>
      <c r="D3425" s="1" t="s">
        <v>3098</v>
      </c>
      <c r="E3425" s="1" t="s">
        <v>27</v>
      </c>
      <c r="F3425" s="1" t="s">
        <v>50</v>
      </c>
      <c r="G3425" s="2">
        <v>44223</v>
      </c>
      <c r="H3425" s="3">
        <v>0.89444444444444449</v>
      </c>
      <c r="I3425">
        <v>25026355</v>
      </c>
      <c r="J3425">
        <v>2</v>
      </c>
      <c r="K3425" s="1" t="s">
        <v>1365</v>
      </c>
      <c r="L3425">
        <v>0</v>
      </c>
      <c r="M3425" s="4">
        <v>3.4</v>
      </c>
      <c r="N3425" s="5">
        <v>12134.2</v>
      </c>
      <c r="O3425" s="5">
        <f>IF(Jan_21[[#This Row],[WIN_OSE]]=0,('Summary Sheet'!$O$1)-('Summary Sheet'!$O$1*2%),-'Summary Sheet'!$O$1*(Jan_21[[#This Row],[BSP]]-1))</f>
        <v>1.96</v>
      </c>
    </row>
    <row r="3426" spans="1:15" x14ac:dyDescent="0.25">
      <c r="A3426">
        <v>178481993</v>
      </c>
      <c r="B3426" s="1" t="s">
        <v>16</v>
      </c>
      <c r="C3426" s="1" t="s">
        <v>3141</v>
      </c>
      <c r="D3426" s="1" t="s">
        <v>3098</v>
      </c>
      <c r="E3426" s="1" t="s">
        <v>30</v>
      </c>
      <c r="F3426" s="1" t="s">
        <v>36</v>
      </c>
      <c r="G3426" s="2">
        <v>44223</v>
      </c>
      <c r="H3426" s="3">
        <v>0.7680555555555556</v>
      </c>
      <c r="I3426">
        <v>25921015</v>
      </c>
      <c r="J3426">
        <v>5</v>
      </c>
      <c r="K3426" s="1" t="s">
        <v>2705</v>
      </c>
      <c r="L3426">
        <v>0</v>
      </c>
      <c r="M3426" s="4">
        <v>4.3</v>
      </c>
      <c r="N3426" s="5">
        <v>6042.6</v>
      </c>
      <c r="O3426" s="5">
        <f>IF(Jan_21[[#This Row],[WIN_OSE]]=0,('Summary Sheet'!$O$1)-('Summary Sheet'!$O$1*2%),-'Summary Sheet'!$O$1*(Jan_21[[#This Row],[BSP]]-1))</f>
        <v>1.96</v>
      </c>
    </row>
    <row r="3427" spans="1:15" x14ac:dyDescent="0.25">
      <c r="A3427">
        <v>178481995</v>
      </c>
      <c r="B3427" s="1" t="s">
        <v>16</v>
      </c>
      <c r="C3427" s="1" t="s">
        <v>3141</v>
      </c>
      <c r="D3427" s="1" t="s">
        <v>3098</v>
      </c>
      <c r="E3427" s="1" t="s">
        <v>24</v>
      </c>
      <c r="F3427" s="1" t="s">
        <v>36</v>
      </c>
      <c r="G3427" s="2">
        <v>44223</v>
      </c>
      <c r="H3427" s="3">
        <v>0.77847222222222223</v>
      </c>
      <c r="I3427">
        <v>28753424</v>
      </c>
      <c r="J3427">
        <v>2</v>
      </c>
      <c r="K3427" s="1" t="s">
        <v>2897</v>
      </c>
      <c r="L3427">
        <v>0</v>
      </c>
      <c r="M3427" s="4">
        <v>3.45</v>
      </c>
      <c r="N3427" s="5">
        <v>12557.14</v>
      </c>
      <c r="O3427" s="5">
        <f>IF(Jan_21[[#This Row],[WIN_OSE]]=0,('Summary Sheet'!$O$1)-('Summary Sheet'!$O$1*2%),-'Summary Sheet'!$O$1*(Jan_21[[#This Row],[BSP]]-1))</f>
        <v>1.96</v>
      </c>
    </row>
    <row r="3428" spans="1:15" x14ac:dyDescent="0.25">
      <c r="A3428">
        <v>178481997</v>
      </c>
      <c r="B3428" s="1" t="s">
        <v>16</v>
      </c>
      <c r="C3428" s="1" t="s">
        <v>3141</v>
      </c>
      <c r="D3428" s="1" t="s">
        <v>3098</v>
      </c>
      <c r="E3428" s="1" t="s">
        <v>60</v>
      </c>
      <c r="F3428" s="1" t="s">
        <v>560</v>
      </c>
      <c r="G3428" s="2">
        <v>44223</v>
      </c>
      <c r="H3428" s="3">
        <v>0.79097222222222219</v>
      </c>
      <c r="I3428">
        <v>20895195</v>
      </c>
      <c r="J3428">
        <v>5</v>
      </c>
      <c r="K3428" s="1" t="s">
        <v>2014</v>
      </c>
      <c r="L3428">
        <v>0</v>
      </c>
      <c r="M3428" s="4">
        <v>3.6563587919999998</v>
      </c>
      <c r="N3428" s="5">
        <v>7946.22</v>
      </c>
      <c r="O3428" s="5">
        <f>IF(Jan_21[[#This Row],[WIN_OSE]]=0,('Summary Sheet'!$O$1)-('Summary Sheet'!$O$1*2%),-'Summary Sheet'!$O$1*(Jan_21[[#This Row],[BSP]]-1))</f>
        <v>1.96</v>
      </c>
    </row>
    <row r="3429" spans="1:15" x14ac:dyDescent="0.25">
      <c r="A3429">
        <v>178481999</v>
      </c>
      <c r="B3429" s="1" t="s">
        <v>16</v>
      </c>
      <c r="C3429" s="1" t="s">
        <v>3141</v>
      </c>
      <c r="D3429" s="1" t="s">
        <v>3098</v>
      </c>
      <c r="E3429" s="1" t="s">
        <v>41</v>
      </c>
      <c r="F3429" s="1" t="s">
        <v>36</v>
      </c>
      <c r="G3429" s="2">
        <v>44223</v>
      </c>
      <c r="H3429" s="3">
        <v>0.80277777777777781</v>
      </c>
      <c r="I3429">
        <v>24855989</v>
      </c>
      <c r="J3429">
        <v>3</v>
      </c>
      <c r="K3429" s="1" t="s">
        <v>1334</v>
      </c>
      <c r="L3429">
        <v>0</v>
      </c>
      <c r="M3429" s="4">
        <v>3.9805234197833483</v>
      </c>
      <c r="N3429" s="5">
        <v>9408.9599999999991</v>
      </c>
      <c r="O3429" s="5">
        <f>IF(Jan_21[[#This Row],[WIN_OSE]]=0,('Summary Sheet'!$O$1)-('Summary Sheet'!$O$1*2%),-'Summary Sheet'!$O$1*(Jan_21[[#This Row],[BSP]]-1))</f>
        <v>1.96</v>
      </c>
    </row>
    <row r="3430" spans="1:15" x14ac:dyDescent="0.25">
      <c r="A3430">
        <v>178482001</v>
      </c>
      <c r="B3430" s="1" t="s">
        <v>16</v>
      </c>
      <c r="C3430" s="1" t="s">
        <v>3141</v>
      </c>
      <c r="D3430" s="1" t="s">
        <v>3098</v>
      </c>
      <c r="E3430" s="1" t="s">
        <v>41</v>
      </c>
      <c r="F3430" s="1" t="s">
        <v>36</v>
      </c>
      <c r="G3430" s="2">
        <v>44223</v>
      </c>
      <c r="H3430" s="3">
        <v>0.81527777777777777</v>
      </c>
      <c r="I3430">
        <v>37339527</v>
      </c>
      <c r="J3430">
        <v>5</v>
      </c>
      <c r="K3430" s="1" t="s">
        <v>2804</v>
      </c>
      <c r="L3430">
        <v>1</v>
      </c>
      <c r="M3430" s="4">
        <v>3.0829830014094477</v>
      </c>
      <c r="N3430" s="5">
        <v>13320.1</v>
      </c>
      <c r="O3430" s="5">
        <f>IF(Jan_21[[#This Row],[WIN_OSE]]=0,('Summary Sheet'!$O$1)-('Summary Sheet'!$O$1*2%),-'Summary Sheet'!$O$1*(Jan_21[[#This Row],[BSP]]-1))</f>
        <v>-4.1659660028188954</v>
      </c>
    </row>
    <row r="3431" spans="1:15" x14ac:dyDescent="0.25">
      <c r="A3431">
        <v>178482003</v>
      </c>
      <c r="B3431" s="1" t="s">
        <v>16</v>
      </c>
      <c r="C3431" s="1" t="s">
        <v>3141</v>
      </c>
      <c r="D3431" s="1" t="s">
        <v>3098</v>
      </c>
      <c r="E3431" s="1" t="s">
        <v>24</v>
      </c>
      <c r="F3431" s="1" t="s">
        <v>36</v>
      </c>
      <c r="G3431" s="2">
        <v>44223</v>
      </c>
      <c r="H3431" s="3">
        <v>0.82708333333333328</v>
      </c>
      <c r="I3431">
        <v>12911505</v>
      </c>
      <c r="J3431">
        <v>1</v>
      </c>
      <c r="K3431" s="1" t="s">
        <v>2341</v>
      </c>
      <c r="L3431">
        <v>0</v>
      </c>
      <c r="M3431" s="4">
        <v>3.7193769971725121</v>
      </c>
      <c r="N3431" s="5">
        <v>8631.56</v>
      </c>
      <c r="O3431" s="5">
        <f>IF(Jan_21[[#This Row],[WIN_OSE]]=0,('Summary Sheet'!$O$1)-('Summary Sheet'!$O$1*2%),-'Summary Sheet'!$O$1*(Jan_21[[#This Row],[BSP]]-1))</f>
        <v>1.96</v>
      </c>
    </row>
    <row r="3432" spans="1:15" x14ac:dyDescent="0.25">
      <c r="A3432">
        <v>178482005</v>
      </c>
      <c r="B3432" s="1" t="s">
        <v>16</v>
      </c>
      <c r="C3432" s="1" t="s">
        <v>3141</v>
      </c>
      <c r="D3432" s="1" t="s">
        <v>3098</v>
      </c>
      <c r="E3432" s="1" t="s">
        <v>39</v>
      </c>
      <c r="F3432" s="1" t="s">
        <v>36</v>
      </c>
      <c r="G3432" s="2">
        <v>44223</v>
      </c>
      <c r="H3432" s="3">
        <v>0.83750000000000002</v>
      </c>
      <c r="I3432">
        <v>28041183</v>
      </c>
      <c r="J3432">
        <v>2</v>
      </c>
      <c r="K3432" s="1" t="s">
        <v>2899</v>
      </c>
      <c r="L3432">
        <v>0</v>
      </c>
      <c r="M3432" s="4">
        <v>2.849021086</v>
      </c>
      <c r="N3432" s="5">
        <v>19917.88</v>
      </c>
      <c r="O3432" s="5">
        <f>IF(Jan_21[[#This Row],[WIN_OSE]]=0,('Summary Sheet'!$O$1)-('Summary Sheet'!$O$1*2%),-'Summary Sheet'!$O$1*(Jan_21[[#This Row],[BSP]]-1))</f>
        <v>1.96</v>
      </c>
    </row>
    <row r="3433" spans="1:15" x14ac:dyDescent="0.25">
      <c r="A3433">
        <v>178482007</v>
      </c>
      <c r="B3433" s="1" t="s">
        <v>16</v>
      </c>
      <c r="C3433" s="1" t="s">
        <v>3141</v>
      </c>
      <c r="D3433" s="1" t="s">
        <v>3098</v>
      </c>
      <c r="E3433" s="1" t="s">
        <v>39</v>
      </c>
      <c r="F3433" s="1" t="s">
        <v>36</v>
      </c>
      <c r="G3433" s="2">
        <v>44223</v>
      </c>
      <c r="H3433" s="3">
        <v>0.84791666666666665</v>
      </c>
      <c r="I3433">
        <v>28753483</v>
      </c>
      <c r="J3433">
        <v>1</v>
      </c>
      <c r="K3433" s="1" t="s">
        <v>2803</v>
      </c>
      <c r="L3433">
        <v>0</v>
      </c>
      <c r="M3433" s="4">
        <v>4.0999999999999996</v>
      </c>
      <c r="N3433" s="5">
        <v>9436.8799999999992</v>
      </c>
      <c r="O3433" s="5">
        <f>IF(Jan_21[[#This Row],[WIN_OSE]]=0,('Summary Sheet'!$O$1)-('Summary Sheet'!$O$1*2%),-'Summary Sheet'!$O$1*(Jan_21[[#This Row],[BSP]]-1))</f>
        <v>1.96</v>
      </c>
    </row>
    <row r="3434" spans="1:15" x14ac:dyDescent="0.25">
      <c r="A3434">
        <v>178482009</v>
      </c>
      <c r="B3434" s="1" t="s">
        <v>16</v>
      </c>
      <c r="C3434" s="1" t="s">
        <v>3141</v>
      </c>
      <c r="D3434" s="1" t="s">
        <v>3098</v>
      </c>
      <c r="E3434" s="1" t="s">
        <v>32</v>
      </c>
      <c r="F3434" s="1" t="s">
        <v>36</v>
      </c>
      <c r="G3434" s="2">
        <v>44223</v>
      </c>
      <c r="H3434" s="3">
        <v>0.85833333333333328</v>
      </c>
      <c r="I3434">
        <v>36494779</v>
      </c>
      <c r="J3434">
        <v>4</v>
      </c>
      <c r="K3434" s="1" t="s">
        <v>578</v>
      </c>
      <c r="L3434">
        <v>0</v>
      </c>
      <c r="M3434" s="4">
        <v>3.0288390390000002</v>
      </c>
      <c r="N3434" s="5">
        <v>15414.96</v>
      </c>
      <c r="O3434" s="5">
        <f>IF(Jan_21[[#This Row],[WIN_OSE]]=0,('Summary Sheet'!$O$1)-('Summary Sheet'!$O$1*2%),-'Summary Sheet'!$O$1*(Jan_21[[#This Row],[BSP]]-1))</f>
        <v>1.96</v>
      </c>
    </row>
    <row r="3435" spans="1:15" x14ac:dyDescent="0.25">
      <c r="A3435">
        <v>178482011</v>
      </c>
      <c r="B3435" s="1" t="s">
        <v>16</v>
      </c>
      <c r="C3435" s="1" t="s">
        <v>3141</v>
      </c>
      <c r="D3435" s="1" t="s">
        <v>3098</v>
      </c>
      <c r="E3435" s="1" t="s">
        <v>47</v>
      </c>
      <c r="F3435" s="1" t="s">
        <v>36</v>
      </c>
      <c r="G3435" s="2">
        <v>44223</v>
      </c>
      <c r="H3435" s="3">
        <v>0.86944444444444446</v>
      </c>
      <c r="I3435">
        <v>37339550</v>
      </c>
      <c r="J3435">
        <v>4</v>
      </c>
      <c r="K3435" s="1" t="s">
        <v>2011</v>
      </c>
      <c r="L3435">
        <v>0</v>
      </c>
      <c r="M3435" s="4">
        <v>3.15</v>
      </c>
      <c r="N3435" s="5">
        <v>17614</v>
      </c>
      <c r="O3435" s="5">
        <f>IF(Jan_21[[#This Row],[WIN_OSE]]=0,('Summary Sheet'!$O$1)-('Summary Sheet'!$O$1*2%),-'Summary Sheet'!$O$1*(Jan_21[[#This Row],[BSP]]-1))</f>
        <v>1.96</v>
      </c>
    </row>
    <row r="3436" spans="1:15" x14ac:dyDescent="0.25">
      <c r="A3436">
        <v>178482013</v>
      </c>
      <c r="B3436" s="1" t="s">
        <v>16</v>
      </c>
      <c r="C3436" s="1" t="s">
        <v>3141</v>
      </c>
      <c r="D3436" s="1" t="s">
        <v>3098</v>
      </c>
      <c r="E3436" s="1" t="s">
        <v>20</v>
      </c>
      <c r="F3436" s="1" t="s">
        <v>36</v>
      </c>
      <c r="G3436" s="2">
        <v>44223</v>
      </c>
      <c r="H3436" s="3">
        <v>0.88263888888888886</v>
      </c>
      <c r="I3436">
        <v>35926179</v>
      </c>
      <c r="J3436">
        <v>4</v>
      </c>
      <c r="K3436" s="1" t="s">
        <v>1361</v>
      </c>
      <c r="L3436">
        <v>1</v>
      </c>
      <c r="M3436" s="4">
        <v>1.9946502572819371</v>
      </c>
      <c r="N3436" s="5">
        <v>37569.620000000003</v>
      </c>
      <c r="O3436" s="5">
        <f>IF(Jan_21[[#This Row],[WIN_OSE]]=0,('Summary Sheet'!$O$1)-('Summary Sheet'!$O$1*2%),-'Summary Sheet'!$O$1*(Jan_21[[#This Row],[BSP]]-1))</f>
        <v>-1.9893005145638742</v>
      </c>
    </row>
    <row r="3437" spans="1:15" x14ac:dyDescent="0.25">
      <c r="A3437">
        <v>178482015</v>
      </c>
      <c r="B3437" s="1" t="s">
        <v>16</v>
      </c>
      <c r="C3437" s="1" t="s">
        <v>3141</v>
      </c>
      <c r="D3437" s="1" t="s">
        <v>3098</v>
      </c>
      <c r="E3437" s="1" t="s">
        <v>20</v>
      </c>
      <c r="F3437" s="1" t="s">
        <v>36</v>
      </c>
      <c r="G3437" s="2">
        <v>44223</v>
      </c>
      <c r="H3437" s="3">
        <v>0.8930555555555556</v>
      </c>
      <c r="I3437">
        <v>28118269</v>
      </c>
      <c r="J3437">
        <v>1</v>
      </c>
      <c r="K3437" s="1" t="s">
        <v>2898</v>
      </c>
      <c r="L3437">
        <v>0</v>
      </c>
      <c r="M3437" s="4">
        <v>3.4917593715707516</v>
      </c>
      <c r="N3437" s="5">
        <v>22092.560000000001</v>
      </c>
      <c r="O3437" s="5">
        <f>IF(Jan_21[[#This Row],[WIN_OSE]]=0,('Summary Sheet'!$O$1)-('Summary Sheet'!$O$1*2%),-'Summary Sheet'!$O$1*(Jan_21[[#This Row],[BSP]]-1))</f>
        <v>1.96</v>
      </c>
    </row>
    <row r="3438" spans="1:15" x14ac:dyDescent="0.25">
      <c r="A3438">
        <v>178482764</v>
      </c>
      <c r="B3438" s="1" t="s">
        <v>23</v>
      </c>
      <c r="C3438" s="1" t="s">
        <v>3119</v>
      </c>
      <c r="D3438" s="1" t="s">
        <v>3098</v>
      </c>
      <c r="E3438" s="1" t="s">
        <v>75</v>
      </c>
      <c r="F3438" s="1" t="s">
        <v>28</v>
      </c>
      <c r="G3438" s="2">
        <v>44223</v>
      </c>
      <c r="H3438" s="3">
        <v>0.76180555555555551</v>
      </c>
      <c r="I3438">
        <v>19796710</v>
      </c>
      <c r="J3438">
        <v>2</v>
      </c>
      <c r="K3438" s="1" t="s">
        <v>1763</v>
      </c>
      <c r="L3438">
        <v>0</v>
      </c>
      <c r="M3438" s="4">
        <v>3.4371637343323167</v>
      </c>
      <c r="N3438" s="5">
        <v>5938.46</v>
      </c>
      <c r="O3438" s="5">
        <f>IF(Jan_21[[#This Row],[WIN_OSE]]=0,('Summary Sheet'!$O$1)-('Summary Sheet'!$O$1*2%),-'Summary Sheet'!$O$1*(Jan_21[[#This Row],[BSP]]-1))</f>
        <v>1.96</v>
      </c>
    </row>
    <row r="3439" spans="1:15" x14ac:dyDescent="0.25">
      <c r="A3439">
        <v>178482766</v>
      </c>
      <c r="B3439" s="1" t="s">
        <v>23</v>
      </c>
      <c r="C3439" s="1" t="s">
        <v>3119</v>
      </c>
      <c r="D3439" s="1" t="s">
        <v>3098</v>
      </c>
      <c r="E3439" s="1" t="s">
        <v>39</v>
      </c>
      <c r="F3439" s="1" t="s">
        <v>25</v>
      </c>
      <c r="G3439" s="2">
        <v>44223</v>
      </c>
      <c r="H3439" s="3">
        <v>0.7729166666666667</v>
      </c>
      <c r="I3439">
        <v>27233694</v>
      </c>
      <c r="J3439">
        <v>4</v>
      </c>
      <c r="K3439" s="1" t="s">
        <v>2351</v>
      </c>
      <c r="L3439">
        <v>1</v>
      </c>
      <c r="M3439" s="4">
        <v>2.7237122138907948</v>
      </c>
      <c r="N3439" s="5">
        <v>8808.52</v>
      </c>
      <c r="O3439" s="5">
        <f>IF(Jan_21[[#This Row],[WIN_OSE]]=0,('Summary Sheet'!$O$1)-('Summary Sheet'!$O$1*2%),-'Summary Sheet'!$O$1*(Jan_21[[#This Row],[BSP]]-1))</f>
        <v>-3.4474244277815895</v>
      </c>
    </row>
    <row r="3440" spans="1:15" x14ac:dyDescent="0.25">
      <c r="A3440">
        <v>178482768</v>
      </c>
      <c r="B3440" s="1" t="s">
        <v>23</v>
      </c>
      <c r="C3440" s="1" t="s">
        <v>3119</v>
      </c>
      <c r="D3440" s="1" t="s">
        <v>3098</v>
      </c>
      <c r="E3440" s="1" t="s">
        <v>24</v>
      </c>
      <c r="F3440" s="1" t="s">
        <v>25</v>
      </c>
      <c r="G3440" s="2">
        <v>44223</v>
      </c>
      <c r="H3440" s="3">
        <v>0.78333333333333333</v>
      </c>
      <c r="I3440">
        <v>37471809</v>
      </c>
      <c r="J3440">
        <v>4</v>
      </c>
      <c r="K3440" s="1" t="s">
        <v>2843</v>
      </c>
      <c r="L3440">
        <v>1</v>
      </c>
      <c r="M3440" s="4">
        <v>3.33068148</v>
      </c>
      <c r="N3440" s="5">
        <v>10343.959999999999</v>
      </c>
      <c r="O3440" s="5">
        <f>IF(Jan_21[[#This Row],[WIN_OSE]]=0,('Summary Sheet'!$O$1)-('Summary Sheet'!$O$1*2%),-'Summary Sheet'!$O$1*(Jan_21[[#This Row],[BSP]]-1))</f>
        <v>-4.6613629599999999</v>
      </c>
    </row>
    <row r="3441" spans="1:15" x14ac:dyDescent="0.25">
      <c r="A3441">
        <v>178482770</v>
      </c>
      <c r="B3441" s="1" t="s">
        <v>23</v>
      </c>
      <c r="C3441" s="1" t="s">
        <v>3119</v>
      </c>
      <c r="D3441" s="1" t="s">
        <v>3098</v>
      </c>
      <c r="E3441" s="1" t="s">
        <v>49</v>
      </c>
      <c r="F3441" s="1" t="s">
        <v>28</v>
      </c>
      <c r="G3441" s="2">
        <v>44223</v>
      </c>
      <c r="H3441" s="3">
        <v>0.79652777777777772</v>
      </c>
      <c r="I3441">
        <v>27161335</v>
      </c>
      <c r="J3441">
        <v>3</v>
      </c>
      <c r="K3441" s="1" t="s">
        <v>1311</v>
      </c>
      <c r="L3441">
        <v>0</v>
      </c>
      <c r="M3441" s="4">
        <v>3.4829079305454078</v>
      </c>
      <c r="N3441" s="5">
        <v>9070.5400000000009</v>
      </c>
      <c r="O3441" s="5">
        <f>IF(Jan_21[[#This Row],[WIN_OSE]]=0,('Summary Sheet'!$O$1)-('Summary Sheet'!$O$1*2%),-'Summary Sheet'!$O$1*(Jan_21[[#This Row],[BSP]]-1))</f>
        <v>1.96</v>
      </c>
    </row>
    <row r="3442" spans="1:15" x14ac:dyDescent="0.25">
      <c r="A3442">
        <v>178482772</v>
      </c>
      <c r="B3442" s="1" t="s">
        <v>23</v>
      </c>
      <c r="C3442" s="1" t="s">
        <v>3119</v>
      </c>
      <c r="D3442" s="1" t="s">
        <v>3098</v>
      </c>
      <c r="E3442" s="1" t="s">
        <v>24</v>
      </c>
      <c r="F3442" s="1" t="s">
        <v>25</v>
      </c>
      <c r="G3442" s="2">
        <v>44223</v>
      </c>
      <c r="H3442" s="3">
        <v>0.80833333333333335</v>
      </c>
      <c r="I3442">
        <v>37501845</v>
      </c>
      <c r="J3442">
        <v>6</v>
      </c>
      <c r="K3442" s="1" t="s">
        <v>2718</v>
      </c>
      <c r="L3442">
        <v>1</v>
      </c>
      <c r="M3442" s="4">
        <v>2.6180557141900693</v>
      </c>
      <c r="N3442" s="5">
        <v>9005.4</v>
      </c>
      <c r="O3442" s="5">
        <f>IF(Jan_21[[#This Row],[WIN_OSE]]=0,('Summary Sheet'!$O$1)-('Summary Sheet'!$O$1*2%),-'Summary Sheet'!$O$1*(Jan_21[[#This Row],[BSP]]-1))</f>
        <v>-3.2361114283801387</v>
      </c>
    </row>
    <row r="3443" spans="1:15" x14ac:dyDescent="0.25">
      <c r="A3443">
        <v>178482774</v>
      </c>
      <c r="B3443" s="1" t="s">
        <v>23</v>
      </c>
      <c r="C3443" s="1" t="s">
        <v>3119</v>
      </c>
      <c r="D3443" s="1" t="s">
        <v>3098</v>
      </c>
      <c r="E3443" s="1" t="s">
        <v>39</v>
      </c>
      <c r="F3443" s="1" t="s">
        <v>25</v>
      </c>
      <c r="G3443" s="2">
        <v>44223</v>
      </c>
      <c r="H3443" s="3">
        <v>0.82222222222222219</v>
      </c>
      <c r="I3443">
        <v>35715028</v>
      </c>
      <c r="J3443">
        <v>2</v>
      </c>
      <c r="K3443" s="1" t="s">
        <v>304</v>
      </c>
      <c r="L3443">
        <v>0</v>
      </c>
      <c r="M3443" s="4">
        <v>3.8092244098890662</v>
      </c>
      <c r="N3443" s="5">
        <v>8734.4</v>
      </c>
      <c r="O3443" s="5">
        <f>IF(Jan_21[[#This Row],[WIN_OSE]]=0,('Summary Sheet'!$O$1)-('Summary Sheet'!$O$1*2%),-'Summary Sheet'!$O$1*(Jan_21[[#This Row],[BSP]]-1))</f>
        <v>1.96</v>
      </c>
    </row>
    <row r="3444" spans="1:15" x14ac:dyDescent="0.25">
      <c r="A3444">
        <v>178482776</v>
      </c>
      <c r="B3444" s="1" t="s">
        <v>23</v>
      </c>
      <c r="C3444" s="1" t="s">
        <v>3119</v>
      </c>
      <c r="D3444" s="1" t="s">
        <v>3098</v>
      </c>
      <c r="E3444" s="1" t="s">
        <v>75</v>
      </c>
      <c r="F3444" s="1" t="s">
        <v>28</v>
      </c>
      <c r="G3444" s="2">
        <v>44223</v>
      </c>
      <c r="H3444" s="3">
        <v>0.8354166666666667</v>
      </c>
      <c r="I3444">
        <v>36312556</v>
      </c>
      <c r="J3444">
        <v>3</v>
      </c>
      <c r="K3444" s="1" t="s">
        <v>1555</v>
      </c>
      <c r="L3444">
        <v>0</v>
      </c>
      <c r="M3444" s="4">
        <v>3.8501882009999999</v>
      </c>
      <c r="N3444" s="5">
        <v>8091.68</v>
      </c>
      <c r="O3444" s="5">
        <f>IF(Jan_21[[#This Row],[WIN_OSE]]=0,('Summary Sheet'!$O$1)-('Summary Sheet'!$O$1*2%),-'Summary Sheet'!$O$1*(Jan_21[[#This Row],[BSP]]-1))</f>
        <v>1.96</v>
      </c>
    </row>
    <row r="3445" spans="1:15" x14ac:dyDescent="0.25">
      <c r="A3445">
        <v>178482778</v>
      </c>
      <c r="B3445" s="1" t="s">
        <v>23</v>
      </c>
      <c r="C3445" s="1" t="s">
        <v>3119</v>
      </c>
      <c r="D3445" s="1" t="s">
        <v>3098</v>
      </c>
      <c r="E3445" s="1" t="s">
        <v>41</v>
      </c>
      <c r="F3445" s="1" t="s">
        <v>25</v>
      </c>
      <c r="G3445" s="2">
        <v>44223</v>
      </c>
      <c r="H3445" s="3">
        <v>0.84930555555555554</v>
      </c>
      <c r="I3445">
        <v>26703046</v>
      </c>
      <c r="J3445">
        <v>1</v>
      </c>
      <c r="K3445" s="1" t="s">
        <v>652</v>
      </c>
      <c r="L3445">
        <v>1</v>
      </c>
      <c r="M3445" s="4">
        <v>4.5</v>
      </c>
      <c r="N3445" s="5">
        <v>5076.66</v>
      </c>
      <c r="O3445" s="5">
        <f>IF(Jan_21[[#This Row],[WIN_OSE]]=0,('Summary Sheet'!$O$1)-('Summary Sheet'!$O$1*2%),-'Summary Sheet'!$O$1*(Jan_21[[#This Row],[BSP]]-1))</f>
        <v>-7</v>
      </c>
    </row>
    <row r="3446" spans="1:15" x14ac:dyDescent="0.25">
      <c r="A3446">
        <v>178482780</v>
      </c>
      <c r="B3446" s="1" t="s">
        <v>23</v>
      </c>
      <c r="C3446" s="1" t="s">
        <v>3119</v>
      </c>
      <c r="D3446" s="1" t="s">
        <v>3098</v>
      </c>
      <c r="E3446" s="1" t="s">
        <v>43</v>
      </c>
      <c r="F3446" s="1" t="s">
        <v>25</v>
      </c>
      <c r="G3446" s="2">
        <v>44223</v>
      </c>
      <c r="H3446" s="3">
        <v>0.86319444444444449</v>
      </c>
      <c r="I3446">
        <v>19937163</v>
      </c>
      <c r="J3446">
        <v>6</v>
      </c>
      <c r="K3446" s="1" t="s">
        <v>1381</v>
      </c>
      <c r="L3446">
        <v>0</v>
      </c>
      <c r="M3446" s="4">
        <v>3.2</v>
      </c>
      <c r="N3446" s="5">
        <v>13842.16</v>
      </c>
      <c r="O3446" s="5">
        <f>IF(Jan_21[[#This Row],[WIN_OSE]]=0,('Summary Sheet'!$O$1)-('Summary Sheet'!$O$1*2%),-'Summary Sheet'!$O$1*(Jan_21[[#This Row],[BSP]]-1))</f>
        <v>1.96</v>
      </c>
    </row>
    <row r="3447" spans="1:15" x14ac:dyDescent="0.25">
      <c r="A3447">
        <v>178482782</v>
      </c>
      <c r="B3447" s="1" t="s">
        <v>23</v>
      </c>
      <c r="C3447" s="1" t="s">
        <v>3119</v>
      </c>
      <c r="D3447" s="1" t="s">
        <v>3098</v>
      </c>
      <c r="E3447" s="1" t="s">
        <v>75</v>
      </c>
      <c r="F3447" s="1" t="s">
        <v>28</v>
      </c>
      <c r="G3447" s="2">
        <v>44223</v>
      </c>
      <c r="H3447" s="3">
        <v>0.87638888888888888</v>
      </c>
      <c r="I3447">
        <v>38332674</v>
      </c>
      <c r="J3447">
        <v>2</v>
      </c>
      <c r="K3447" s="1" t="s">
        <v>1379</v>
      </c>
      <c r="L3447">
        <v>1</v>
      </c>
      <c r="M3447" s="4">
        <v>3.7728968586126581</v>
      </c>
      <c r="N3447" s="5">
        <v>2610.6</v>
      </c>
      <c r="O3447" s="5">
        <f>IF(Jan_21[[#This Row],[WIN_OSE]]=0,('Summary Sheet'!$O$1)-('Summary Sheet'!$O$1*2%),-'Summary Sheet'!$O$1*(Jan_21[[#This Row],[BSP]]-1))</f>
        <v>-5.5457937172253162</v>
      </c>
    </row>
    <row r="3448" spans="1:15" x14ac:dyDescent="0.25">
      <c r="A3448">
        <v>178482784</v>
      </c>
      <c r="B3448" s="1" t="s">
        <v>23</v>
      </c>
      <c r="C3448" s="1" t="s">
        <v>3119</v>
      </c>
      <c r="D3448" s="1" t="s">
        <v>3098</v>
      </c>
      <c r="E3448" s="1" t="s">
        <v>39</v>
      </c>
      <c r="F3448" s="1" t="s">
        <v>25</v>
      </c>
      <c r="G3448" s="2">
        <v>44223</v>
      </c>
      <c r="H3448" s="3">
        <v>0.88749999999999996</v>
      </c>
      <c r="I3448">
        <v>36425841</v>
      </c>
      <c r="J3448">
        <v>1</v>
      </c>
      <c r="K3448" s="1" t="s">
        <v>2488</v>
      </c>
      <c r="L3448">
        <v>0</v>
      </c>
      <c r="M3448" s="4">
        <v>3.3431398410000002</v>
      </c>
      <c r="N3448" s="5">
        <v>8104.32</v>
      </c>
      <c r="O3448" s="5">
        <f>IF(Jan_21[[#This Row],[WIN_OSE]]=0,('Summary Sheet'!$O$1)-('Summary Sheet'!$O$1*2%),-'Summary Sheet'!$O$1*(Jan_21[[#This Row],[BSP]]-1))</f>
        <v>1.96</v>
      </c>
    </row>
    <row r="3449" spans="1:15" x14ac:dyDescent="0.25">
      <c r="A3449">
        <v>178524000</v>
      </c>
      <c r="B3449" s="1" t="s">
        <v>19</v>
      </c>
      <c r="C3449" s="1" t="s">
        <v>3140</v>
      </c>
      <c r="D3449" s="1" t="s">
        <v>3100</v>
      </c>
      <c r="E3449" s="1" t="s">
        <v>39</v>
      </c>
      <c r="F3449" s="1" t="s">
        <v>44</v>
      </c>
      <c r="G3449" s="2">
        <v>44224</v>
      </c>
      <c r="H3449" s="3">
        <v>0.46736111111111112</v>
      </c>
      <c r="I3449">
        <v>23850644</v>
      </c>
      <c r="J3449">
        <v>1</v>
      </c>
      <c r="K3449" s="1" t="s">
        <v>2069</v>
      </c>
      <c r="L3449">
        <v>0</v>
      </c>
      <c r="M3449" s="4">
        <v>4.3093222789999999</v>
      </c>
      <c r="N3449" s="5">
        <v>6650.48</v>
      </c>
      <c r="O3449" s="5">
        <f>IF(Jan_21[[#This Row],[WIN_OSE]]=0,('Summary Sheet'!$O$1)-('Summary Sheet'!$O$1*2%),-'Summary Sheet'!$O$1*(Jan_21[[#This Row],[BSP]]-1))</f>
        <v>1.96</v>
      </c>
    </row>
    <row r="3450" spans="1:15" x14ac:dyDescent="0.25">
      <c r="A3450">
        <v>178524002</v>
      </c>
      <c r="B3450" s="1" t="s">
        <v>19</v>
      </c>
      <c r="C3450" s="1" t="s">
        <v>3140</v>
      </c>
      <c r="D3450" s="1" t="s">
        <v>3100</v>
      </c>
      <c r="E3450" s="1" t="s">
        <v>47</v>
      </c>
      <c r="F3450" s="1" t="s">
        <v>44</v>
      </c>
      <c r="G3450" s="2">
        <v>44224</v>
      </c>
      <c r="H3450" s="3">
        <v>0.4777777777777778</v>
      </c>
      <c r="I3450">
        <v>38182323</v>
      </c>
      <c r="J3450">
        <v>3</v>
      </c>
      <c r="K3450" s="1" t="s">
        <v>2361</v>
      </c>
      <c r="L3450">
        <v>0</v>
      </c>
      <c r="M3450" s="4">
        <v>4.2</v>
      </c>
      <c r="N3450" s="5">
        <v>6213.96</v>
      </c>
      <c r="O3450" s="5">
        <f>IF(Jan_21[[#This Row],[WIN_OSE]]=0,('Summary Sheet'!$O$1)-('Summary Sheet'!$O$1*2%),-'Summary Sheet'!$O$1*(Jan_21[[#This Row],[BSP]]-1))</f>
        <v>1.96</v>
      </c>
    </row>
    <row r="3451" spans="1:15" x14ac:dyDescent="0.25">
      <c r="A3451">
        <v>178524004</v>
      </c>
      <c r="B3451" s="1" t="s">
        <v>19</v>
      </c>
      <c r="C3451" s="1" t="s">
        <v>3140</v>
      </c>
      <c r="D3451" s="1" t="s">
        <v>3100</v>
      </c>
      <c r="E3451" s="1" t="s">
        <v>39</v>
      </c>
      <c r="F3451" s="1" t="s">
        <v>44</v>
      </c>
      <c r="G3451" s="2">
        <v>44224</v>
      </c>
      <c r="H3451" s="3">
        <v>0.48819444444444443</v>
      </c>
      <c r="I3451">
        <v>24358106</v>
      </c>
      <c r="J3451">
        <v>1</v>
      </c>
      <c r="K3451" s="1" t="s">
        <v>2724</v>
      </c>
      <c r="L3451">
        <v>0</v>
      </c>
      <c r="M3451" s="4">
        <v>4.4000000000000004</v>
      </c>
      <c r="N3451" s="5">
        <v>6131.06</v>
      </c>
      <c r="O3451" s="5">
        <f>IF(Jan_21[[#This Row],[WIN_OSE]]=0,('Summary Sheet'!$O$1)-('Summary Sheet'!$O$1*2%),-'Summary Sheet'!$O$1*(Jan_21[[#This Row],[BSP]]-1))</f>
        <v>1.96</v>
      </c>
    </row>
    <row r="3452" spans="1:15" x14ac:dyDescent="0.25">
      <c r="A3452">
        <v>178524006</v>
      </c>
      <c r="B3452" s="1" t="s">
        <v>19</v>
      </c>
      <c r="C3452" s="1" t="s">
        <v>3140</v>
      </c>
      <c r="D3452" s="1" t="s">
        <v>3100</v>
      </c>
      <c r="E3452" s="1" t="s">
        <v>30</v>
      </c>
      <c r="F3452" s="1" t="s">
        <v>44</v>
      </c>
      <c r="G3452" s="2">
        <v>44224</v>
      </c>
      <c r="H3452" s="3">
        <v>0.49861111111111112</v>
      </c>
      <c r="I3452">
        <v>35825702</v>
      </c>
      <c r="J3452">
        <v>6</v>
      </c>
      <c r="K3452" s="1" t="s">
        <v>1993</v>
      </c>
      <c r="L3452">
        <v>0</v>
      </c>
      <c r="M3452" s="4">
        <v>3.5198793624053364</v>
      </c>
      <c r="N3452" s="5">
        <v>14927.66</v>
      </c>
      <c r="O3452" s="5">
        <f>IF(Jan_21[[#This Row],[WIN_OSE]]=0,('Summary Sheet'!$O$1)-('Summary Sheet'!$O$1*2%),-'Summary Sheet'!$O$1*(Jan_21[[#This Row],[BSP]]-1))</f>
        <v>1.96</v>
      </c>
    </row>
    <row r="3453" spans="1:15" x14ac:dyDescent="0.25">
      <c r="A3453">
        <v>178524008</v>
      </c>
      <c r="B3453" s="1" t="s">
        <v>19</v>
      </c>
      <c r="C3453" s="1" t="s">
        <v>3140</v>
      </c>
      <c r="D3453" s="1" t="s">
        <v>3100</v>
      </c>
      <c r="E3453" s="1" t="s">
        <v>24</v>
      </c>
      <c r="F3453" s="1" t="s">
        <v>44</v>
      </c>
      <c r="G3453" s="2">
        <v>44224</v>
      </c>
      <c r="H3453" s="3">
        <v>0.50902777777777775</v>
      </c>
      <c r="I3453">
        <v>26340988</v>
      </c>
      <c r="J3453">
        <v>1</v>
      </c>
      <c r="K3453" s="1" t="s">
        <v>2061</v>
      </c>
      <c r="L3453">
        <v>1</v>
      </c>
      <c r="M3453" s="4">
        <v>3.3</v>
      </c>
      <c r="N3453" s="5">
        <v>15436.12</v>
      </c>
      <c r="O3453" s="5">
        <f>IF(Jan_21[[#This Row],[WIN_OSE]]=0,('Summary Sheet'!$O$1)-('Summary Sheet'!$O$1*2%),-'Summary Sheet'!$O$1*(Jan_21[[#This Row],[BSP]]-1))</f>
        <v>-4.5999999999999996</v>
      </c>
    </row>
    <row r="3454" spans="1:15" x14ac:dyDescent="0.25">
      <c r="A3454">
        <v>178524010</v>
      </c>
      <c r="B3454" s="1" t="s">
        <v>19</v>
      </c>
      <c r="C3454" s="1" t="s">
        <v>3140</v>
      </c>
      <c r="D3454" s="1" t="s">
        <v>3100</v>
      </c>
      <c r="E3454" s="1" t="s">
        <v>43</v>
      </c>
      <c r="F3454" s="1" t="s">
        <v>44</v>
      </c>
      <c r="G3454" s="2">
        <v>44224</v>
      </c>
      <c r="H3454" s="3">
        <v>0.51944444444444449</v>
      </c>
      <c r="I3454">
        <v>28737580</v>
      </c>
      <c r="J3454">
        <v>4</v>
      </c>
      <c r="K3454" s="1" t="s">
        <v>1358</v>
      </c>
      <c r="L3454">
        <v>0</v>
      </c>
      <c r="M3454" s="4">
        <v>2.2553027053031833</v>
      </c>
      <c r="N3454" s="5">
        <v>20317.36</v>
      </c>
      <c r="O3454" s="5">
        <f>IF(Jan_21[[#This Row],[WIN_OSE]]=0,('Summary Sheet'!$O$1)-('Summary Sheet'!$O$1*2%),-'Summary Sheet'!$O$1*(Jan_21[[#This Row],[BSP]]-1))</f>
        <v>1.96</v>
      </c>
    </row>
    <row r="3455" spans="1:15" x14ac:dyDescent="0.25">
      <c r="A3455">
        <v>178524012</v>
      </c>
      <c r="B3455" s="1" t="s">
        <v>19</v>
      </c>
      <c r="C3455" s="1" t="s">
        <v>3140</v>
      </c>
      <c r="D3455" s="1" t="s">
        <v>3100</v>
      </c>
      <c r="E3455" s="1" t="s">
        <v>24</v>
      </c>
      <c r="F3455" s="1" t="s">
        <v>44</v>
      </c>
      <c r="G3455" s="2">
        <v>44224</v>
      </c>
      <c r="H3455" s="3">
        <v>0.52986111111111112</v>
      </c>
      <c r="I3455">
        <v>36667719</v>
      </c>
      <c r="J3455">
        <v>5</v>
      </c>
      <c r="K3455" s="1" t="s">
        <v>993</v>
      </c>
      <c r="L3455">
        <v>0</v>
      </c>
      <c r="M3455" s="4">
        <v>3.1</v>
      </c>
      <c r="N3455" s="5">
        <v>14791.06</v>
      </c>
      <c r="O3455" s="5">
        <f>IF(Jan_21[[#This Row],[WIN_OSE]]=0,('Summary Sheet'!$O$1)-('Summary Sheet'!$O$1*2%),-'Summary Sheet'!$O$1*(Jan_21[[#This Row],[BSP]]-1))</f>
        <v>1.96</v>
      </c>
    </row>
    <row r="3456" spans="1:15" x14ac:dyDescent="0.25">
      <c r="A3456">
        <v>178524014</v>
      </c>
      <c r="B3456" s="1" t="s">
        <v>19</v>
      </c>
      <c r="C3456" s="1" t="s">
        <v>3140</v>
      </c>
      <c r="D3456" s="1" t="s">
        <v>3100</v>
      </c>
      <c r="E3456" s="1" t="s">
        <v>41</v>
      </c>
      <c r="F3456" s="1" t="s">
        <v>44</v>
      </c>
      <c r="G3456" s="2">
        <v>44224</v>
      </c>
      <c r="H3456" s="3">
        <v>0.54027777777777775</v>
      </c>
      <c r="I3456">
        <v>9154286</v>
      </c>
      <c r="J3456">
        <v>4</v>
      </c>
      <c r="K3456" s="1" t="s">
        <v>607</v>
      </c>
      <c r="L3456">
        <v>0</v>
      </c>
      <c r="M3456" s="4">
        <v>3.8</v>
      </c>
      <c r="N3456" s="5">
        <v>5436.34</v>
      </c>
      <c r="O3456" s="5">
        <f>IF(Jan_21[[#This Row],[WIN_OSE]]=0,('Summary Sheet'!$O$1)-('Summary Sheet'!$O$1*2%),-'Summary Sheet'!$O$1*(Jan_21[[#This Row],[BSP]]-1))</f>
        <v>1.96</v>
      </c>
    </row>
    <row r="3457" spans="1:15" x14ac:dyDescent="0.25">
      <c r="A3457">
        <v>178524016</v>
      </c>
      <c r="B3457" s="1" t="s">
        <v>19</v>
      </c>
      <c r="C3457" s="1" t="s">
        <v>3140</v>
      </c>
      <c r="D3457" s="1" t="s">
        <v>3100</v>
      </c>
      <c r="E3457" s="1" t="s">
        <v>41</v>
      </c>
      <c r="F3457" s="1" t="s">
        <v>44</v>
      </c>
      <c r="G3457" s="2">
        <v>44224</v>
      </c>
      <c r="H3457" s="3">
        <v>0.55069444444444449</v>
      </c>
      <c r="I3457">
        <v>35777819</v>
      </c>
      <c r="J3457">
        <v>4</v>
      </c>
      <c r="K3457" s="1" t="s">
        <v>1258</v>
      </c>
      <c r="L3457">
        <v>0</v>
      </c>
      <c r="M3457" s="4">
        <v>3.55</v>
      </c>
      <c r="N3457" s="5">
        <v>7822.76</v>
      </c>
      <c r="O3457" s="5">
        <f>IF(Jan_21[[#This Row],[WIN_OSE]]=0,('Summary Sheet'!$O$1)-('Summary Sheet'!$O$1*2%),-'Summary Sheet'!$O$1*(Jan_21[[#This Row],[BSP]]-1))</f>
        <v>1.96</v>
      </c>
    </row>
    <row r="3458" spans="1:15" x14ac:dyDescent="0.25">
      <c r="A3458">
        <v>178524018</v>
      </c>
      <c r="B3458" s="1" t="s">
        <v>19</v>
      </c>
      <c r="C3458" s="1" t="s">
        <v>3140</v>
      </c>
      <c r="D3458" s="1" t="s">
        <v>3100</v>
      </c>
      <c r="E3458" s="1" t="s">
        <v>43</v>
      </c>
      <c r="F3458" s="1" t="s">
        <v>44</v>
      </c>
      <c r="G3458" s="2">
        <v>44224</v>
      </c>
      <c r="H3458" s="3">
        <v>0.56111111111111112</v>
      </c>
      <c r="I3458">
        <v>27166476</v>
      </c>
      <c r="J3458">
        <v>4</v>
      </c>
      <c r="K3458" s="1" t="s">
        <v>1987</v>
      </c>
      <c r="L3458">
        <v>0</v>
      </c>
      <c r="M3458" s="4">
        <v>3.75</v>
      </c>
      <c r="N3458" s="5">
        <v>6419.5</v>
      </c>
      <c r="O3458" s="5">
        <f>IF(Jan_21[[#This Row],[WIN_OSE]]=0,('Summary Sheet'!$O$1)-('Summary Sheet'!$O$1*2%),-'Summary Sheet'!$O$1*(Jan_21[[#This Row],[BSP]]-1))</f>
        <v>1.96</v>
      </c>
    </row>
    <row r="3459" spans="1:15" x14ac:dyDescent="0.25">
      <c r="A3459">
        <v>178524020</v>
      </c>
      <c r="B3459" s="1" t="s">
        <v>19</v>
      </c>
      <c r="C3459" s="1" t="s">
        <v>3140</v>
      </c>
      <c r="D3459" s="1" t="s">
        <v>3100</v>
      </c>
      <c r="E3459" s="1" t="s">
        <v>24</v>
      </c>
      <c r="F3459" s="1" t="s">
        <v>44</v>
      </c>
      <c r="G3459" s="2">
        <v>44224</v>
      </c>
      <c r="H3459" s="3">
        <v>0.57222222222222219</v>
      </c>
      <c r="I3459">
        <v>38182326</v>
      </c>
      <c r="J3459">
        <v>1</v>
      </c>
      <c r="K3459" s="1" t="s">
        <v>1248</v>
      </c>
      <c r="L3459">
        <v>1</v>
      </c>
      <c r="M3459" s="4">
        <v>2.2599999999999998</v>
      </c>
      <c r="N3459" s="5">
        <v>11022.8</v>
      </c>
      <c r="O3459" s="5">
        <f>IF(Jan_21[[#This Row],[WIN_OSE]]=0,('Summary Sheet'!$O$1)-('Summary Sheet'!$O$1*2%),-'Summary Sheet'!$O$1*(Jan_21[[#This Row],[BSP]]-1))</f>
        <v>-2.5199999999999996</v>
      </c>
    </row>
    <row r="3460" spans="1:15" x14ac:dyDescent="0.25">
      <c r="A3460">
        <v>178524022</v>
      </c>
      <c r="B3460" s="1" t="s">
        <v>19</v>
      </c>
      <c r="C3460" s="1" t="s">
        <v>3140</v>
      </c>
      <c r="D3460" s="1" t="s">
        <v>3100</v>
      </c>
      <c r="E3460" s="1" t="s">
        <v>47</v>
      </c>
      <c r="F3460" s="1" t="s">
        <v>44</v>
      </c>
      <c r="G3460" s="2">
        <v>44224</v>
      </c>
      <c r="H3460" s="3">
        <v>0.58263888888888893</v>
      </c>
      <c r="I3460">
        <v>21216923</v>
      </c>
      <c r="J3460">
        <v>1</v>
      </c>
      <c r="K3460" s="1" t="s">
        <v>2969</v>
      </c>
      <c r="L3460">
        <v>0</v>
      </c>
      <c r="M3460" s="4">
        <v>4.4000000000000004</v>
      </c>
      <c r="N3460" s="5">
        <v>4449.9399999999996</v>
      </c>
      <c r="O3460" s="5">
        <f>IF(Jan_21[[#This Row],[WIN_OSE]]=0,('Summary Sheet'!$O$1)-('Summary Sheet'!$O$1*2%),-'Summary Sheet'!$O$1*(Jan_21[[#This Row],[BSP]]-1))</f>
        <v>1.96</v>
      </c>
    </row>
    <row r="3461" spans="1:15" x14ac:dyDescent="0.25">
      <c r="A3461">
        <v>178524036</v>
      </c>
      <c r="B3461" s="1" t="s">
        <v>23</v>
      </c>
      <c r="C3461" s="1" t="s">
        <v>3139</v>
      </c>
      <c r="D3461" s="1" t="s">
        <v>3101</v>
      </c>
      <c r="E3461" s="1" t="s">
        <v>75</v>
      </c>
      <c r="F3461" s="1" t="s">
        <v>46</v>
      </c>
      <c r="G3461" s="2">
        <v>44224</v>
      </c>
      <c r="H3461" s="3">
        <v>0.44861111111111113</v>
      </c>
      <c r="I3461">
        <v>23499658</v>
      </c>
      <c r="J3461">
        <v>2</v>
      </c>
      <c r="K3461" s="1" t="s">
        <v>677</v>
      </c>
      <c r="L3461">
        <v>0</v>
      </c>
      <c r="M3461" s="4">
        <v>2.3199999999999998</v>
      </c>
      <c r="N3461" s="5">
        <v>12229.86</v>
      </c>
      <c r="O3461" s="5">
        <f>IF(Jan_21[[#This Row],[WIN_OSE]]=0,('Summary Sheet'!$O$1)-('Summary Sheet'!$O$1*2%),-'Summary Sheet'!$O$1*(Jan_21[[#This Row],[BSP]]-1))</f>
        <v>1.96</v>
      </c>
    </row>
    <row r="3462" spans="1:15" x14ac:dyDescent="0.25">
      <c r="A3462">
        <v>178524038</v>
      </c>
      <c r="B3462" s="1" t="s">
        <v>23</v>
      </c>
      <c r="C3462" s="1" t="s">
        <v>3139</v>
      </c>
      <c r="D3462" s="1" t="s">
        <v>3101</v>
      </c>
      <c r="E3462" s="1" t="s">
        <v>27</v>
      </c>
      <c r="F3462" s="1" t="s">
        <v>46</v>
      </c>
      <c r="G3462" s="2">
        <v>44224</v>
      </c>
      <c r="H3462" s="3">
        <v>0.45902777777777776</v>
      </c>
      <c r="I3462">
        <v>28643647</v>
      </c>
      <c r="J3462">
        <v>2</v>
      </c>
      <c r="K3462" s="1" t="s">
        <v>2093</v>
      </c>
      <c r="L3462">
        <v>0</v>
      </c>
      <c r="M3462" s="4">
        <v>3.5071994058997369</v>
      </c>
      <c r="N3462" s="5">
        <v>2199.7399999999998</v>
      </c>
      <c r="O3462" s="5">
        <f>IF(Jan_21[[#This Row],[WIN_OSE]]=0,('Summary Sheet'!$O$1)-('Summary Sheet'!$O$1*2%),-'Summary Sheet'!$O$1*(Jan_21[[#This Row],[BSP]]-1))</f>
        <v>1.96</v>
      </c>
    </row>
    <row r="3463" spans="1:15" x14ac:dyDescent="0.25">
      <c r="A3463">
        <v>178524040</v>
      </c>
      <c r="B3463" s="1" t="s">
        <v>23</v>
      </c>
      <c r="C3463" s="1" t="s">
        <v>3139</v>
      </c>
      <c r="D3463" s="1" t="s">
        <v>3101</v>
      </c>
      <c r="E3463" s="1" t="s">
        <v>41</v>
      </c>
      <c r="F3463" s="1" t="s">
        <v>54</v>
      </c>
      <c r="G3463" s="2">
        <v>44224</v>
      </c>
      <c r="H3463" s="3">
        <v>0.46944444444444444</v>
      </c>
      <c r="I3463">
        <v>38260683</v>
      </c>
      <c r="J3463">
        <v>4</v>
      </c>
      <c r="K3463" s="1" t="s">
        <v>1350</v>
      </c>
      <c r="L3463">
        <v>0</v>
      </c>
      <c r="M3463" s="4">
        <v>2.84</v>
      </c>
      <c r="N3463" s="5">
        <v>2781.68</v>
      </c>
      <c r="O3463" s="5">
        <f>IF(Jan_21[[#This Row],[WIN_OSE]]=0,('Summary Sheet'!$O$1)-('Summary Sheet'!$O$1*2%),-'Summary Sheet'!$O$1*(Jan_21[[#This Row],[BSP]]-1))</f>
        <v>1.96</v>
      </c>
    </row>
    <row r="3464" spans="1:15" x14ac:dyDescent="0.25">
      <c r="A3464">
        <v>178524042</v>
      </c>
      <c r="B3464" s="1" t="s">
        <v>23</v>
      </c>
      <c r="C3464" s="1" t="s">
        <v>3139</v>
      </c>
      <c r="D3464" s="1" t="s">
        <v>3101</v>
      </c>
      <c r="E3464" s="1" t="s">
        <v>48</v>
      </c>
      <c r="F3464" s="1" t="s">
        <v>54</v>
      </c>
      <c r="G3464" s="2">
        <v>44224</v>
      </c>
      <c r="H3464" s="3">
        <v>0.47986111111111113</v>
      </c>
      <c r="I3464">
        <v>25881732</v>
      </c>
      <c r="J3464">
        <v>1</v>
      </c>
      <c r="K3464" s="1" t="s">
        <v>1100</v>
      </c>
      <c r="L3464">
        <v>0</v>
      </c>
      <c r="M3464" s="4">
        <v>2.04</v>
      </c>
      <c r="N3464" s="5">
        <v>4952.88</v>
      </c>
      <c r="O3464" s="5">
        <f>IF(Jan_21[[#This Row],[WIN_OSE]]=0,('Summary Sheet'!$O$1)-('Summary Sheet'!$O$1*2%),-'Summary Sheet'!$O$1*(Jan_21[[#This Row],[BSP]]-1))</f>
        <v>1.96</v>
      </c>
    </row>
    <row r="3465" spans="1:15" x14ac:dyDescent="0.25">
      <c r="A3465">
        <v>178524044</v>
      </c>
      <c r="B3465" s="1" t="s">
        <v>23</v>
      </c>
      <c r="C3465" s="1" t="s">
        <v>3139</v>
      </c>
      <c r="D3465" s="1" t="s">
        <v>3101</v>
      </c>
      <c r="E3465" s="1" t="s">
        <v>45</v>
      </c>
      <c r="F3465" s="1" t="s">
        <v>46</v>
      </c>
      <c r="G3465" s="2">
        <v>44224</v>
      </c>
      <c r="H3465" s="3">
        <v>0.49027777777777776</v>
      </c>
      <c r="I3465">
        <v>25255892</v>
      </c>
      <c r="J3465">
        <v>6</v>
      </c>
      <c r="K3465" s="1" t="s">
        <v>1276</v>
      </c>
      <c r="L3465">
        <v>1</v>
      </c>
      <c r="M3465" s="4">
        <v>2.1450168070000002</v>
      </c>
      <c r="N3465" s="5">
        <v>2537</v>
      </c>
      <c r="O3465" s="5">
        <f>IF(Jan_21[[#This Row],[WIN_OSE]]=0,('Summary Sheet'!$O$1)-('Summary Sheet'!$O$1*2%),-'Summary Sheet'!$O$1*(Jan_21[[#This Row],[BSP]]-1))</f>
        <v>-2.2900336140000004</v>
      </c>
    </row>
    <row r="3466" spans="1:15" x14ac:dyDescent="0.25">
      <c r="A3466">
        <v>178524046</v>
      </c>
      <c r="B3466" s="1" t="s">
        <v>23</v>
      </c>
      <c r="C3466" s="1" t="s">
        <v>3139</v>
      </c>
      <c r="D3466" s="1" t="s">
        <v>3101</v>
      </c>
      <c r="E3466" s="1" t="s">
        <v>32</v>
      </c>
      <c r="F3466" s="1" t="s">
        <v>54</v>
      </c>
      <c r="G3466" s="2">
        <v>44224</v>
      </c>
      <c r="H3466" s="3">
        <v>0.50069444444444444</v>
      </c>
      <c r="I3466">
        <v>26241530</v>
      </c>
      <c r="J3466">
        <v>5</v>
      </c>
      <c r="K3466" s="1" t="s">
        <v>487</v>
      </c>
      <c r="L3466">
        <v>0</v>
      </c>
      <c r="M3466" s="4">
        <v>3.7142690639999998</v>
      </c>
      <c r="N3466" s="5">
        <v>3165.96</v>
      </c>
      <c r="O3466" s="5">
        <f>IF(Jan_21[[#This Row],[WIN_OSE]]=0,('Summary Sheet'!$O$1)-('Summary Sheet'!$O$1*2%),-'Summary Sheet'!$O$1*(Jan_21[[#This Row],[BSP]]-1))</f>
        <v>1.96</v>
      </c>
    </row>
    <row r="3467" spans="1:15" x14ac:dyDescent="0.25">
      <c r="A3467">
        <v>178524048</v>
      </c>
      <c r="B3467" s="1" t="s">
        <v>23</v>
      </c>
      <c r="C3467" s="1" t="s">
        <v>3139</v>
      </c>
      <c r="D3467" s="1" t="s">
        <v>3101</v>
      </c>
      <c r="E3467" s="1" t="s">
        <v>27</v>
      </c>
      <c r="F3467" s="1" t="s">
        <v>46</v>
      </c>
      <c r="G3467" s="2">
        <v>44224</v>
      </c>
      <c r="H3467" s="3">
        <v>0.51111111111111107</v>
      </c>
      <c r="I3467">
        <v>25920938</v>
      </c>
      <c r="J3467">
        <v>1</v>
      </c>
      <c r="K3467" s="1" t="s">
        <v>1384</v>
      </c>
      <c r="L3467">
        <v>0</v>
      </c>
      <c r="M3467" s="4">
        <v>3.1477175382376297</v>
      </c>
      <c r="N3467" s="5">
        <v>2352.46</v>
      </c>
      <c r="O3467" s="5">
        <f>IF(Jan_21[[#This Row],[WIN_OSE]]=0,('Summary Sheet'!$O$1)-('Summary Sheet'!$O$1*2%),-'Summary Sheet'!$O$1*(Jan_21[[#This Row],[BSP]]-1))</f>
        <v>1.96</v>
      </c>
    </row>
    <row r="3468" spans="1:15" x14ac:dyDescent="0.25">
      <c r="A3468">
        <v>178524050</v>
      </c>
      <c r="B3468" s="1" t="s">
        <v>23</v>
      </c>
      <c r="C3468" s="1" t="s">
        <v>3139</v>
      </c>
      <c r="D3468" s="1" t="s">
        <v>3101</v>
      </c>
      <c r="E3468" s="1" t="s">
        <v>47</v>
      </c>
      <c r="F3468" s="1" t="s">
        <v>54</v>
      </c>
      <c r="G3468" s="2">
        <v>44224</v>
      </c>
      <c r="H3468" s="3">
        <v>0.52152777777777781</v>
      </c>
      <c r="I3468">
        <v>16257971</v>
      </c>
      <c r="J3468">
        <v>3</v>
      </c>
      <c r="K3468" s="1" t="s">
        <v>2656</v>
      </c>
      <c r="L3468">
        <v>0</v>
      </c>
      <c r="M3468" s="4">
        <v>3.2</v>
      </c>
      <c r="N3468" s="5">
        <v>1762.6</v>
      </c>
      <c r="O3468" s="5">
        <f>IF(Jan_21[[#This Row],[WIN_OSE]]=0,('Summary Sheet'!$O$1)-('Summary Sheet'!$O$1*2%),-'Summary Sheet'!$O$1*(Jan_21[[#This Row],[BSP]]-1))</f>
        <v>1.96</v>
      </c>
    </row>
    <row r="3469" spans="1:15" x14ac:dyDescent="0.25">
      <c r="A3469">
        <v>178524052</v>
      </c>
      <c r="B3469" s="1" t="s">
        <v>23</v>
      </c>
      <c r="C3469" s="1" t="s">
        <v>3139</v>
      </c>
      <c r="D3469" s="1" t="s">
        <v>3101</v>
      </c>
      <c r="E3469" s="1" t="s">
        <v>45</v>
      </c>
      <c r="F3469" s="1" t="s">
        <v>46</v>
      </c>
      <c r="G3469" s="2">
        <v>44224</v>
      </c>
      <c r="H3469" s="3">
        <v>0.53194444444444444</v>
      </c>
      <c r="I3469">
        <v>38280230</v>
      </c>
      <c r="J3469">
        <v>3</v>
      </c>
      <c r="K3469" s="1" t="s">
        <v>2520</v>
      </c>
      <c r="L3469">
        <v>1</v>
      </c>
      <c r="M3469" s="4">
        <v>1.77</v>
      </c>
      <c r="N3469" s="5">
        <v>3309.72</v>
      </c>
      <c r="O3469" s="5">
        <f>IF(Jan_21[[#This Row],[WIN_OSE]]=0,('Summary Sheet'!$O$1)-('Summary Sheet'!$O$1*2%),-'Summary Sheet'!$O$1*(Jan_21[[#This Row],[BSP]]-1))</f>
        <v>-1.54</v>
      </c>
    </row>
    <row r="3470" spans="1:15" x14ac:dyDescent="0.25">
      <c r="A3470">
        <v>178524054</v>
      </c>
      <c r="B3470" s="1" t="s">
        <v>23</v>
      </c>
      <c r="C3470" s="1" t="s">
        <v>3139</v>
      </c>
      <c r="D3470" s="1" t="s">
        <v>3101</v>
      </c>
      <c r="E3470" s="1" t="s">
        <v>48</v>
      </c>
      <c r="F3470" s="1" t="s">
        <v>54</v>
      </c>
      <c r="G3470" s="2">
        <v>44224</v>
      </c>
      <c r="H3470" s="3">
        <v>0.54305555555555551</v>
      </c>
      <c r="I3470">
        <v>35715897</v>
      </c>
      <c r="J3470">
        <v>6</v>
      </c>
      <c r="K3470" s="1" t="s">
        <v>597</v>
      </c>
      <c r="L3470">
        <v>0</v>
      </c>
      <c r="M3470" s="4">
        <v>2.48</v>
      </c>
      <c r="N3470" s="5">
        <v>2308.14</v>
      </c>
      <c r="O3470" s="5">
        <f>IF(Jan_21[[#This Row],[WIN_OSE]]=0,('Summary Sheet'!$O$1)-('Summary Sheet'!$O$1*2%),-'Summary Sheet'!$O$1*(Jan_21[[#This Row],[BSP]]-1))</f>
        <v>1.96</v>
      </c>
    </row>
    <row r="3471" spans="1:15" x14ac:dyDescent="0.25">
      <c r="A3471">
        <v>178524056</v>
      </c>
      <c r="B3471" s="1" t="s">
        <v>23</v>
      </c>
      <c r="C3471" s="1" t="s">
        <v>3139</v>
      </c>
      <c r="D3471" s="1" t="s">
        <v>3101</v>
      </c>
      <c r="E3471" s="1" t="s">
        <v>43</v>
      </c>
      <c r="F3471" s="1" t="s">
        <v>54</v>
      </c>
      <c r="G3471" s="2">
        <v>44224</v>
      </c>
      <c r="H3471" s="3">
        <v>0.55347222222222225</v>
      </c>
      <c r="I3471">
        <v>22997645</v>
      </c>
      <c r="J3471">
        <v>4</v>
      </c>
      <c r="K3471" s="1" t="s">
        <v>1180</v>
      </c>
      <c r="L3471">
        <v>0</v>
      </c>
      <c r="M3471" s="4">
        <v>2.6999612554564374</v>
      </c>
      <c r="N3471" s="5">
        <v>1739.08</v>
      </c>
      <c r="O3471" s="5">
        <f>IF(Jan_21[[#This Row],[WIN_OSE]]=0,('Summary Sheet'!$O$1)-('Summary Sheet'!$O$1*2%),-'Summary Sheet'!$O$1*(Jan_21[[#This Row],[BSP]]-1))</f>
        <v>1.96</v>
      </c>
    </row>
    <row r="3472" spans="1:15" x14ac:dyDescent="0.25">
      <c r="A3472">
        <v>178524058</v>
      </c>
      <c r="B3472" s="1" t="s">
        <v>23</v>
      </c>
      <c r="C3472" s="1" t="s">
        <v>3139</v>
      </c>
      <c r="D3472" s="1" t="s">
        <v>3101</v>
      </c>
      <c r="E3472" s="1" t="s">
        <v>32</v>
      </c>
      <c r="F3472" s="1" t="s">
        <v>54</v>
      </c>
      <c r="G3472" s="2">
        <v>44224</v>
      </c>
      <c r="H3472" s="3">
        <v>0.56458333333333333</v>
      </c>
      <c r="I3472">
        <v>24964788</v>
      </c>
      <c r="J3472">
        <v>1</v>
      </c>
      <c r="K3472" s="1" t="s">
        <v>1895</v>
      </c>
      <c r="L3472">
        <v>0</v>
      </c>
      <c r="M3472" s="4">
        <v>2.6151464771194872</v>
      </c>
      <c r="N3472" s="5">
        <v>4675.38</v>
      </c>
      <c r="O3472" s="5">
        <f>IF(Jan_21[[#This Row],[WIN_OSE]]=0,('Summary Sheet'!$O$1)-('Summary Sheet'!$O$1*2%),-'Summary Sheet'!$O$1*(Jan_21[[#This Row],[BSP]]-1))</f>
        <v>1.96</v>
      </c>
    </row>
    <row r="3473" spans="1:15" x14ac:dyDescent="0.25">
      <c r="A3473">
        <v>178524126</v>
      </c>
      <c r="B3473" s="1" t="s">
        <v>19</v>
      </c>
      <c r="C3473" s="1" t="s">
        <v>3137</v>
      </c>
      <c r="D3473" s="1" t="s">
        <v>3100</v>
      </c>
      <c r="E3473" s="1" t="s">
        <v>47</v>
      </c>
      <c r="F3473" s="1" t="s">
        <v>35</v>
      </c>
      <c r="G3473" s="2">
        <v>44224</v>
      </c>
      <c r="H3473" s="3">
        <v>0.46250000000000002</v>
      </c>
      <c r="I3473">
        <v>38115559</v>
      </c>
      <c r="J3473">
        <v>5</v>
      </c>
      <c r="K3473" s="1" t="s">
        <v>977</v>
      </c>
      <c r="L3473">
        <v>0</v>
      </c>
      <c r="M3473" s="4">
        <v>2.42</v>
      </c>
      <c r="N3473" s="5">
        <v>9291.82</v>
      </c>
      <c r="O3473" s="5">
        <f>IF(Jan_21[[#This Row],[WIN_OSE]]=0,('Summary Sheet'!$O$1)-('Summary Sheet'!$O$1*2%),-'Summary Sheet'!$O$1*(Jan_21[[#This Row],[BSP]]-1))</f>
        <v>1.96</v>
      </c>
    </row>
    <row r="3474" spans="1:15" x14ac:dyDescent="0.25">
      <c r="A3474">
        <v>178524128</v>
      </c>
      <c r="B3474" s="1" t="s">
        <v>19</v>
      </c>
      <c r="C3474" s="1" t="s">
        <v>3137</v>
      </c>
      <c r="D3474" s="1" t="s">
        <v>3100</v>
      </c>
      <c r="E3474" s="1" t="s">
        <v>32</v>
      </c>
      <c r="F3474" s="1" t="s">
        <v>35</v>
      </c>
      <c r="G3474" s="2">
        <v>44224</v>
      </c>
      <c r="H3474" s="3">
        <v>0.47291666666666665</v>
      </c>
      <c r="I3474">
        <v>18521166</v>
      </c>
      <c r="J3474">
        <v>1</v>
      </c>
      <c r="K3474" s="1" t="s">
        <v>2123</v>
      </c>
      <c r="L3474">
        <v>1</v>
      </c>
      <c r="M3474" s="4">
        <v>4.2</v>
      </c>
      <c r="N3474" s="5">
        <v>4382.9399999999996</v>
      </c>
      <c r="O3474" s="5">
        <f>IF(Jan_21[[#This Row],[WIN_OSE]]=0,('Summary Sheet'!$O$1)-('Summary Sheet'!$O$1*2%),-'Summary Sheet'!$O$1*(Jan_21[[#This Row],[BSP]]-1))</f>
        <v>-6.4</v>
      </c>
    </row>
    <row r="3475" spans="1:15" x14ac:dyDescent="0.25">
      <c r="A3475">
        <v>178524130</v>
      </c>
      <c r="B3475" s="1" t="s">
        <v>19</v>
      </c>
      <c r="C3475" s="1" t="s">
        <v>3137</v>
      </c>
      <c r="D3475" s="1" t="s">
        <v>3100</v>
      </c>
      <c r="E3475" s="1" t="s">
        <v>20</v>
      </c>
      <c r="F3475" s="1" t="s">
        <v>35</v>
      </c>
      <c r="G3475" s="2">
        <v>44224</v>
      </c>
      <c r="H3475" s="3">
        <v>0.48333333333333334</v>
      </c>
      <c r="I3475">
        <v>23059388</v>
      </c>
      <c r="J3475">
        <v>2</v>
      </c>
      <c r="K3475" s="1" t="s">
        <v>2737</v>
      </c>
      <c r="L3475">
        <v>0</v>
      </c>
      <c r="M3475" s="4">
        <v>3.9082307354827943</v>
      </c>
      <c r="N3475" s="5">
        <v>8377.58</v>
      </c>
      <c r="O3475" s="5">
        <f>IF(Jan_21[[#This Row],[WIN_OSE]]=0,('Summary Sheet'!$O$1)-('Summary Sheet'!$O$1*2%),-'Summary Sheet'!$O$1*(Jan_21[[#This Row],[BSP]]-1))</f>
        <v>1.96</v>
      </c>
    </row>
    <row r="3476" spans="1:15" x14ac:dyDescent="0.25">
      <c r="A3476">
        <v>178524132</v>
      </c>
      <c r="B3476" s="1" t="s">
        <v>19</v>
      </c>
      <c r="C3476" s="1" t="s">
        <v>3137</v>
      </c>
      <c r="D3476" s="1" t="s">
        <v>3100</v>
      </c>
      <c r="E3476" s="1" t="s">
        <v>39</v>
      </c>
      <c r="F3476" s="1" t="s">
        <v>35</v>
      </c>
      <c r="G3476" s="2">
        <v>44224</v>
      </c>
      <c r="H3476" s="3">
        <v>0.49375000000000002</v>
      </c>
      <c r="I3476">
        <v>37244176</v>
      </c>
      <c r="J3476">
        <v>4</v>
      </c>
      <c r="K3476" s="1" t="s">
        <v>1289</v>
      </c>
      <c r="L3476">
        <v>1</v>
      </c>
      <c r="M3476" s="4">
        <v>3.0726738889999998</v>
      </c>
      <c r="N3476" s="5">
        <v>11979.92</v>
      </c>
      <c r="O3476" s="5">
        <f>IF(Jan_21[[#This Row],[WIN_OSE]]=0,('Summary Sheet'!$O$1)-('Summary Sheet'!$O$1*2%),-'Summary Sheet'!$O$1*(Jan_21[[#This Row],[BSP]]-1))</f>
        <v>-4.1453477779999996</v>
      </c>
    </row>
    <row r="3477" spans="1:15" x14ac:dyDescent="0.25">
      <c r="A3477">
        <v>178524134</v>
      </c>
      <c r="B3477" s="1" t="s">
        <v>19</v>
      </c>
      <c r="C3477" s="1" t="s">
        <v>3137</v>
      </c>
      <c r="D3477" s="1" t="s">
        <v>3100</v>
      </c>
      <c r="E3477" s="1" t="s">
        <v>48</v>
      </c>
      <c r="F3477" s="1" t="s">
        <v>35</v>
      </c>
      <c r="G3477" s="2">
        <v>44224</v>
      </c>
      <c r="H3477" s="3">
        <v>0.50416666666666665</v>
      </c>
      <c r="I3477">
        <v>14101040</v>
      </c>
      <c r="J3477">
        <v>2</v>
      </c>
      <c r="K3477" s="1" t="s">
        <v>805</v>
      </c>
      <c r="L3477">
        <v>1</v>
      </c>
      <c r="M3477" s="4">
        <v>4.0194137762748516</v>
      </c>
      <c r="N3477" s="5">
        <v>8215.08</v>
      </c>
      <c r="O3477" s="5">
        <f>IF(Jan_21[[#This Row],[WIN_OSE]]=0,('Summary Sheet'!$O$1)-('Summary Sheet'!$O$1*2%),-'Summary Sheet'!$O$1*(Jan_21[[#This Row],[BSP]]-1))</f>
        <v>-6.0388275525497033</v>
      </c>
    </row>
    <row r="3478" spans="1:15" x14ac:dyDescent="0.25">
      <c r="A3478">
        <v>178524136</v>
      </c>
      <c r="B3478" s="1" t="s">
        <v>19</v>
      </c>
      <c r="C3478" s="1" t="s">
        <v>3137</v>
      </c>
      <c r="D3478" s="1" t="s">
        <v>3100</v>
      </c>
      <c r="E3478" s="1" t="s">
        <v>48</v>
      </c>
      <c r="F3478" s="1" t="s">
        <v>35</v>
      </c>
      <c r="G3478" s="2">
        <v>44224</v>
      </c>
      <c r="H3478" s="3">
        <v>0.51458333333333328</v>
      </c>
      <c r="I3478">
        <v>38341780</v>
      </c>
      <c r="J3478">
        <v>1</v>
      </c>
      <c r="K3478" s="1" t="s">
        <v>1005</v>
      </c>
      <c r="L3478">
        <v>0</v>
      </c>
      <c r="M3478" s="4">
        <v>3.6393498354412444</v>
      </c>
      <c r="N3478" s="5">
        <v>12972.86</v>
      </c>
      <c r="O3478" s="5">
        <f>IF(Jan_21[[#This Row],[WIN_OSE]]=0,('Summary Sheet'!$O$1)-('Summary Sheet'!$O$1*2%),-'Summary Sheet'!$O$1*(Jan_21[[#This Row],[BSP]]-1))</f>
        <v>1.96</v>
      </c>
    </row>
    <row r="3479" spans="1:15" x14ac:dyDescent="0.25">
      <c r="A3479">
        <v>178524138</v>
      </c>
      <c r="B3479" s="1" t="s">
        <v>19</v>
      </c>
      <c r="C3479" s="1" t="s">
        <v>3137</v>
      </c>
      <c r="D3479" s="1" t="s">
        <v>3100</v>
      </c>
      <c r="E3479" s="1" t="s">
        <v>48</v>
      </c>
      <c r="F3479" s="1" t="s">
        <v>35</v>
      </c>
      <c r="G3479" s="2">
        <v>44224</v>
      </c>
      <c r="H3479" s="3">
        <v>0.52500000000000002</v>
      </c>
      <c r="I3479">
        <v>38341781</v>
      </c>
      <c r="J3479">
        <v>1</v>
      </c>
      <c r="K3479" s="1" t="s">
        <v>515</v>
      </c>
      <c r="L3479">
        <v>1</v>
      </c>
      <c r="M3479" s="4">
        <v>3.3</v>
      </c>
      <c r="N3479" s="5">
        <v>17236.38</v>
      </c>
      <c r="O3479" s="5">
        <f>IF(Jan_21[[#This Row],[WIN_OSE]]=0,('Summary Sheet'!$O$1)-('Summary Sheet'!$O$1*2%),-'Summary Sheet'!$O$1*(Jan_21[[#This Row],[BSP]]-1))</f>
        <v>-4.5999999999999996</v>
      </c>
    </row>
    <row r="3480" spans="1:15" x14ac:dyDescent="0.25">
      <c r="A3480">
        <v>178524140</v>
      </c>
      <c r="B3480" s="1" t="s">
        <v>19</v>
      </c>
      <c r="C3480" s="1" t="s">
        <v>3137</v>
      </c>
      <c r="D3480" s="1" t="s">
        <v>3100</v>
      </c>
      <c r="E3480" s="1" t="s">
        <v>43</v>
      </c>
      <c r="F3480" s="1" t="s">
        <v>35</v>
      </c>
      <c r="G3480" s="2">
        <v>44224</v>
      </c>
      <c r="H3480" s="3">
        <v>0.53541666666666665</v>
      </c>
      <c r="I3480">
        <v>38348457</v>
      </c>
      <c r="J3480">
        <v>2</v>
      </c>
      <c r="K3480" s="1" t="s">
        <v>2970</v>
      </c>
      <c r="L3480">
        <v>0</v>
      </c>
      <c r="M3480" s="4">
        <v>2.822457768</v>
      </c>
      <c r="N3480" s="5">
        <v>10962.62</v>
      </c>
      <c r="O3480" s="5">
        <f>IF(Jan_21[[#This Row],[WIN_OSE]]=0,('Summary Sheet'!$O$1)-('Summary Sheet'!$O$1*2%),-'Summary Sheet'!$O$1*(Jan_21[[#This Row],[BSP]]-1))</f>
        <v>1.96</v>
      </c>
    </row>
    <row r="3481" spans="1:15" x14ac:dyDescent="0.25">
      <c r="A3481">
        <v>178524142</v>
      </c>
      <c r="B3481" s="1" t="s">
        <v>19</v>
      </c>
      <c r="C3481" s="1" t="s">
        <v>3137</v>
      </c>
      <c r="D3481" s="1" t="s">
        <v>3100</v>
      </c>
      <c r="E3481" s="1" t="s">
        <v>48</v>
      </c>
      <c r="F3481" s="1" t="s">
        <v>960</v>
      </c>
      <c r="G3481" s="2">
        <v>44224</v>
      </c>
      <c r="H3481" s="3">
        <v>0.54583333333333328</v>
      </c>
      <c r="I3481">
        <v>37187428</v>
      </c>
      <c r="J3481">
        <v>4</v>
      </c>
      <c r="K3481" s="1" t="s">
        <v>542</v>
      </c>
      <c r="L3481">
        <v>0</v>
      </c>
      <c r="M3481" s="4">
        <v>3.4407059987958233</v>
      </c>
      <c r="N3481" s="5">
        <v>9917.6</v>
      </c>
      <c r="O3481" s="5">
        <f>IF(Jan_21[[#This Row],[WIN_OSE]]=0,('Summary Sheet'!$O$1)-('Summary Sheet'!$O$1*2%),-'Summary Sheet'!$O$1*(Jan_21[[#This Row],[BSP]]-1))</f>
        <v>1.96</v>
      </c>
    </row>
    <row r="3482" spans="1:15" x14ac:dyDescent="0.25">
      <c r="A3482">
        <v>178524144</v>
      </c>
      <c r="B3482" s="1" t="s">
        <v>19</v>
      </c>
      <c r="C3482" s="1" t="s">
        <v>3137</v>
      </c>
      <c r="D3482" s="1" t="s">
        <v>3100</v>
      </c>
      <c r="E3482" s="1" t="s">
        <v>48</v>
      </c>
      <c r="F3482" s="1" t="s">
        <v>62</v>
      </c>
      <c r="G3482" s="2">
        <v>44224</v>
      </c>
      <c r="H3482" s="3">
        <v>0.55625000000000002</v>
      </c>
      <c r="I3482">
        <v>27555779</v>
      </c>
      <c r="J3482">
        <v>2</v>
      </c>
      <c r="K3482" s="1" t="s">
        <v>1730</v>
      </c>
      <c r="L3482">
        <v>0</v>
      </c>
      <c r="M3482" s="4">
        <v>4.8334688027418107</v>
      </c>
      <c r="N3482" s="5">
        <v>4457.32</v>
      </c>
      <c r="O3482" s="5">
        <f>IF(Jan_21[[#This Row],[WIN_OSE]]=0,('Summary Sheet'!$O$1)-('Summary Sheet'!$O$1*2%),-'Summary Sheet'!$O$1*(Jan_21[[#This Row],[BSP]]-1))</f>
        <v>1.96</v>
      </c>
    </row>
    <row r="3483" spans="1:15" x14ac:dyDescent="0.25">
      <c r="A3483">
        <v>178524146</v>
      </c>
      <c r="B3483" s="1" t="s">
        <v>19</v>
      </c>
      <c r="C3483" s="1" t="s">
        <v>3137</v>
      </c>
      <c r="D3483" s="1" t="s">
        <v>3100</v>
      </c>
      <c r="E3483" s="1" t="s">
        <v>49</v>
      </c>
      <c r="F3483" s="1" t="s">
        <v>62</v>
      </c>
      <c r="G3483" s="2">
        <v>44224</v>
      </c>
      <c r="H3483" s="3">
        <v>0.56666666666666665</v>
      </c>
      <c r="I3483">
        <v>25323528</v>
      </c>
      <c r="J3483">
        <v>4</v>
      </c>
      <c r="K3483" s="1" t="s">
        <v>1167</v>
      </c>
      <c r="L3483">
        <v>1</v>
      </c>
      <c r="M3483" s="4">
        <v>2.8576403646850115</v>
      </c>
      <c r="N3483" s="5">
        <v>12608.42</v>
      </c>
      <c r="O3483" s="5">
        <f>IF(Jan_21[[#This Row],[WIN_OSE]]=0,('Summary Sheet'!$O$1)-('Summary Sheet'!$O$1*2%),-'Summary Sheet'!$O$1*(Jan_21[[#This Row],[BSP]]-1))</f>
        <v>-3.715280729370023</v>
      </c>
    </row>
    <row r="3484" spans="1:15" x14ac:dyDescent="0.25">
      <c r="A3484">
        <v>178524148</v>
      </c>
      <c r="B3484" s="1" t="s">
        <v>19</v>
      </c>
      <c r="C3484" s="1" t="s">
        <v>3137</v>
      </c>
      <c r="D3484" s="1" t="s">
        <v>3100</v>
      </c>
      <c r="E3484" s="1" t="s">
        <v>75</v>
      </c>
      <c r="F3484" s="1" t="s">
        <v>62</v>
      </c>
      <c r="G3484" s="2">
        <v>44224</v>
      </c>
      <c r="H3484" s="3">
        <v>0.57708333333333328</v>
      </c>
      <c r="I3484">
        <v>38219424</v>
      </c>
      <c r="J3484">
        <v>2</v>
      </c>
      <c r="K3484" s="1" t="s">
        <v>2858</v>
      </c>
      <c r="L3484">
        <v>0</v>
      </c>
      <c r="M3484" s="4">
        <v>3.5554365008557216</v>
      </c>
      <c r="N3484" s="5">
        <v>3922.88</v>
      </c>
      <c r="O3484" s="5">
        <f>IF(Jan_21[[#This Row],[WIN_OSE]]=0,('Summary Sheet'!$O$1)-('Summary Sheet'!$O$1*2%),-'Summary Sheet'!$O$1*(Jan_21[[#This Row],[BSP]]-1))</f>
        <v>1.96</v>
      </c>
    </row>
    <row r="3485" spans="1:15" x14ac:dyDescent="0.25">
      <c r="A3485">
        <v>178524163</v>
      </c>
      <c r="B3485" s="1" t="s">
        <v>23</v>
      </c>
      <c r="C3485" s="1" t="s">
        <v>3120</v>
      </c>
      <c r="D3485" s="1" t="s">
        <v>3100</v>
      </c>
      <c r="E3485" s="1" t="s">
        <v>65</v>
      </c>
      <c r="F3485" s="1" t="s">
        <v>31</v>
      </c>
      <c r="G3485" s="2">
        <v>44224</v>
      </c>
      <c r="H3485" s="3">
        <v>0.45347222222222222</v>
      </c>
      <c r="I3485">
        <v>27529815</v>
      </c>
      <c r="J3485">
        <v>4</v>
      </c>
      <c r="K3485" s="1" t="s">
        <v>430</v>
      </c>
      <c r="L3485">
        <v>1</v>
      </c>
      <c r="M3485" s="4">
        <v>3.886475952706824</v>
      </c>
      <c r="N3485" s="5">
        <v>4281.08</v>
      </c>
      <c r="O3485" s="5">
        <f>IF(Jan_21[[#This Row],[WIN_OSE]]=0,('Summary Sheet'!$O$1)-('Summary Sheet'!$O$1*2%),-'Summary Sheet'!$O$1*(Jan_21[[#This Row],[BSP]]-1))</f>
        <v>-5.772951905413648</v>
      </c>
    </row>
    <row r="3486" spans="1:15" x14ac:dyDescent="0.25">
      <c r="A3486">
        <v>178524165</v>
      </c>
      <c r="B3486" s="1" t="s">
        <v>23</v>
      </c>
      <c r="C3486" s="1" t="s">
        <v>3120</v>
      </c>
      <c r="D3486" s="1" t="s">
        <v>3100</v>
      </c>
      <c r="E3486" s="1" t="s">
        <v>39</v>
      </c>
      <c r="F3486" s="1" t="s">
        <v>31</v>
      </c>
      <c r="G3486" s="2">
        <v>44224</v>
      </c>
      <c r="H3486" s="3">
        <v>0.46458333333333335</v>
      </c>
      <c r="I3486">
        <v>25227338</v>
      </c>
      <c r="J3486">
        <v>4</v>
      </c>
      <c r="K3486" s="1" t="s">
        <v>1625</v>
      </c>
      <c r="L3486">
        <v>1</v>
      </c>
      <c r="M3486" s="4">
        <v>3.2919771231689263</v>
      </c>
      <c r="N3486" s="5">
        <v>4678.5600000000004</v>
      </c>
      <c r="O3486" s="5">
        <f>IF(Jan_21[[#This Row],[WIN_OSE]]=0,('Summary Sheet'!$O$1)-('Summary Sheet'!$O$1*2%),-'Summary Sheet'!$O$1*(Jan_21[[#This Row],[BSP]]-1))</f>
        <v>-4.5839542463378526</v>
      </c>
    </row>
    <row r="3487" spans="1:15" x14ac:dyDescent="0.25">
      <c r="A3487">
        <v>178524167</v>
      </c>
      <c r="B3487" s="1" t="s">
        <v>23</v>
      </c>
      <c r="C3487" s="1" t="s">
        <v>3120</v>
      </c>
      <c r="D3487" s="1" t="s">
        <v>3100</v>
      </c>
      <c r="E3487" s="1" t="s">
        <v>32</v>
      </c>
      <c r="F3487" s="1" t="s">
        <v>31</v>
      </c>
      <c r="G3487" s="2">
        <v>44224</v>
      </c>
      <c r="H3487" s="3">
        <v>0.47499999999999998</v>
      </c>
      <c r="I3487">
        <v>27165259</v>
      </c>
      <c r="J3487">
        <v>2</v>
      </c>
      <c r="K3487" s="1" t="s">
        <v>460</v>
      </c>
      <c r="L3487">
        <v>0</v>
      </c>
      <c r="M3487" s="4">
        <v>3.7245598646864528</v>
      </c>
      <c r="N3487" s="5">
        <v>5295.54</v>
      </c>
      <c r="O3487" s="5">
        <f>IF(Jan_21[[#This Row],[WIN_OSE]]=0,('Summary Sheet'!$O$1)-('Summary Sheet'!$O$1*2%),-'Summary Sheet'!$O$1*(Jan_21[[#This Row],[BSP]]-1))</f>
        <v>1.96</v>
      </c>
    </row>
    <row r="3488" spans="1:15" x14ac:dyDescent="0.25">
      <c r="A3488">
        <v>178524169</v>
      </c>
      <c r="B3488" s="1" t="s">
        <v>23</v>
      </c>
      <c r="C3488" s="1" t="s">
        <v>3120</v>
      </c>
      <c r="D3488" s="1" t="s">
        <v>3100</v>
      </c>
      <c r="E3488" s="1" t="s">
        <v>24</v>
      </c>
      <c r="F3488" s="1" t="s">
        <v>31</v>
      </c>
      <c r="G3488" s="2">
        <v>44224</v>
      </c>
      <c r="H3488" s="3">
        <v>0.48541666666666666</v>
      </c>
      <c r="I3488">
        <v>32081578</v>
      </c>
      <c r="J3488">
        <v>1</v>
      </c>
      <c r="K3488" s="1" t="s">
        <v>2576</v>
      </c>
      <c r="L3488">
        <v>1</v>
      </c>
      <c r="M3488" s="4">
        <v>2.06</v>
      </c>
      <c r="N3488" s="5">
        <v>11185.96</v>
      </c>
      <c r="O3488" s="5">
        <f>IF(Jan_21[[#This Row],[WIN_OSE]]=0,('Summary Sheet'!$O$1)-('Summary Sheet'!$O$1*2%),-'Summary Sheet'!$O$1*(Jan_21[[#This Row],[BSP]]-1))</f>
        <v>-2.12</v>
      </c>
    </row>
    <row r="3489" spans="1:15" x14ac:dyDescent="0.25">
      <c r="A3489">
        <v>178524171</v>
      </c>
      <c r="B3489" s="1" t="s">
        <v>23</v>
      </c>
      <c r="C3489" s="1" t="s">
        <v>3120</v>
      </c>
      <c r="D3489" s="1" t="s">
        <v>3100</v>
      </c>
      <c r="E3489" s="1" t="s">
        <v>39</v>
      </c>
      <c r="F3489" s="1" t="s">
        <v>31</v>
      </c>
      <c r="G3489" s="2">
        <v>44224</v>
      </c>
      <c r="H3489" s="3">
        <v>0.49583333333333335</v>
      </c>
      <c r="I3489">
        <v>38004872</v>
      </c>
      <c r="J3489">
        <v>5</v>
      </c>
      <c r="K3489" s="1" t="s">
        <v>702</v>
      </c>
      <c r="L3489">
        <v>1</v>
      </c>
      <c r="M3489" s="4">
        <v>3.5855916956402138</v>
      </c>
      <c r="N3489" s="5">
        <v>7655.4</v>
      </c>
      <c r="O3489" s="5">
        <f>IF(Jan_21[[#This Row],[WIN_OSE]]=0,('Summary Sheet'!$O$1)-('Summary Sheet'!$O$1*2%),-'Summary Sheet'!$O$1*(Jan_21[[#This Row],[BSP]]-1))</f>
        <v>-5.1711833912804277</v>
      </c>
    </row>
    <row r="3490" spans="1:15" x14ac:dyDescent="0.25">
      <c r="A3490">
        <v>178524173</v>
      </c>
      <c r="B3490" s="1" t="s">
        <v>23</v>
      </c>
      <c r="C3490" s="1" t="s">
        <v>3120</v>
      </c>
      <c r="D3490" s="1" t="s">
        <v>3100</v>
      </c>
      <c r="E3490" s="1" t="s">
        <v>30</v>
      </c>
      <c r="F3490" s="1" t="s">
        <v>31</v>
      </c>
      <c r="G3490" s="2">
        <v>44224</v>
      </c>
      <c r="H3490" s="3">
        <v>0.50624999999999998</v>
      </c>
      <c r="I3490">
        <v>36531814</v>
      </c>
      <c r="J3490">
        <v>3</v>
      </c>
      <c r="K3490" s="1" t="s">
        <v>2894</v>
      </c>
      <c r="L3490">
        <v>0</v>
      </c>
      <c r="M3490" s="4">
        <v>4.3</v>
      </c>
      <c r="N3490" s="5">
        <v>3960.84</v>
      </c>
      <c r="O3490" s="5">
        <f>IF(Jan_21[[#This Row],[WIN_OSE]]=0,('Summary Sheet'!$O$1)-('Summary Sheet'!$O$1*2%),-'Summary Sheet'!$O$1*(Jan_21[[#This Row],[BSP]]-1))</f>
        <v>1.96</v>
      </c>
    </row>
    <row r="3491" spans="1:15" x14ac:dyDescent="0.25">
      <c r="A3491">
        <v>178524175</v>
      </c>
      <c r="B3491" s="1" t="s">
        <v>23</v>
      </c>
      <c r="C3491" s="1" t="s">
        <v>3120</v>
      </c>
      <c r="D3491" s="1" t="s">
        <v>3100</v>
      </c>
      <c r="E3491" s="1" t="s">
        <v>41</v>
      </c>
      <c r="F3491" s="1" t="s">
        <v>31</v>
      </c>
      <c r="G3491" s="2">
        <v>44224</v>
      </c>
      <c r="H3491" s="3">
        <v>0.51666666666666672</v>
      </c>
      <c r="I3491">
        <v>37189365</v>
      </c>
      <c r="J3491">
        <v>6</v>
      </c>
      <c r="K3491" s="1" t="s">
        <v>722</v>
      </c>
      <c r="L3491">
        <v>0</v>
      </c>
      <c r="M3491" s="4">
        <v>4.5</v>
      </c>
      <c r="N3491" s="5">
        <v>5609.9</v>
      </c>
      <c r="O3491" s="5">
        <f>IF(Jan_21[[#This Row],[WIN_OSE]]=0,('Summary Sheet'!$O$1)-('Summary Sheet'!$O$1*2%),-'Summary Sheet'!$O$1*(Jan_21[[#This Row],[BSP]]-1))</f>
        <v>1.96</v>
      </c>
    </row>
    <row r="3492" spans="1:15" x14ac:dyDescent="0.25">
      <c r="A3492">
        <v>178524177</v>
      </c>
      <c r="B3492" s="1" t="s">
        <v>23</v>
      </c>
      <c r="C3492" s="1" t="s">
        <v>3120</v>
      </c>
      <c r="D3492" s="1" t="s">
        <v>3100</v>
      </c>
      <c r="E3492" s="1" t="s">
        <v>41</v>
      </c>
      <c r="F3492" s="1" t="s">
        <v>31</v>
      </c>
      <c r="G3492" s="2">
        <v>44224</v>
      </c>
      <c r="H3492" s="3">
        <v>0.52708333333333335</v>
      </c>
      <c r="I3492">
        <v>38022695</v>
      </c>
      <c r="J3492">
        <v>6</v>
      </c>
      <c r="K3492" s="1" t="s">
        <v>271</v>
      </c>
      <c r="L3492">
        <v>0</v>
      </c>
      <c r="M3492" s="4">
        <v>3.6</v>
      </c>
      <c r="N3492" s="5">
        <v>6796.24</v>
      </c>
      <c r="O3492" s="5">
        <f>IF(Jan_21[[#This Row],[WIN_OSE]]=0,('Summary Sheet'!$O$1)-('Summary Sheet'!$O$1*2%),-'Summary Sheet'!$O$1*(Jan_21[[#This Row],[BSP]]-1))</f>
        <v>1.96</v>
      </c>
    </row>
    <row r="3493" spans="1:15" x14ac:dyDescent="0.25">
      <c r="A3493">
        <v>178524179</v>
      </c>
      <c r="B3493" s="1" t="s">
        <v>23</v>
      </c>
      <c r="C3493" s="1" t="s">
        <v>3120</v>
      </c>
      <c r="D3493" s="1" t="s">
        <v>3100</v>
      </c>
      <c r="E3493" s="1" t="s">
        <v>37</v>
      </c>
      <c r="F3493" s="1" t="s">
        <v>31</v>
      </c>
      <c r="G3493" s="2">
        <v>44224</v>
      </c>
      <c r="H3493" s="3">
        <v>0.53749999999999998</v>
      </c>
      <c r="I3493">
        <v>38315357</v>
      </c>
      <c r="J3493">
        <v>3</v>
      </c>
      <c r="K3493" s="1" t="s">
        <v>2663</v>
      </c>
      <c r="L3493">
        <v>1</v>
      </c>
      <c r="M3493" s="4">
        <v>3.1297923994624579</v>
      </c>
      <c r="N3493" s="5">
        <v>7365.58</v>
      </c>
      <c r="O3493" s="5">
        <f>IF(Jan_21[[#This Row],[WIN_OSE]]=0,('Summary Sheet'!$O$1)-('Summary Sheet'!$O$1*2%),-'Summary Sheet'!$O$1*(Jan_21[[#This Row],[BSP]]-1))</f>
        <v>-4.2595847989249158</v>
      </c>
    </row>
    <row r="3494" spans="1:15" x14ac:dyDescent="0.25">
      <c r="A3494">
        <v>178524181</v>
      </c>
      <c r="B3494" s="1" t="s">
        <v>23</v>
      </c>
      <c r="C3494" s="1" t="s">
        <v>3120</v>
      </c>
      <c r="D3494" s="1" t="s">
        <v>3100</v>
      </c>
      <c r="E3494" s="1" t="s">
        <v>30</v>
      </c>
      <c r="F3494" s="1" t="s">
        <v>31</v>
      </c>
      <c r="G3494" s="2">
        <v>44224</v>
      </c>
      <c r="H3494" s="3">
        <v>0.54791666666666672</v>
      </c>
      <c r="I3494">
        <v>38315358</v>
      </c>
      <c r="J3494">
        <v>6</v>
      </c>
      <c r="K3494" s="1" t="s">
        <v>1385</v>
      </c>
      <c r="L3494">
        <v>1</v>
      </c>
      <c r="M3494" s="4">
        <v>3.4030611839999998</v>
      </c>
      <c r="N3494" s="5">
        <v>8991.48</v>
      </c>
      <c r="O3494" s="5">
        <f>IF(Jan_21[[#This Row],[WIN_OSE]]=0,('Summary Sheet'!$O$1)-('Summary Sheet'!$O$1*2%),-'Summary Sheet'!$O$1*(Jan_21[[#This Row],[BSP]]-1))</f>
        <v>-4.8061223679999996</v>
      </c>
    </row>
    <row r="3495" spans="1:15" x14ac:dyDescent="0.25">
      <c r="A3495">
        <v>178524183</v>
      </c>
      <c r="B3495" s="1" t="s">
        <v>23</v>
      </c>
      <c r="C3495" s="1" t="s">
        <v>3120</v>
      </c>
      <c r="D3495" s="1" t="s">
        <v>3100</v>
      </c>
      <c r="E3495" s="1" t="s">
        <v>30</v>
      </c>
      <c r="F3495" s="1" t="s">
        <v>31</v>
      </c>
      <c r="G3495" s="2">
        <v>44224</v>
      </c>
      <c r="H3495" s="3">
        <v>0.55833333333333335</v>
      </c>
      <c r="I3495">
        <v>36414615</v>
      </c>
      <c r="J3495">
        <v>2</v>
      </c>
      <c r="K3495" s="1" t="s">
        <v>242</v>
      </c>
      <c r="L3495">
        <v>1</v>
      </c>
      <c r="M3495" s="4">
        <v>2.5021533489999999</v>
      </c>
      <c r="N3495" s="5">
        <v>8318.6</v>
      </c>
      <c r="O3495" s="5">
        <f>IF(Jan_21[[#This Row],[WIN_OSE]]=0,('Summary Sheet'!$O$1)-('Summary Sheet'!$O$1*2%),-'Summary Sheet'!$O$1*(Jan_21[[#This Row],[BSP]]-1))</f>
        <v>-3.0043066979999997</v>
      </c>
    </row>
    <row r="3496" spans="1:15" x14ac:dyDescent="0.25">
      <c r="A3496">
        <v>178524185</v>
      </c>
      <c r="B3496" s="1" t="s">
        <v>23</v>
      </c>
      <c r="C3496" s="1" t="s">
        <v>3120</v>
      </c>
      <c r="D3496" s="1" t="s">
        <v>3100</v>
      </c>
      <c r="E3496" s="1" t="s">
        <v>43</v>
      </c>
      <c r="F3496" s="1" t="s">
        <v>31</v>
      </c>
      <c r="G3496" s="2">
        <v>44224</v>
      </c>
      <c r="H3496" s="3">
        <v>0.56874999999999998</v>
      </c>
      <c r="I3496">
        <v>38086063</v>
      </c>
      <c r="J3496">
        <v>4</v>
      </c>
      <c r="K3496" s="1" t="s">
        <v>839</v>
      </c>
      <c r="L3496">
        <v>1</v>
      </c>
      <c r="M3496" s="4">
        <v>3.25</v>
      </c>
      <c r="N3496" s="5">
        <v>5764.32</v>
      </c>
      <c r="O3496" s="5">
        <f>IF(Jan_21[[#This Row],[WIN_OSE]]=0,('Summary Sheet'!$O$1)-('Summary Sheet'!$O$1*2%),-'Summary Sheet'!$O$1*(Jan_21[[#This Row],[BSP]]-1))</f>
        <v>-4.5</v>
      </c>
    </row>
    <row r="3497" spans="1:15" x14ac:dyDescent="0.25">
      <c r="A3497">
        <v>178524539</v>
      </c>
      <c r="B3497" s="1" t="s">
        <v>19</v>
      </c>
      <c r="C3497" s="1" t="s">
        <v>3136</v>
      </c>
      <c r="D3497" s="1" t="s">
        <v>3102</v>
      </c>
      <c r="E3497" s="1" t="s">
        <v>39</v>
      </c>
      <c r="F3497" s="1" t="s">
        <v>44</v>
      </c>
      <c r="G3497" s="2">
        <v>44224</v>
      </c>
      <c r="H3497" s="3">
        <v>0.58611111111111114</v>
      </c>
      <c r="I3497">
        <v>38290873</v>
      </c>
      <c r="J3497">
        <v>5</v>
      </c>
      <c r="K3497" s="1" t="s">
        <v>824</v>
      </c>
      <c r="L3497">
        <v>0</v>
      </c>
      <c r="M3497" s="4">
        <v>2.1010736257994367</v>
      </c>
      <c r="N3497" s="5">
        <v>18073.580000000002</v>
      </c>
      <c r="O3497" s="5">
        <f>IF(Jan_21[[#This Row],[WIN_OSE]]=0,('Summary Sheet'!$O$1)-('Summary Sheet'!$O$1*2%),-'Summary Sheet'!$O$1*(Jan_21[[#This Row],[BSP]]-1))</f>
        <v>1.96</v>
      </c>
    </row>
    <row r="3498" spans="1:15" x14ac:dyDescent="0.25">
      <c r="A3498">
        <v>178524541</v>
      </c>
      <c r="B3498" s="1" t="s">
        <v>19</v>
      </c>
      <c r="C3498" s="1" t="s">
        <v>3136</v>
      </c>
      <c r="D3498" s="1" t="s">
        <v>3102</v>
      </c>
      <c r="E3498" s="1" t="s">
        <v>39</v>
      </c>
      <c r="F3498" s="1" t="s">
        <v>44</v>
      </c>
      <c r="G3498" s="2">
        <v>44224</v>
      </c>
      <c r="H3498" s="3">
        <v>0.59652777777777777</v>
      </c>
      <c r="I3498">
        <v>28586579</v>
      </c>
      <c r="J3498">
        <v>1</v>
      </c>
      <c r="K3498" s="1" t="s">
        <v>424</v>
      </c>
      <c r="L3498">
        <v>0</v>
      </c>
      <c r="M3498" s="4">
        <v>2.3202655820000002</v>
      </c>
      <c r="N3498" s="5">
        <v>16764.54</v>
      </c>
      <c r="O3498" s="5">
        <f>IF(Jan_21[[#This Row],[WIN_OSE]]=0,('Summary Sheet'!$O$1)-('Summary Sheet'!$O$1*2%),-'Summary Sheet'!$O$1*(Jan_21[[#This Row],[BSP]]-1))</f>
        <v>1.96</v>
      </c>
    </row>
    <row r="3499" spans="1:15" x14ac:dyDescent="0.25">
      <c r="A3499">
        <v>178524543</v>
      </c>
      <c r="B3499" s="1" t="s">
        <v>19</v>
      </c>
      <c r="C3499" s="1" t="s">
        <v>3136</v>
      </c>
      <c r="D3499" s="1" t="s">
        <v>3102</v>
      </c>
      <c r="E3499" s="1" t="s">
        <v>41</v>
      </c>
      <c r="F3499" s="1" t="s">
        <v>44</v>
      </c>
      <c r="G3499" s="2">
        <v>44224</v>
      </c>
      <c r="H3499" s="3">
        <v>0.60833333333333328</v>
      </c>
      <c r="I3499">
        <v>27298088</v>
      </c>
      <c r="J3499">
        <v>1</v>
      </c>
      <c r="K3499" s="1" t="s">
        <v>2924</v>
      </c>
      <c r="L3499">
        <v>0</v>
      </c>
      <c r="M3499" s="4">
        <v>3.05</v>
      </c>
      <c r="N3499" s="5">
        <v>8644.3799999999992</v>
      </c>
      <c r="O3499" s="5">
        <f>IF(Jan_21[[#This Row],[WIN_OSE]]=0,('Summary Sheet'!$O$1)-('Summary Sheet'!$O$1*2%),-'Summary Sheet'!$O$1*(Jan_21[[#This Row],[BSP]]-1))</f>
        <v>1.96</v>
      </c>
    </row>
    <row r="3500" spans="1:15" x14ac:dyDescent="0.25">
      <c r="A3500">
        <v>178524545</v>
      </c>
      <c r="B3500" s="1" t="s">
        <v>19</v>
      </c>
      <c r="C3500" s="1" t="s">
        <v>3136</v>
      </c>
      <c r="D3500" s="1" t="s">
        <v>3102</v>
      </c>
      <c r="E3500" s="1" t="s">
        <v>24</v>
      </c>
      <c r="F3500" s="1" t="s">
        <v>44</v>
      </c>
      <c r="G3500" s="2">
        <v>44224</v>
      </c>
      <c r="H3500" s="3">
        <v>0.62083333333333335</v>
      </c>
      <c r="I3500">
        <v>22585827</v>
      </c>
      <c r="J3500">
        <v>1</v>
      </c>
      <c r="K3500" s="1" t="s">
        <v>1141</v>
      </c>
      <c r="L3500">
        <v>1</v>
      </c>
      <c r="M3500" s="4">
        <v>3.55</v>
      </c>
      <c r="N3500" s="5">
        <v>6509.4</v>
      </c>
      <c r="O3500" s="5">
        <f>IF(Jan_21[[#This Row],[WIN_OSE]]=0,('Summary Sheet'!$O$1)-('Summary Sheet'!$O$1*2%),-'Summary Sheet'!$O$1*(Jan_21[[#This Row],[BSP]]-1))</f>
        <v>-5.0999999999999996</v>
      </c>
    </row>
    <row r="3501" spans="1:15" x14ac:dyDescent="0.25">
      <c r="A3501">
        <v>178524547</v>
      </c>
      <c r="B3501" s="1" t="s">
        <v>19</v>
      </c>
      <c r="C3501" s="1" t="s">
        <v>3136</v>
      </c>
      <c r="D3501" s="1" t="s">
        <v>3102</v>
      </c>
      <c r="E3501" s="1" t="s">
        <v>24</v>
      </c>
      <c r="F3501" s="1" t="s">
        <v>44</v>
      </c>
      <c r="G3501" s="2">
        <v>44224</v>
      </c>
      <c r="H3501" s="3">
        <v>0.63124999999999998</v>
      </c>
      <c r="I3501">
        <v>38270865</v>
      </c>
      <c r="J3501">
        <v>1</v>
      </c>
      <c r="K3501" s="1" t="s">
        <v>2923</v>
      </c>
      <c r="L3501">
        <v>1</v>
      </c>
      <c r="M3501" s="4">
        <v>1.9770644444228673</v>
      </c>
      <c r="N3501" s="5">
        <v>25413.599999999999</v>
      </c>
      <c r="O3501" s="5">
        <f>IF(Jan_21[[#This Row],[WIN_OSE]]=0,('Summary Sheet'!$O$1)-('Summary Sheet'!$O$1*2%),-'Summary Sheet'!$O$1*(Jan_21[[#This Row],[BSP]]-1))</f>
        <v>-1.9541288888457347</v>
      </c>
    </row>
    <row r="3502" spans="1:15" x14ac:dyDescent="0.25">
      <c r="A3502">
        <v>178524549</v>
      </c>
      <c r="B3502" s="1" t="s">
        <v>19</v>
      </c>
      <c r="C3502" s="1" t="s">
        <v>3136</v>
      </c>
      <c r="D3502" s="1" t="s">
        <v>3102</v>
      </c>
      <c r="E3502" s="1" t="s">
        <v>75</v>
      </c>
      <c r="F3502" s="1" t="s">
        <v>305</v>
      </c>
      <c r="G3502" s="2">
        <v>44224</v>
      </c>
      <c r="H3502" s="3">
        <v>0.6430555555555556</v>
      </c>
      <c r="I3502">
        <v>35962211</v>
      </c>
      <c r="J3502">
        <v>3</v>
      </c>
      <c r="K3502" s="1" t="s">
        <v>644</v>
      </c>
      <c r="L3502">
        <v>0</v>
      </c>
      <c r="M3502" s="4">
        <v>2.7834345030000001</v>
      </c>
      <c r="N3502" s="5">
        <v>11049.54</v>
      </c>
      <c r="O3502" s="5">
        <f>IF(Jan_21[[#This Row],[WIN_OSE]]=0,('Summary Sheet'!$O$1)-('Summary Sheet'!$O$1*2%),-'Summary Sheet'!$O$1*(Jan_21[[#This Row],[BSP]]-1))</f>
        <v>1.96</v>
      </c>
    </row>
    <row r="3503" spans="1:15" x14ac:dyDescent="0.25">
      <c r="A3503">
        <v>178524551</v>
      </c>
      <c r="B3503" s="1" t="s">
        <v>19</v>
      </c>
      <c r="C3503" s="1" t="s">
        <v>3136</v>
      </c>
      <c r="D3503" s="1" t="s">
        <v>3102</v>
      </c>
      <c r="E3503" s="1" t="s">
        <v>43</v>
      </c>
      <c r="F3503" s="1" t="s">
        <v>44</v>
      </c>
      <c r="G3503" s="2">
        <v>44224</v>
      </c>
      <c r="H3503" s="3">
        <v>0.65555555555555556</v>
      </c>
      <c r="I3503">
        <v>24124030</v>
      </c>
      <c r="J3503">
        <v>3</v>
      </c>
      <c r="K3503" s="1" t="s">
        <v>738</v>
      </c>
      <c r="L3503">
        <v>0</v>
      </c>
      <c r="M3503" s="4">
        <v>4</v>
      </c>
      <c r="N3503" s="5">
        <v>5173.88</v>
      </c>
      <c r="O3503" s="5">
        <f>IF(Jan_21[[#This Row],[WIN_OSE]]=0,('Summary Sheet'!$O$1)-('Summary Sheet'!$O$1*2%),-'Summary Sheet'!$O$1*(Jan_21[[#This Row],[BSP]]-1))</f>
        <v>1.96</v>
      </c>
    </row>
    <row r="3504" spans="1:15" x14ac:dyDescent="0.25">
      <c r="A3504">
        <v>178524553</v>
      </c>
      <c r="B3504" s="1" t="s">
        <v>19</v>
      </c>
      <c r="C3504" s="1" t="s">
        <v>3136</v>
      </c>
      <c r="D3504" s="1" t="s">
        <v>3102</v>
      </c>
      <c r="E3504" s="1" t="s">
        <v>41</v>
      </c>
      <c r="F3504" s="1" t="s">
        <v>44</v>
      </c>
      <c r="G3504" s="2">
        <v>44224</v>
      </c>
      <c r="H3504" s="3">
        <v>0.6694444444444444</v>
      </c>
      <c r="I3504">
        <v>26934482</v>
      </c>
      <c r="J3504">
        <v>1</v>
      </c>
      <c r="K3504" s="1" t="s">
        <v>1215</v>
      </c>
      <c r="L3504">
        <v>1</v>
      </c>
      <c r="M3504" s="4">
        <v>2.6801904814383306</v>
      </c>
      <c r="N3504" s="5">
        <v>11619.18</v>
      </c>
      <c r="O3504" s="5">
        <f>IF(Jan_21[[#This Row],[WIN_OSE]]=0,('Summary Sheet'!$O$1)-('Summary Sheet'!$O$1*2%),-'Summary Sheet'!$O$1*(Jan_21[[#This Row],[BSP]]-1))</f>
        <v>-3.3603809628766612</v>
      </c>
    </row>
    <row r="3505" spans="1:15" x14ac:dyDescent="0.25">
      <c r="A3505">
        <v>178524555</v>
      </c>
      <c r="B3505" s="1" t="s">
        <v>19</v>
      </c>
      <c r="C3505" s="1" t="s">
        <v>3136</v>
      </c>
      <c r="D3505" s="1" t="s">
        <v>3102</v>
      </c>
      <c r="E3505" s="1" t="s">
        <v>30</v>
      </c>
      <c r="F3505" s="1" t="s">
        <v>44</v>
      </c>
      <c r="G3505" s="2">
        <v>44224</v>
      </c>
      <c r="H3505" s="3">
        <v>0.68263888888888891</v>
      </c>
      <c r="I3505">
        <v>15432349</v>
      </c>
      <c r="J3505">
        <v>3</v>
      </c>
      <c r="K3505" s="1" t="s">
        <v>2685</v>
      </c>
      <c r="L3505">
        <v>0</v>
      </c>
      <c r="M3505" s="4">
        <v>2.538387325</v>
      </c>
      <c r="N3505" s="5">
        <v>17078.419999999998</v>
      </c>
      <c r="O3505" s="5">
        <f>IF(Jan_21[[#This Row],[WIN_OSE]]=0,('Summary Sheet'!$O$1)-('Summary Sheet'!$O$1*2%),-'Summary Sheet'!$O$1*(Jan_21[[#This Row],[BSP]]-1))</f>
        <v>1.96</v>
      </c>
    </row>
    <row r="3506" spans="1:15" x14ac:dyDescent="0.25">
      <c r="A3506">
        <v>178524557</v>
      </c>
      <c r="B3506" s="1" t="s">
        <v>19</v>
      </c>
      <c r="C3506" s="1" t="s">
        <v>3136</v>
      </c>
      <c r="D3506" s="1" t="s">
        <v>3102</v>
      </c>
      <c r="E3506" s="1" t="s">
        <v>48</v>
      </c>
      <c r="F3506" s="1" t="s">
        <v>367</v>
      </c>
      <c r="G3506" s="2">
        <v>44224</v>
      </c>
      <c r="H3506" s="3">
        <v>0.69652777777777775</v>
      </c>
      <c r="I3506">
        <v>38341103</v>
      </c>
      <c r="J3506">
        <v>6</v>
      </c>
      <c r="K3506" s="1" t="s">
        <v>2686</v>
      </c>
      <c r="L3506">
        <v>0</v>
      </c>
      <c r="M3506" s="4">
        <v>3.968670746807911</v>
      </c>
      <c r="N3506" s="5">
        <v>13628.7</v>
      </c>
      <c r="O3506" s="5">
        <f>IF(Jan_21[[#This Row],[WIN_OSE]]=0,('Summary Sheet'!$O$1)-('Summary Sheet'!$O$1*2%),-'Summary Sheet'!$O$1*(Jan_21[[#This Row],[BSP]]-1))</f>
        <v>1.96</v>
      </c>
    </row>
    <row r="3507" spans="1:15" x14ac:dyDescent="0.25">
      <c r="A3507">
        <v>178524559</v>
      </c>
      <c r="B3507" s="1" t="s">
        <v>19</v>
      </c>
      <c r="C3507" s="1" t="s">
        <v>3136</v>
      </c>
      <c r="D3507" s="1" t="s">
        <v>3102</v>
      </c>
      <c r="E3507" s="1" t="s">
        <v>49</v>
      </c>
      <c r="F3507" s="1" t="s">
        <v>305</v>
      </c>
      <c r="G3507" s="2">
        <v>44224</v>
      </c>
      <c r="H3507" s="3">
        <v>0.7104166666666667</v>
      </c>
      <c r="I3507">
        <v>35641133</v>
      </c>
      <c r="J3507">
        <v>3</v>
      </c>
      <c r="K3507" s="1" t="s">
        <v>2768</v>
      </c>
      <c r="L3507">
        <v>0</v>
      </c>
      <c r="M3507" s="4">
        <v>2.6569507843879001</v>
      </c>
      <c r="N3507" s="5">
        <v>17155.78</v>
      </c>
      <c r="O3507" s="5">
        <f>IF(Jan_21[[#This Row],[WIN_OSE]]=0,('Summary Sheet'!$O$1)-('Summary Sheet'!$O$1*2%),-'Summary Sheet'!$O$1*(Jan_21[[#This Row],[BSP]]-1))</f>
        <v>1.96</v>
      </c>
    </row>
    <row r="3508" spans="1:15" x14ac:dyDescent="0.25">
      <c r="A3508">
        <v>178524561</v>
      </c>
      <c r="B3508" s="1" t="s">
        <v>19</v>
      </c>
      <c r="C3508" s="1" t="s">
        <v>3136</v>
      </c>
      <c r="D3508" s="1" t="s">
        <v>3102</v>
      </c>
      <c r="E3508" s="1" t="s">
        <v>30</v>
      </c>
      <c r="F3508" s="1" t="s">
        <v>44</v>
      </c>
      <c r="G3508" s="2">
        <v>44224</v>
      </c>
      <c r="H3508" s="3">
        <v>0.72361111111111109</v>
      </c>
      <c r="I3508">
        <v>25683354</v>
      </c>
      <c r="J3508">
        <v>5</v>
      </c>
      <c r="K3508" s="1" t="s">
        <v>581</v>
      </c>
      <c r="L3508">
        <v>0</v>
      </c>
      <c r="M3508" s="4">
        <v>2.7</v>
      </c>
      <c r="N3508" s="5">
        <v>15849.04</v>
      </c>
      <c r="O3508" s="5">
        <f>IF(Jan_21[[#This Row],[WIN_OSE]]=0,('Summary Sheet'!$O$1)-('Summary Sheet'!$O$1*2%),-'Summary Sheet'!$O$1*(Jan_21[[#This Row],[BSP]]-1))</f>
        <v>1.96</v>
      </c>
    </row>
    <row r="3509" spans="1:15" x14ac:dyDescent="0.25">
      <c r="A3509">
        <v>178524745</v>
      </c>
      <c r="B3509" s="1" t="s">
        <v>23</v>
      </c>
      <c r="C3509" s="1" t="s">
        <v>3130</v>
      </c>
      <c r="D3509" s="1" t="s">
        <v>3103</v>
      </c>
      <c r="E3509" s="1" t="s">
        <v>65</v>
      </c>
      <c r="F3509" s="1" t="s">
        <v>168</v>
      </c>
      <c r="G3509" s="2">
        <v>44224</v>
      </c>
      <c r="H3509" s="3">
        <v>0.5756944444444444</v>
      </c>
      <c r="I3509">
        <v>28653711</v>
      </c>
      <c r="J3509">
        <v>4</v>
      </c>
      <c r="K3509" s="1" t="s">
        <v>2912</v>
      </c>
      <c r="L3509">
        <v>0</v>
      </c>
      <c r="M3509" s="4">
        <v>3.1182536875453657</v>
      </c>
      <c r="N3509" s="5">
        <v>5073.8999999999996</v>
      </c>
      <c r="O3509" s="5">
        <f>IF(Jan_21[[#This Row],[WIN_OSE]]=0,('Summary Sheet'!$O$1)-('Summary Sheet'!$O$1*2%),-'Summary Sheet'!$O$1*(Jan_21[[#This Row],[BSP]]-1))</f>
        <v>1.96</v>
      </c>
    </row>
    <row r="3510" spans="1:15" x14ac:dyDescent="0.25">
      <c r="A3510">
        <v>178524747</v>
      </c>
      <c r="B3510" s="1" t="s">
        <v>23</v>
      </c>
      <c r="C3510" s="1" t="s">
        <v>3130</v>
      </c>
      <c r="D3510" s="1" t="s">
        <v>3103</v>
      </c>
      <c r="E3510" s="1" t="s">
        <v>1102</v>
      </c>
      <c r="F3510" s="1" t="s">
        <v>194</v>
      </c>
      <c r="G3510" s="2">
        <v>44224</v>
      </c>
      <c r="H3510" s="3">
        <v>0.58819444444444446</v>
      </c>
      <c r="I3510">
        <v>18891179</v>
      </c>
      <c r="J3510">
        <v>5</v>
      </c>
      <c r="K3510" s="1" t="s">
        <v>2971</v>
      </c>
      <c r="L3510">
        <v>0</v>
      </c>
      <c r="M3510" s="4">
        <v>2.8080833680000001</v>
      </c>
      <c r="N3510" s="5">
        <v>8859.34</v>
      </c>
      <c r="O3510" s="5">
        <f>IF(Jan_21[[#This Row],[WIN_OSE]]=0,('Summary Sheet'!$O$1)-('Summary Sheet'!$O$1*2%),-'Summary Sheet'!$O$1*(Jan_21[[#This Row],[BSP]]-1))</f>
        <v>1.96</v>
      </c>
    </row>
    <row r="3511" spans="1:15" x14ac:dyDescent="0.25">
      <c r="A3511">
        <v>178524749</v>
      </c>
      <c r="B3511" s="1" t="s">
        <v>23</v>
      </c>
      <c r="C3511" s="1" t="s">
        <v>3130</v>
      </c>
      <c r="D3511" s="1" t="s">
        <v>3103</v>
      </c>
      <c r="E3511" s="1" t="s">
        <v>24</v>
      </c>
      <c r="F3511" s="1" t="s">
        <v>168</v>
      </c>
      <c r="G3511" s="2">
        <v>44224</v>
      </c>
      <c r="H3511" s="3">
        <v>0.59930555555555554</v>
      </c>
      <c r="I3511">
        <v>36311416</v>
      </c>
      <c r="J3511">
        <v>3</v>
      </c>
      <c r="K3511" s="1" t="s">
        <v>2501</v>
      </c>
      <c r="L3511">
        <v>0</v>
      </c>
      <c r="M3511" s="4">
        <v>3.56642471943902</v>
      </c>
      <c r="N3511" s="5">
        <v>6520.9</v>
      </c>
      <c r="O3511" s="5">
        <f>IF(Jan_21[[#This Row],[WIN_OSE]]=0,('Summary Sheet'!$O$1)-('Summary Sheet'!$O$1*2%),-'Summary Sheet'!$O$1*(Jan_21[[#This Row],[BSP]]-1))</f>
        <v>1.96</v>
      </c>
    </row>
    <row r="3512" spans="1:15" x14ac:dyDescent="0.25">
      <c r="A3512">
        <v>178524751</v>
      </c>
      <c r="B3512" s="1" t="s">
        <v>23</v>
      </c>
      <c r="C3512" s="1" t="s">
        <v>3130</v>
      </c>
      <c r="D3512" s="1" t="s">
        <v>3103</v>
      </c>
      <c r="E3512" s="1" t="s">
        <v>32</v>
      </c>
      <c r="F3512" s="1" t="s">
        <v>168</v>
      </c>
      <c r="G3512" s="2">
        <v>44224</v>
      </c>
      <c r="H3512" s="3">
        <v>0.61250000000000004</v>
      </c>
      <c r="I3512">
        <v>37415526</v>
      </c>
      <c r="J3512">
        <v>2</v>
      </c>
      <c r="K3512" s="1" t="s">
        <v>945</v>
      </c>
      <c r="L3512">
        <v>0</v>
      </c>
      <c r="M3512" s="4">
        <v>3.9441652094890651</v>
      </c>
      <c r="N3512" s="5">
        <v>6725.74</v>
      </c>
      <c r="O3512" s="5">
        <f>IF(Jan_21[[#This Row],[WIN_OSE]]=0,('Summary Sheet'!$O$1)-('Summary Sheet'!$O$1*2%),-'Summary Sheet'!$O$1*(Jan_21[[#This Row],[BSP]]-1))</f>
        <v>1.96</v>
      </c>
    </row>
    <row r="3513" spans="1:15" x14ac:dyDescent="0.25">
      <c r="A3513">
        <v>178524753</v>
      </c>
      <c r="B3513" s="1" t="s">
        <v>23</v>
      </c>
      <c r="C3513" s="1" t="s">
        <v>3130</v>
      </c>
      <c r="D3513" s="1" t="s">
        <v>3103</v>
      </c>
      <c r="E3513" s="1" t="s">
        <v>287</v>
      </c>
      <c r="F3513" s="1" t="s">
        <v>194</v>
      </c>
      <c r="G3513" s="2">
        <v>44224</v>
      </c>
      <c r="H3513" s="3">
        <v>0.62638888888888888</v>
      </c>
      <c r="I3513">
        <v>35986387</v>
      </c>
      <c r="J3513">
        <v>3</v>
      </c>
      <c r="K3513" s="1" t="s">
        <v>1467</v>
      </c>
      <c r="L3513">
        <v>1</v>
      </c>
      <c r="M3513" s="4">
        <v>3.2505195247263434</v>
      </c>
      <c r="N3513" s="5">
        <v>7708.64</v>
      </c>
      <c r="O3513" s="5">
        <f>IF(Jan_21[[#This Row],[WIN_OSE]]=0,('Summary Sheet'!$O$1)-('Summary Sheet'!$O$1*2%),-'Summary Sheet'!$O$1*(Jan_21[[#This Row],[BSP]]-1))</f>
        <v>-4.5010390494526868</v>
      </c>
    </row>
    <row r="3514" spans="1:15" x14ac:dyDescent="0.25">
      <c r="A3514">
        <v>178524755</v>
      </c>
      <c r="B3514" s="1" t="s">
        <v>23</v>
      </c>
      <c r="C3514" s="1" t="s">
        <v>3130</v>
      </c>
      <c r="D3514" s="1" t="s">
        <v>3103</v>
      </c>
      <c r="E3514" s="1" t="s">
        <v>43</v>
      </c>
      <c r="F3514" s="1" t="s">
        <v>168</v>
      </c>
      <c r="G3514" s="2">
        <v>44224</v>
      </c>
      <c r="H3514" s="3">
        <v>0.63749999999999996</v>
      </c>
      <c r="I3514">
        <v>24535255</v>
      </c>
      <c r="J3514">
        <v>1</v>
      </c>
      <c r="K3514" s="1" t="s">
        <v>2831</v>
      </c>
      <c r="L3514">
        <v>0</v>
      </c>
      <c r="M3514" s="4">
        <v>4.1737119302758936</v>
      </c>
      <c r="N3514" s="5">
        <v>8419.4</v>
      </c>
      <c r="O3514" s="5">
        <f>IF(Jan_21[[#This Row],[WIN_OSE]]=0,('Summary Sheet'!$O$1)-('Summary Sheet'!$O$1*2%),-'Summary Sheet'!$O$1*(Jan_21[[#This Row],[BSP]]-1))</f>
        <v>1.96</v>
      </c>
    </row>
    <row r="3515" spans="1:15" x14ac:dyDescent="0.25">
      <c r="A3515">
        <v>178524757</v>
      </c>
      <c r="B3515" s="1" t="s">
        <v>23</v>
      </c>
      <c r="C3515" s="1" t="s">
        <v>3130</v>
      </c>
      <c r="D3515" s="1" t="s">
        <v>3103</v>
      </c>
      <c r="E3515" s="1" t="s">
        <v>30</v>
      </c>
      <c r="F3515" s="1" t="s">
        <v>168</v>
      </c>
      <c r="G3515" s="2">
        <v>44224</v>
      </c>
      <c r="H3515" s="3">
        <v>0.65138888888888891</v>
      </c>
      <c r="I3515">
        <v>36128968</v>
      </c>
      <c r="J3515">
        <v>2</v>
      </c>
      <c r="K3515" s="1" t="s">
        <v>1511</v>
      </c>
      <c r="L3515">
        <v>1</v>
      </c>
      <c r="M3515" s="4">
        <v>2.6972514014462097</v>
      </c>
      <c r="N3515" s="5">
        <v>12795.28</v>
      </c>
      <c r="O3515" s="5">
        <f>IF(Jan_21[[#This Row],[WIN_OSE]]=0,('Summary Sheet'!$O$1)-('Summary Sheet'!$O$1*2%),-'Summary Sheet'!$O$1*(Jan_21[[#This Row],[BSP]]-1))</f>
        <v>-3.3945028028924193</v>
      </c>
    </row>
    <row r="3516" spans="1:15" x14ac:dyDescent="0.25">
      <c r="A3516">
        <v>178524759</v>
      </c>
      <c r="B3516" s="1" t="s">
        <v>23</v>
      </c>
      <c r="C3516" s="1" t="s">
        <v>3130</v>
      </c>
      <c r="D3516" s="1" t="s">
        <v>3103</v>
      </c>
      <c r="E3516" s="1" t="s">
        <v>208</v>
      </c>
      <c r="F3516" s="1" t="s">
        <v>194</v>
      </c>
      <c r="G3516" s="2">
        <v>44224</v>
      </c>
      <c r="H3516" s="3">
        <v>0.66527777777777775</v>
      </c>
      <c r="I3516">
        <v>38038389</v>
      </c>
      <c r="J3516">
        <v>1</v>
      </c>
      <c r="K3516" s="1" t="s">
        <v>373</v>
      </c>
      <c r="L3516">
        <v>0</v>
      </c>
      <c r="M3516" s="4">
        <v>3.0125624228749071</v>
      </c>
      <c r="N3516" s="5">
        <v>11977.86</v>
      </c>
      <c r="O3516" s="5">
        <f>IF(Jan_21[[#This Row],[WIN_OSE]]=0,('Summary Sheet'!$O$1)-('Summary Sheet'!$O$1*2%),-'Summary Sheet'!$O$1*(Jan_21[[#This Row],[BSP]]-1))</f>
        <v>1.96</v>
      </c>
    </row>
    <row r="3517" spans="1:15" x14ac:dyDescent="0.25">
      <c r="A3517">
        <v>178524761</v>
      </c>
      <c r="B3517" s="1" t="s">
        <v>23</v>
      </c>
      <c r="C3517" s="1" t="s">
        <v>3130</v>
      </c>
      <c r="D3517" s="1" t="s">
        <v>3103</v>
      </c>
      <c r="E3517" s="1" t="s">
        <v>37</v>
      </c>
      <c r="F3517" s="1" t="s">
        <v>168</v>
      </c>
      <c r="G3517" s="2">
        <v>44224</v>
      </c>
      <c r="H3517" s="3">
        <v>0.6791666666666667</v>
      </c>
      <c r="I3517">
        <v>36602074</v>
      </c>
      <c r="J3517">
        <v>4</v>
      </c>
      <c r="K3517" s="1" t="s">
        <v>1120</v>
      </c>
      <c r="L3517">
        <v>0</v>
      </c>
      <c r="M3517" s="4">
        <v>3.5174234861326115</v>
      </c>
      <c r="N3517" s="5">
        <v>9942.24</v>
      </c>
      <c r="O3517" s="5">
        <f>IF(Jan_21[[#This Row],[WIN_OSE]]=0,('Summary Sheet'!$O$1)-('Summary Sheet'!$O$1*2%),-'Summary Sheet'!$O$1*(Jan_21[[#This Row],[BSP]]-1))</f>
        <v>1.96</v>
      </c>
    </row>
    <row r="3518" spans="1:15" x14ac:dyDescent="0.25">
      <c r="A3518">
        <v>178524763</v>
      </c>
      <c r="B3518" s="1" t="s">
        <v>23</v>
      </c>
      <c r="C3518" s="1" t="s">
        <v>3130</v>
      </c>
      <c r="D3518" s="1" t="s">
        <v>3103</v>
      </c>
      <c r="E3518" s="1" t="s">
        <v>178</v>
      </c>
      <c r="F3518" s="1" t="s">
        <v>168</v>
      </c>
      <c r="G3518" s="2">
        <v>44224</v>
      </c>
      <c r="H3518" s="3">
        <v>0.69305555555555554</v>
      </c>
      <c r="I3518">
        <v>20162873</v>
      </c>
      <c r="J3518">
        <v>1</v>
      </c>
      <c r="K3518" s="1" t="s">
        <v>1474</v>
      </c>
      <c r="L3518">
        <v>0</v>
      </c>
      <c r="M3518" s="4">
        <v>2.7172298255777427</v>
      </c>
      <c r="N3518" s="5">
        <v>23604.06</v>
      </c>
      <c r="O3518" s="5">
        <f>IF(Jan_21[[#This Row],[WIN_OSE]]=0,('Summary Sheet'!$O$1)-('Summary Sheet'!$O$1*2%),-'Summary Sheet'!$O$1*(Jan_21[[#This Row],[BSP]]-1))</f>
        <v>1.96</v>
      </c>
    </row>
    <row r="3519" spans="1:15" x14ac:dyDescent="0.25">
      <c r="A3519">
        <v>178524765</v>
      </c>
      <c r="B3519" s="1" t="s">
        <v>23</v>
      </c>
      <c r="C3519" s="1" t="s">
        <v>3130</v>
      </c>
      <c r="D3519" s="1" t="s">
        <v>3103</v>
      </c>
      <c r="E3519" s="1" t="s">
        <v>39</v>
      </c>
      <c r="F3519" s="1" t="s">
        <v>168</v>
      </c>
      <c r="G3519" s="2">
        <v>44224</v>
      </c>
      <c r="H3519" s="3">
        <v>0.70694444444444449</v>
      </c>
      <c r="I3519">
        <v>38099739</v>
      </c>
      <c r="J3519">
        <v>3</v>
      </c>
      <c r="K3519" s="1" t="s">
        <v>847</v>
      </c>
      <c r="L3519">
        <v>0</v>
      </c>
      <c r="M3519" s="4">
        <v>3.15</v>
      </c>
      <c r="N3519" s="5">
        <v>21256.02</v>
      </c>
      <c r="O3519" s="5">
        <f>IF(Jan_21[[#This Row],[WIN_OSE]]=0,('Summary Sheet'!$O$1)-('Summary Sheet'!$O$1*2%),-'Summary Sheet'!$O$1*(Jan_21[[#This Row],[BSP]]-1))</f>
        <v>1.96</v>
      </c>
    </row>
    <row r="3520" spans="1:15" x14ac:dyDescent="0.25">
      <c r="A3520">
        <v>178524767</v>
      </c>
      <c r="B3520" s="1" t="s">
        <v>23</v>
      </c>
      <c r="C3520" s="1" t="s">
        <v>3130</v>
      </c>
      <c r="D3520" s="1" t="s">
        <v>3103</v>
      </c>
      <c r="E3520" s="1" t="s">
        <v>30</v>
      </c>
      <c r="F3520" s="1" t="s">
        <v>168</v>
      </c>
      <c r="G3520" s="2">
        <v>44224</v>
      </c>
      <c r="H3520" s="3">
        <v>0.72083333333333333</v>
      </c>
      <c r="I3520">
        <v>26970270</v>
      </c>
      <c r="J3520">
        <v>1</v>
      </c>
      <c r="K3520" s="1" t="s">
        <v>325</v>
      </c>
      <c r="L3520">
        <v>0</v>
      </c>
      <c r="M3520" s="4">
        <v>2.6006053191527081</v>
      </c>
      <c r="N3520" s="5">
        <v>21523.26</v>
      </c>
      <c r="O3520" s="5">
        <f>IF(Jan_21[[#This Row],[WIN_OSE]]=0,('Summary Sheet'!$O$1)-('Summary Sheet'!$O$1*2%),-'Summary Sheet'!$O$1*(Jan_21[[#This Row],[BSP]]-1))</f>
        <v>1.96</v>
      </c>
    </row>
    <row r="3521" spans="1:15" x14ac:dyDescent="0.25">
      <c r="A3521">
        <v>178524769</v>
      </c>
      <c r="B3521" s="1" t="s">
        <v>23</v>
      </c>
      <c r="C3521" s="1" t="s">
        <v>3130</v>
      </c>
      <c r="D3521" s="1" t="s">
        <v>3103</v>
      </c>
      <c r="E3521" s="1" t="s">
        <v>24</v>
      </c>
      <c r="F3521" s="1" t="s">
        <v>168</v>
      </c>
      <c r="G3521" s="2">
        <v>44224</v>
      </c>
      <c r="H3521" s="3">
        <v>0.73402777777777772</v>
      </c>
      <c r="I3521">
        <v>37215032</v>
      </c>
      <c r="J3521">
        <v>5</v>
      </c>
      <c r="K3521" s="1" t="s">
        <v>1018</v>
      </c>
      <c r="L3521">
        <v>0</v>
      </c>
      <c r="M3521" s="4">
        <v>4.1531806588327171</v>
      </c>
      <c r="N3521" s="5">
        <v>7739.26</v>
      </c>
      <c r="O3521" s="5">
        <f>IF(Jan_21[[#This Row],[WIN_OSE]]=0,('Summary Sheet'!$O$1)-('Summary Sheet'!$O$1*2%),-'Summary Sheet'!$O$1*(Jan_21[[#This Row],[BSP]]-1))</f>
        <v>1.96</v>
      </c>
    </row>
    <row r="3522" spans="1:15" x14ac:dyDescent="0.25">
      <c r="A3522">
        <v>178524771</v>
      </c>
      <c r="B3522" s="1" t="s">
        <v>23</v>
      </c>
      <c r="C3522" s="1" t="s">
        <v>3130</v>
      </c>
      <c r="D3522" s="1" t="s">
        <v>3103</v>
      </c>
      <c r="E3522" s="1" t="s">
        <v>65</v>
      </c>
      <c r="F3522" s="1" t="s">
        <v>168</v>
      </c>
      <c r="G3522" s="2">
        <v>44224</v>
      </c>
      <c r="H3522" s="3">
        <v>0.74583333333333335</v>
      </c>
      <c r="I3522">
        <v>37510836</v>
      </c>
      <c r="J3522">
        <v>5</v>
      </c>
      <c r="K3522" s="1" t="s">
        <v>2185</v>
      </c>
      <c r="L3522">
        <v>1</v>
      </c>
      <c r="M3522" s="4">
        <v>3.7658183556330913</v>
      </c>
      <c r="N3522" s="5">
        <v>13813.2</v>
      </c>
      <c r="O3522" s="5">
        <f>IF(Jan_21[[#This Row],[WIN_OSE]]=0,('Summary Sheet'!$O$1)-('Summary Sheet'!$O$1*2%),-'Summary Sheet'!$O$1*(Jan_21[[#This Row],[BSP]]-1))</f>
        <v>-5.5316367112661826</v>
      </c>
    </row>
    <row r="3523" spans="1:15" x14ac:dyDescent="0.25">
      <c r="A3523">
        <v>178525163</v>
      </c>
      <c r="B3523" s="1" t="s">
        <v>23</v>
      </c>
      <c r="C3523" s="1" t="s">
        <v>3133</v>
      </c>
      <c r="D3523" s="1" t="s">
        <v>3104</v>
      </c>
      <c r="E3523" s="1" t="s">
        <v>47</v>
      </c>
      <c r="F3523" s="1" t="s">
        <v>13</v>
      </c>
      <c r="G3523" s="2">
        <v>44224</v>
      </c>
      <c r="H3523" s="3">
        <v>0.58125000000000004</v>
      </c>
      <c r="I3523">
        <v>38340957</v>
      </c>
      <c r="J3523">
        <v>2</v>
      </c>
      <c r="K3523" s="1" t="s">
        <v>2905</v>
      </c>
      <c r="L3523">
        <v>1</v>
      </c>
      <c r="M3523" s="4">
        <v>2.68</v>
      </c>
      <c r="N3523" s="5">
        <v>8224.9599999999991</v>
      </c>
      <c r="O3523" s="5">
        <f>IF(Jan_21[[#This Row],[WIN_OSE]]=0,('Summary Sheet'!$O$1)-('Summary Sheet'!$O$1*2%),-'Summary Sheet'!$O$1*(Jan_21[[#This Row],[BSP]]-1))</f>
        <v>-3.3600000000000003</v>
      </c>
    </row>
    <row r="3524" spans="1:15" x14ac:dyDescent="0.25">
      <c r="A3524">
        <v>178525167</v>
      </c>
      <c r="B3524" s="1" t="s">
        <v>23</v>
      </c>
      <c r="C3524" s="1" t="s">
        <v>3133</v>
      </c>
      <c r="D3524" s="1" t="s">
        <v>3104</v>
      </c>
      <c r="E3524" s="1" t="s">
        <v>41</v>
      </c>
      <c r="F3524" s="1" t="s">
        <v>13</v>
      </c>
      <c r="G3524" s="2">
        <v>44224</v>
      </c>
      <c r="H3524" s="3">
        <v>0.59166666666666667</v>
      </c>
      <c r="I3524">
        <v>35985677</v>
      </c>
      <c r="J3524">
        <v>4</v>
      </c>
      <c r="K3524" s="1" t="s">
        <v>790</v>
      </c>
      <c r="L3524">
        <v>0</v>
      </c>
      <c r="M3524" s="4">
        <v>2.084507839106664</v>
      </c>
      <c r="N3524" s="5">
        <v>11893.48</v>
      </c>
      <c r="O3524" s="5">
        <f>IF(Jan_21[[#This Row],[WIN_OSE]]=0,('Summary Sheet'!$O$1)-('Summary Sheet'!$O$1*2%),-'Summary Sheet'!$O$1*(Jan_21[[#This Row],[BSP]]-1))</f>
        <v>1.96</v>
      </c>
    </row>
    <row r="3525" spans="1:15" x14ac:dyDescent="0.25">
      <c r="A3525">
        <v>178525173</v>
      </c>
      <c r="B3525" s="1" t="s">
        <v>23</v>
      </c>
      <c r="C3525" s="1" t="s">
        <v>3133</v>
      </c>
      <c r="D3525" s="1" t="s">
        <v>3104</v>
      </c>
      <c r="E3525" s="1" t="s">
        <v>30</v>
      </c>
      <c r="F3525" s="1" t="s">
        <v>13</v>
      </c>
      <c r="G3525" s="2">
        <v>44224</v>
      </c>
      <c r="H3525" s="3">
        <v>0.60555555555555551</v>
      </c>
      <c r="I3525">
        <v>28791241</v>
      </c>
      <c r="J3525">
        <v>2</v>
      </c>
      <c r="K3525" s="1" t="s">
        <v>337</v>
      </c>
      <c r="L3525">
        <v>0</v>
      </c>
      <c r="M3525" s="4">
        <v>2.64</v>
      </c>
      <c r="N3525" s="5">
        <v>9521.68</v>
      </c>
      <c r="O3525" s="5">
        <f>IF(Jan_21[[#This Row],[WIN_OSE]]=0,('Summary Sheet'!$O$1)-('Summary Sheet'!$O$1*2%),-'Summary Sheet'!$O$1*(Jan_21[[#This Row],[BSP]]-1))</f>
        <v>1.96</v>
      </c>
    </row>
    <row r="3526" spans="1:15" x14ac:dyDescent="0.25">
      <c r="A3526">
        <v>178525178</v>
      </c>
      <c r="B3526" s="1" t="s">
        <v>23</v>
      </c>
      <c r="C3526" s="1" t="s">
        <v>3133</v>
      </c>
      <c r="D3526" s="1" t="s">
        <v>3104</v>
      </c>
      <c r="E3526" s="1" t="s">
        <v>20</v>
      </c>
      <c r="F3526" s="1" t="s">
        <v>13</v>
      </c>
      <c r="G3526" s="2">
        <v>44224</v>
      </c>
      <c r="H3526" s="3">
        <v>0.61944444444444446</v>
      </c>
      <c r="I3526">
        <v>22688410</v>
      </c>
      <c r="J3526">
        <v>6</v>
      </c>
      <c r="K3526" s="1" t="s">
        <v>1306</v>
      </c>
      <c r="L3526">
        <v>0</v>
      </c>
      <c r="M3526" s="4">
        <v>3.55</v>
      </c>
      <c r="N3526" s="5">
        <v>8454.24</v>
      </c>
      <c r="O3526" s="5">
        <f>IF(Jan_21[[#This Row],[WIN_OSE]]=0,('Summary Sheet'!$O$1)-('Summary Sheet'!$O$1*2%),-'Summary Sheet'!$O$1*(Jan_21[[#This Row],[BSP]]-1))</f>
        <v>1.96</v>
      </c>
    </row>
    <row r="3527" spans="1:15" x14ac:dyDescent="0.25">
      <c r="A3527">
        <v>178525199</v>
      </c>
      <c r="B3527" s="1" t="s">
        <v>23</v>
      </c>
      <c r="C3527" s="1" t="s">
        <v>3133</v>
      </c>
      <c r="D3527" s="1" t="s">
        <v>3104</v>
      </c>
      <c r="E3527" s="1" t="s">
        <v>289</v>
      </c>
      <c r="F3527" s="1" t="s">
        <v>309</v>
      </c>
      <c r="G3527" s="2">
        <v>44224</v>
      </c>
      <c r="H3527" s="3">
        <v>0.63263888888888886</v>
      </c>
      <c r="I3527">
        <v>28737695</v>
      </c>
      <c r="J3527">
        <v>5</v>
      </c>
      <c r="K3527" s="1" t="s">
        <v>385</v>
      </c>
      <c r="L3527">
        <v>1</v>
      </c>
      <c r="M3527" s="4">
        <v>3.0096770327431472</v>
      </c>
      <c r="N3527" s="5">
        <v>13752.54</v>
      </c>
      <c r="O3527" s="5">
        <f>IF(Jan_21[[#This Row],[WIN_OSE]]=0,('Summary Sheet'!$O$1)-('Summary Sheet'!$O$1*2%),-'Summary Sheet'!$O$1*(Jan_21[[#This Row],[BSP]]-1))</f>
        <v>-4.0193540654862945</v>
      </c>
    </row>
    <row r="3528" spans="1:15" x14ac:dyDescent="0.25">
      <c r="A3528">
        <v>178525219</v>
      </c>
      <c r="B3528" s="1" t="s">
        <v>23</v>
      </c>
      <c r="C3528" s="1" t="s">
        <v>3133</v>
      </c>
      <c r="D3528" s="1" t="s">
        <v>3104</v>
      </c>
      <c r="E3528" s="1" t="s">
        <v>47</v>
      </c>
      <c r="F3528" s="1" t="s">
        <v>13</v>
      </c>
      <c r="G3528" s="2">
        <v>44224</v>
      </c>
      <c r="H3528" s="3">
        <v>0.64444444444444449</v>
      </c>
      <c r="I3528">
        <v>38340959</v>
      </c>
      <c r="J3528">
        <v>1</v>
      </c>
      <c r="K3528" s="1" t="s">
        <v>965</v>
      </c>
      <c r="L3528">
        <v>0</v>
      </c>
      <c r="M3528" s="4">
        <v>3.5</v>
      </c>
      <c r="N3528" s="5">
        <v>6650.54</v>
      </c>
      <c r="O3528" s="5">
        <f>IF(Jan_21[[#This Row],[WIN_OSE]]=0,('Summary Sheet'!$O$1)-('Summary Sheet'!$O$1*2%),-'Summary Sheet'!$O$1*(Jan_21[[#This Row],[BSP]]-1))</f>
        <v>1.96</v>
      </c>
    </row>
    <row r="3529" spans="1:15" x14ac:dyDescent="0.25">
      <c r="A3529">
        <v>178525231</v>
      </c>
      <c r="B3529" s="1" t="s">
        <v>23</v>
      </c>
      <c r="C3529" s="1" t="s">
        <v>3133</v>
      </c>
      <c r="D3529" s="1" t="s">
        <v>3104</v>
      </c>
      <c r="E3529" s="1" t="s">
        <v>41</v>
      </c>
      <c r="F3529" s="1" t="s">
        <v>13</v>
      </c>
      <c r="G3529" s="2">
        <v>44224</v>
      </c>
      <c r="H3529" s="3">
        <v>0.65833333333333333</v>
      </c>
      <c r="I3529">
        <v>36436751</v>
      </c>
      <c r="J3529">
        <v>6</v>
      </c>
      <c r="K3529" s="1" t="s">
        <v>2083</v>
      </c>
      <c r="L3529">
        <v>0</v>
      </c>
      <c r="M3529" s="4">
        <v>3.4238911908330918</v>
      </c>
      <c r="N3529" s="5">
        <v>11663.06</v>
      </c>
      <c r="O3529" s="5">
        <f>IF(Jan_21[[#This Row],[WIN_OSE]]=0,('Summary Sheet'!$O$1)-('Summary Sheet'!$O$1*2%),-'Summary Sheet'!$O$1*(Jan_21[[#This Row],[BSP]]-1))</f>
        <v>1.96</v>
      </c>
    </row>
    <row r="3530" spans="1:15" x14ac:dyDescent="0.25">
      <c r="A3530">
        <v>178525257</v>
      </c>
      <c r="B3530" s="1" t="s">
        <v>23</v>
      </c>
      <c r="C3530" s="1" t="s">
        <v>3133</v>
      </c>
      <c r="D3530" s="1" t="s">
        <v>3104</v>
      </c>
      <c r="E3530" s="1" t="s">
        <v>37</v>
      </c>
      <c r="F3530" s="1" t="s">
        <v>13</v>
      </c>
      <c r="G3530" s="2">
        <v>44224</v>
      </c>
      <c r="H3530" s="3">
        <v>0.67222222222222228</v>
      </c>
      <c r="I3530">
        <v>19880549</v>
      </c>
      <c r="J3530">
        <v>4</v>
      </c>
      <c r="K3530" s="1" t="s">
        <v>1971</v>
      </c>
      <c r="L3530">
        <v>0</v>
      </c>
      <c r="M3530" s="4">
        <v>3.9004722794611002</v>
      </c>
      <c r="N3530" s="5">
        <v>7631.1</v>
      </c>
      <c r="O3530" s="5">
        <f>IF(Jan_21[[#This Row],[WIN_OSE]]=0,('Summary Sheet'!$O$1)-('Summary Sheet'!$O$1*2%),-'Summary Sheet'!$O$1*(Jan_21[[#This Row],[BSP]]-1))</f>
        <v>1.96</v>
      </c>
    </row>
    <row r="3531" spans="1:15" x14ac:dyDescent="0.25">
      <c r="A3531">
        <v>178525263</v>
      </c>
      <c r="B3531" s="1" t="s">
        <v>23</v>
      </c>
      <c r="C3531" s="1" t="s">
        <v>3133</v>
      </c>
      <c r="D3531" s="1" t="s">
        <v>3104</v>
      </c>
      <c r="E3531" s="1" t="s">
        <v>65</v>
      </c>
      <c r="F3531" s="1" t="s">
        <v>13</v>
      </c>
      <c r="G3531" s="2">
        <v>44224</v>
      </c>
      <c r="H3531" s="3">
        <v>0.68611111111111112</v>
      </c>
      <c r="I3531">
        <v>33744999</v>
      </c>
      <c r="J3531">
        <v>3</v>
      </c>
      <c r="K3531" s="1" t="s">
        <v>2563</v>
      </c>
      <c r="L3531">
        <v>0</v>
      </c>
      <c r="M3531" s="4">
        <v>2.8881460576071545</v>
      </c>
      <c r="N3531" s="5">
        <v>8099.16</v>
      </c>
      <c r="O3531" s="5">
        <f>IF(Jan_21[[#This Row],[WIN_OSE]]=0,('Summary Sheet'!$O$1)-('Summary Sheet'!$O$1*2%),-'Summary Sheet'!$O$1*(Jan_21[[#This Row],[BSP]]-1))</f>
        <v>1.96</v>
      </c>
    </row>
    <row r="3532" spans="1:15" x14ac:dyDescent="0.25">
      <c r="A3532">
        <v>178525266</v>
      </c>
      <c r="B3532" s="1" t="s">
        <v>23</v>
      </c>
      <c r="C3532" s="1" t="s">
        <v>3133</v>
      </c>
      <c r="D3532" s="1" t="s">
        <v>3104</v>
      </c>
      <c r="E3532" s="1" t="s">
        <v>60</v>
      </c>
      <c r="F3532" s="1" t="s">
        <v>309</v>
      </c>
      <c r="G3532" s="2">
        <v>44224</v>
      </c>
      <c r="H3532" s="3">
        <v>0.7</v>
      </c>
      <c r="I3532">
        <v>27085519</v>
      </c>
      <c r="J3532">
        <v>4</v>
      </c>
      <c r="K3532" s="1" t="s">
        <v>1724</v>
      </c>
      <c r="L3532">
        <v>0</v>
      </c>
      <c r="M3532" s="4">
        <v>3.55</v>
      </c>
      <c r="N3532" s="5">
        <v>9505.56</v>
      </c>
      <c r="O3532" s="5">
        <f>IF(Jan_21[[#This Row],[WIN_OSE]]=0,('Summary Sheet'!$O$1)-('Summary Sheet'!$O$1*2%),-'Summary Sheet'!$O$1*(Jan_21[[#This Row],[BSP]]-1))</f>
        <v>1.96</v>
      </c>
    </row>
    <row r="3533" spans="1:15" x14ac:dyDescent="0.25">
      <c r="A3533">
        <v>178525268</v>
      </c>
      <c r="B3533" s="1" t="s">
        <v>23</v>
      </c>
      <c r="C3533" s="1" t="s">
        <v>3133</v>
      </c>
      <c r="D3533" s="1" t="s">
        <v>3104</v>
      </c>
      <c r="E3533" s="1" t="s">
        <v>24</v>
      </c>
      <c r="F3533" s="1" t="s">
        <v>13</v>
      </c>
      <c r="G3533" s="2">
        <v>44224</v>
      </c>
      <c r="H3533" s="3">
        <v>0.71388888888888891</v>
      </c>
      <c r="I3533">
        <v>27025339</v>
      </c>
      <c r="J3533">
        <v>4</v>
      </c>
      <c r="K3533" s="1" t="s">
        <v>461</v>
      </c>
      <c r="L3533">
        <v>1</v>
      </c>
      <c r="M3533" s="4">
        <v>3.3</v>
      </c>
      <c r="N3533" s="5">
        <v>11141</v>
      </c>
      <c r="O3533" s="5">
        <f>IF(Jan_21[[#This Row],[WIN_OSE]]=0,('Summary Sheet'!$O$1)-('Summary Sheet'!$O$1*2%),-'Summary Sheet'!$O$1*(Jan_21[[#This Row],[BSP]]-1))</f>
        <v>-4.5999999999999996</v>
      </c>
    </row>
    <row r="3534" spans="1:15" x14ac:dyDescent="0.25">
      <c r="A3534">
        <v>178525270</v>
      </c>
      <c r="B3534" s="1" t="s">
        <v>23</v>
      </c>
      <c r="C3534" s="1" t="s">
        <v>3133</v>
      </c>
      <c r="D3534" s="1" t="s">
        <v>3104</v>
      </c>
      <c r="E3534" s="1" t="s">
        <v>37</v>
      </c>
      <c r="F3534" s="1" t="s">
        <v>13</v>
      </c>
      <c r="G3534" s="2">
        <v>44224</v>
      </c>
      <c r="H3534" s="3">
        <v>0.72777777777777775</v>
      </c>
      <c r="I3534">
        <v>38037064</v>
      </c>
      <c r="J3534">
        <v>1</v>
      </c>
      <c r="K3534" s="1" t="s">
        <v>1721</v>
      </c>
      <c r="L3534">
        <v>1</v>
      </c>
      <c r="M3534" s="4">
        <v>2.52</v>
      </c>
      <c r="N3534" s="5">
        <v>18237.32</v>
      </c>
      <c r="O3534" s="5">
        <f>IF(Jan_21[[#This Row],[WIN_OSE]]=0,('Summary Sheet'!$O$1)-('Summary Sheet'!$O$1*2%),-'Summary Sheet'!$O$1*(Jan_21[[#This Row],[BSP]]-1))</f>
        <v>-3.04</v>
      </c>
    </row>
    <row r="3535" spans="1:15" x14ac:dyDescent="0.25">
      <c r="A3535">
        <v>178525272</v>
      </c>
      <c r="B3535" s="1" t="s">
        <v>23</v>
      </c>
      <c r="C3535" s="1" t="s">
        <v>3133</v>
      </c>
      <c r="D3535" s="1" t="s">
        <v>3104</v>
      </c>
      <c r="E3535" s="1" t="s">
        <v>32</v>
      </c>
      <c r="F3535" s="1" t="s">
        <v>13</v>
      </c>
      <c r="G3535" s="2">
        <v>44224</v>
      </c>
      <c r="H3535" s="3">
        <v>0.73888888888888893</v>
      </c>
      <c r="I3535">
        <v>38182373</v>
      </c>
      <c r="J3535">
        <v>1</v>
      </c>
      <c r="K3535" s="1" t="s">
        <v>987</v>
      </c>
      <c r="L3535">
        <v>0</v>
      </c>
      <c r="M3535" s="4">
        <v>4.3656687300000003</v>
      </c>
      <c r="N3535" s="5">
        <v>12147.24</v>
      </c>
      <c r="O3535" s="5">
        <f>IF(Jan_21[[#This Row],[WIN_OSE]]=0,('Summary Sheet'!$O$1)-('Summary Sheet'!$O$1*2%),-'Summary Sheet'!$O$1*(Jan_21[[#This Row],[BSP]]-1))</f>
        <v>1.96</v>
      </c>
    </row>
    <row r="3536" spans="1:15" x14ac:dyDescent="0.25">
      <c r="A3536">
        <v>178525274</v>
      </c>
      <c r="B3536" s="1" t="s">
        <v>23</v>
      </c>
      <c r="C3536" s="1" t="s">
        <v>3133</v>
      </c>
      <c r="D3536" s="1" t="s">
        <v>3104</v>
      </c>
      <c r="E3536" s="1" t="s">
        <v>24</v>
      </c>
      <c r="F3536" s="1" t="s">
        <v>13</v>
      </c>
      <c r="G3536" s="2">
        <v>44224</v>
      </c>
      <c r="H3536" s="3">
        <v>0.75138888888888888</v>
      </c>
      <c r="I3536">
        <v>36909993</v>
      </c>
      <c r="J3536">
        <v>2</v>
      </c>
      <c r="K3536" s="1" t="s">
        <v>353</v>
      </c>
      <c r="L3536">
        <v>1</v>
      </c>
      <c r="M3536" s="4">
        <v>3.05</v>
      </c>
      <c r="N3536" s="5">
        <v>9708.2199999999993</v>
      </c>
      <c r="O3536" s="5">
        <f>IF(Jan_21[[#This Row],[WIN_OSE]]=0,('Summary Sheet'!$O$1)-('Summary Sheet'!$O$1*2%),-'Summary Sheet'!$O$1*(Jan_21[[#This Row],[BSP]]-1))</f>
        <v>-4.0999999999999996</v>
      </c>
    </row>
    <row r="3537" spans="1:15" x14ac:dyDescent="0.25">
      <c r="A3537">
        <v>178525381</v>
      </c>
      <c r="B3537" s="1" t="s">
        <v>16</v>
      </c>
      <c r="C3537" s="1" t="s">
        <v>3129</v>
      </c>
      <c r="D3537" s="1" t="s">
        <v>3100</v>
      </c>
      <c r="E3537" s="1" t="s">
        <v>41</v>
      </c>
      <c r="F3537" s="1" t="s">
        <v>54</v>
      </c>
      <c r="G3537" s="2">
        <v>44224</v>
      </c>
      <c r="H3537" s="3">
        <v>0.7631944444444444</v>
      </c>
      <c r="I3537">
        <v>37813557</v>
      </c>
      <c r="J3537">
        <v>3</v>
      </c>
      <c r="K3537" s="1" t="s">
        <v>2181</v>
      </c>
      <c r="L3537">
        <v>1</v>
      </c>
      <c r="M3537" s="4">
        <v>3.5719849797285854</v>
      </c>
      <c r="N3537" s="5">
        <v>7447.42</v>
      </c>
      <c r="O3537" s="5">
        <f>IF(Jan_21[[#This Row],[WIN_OSE]]=0,('Summary Sheet'!$O$1)-('Summary Sheet'!$O$1*2%),-'Summary Sheet'!$O$1*(Jan_21[[#This Row],[BSP]]-1))</f>
        <v>-5.1439699594571708</v>
      </c>
    </row>
    <row r="3538" spans="1:15" x14ac:dyDescent="0.25">
      <c r="A3538">
        <v>178525383</v>
      </c>
      <c r="B3538" s="1" t="s">
        <v>16</v>
      </c>
      <c r="C3538" s="1" t="s">
        <v>3129</v>
      </c>
      <c r="D3538" s="1" t="s">
        <v>3100</v>
      </c>
      <c r="E3538" s="1" t="s">
        <v>48</v>
      </c>
      <c r="F3538" s="1" t="s">
        <v>54</v>
      </c>
      <c r="G3538" s="2">
        <v>44224</v>
      </c>
      <c r="H3538" s="3">
        <v>0.77500000000000002</v>
      </c>
      <c r="I3538">
        <v>27546797</v>
      </c>
      <c r="J3538">
        <v>6</v>
      </c>
      <c r="K3538" s="1" t="s">
        <v>2426</v>
      </c>
      <c r="L3538">
        <v>1</v>
      </c>
      <c r="M3538" s="4">
        <v>2.0581193648611951</v>
      </c>
      <c r="N3538" s="5">
        <v>30497.18</v>
      </c>
      <c r="O3538" s="5">
        <f>IF(Jan_21[[#This Row],[WIN_OSE]]=0,('Summary Sheet'!$O$1)-('Summary Sheet'!$O$1*2%),-'Summary Sheet'!$O$1*(Jan_21[[#This Row],[BSP]]-1))</f>
        <v>-2.1162387297223901</v>
      </c>
    </row>
    <row r="3539" spans="1:15" x14ac:dyDescent="0.25">
      <c r="A3539">
        <v>178525385</v>
      </c>
      <c r="B3539" s="1" t="s">
        <v>16</v>
      </c>
      <c r="C3539" s="1" t="s">
        <v>3129</v>
      </c>
      <c r="D3539" s="1" t="s">
        <v>3100</v>
      </c>
      <c r="E3539" s="1" t="s">
        <v>24</v>
      </c>
      <c r="F3539" s="1" t="s">
        <v>54</v>
      </c>
      <c r="G3539" s="2">
        <v>44224</v>
      </c>
      <c r="H3539" s="3">
        <v>0.78541666666666665</v>
      </c>
      <c r="I3539">
        <v>37274004</v>
      </c>
      <c r="J3539">
        <v>1</v>
      </c>
      <c r="K3539" s="1" t="s">
        <v>2274</v>
      </c>
      <c r="L3539">
        <v>0</v>
      </c>
      <c r="M3539" s="4">
        <v>2.6954421994600857</v>
      </c>
      <c r="N3539" s="5">
        <v>15861.12</v>
      </c>
      <c r="O3539" s="5">
        <f>IF(Jan_21[[#This Row],[WIN_OSE]]=0,('Summary Sheet'!$O$1)-('Summary Sheet'!$O$1*2%),-'Summary Sheet'!$O$1*(Jan_21[[#This Row],[BSP]]-1))</f>
        <v>1.96</v>
      </c>
    </row>
    <row r="3540" spans="1:15" x14ac:dyDescent="0.25">
      <c r="A3540">
        <v>178525387</v>
      </c>
      <c r="B3540" s="1" t="s">
        <v>16</v>
      </c>
      <c r="C3540" s="1" t="s">
        <v>3129</v>
      </c>
      <c r="D3540" s="1" t="s">
        <v>3100</v>
      </c>
      <c r="E3540" s="1" t="s">
        <v>43</v>
      </c>
      <c r="F3540" s="1" t="s">
        <v>54</v>
      </c>
      <c r="G3540" s="2">
        <v>44224</v>
      </c>
      <c r="H3540" s="3">
        <v>0.79791666666666672</v>
      </c>
      <c r="I3540">
        <v>2357786</v>
      </c>
      <c r="J3540">
        <v>2</v>
      </c>
      <c r="K3540" s="1" t="s">
        <v>2845</v>
      </c>
      <c r="L3540">
        <v>0</v>
      </c>
      <c r="M3540" s="4">
        <v>4.5999999999999996</v>
      </c>
      <c r="N3540" s="5">
        <v>4105.04</v>
      </c>
      <c r="O3540" s="5">
        <f>IF(Jan_21[[#This Row],[WIN_OSE]]=0,('Summary Sheet'!$O$1)-('Summary Sheet'!$O$1*2%),-'Summary Sheet'!$O$1*(Jan_21[[#This Row],[BSP]]-1))</f>
        <v>1.96</v>
      </c>
    </row>
    <row r="3541" spans="1:15" x14ac:dyDescent="0.25">
      <c r="A3541">
        <v>178525389</v>
      </c>
      <c r="B3541" s="1" t="s">
        <v>16</v>
      </c>
      <c r="C3541" s="1" t="s">
        <v>3129</v>
      </c>
      <c r="D3541" s="1" t="s">
        <v>3100</v>
      </c>
      <c r="E3541" s="1" t="s">
        <v>48</v>
      </c>
      <c r="F3541" s="1" t="s">
        <v>54</v>
      </c>
      <c r="G3541" s="2">
        <v>44224</v>
      </c>
      <c r="H3541" s="3">
        <v>0.80972222222222223</v>
      </c>
      <c r="I3541">
        <v>36030488</v>
      </c>
      <c r="J3541">
        <v>5</v>
      </c>
      <c r="K3541" s="1" t="s">
        <v>2787</v>
      </c>
      <c r="L3541">
        <v>0</v>
      </c>
      <c r="M3541" s="4">
        <v>3.9959993302830119</v>
      </c>
      <c r="N3541" s="5">
        <v>7019.7</v>
      </c>
      <c r="O3541" s="5">
        <f>IF(Jan_21[[#This Row],[WIN_OSE]]=0,('Summary Sheet'!$O$1)-('Summary Sheet'!$O$1*2%),-'Summary Sheet'!$O$1*(Jan_21[[#This Row],[BSP]]-1))</f>
        <v>1.96</v>
      </c>
    </row>
    <row r="3542" spans="1:15" x14ac:dyDescent="0.25">
      <c r="A3542">
        <v>178525391</v>
      </c>
      <c r="B3542" s="1" t="s">
        <v>16</v>
      </c>
      <c r="C3542" s="1" t="s">
        <v>3129</v>
      </c>
      <c r="D3542" s="1" t="s">
        <v>3100</v>
      </c>
      <c r="E3542" s="1" t="s">
        <v>47</v>
      </c>
      <c r="F3542" s="1" t="s">
        <v>54</v>
      </c>
      <c r="G3542" s="2">
        <v>44224</v>
      </c>
      <c r="H3542" s="3">
        <v>0.82013888888888886</v>
      </c>
      <c r="I3542">
        <v>38251441</v>
      </c>
      <c r="J3542">
        <v>2</v>
      </c>
      <c r="K3542" s="1" t="s">
        <v>2494</v>
      </c>
      <c r="L3542">
        <v>1</v>
      </c>
      <c r="M3542" s="4">
        <v>3.2966848849999999</v>
      </c>
      <c r="N3542" s="5">
        <v>11621.44</v>
      </c>
      <c r="O3542" s="5">
        <f>IF(Jan_21[[#This Row],[WIN_OSE]]=0,('Summary Sheet'!$O$1)-('Summary Sheet'!$O$1*2%),-'Summary Sheet'!$O$1*(Jan_21[[#This Row],[BSP]]-1))</f>
        <v>-4.5933697699999998</v>
      </c>
    </row>
    <row r="3543" spans="1:15" x14ac:dyDescent="0.25">
      <c r="A3543">
        <v>178525393</v>
      </c>
      <c r="B3543" s="1" t="s">
        <v>16</v>
      </c>
      <c r="C3543" s="1" t="s">
        <v>3129</v>
      </c>
      <c r="D3543" s="1" t="s">
        <v>3100</v>
      </c>
      <c r="E3543" s="1" t="s">
        <v>39</v>
      </c>
      <c r="F3543" s="1" t="s">
        <v>54</v>
      </c>
      <c r="G3543" s="2">
        <v>44224</v>
      </c>
      <c r="H3543" s="3">
        <v>0.83194444444444449</v>
      </c>
      <c r="I3543">
        <v>38281531</v>
      </c>
      <c r="J3543">
        <v>1</v>
      </c>
      <c r="K3543" s="1" t="s">
        <v>1294</v>
      </c>
      <c r="L3543">
        <v>0</v>
      </c>
      <c r="M3543" s="4">
        <v>3.5083090132070347</v>
      </c>
      <c r="N3543" s="5">
        <v>9454.06</v>
      </c>
      <c r="O3543" s="5">
        <f>IF(Jan_21[[#This Row],[WIN_OSE]]=0,('Summary Sheet'!$O$1)-('Summary Sheet'!$O$1*2%),-'Summary Sheet'!$O$1*(Jan_21[[#This Row],[BSP]]-1))</f>
        <v>1.96</v>
      </c>
    </row>
    <row r="3544" spans="1:15" x14ac:dyDescent="0.25">
      <c r="A3544">
        <v>178525395</v>
      </c>
      <c r="B3544" s="1" t="s">
        <v>16</v>
      </c>
      <c r="C3544" s="1" t="s">
        <v>3129</v>
      </c>
      <c r="D3544" s="1" t="s">
        <v>3100</v>
      </c>
      <c r="E3544" s="1" t="s">
        <v>48</v>
      </c>
      <c r="F3544" s="1" t="s">
        <v>54</v>
      </c>
      <c r="G3544" s="2">
        <v>44224</v>
      </c>
      <c r="H3544" s="3">
        <v>0.84166666666666667</v>
      </c>
      <c r="I3544">
        <v>38342032</v>
      </c>
      <c r="J3544">
        <v>1</v>
      </c>
      <c r="K3544" s="1" t="s">
        <v>885</v>
      </c>
      <c r="L3544">
        <v>0</v>
      </c>
      <c r="M3544" s="4">
        <v>3.8825675056245905</v>
      </c>
      <c r="N3544" s="5">
        <v>11022.64</v>
      </c>
      <c r="O3544" s="5">
        <f>IF(Jan_21[[#This Row],[WIN_OSE]]=0,('Summary Sheet'!$O$1)-('Summary Sheet'!$O$1*2%),-'Summary Sheet'!$O$1*(Jan_21[[#This Row],[BSP]]-1))</f>
        <v>1.96</v>
      </c>
    </row>
    <row r="3545" spans="1:15" x14ac:dyDescent="0.25">
      <c r="A3545">
        <v>178525397</v>
      </c>
      <c r="B3545" s="1" t="s">
        <v>16</v>
      </c>
      <c r="C3545" s="1" t="s">
        <v>3129</v>
      </c>
      <c r="D3545" s="1" t="s">
        <v>3100</v>
      </c>
      <c r="E3545" s="1" t="s">
        <v>24</v>
      </c>
      <c r="F3545" s="1" t="s">
        <v>54</v>
      </c>
      <c r="G3545" s="2">
        <v>44224</v>
      </c>
      <c r="H3545" s="3">
        <v>0.8520833333333333</v>
      </c>
      <c r="I3545">
        <v>25773837</v>
      </c>
      <c r="J3545">
        <v>6</v>
      </c>
      <c r="K3545" s="1" t="s">
        <v>2846</v>
      </c>
      <c r="L3545">
        <v>1</v>
      </c>
      <c r="M3545" s="4">
        <v>3</v>
      </c>
      <c r="N3545" s="5">
        <v>15123.38</v>
      </c>
      <c r="O3545" s="5">
        <f>IF(Jan_21[[#This Row],[WIN_OSE]]=0,('Summary Sheet'!$O$1)-('Summary Sheet'!$O$1*2%),-'Summary Sheet'!$O$1*(Jan_21[[#This Row],[BSP]]-1))</f>
        <v>-4</v>
      </c>
    </row>
    <row r="3546" spans="1:15" x14ac:dyDescent="0.25">
      <c r="A3546">
        <v>178525399</v>
      </c>
      <c r="B3546" s="1" t="s">
        <v>16</v>
      </c>
      <c r="C3546" s="1" t="s">
        <v>3129</v>
      </c>
      <c r="D3546" s="1" t="s">
        <v>3100</v>
      </c>
      <c r="E3546" s="1" t="s">
        <v>32</v>
      </c>
      <c r="F3546" s="1" t="s">
        <v>54</v>
      </c>
      <c r="G3546" s="2">
        <v>44224</v>
      </c>
      <c r="H3546" s="3">
        <v>0.86527777777777781</v>
      </c>
      <c r="I3546">
        <v>37388831</v>
      </c>
      <c r="J3546">
        <v>5</v>
      </c>
      <c r="K3546" s="1" t="s">
        <v>1318</v>
      </c>
      <c r="L3546">
        <v>0</v>
      </c>
      <c r="M3546" s="4">
        <v>2.7266107588843438</v>
      </c>
      <c r="N3546" s="5">
        <v>12270.96</v>
      </c>
      <c r="O3546" s="5">
        <f>IF(Jan_21[[#This Row],[WIN_OSE]]=0,('Summary Sheet'!$O$1)-('Summary Sheet'!$O$1*2%),-'Summary Sheet'!$O$1*(Jan_21[[#This Row],[BSP]]-1))</f>
        <v>1.96</v>
      </c>
    </row>
    <row r="3547" spans="1:15" x14ac:dyDescent="0.25">
      <c r="A3547">
        <v>178525401</v>
      </c>
      <c r="B3547" s="1" t="s">
        <v>16</v>
      </c>
      <c r="C3547" s="1" t="s">
        <v>3129</v>
      </c>
      <c r="D3547" s="1" t="s">
        <v>3100</v>
      </c>
      <c r="E3547" s="1" t="s">
        <v>48</v>
      </c>
      <c r="F3547" s="1" t="s">
        <v>54</v>
      </c>
      <c r="G3547" s="2">
        <v>44224</v>
      </c>
      <c r="H3547" s="3">
        <v>0.87569444444444444</v>
      </c>
      <c r="I3547">
        <v>38342035</v>
      </c>
      <c r="J3547">
        <v>1</v>
      </c>
      <c r="K3547" s="1" t="s">
        <v>2911</v>
      </c>
      <c r="L3547">
        <v>1</v>
      </c>
      <c r="M3547" s="4">
        <v>2.7898324072242398</v>
      </c>
      <c r="N3547" s="5">
        <v>23699.1</v>
      </c>
      <c r="O3547" s="5">
        <f>IF(Jan_21[[#This Row],[WIN_OSE]]=0,('Summary Sheet'!$O$1)-('Summary Sheet'!$O$1*2%),-'Summary Sheet'!$O$1*(Jan_21[[#This Row],[BSP]]-1))</f>
        <v>-3.5796648144484795</v>
      </c>
    </row>
    <row r="3548" spans="1:15" x14ac:dyDescent="0.25">
      <c r="A3548">
        <v>178525403</v>
      </c>
      <c r="B3548" s="1" t="s">
        <v>16</v>
      </c>
      <c r="C3548" s="1" t="s">
        <v>3129</v>
      </c>
      <c r="D3548" s="1" t="s">
        <v>3100</v>
      </c>
      <c r="E3548" s="1" t="s">
        <v>32</v>
      </c>
      <c r="F3548" s="1" t="s">
        <v>54</v>
      </c>
      <c r="G3548" s="2">
        <v>44224</v>
      </c>
      <c r="H3548" s="3">
        <v>0.88611111111111107</v>
      </c>
      <c r="I3548">
        <v>34504748</v>
      </c>
      <c r="J3548">
        <v>5</v>
      </c>
      <c r="K3548" s="1" t="s">
        <v>2421</v>
      </c>
      <c r="L3548">
        <v>0</v>
      </c>
      <c r="M3548" s="4">
        <v>3.1</v>
      </c>
      <c r="N3548" s="5">
        <v>12055.94</v>
      </c>
      <c r="O3548" s="5">
        <f>IF(Jan_21[[#This Row],[WIN_OSE]]=0,('Summary Sheet'!$O$1)-('Summary Sheet'!$O$1*2%),-'Summary Sheet'!$O$1*(Jan_21[[#This Row],[BSP]]-1))</f>
        <v>1.96</v>
      </c>
    </row>
    <row r="3549" spans="1:15" x14ac:dyDescent="0.25">
      <c r="A3549">
        <v>178525776</v>
      </c>
      <c r="B3549" s="1" t="s">
        <v>23</v>
      </c>
      <c r="C3549" s="1" t="s">
        <v>167</v>
      </c>
      <c r="D3549" s="1" t="s">
        <v>3100</v>
      </c>
      <c r="E3549" s="1" t="s">
        <v>101</v>
      </c>
      <c r="F3549" s="1" t="s">
        <v>44</v>
      </c>
      <c r="G3549" s="2">
        <v>44224</v>
      </c>
      <c r="H3549" s="3">
        <v>0.75624999999999998</v>
      </c>
      <c r="I3549">
        <v>38144801</v>
      </c>
      <c r="J3549">
        <v>4</v>
      </c>
      <c r="K3549" s="1" t="s">
        <v>1107</v>
      </c>
      <c r="L3549">
        <v>1</v>
      </c>
      <c r="M3549" s="4">
        <v>2.6565620361613953</v>
      </c>
      <c r="N3549" s="5">
        <v>26872.400000000001</v>
      </c>
      <c r="O3549" s="5">
        <f>IF(Jan_21[[#This Row],[WIN_OSE]]=0,('Summary Sheet'!$O$1)-('Summary Sheet'!$O$1*2%),-'Summary Sheet'!$O$1*(Jan_21[[#This Row],[BSP]]-1))</f>
        <v>-3.3131240723227906</v>
      </c>
    </row>
    <row r="3550" spans="1:15" x14ac:dyDescent="0.25">
      <c r="A3550">
        <v>178525778</v>
      </c>
      <c r="B3550" s="1" t="s">
        <v>23</v>
      </c>
      <c r="C3550" s="1" t="s">
        <v>167</v>
      </c>
      <c r="D3550" s="1" t="s">
        <v>3100</v>
      </c>
      <c r="E3550" s="1" t="s">
        <v>20</v>
      </c>
      <c r="F3550" s="1" t="s">
        <v>44</v>
      </c>
      <c r="G3550" s="2">
        <v>44224</v>
      </c>
      <c r="H3550" s="3">
        <v>0.76944444444444449</v>
      </c>
      <c r="I3550">
        <v>38341095</v>
      </c>
      <c r="J3550">
        <v>3</v>
      </c>
      <c r="K3550" s="1" t="s">
        <v>2972</v>
      </c>
      <c r="L3550">
        <v>1</v>
      </c>
      <c r="M3550" s="4">
        <v>3.15</v>
      </c>
      <c r="N3550" s="5">
        <v>13894.28</v>
      </c>
      <c r="O3550" s="5">
        <f>IF(Jan_21[[#This Row],[WIN_OSE]]=0,('Summary Sheet'!$O$1)-('Summary Sheet'!$O$1*2%),-'Summary Sheet'!$O$1*(Jan_21[[#This Row],[BSP]]-1))</f>
        <v>-4.3</v>
      </c>
    </row>
    <row r="3551" spans="1:15" x14ac:dyDescent="0.25">
      <c r="A3551">
        <v>178525780</v>
      </c>
      <c r="B3551" s="1" t="s">
        <v>23</v>
      </c>
      <c r="C3551" s="1" t="s">
        <v>167</v>
      </c>
      <c r="D3551" s="1" t="s">
        <v>3100</v>
      </c>
      <c r="E3551" s="1" t="s">
        <v>41</v>
      </c>
      <c r="F3551" s="1" t="s">
        <v>44</v>
      </c>
      <c r="G3551" s="2">
        <v>44224</v>
      </c>
      <c r="H3551" s="3">
        <v>0.77986111111111112</v>
      </c>
      <c r="I3551">
        <v>37443665</v>
      </c>
      <c r="J3551">
        <v>2</v>
      </c>
      <c r="K3551" s="1" t="s">
        <v>2593</v>
      </c>
      <c r="L3551">
        <v>1</v>
      </c>
      <c r="M3551" s="4">
        <v>3.15</v>
      </c>
      <c r="N3551" s="5">
        <v>8310.42</v>
      </c>
      <c r="O3551" s="5">
        <f>IF(Jan_21[[#This Row],[WIN_OSE]]=0,('Summary Sheet'!$O$1)-('Summary Sheet'!$O$1*2%),-'Summary Sheet'!$O$1*(Jan_21[[#This Row],[BSP]]-1))</f>
        <v>-4.3</v>
      </c>
    </row>
    <row r="3552" spans="1:15" x14ac:dyDescent="0.25">
      <c r="A3552">
        <v>178525782</v>
      </c>
      <c r="B3552" s="1" t="s">
        <v>23</v>
      </c>
      <c r="C3552" s="1" t="s">
        <v>167</v>
      </c>
      <c r="D3552" s="1" t="s">
        <v>3100</v>
      </c>
      <c r="E3552" s="1" t="s">
        <v>49</v>
      </c>
      <c r="F3552" s="1" t="s">
        <v>186</v>
      </c>
      <c r="G3552" s="2">
        <v>44224</v>
      </c>
      <c r="H3552" s="3">
        <v>0.79027777777777775</v>
      </c>
      <c r="I3552">
        <v>37948340</v>
      </c>
      <c r="J3552">
        <v>5</v>
      </c>
      <c r="K3552" s="1" t="s">
        <v>1139</v>
      </c>
      <c r="L3552">
        <v>0</v>
      </c>
      <c r="M3552" s="4">
        <v>3.8862691217243617</v>
      </c>
      <c r="N3552" s="5">
        <v>10842.82</v>
      </c>
      <c r="O3552" s="5">
        <f>IF(Jan_21[[#This Row],[WIN_OSE]]=0,('Summary Sheet'!$O$1)-('Summary Sheet'!$O$1*2%),-'Summary Sheet'!$O$1*(Jan_21[[#This Row],[BSP]]-1))</f>
        <v>1.96</v>
      </c>
    </row>
    <row r="3553" spans="1:15" x14ac:dyDescent="0.25">
      <c r="A3553">
        <v>178525784</v>
      </c>
      <c r="B3553" s="1" t="s">
        <v>23</v>
      </c>
      <c r="C3553" s="1" t="s">
        <v>167</v>
      </c>
      <c r="D3553" s="1" t="s">
        <v>3100</v>
      </c>
      <c r="E3553" s="1" t="s">
        <v>24</v>
      </c>
      <c r="F3553" s="1" t="s">
        <v>44</v>
      </c>
      <c r="G3553" s="2">
        <v>44224</v>
      </c>
      <c r="H3553" s="3">
        <v>0.8041666666666667</v>
      </c>
      <c r="I3553">
        <v>11406717</v>
      </c>
      <c r="J3553">
        <v>3</v>
      </c>
      <c r="K3553" s="1" t="s">
        <v>1117</v>
      </c>
      <c r="L3553">
        <v>0</v>
      </c>
      <c r="M3553" s="4">
        <v>3.8413837184422297</v>
      </c>
      <c r="N3553" s="5">
        <v>7336.08</v>
      </c>
      <c r="O3553" s="5">
        <f>IF(Jan_21[[#This Row],[WIN_OSE]]=0,('Summary Sheet'!$O$1)-('Summary Sheet'!$O$1*2%),-'Summary Sheet'!$O$1*(Jan_21[[#This Row],[BSP]]-1))</f>
        <v>1.96</v>
      </c>
    </row>
    <row r="3554" spans="1:15" x14ac:dyDescent="0.25">
      <c r="A3554">
        <v>178525786</v>
      </c>
      <c r="B3554" s="1" t="s">
        <v>23</v>
      </c>
      <c r="C3554" s="1" t="s">
        <v>167</v>
      </c>
      <c r="D3554" s="1" t="s">
        <v>3100</v>
      </c>
      <c r="E3554" s="1" t="s">
        <v>39</v>
      </c>
      <c r="F3554" s="1" t="s">
        <v>44</v>
      </c>
      <c r="G3554" s="2">
        <v>44224</v>
      </c>
      <c r="H3554" s="3">
        <v>0.81666666666666665</v>
      </c>
      <c r="I3554">
        <v>36312474</v>
      </c>
      <c r="J3554">
        <v>5</v>
      </c>
      <c r="K3554" s="1" t="s">
        <v>2816</v>
      </c>
      <c r="L3554">
        <v>0</v>
      </c>
      <c r="M3554" s="4">
        <v>2.3960770923625745</v>
      </c>
      <c r="N3554" s="5">
        <v>11121.98</v>
      </c>
      <c r="O3554" s="5">
        <f>IF(Jan_21[[#This Row],[WIN_OSE]]=0,('Summary Sheet'!$O$1)-('Summary Sheet'!$O$1*2%),-'Summary Sheet'!$O$1*(Jan_21[[#This Row],[BSP]]-1))</f>
        <v>1.96</v>
      </c>
    </row>
    <row r="3555" spans="1:15" x14ac:dyDescent="0.25">
      <c r="A3555">
        <v>178525788</v>
      </c>
      <c r="B3555" s="1" t="s">
        <v>23</v>
      </c>
      <c r="C3555" s="1" t="s">
        <v>167</v>
      </c>
      <c r="D3555" s="1" t="s">
        <v>3100</v>
      </c>
      <c r="E3555" s="1" t="s">
        <v>20</v>
      </c>
      <c r="F3555" s="1" t="s">
        <v>44</v>
      </c>
      <c r="G3555" s="2">
        <v>44224</v>
      </c>
      <c r="H3555" s="3">
        <v>0.8305555555555556</v>
      </c>
      <c r="I3555">
        <v>36629040</v>
      </c>
      <c r="J3555">
        <v>2</v>
      </c>
      <c r="K3555" s="1" t="s">
        <v>389</v>
      </c>
      <c r="L3555">
        <v>1</v>
      </c>
      <c r="M3555" s="4">
        <v>3.1043547265314917</v>
      </c>
      <c r="N3555" s="5">
        <v>10842.9</v>
      </c>
      <c r="O3555" s="5">
        <f>IF(Jan_21[[#This Row],[WIN_OSE]]=0,('Summary Sheet'!$O$1)-('Summary Sheet'!$O$1*2%),-'Summary Sheet'!$O$1*(Jan_21[[#This Row],[BSP]]-1))</f>
        <v>-4.2087094530629834</v>
      </c>
    </row>
    <row r="3556" spans="1:15" x14ac:dyDescent="0.25">
      <c r="A3556">
        <v>178525790</v>
      </c>
      <c r="B3556" s="1" t="s">
        <v>23</v>
      </c>
      <c r="C3556" s="1" t="s">
        <v>167</v>
      </c>
      <c r="D3556" s="1" t="s">
        <v>3100</v>
      </c>
      <c r="E3556" s="1" t="s">
        <v>314</v>
      </c>
      <c r="F3556" s="1" t="s">
        <v>171</v>
      </c>
      <c r="G3556" s="2">
        <v>44224</v>
      </c>
      <c r="H3556" s="3">
        <v>0.84513888888888888</v>
      </c>
      <c r="I3556">
        <v>36908904</v>
      </c>
      <c r="J3556">
        <v>4</v>
      </c>
      <c r="K3556" s="1" t="s">
        <v>233</v>
      </c>
      <c r="L3556">
        <v>1</v>
      </c>
      <c r="M3556" s="4">
        <v>2.4884597215830588</v>
      </c>
      <c r="N3556" s="5">
        <v>25009.14</v>
      </c>
      <c r="O3556" s="5">
        <f>IF(Jan_21[[#This Row],[WIN_OSE]]=0,('Summary Sheet'!$O$1)-('Summary Sheet'!$O$1*2%),-'Summary Sheet'!$O$1*(Jan_21[[#This Row],[BSP]]-1))</f>
        <v>-2.9769194431661177</v>
      </c>
    </row>
    <row r="3557" spans="1:15" x14ac:dyDescent="0.25">
      <c r="A3557">
        <v>178525792</v>
      </c>
      <c r="B3557" s="1" t="s">
        <v>23</v>
      </c>
      <c r="C3557" s="1" t="s">
        <v>167</v>
      </c>
      <c r="D3557" s="1" t="s">
        <v>3100</v>
      </c>
      <c r="E3557" s="1" t="s">
        <v>20</v>
      </c>
      <c r="F3557" s="1" t="s">
        <v>44</v>
      </c>
      <c r="G3557" s="2">
        <v>44224</v>
      </c>
      <c r="H3557" s="3">
        <v>0.85972222222222228</v>
      </c>
      <c r="I3557">
        <v>37000810</v>
      </c>
      <c r="J3557">
        <v>2</v>
      </c>
      <c r="K3557" s="1" t="s">
        <v>2947</v>
      </c>
      <c r="L3557">
        <v>0</v>
      </c>
      <c r="M3557" s="4">
        <v>2.527754973715636</v>
      </c>
      <c r="N3557" s="5">
        <v>14782.52</v>
      </c>
      <c r="O3557" s="5">
        <f>IF(Jan_21[[#This Row],[WIN_OSE]]=0,('Summary Sheet'!$O$1)-('Summary Sheet'!$O$1*2%),-'Summary Sheet'!$O$1*(Jan_21[[#This Row],[BSP]]-1))</f>
        <v>1.96</v>
      </c>
    </row>
    <row r="3558" spans="1:15" x14ac:dyDescent="0.25">
      <c r="A3558">
        <v>178525794</v>
      </c>
      <c r="B3558" s="1" t="s">
        <v>23</v>
      </c>
      <c r="C3558" s="1" t="s">
        <v>167</v>
      </c>
      <c r="D3558" s="1" t="s">
        <v>3100</v>
      </c>
      <c r="E3558" s="1" t="s">
        <v>45</v>
      </c>
      <c r="F3558" s="1" t="s">
        <v>186</v>
      </c>
      <c r="G3558" s="2">
        <v>44224</v>
      </c>
      <c r="H3558" s="3">
        <v>0.87083333333333335</v>
      </c>
      <c r="I3558">
        <v>38341100</v>
      </c>
      <c r="J3558">
        <v>3</v>
      </c>
      <c r="K3558" s="1" t="s">
        <v>2973</v>
      </c>
      <c r="L3558">
        <v>0</v>
      </c>
      <c r="M3558" s="4">
        <v>3.087010453</v>
      </c>
      <c r="N3558" s="5">
        <v>10408.76</v>
      </c>
      <c r="O3558" s="5">
        <f>IF(Jan_21[[#This Row],[WIN_OSE]]=0,('Summary Sheet'!$O$1)-('Summary Sheet'!$O$1*2%),-'Summary Sheet'!$O$1*(Jan_21[[#This Row],[BSP]]-1))</f>
        <v>1.96</v>
      </c>
    </row>
    <row r="3559" spans="1:15" x14ac:dyDescent="0.25">
      <c r="A3559">
        <v>178525796</v>
      </c>
      <c r="B3559" s="1" t="s">
        <v>23</v>
      </c>
      <c r="C3559" s="1" t="s">
        <v>167</v>
      </c>
      <c r="D3559" s="1" t="s">
        <v>3100</v>
      </c>
      <c r="E3559" s="1" t="s">
        <v>20</v>
      </c>
      <c r="F3559" s="1" t="s">
        <v>44</v>
      </c>
      <c r="G3559" s="2">
        <v>44224</v>
      </c>
      <c r="H3559" s="3">
        <v>0.8833333333333333</v>
      </c>
      <c r="I3559">
        <v>38341101</v>
      </c>
      <c r="J3559">
        <v>6</v>
      </c>
      <c r="K3559" s="1" t="s">
        <v>2594</v>
      </c>
      <c r="L3559">
        <v>0</v>
      </c>
      <c r="M3559" s="4">
        <v>4.2749786516686425</v>
      </c>
      <c r="N3559" s="5">
        <v>5234.08</v>
      </c>
      <c r="O3559" s="5">
        <f>IF(Jan_21[[#This Row],[WIN_OSE]]=0,('Summary Sheet'!$O$1)-('Summary Sheet'!$O$1*2%),-'Summary Sheet'!$O$1*(Jan_21[[#This Row],[BSP]]-1))</f>
        <v>1.96</v>
      </c>
    </row>
    <row r="3560" spans="1:15" x14ac:dyDescent="0.25">
      <c r="A3560">
        <v>178525798</v>
      </c>
      <c r="B3560" s="1" t="s">
        <v>23</v>
      </c>
      <c r="C3560" s="1" t="s">
        <v>167</v>
      </c>
      <c r="D3560" s="1" t="s">
        <v>3100</v>
      </c>
      <c r="E3560" s="1" t="s">
        <v>30</v>
      </c>
      <c r="F3560" s="1" t="s">
        <v>44</v>
      </c>
      <c r="G3560" s="2">
        <v>44224</v>
      </c>
      <c r="H3560" s="3">
        <v>0.89444444444444449</v>
      </c>
      <c r="I3560">
        <v>27051743</v>
      </c>
      <c r="J3560">
        <v>6</v>
      </c>
      <c r="K3560" s="1" t="s">
        <v>2471</v>
      </c>
      <c r="L3560">
        <v>0</v>
      </c>
      <c r="M3560" s="4">
        <v>2.46</v>
      </c>
      <c r="N3560" s="5">
        <v>21114.86</v>
      </c>
      <c r="O3560" s="5">
        <f>IF(Jan_21[[#This Row],[WIN_OSE]]=0,('Summary Sheet'!$O$1)-('Summary Sheet'!$O$1*2%),-'Summary Sheet'!$O$1*(Jan_21[[#This Row],[BSP]]-1))</f>
        <v>1.96</v>
      </c>
    </row>
    <row r="3561" spans="1:15" x14ac:dyDescent="0.25">
      <c r="A3561">
        <v>178525897</v>
      </c>
      <c r="B3561" s="1" t="s">
        <v>16</v>
      </c>
      <c r="C3561" s="1" t="s">
        <v>3135</v>
      </c>
      <c r="D3561" s="1" t="s">
        <v>3105</v>
      </c>
      <c r="E3561" s="1" t="s">
        <v>27</v>
      </c>
      <c r="F3561" s="1" t="s">
        <v>50</v>
      </c>
      <c r="G3561" s="2">
        <v>44224</v>
      </c>
      <c r="H3561" s="3">
        <v>0.7680555555555556</v>
      </c>
      <c r="I3561">
        <v>36162372</v>
      </c>
      <c r="J3561">
        <v>5</v>
      </c>
      <c r="K3561" s="1" t="s">
        <v>1014</v>
      </c>
      <c r="L3561">
        <v>1</v>
      </c>
      <c r="M3561" s="4">
        <v>1.7691140847724816</v>
      </c>
      <c r="N3561" s="5">
        <v>28512.92</v>
      </c>
      <c r="O3561" s="5">
        <f>IF(Jan_21[[#This Row],[WIN_OSE]]=0,('Summary Sheet'!$O$1)-('Summary Sheet'!$O$1*2%),-'Summary Sheet'!$O$1*(Jan_21[[#This Row],[BSP]]-1))</f>
        <v>-1.5382281695449631</v>
      </c>
    </row>
    <row r="3562" spans="1:15" x14ac:dyDescent="0.25">
      <c r="A3562">
        <v>178525899</v>
      </c>
      <c r="B3562" s="1" t="s">
        <v>16</v>
      </c>
      <c r="C3562" s="1" t="s">
        <v>3135</v>
      </c>
      <c r="D3562" s="1" t="s">
        <v>3105</v>
      </c>
      <c r="E3562" s="1" t="s">
        <v>43</v>
      </c>
      <c r="F3562" s="1" t="s">
        <v>54</v>
      </c>
      <c r="G3562" s="2">
        <v>44224</v>
      </c>
      <c r="H3562" s="3">
        <v>0.77847222222222223</v>
      </c>
      <c r="I3562">
        <v>36857220</v>
      </c>
      <c r="J3562">
        <v>2</v>
      </c>
      <c r="K3562" s="1" t="s">
        <v>924</v>
      </c>
      <c r="L3562">
        <v>0</v>
      </c>
      <c r="M3562" s="4">
        <v>3.2</v>
      </c>
      <c r="N3562" s="5">
        <v>14071.4</v>
      </c>
      <c r="O3562" s="5">
        <f>IF(Jan_21[[#This Row],[WIN_OSE]]=0,('Summary Sheet'!$O$1)-('Summary Sheet'!$O$1*2%),-'Summary Sheet'!$O$1*(Jan_21[[#This Row],[BSP]]-1))</f>
        <v>1.96</v>
      </c>
    </row>
    <row r="3563" spans="1:15" x14ac:dyDescent="0.25">
      <c r="A3563">
        <v>178525901</v>
      </c>
      <c r="B3563" s="1" t="s">
        <v>16</v>
      </c>
      <c r="C3563" s="1" t="s">
        <v>3135</v>
      </c>
      <c r="D3563" s="1" t="s">
        <v>3105</v>
      </c>
      <c r="E3563" s="1" t="s">
        <v>47</v>
      </c>
      <c r="F3563" s="1" t="s">
        <v>54</v>
      </c>
      <c r="G3563" s="2">
        <v>44224</v>
      </c>
      <c r="H3563" s="3">
        <v>0.79097222222222219</v>
      </c>
      <c r="I3563">
        <v>38201245</v>
      </c>
      <c r="J3563">
        <v>6</v>
      </c>
      <c r="K3563" s="1" t="s">
        <v>1290</v>
      </c>
      <c r="L3563">
        <v>1</v>
      </c>
      <c r="M3563" s="4">
        <v>2.223772758</v>
      </c>
      <c r="N3563" s="5">
        <v>21580.32</v>
      </c>
      <c r="O3563" s="5">
        <f>IF(Jan_21[[#This Row],[WIN_OSE]]=0,('Summary Sheet'!$O$1)-('Summary Sheet'!$O$1*2%),-'Summary Sheet'!$O$1*(Jan_21[[#This Row],[BSP]]-1))</f>
        <v>-2.4475455159999999</v>
      </c>
    </row>
    <row r="3564" spans="1:15" x14ac:dyDescent="0.25">
      <c r="A3564">
        <v>178525903</v>
      </c>
      <c r="B3564" s="1" t="s">
        <v>16</v>
      </c>
      <c r="C3564" s="1" t="s">
        <v>3135</v>
      </c>
      <c r="D3564" s="1" t="s">
        <v>3105</v>
      </c>
      <c r="E3564" s="1" t="s">
        <v>45</v>
      </c>
      <c r="F3564" s="1" t="s">
        <v>50</v>
      </c>
      <c r="G3564" s="2">
        <v>44224</v>
      </c>
      <c r="H3564" s="3">
        <v>0.80277777777777781</v>
      </c>
      <c r="I3564">
        <v>22221287</v>
      </c>
      <c r="J3564">
        <v>2</v>
      </c>
      <c r="K3564" s="1" t="s">
        <v>1386</v>
      </c>
      <c r="L3564">
        <v>1</v>
      </c>
      <c r="M3564" s="4">
        <v>2.7999659066774538</v>
      </c>
      <c r="N3564" s="5">
        <v>25604.6</v>
      </c>
      <c r="O3564" s="5">
        <f>IF(Jan_21[[#This Row],[WIN_OSE]]=0,('Summary Sheet'!$O$1)-('Summary Sheet'!$O$1*2%),-'Summary Sheet'!$O$1*(Jan_21[[#This Row],[BSP]]-1))</f>
        <v>-3.5999318133549076</v>
      </c>
    </row>
    <row r="3565" spans="1:15" x14ac:dyDescent="0.25">
      <c r="A3565">
        <v>178525905</v>
      </c>
      <c r="B3565" s="1" t="s">
        <v>16</v>
      </c>
      <c r="C3565" s="1" t="s">
        <v>3135</v>
      </c>
      <c r="D3565" s="1" t="s">
        <v>3105</v>
      </c>
      <c r="E3565" s="1" t="s">
        <v>20</v>
      </c>
      <c r="F3565" s="1" t="s">
        <v>54</v>
      </c>
      <c r="G3565" s="2">
        <v>44224</v>
      </c>
      <c r="H3565" s="3">
        <v>0.81527777777777777</v>
      </c>
      <c r="I3565">
        <v>36015590</v>
      </c>
      <c r="J3565">
        <v>3</v>
      </c>
      <c r="K3565" s="1" t="s">
        <v>991</v>
      </c>
      <c r="L3565">
        <v>0</v>
      </c>
      <c r="M3565" s="4">
        <v>3.65</v>
      </c>
      <c r="N3565" s="5">
        <v>11708.94</v>
      </c>
      <c r="O3565" s="5">
        <f>IF(Jan_21[[#This Row],[WIN_OSE]]=0,('Summary Sheet'!$O$1)-('Summary Sheet'!$O$1*2%),-'Summary Sheet'!$O$1*(Jan_21[[#This Row],[BSP]]-1))</f>
        <v>1.96</v>
      </c>
    </row>
    <row r="3566" spans="1:15" x14ac:dyDescent="0.25">
      <c r="A3566">
        <v>178525907</v>
      </c>
      <c r="B3566" s="1" t="s">
        <v>16</v>
      </c>
      <c r="C3566" s="1" t="s">
        <v>3135</v>
      </c>
      <c r="D3566" s="1" t="s">
        <v>3105</v>
      </c>
      <c r="E3566" s="1" t="s">
        <v>314</v>
      </c>
      <c r="F3566" s="1" t="s">
        <v>367</v>
      </c>
      <c r="G3566" s="2">
        <v>44224</v>
      </c>
      <c r="H3566" s="3">
        <v>0.82708333333333328</v>
      </c>
      <c r="I3566">
        <v>28694399</v>
      </c>
      <c r="J3566">
        <v>6</v>
      </c>
      <c r="K3566" s="1" t="s">
        <v>970</v>
      </c>
      <c r="L3566">
        <v>0</v>
      </c>
      <c r="M3566" s="4">
        <v>1.8623605916819863</v>
      </c>
      <c r="N3566" s="5">
        <v>44856.24</v>
      </c>
      <c r="O3566" s="5">
        <f>IF(Jan_21[[#This Row],[WIN_OSE]]=0,('Summary Sheet'!$O$1)-('Summary Sheet'!$O$1*2%),-'Summary Sheet'!$O$1*(Jan_21[[#This Row],[BSP]]-1))</f>
        <v>1.96</v>
      </c>
    </row>
    <row r="3567" spans="1:15" x14ac:dyDescent="0.25">
      <c r="A3567">
        <v>178525909</v>
      </c>
      <c r="B3567" s="1" t="s">
        <v>16</v>
      </c>
      <c r="C3567" s="1" t="s">
        <v>3135</v>
      </c>
      <c r="D3567" s="1" t="s">
        <v>3105</v>
      </c>
      <c r="E3567" s="1" t="s">
        <v>24</v>
      </c>
      <c r="F3567" s="1" t="s">
        <v>54</v>
      </c>
      <c r="G3567" s="2">
        <v>44224</v>
      </c>
      <c r="H3567" s="3">
        <v>0.83750000000000002</v>
      </c>
      <c r="I3567">
        <v>35699926</v>
      </c>
      <c r="J3567">
        <v>1</v>
      </c>
      <c r="K3567" s="1" t="s">
        <v>1280</v>
      </c>
      <c r="L3567">
        <v>0</v>
      </c>
      <c r="M3567" s="4">
        <v>2.091543122</v>
      </c>
      <c r="N3567" s="5">
        <v>30232.06</v>
      </c>
      <c r="O3567" s="5">
        <f>IF(Jan_21[[#This Row],[WIN_OSE]]=0,('Summary Sheet'!$O$1)-('Summary Sheet'!$O$1*2%),-'Summary Sheet'!$O$1*(Jan_21[[#This Row],[BSP]]-1))</f>
        <v>1.96</v>
      </c>
    </row>
    <row r="3568" spans="1:15" x14ac:dyDescent="0.25">
      <c r="A3568">
        <v>178525911</v>
      </c>
      <c r="B3568" s="1" t="s">
        <v>16</v>
      </c>
      <c r="C3568" s="1" t="s">
        <v>3135</v>
      </c>
      <c r="D3568" s="1" t="s">
        <v>3105</v>
      </c>
      <c r="E3568" s="1" t="s">
        <v>30</v>
      </c>
      <c r="F3568" s="1" t="s">
        <v>54</v>
      </c>
      <c r="G3568" s="2">
        <v>44224</v>
      </c>
      <c r="H3568" s="3">
        <v>0.84791666666666665</v>
      </c>
      <c r="I3568">
        <v>38340986</v>
      </c>
      <c r="J3568">
        <v>6</v>
      </c>
      <c r="K3568" s="1" t="s">
        <v>2673</v>
      </c>
      <c r="L3568">
        <v>0</v>
      </c>
      <c r="M3568" s="4">
        <v>2.9793054388572999</v>
      </c>
      <c r="N3568" s="5">
        <v>22426.66</v>
      </c>
      <c r="O3568" s="5">
        <f>IF(Jan_21[[#This Row],[WIN_OSE]]=0,('Summary Sheet'!$O$1)-('Summary Sheet'!$O$1*2%),-'Summary Sheet'!$O$1*(Jan_21[[#This Row],[BSP]]-1))</f>
        <v>1.96</v>
      </c>
    </row>
    <row r="3569" spans="1:15" x14ac:dyDescent="0.25">
      <c r="A3569">
        <v>178525913</v>
      </c>
      <c r="B3569" s="1" t="s">
        <v>16</v>
      </c>
      <c r="C3569" s="1" t="s">
        <v>3135</v>
      </c>
      <c r="D3569" s="1" t="s">
        <v>3105</v>
      </c>
      <c r="E3569" s="1" t="s">
        <v>41</v>
      </c>
      <c r="F3569" s="1" t="s">
        <v>54</v>
      </c>
      <c r="G3569" s="2">
        <v>44224</v>
      </c>
      <c r="H3569" s="3">
        <v>0.85833333333333328</v>
      </c>
      <c r="I3569">
        <v>36015565</v>
      </c>
      <c r="J3569">
        <v>2</v>
      </c>
      <c r="K3569" s="1" t="s">
        <v>2888</v>
      </c>
      <c r="L3569">
        <v>0</v>
      </c>
      <c r="M3569" s="4">
        <v>4.0527625175056841</v>
      </c>
      <c r="N3569" s="5">
        <v>12504.62</v>
      </c>
      <c r="O3569" s="5">
        <f>IF(Jan_21[[#This Row],[WIN_OSE]]=0,('Summary Sheet'!$O$1)-('Summary Sheet'!$O$1*2%),-'Summary Sheet'!$O$1*(Jan_21[[#This Row],[BSP]]-1))</f>
        <v>1.96</v>
      </c>
    </row>
    <row r="3570" spans="1:15" x14ac:dyDescent="0.25">
      <c r="A3570">
        <v>178525915</v>
      </c>
      <c r="B3570" s="1" t="s">
        <v>16</v>
      </c>
      <c r="C3570" s="1" t="s">
        <v>3135</v>
      </c>
      <c r="D3570" s="1" t="s">
        <v>3105</v>
      </c>
      <c r="E3570" s="1" t="s">
        <v>49</v>
      </c>
      <c r="F3570" s="1" t="s">
        <v>50</v>
      </c>
      <c r="G3570" s="2">
        <v>44224</v>
      </c>
      <c r="H3570" s="3">
        <v>0.86944444444444446</v>
      </c>
      <c r="I3570">
        <v>36734503</v>
      </c>
      <c r="J3570">
        <v>5</v>
      </c>
      <c r="K3570" s="1" t="s">
        <v>2670</v>
      </c>
      <c r="L3570">
        <v>0</v>
      </c>
      <c r="M3570" s="4">
        <v>3.0109618655769372</v>
      </c>
      <c r="N3570" s="5">
        <v>15621.92</v>
      </c>
      <c r="O3570" s="5">
        <f>IF(Jan_21[[#This Row],[WIN_OSE]]=0,('Summary Sheet'!$O$1)-('Summary Sheet'!$O$1*2%),-'Summary Sheet'!$O$1*(Jan_21[[#This Row],[BSP]]-1))</f>
        <v>1.96</v>
      </c>
    </row>
    <row r="3571" spans="1:15" x14ac:dyDescent="0.25">
      <c r="A3571">
        <v>178525917</v>
      </c>
      <c r="B3571" s="1" t="s">
        <v>16</v>
      </c>
      <c r="C3571" s="1" t="s">
        <v>3135</v>
      </c>
      <c r="D3571" s="1" t="s">
        <v>3105</v>
      </c>
      <c r="E3571" s="1" t="s">
        <v>41</v>
      </c>
      <c r="F3571" s="1" t="s">
        <v>54</v>
      </c>
      <c r="G3571" s="2">
        <v>44224</v>
      </c>
      <c r="H3571" s="3">
        <v>0.88263888888888886</v>
      </c>
      <c r="I3571">
        <v>38201248</v>
      </c>
      <c r="J3571">
        <v>2</v>
      </c>
      <c r="K3571" s="1" t="s">
        <v>1132</v>
      </c>
      <c r="L3571">
        <v>0</v>
      </c>
      <c r="M3571" s="4">
        <v>2.94</v>
      </c>
      <c r="N3571" s="5">
        <v>20969.740000000002</v>
      </c>
      <c r="O3571" s="5">
        <f>IF(Jan_21[[#This Row],[WIN_OSE]]=0,('Summary Sheet'!$O$1)-('Summary Sheet'!$O$1*2%),-'Summary Sheet'!$O$1*(Jan_21[[#This Row],[BSP]]-1))</f>
        <v>1.96</v>
      </c>
    </row>
    <row r="3572" spans="1:15" x14ac:dyDescent="0.25">
      <c r="A3572">
        <v>178525919</v>
      </c>
      <c r="B3572" s="1" t="s">
        <v>16</v>
      </c>
      <c r="C3572" s="1" t="s">
        <v>3135</v>
      </c>
      <c r="D3572" s="1" t="s">
        <v>3105</v>
      </c>
      <c r="E3572" s="1" t="s">
        <v>39</v>
      </c>
      <c r="F3572" s="1" t="s">
        <v>54</v>
      </c>
      <c r="G3572" s="2">
        <v>44224</v>
      </c>
      <c r="H3572" s="3">
        <v>0.8930555555555556</v>
      </c>
      <c r="I3572">
        <v>35404895</v>
      </c>
      <c r="J3572">
        <v>2</v>
      </c>
      <c r="K3572" s="1" t="s">
        <v>1271</v>
      </c>
      <c r="L3572">
        <v>0</v>
      </c>
      <c r="M3572" s="4">
        <v>3.0563236081281504</v>
      </c>
      <c r="N3572" s="5">
        <v>23521.200000000001</v>
      </c>
      <c r="O3572" s="5">
        <f>IF(Jan_21[[#This Row],[WIN_OSE]]=0,('Summary Sheet'!$O$1)-('Summary Sheet'!$O$1*2%),-'Summary Sheet'!$O$1*(Jan_21[[#This Row],[BSP]]-1))</f>
        <v>1.96</v>
      </c>
    </row>
    <row r="3573" spans="1:15" x14ac:dyDescent="0.25">
      <c r="A3573">
        <v>178526697</v>
      </c>
      <c r="B3573" s="1" t="s">
        <v>23</v>
      </c>
      <c r="C3573" s="1" t="s">
        <v>3131</v>
      </c>
      <c r="D3573" s="1" t="s">
        <v>3100</v>
      </c>
      <c r="E3573" s="1" t="s">
        <v>20</v>
      </c>
      <c r="F3573" s="1" t="s">
        <v>54</v>
      </c>
      <c r="G3573" s="2">
        <v>44224</v>
      </c>
      <c r="H3573" s="3">
        <v>0.76180555555555551</v>
      </c>
      <c r="I3573">
        <v>23059874</v>
      </c>
      <c r="J3573">
        <v>6</v>
      </c>
      <c r="K3573" s="1" t="s">
        <v>907</v>
      </c>
      <c r="L3573">
        <v>1</v>
      </c>
      <c r="M3573" s="4">
        <v>3.75</v>
      </c>
      <c r="N3573" s="5">
        <v>9636.44</v>
      </c>
      <c r="O3573" s="5">
        <f>IF(Jan_21[[#This Row],[WIN_OSE]]=0,('Summary Sheet'!$O$1)-('Summary Sheet'!$O$1*2%),-'Summary Sheet'!$O$1*(Jan_21[[#This Row],[BSP]]-1))</f>
        <v>-5.5</v>
      </c>
    </row>
    <row r="3574" spans="1:15" x14ac:dyDescent="0.25">
      <c r="A3574">
        <v>178526699</v>
      </c>
      <c r="B3574" s="1" t="s">
        <v>23</v>
      </c>
      <c r="C3574" s="1" t="s">
        <v>3131</v>
      </c>
      <c r="D3574" s="1" t="s">
        <v>3100</v>
      </c>
      <c r="E3574" s="1" t="s">
        <v>1310</v>
      </c>
      <c r="F3574" s="1" t="s">
        <v>54</v>
      </c>
      <c r="G3574" s="2">
        <v>44224</v>
      </c>
      <c r="H3574" s="3">
        <v>0.7729166666666667</v>
      </c>
      <c r="I3574">
        <v>38340781</v>
      </c>
      <c r="J3574">
        <v>1</v>
      </c>
      <c r="K3574" s="1" t="s">
        <v>719</v>
      </c>
      <c r="L3574">
        <v>0</v>
      </c>
      <c r="M3574" s="4">
        <v>2.86</v>
      </c>
      <c r="N3574" s="5">
        <v>15086.96</v>
      </c>
      <c r="O3574" s="5">
        <f>IF(Jan_21[[#This Row],[WIN_OSE]]=0,('Summary Sheet'!$O$1)-('Summary Sheet'!$O$1*2%),-'Summary Sheet'!$O$1*(Jan_21[[#This Row],[BSP]]-1))</f>
        <v>1.96</v>
      </c>
    </row>
    <row r="3575" spans="1:15" x14ac:dyDescent="0.25">
      <c r="A3575">
        <v>178526701</v>
      </c>
      <c r="B3575" s="1" t="s">
        <v>23</v>
      </c>
      <c r="C3575" s="1" t="s">
        <v>3131</v>
      </c>
      <c r="D3575" s="1" t="s">
        <v>3100</v>
      </c>
      <c r="E3575" s="1" t="s">
        <v>289</v>
      </c>
      <c r="F3575" s="1" t="s">
        <v>15</v>
      </c>
      <c r="G3575" s="2">
        <v>44224</v>
      </c>
      <c r="H3575" s="3">
        <v>0.78333333333333333</v>
      </c>
      <c r="I3575">
        <v>17804516</v>
      </c>
      <c r="J3575">
        <v>4</v>
      </c>
      <c r="K3575" s="1" t="s">
        <v>858</v>
      </c>
      <c r="L3575">
        <v>1</v>
      </c>
      <c r="M3575" s="4">
        <v>4.5404397563826944</v>
      </c>
      <c r="N3575" s="5">
        <v>8137.48</v>
      </c>
      <c r="O3575" s="5">
        <f>IF(Jan_21[[#This Row],[WIN_OSE]]=0,('Summary Sheet'!$O$1)-('Summary Sheet'!$O$1*2%),-'Summary Sheet'!$O$1*(Jan_21[[#This Row],[BSP]]-1))</f>
        <v>-7.0808795127653887</v>
      </c>
    </row>
    <row r="3576" spans="1:15" x14ac:dyDescent="0.25">
      <c r="A3576">
        <v>178526703</v>
      </c>
      <c r="B3576" s="1" t="s">
        <v>23</v>
      </c>
      <c r="C3576" s="1" t="s">
        <v>3131</v>
      </c>
      <c r="D3576" s="1" t="s">
        <v>3100</v>
      </c>
      <c r="E3576" s="1" t="s">
        <v>27</v>
      </c>
      <c r="F3576" s="1" t="s">
        <v>188</v>
      </c>
      <c r="G3576" s="2">
        <v>44224</v>
      </c>
      <c r="H3576" s="3">
        <v>0.79652777777777772</v>
      </c>
      <c r="I3576">
        <v>27197308</v>
      </c>
      <c r="J3576">
        <v>6</v>
      </c>
      <c r="K3576" s="1" t="s">
        <v>933</v>
      </c>
      <c r="L3576">
        <v>0</v>
      </c>
      <c r="M3576" s="4">
        <v>3.65</v>
      </c>
      <c r="N3576" s="5">
        <v>11887.28</v>
      </c>
      <c r="O3576" s="5">
        <f>IF(Jan_21[[#This Row],[WIN_OSE]]=0,('Summary Sheet'!$O$1)-('Summary Sheet'!$O$1*2%),-'Summary Sheet'!$O$1*(Jan_21[[#This Row],[BSP]]-1))</f>
        <v>1.96</v>
      </c>
    </row>
    <row r="3577" spans="1:15" x14ac:dyDescent="0.25">
      <c r="A3577">
        <v>178526705</v>
      </c>
      <c r="B3577" s="1" t="s">
        <v>23</v>
      </c>
      <c r="C3577" s="1" t="s">
        <v>3131</v>
      </c>
      <c r="D3577" s="1" t="s">
        <v>3100</v>
      </c>
      <c r="E3577" s="1" t="s">
        <v>20</v>
      </c>
      <c r="F3577" s="1" t="s">
        <v>54</v>
      </c>
      <c r="G3577" s="2">
        <v>44224</v>
      </c>
      <c r="H3577" s="3">
        <v>0.80833333333333335</v>
      </c>
      <c r="I3577">
        <v>36094733</v>
      </c>
      <c r="J3577">
        <v>6</v>
      </c>
      <c r="K3577" s="1" t="s">
        <v>974</v>
      </c>
      <c r="L3577">
        <v>0</v>
      </c>
      <c r="M3577" s="4">
        <v>4.2075594675462806</v>
      </c>
      <c r="N3577" s="5">
        <v>3489.52</v>
      </c>
      <c r="O3577" s="5">
        <f>IF(Jan_21[[#This Row],[WIN_OSE]]=0,('Summary Sheet'!$O$1)-('Summary Sheet'!$O$1*2%),-'Summary Sheet'!$O$1*(Jan_21[[#This Row],[BSP]]-1))</f>
        <v>1.96</v>
      </c>
    </row>
    <row r="3578" spans="1:15" x14ac:dyDescent="0.25">
      <c r="A3578">
        <v>178526707</v>
      </c>
      <c r="B3578" s="1" t="s">
        <v>23</v>
      </c>
      <c r="C3578" s="1" t="s">
        <v>3131</v>
      </c>
      <c r="D3578" s="1" t="s">
        <v>3100</v>
      </c>
      <c r="E3578" s="1" t="s">
        <v>20</v>
      </c>
      <c r="F3578" s="1" t="s">
        <v>54</v>
      </c>
      <c r="G3578" s="2">
        <v>44224</v>
      </c>
      <c r="H3578" s="3">
        <v>0.82222222222222219</v>
      </c>
      <c r="I3578">
        <v>27886474</v>
      </c>
      <c r="J3578">
        <v>5</v>
      </c>
      <c r="K3578" s="1" t="s">
        <v>973</v>
      </c>
      <c r="L3578">
        <v>0</v>
      </c>
      <c r="M3578" s="4">
        <v>2.4</v>
      </c>
      <c r="N3578" s="5">
        <v>18364.14</v>
      </c>
      <c r="O3578" s="5">
        <f>IF(Jan_21[[#This Row],[WIN_OSE]]=0,('Summary Sheet'!$O$1)-('Summary Sheet'!$O$1*2%),-'Summary Sheet'!$O$1*(Jan_21[[#This Row],[BSP]]-1))</f>
        <v>1.96</v>
      </c>
    </row>
    <row r="3579" spans="1:15" x14ac:dyDescent="0.25">
      <c r="A3579">
        <v>178526709</v>
      </c>
      <c r="B3579" s="1" t="s">
        <v>23</v>
      </c>
      <c r="C3579" s="1" t="s">
        <v>3131</v>
      </c>
      <c r="D3579" s="1" t="s">
        <v>3100</v>
      </c>
      <c r="E3579" s="1" t="s">
        <v>45</v>
      </c>
      <c r="F3579" s="1" t="s">
        <v>188</v>
      </c>
      <c r="G3579" s="2">
        <v>44224</v>
      </c>
      <c r="H3579" s="3">
        <v>0.8354166666666667</v>
      </c>
      <c r="I3579">
        <v>20528969</v>
      </c>
      <c r="J3579">
        <v>6</v>
      </c>
      <c r="K3579" s="1" t="s">
        <v>2454</v>
      </c>
      <c r="L3579">
        <v>0</v>
      </c>
      <c r="M3579" s="4">
        <v>3.5276183494814997</v>
      </c>
      <c r="N3579" s="5">
        <v>9232.58</v>
      </c>
      <c r="O3579" s="5">
        <f>IF(Jan_21[[#This Row],[WIN_OSE]]=0,('Summary Sheet'!$O$1)-('Summary Sheet'!$O$1*2%),-'Summary Sheet'!$O$1*(Jan_21[[#This Row],[BSP]]-1))</f>
        <v>1.96</v>
      </c>
    </row>
    <row r="3580" spans="1:15" x14ac:dyDescent="0.25">
      <c r="A3580">
        <v>178526711</v>
      </c>
      <c r="B3580" s="1" t="s">
        <v>23</v>
      </c>
      <c r="C3580" s="1" t="s">
        <v>3131</v>
      </c>
      <c r="D3580" s="1" t="s">
        <v>3100</v>
      </c>
      <c r="E3580" s="1" t="s">
        <v>41</v>
      </c>
      <c r="F3580" s="1" t="s">
        <v>54</v>
      </c>
      <c r="G3580" s="2">
        <v>44224</v>
      </c>
      <c r="H3580" s="3">
        <v>0.84930555555555554</v>
      </c>
      <c r="I3580">
        <v>38217935</v>
      </c>
      <c r="J3580">
        <v>6</v>
      </c>
      <c r="K3580" s="1" t="s">
        <v>1324</v>
      </c>
      <c r="L3580">
        <v>1</v>
      </c>
      <c r="M3580" s="4">
        <v>2.76</v>
      </c>
      <c r="N3580" s="5">
        <v>9639.52</v>
      </c>
      <c r="O3580" s="5">
        <f>IF(Jan_21[[#This Row],[WIN_OSE]]=0,('Summary Sheet'!$O$1)-('Summary Sheet'!$O$1*2%),-'Summary Sheet'!$O$1*(Jan_21[[#This Row],[BSP]]-1))</f>
        <v>-3.5199999999999996</v>
      </c>
    </row>
    <row r="3581" spans="1:15" x14ac:dyDescent="0.25">
      <c r="A3581">
        <v>178526713</v>
      </c>
      <c r="B3581" s="1" t="s">
        <v>23</v>
      </c>
      <c r="C3581" s="1" t="s">
        <v>3131</v>
      </c>
      <c r="D3581" s="1" t="s">
        <v>3100</v>
      </c>
      <c r="E3581" s="1" t="s">
        <v>45</v>
      </c>
      <c r="F3581" s="1" t="s">
        <v>188</v>
      </c>
      <c r="G3581" s="2">
        <v>44224</v>
      </c>
      <c r="H3581" s="3">
        <v>0.86319444444444449</v>
      </c>
      <c r="I3581">
        <v>27417083</v>
      </c>
      <c r="J3581">
        <v>2</v>
      </c>
      <c r="K3581" s="1" t="s">
        <v>1194</v>
      </c>
      <c r="L3581">
        <v>1</v>
      </c>
      <c r="M3581" s="4">
        <v>2.42</v>
      </c>
      <c r="N3581" s="5">
        <v>15818.88</v>
      </c>
      <c r="O3581" s="5">
        <f>IF(Jan_21[[#This Row],[WIN_OSE]]=0,('Summary Sheet'!$O$1)-('Summary Sheet'!$O$1*2%),-'Summary Sheet'!$O$1*(Jan_21[[#This Row],[BSP]]-1))</f>
        <v>-2.84</v>
      </c>
    </row>
    <row r="3582" spans="1:15" x14ac:dyDescent="0.25">
      <c r="A3582">
        <v>178526715</v>
      </c>
      <c r="B3582" s="1" t="s">
        <v>23</v>
      </c>
      <c r="C3582" s="1" t="s">
        <v>3131</v>
      </c>
      <c r="D3582" s="1" t="s">
        <v>3100</v>
      </c>
      <c r="E3582" s="1" t="s">
        <v>289</v>
      </c>
      <c r="F3582" s="1" t="s">
        <v>15</v>
      </c>
      <c r="G3582" s="2">
        <v>44224</v>
      </c>
      <c r="H3582" s="3">
        <v>0.87638888888888888</v>
      </c>
      <c r="I3582">
        <v>27177325</v>
      </c>
      <c r="J3582">
        <v>6</v>
      </c>
      <c r="K3582" s="1" t="s">
        <v>2451</v>
      </c>
      <c r="L3582">
        <v>0</v>
      </c>
      <c r="M3582" s="4">
        <v>3.85</v>
      </c>
      <c r="N3582" s="5">
        <v>10527.14</v>
      </c>
      <c r="O3582" s="5">
        <f>IF(Jan_21[[#This Row],[WIN_OSE]]=0,('Summary Sheet'!$O$1)-('Summary Sheet'!$O$1*2%),-'Summary Sheet'!$O$1*(Jan_21[[#This Row],[BSP]]-1))</f>
        <v>1.96</v>
      </c>
    </row>
    <row r="3583" spans="1:15" x14ac:dyDescent="0.25">
      <c r="A3583">
        <v>178526717</v>
      </c>
      <c r="B3583" s="1" t="s">
        <v>23</v>
      </c>
      <c r="C3583" s="1" t="s">
        <v>3131</v>
      </c>
      <c r="D3583" s="1" t="s">
        <v>3100</v>
      </c>
      <c r="E3583" s="1" t="s">
        <v>47</v>
      </c>
      <c r="F3583" s="1" t="s">
        <v>54</v>
      </c>
      <c r="G3583" s="2">
        <v>44224</v>
      </c>
      <c r="H3583" s="3">
        <v>0.88749999999999996</v>
      </c>
      <c r="I3583">
        <v>36836544</v>
      </c>
      <c r="J3583">
        <v>4</v>
      </c>
      <c r="K3583" s="1" t="s">
        <v>2512</v>
      </c>
      <c r="L3583">
        <v>0</v>
      </c>
      <c r="M3583" s="4">
        <v>3.0903203244090585</v>
      </c>
      <c r="N3583" s="5">
        <v>12286.96</v>
      </c>
      <c r="O3583" s="5">
        <f>IF(Jan_21[[#This Row],[WIN_OSE]]=0,('Summary Sheet'!$O$1)-('Summary Sheet'!$O$1*2%),-'Summary Sheet'!$O$1*(Jan_21[[#This Row],[BSP]]-1))</f>
        <v>1.96</v>
      </c>
    </row>
    <row r="3584" spans="1:15" x14ac:dyDescent="0.25">
      <c r="A3584">
        <v>178526831</v>
      </c>
      <c r="B3584" s="1" t="s">
        <v>1277</v>
      </c>
      <c r="C3584" s="1" t="s">
        <v>3132</v>
      </c>
      <c r="D3584" s="1" t="s">
        <v>3100</v>
      </c>
      <c r="E3584" s="1" t="s">
        <v>48</v>
      </c>
      <c r="F3584" s="1" t="s">
        <v>42</v>
      </c>
      <c r="G3584" s="2">
        <v>44224</v>
      </c>
      <c r="H3584" s="3">
        <v>0.7944444444444444</v>
      </c>
      <c r="I3584">
        <v>36516772</v>
      </c>
      <c r="J3584">
        <v>2</v>
      </c>
      <c r="K3584" s="1" t="s">
        <v>185</v>
      </c>
      <c r="L3584">
        <v>1</v>
      </c>
      <c r="M3584" s="4">
        <v>2.4147917978641633</v>
      </c>
      <c r="N3584" s="5">
        <v>13568.44</v>
      </c>
      <c r="O3584" s="5">
        <f>IF(Jan_21[[#This Row],[WIN_OSE]]=0,('Summary Sheet'!$O$1)-('Summary Sheet'!$O$1*2%),-'Summary Sheet'!$O$1*(Jan_21[[#This Row],[BSP]]-1))</f>
        <v>-2.8295835957283266</v>
      </c>
    </row>
    <row r="3585" spans="1:15" x14ac:dyDescent="0.25">
      <c r="A3585">
        <v>178526833</v>
      </c>
      <c r="B3585" s="1" t="s">
        <v>1277</v>
      </c>
      <c r="C3585" s="1" t="s">
        <v>3132</v>
      </c>
      <c r="D3585" s="1" t="s">
        <v>3100</v>
      </c>
      <c r="E3585" s="1" t="s">
        <v>41</v>
      </c>
      <c r="F3585" s="1" t="s">
        <v>42</v>
      </c>
      <c r="G3585" s="2">
        <v>44224</v>
      </c>
      <c r="H3585" s="3">
        <v>0.80625000000000002</v>
      </c>
      <c r="I3585">
        <v>38341940</v>
      </c>
      <c r="J3585">
        <v>3</v>
      </c>
      <c r="K3585" s="1" t="s">
        <v>587</v>
      </c>
      <c r="L3585">
        <v>0</v>
      </c>
      <c r="M3585" s="4">
        <v>2.7981050225795112</v>
      </c>
      <c r="N3585" s="5">
        <v>12304.96</v>
      </c>
      <c r="O3585" s="5">
        <f>IF(Jan_21[[#This Row],[WIN_OSE]]=0,('Summary Sheet'!$O$1)-('Summary Sheet'!$O$1*2%),-'Summary Sheet'!$O$1*(Jan_21[[#This Row],[BSP]]-1))</f>
        <v>1.96</v>
      </c>
    </row>
    <row r="3586" spans="1:15" x14ac:dyDescent="0.25">
      <c r="A3586">
        <v>178526835</v>
      </c>
      <c r="B3586" s="1" t="s">
        <v>1277</v>
      </c>
      <c r="C3586" s="1" t="s">
        <v>3132</v>
      </c>
      <c r="D3586" s="1" t="s">
        <v>3100</v>
      </c>
      <c r="E3586" s="1" t="s">
        <v>47</v>
      </c>
      <c r="F3586" s="1" t="s">
        <v>42</v>
      </c>
      <c r="G3586" s="2">
        <v>44224</v>
      </c>
      <c r="H3586" s="3">
        <v>0.81805555555555554</v>
      </c>
      <c r="I3586">
        <v>36801910</v>
      </c>
      <c r="J3586">
        <v>1</v>
      </c>
      <c r="K3586" s="1" t="s">
        <v>1497</v>
      </c>
      <c r="L3586">
        <v>0</v>
      </c>
      <c r="M3586" s="4">
        <v>3.1267257151210841</v>
      </c>
      <c r="N3586" s="5">
        <v>9898.68</v>
      </c>
      <c r="O3586" s="5">
        <f>IF(Jan_21[[#This Row],[WIN_OSE]]=0,('Summary Sheet'!$O$1)-('Summary Sheet'!$O$1*2%),-'Summary Sheet'!$O$1*(Jan_21[[#This Row],[BSP]]-1))</f>
        <v>1.96</v>
      </c>
    </row>
    <row r="3587" spans="1:15" x14ac:dyDescent="0.25">
      <c r="A3587">
        <v>178526837</v>
      </c>
      <c r="B3587" s="1" t="s">
        <v>1277</v>
      </c>
      <c r="C3587" s="1" t="s">
        <v>3132</v>
      </c>
      <c r="D3587" s="1" t="s">
        <v>3100</v>
      </c>
      <c r="E3587" s="1" t="s">
        <v>30</v>
      </c>
      <c r="F3587" s="1" t="s">
        <v>42</v>
      </c>
      <c r="G3587" s="2">
        <v>44224</v>
      </c>
      <c r="H3587" s="3">
        <v>0.82847222222222228</v>
      </c>
      <c r="I3587">
        <v>37276869</v>
      </c>
      <c r="J3587">
        <v>3</v>
      </c>
      <c r="K3587" s="1" t="s">
        <v>1907</v>
      </c>
      <c r="L3587">
        <v>0</v>
      </c>
      <c r="M3587" s="4">
        <v>2.8340869978232872</v>
      </c>
      <c r="N3587" s="5">
        <v>7655.58</v>
      </c>
      <c r="O3587" s="5">
        <f>IF(Jan_21[[#This Row],[WIN_OSE]]=0,('Summary Sheet'!$O$1)-('Summary Sheet'!$O$1*2%),-'Summary Sheet'!$O$1*(Jan_21[[#This Row],[BSP]]-1))</f>
        <v>1.96</v>
      </c>
    </row>
    <row r="3588" spans="1:15" x14ac:dyDescent="0.25">
      <c r="A3588">
        <v>178526839</v>
      </c>
      <c r="B3588" s="1" t="s">
        <v>1277</v>
      </c>
      <c r="C3588" s="1" t="s">
        <v>3132</v>
      </c>
      <c r="D3588" s="1" t="s">
        <v>3100</v>
      </c>
      <c r="E3588" s="1" t="s">
        <v>39</v>
      </c>
      <c r="F3588" s="1" t="s">
        <v>42</v>
      </c>
      <c r="G3588" s="2">
        <v>44224</v>
      </c>
      <c r="H3588" s="3">
        <v>0.83888888888888891</v>
      </c>
      <c r="I3588">
        <v>27247205</v>
      </c>
      <c r="J3588">
        <v>2</v>
      </c>
      <c r="K3588" s="1" t="s">
        <v>2482</v>
      </c>
      <c r="L3588">
        <v>0</v>
      </c>
      <c r="M3588" s="4">
        <v>4.2</v>
      </c>
      <c r="N3588" s="5">
        <v>3694.96</v>
      </c>
      <c r="O3588" s="5">
        <f>IF(Jan_21[[#This Row],[WIN_OSE]]=0,('Summary Sheet'!$O$1)-('Summary Sheet'!$O$1*2%),-'Summary Sheet'!$O$1*(Jan_21[[#This Row],[BSP]]-1))</f>
        <v>1.96</v>
      </c>
    </row>
    <row r="3589" spans="1:15" x14ac:dyDescent="0.25">
      <c r="A3589">
        <v>178526841</v>
      </c>
      <c r="B3589" s="1" t="s">
        <v>1277</v>
      </c>
      <c r="C3589" s="1" t="s">
        <v>3132</v>
      </c>
      <c r="D3589" s="1" t="s">
        <v>3100</v>
      </c>
      <c r="E3589" s="1" t="s">
        <v>47</v>
      </c>
      <c r="F3589" s="1" t="s">
        <v>42</v>
      </c>
      <c r="G3589" s="2">
        <v>44224</v>
      </c>
      <c r="H3589" s="3">
        <v>0.85</v>
      </c>
      <c r="I3589">
        <v>26838453</v>
      </c>
      <c r="J3589">
        <v>1</v>
      </c>
      <c r="K3589" s="1" t="s">
        <v>1176</v>
      </c>
      <c r="L3589">
        <v>1</v>
      </c>
      <c r="M3589" s="4">
        <v>2.2830574163720305</v>
      </c>
      <c r="N3589" s="5">
        <v>12104.68</v>
      </c>
      <c r="O3589" s="5">
        <f>IF(Jan_21[[#This Row],[WIN_OSE]]=0,('Summary Sheet'!$O$1)-('Summary Sheet'!$O$1*2%),-'Summary Sheet'!$O$1*(Jan_21[[#This Row],[BSP]]-1))</f>
        <v>-2.566114832744061</v>
      </c>
    </row>
    <row r="3590" spans="1:15" x14ac:dyDescent="0.25">
      <c r="A3590">
        <v>178526843</v>
      </c>
      <c r="B3590" s="1" t="s">
        <v>1277</v>
      </c>
      <c r="C3590" s="1" t="s">
        <v>3132</v>
      </c>
      <c r="D3590" s="1" t="s">
        <v>3100</v>
      </c>
      <c r="E3590" s="1" t="s">
        <v>32</v>
      </c>
      <c r="F3590" s="1" t="s">
        <v>42</v>
      </c>
      <c r="G3590" s="2">
        <v>44224</v>
      </c>
      <c r="H3590" s="3">
        <v>0.8618055555555556</v>
      </c>
      <c r="I3590">
        <v>36245212</v>
      </c>
      <c r="J3590">
        <v>1</v>
      </c>
      <c r="K3590" s="1" t="s">
        <v>2684</v>
      </c>
      <c r="L3590">
        <v>0</v>
      </c>
      <c r="M3590" s="4">
        <v>3.3200269888501852</v>
      </c>
      <c r="N3590" s="5">
        <v>8676.48</v>
      </c>
      <c r="O3590" s="5">
        <f>IF(Jan_21[[#This Row],[WIN_OSE]]=0,('Summary Sheet'!$O$1)-('Summary Sheet'!$O$1*2%),-'Summary Sheet'!$O$1*(Jan_21[[#This Row],[BSP]]-1))</f>
        <v>1.96</v>
      </c>
    </row>
    <row r="3591" spans="1:15" x14ac:dyDescent="0.25">
      <c r="A3591">
        <v>178526845</v>
      </c>
      <c r="B3591" s="1" t="s">
        <v>1277</v>
      </c>
      <c r="C3591" s="1" t="s">
        <v>3132</v>
      </c>
      <c r="D3591" s="1" t="s">
        <v>3100</v>
      </c>
      <c r="E3591" s="1" t="s">
        <v>41</v>
      </c>
      <c r="F3591" s="1" t="s">
        <v>42</v>
      </c>
      <c r="G3591" s="2">
        <v>44224</v>
      </c>
      <c r="H3591" s="3">
        <v>0.87291666666666667</v>
      </c>
      <c r="I3591">
        <v>35391918</v>
      </c>
      <c r="J3591">
        <v>2</v>
      </c>
      <c r="K3591" s="1" t="s">
        <v>1896</v>
      </c>
      <c r="L3591">
        <v>0</v>
      </c>
      <c r="M3591" s="4">
        <v>2.2083717140000001</v>
      </c>
      <c r="N3591" s="5">
        <v>20381.68</v>
      </c>
      <c r="O3591" s="5">
        <f>IF(Jan_21[[#This Row],[WIN_OSE]]=0,('Summary Sheet'!$O$1)-('Summary Sheet'!$O$1*2%),-'Summary Sheet'!$O$1*(Jan_21[[#This Row],[BSP]]-1))</f>
        <v>1.96</v>
      </c>
    </row>
    <row r="3592" spans="1:15" x14ac:dyDescent="0.25">
      <c r="A3592">
        <v>178526847</v>
      </c>
      <c r="B3592" s="1" t="s">
        <v>1277</v>
      </c>
      <c r="C3592" s="1" t="s">
        <v>3132</v>
      </c>
      <c r="D3592" s="1" t="s">
        <v>3100</v>
      </c>
      <c r="E3592" s="1" t="s">
        <v>43</v>
      </c>
      <c r="F3592" s="1" t="s">
        <v>42</v>
      </c>
      <c r="G3592" s="2">
        <v>44224</v>
      </c>
      <c r="H3592" s="3">
        <v>0.88472222222222219</v>
      </c>
      <c r="I3592">
        <v>38146729</v>
      </c>
      <c r="J3592">
        <v>3</v>
      </c>
      <c r="K3592" s="1" t="s">
        <v>2667</v>
      </c>
      <c r="L3592">
        <v>0</v>
      </c>
      <c r="M3592" s="4">
        <v>3.7490176073977093</v>
      </c>
      <c r="N3592" s="5">
        <v>7531.2</v>
      </c>
      <c r="O3592" s="5">
        <f>IF(Jan_21[[#This Row],[WIN_OSE]]=0,('Summary Sheet'!$O$1)-('Summary Sheet'!$O$1*2%),-'Summary Sheet'!$O$1*(Jan_21[[#This Row],[BSP]]-1))</f>
        <v>1.96</v>
      </c>
    </row>
    <row r="3593" spans="1:15" x14ac:dyDescent="0.25">
      <c r="A3593">
        <v>178526849</v>
      </c>
      <c r="B3593" s="1" t="s">
        <v>1277</v>
      </c>
      <c r="C3593" s="1" t="s">
        <v>3132</v>
      </c>
      <c r="D3593" s="1" t="s">
        <v>3100</v>
      </c>
      <c r="E3593" s="1" t="s">
        <v>47</v>
      </c>
      <c r="F3593" s="1" t="s">
        <v>42</v>
      </c>
      <c r="G3593" s="2">
        <v>44224</v>
      </c>
      <c r="H3593" s="3">
        <v>0.8979166666666667</v>
      </c>
      <c r="I3593">
        <v>36947016</v>
      </c>
      <c r="J3593">
        <v>3</v>
      </c>
      <c r="K3593" s="1" t="s">
        <v>882</v>
      </c>
      <c r="L3593">
        <v>0</v>
      </c>
      <c r="M3593" s="4">
        <v>3.0362542540000002</v>
      </c>
      <c r="N3593" s="5">
        <v>20140.66</v>
      </c>
      <c r="O3593" s="5">
        <f>IF(Jan_21[[#This Row],[WIN_OSE]]=0,('Summary Sheet'!$O$1)-('Summary Sheet'!$O$1*2%),-'Summary Sheet'!$O$1*(Jan_21[[#This Row],[BSP]]-1))</f>
        <v>1.96</v>
      </c>
    </row>
    <row r="3594" spans="1:15" x14ac:dyDescent="0.25">
      <c r="A3594">
        <v>178565947</v>
      </c>
      <c r="B3594" s="1" t="s">
        <v>19</v>
      </c>
      <c r="C3594" s="1" t="s">
        <v>3118</v>
      </c>
      <c r="D3594" s="1" t="s">
        <v>3106</v>
      </c>
      <c r="E3594" s="1" t="s">
        <v>49</v>
      </c>
      <c r="F3594" s="1" t="s">
        <v>52</v>
      </c>
      <c r="G3594" s="2">
        <v>44225</v>
      </c>
      <c r="H3594" s="3">
        <v>0.46250000000000002</v>
      </c>
      <c r="I3594">
        <v>25920431</v>
      </c>
      <c r="J3594">
        <v>6</v>
      </c>
      <c r="K3594" s="1" t="s">
        <v>2039</v>
      </c>
      <c r="L3594">
        <v>0</v>
      </c>
      <c r="M3594" s="4">
        <v>3.9876772256187554</v>
      </c>
      <c r="N3594" s="5">
        <v>4033.42</v>
      </c>
      <c r="O3594" s="5">
        <f>IF(Jan_21[[#This Row],[WIN_OSE]]=0,('Summary Sheet'!$O$1)-('Summary Sheet'!$O$1*2%),-'Summary Sheet'!$O$1*(Jan_21[[#This Row],[BSP]]-1))</f>
        <v>1.96</v>
      </c>
    </row>
    <row r="3595" spans="1:15" x14ac:dyDescent="0.25">
      <c r="A3595">
        <v>178565949</v>
      </c>
      <c r="B3595" s="1" t="s">
        <v>19</v>
      </c>
      <c r="C3595" s="1" t="s">
        <v>3118</v>
      </c>
      <c r="D3595" s="1" t="s">
        <v>3106</v>
      </c>
      <c r="E3595" s="1" t="s">
        <v>43</v>
      </c>
      <c r="F3595" s="1" t="s">
        <v>36</v>
      </c>
      <c r="G3595" s="2">
        <v>44225</v>
      </c>
      <c r="H3595" s="3">
        <v>0.47291666666666665</v>
      </c>
      <c r="I3595">
        <v>28577846</v>
      </c>
      <c r="J3595">
        <v>1</v>
      </c>
      <c r="K3595" s="1" t="s">
        <v>2933</v>
      </c>
      <c r="L3595">
        <v>1</v>
      </c>
      <c r="M3595" s="4">
        <v>3.9639889181737087</v>
      </c>
      <c r="N3595" s="5">
        <v>7067.18</v>
      </c>
      <c r="O3595" s="5">
        <f>IF(Jan_21[[#This Row],[WIN_OSE]]=0,('Summary Sheet'!$O$1)-('Summary Sheet'!$O$1*2%),-'Summary Sheet'!$O$1*(Jan_21[[#This Row],[BSP]]-1))</f>
        <v>-5.9279778363474174</v>
      </c>
    </row>
    <row r="3596" spans="1:15" x14ac:dyDescent="0.25">
      <c r="A3596">
        <v>178565951</v>
      </c>
      <c r="B3596" s="1" t="s">
        <v>19</v>
      </c>
      <c r="C3596" s="1" t="s">
        <v>3118</v>
      </c>
      <c r="D3596" s="1" t="s">
        <v>3106</v>
      </c>
      <c r="E3596" s="1" t="s">
        <v>41</v>
      </c>
      <c r="F3596" s="1" t="s">
        <v>36</v>
      </c>
      <c r="G3596" s="2">
        <v>44225</v>
      </c>
      <c r="H3596" s="3">
        <v>0.48333333333333334</v>
      </c>
      <c r="I3596">
        <v>37459783</v>
      </c>
      <c r="J3596">
        <v>3</v>
      </c>
      <c r="K3596" s="1" t="s">
        <v>2461</v>
      </c>
      <c r="L3596">
        <v>0</v>
      </c>
      <c r="M3596" s="4">
        <v>3.4826826976876135</v>
      </c>
      <c r="N3596" s="5">
        <v>11238.96</v>
      </c>
      <c r="O3596" s="5">
        <f>IF(Jan_21[[#This Row],[WIN_OSE]]=0,('Summary Sheet'!$O$1)-('Summary Sheet'!$O$1*2%),-'Summary Sheet'!$O$1*(Jan_21[[#This Row],[BSP]]-1))</f>
        <v>1.96</v>
      </c>
    </row>
    <row r="3597" spans="1:15" x14ac:dyDescent="0.25">
      <c r="A3597">
        <v>178565953</v>
      </c>
      <c r="B3597" s="1" t="s">
        <v>19</v>
      </c>
      <c r="C3597" s="1" t="s">
        <v>3118</v>
      </c>
      <c r="D3597" s="1" t="s">
        <v>3106</v>
      </c>
      <c r="E3597" s="1" t="s">
        <v>48</v>
      </c>
      <c r="F3597" s="1" t="s">
        <v>36</v>
      </c>
      <c r="G3597" s="2">
        <v>44225</v>
      </c>
      <c r="H3597" s="3">
        <v>0.49375000000000002</v>
      </c>
      <c r="I3597">
        <v>38348319</v>
      </c>
      <c r="J3597">
        <v>4</v>
      </c>
      <c r="K3597" s="1" t="s">
        <v>752</v>
      </c>
      <c r="L3597">
        <v>0</v>
      </c>
      <c r="M3597" s="4">
        <v>3.4300590234485568</v>
      </c>
      <c r="N3597" s="5">
        <v>10827.84</v>
      </c>
      <c r="O3597" s="5">
        <f>IF(Jan_21[[#This Row],[WIN_OSE]]=0,('Summary Sheet'!$O$1)-('Summary Sheet'!$O$1*2%),-'Summary Sheet'!$O$1*(Jan_21[[#This Row],[BSP]]-1))</f>
        <v>1.96</v>
      </c>
    </row>
    <row r="3598" spans="1:15" x14ac:dyDescent="0.25">
      <c r="A3598">
        <v>178565955</v>
      </c>
      <c r="B3598" s="1" t="s">
        <v>19</v>
      </c>
      <c r="C3598" s="1" t="s">
        <v>3118</v>
      </c>
      <c r="D3598" s="1" t="s">
        <v>3106</v>
      </c>
      <c r="E3598" s="1" t="s">
        <v>75</v>
      </c>
      <c r="F3598" s="1" t="s">
        <v>52</v>
      </c>
      <c r="G3598" s="2">
        <v>44225</v>
      </c>
      <c r="H3598" s="3">
        <v>0.50416666666666665</v>
      </c>
      <c r="I3598">
        <v>36424893</v>
      </c>
      <c r="J3598">
        <v>1</v>
      </c>
      <c r="K3598" s="1" t="s">
        <v>1397</v>
      </c>
      <c r="L3598">
        <v>0</v>
      </c>
      <c r="M3598" s="4">
        <v>4.4000000000000004</v>
      </c>
      <c r="N3598" s="5">
        <v>6514.88</v>
      </c>
      <c r="O3598" s="5">
        <f>IF(Jan_21[[#This Row],[WIN_OSE]]=0,('Summary Sheet'!$O$1)-('Summary Sheet'!$O$1*2%),-'Summary Sheet'!$O$1*(Jan_21[[#This Row],[BSP]]-1))</f>
        <v>1.96</v>
      </c>
    </row>
    <row r="3599" spans="1:15" x14ac:dyDescent="0.25">
      <c r="A3599">
        <v>178565957</v>
      </c>
      <c r="B3599" s="1" t="s">
        <v>19</v>
      </c>
      <c r="C3599" s="1" t="s">
        <v>3118</v>
      </c>
      <c r="D3599" s="1" t="s">
        <v>3106</v>
      </c>
      <c r="E3599" s="1" t="s">
        <v>43</v>
      </c>
      <c r="F3599" s="1" t="s">
        <v>36</v>
      </c>
      <c r="G3599" s="2">
        <v>44225</v>
      </c>
      <c r="H3599" s="3">
        <v>0.51458333333333328</v>
      </c>
      <c r="I3599">
        <v>38036259</v>
      </c>
      <c r="J3599">
        <v>4</v>
      </c>
      <c r="K3599" s="1" t="s">
        <v>1800</v>
      </c>
      <c r="L3599">
        <v>0</v>
      </c>
      <c r="M3599" s="4">
        <v>4.0999999999999996</v>
      </c>
      <c r="N3599" s="5">
        <v>4057.72</v>
      </c>
      <c r="O3599" s="5">
        <f>IF(Jan_21[[#This Row],[WIN_OSE]]=0,('Summary Sheet'!$O$1)-('Summary Sheet'!$O$1*2%),-'Summary Sheet'!$O$1*(Jan_21[[#This Row],[BSP]]-1))</f>
        <v>1.96</v>
      </c>
    </row>
    <row r="3600" spans="1:15" x14ac:dyDescent="0.25">
      <c r="A3600">
        <v>178565959</v>
      </c>
      <c r="B3600" s="1" t="s">
        <v>19</v>
      </c>
      <c r="C3600" s="1" t="s">
        <v>3118</v>
      </c>
      <c r="D3600" s="1" t="s">
        <v>3106</v>
      </c>
      <c r="E3600" s="1" t="s">
        <v>39</v>
      </c>
      <c r="F3600" s="1" t="s">
        <v>36</v>
      </c>
      <c r="G3600" s="2">
        <v>44225</v>
      </c>
      <c r="H3600" s="3">
        <v>0.52500000000000002</v>
      </c>
      <c r="I3600">
        <v>25617658</v>
      </c>
      <c r="J3600">
        <v>3</v>
      </c>
      <c r="K3600" s="1" t="s">
        <v>272</v>
      </c>
      <c r="L3600">
        <v>0</v>
      </c>
      <c r="M3600" s="4">
        <v>4</v>
      </c>
      <c r="N3600" s="5">
        <v>8456.16</v>
      </c>
      <c r="O3600" s="5">
        <f>IF(Jan_21[[#This Row],[WIN_OSE]]=0,('Summary Sheet'!$O$1)-('Summary Sheet'!$O$1*2%),-'Summary Sheet'!$O$1*(Jan_21[[#This Row],[BSP]]-1))</f>
        <v>1.96</v>
      </c>
    </row>
    <row r="3601" spans="1:15" x14ac:dyDescent="0.25">
      <c r="A3601">
        <v>178565961</v>
      </c>
      <c r="B3601" s="1" t="s">
        <v>19</v>
      </c>
      <c r="C3601" s="1" t="s">
        <v>3118</v>
      </c>
      <c r="D3601" s="1" t="s">
        <v>3106</v>
      </c>
      <c r="E3601" s="1" t="s">
        <v>48</v>
      </c>
      <c r="F3601" s="1" t="s">
        <v>36</v>
      </c>
      <c r="G3601" s="2">
        <v>44225</v>
      </c>
      <c r="H3601" s="3">
        <v>0.53541666666666665</v>
      </c>
      <c r="I3601">
        <v>20309564</v>
      </c>
      <c r="J3601">
        <v>3</v>
      </c>
      <c r="K3601" s="1" t="s">
        <v>529</v>
      </c>
      <c r="L3601">
        <v>0</v>
      </c>
      <c r="M3601" s="4">
        <v>2.9249678954476255</v>
      </c>
      <c r="N3601" s="5">
        <v>6161.7</v>
      </c>
      <c r="O3601" s="5">
        <f>IF(Jan_21[[#This Row],[WIN_OSE]]=0,('Summary Sheet'!$O$1)-('Summary Sheet'!$O$1*2%),-'Summary Sheet'!$O$1*(Jan_21[[#This Row],[BSP]]-1))</f>
        <v>1.96</v>
      </c>
    </row>
    <row r="3602" spans="1:15" x14ac:dyDescent="0.25">
      <c r="A3602">
        <v>178565963</v>
      </c>
      <c r="B3602" s="1" t="s">
        <v>19</v>
      </c>
      <c r="C3602" s="1" t="s">
        <v>3118</v>
      </c>
      <c r="D3602" s="1" t="s">
        <v>3106</v>
      </c>
      <c r="E3602" s="1" t="s">
        <v>27</v>
      </c>
      <c r="F3602" s="1" t="s">
        <v>52</v>
      </c>
      <c r="G3602" s="2">
        <v>44225</v>
      </c>
      <c r="H3602" s="3">
        <v>0.54583333333333328</v>
      </c>
      <c r="I3602">
        <v>28713885</v>
      </c>
      <c r="J3602">
        <v>6</v>
      </c>
      <c r="K3602" s="1" t="s">
        <v>205</v>
      </c>
      <c r="L3602">
        <v>0</v>
      </c>
      <c r="M3602" s="4">
        <v>3.2</v>
      </c>
      <c r="N3602" s="5">
        <v>7986.26</v>
      </c>
      <c r="O3602" s="5">
        <f>IF(Jan_21[[#This Row],[WIN_OSE]]=0,('Summary Sheet'!$O$1)-('Summary Sheet'!$O$1*2%),-'Summary Sheet'!$O$1*(Jan_21[[#This Row],[BSP]]-1))</f>
        <v>1.96</v>
      </c>
    </row>
    <row r="3603" spans="1:15" x14ac:dyDescent="0.25">
      <c r="A3603">
        <v>178565965</v>
      </c>
      <c r="B3603" s="1" t="s">
        <v>19</v>
      </c>
      <c r="C3603" s="1" t="s">
        <v>3118</v>
      </c>
      <c r="D3603" s="1" t="s">
        <v>3106</v>
      </c>
      <c r="E3603" s="1" t="s">
        <v>41</v>
      </c>
      <c r="F3603" s="1" t="s">
        <v>36</v>
      </c>
      <c r="G3603" s="2">
        <v>44225</v>
      </c>
      <c r="H3603" s="3">
        <v>0.55625000000000002</v>
      </c>
      <c r="I3603">
        <v>36245029</v>
      </c>
      <c r="J3603">
        <v>4</v>
      </c>
      <c r="K3603" s="1" t="s">
        <v>2462</v>
      </c>
      <c r="L3603">
        <v>0</v>
      </c>
      <c r="M3603" s="4">
        <v>3.4599927695901713</v>
      </c>
      <c r="N3603" s="5">
        <v>3194.78</v>
      </c>
      <c r="O3603" s="5">
        <f>IF(Jan_21[[#This Row],[WIN_OSE]]=0,('Summary Sheet'!$O$1)-('Summary Sheet'!$O$1*2%),-'Summary Sheet'!$O$1*(Jan_21[[#This Row],[BSP]]-1))</f>
        <v>1.96</v>
      </c>
    </row>
    <row r="3604" spans="1:15" x14ac:dyDescent="0.25">
      <c r="A3604">
        <v>178565967</v>
      </c>
      <c r="B3604" s="1" t="s">
        <v>19</v>
      </c>
      <c r="C3604" s="1" t="s">
        <v>3118</v>
      </c>
      <c r="D3604" s="1" t="s">
        <v>3106</v>
      </c>
      <c r="E3604" s="1" t="s">
        <v>47</v>
      </c>
      <c r="F3604" s="1" t="s">
        <v>36</v>
      </c>
      <c r="G3604" s="2">
        <v>44225</v>
      </c>
      <c r="H3604" s="3">
        <v>0.56666666666666665</v>
      </c>
      <c r="I3604">
        <v>28633749</v>
      </c>
      <c r="J3604">
        <v>6</v>
      </c>
      <c r="K3604" s="1" t="s">
        <v>283</v>
      </c>
      <c r="L3604">
        <v>0</v>
      </c>
      <c r="M3604" s="4">
        <v>3.712211275572189</v>
      </c>
      <c r="N3604" s="5">
        <v>6329.8</v>
      </c>
      <c r="O3604" s="5">
        <f>IF(Jan_21[[#This Row],[WIN_OSE]]=0,('Summary Sheet'!$O$1)-('Summary Sheet'!$O$1*2%),-'Summary Sheet'!$O$1*(Jan_21[[#This Row],[BSP]]-1))</f>
        <v>1.96</v>
      </c>
    </row>
    <row r="3605" spans="1:15" x14ac:dyDescent="0.25">
      <c r="A3605">
        <v>178565969</v>
      </c>
      <c r="B3605" s="1" t="s">
        <v>19</v>
      </c>
      <c r="C3605" s="1" t="s">
        <v>3118</v>
      </c>
      <c r="D3605" s="1" t="s">
        <v>3106</v>
      </c>
      <c r="E3605" s="1" t="s">
        <v>24</v>
      </c>
      <c r="F3605" s="1" t="s">
        <v>36</v>
      </c>
      <c r="G3605" s="2">
        <v>44225</v>
      </c>
      <c r="H3605" s="3">
        <v>0.57708333333333328</v>
      </c>
      <c r="I3605">
        <v>36436650</v>
      </c>
      <c r="J3605">
        <v>1</v>
      </c>
      <c r="K3605" s="1" t="s">
        <v>2637</v>
      </c>
      <c r="L3605">
        <v>0</v>
      </c>
      <c r="M3605" s="4">
        <v>4.2</v>
      </c>
      <c r="N3605" s="5">
        <v>2419.7600000000002</v>
      </c>
      <c r="O3605" s="5">
        <f>IF(Jan_21[[#This Row],[WIN_OSE]]=0,('Summary Sheet'!$O$1)-('Summary Sheet'!$O$1*2%),-'Summary Sheet'!$O$1*(Jan_21[[#This Row],[BSP]]-1))</f>
        <v>1.96</v>
      </c>
    </row>
    <row r="3606" spans="1:15" x14ac:dyDescent="0.25">
      <c r="A3606">
        <v>178566480</v>
      </c>
      <c r="B3606" s="1" t="s">
        <v>23</v>
      </c>
      <c r="C3606" s="1" t="s">
        <v>167</v>
      </c>
      <c r="D3606" s="1" t="s">
        <v>3106</v>
      </c>
      <c r="E3606" s="1" t="s">
        <v>47</v>
      </c>
      <c r="F3606" s="1" t="s">
        <v>44</v>
      </c>
      <c r="G3606" s="2">
        <v>44225</v>
      </c>
      <c r="H3606" s="3">
        <v>0.4284722222222222</v>
      </c>
      <c r="I3606">
        <v>26986845</v>
      </c>
      <c r="J3606">
        <v>6</v>
      </c>
      <c r="K3606" s="1" t="s">
        <v>1274</v>
      </c>
      <c r="L3606">
        <v>0</v>
      </c>
      <c r="M3606" s="4">
        <v>2.726957369398606</v>
      </c>
      <c r="N3606" s="5">
        <v>7450.1</v>
      </c>
      <c r="O3606" s="5">
        <f>IF(Jan_21[[#This Row],[WIN_OSE]]=0,('Summary Sheet'!$O$1)-('Summary Sheet'!$O$1*2%),-'Summary Sheet'!$O$1*(Jan_21[[#This Row],[BSP]]-1))</f>
        <v>1.96</v>
      </c>
    </row>
    <row r="3607" spans="1:15" x14ac:dyDescent="0.25">
      <c r="A3607">
        <v>178566482</v>
      </c>
      <c r="B3607" s="1" t="s">
        <v>23</v>
      </c>
      <c r="C3607" s="1" t="s">
        <v>167</v>
      </c>
      <c r="D3607" s="1" t="s">
        <v>3106</v>
      </c>
      <c r="E3607" s="1" t="s">
        <v>24</v>
      </c>
      <c r="F3607" s="1" t="s">
        <v>44</v>
      </c>
      <c r="G3607" s="2">
        <v>44225</v>
      </c>
      <c r="H3607" s="3">
        <v>0.44236111111111109</v>
      </c>
      <c r="I3607">
        <v>28077570</v>
      </c>
      <c r="J3607">
        <v>6</v>
      </c>
      <c r="K3607" s="1" t="s">
        <v>952</v>
      </c>
      <c r="L3607">
        <v>1</v>
      </c>
      <c r="M3607" s="4">
        <v>3.9742331360000001</v>
      </c>
      <c r="N3607" s="5">
        <v>7848</v>
      </c>
      <c r="O3607" s="5">
        <f>IF(Jan_21[[#This Row],[WIN_OSE]]=0,('Summary Sheet'!$O$1)-('Summary Sheet'!$O$1*2%),-'Summary Sheet'!$O$1*(Jan_21[[#This Row],[BSP]]-1))</f>
        <v>-5.9484662720000001</v>
      </c>
    </row>
    <row r="3608" spans="1:15" x14ac:dyDescent="0.25">
      <c r="A3608">
        <v>178566484</v>
      </c>
      <c r="B3608" s="1" t="s">
        <v>23</v>
      </c>
      <c r="C3608" s="1" t="s">
        <v>167</v>
      </c>
      <c r="D3608" s="1" t="s">
        <v>3106</v>
      </c>
      <c r="E3608" s="1" t="s">
        <v>47</v>
      </c>
      <c r="F3608" s="1" t="s">
        <v>44</v>
      </c>
      <c r="G3608" s="2">
        <v>44225</v>
      </c>
      <c r="H3608" s="3">
        <v>0.45347222222222222</v>
      </c>
      <c r="I3608">
        <v>35425548</v>
      </c>
      <c r="J3608">
        <v>6</v>
      </c>
      <c r="K3608" s="1" t="s">
        <v>2591</v>
      </c>
      <c r="L3608">
        <v>0</v>
      </c>
      <c r="M3608" s="4">
        <v>3.05</v>
      </c>
      <c r="N3608" s="5">
        <v>9466.34</v>
      </c>
      <c r="O3608" s="5">
        <f>IF(Jan_21[[#This Row],[WIN_OSE]]=0,('Summary Sheet'!$O$1)-('Summary Sheet'!$O$1*2%),-'Summary Sheet'!$O$1*(Jan_21[[#This Row],[BSP]]-1))</f>
        <v>1.96</v>
      </c>
    </row>
    <row r="3609" spans="1:15" x14ac:dyDescent="0.25">
      <c r="A3609">
        <v>178566486</v>
      </c>
      <c r="B3609" s="1" t="s">
        <v>23</v>
      </c>
      <c r="C3609" s="1" t="s">
        <v>167</v>
      </c>
      <c r="D3609" s="1" t="s">
        <v>3106</v>
      </c>
      <c r="E3609" s="1" t="s">
        <v>27</v>
      </c>
      <c r="F3609" s="1" t="s">
        <v>186</v>
      </c>
      <c r="G3609" s="2">
        <v>44225</v>
      </c>
      <c r="H3609" s="3">
        <v>0.46458333333333335</v>
      </c>
      <c r="I3609">
        <v>36245310</v>
      </c>
      <c r="J3609">
        <v>4</v>
      </c>
      <c r="K3609" s="1" t="s">
        <v>2974</v>
      </c>
      <c r="L3609">
        <v>0</v>
      </c>
      <c r="M3609" s="4">
        <v>4.2354087360000001</v>
      </c>
      <c r="N3609" s="5">
        <v>5335.74</v>
      </c>
      <c r="O3609" s="5">
        <f>IF(Jan_21[[#This Row],[WIN_OSE]]=0,('Summary Sheet'!$O$1)-('Summary Sheet'!$O$1*2%),-'Summary Sheet'!$O$1*(Jan_21[[#This Row],[BSP]]-1))</f>
        <v>1.96</v>
      </c>
    </row>
    <row r="3610" spans="1:15" x14ac:dyDescent="0.25">
      <c r="A3610">
        <v>178566488</v>
      </c>
      <c r="B3610" s="1" t="s">
        <v>23</v>
      </c>
      <c r="C3610" s="1" t="s">
        <v>167</v>
      </c>
      <c r="D3610" s="1" t="s">
        <v>3106</v>
      </c>
      <c r="E3610" s="1" t="s">
        <v>43</v>
      </c>
      <c r="F3610" s="1" t="s">
        <v>44</v>
      </c>
      <c r="G3610" s="2">
        <v>44225</v>
      </c>
      <c r="H3610" s="3">
        <v>0.47499999999999998</v>
      </c>
      <c r="I3610">
        <v>27833748</v>
      </c>
      <c r="J3610">
        <v>2</v>
      </c>
      <c r="K3610" s="1" t="s">
        <v>969</v>
      </c>
      <c r="L3610">
        <v>0</v>
      </c>
      <c r="M3610" s="4">
        <v>3.5719150540000002</v>
      </c>
      <c r="N3610" s="5">
        <v>8952.16</v>
      </c>
      <c r="O3610" s="5">
        <f>IF(Jan_21[[#This Row],[WIN_OSE]]=0,('Summary Sheet'!$O$1)-('Summary Sheet'!$O$1*2%),-'Summary Sheet'!$O$1*(Jan_21[[#This Row],[BSP]]-1))</f>
        <v>1.96</v>
      </c>
    </row>
    <row r="3611" spans="1:15" x14ac:dyDescent="0.25">
      <c r="A3611">
        <v>178566490</v>
      </c>
      <c r="B3611" s="1" t="s">
        <v>23</v>
      </c>
      <c r="C3611" s="1" t="s">
        <v>167</v>
      </c>
      <c r="D3611" s="1" t="s">
        <v>3106</v>
      </c>
      <c r="E3611" s="1" t="s">
        <v>43</v>
      </c>
      <c r="F3611" s="1" t="s">
        <v>44</v>
      </c>
      <c r="G3611" s="2">
        <v>44225</v>
      </c>
      <c r="H3611" s="3">
        <v>0.48541666666666666</v>
      </c>
      <c r="I3611">
        <v>36476882</v>
      </c>
      <c r="J3611">
        <v>2</v>
      </c>
      <c r="K3611" s="1" t="s">
        <v>1329</v>
      </c>
      <c r="L3611">
        <v>0</v>
      </c>
      <c r="M3611" s="4">
        <v>3.85</v>
      </c>
      <c r="N3611" s="5">
        <v>7348.62</v>
      </c>
      <c r="O3611" s="5">
        <f>IF(Jan_21[[#This Row],[WIN_OSE]]=0,('Summary Sheet'!$O$1)-('Summary Sheet'!$O$1*2%),-'Summary Sheet'!$O$1*(Jan_21[[#This Row],[BSP]]-1))</f>
        <v>1.96</v>
      </c>
    </row>
    <row r="3612" spans="1:15" x14ac:dyDescent="0.25">
      <c r="A3612">
        <v>178566492</v>
      </c>
      <c r="B3612" s="1" t="s">
        <v>23</v>
      </c>
      <c r="C3612" s="1" t="s">
        <v>167</v>
      </c>
      <c r="D3612" s="1" t="s">
        <v>3106</v>
      </c>
      <c r="E3612" s="1" t="s">
        <v>47</v>
      </c>
      <c r="F3612" s="1" t="s">
        <v>44</v>
      </c>
      <c r="G3612" s="2">
        <v>44225</v>
      </c>
      <c r="H3612" s="3">
        <v>0.49583333333333335</v>
      </c>
      <c r="I3612">
        <v>28737252</v>
      </c>
      <c r="J3612">
        <v>6</v>
      </c>
      <c r="K3612" s="1" t="s">
        <v>1092</v>
      </c>
      <c r="L3612">
        <v>0</v>
      </c>
      <c r="M3612" s="4">
        <v>2.8241226351032203</v>
      </c>
      <c r="N3612" s="5">
        <v>11599.14</v>
      </c>
      <c r="O3612" s="5">
        <f>IF(Jan_21[[#This Row],[WIN_OSE]]=0,('Summary Sheet'!$O$1)-('Summary Sheet'!$O$1*2%),-'Summary Sheet'!$O$1*(Jan_21[[#This Row],[BSP]]-1))</f>
        <v>1.96</v>
      </c>
    </row>
    <row r="3613" spans="1:15" x14ac:dyDescent="0.25">
      <c r="A3613">
        <v>178566494</v>
      </c>
      <c r="B3613" s="1" t="s">
        <v>23</v>
      </c>
      <c r="C3613" s="1" t="s">
        <v>167</v>
      </c>
      <c r="D3613" s="1" t="s">
        <v>3106</v>
      </c>
      <c r="E3613" s="1" t="s">
        <v>41</v>
      </c>
      <c r="F3613" s="1" t="s">
        <v>44</v>
      </c>
      <c r="G3613" s="2">
        <v>44225</v>
      </c>
      <c r="H3613" s="3">
        <v>0.50624999999999998</v>
      </c>
      <c r="I3613">
        <v>28785950</v>
      </c>
      <c r="J3613">
        <v>2</v>
      </c>
      <c r="K3613" s="1" t="s">
        <v>2439</v>
      </c>
      <c r="L3613">
        <v>0</v>
      </c>
      <c r="M3613" s="4">
        <v>3.2453233861479931</v>
      </c>
      <c r="N3613" s="5">
        <v>12059.2</v>
      </c>
      <c r="O3613" s="5">
        <f>IF(Jan_21[[#This Row],[WIN_OSE]]=0,('Summary Sheet'!$O$1)-('Summary Sheet'!$O$1*2%),-'Summary Sheet'!$O$1*(Jan_21[[#This Row],[BSP]]-1))</f>
        <v>1.96</v>
      </c>
    </row>
    <row r="3614" spans="1:15" x14ac:dyDescent="0.25">
      <c r="A3614">
        <v>178566496</v>
      </c>
      <c r="B3614" s="1" t="s">
        <v>23</v>
      </c>
      <c r="C3614" s="1" t="s">
        <v>167</v>
      </c>
      <c r="D3614" s="1" t="s">
        <v>3106</v>
      </c>
      <c r="E3614" s="1" t="s">
        <v>65</v>
      </c>
      <c r="F3614" s="1" t="s">
        <v>44</v>
      </c>
      <c r="G3614" s="2">
        <v>44225</v>
      </c>
      <c r="H3614" s="3">
        <v>0.51666666666666672</v>
      </c>
      <c r="I3614">
        <v>38349135</v>
      </c>
      <c r="J3614">
        <v>1</v>
      </c>
      <c r="K3614" s="1" t="s">
        <v>2920</v>
      </c>
      <c r="L3614">
        <v>0</v>
      </c>
      <c r="M3614" s="4">
        <v>2.4641569644438635</v>
      </c>
      <c r="N3614" s="5">
        <v>15602.62</v>
      </c>
      <c r="O3614" s="5">
        <f>IF(Jan_21[[#This Row],[WIN_OSE]]=0,('Summary Sheet'!$O$1)-('Summary Sheet'!$O$1*2%),-'Summary Sheet'!$O$1*(Jan_21[[#This Row],[BSP]]-1))</f>
        <v>1.96</v>
      </c>
    </row>
    <row r="3615" spans="1:15" x14ac:dyDescent="0.25">
      <c r="A3615">
        <v>178566498</v>
      </c>
      <c r="B3615" s="1" t="s">
        <v>23</v>
      </c>
      <c r="C3615" s="1" t="s">
        <v>167</v>
      </c>
      <c r="D3615" s="1" t="s">
        <v>3106</v>
      </c>
      <c r="E3615" s="1" t="s">
        <v>287</v>
      </c>
      <c r="F3615" s="1" t="s">
        <v>171</v>
      </c>
      <c r="G3615" s="2">
        <v>44225</v>
      </c>
      <c r="H3615" s="3">
        <v>0.52708333333333335</v>
      </c>
      <c r="I3615">
        <v>25578612</v>
      </c>
      <c r="J3615">
        <v>1</v>
      </c>
      <c r="K3615" s="1" t="s">
        <v>2435</v>
      </c>
      <c r="L3615">
        <v>0</v>
      </c>
      <c r="M3615" s="4">
        <v>3.85</v>
      </c>
      <c r="N3615" s="5">
        <v>4925.72</v>
      </c>
      <c r="O3615" s="5">
        <f>IF(Jan_21[[#This Row],[WIN_OSE]]=0,('Summary Sheet'!$O$1)-('Summary Sheet'!$O$1*2%),-'Summary Sheet'!$O$1*(Jan_21[[#This Row],[BSP]]-1))</f>
        <v>1.96</v>
      </c>
    </row>
    <row r="3616" spans="1:15" x14ac:dyDescent="0.25">
      <c r="A3616">
        <v>178566500</v>
      </c>
      <c r="B3616" s="1" t="s">
        <v>23</v>
      </c>
      <c r="C3616" s="1" t="s">
        <v>167</v>
      </c>
      <c r="D3616" s="1" t="s">
        <v>3106</v>
      </c>
      <c r="E3616" s="1" t="s">
        <v>30</v>
      </c>
      <c r="F3616" s="1" t="s">
        <v>44</v>
      </c>
      <c r="G3616" s="2">
        <v>44225</v>
      </c>
      <c r="H3616" s="3">
        <v>0.53749999999999998</v>
      </c>
      <c r="I3616">
        <v>36390799</v>
      </c>
      <c r="J3616">
        <v>2</v>
      </c>
      <c r="K3616" s="1" t="s">
        <v>1263</v>
      </c>
      <c r="L3616">
        <v>1</v>
      </c>
      <c r="M3616" s="4">
        <v>3.6816714632019281</v>
      </c>
      <c r="N3616" s="5">
        <v>7696.86</v>
      </c>
      <c r="O3616" s="5">
        <f>IF(Jan_21[[#This Row],[WIN_OSE]]=0,('Summary Sheet'!$O$1)-('Summary Sheet'!$O$1*2%),-'Summary Sheet'!$O$1*(Jan_21[[#This Row],[BSP]]-1))</f>
        <v>-5.3633429264038561</v>
      </c>
    </row>
    <row r="3617" spans="1:15" x14ac:dyDescent="0.25">
      <c r="A3617">
        <v>178566502</v>
      </c>
      <c r="B3617" s="1" t="s">
        <v>23</v>
      </c>
      <c r="C3617" s="1" t="s">
        <v>167</v>
      </c>
      <c r="D3617" s="1" t="s">
        <v>3106</v>
      </c>
      <c r="E3617" s="1" t="s">
        <v>39</v>
      </c>
      <c r="F3617" s="1" t="s">
        <v>44</v>
      </c>
      <c r="G3617" s="2">
        <v>44225</v>
      </c>
      <c r="H3617" s="3">
        <v>0.54791666666666672</v>
      </c>
      <c r="I3617">
        <v>37981454</v>
      </c>
      <c r="J3617">
        <v>3</v>
      </c>
      <c r="K3617" s="1" t="s">
        <v>1134</v>
      </c>
      <c r="L3617">
        <v>1</v>
      </c>
      <c r="M3617" s="4">
        <v>2.5799922894551877</v>
      </c>
      <c r="N3617" s="5">
        <v>16498.400000000001</v>
      </c>
      <c r="O3617" s="5">
        <f>IF(Jan_21[[#This Row],[WIN_OSE]]=0,('Summary Sheet'!$O$1)-('Summary Sheet'!$O$1*2%),-'Summary Sheet'!$O$1*(Jan_21[[#This Row],[BSP]]-1))</f>
        <v>-3.1599845789103753</v>
      </c>
    </row>
    <row r="3618" spans="1:15" x14ac:dyDescent="0.25">
      <c r="A3618">
        <v>178566504</v>
      </c>
      <c r="B3618" s="1" t="s">
        <v>23</v>
      </c>
      <c r="C3618" s="1" t="s">
        <v>167</v>
      </c>
      <c r="D3618" s="1" t="s">
        <v>3106</v>
      </c>
      <c r="E3618" s="1" t="s">
        <v>32</v>
      </c>
      <c r="F3618" s="1" t="s">
        <v>44</v>
      </c>
      <c r="G3618" s="2">
        <v>44225</v>
      </c>
      <c r="H3618" s="3">
        <v>0.55833333333333335</v>
      </c>
      <c r="I3618">
        <v>38144800</v>
      </c>
      <c r="J3618">
        <v>6</v>
      </c>
      <c r="K3618" s="1" t="s">
        <v>1118</v>
      </c>
      <c r="L3618">
        <v>0</v>
      </c>
      <c r="M3618" s="4">
        <v>4.0999999999999996</v>
      </c>
      <c r="N3618" s="5">
        <v>5332.82</v>
      </c>
      <c r="O3618" s="5">
        <f>IF(Jan_21[[#This Row],[WIN_OSE]]=0,('Summary Sheet'!$O$1)-('Summary Sheet'!$O$1*2%),-'Summary Sheet'!$O$1*(Jan_21[[#This Row],[BSP]]-1))</f>
        <v>1.96</v>
      </c>
    </row>
    <row r="3619" spans="1:15" x14ac:dyDescent="0.25">
      <c r="A3619">
        <v>178566506</v>
      </c>
      <c r="B3619" s="1" t="s">
        <v>23</v>
      </c>
      <c r="C3619" s="1" t="s">
        <v>167</v>
      </c>
      <c r="D3619" s="1" t="s">
        <v>3106</v>
      </c>
      <c r="E3619" s="1" t="s">
        <v>32</v>
      </c>
      <c r="F3619" s="1" t="s">
        <v>44</v>
      </c>
      <c r="G3619" s="2">
        <v>44225</v>
      </c>
      <c r="H3619" s="3">
        <v>0.56874999999999998</v>
      </c>
      <c r="I3619">
        <v>38349139</v>
      </c>
      <c r="J3619">
        <v>6</v>
      </c>
      <c r="K3619" s="1" t="s">
        <v>2286</v>
      </c>
      <c r="L3619">
        <v>1</v>
      </c>
      <c r="M3619" s="4">
        <v>2.6505659214769364</v>
      </c>
      <c r="N3619" s="5">
        <v>16581.02</v>
      </c>
      <c r="O3619" s="5">
        <f>IF(Jan_21[[#This Row],[WIN_OSE]]=0,('Summary Sheet'!$O$1)-('Summary Sheet'!$O$1*2%),-'Summary Sheet'!$O$1*(Jan_21[[#This Row],[BSP]]-1))</f>
        <v>-3.3011318429538727</v>
      </c>
    </row>
    <row r="3620" spans="1:15" x14ac:dyDescent="0.25">
      <c r="A3620">
        <v>178566647</v>
      </c>
      <c r="B3620" s="1" t="s">
        <v>19</v>
      </c>
      <c r="C3620" s="1" t="s">
        <v>3132</v>
      </c>
      <c r="D3620" s="1" t="s">
        <v>3106</v>
      </c>
      <c r="E3620" s="1" t="s">
        <v>65</v>
      </c>
      <c r="F3620" s="1" t="s">
        <v>42</v>
      </c>
      <c r="G3620" s="2">
        <v>44225</v>
      </c>
      <c r="H3620" s="3">
        <v>0.46736111111111112</v>
      </c>
      <c r="I3620">
        <v>35926266</v>
      </c>
      <c r="J3620">
        <v>1</v>
      </c>
      <c r="K3620" s="1" t="s">
        <v>2254</v>
      </c>
      <c r="L3620">
        <v>1</v>
      </c>
      <c r="M3620" s="4">
        <v>2.6420929827561075</v>
      </c>
      <c r="N3620" s="5">
        <v>10565.02</v>
      </c>
      <c r="O3620" s="5">
        <f>IF(Jan_21[[#This Row],[WIN_OSE]]=0,('Summary Sheet'!$O$1)-('Summary Sheet'!$O$1*2%),-'Summary Sheet'!$O$1*(Jan_21[[#This Row],[BSP]]-1))</f>
        <v>-3.284185965512215</v>
      </c>
    </row>
    <row r="3621" spans="1:15" x14ac:dyDescent="0.25">
      <c r="A3621">
        <v>178566649</v>
      </c>
      <c r="B3621" s="1" t="s">
        <v>19</v>
      </c>
      <c r="C3621" s="1" t="s">
        <v>3132</v>
      </c>
      <c r="D3621" s="1" t="s">
        <v>3106</v>
      </c>
      <c r="E3621" s="1" t="s">
        <v>24</v>
      </c>
      <c r="F3621" s="1" t="s">
        <v>42</v>
      </c>
      <c r="G3621" s="2">
        <v>44225</v>
      </c>
      <c r="H3621" s="3">
        <v>0.4777777777777778</v>
      </c>
      <c r="I3621">
        <v>36493106</v>
      </c>
      <c r="J3621">
        <v>3</v>
      </c>
      <c r="K3621" s="1" t="s">
        <v>1051</v>
      </c>
      <c r="L3621">
        <v>1</v>
      </c>
      <c r="M3621" s="4">
        <v>4.2</v>
      </c>
      <c r="N3621" s="5">
        <v>8063.3</v>
      </c>
      <c r="O3621" s="5">
        <f>IF(Jan_21[[#This Row],[WIN_OSE]]=0,('Summary Sheet'!$O$1)-('Summary Sheet'!$O$1*2%),-'Summary Sheet'!$O$1*(Jan_21[[#This Row],[BSP]]-1))</f>
        <v>-6.4</v>
      </c>
    </row>
    <row r="3622" spans="1:15" x14ac:dyDescent="0.25">
      <c r="A3622">
        <v>178566651</v>
      </c>
      <c r="B3622" s="1" t="s">
        <v>19</v>
      </c>
      <c r="C3622" s="1" t="s">
        <v>3132</v>
      </c>
      <c r="D3622" s="1" t="s">
        <v>3106</v>
      </c>
      <c r="E3622" s="1" t="s">
        <v>65</v>
      </c>
      <c r="F3622" s="1" t="s">
        <v>42</v>
      </c>
      <c r="G3622" s="2">
        <v>44225</v>
      </c>
      <c r="H3622" s="3">
        <v>0.48819444444444443</v>
      </c>
      <c r="I3622">
        <v>38243804</v>
      </c>
      <c r="J3622">
        <v>1</v>
      </c>
      <c r="K3622" s="1" t="s">
        <v>2892</v>
      </c>
      <c r="L3622">
        <v>0</v>
      </c>
      <c r="M3622" s="4">
        <v>2.1334029705162809</v>
      </c>
      <c r="N3622" s="5">
        <v>15109</v>
      </c>
      <c r="O3622" s="5">
        <f>IF(Jan_21[[#This Row],[WIN_OSE]]=0,('Summary Sheet'!$O$1)-('Summary Sheet'!$O$1*2%),-'Summary Sheet'!$O$1*(Jan_21[[#This Row],[BSP]]-1))</f>
        <v>1.96</v>
      </c>
    </row>
    <row r="3623" spans="1:15" x14ac:dyDescent="0.25">
      <c r="A3623">
        <v>178566653</v>
      </c>
      <c r="B3623" s="1" t="s">
        <v>19</v>
      </c>
      <c r="C3623" s="1" t="s">
        <v>3132</v>
      </c>
      <c r="D3623" s="1" t="s">
        <v>3106</v>
      </c>
      <c r="E3623" s="1" t="s">
        <v>47</v>
      </c>
      <c r="F3623" s="1" t="s">
        <v>42</v>
      </c>
      <c r="G3623" s="2">
        <v>44225</v>
      </c>
      <c r="H3623" s="3">
        <v>0.49861111111111112</v>
      </c>
      <c r="I3623">
        <v>37413617</v>
      </c>
      <c r="J3623">
        <v>3</v>
      </c>
      <c r="K3623" s="1" t="s">
        <v>2827</v>
      </c>
      <c r="L3623">
        <v>1</v>
      </c>
      <c r="M3623" s="4">
        <v>2.78</v>
      </c>
      <c r="N3623" s="5">
        <v>13557.4</v>
      </c>
      <c r="O3623" s="5">
        <f>IF(Jan_21[[#This Row],[WIN_OSE]]=0,('Summary Sheet'!$O$1)-('Summary Sheet'!$O$1*2%),-'Summary Sheet'!$O$1*(Jan_21[[#This Row],[BSP]]-1))</f>
        <v>-3.5599999999999996</v>
      </c>
    </row>
    <row r="3624" spans="1:15" x14ac:dyDescent="0.25">
      <c r="A3624">
        <v>178566655</v>
      </c>
      <c r="B3624" s="1" t="s">
        <v>19</v>
      </c>
      <c r="C3624" s="1" t="s">
        <v>3132</v>
      </c>
      <c r="D3624" s="1" t="s">
        <v>3106</v>
      </c>
      <c r="E3624" s="1" t="s">
        <v>24</v>
      </c>
      <c r="F3624" s="1" t="s">
        <v>42</v>
      </c>
      <c r="G3624" s="2">
        <v>44225</v>
      </c>
      <c r="H3624" s="3">
        <v>0.50902777777777775</v>
      </c>
      <c r="I3624">
        <v>28744103</v>
      </c>
      <c r="J3624">
        <v>1</v>
      </c>
      <c r="K3624" s="1" t="s">
        <v>2677</v>
      </c>
      <c r="L3624">
        <v>1</v>
      </c>
      <c r="M3624" s="4">
        <v>2.485593388301349</v>
      </c>
      <c r="N3624" s="5">
        <v>10877.12</v>
      </c>
      <c r="O3624" s="5">
        <f>IF(Jan_21[[#This Row],[WIN_OSE]]=0,('Summary Sheet'!$O$1)-('Summary Sheet'!$O$1*2%),-'Summary Sheet'!$O$1*(Jan_21[[#This Row],[BSP]]-1))</f>
        <v>-2.971186776602698</v>
      </c>
    </row>
    <row r="3625" spans="1:15" x14ac:dyDescent="0.25">
      <c r="A3625">
        <v>178566657</v>
      </c>
      <c r="B3625" s="1" t="s">
        <v>19</v>
      </c>
      <c r="C3625" s="1" t="s">
        <v>3132</v>
      </c>
      <c r="D3625" s="1" t="s">
        <v>3106</v>
      </c>
      <c r="E3625" s="1" t="s">
        <v>41</v>
      </c>
      <c r="F3625" s="1" t="s">
        <v>42</v>
      </c>
      <c r="G3625" s="2">
        <v>44225</v>
      </c>
      <c r="H3625" s="3">
        <v>0.51944444444444449</v>
      </c>
      <c r="I3625">
        <v>27232920</v>
      </c>
      <c r="J3625">
        <v>2</v>
      </c>
      <c r="K3625" s="1" t="s">
        <v>216</v>
      </c>
      <c r="L3625">
        <v>0</v>
      </c>
      <c r="M3625" s="4">
        <v>2.92</v>
      </c>
      <c r="N3625" s="5">
        <v>8862.64</v>
      </c>
      <c r="O3625" s="5">
        <f>IF(Jan_21[[#This Row],[WIN_OSE]]=0,('Summary Sheet'!$O$1)-('Summary Sheet'!$O$1*2%),-'Summary Sheet'!$O$1*(Jan_21[[#This Row],[BSP]]-1))</f>
        <v>1.96</v>
      </c>
    </row>
    <row r="3626" spans="1:15" x14ac:dyDescent="0.25">
      <c r="A3626">
        <v>178566659</v>
      </c>
      <c r="B3626" s="1" t="s">
        <v>19</v>
      </c>
      <c r="C3626" s="1" t="s">
        <v>3132</v>
      </c>
      <c r="D3626" s="1" t="s">
        <v>3106</v>
      </c>
      <c r="E3626" s="1" t="s">
        <v>65</v>
      </c>
      <c r="F3626" s="1" t="s">
        <v>42</v>
      </c>
      <c r="G3626" s="2">
        <v>44225</v>
      </c>
      <c r="H3626" s="3">
        <v>0.52986111111111112</v>
      </c>
      <c r="I3626">
        <v>37310053</v>
      </c>
      <c r="J3626">
        <v>5</v>
      </c>
      <c r="K3626" s="1" t="s">
        <v>1351</v>
      </c>
      <c r="L3626">
        <v>0</v>
      </c>
      <c r="M3626" s="4">
        <v>3.9043163383536745</v>
      </c>
      <c r="N3626" s="5">
        <v>4621.26</v>
      </c>
      <c r="O3626" s="5">
        <f>IF(Jan_21[[#This Row],[WIN_OSE]]=0,('Summary Sheet'!$O$1)-('Summary Sheet'!$O$1*2%),-'Summary Sheet'!$O$1*(Jan_21[[#This Row],[BSP]]-1))</f>
        <v>1.96</v>
      </c>
    </row>
    <row r="3627" spans="1:15" x14ac:dyDescent="0.25">
      <c r="A3627">
        <v>178566661</v>
      </c>
      <c r="B3627" s="1" t="s">
        <v>19</v>
      </c>
      <c r="C3627" s="1" t="s">
        <v>3132</v>
      </c>
      <c r="D3627" s="1" t="s">
        <v>3106</v>
      </c>
      <c r="E3627" s="1" t="s">
        <v>41</v>
      </c>
      <c r="F3627" s="1" t="s">
        <v>42</v>
      </c>
      <c r="G3627" s="2">
        <v>44225</v>
      </c>
      <c r="H3627" s="3">
        <v>0.54027777777777775</v>
      </c>
      <c r="I3627">
        <v>26550076</v>
      </c>
      <c r="J3627">
        <v>5</v>
      </c>
      <c r="K3627" s="1" t="s">
        <v>1868</v>
      </c>
      <c r="L3627">
        <v>0</v>
      </c>
      <c r="M3627" s="4">
        <v>2.5</v>
      </c>
      <c r="N3627" s="5">
        <v>10663.22</v>
      </c>
      <c r="O3627" s="5">
        <f>IF(Jan_21[[#This Row],[WIN_OSE]]=0,('Summary Sheet'!$O$1)-('Summary Sheet'!$O$1*2%),-'Summary Sheet'!$O$1*(Jan_21[[#This Row],[BSP]]-1))</f>
        <v>1.96</v>
      </c>
    </row>
    <row r="3628" spans="1:15" x14ac:dyDescent="0.25">
      <c r="A3628">
        <v>178566663</v>
      </c>
      <c r="B3628" s="1" t="s">
        <v>19</v>
      </c>
      <c r="C3628" s="1" t="s">
        <v>3132</v>
      </c>
      <c r="D3628" s="1" t="s">
        <v>3106</v>
      </c>
      <c r="E3628" s="1" t="s">
        <v>32</v>
      </c>
      <c r="F3628" s="1" t="s">
        <v>42</v>
      </c>
      <c r="G3628" s="2">
        <v>44225</v>
      </c>
      <c r="H3628" s="3">
        <v>0.55069444444444449</v>
      </c>
      <c r="I3628">
        <v>28044156</v>
      </c>
      <c r="J3628">
        <v>4</v>
      </c>
      <c r="K3628" s="1" t="s">
        <v>2683</v>
      </c>
      <c r="L3628">
        <v>0</v>
      </c>
      <c r="M3628" s="4">
        <v>2.86</v>
      </c>
      <c r="N3628" s="5">
        <v>9498.16</v>
      </c>
      <c r="O3628" s="5">
        <f>IF(Jan_21[[#This Row],[WIN_OSE]]=0,('Summary Sheet'!$O$1)-('Summary Sheet'!$O$1*2%),-'Summary Sheet'!$O$1*(Jan_21[[#This Row],[BSP]]-1))</f>
        <v>1.96</v>
      </c>
    </row>
    <row r="3629" spans="1:15" x14ac:dyDescent="0.25">
      <c r="A3629">
        <v>178566665</v>
      </c>
      <c r="B3629" s="1" t="s">
        <v>19</v>
      </c>
      <c r="C3629" s="1" t="s">
        <v>3132</v>
      </c>
      <c r="D3629" s="1" t="s">
        <v>3106</v>
      </c>
      <c r="E3629" s="1" t="s">
        <v>43</v>
      </c>
      <c r="F3629" s="1" t="s">
        <v>42</v>
      </c>
      <c r="G3629" s="2">
        <v>44225</v>
      </c>
      <c r="H3629" s="3">
        <v>0.56111111111111112</v>
      </c>
      <c r="I3629">
        <v>38281149</v>
      </c>
      <c r="J3629">
        <v>4</v>
      </c>
      <c r="K3629" s="1" t="s">
        <v>2826</v>
      </c>
      <c r="L3629">
        <v>0</v>
      </c>
      <c r="M3629" s="4">
        <v>3.1320065224249265</v>
      </c>
      <c r="N3629" s="5">
        <v>8131.74</v>
      </c>
      <c r="O3629" s="5">
        <f>IF(Jan_21[[#This Row],[WIN_OSE]]=0,('Summary Sheet'!$O$1)-('Summary Sheet'!$O$1*2%),-'Summary Sheet'!$O$1*(Jan_21[[#This Row],[BSP]]-1))</f>
        <v>1.96</v>
      </c>
    </row>
    <row r="3630" spans="1:15" x14ac:dyDescent="0.25">
      <c r="A3630">
        <v>178566667</v>
      </c>
      <c r="B3630" s="1" t="s">
        <v>19</v>
      </c>
      <c r="C3630" s="1" t="s">
        <v>3132</v>
      </c>
      <c r="D3630" s="1" t="s">
        <v>3106</v>
      </c>
      <c r="E3630" s="1" t="s">
        <v>30</v>
      </c>
      <c r="F3630" s="1" t="s">
        <v>42</v>
      </c>
      <c r="G3630" s="2">
        <v>44225</v>
      </c>
      <c r="H3630" s="3">
        <v>0.57222222222222219</v>
      </c>
      <c r="I3630">
        <v>37768674</v>
      </c>
      <c r="J3630">
        <v>6</v>
      </c>
      <c r="K3630" s="1" t="s">
        <v>2484</v>
      </c>
      <c r="L3630">
        <v>1</v>
      </c>
      <c r="M3630" s="4">
        <v>3.5395900450000002</v>
      </c>
      <c r="N3630" s="5">
        <v>10068.200000000001</v>
      </c>
      <c r="O3630" s="5">
        <f>IF(Jan_21[[#This Row],[WIN_OSE]]=0,('Summary Sheet'!$O$1)-('Summary Sheet'!$O$1*2%),-'Summary Sheet'!$O$1*(Jan_21[[#This Row],[BSP]]-1))</f>
        <v>-5.0791800900000004</v>
      </c>
    </row>
    <row r="3631" spans="1:15" x14ac:dyDescent="0.25">
      <c r="A3631">
        <v>178566669</v>
      </c>
      <c r="B3631" s="1" t="s">
        <v>19</v>
      </c>
      <c r="C3631" s="1" t="s">
        <v>3132</v>
      </c>
      <c r="D3631" s="1" t="s">
        <v>3106</v>
      </c>
      <c r="E3631" s="1" t="s">
        <v>39</v>
      </c>
      <c r="F3631" s="1" t="s">
        <v>42</v>
      </c>
      <c r="G3631" s="2">
        <v>44225</v>
      </c>
      <c r="H3631" s="3">
        <v>0.58263888888888893</v>
      </c>
      <c r="I3631">
        <v>37276894</v>
      </c>
      <c r="J3631">
        <v>4</v>
      </c>
      <c r="K3631" s="1" t="s">
        <v>1872</v>
      </c>
      <c r="L3631">
        <v>0</v>
      </c>
      <c r="M3631" s="4">
        <v>3.8553871636794064</v>
      </c>
      <c r="N3631" s="5">
        <v>4732.96</v>
      </c>
      <c r="O3631" s="5">
        <f>IF(Jan_21[[#This Row],[WIN_OSE]]=0,('Summary Sheet'!$O$1)-('Summary Sheet'!$O$1*2%),-'Summary Sheet'!$O$1*(Jan_21[[#This Row],[BSP]]-1))</f>
        <v>1.96</v>
      </c>
    </row>
    <row r="3632" spans="1:15" x14ac:dyDescent="0.25">
      <c r="A3632">
        <v>178566686</v>
      </c>
      <c r="B3632" s="1" t="s">
        <v>23</v>
      </c>
      <c r="C3632" s="1" t="s">
        <v>3119</v>
      </c>
      <c r="D3632" s="1" t="s">
        <v>3106</v>
      </c>
      <c r="E3632" s="1" t="s">
        <v>75</v>
      </c>
      <c r="F3632" s="1" t="s">
        <v>28</v>
      </c>
      <c r="G3632" s="2">
        <v>44225</v>
      </c>
      <c r="H3632" s="3">
        <v>0.42499999999999999</v>
      </c>
      <c r="I3632">
        <v>37601627</v>
      </c>
      <c r="J3632">
        <v>3</v>
      </c>
      <c r="K3632" s="1" t="s">
        <v>1436</v>
      </c>
      <c r="L3632">
        <v>0</v>
      </c>
      <c r="M3632" s="4">
        <v>3.5</v>
      </c>
      <c r="N3632" s="5">
        <v>6037.82</v>
      </c>
      <c r="O3632" s="5">
        <f>IF(Jan_21[[#This Row],[WIN_OSE]]=0,('Summary Sheet'!$O$1)-('Summary Sheet'!$O$1*2%),-'Summary Sheet'!$O$1*(Jan_21[[#This Row],[BSP]]-1))</f>
        <v>1.96</v>
      </c>
    </row>
    <row r="3633" spans="1:15" x14ac:dyDescent="0.25">
      <c r="A3633">
        <v>178566688</v>
      </c>
      <c r="B3633" s="1" t="s">
        <v>23</v>
      </c>
      <c r="C3633" s="1" t="s">
        <v>3119</v>
      </c>
      <c r="D3633" s="1" t="s">
        <v>3106</v>
      </c>
      <c r="E3633" s="1" t="s">
        <v>24</v>
      </c>
      <c r="F3633" s="1" t="s">
        <v>25</v>
      </c>
      <c r="G3633" s="2">
        <v>44225</v>
      </c>
      <c r="H3633" s="3">
        <v>0.43819444444444444</v>
      </c>
      <c r="I3633">
        <v>27016836</v>
      </c>
      <c r="J3633">
        <v>4</v>
      </c>
      <c r="K3633" s="1" t="s">
        <v>2812</v>
      </c>
      <c r="L3633">
        <v>0</v>
      </c>
      <c r="M3633" s="4">
        <v>3.784045928404157</v>
      </c>
      <c r="N3633" s="5">
        <v>5998.96</v>
      </c>
      <c r="O3633" s="5">
        <f>IF(Jan_21[[#This Row],[WIN_OSE]]=0,('Summary Sheet'!$O$1)-('Summary Sheet'!$O$1*2%),-'Summary Sheet'!$O$1*(Jan_21[[#This Row],[BSP]]-1))</f>
        <v>1.96</v>
      </c>
    </row>
    <row r="3634" spans="1:15" x14ac:dyDescent="0.25">
      <c r="A3634">
        <v>178566690</v>
      </c>
      <c r="B3634" s="1" t="s">
        <v>23</v>
      </c>
      <c r="C3634" s="1" t="s">
        <v>3119</v>
      </c>
      <c r="D3634" s="1" t="s">
        <v>3106</v>
      </c>
      <c r="E3634" s="1" t="s">
        <v>75</v>
      </c>
      <c r="F3634" s="1" t="s">
        <v>28</v>
      </c>
      <c r="G3634" s="2">
        <v>44225</v>
      </c>
      <c r="H3634" s="3">
        <v>0.44861111111111113</v>
      </c>
      <c r="I3634">
        <v>38348935</v>
      </c>
      <c r="J3634">
        <v>6</v>
      </c>
      <c r="K3634" s="1" t="s">
        <v>861</v>
      </c>
      <c r="L3634">
        <v>1</v>
      </c>
      <c r="M3634" s="4">
        <v>4.3417830862473057</v>
      </c>
      <c r="N3634" s="5">
        <v>4897.54</v>
      </c>
      <c r="O3634" s="5">
        <f>IF(Jan_21[[#This Row],[WIN_OSE]]=0,('Summary Sheet'!$O$1)-('Summary Sheet'!$O$1*2%),-'Summary Sheet'!$O$1*(Jan_21[[#This Row],[BSP]]-1))</f>
        <v>-6.6835661724946114</v>
      </c>
    </row>
    <row r="3635" spans="1:15" x14ac:dyDescent="0.25">
      <c r="A3635">
        <v>178566692</v>
      </c>
      <c r="B3635" s="1" t="s">
        <v>23</v>
      </c>
      <c r="C3635" s="1" t="s">
        <v>3119</v>
      </c>
      <c r="D3635" s="1" t="s">
        <v>3106</v>
      </c>
      <c r="E3635" s="1" t="s">
        <v>24</v>
      </c>
      <c r="F3635" s="1" t="s">
        <v>25</v>
      </c>
      <c r="G3635" s="2">
        <v>44225</v>
      </c>
      <c r="H3635" s="3">
        <v>0.45902777777777776</v>
      </c>
      <c r="I3635">
        <v>37983073</v>
      </c>
      <c r="J3635">
        <v>3</v>
      </c>
      <c r="K3635" s="1" t="s">
        <v>1129</v>
      </c>
      <c r="L3635">
        <v>1</v>
      </c>
      <c r="M3635" s="4">
        <v>3.2143738868481715</v>
      </c>
      <c r="N3635" s="5">
        <v>11696.52</v>
      </c>
      <c r="O3635" s="5">
        <f>IF(Jan_21[[#This Row],[WIN_OSE]]=0,('Summary Sheet'!$O$1)-('Summary Sheet'!$O$1*2%),-'Summary Sheet'!$O$1*(Jan_21[[#This Row],[BSP]]-1))</f>
        <v>-4.428747773696343</v>
      </c>
    </row>
    <row r="3636" spans="1:15" x14ac:dyDescent="0.25">
      <c r="A3636">
        <v>178566694</v>
      </c>
      <c r="B3636" s="1" t="s">
        <v>23</v>
      </c>
      <c r="C3636" s="1" t="s">
        <v>3119</v>
      </c>
      <c r="D3636" s="1" t="s">
        <v>3106</v>
      </c>
      <c r="E3636" s="1" t="s">
        <v>45</v>
      </c>
      <c r="F3636" s="1" t="s">
        <v>28</v>
      </c>
      <c r="G3636" s="2">
        <v>44225</v>
      </c>
      <c r="H3636" s="3">
        <v>0.46944444444444444</v>
      </c>
      <c r="I3636">
        <v>37097877</v>
      </c>
      <c r="J3636">
        <v>4</v>
      </c>
      <c r="K3636" s="1" t="s">
        <v>218</v>
      </c>
      <c r="L3636">
        <v>0</v>
      </c>
      <c r="M3636" s="4">
        <v>3.0911308656819165</v>
      </c>
      <c r="N3636" s="5">
        <v>7621.2</v>
      </c>
      <c r="O3636" s="5">
        <f>IF(Jan_21[[#This Row],[WIN_OSE]]=0,('Summary Sheet'!$O$1)-('Summary Sheet'!$O$1*2%),-'Summary Sheet'!$O$1*(Jan_21[[#This Row],[BSP]]-1))</f>
        <v>1.96</v>
      </c>
    </row>
    <row r="3637" spans="1:15" x14ac:dyDescent="0.25">
      <c r="A3637">
        <v>178566696</v>
      </c>
      <c r="B3637" s="1" t="s">
        <v>23</v>
      </c>
      <c r="C3637" s="1" t="s">
        <v>3119</v>
      </c>
      <c r="D3637" s="1" t="s">
        <v>3106</v>
      </c>
      <c r="E3637" s="1" t="s">
        <v>314</v>
      </c>
      <c r="F3637" s="1" t="s">
        <v>61</v>
      </c>
      <c r="G3637" s="2">
        <v>44225</v>
      </c>
      <c r="H3637" s="3">
        <v>0.47986111111111113</v>
      </c>
      <c r="I3637">
        <v>26212654</v>
      </c>
      <c r="J3637">
        <v>1</v>
      </c>
      <c r="K3637" s="1" t="s">
        <v>2356</v>
      </c>
      <c r="L3637">
        <v>0</v>
      </c>
      <c r="M3637" s="4">
        <v>2.1962814525837344</v>
      </c>
      <c r="N3637" s="5">
        <v>13119.98</v>
      </c>
      <c r="O3637" s="5">
        <f>IF(Jan_21[[#This Row],[WIN_OSE]]=0,('Summary Sheet'!$O$1)-('Summary Sheet'!$O$1*2%),-'Summary Sheet'!$O$1*(Jan_21[[#This Row],[BSP]]-1))</f>
        <v>1.96</v>
      </c>
    </row>
    <row r="3638" spans="1:15" x14ac:dyDescent="0.25">
      <c r="A3638">
        <v>178566698</v>
      </c>
      <c r="B3638" s="1" t="s">
        <v>23</v>
      </c>
      <c r="C3638" s="1" t="s">
        <v>3119</v>
      </c>
      <c r="D3638" s="1" t="s">
        <v>3106</v>
      </c>
      <c r="E3638" s="1" t="s">
        <v>24</v>
      </c>
      <c r="F3638" s="1" t="s">
        <v>25</v>
      </c>
      <c r="G3638" s="2">
        <v>44225</v>
      </c>
      <c r="H3638" s="3">
        <v>0.49027777777777776</v>
      </c>
      <c r="I3638">
        <v>38280876</v>
      </c>
      <c r="J3638">
        <v>1</v>
      </c>
      <c r="K3638" s="1" t="s">
        <v>2938</v>
      </c>
      <c r="L3638">
        <v>1</v>
      </c>
      <c r="M3638" s="4">
        <v>2.2000000000000002</v>
      </c>
      <c r="N3638" s="5">
        <v>13699.7</v>
      </c>
      <c r="O3638" s="5">
        <f>IF(Jan_21[[#This Row],[WIN_OSE]]=0,('Summary Sheet'!$O$1)-('Summary Sheet'!$O$1*2%),-'Summary Sheet'!$O$1*(Jan_21[[#This Row],[BSP]]-1))</f>
        <v>-2.4000000000000004</v>
      </c>
    </row>
    <row r="3639" spans="1:15" x14ac:dyDescent="0.25">
      <c r="A3639">
        <v>178566700</v>
      </c>
      <c r="B3639" s="1" t="s">
        <v>23</v>
      </c>
      <c r="C3639" s="1" t="s">
        <v>3119</v>
      </c>
      <c r="D3639" s="1" t="s">
        <v>3106</v>
      </c>
      <c r="E3639" s="1" t="s">
        <v>49</v>
      </c>
      <c r="F3639" s="1" t="s">
        <v>28</v>
      </c>
      <c r="G3639" s="2">
        <v>44225</v>
      </c>
      <c r="H3639" s="3">
        <v>0.50069444444444444</v>
      </c>
      <c r="I3639">
        <v>22784561</v>
      </c>
      <c r="J3639">
        <v>1</v>
      </c>
      <c r="K3639" s="1" t="s">
        <v>1553</v>
      </c>
      <c r="L3639">
        <v>0</v>
      </c>
      <c r="M3639" s="4">
        <v>3.5902148736935109</v>
      </c>
      <c r="N3639" s="5">
        <v>7277.32</v>
      </c>
      <c r="O3639" s="5">
        <f>IF(Jan_21[[#This Row],[WIN_OSE]]=0,('Summary Sheet'!$O$1)-('Summary Sheet'!$O$1*2%),-'Summary Sheet'!$O$1*(Jan_21[[#This Row],[BSP]]-1))</f>
        <v>1.96</v>
      </c>
    </row>
    <row r="3640" spans="1:15" x14ac:dyDescent="0.25">
      <c r="A3640">
        <v>178566702</v>
      </c>
      <c r="B3640" s="1" t="s">
        <v>23</v>
      </c>
      <c r="C3640" s="1" t="s">
        <v>3119</v>
      </c>
      <c r="D3640" s="1" t="s">
        <v>3106</v>
      </c>
      <c r="E3640" s="1" t="s">
        <v>39</v>
      </c>
      <c r="F3640" s="1" t="s">
        <v>25</v>
      </c>
      <c r="G3640" s="2">
        <v>44225</v>
      </c>
      <c r="H3640" s="3">
        <v>0.51111111111111107</v>
      </c>
      <c r="I3640">
        <v>26099106</v>
      </c>
      <c r="J3640">
        <v>1</v>
      </c>
      <c r="K3640" s="1" t="s">
        <v>523</v>
      </c>
      <c r="L3640">
        <v>0</v>
      </c>
      <c r="M3640" s="4">
        <v>4.0005293552514996</v>
      </c>
      <c r="N3640" s="5">
        <v>7066.72</v>
      </c>
      <c r="O3640" s="5">
        <f>IF(Jan_21[[#This Row],[WIN_OSE]]=0,('Summary Sheet'!$O$1)-('Summary Sheet'!$O$1*2%),-'Summary Sheet'!$O$1*(Jan_21[[#This Row],[BSP]]-1))</f>
        <v>1.96</v>
      </c>
    </row>
    <row r="3641" spans="1:15" x14ac:dyDescent="0.25">
      <c r="A3641">
        <v>178566704</v>
      </c>
      <c r="B3641" s="1" t="s">
        <v>23</v>
      </c>
      <c r="C3641" s="1" t="s">
        <v>3119</v>
      </c>
      <c r="D3641" s="1" t="s">
        <v>3106</v>
      </c>
      <c r="E3641" s="1" t="s">
        <v>75</v>
      </c>
      <c r="F3641" s="1" t="s">
        <v>28</v>
      </c>
      <c r="G3641" s="2">
        <v>44225</v>
      </c>
      <c r="H3641" s="3">
        <v>0.52152777777777781</v>
      </c>
      <c r="I3641">
        <v>19394826</v>
      </c>
      <c r="J3641">
        <v>2</v>
      </c>
      <c r="K3641" s="1" t="s">
        <v>1432</v>
      </c>
      <c r="L3641">
        <v>1</v>
      </c>
      <c r="M3641" s="4">
        <v>3.5</v>
      </c>
      <c r="N3641" s="5">
        <v>6309.48</v>
      </c>
      <c r="O3641" s="5">
        <f>IF(Jan_21[[#This Row],[WIN_OSE]]=0,('Summary Sheet'!$O$1)-('Summary Sheet'!$O$1*2%),-'Summary Sheet'!$O$1*(Jan_21[[#This Row],[BSP]]-1))</f>
        <v>-5</v>
      </c>
    </row>
    <row r="3642" spans="1:15" x14ac:dyDescent="0.25">
      <c r="A3642">
        <v>178566706</v>
      </c>
      <c r="B3642" s="1" t="s">
        <v>23</v>
      </c>
      <c r="C3642" s="1" t="s">
        <v>3119</v>
      </c>
      <c r="D3642" s="1" t="s">
        <v>3106</v>
      </c>
      <c r="E3642" s="1" t="s">
        <v>24</v>
      </c>
      <c r="F3642" s="1" t="s">
        <v>25</v>
      </c>
      <c r="G3642" s="2">
        <v>44225</v>
      </c>
      <c r="H3642" s="3">
        <v>0.53194444444444444</v>
      </c>
      <c r="I3642">
        <v>38348936</v>
      </c>
      <c r="J3642">
        <v>1</v>
      </c>
      <c r="K3642" s="1" t="s">
        <v>606</v>
      </c>
      <c r="L3642">
        <v>1</v>
      </c>
      <c r="M3642" s="4">
        <v>3.2260678832736458</v>
      </c>
      <c r="N3642" s="5">
        <v>7535.16</v>
      </c>
      <c r="O3642" s="5">
        <f>IF(Jan_21[[#This Row],[WIN_OSE]]=0,('Summary Sheet'!$O$1)-('Summary Sheet'!$O$1*2%),-'Summary Sheet'!$O$1*(Jan_21[[#This Row],[BSP]]-1))</f>
        <v>-4.4521357665472916</v>
      </c>
    </row>
    <row r="3643" spans="1:15" x14ac:dyDescent="0.25">
      <c r="A3643">
        <v>178566708</v>
      </c>
      <c r="B3643" s="1" t="s">
        <v>23</v>
      </c>
      <c r="C3643" s="1" t="s">
        <v>3119</v>
      </c>
      <c r="D3643" s="1" t="s">
        <v>3106</v>
      </c>
      <c r="E3643" s="1" t="s">
        <v>24</v>
      </c>
      <c r="F3643" s="1" t="s">
        <v>25</v>
      </c>
      <c r="G3643" s="2">
        <v>44225</v>
      </c>
      <c r="H3643" s="3">
        <v>0.54305555555555551</v>
      </c>
      <c r="I3643">
        <v>31498487</v>
      </c>
      <c r="J3643">
        <v>4</v>
      </c>
      <c r="K3643" s="1" t="s">
        <v>483</v>
      </c>
      <c r="L3643">
        <v>1</v>
      </c>
      <c r="M3643" s="4">
        <v>4.5244321463447719</v>
      </c>
      <c r="N3643" s="5">
        <v>5819.92</v>
      </c>
      <c r="O3643" s="5">
        <f>IF(Jan_21[[#This Row],[WIN_OSE]]=0,('Summary Sheet'!$O$1)-('Summary Sheet'!$O$1*2%),-'Summary Sheet'!$O$1*(Jan_21[[#This Row],[BSP]]-1))</f>
        <v>-7.0488642926895437</v>
      </c>
    </row>
    <row r="3644" spans="1:15" x14ac:dyDescent="0.25">
      <c r="A3644">
        <v>178566710</v>
      </c>
      <c r="B3644" s="1" t="s">
        <v>23</v>
      </c>
      <c r="C3644" s="1" t="s">
        <v>3119</v>
      </c>
      <c r="D3644" s="1" t="s">
        <v>3106</v>
      </c>
      <c r="E3644" s="1" t="s">
        <v>27</v>
      </c>
      <c r="F3644" s="1" t="s">
        <v>28</v>
      </c>
      <c r="G3644" s="2">
        <v>44225</v>
      </c>
      <c r="H3644" s="3">
        <v>0.55347222222222225</v>
      </c>
      <c r="I3644">
        <v>36628508</v>
      </c>
      <c r="J3644">
        <v>1</v>
      </c>
      <c r="K3644" s="1" t="s">
        <v>1770</v>
      </c>
      <c r="L3644">
        <v>0</v>
      </c>
      <c r="M3644" s="4">
        <v>4.4000000000000004</v>
      </c>
      <c r="N3644" s="5">
        <v>6890.6</v>
      </c>
      <c r="O3644" s="5">
        <f>IF(Jan_21[[#This Row],[WIN_OSE]]=0,('Summary Sheet'!$O$1)-('Summary Sheet'!$O$1*2%),-'Summary Sheet'!$O$1*(Jan_21[[#This Row],[BSP]]-1))</f>
        <v>1.96</v>
      </c>
    </row>
    <row r="3645" spans="1:15" x14ac:dyDescent="0.25">
      <c r="A3645">
        <v>178566712</v>
      </c>
      <c r="B3645" s="1" t="s">
        <v>23</v>
      </c>
      <c r="C3645" s="1" t="s">
        <v>3119</v>
      </c>
      <c r="D3645" s="1" t="s">
        <v>3106</v>
      </c>
      <c r="E3645" s="1" t="s">
        <v>39</v>
      </c>
      <c r="F3645" s="1" t="s">
        <v>25</v>
      </c>
      <c r="G3645" s="2">
        <v>44225</v>
      </c>
      <c r="H3645" s="3">
        <v>0.56458333333333333</v>
      </c>
      <c r="I3645">
        <v>26918938</v>
      </c>
      <c r="J3645">
        <v>6</v>
      </c>
      <c r="K3645" s="1" t="s">
        <v>1430</v>
      </c>
      <c r="L3645">
        <v>0</v>
      </c>
      <c r="M3645" s="4">
        <v>3.8826215761607452</v>
      </c>
      <c r="N3645" s="5">
        <v>4968.66</v>
      </c>
      <c r="O3645" s="5">
        <f>IF(Jan_21[[#This Row],[WIN_OSE]]=0,('Summary Sheet'!$O$1)-('Summary Sheet'!$O$1*2%),-'Summary Sheet'!$O$1*(Jan_21[[#This Row],[BSP]]-1))</f>
        <v>1.96</v>
      </c>
    </row>
    <row r="3646" spans="1:15" x14ac:dyDescent="0.25">
      <c r="A3646">
        <v>178566728</v>
      </c>
      <c r="B3646" s="1" t="s">
        <v>23</v>
      </c>
      <c r="C3646" s="1" t="s">
        <v>3120</v>
      </c>
      <c r="D3646" s="1" t="s">
        <v>3106</v>
      </c>
      <c r="E3646" s="1" t="s">
        <v>30</v>
      </c>
      <c r="F3646" s="1" t="s">
        <v>31</v>
      </c>
      <c r="G3646" s="2">
        <v>44225</v>
      </c>
      <c r="H3646" s="3">
        <v>0.34166666666666667</v>
      </c>
      <c r="I3646">
        <v>25660958</v>
      </c>
      <c r="J3646">
        <v>6</v>
      </c>
      <c r="K3646" s="1" t="s">
        <v>1927</v>
      </c>
      <c r="L3646">
        <v>0</v>
      </c>
      <c r="M3646" s="4">
        <v>3.3326753122670927</v>
      </c>
      <c r="N3646" s="5">
        <v>5262.98</v>
      </c>
      <c r="O3646" s="5">
        <f>IF(Jan_21[[#This Row],[WIN_OSE]]=0,('Summary Sheet'!$O$1)-('Summary Sheet'!$O$1*2%),-'Summary Sheet'!$O$1*(Jan_21[[#This Row],[BSP]]-1))</f>
        <v>1.96</v>
      </c>
    </row>
    <row r="3647" spans="1:15" x14ac:dyDescent="0.25">
      <c r="A3647">
        <v>178566730</v>
      </c>
      <c r="B3647" s="1" t="s">
        <v>23</v>
      </c>
      <c r="C3647" s="1" t="s">
        <v>3120</v>
      </c>
      <c r="D3647" s="1" t="s">
        <v>3106</v>
      </c>
      <c r="E3647" s="1" t="s">
        <v>101</v>
      </c>
      <c r="F3647" s="1" t="s">
        <v>31</v>
      </c>
      <c r="G3647" s="2">
        <v>44225</v>
      </c>
      <c r="H3647" s="3">
        <v>0.35208333333333336</v>
      </c>
      <c r="I3647">
        <v>36111810</v>
      </c>
      <c r="J3647">
        <v>5</v>
      </c>
      <c r="K3647" s="1" t="s">
        <v>388</v>
      </c>
      <c r="L3647">
        <v>0</v>
      </c>
      <c r="M3647" s="4">
        <v>2.5094827197603267</v>
      </c>
      <c r="N3647" s="5">
        <v>7469.68</v>
      </c>
      <c r="O3647" s="5">
        <f>IF(Jan_21[[#This Row],[WIN_OSE]]=0,('Summary Sheet'!$O$1)-('Summary Sheet'!$O$1*2%),-'Summary Sheet'!$O$1*(Jan_21[[#This Row],[BSP]]-1))</f>
        <v>1.96</v>
      </c>
    </row>
    <row r="3648" spans="1:15" x14ac:dyDescent="0.25">
      <c r="A3648">
        <v>178566732</v>
      </c>
      <c r="B3648" s="1" t="s">
        <v>23</v>
      </c>
      <c r="C3648" s="1" t="s">
        <v>3120</v>
      </c>
      <c r="D3648" s="1" t="s">
        <v>3106</v>
      </c>
      <c r="E3648" s="1" t="s">
        <v>65</v>
      </c>
      <c r="F3648" s="1" t="s">
        <v>31</v>
      </c>
      <c r="G3648" s="2">
        <v>44225</v>
      </c>
      <c r="H3648" s="3">
        <v>0.36319444444444443</v>
      </c>
      <c r="I3648">
        <v>37389575</v>
      </c>
      <c r="J3648">
        <v>1</v>
      </c>
      <c r="K3648" s="1" t="s">
        <v>1082</v>
      </c>
      <c r="L3648">
        <v>0</v>
      </c>
      <c r="M3648" s="4">
        <v>3.097861287358616</v>
      </c>
      <c r="N3648" s="5">
        <v>5495.8</v>
      </c>
      <c r="O3648" s="5">
        <f>IF(Jan_21[[#This Row],[WIN_OSE]]=0,('Summary Sheet'!$O$1)-('Summary Sheet'!$O$1*2%),-'Summary Sheet'!$O$1*(Jan_21[[#This Row],[BSP]]-1))</f>
        <v>1.96</v>
      </c>
    </row>
    <row r="3649" spans="1:15" x14ac:dyDescent="0.25">
      <c r="A3649">
        <v>178566734</v>
      </c>
      <c r="B3649" s="1" t="s">
        <v>23</v>
      </c>
      <c r="C3649" s="1" t="s">
        <v>3120</v>
      </c>
      <c r="D3649" s="1" t="s">
        <v>3106</v>
      </c>
      <c r="E3649" s="1" t="s">
        <v>75</v>
      </c>
      <c r="F3649" s="1" t="s">
        <v>179</v>
      </c>
      <c r="G3649" s="2">
        <v>44225</v>
      </c>
      <c r="H3649" s="3">
        <v>0.37638888888888888</v>
      </c>
      <c r="I3649">
        <v>38324309</v>
      </c>
      <c r="J3649">
        <v>1</v>
      </c>
      <c r="K3649" s="1" t="s">
        <v>2940</v>
      </c>
      <c r="L3649">
        <v>0</v>
      </c>
      <c r="M3649" s="4">
        <v>2.7</v>
      </c>
      <c r="N3649" s="5">
        <v>6730.92</v>
      </c>
      <c r="O3649" s="5">
        <f>IF(Jan_21[[#This Row],[WIN_OSE]]=0,('Summary Sheet'!$O$1)-('Summary Sheet'!$O$1*2%),-'Summary Sheet'!$O$1*(Jan_21[[#This Row],[BSP]]-1))</f>
        <v>1.96</v>
      </c>
    </row>
    <row r="3650" spans="1:15" x14ac:dyDescent="0.25">
      <c r="A3650">
        <v>178566736</v>
      </c>
      <c r="B3650" s="1" t="s">
        <v>23</v>
      </c>
      <c r="C3650" s="1" t="s">
        <v>3120</v>
      </c>
      <c r="D3650" s="1" t="s">
        <v>3106</v>
      </c>
      <c r="E3650" s="1" t="s">
        <v>37</v>
      </c>
      <c r="F3650" s="1" t="s">
        <v>31</v>
      </c>
      <c r="G3650" s="2">
        <v>44225</v>
      </c>
      <c r="H3650" s="3">
        <v>0.38750000000000001</v>
      </c>
      <c r="I3650">
        <v>36877962</v>
      </c>
      <c r="J3650">
        <v>3</v>
      </c>
      <c r="K3650" s="1" t="s">
        <v>173</v>
      </c>
      <c r="L3650">
        <v>0</v>
      </c>
      <c r="M3650" s="4">
        <v>4</v>
      </c>
      <c r="N3650" s="5">
        <v>3213.14</v>
      </c>
      <c r="O3650" s="5">
        <f>IF(Jan_21[[#This Row],[WIN_OSE]]=0,('Summary Sheet'!$O$1)-('Summary Sheet'!$O$1*2%),-'Summary Sheet'!$O$1*(Jan_21[[#This Row],[BSP]]-1))</f>
        <v>1.96</v>
      </c>
    </row>
    <row r="3651" spans="1:15" x14ac:dyDescent="0.25">
      <c r="A3651">
        <v>178566738</v>
      </c>
      <c r="B3651" s="1" t="s">
        <v>23</v>
      </c>
      <c r="C3651" s="1" t="s">
        <v>3120</v>
      </c>
      <c r="D3651" s="1" t="s">
        <v>3106</v>
      </c>
      <c r="E3651" s="1" t="s">
        <v>37</v>
      </c>
      <c r="F3651" s="1" t="s">
        <v>31</v>
      </c>
      <c r="G3651" s="2">
        <v>44225</v>
      </c>
      <c r="H3651" s="3">
        <v>0.39861111111111114</v>
      </c>
      <c r="I3651">
        <v>38280169</v>
      </c>
      <c r="J3651">
        <v>2</v>
      </c>
      <c r="K3651" s="1" t="s">
        <v>263</v>
      </c>
      <c r="L3651">
        <v>0</v>
      </c>
      <c r="M3651" s="4">
        <v>2.1857978697417821</v>
      </c>
      <c r="N3651" s="5">
        <v>8964.36</v>
      </c>
      <c r="O3651" s="5">
        <f>IF(Jan_21[[#This Row],[WIN_OSE]]=0,('Summary Sheet'!$O$1)-('Summary Sheet'!$O$1*2%),-'Summary Sheet'!$O$1*(Jan_21[[#This Row],[BSP]]-1))</f>
        <v>1.96</v>
      </c>
    </row>
    <row r="3652" spans="1:15" x14ac:dyDescent="0.25">
      <c r="A3652">
        <v>178566740</v>
      </c>
      <c r="B3652" s="1" t="s">
        <v>23</v>
      </c>
      <c r="C3652" s="1" t="s">
        <v>3120</v>
      </c>
      <c r="D3652" s="1" t="s">
        <v>3106</v>
      </c>
      <c r="E3652" s="1" t="s">
        <v>41</v>
      </c>
      <c r="F3652" s="1" t="s">
        <v>31</v>
      </c>
      <c r="G3652" s="2">
        <v>44225</v>
      </c>
      <c r="H3652" s="3">
        <v>0.41111111111111109</v>
      </c>
      <c r="I3652">
        <v>27017546</v>
      </c>
      <c r="J3652">
        <v>1</v>
      </c>
      <c r="K3652" s="1" t="s">
        <v>777</v>
      </c>
      <c r="L3652">
        <v>0</v>
      </c>
      <c r="M3652" s="4">
        <v>3.6899412888629013</v>
      </c>
      <c r="N3652" s="5">
        <v>5073.58</v>
      </c>
      <c r="O3652" s="5">
        <f>IF(Jan_21[[#This Row],[WIN_OSE]]=0,('Summary Sheet'!$O$1)-('Summary Sheet'!$O$1*2%),-'Summary Sheet'!$O$1*(Jan_21[[#This Row],[BSP]]-1))</f>
        <v>1.96</v>
      </c>
    </row>
    <row r="3653" spans="1:15" x14ac:dyDescent="0.25">
      <c r="A3653">
        <v>178566742</v>
      </c>
      <c r="B3653" s="1" t="s">
        <v>23</v>
      </c>
      <c r="C3653" s="1" t="s">
        <v>3120</v>
      </c>
      <c r="D3653" s="1" t="s">
        <v>3106</v>
      </c>
      <c r="E3653" s="1" t="s">
        <v>39</v>
      </c>
      <c r="F3653" s="1" t="s">
        <v>31</v>
      </c>
      <c r="G3653" s="2">
        <v>44225</v>
      </c>
      <c r="H3653" s="3">
        <v>0.42152777777777778</v>
      </c>
      <c r="I3653">
        <v>28625872</v>
      </c>
      <c r="J3653">
        <v>1</v>
      </c>
      <c r="K3653" s="1" t="s">
        <v>1931</v>
      </c>
      <c r="L3653">
        <v>0</v>
      </c>
      <c r="M3653" s="4">
        <v>3.7659108357469808</v>
      </c>
      <c r="N3653" s="5">
        <v>4819.54</v>
      </c>
      <c r="O3653" s="5">
        <f>IF(Jan_21[[#This Row],[WIN_OSE]]=0,('Summary Sheet'!$O$1)-('Summary Sheet'!$O$1*2%),-'Summary Sheet'!$O$1*(Jan_21[[#This Row],[BSP]]-1))</f>
        <v>1.96</v>
      </c>
    </row>
    <row r="3654" spans="1:15" x14ac:dyDescent="0.25">
      <c r="A3654">
        <v>178566744</v>
      </c>
      <c r="B3654" s="1" t="s">
        <v>23</v>
      </c>
      <c r="C3654" s="1" t="s">
        <v>3120</v>
      </c>
      <c r="D3654" s="1" t="s">
        <v>3106</v>
      </c>
      <c r="E3654" s="1" t="s">
        <v>24</v>
      </c>
      <c r="F3654" s="1" t="s">
        <v>31</v>
      </c>
      <c r="G3654" s="2">
        <v>44225</v>
      </c>
      <c r="H3654" s="3">
        <v>0.43263888888888891</v>
      </c>
      <c r="I3654">
        <v>36667998</v>
      </c>
      <c r="J3654">
        <v>4</v>
      </c>
      <c r="K3654" s="1" t="s">
        <v>1623</v>
      </c>
      <c r="L3654">
        <v>1</v>
      </c>
      <c r="M3654" s="4">
        <v>3.8</v>
      </c>
      <c r="N3654" s="5">
        <v>6672.52</v>
      </c>
      <c r="O3654" s="5">
        <f>IF(Jan_21[[#This Row],[WIN_OSE]]=0,('Summary Sheet'!$O$1)-('Summary Sheet'!$O$1*2%),-'Summary Sheet'!$O$1*(Jan_21[[#This Row],[BSP]]-1))</f>
        <v>-5.6</v>
      </c>
    </row>
    <row r="3655" spans="1:15" x14ac:dyDescent="0.25">
      <c r="A3655">
        <v>178566746</v>
      </c>
      <c r="B3655" s="1" t="s">
        <v>23</v>
      </c>
      <c r="C3655" s="1" t="s">
        <v>3120</v>
      </c>
      <c r="D3655" s="1" t="s">
        <v>3106</v>
      </c>
      <c r="E3655" s="1" t="s">
        <v>49</v>
      </c>
      <c r="F3655" s="1" t="s">
        <v>179</v>
      </c>
      <c r="G3655" s="2">
        <v>44225</v>
      </c>
      <c r="H3655" s="3">
        <v>0.44513888888888886</v>
      </c>
      <c r="I3655">
        <v>26391551</v>
      </c>
      <c r="J3655">
        <v>2</v>
      </c>
      <c r="K3655" s="1" t="s">
        <v>631</v>
      </c>
      <c r="L3655">
        <v>0</v>
      </c>
      <c r="M3655" s="4">
        <v>3.45</v>
      </c>
      <c r="N3655" s="5">
        <v>5090.0200000000004</v>
      </c>
      <c r="O3655" s="5">
        <f>IF(Jan_21[[#This Row],[WIN_OSE]]=0,('Summary Sheet'!$O$1)-('Summary Sheet'!$O$1*2%),-'Summary Sheet'!$O$1*(Jan_21[[#This Row],[BSP]]-1))</f>
        <v>1.96</v>
      </c>
    </row>
    <row r="3656" spans="1:15" x14ac:dyDescent="0.25">
      <c r="A3656">
        <v>178567357</v>
      </c>
      <c r="B3656" s="1" t="s">
        <v>19</v>
      </c>
      <c r="C3656" s="1" t="s">
        <v>3129</v>
      </c>
      <c r="D3656" s="1" t="s">
        <v>3106</v>
      </c>
      <c r="E3656" s="1" t="s">
        <v>30</v>
      </c>
      <c r="F3656" s="1" t="s">
        <v>54</v>
      </c>
      <c r="G3656" s="2">
        <v>44225</v>
      </c>
      <c r="H3656" s="3">
        <v>0.58611111111111114</v>
      </c>
      <c r="I3656">
        <v>38084829</v>
      </c>
      <c r="J3656">
        <v>6</v>
      </c>
      <c r="K3656" s="1" t="s">
        <v>763</v>
      </c>
      <c r="L3656">
        <v>1</v>
      </c>
      <c r="M3656" s="4">
        <v>2.0600779189999998</v>
      </c>
      <c r="N3656" s="5">
        <v>14149.12</v>
      </c>
      <c r="O3656" s="5">
        <f>IF(Jan_21[[#This Row],[WIN_OSE]]=0,('Summary Sheet'!$O$1)-('Summary Sheet'!$O$1*2%),-'Summary Sheet'!$O$1*(Jan_21[[#This Row],[BSP]]-1))</f>
        <v>-2.1201558379999996</v>
      </c>
    </row>
    <row r="3657" spans="1:15" x14ac:dyDescent="0.25">
      <c r="A3657">
        <v>178567359</v>
      </c>
      <c r="B3657" s="1" t="s">
        <v>19</v>
      </c>
      <c r="C3657" s="1" t="s">
        <v>3129</v>
      </c>
      <c r="D3657" s="1" t="s">
        <v>3106</v>
      </c>
      <c r="E3657" s="1" t="s">
        <v>48</v>
      </c>
      <c r="F3657" s="1" t="s">
        <v>960</v>
      </c>
      <c r="G3657" s="2">
        <v>44225</v>
      </c>
      <c r="H3657" s="3">
        <v>0.59652777777777777</v>
      </c>
      <c r="I3657">
        <v>26686468</v>
      </c>
      <c r="J3657">
        <v>3</v>
      </c>
      <c r="K3657" s="1" t="s">
        <v>1359</v>
      </c>
      <c r="L3657">
        <v>0</v>
      </c>
      <c r="M3657" s="4">
        <v>3.25</v>
      </c>
      <c r="N3657" s="5">
        <v>17999.52</v>
      </c>
      <c r="O3657" s="5">
        <f>IF(Jan_21[[#This Row],[WIN_OSE]]=0,('Summary Sheet'!$O$1)-('Summary Sheet'!$O$1*2%),-'Summary Sheet'!$O$1*(Jan_21[[#This Row],[BSP]]-1))</f>
        <v>1.96</v>
      </c>
    </row>
    <row r="3658" spans="1:15" x14ac:dyDescent="0.25">
      <c r="A3658">
        <v>178567361</v>
      </c>
      <c r="B3658" s="1" t="s">
        <v>19</v>
      </c>
      <c r="C3658" s="1" t="s">
        <v>3129</v>
      </c>
      <c r="D3658" s="1" t="s">
        <v>3106</v>
      </c>
      <c r="E3658" s="1" t="s">
        <v>41</v>
      </c>
      <c r="F3658" s="1" t="s">
        <v>54</v>
      </c>
      <c r="G3658" s="2">
        <v>44225</v>
      </c>
      <c r="H3658" s="3">
        <v>0.60833333333333328</v>
      </c>
      <c r="I3658">
        <v>38349658</v>
      </c>
      <c r="J3658">
        <v>3</v>
      </c>
      <c r="K3658" s="1" t="s">
        <v>2166</v>
      </c>
      <c r="L3658">
        <v>1</v>
      </c>
      <c r="M3658" s="4">
        <v>3.2554839101841382</v>
      </c>
      <c r="N3658" s="5">
        <v>4995.6400000000003</v>
      </c>
      <c r="O3658" s="5">
        <f>IF(Jan_21[[#This Row],[WIN_OSE]]=0,('Summary Sheet'!$O$1)-('Summary Sheet'!$O$1*2%),-'Summary Sheet'!$O$1*(Jan_21[[#This Row],[BSP]]-1))</f>
        <v>-4.5109678203682764</v>
      </c>
    </row>
    <row r="3659" spans="1:15" x14ac:dyDescent="0.25">
      <c r="A3659">
        <v>178567363</v>
      </c>
      <c r="B3659" s="1" t="s">
        <v>19</v>
      </c>
      <c r="C3659" s="1" t="s">
        <v>3129</v>
      </c>
      <c r="D3659" s="1" t="s">
        <v>3106</v>
      </c>
      <c r="E3659" s="1" t="s">
        <v>20</v>
      </c>
      <c r="F3659" s="1" t="s">
        <v>54</v>
      </c>
      <c r="G3659" s="2">
        <v>44225</v>
      </c>
      <c r="H3659" s="3">
        <v>0.62083333333333335</v>
      </c>
      <c r="I3659">
        <v>21307764</v>
      </c>
      <c r="J3659">
        <v>6</v>
      </c>
      <c r="K3659" s="1" t="s">
        <v>2784</v>
      </c>
      <c r="L3659">
        <v>0</v>
      </c>
      <c r="M3659" s="4">
        <v>3.7</v>
      </c>
      <c r="N3659" s="5">
        <v>5066.8599999999997</v>
      </c>
      <c r="O3659" s="5">
        <f>IF(Jan_21[[#This Row],[WIN_OSE]]=0,('Summary Sheet'!$O$1)-('Summary Sheet'!$O$1*2%),-'Summary Sheet'!$O$1*(Jan_21[[#This Row],[BSP]]-1))</f>
        <v>1.96</v>
      </c>
    </row>
    <row r="3660" spans="1:15" x14ac:dyDescent="0.25">
      <c r="A3660">
        <v>178567365</v>
      </c>
      <c r="B3660" s="1" t="s">
        <v>19</v>
      </c>
      <c r="C3660" s="1" t="s">
        <v>3129</v>
      </c>
      <c r="D3660" s="1" t="s">
        <v>3106</v>
      </c>
      <c r="E3660" s="1" t="s">
        <v>48</v>
      </c>
      <c r="F3660" s="1" t="s">
        <v>54</v>
      </c>
      <c r="G3660" s="2">
        <v>44225</v>
      </c>
      <c r="H3660" s="3">
        <v>0.63124999999999998</v>
      </c>
      <c r="I3660">
        <v>38349660</v>
      </c>
      <c r="J3660">
        <v>5</v>
      </c>
      <c r="K3660" s="1" t="s">
        <v>946</v>
      </c>
      <c r="L3660">
        <v>1</v>
      </c>
      <c r="M3660" s="4">
        <v>3.2840359160000001</v>
      </c>
      <c r="N3660" s="5">
        <v>6804.62</v>
      </c>
      <c r="O3660" s="5">
        <f>IF(Jan_21[[#This Row],[WIN_OSE]]=0,('Summary Sheet'!$O$1)-('Summary Sheet'!$O$1*2%),-'Summary Sheet'!$O$1*(Jan_21[[#This Row],[BSP]]-1))</f>
        <v>-4.5680718320000002</v>
      </c>
    </row>
    <row r="3661" spans="1:15" x14ac:dyDescent="0.25">
      <c r="A3661">
        <v>178567367</v>
      </c>
      <c r="B3661" s="1" t="s">
        <v>19</v>
      </c>
      <c r="C3661" s="1" t="s">
        <v>3129</v>
      </c>
      <c r="D3661" s="1" t="s">
        <v>3106</v>
      </c>
      <c r="E3661" s="1" t="s">
        <v>20</v>
      </c>
      <c r="F3661" s="1" t="s">
        <v>54</v>
      </c>
      <c r="G3661" s="2">
        <v>44225</v>
      </c>
      <c r="H3661" s="3">
        <v>0.6430555555555556</v>
      </c>
      <c r="I3661">
        <v>38210171</v>
      </c>
      <c r="J3661">
        <v>6</v>
      </c>
      <c r="K3661" s="1" t="s">
        <v>189</v>
      </c>
      <c r="L3661">
        <v>0</v>
      </c>
      <c r="M3661" s="4">
        <v>2.36</v>
      </c>
      <c r="N3661" s="5">
        <v>17873.82</v>
      </c>
      <c r="O3661" s="5">
        <f>IF(Jan_21[[#This Row],[WIN_OSE]]=0,('Summary Sheet'!$O$1)-('Summary Sheet'!$O$1*2%),-'Summary Sheet'!$O$1*(Jan_21[[#This Row],[BSP]]-1))</f>
        <v>1.96</v>
      </c>
    </row>
    <row r="3662" spans="1:15" x14ac:dyDescent="0.25">
      <c r="A3662">
        <v>178567369</v>
      </c>
      <c r="B3662" s="1" t="s">
        <v>19</v>
      </c>
      <c r="C3662" s="1" t="s">
        <v>3129</v>
      </c>
      <c r="D3662" s="1" t="s">
        <v>3106</v>
      </c>
      <c r="E3662" s="1" t="s">
        <v>43</v>
      </c>
      <c r="F3662" s="1" t="s">
        <v>54</v>
      </c>
      <c r="G3662" s="2">
        <v>44225</v>
      </c>
      <c r="H3662" s="3">
        <v>0.65555555555555556</v>
      </c>
      <c r="I3662">
        <v>38349662</v>
      </c>
      <c r="J3662">
        <v>6</v>
      </c>
      <c r="K3662" s="1" t="s">
        <v>2792</v>
      </c>
      <c r="L3662">
        <v>0</v>
      </c>
      <c r="M3662" s="4">
        <v>2.4</v>
      </c>
      <c r="N3662" s="5">
        <v>10727.76</v>
      </c>
      <c r="O3662" s="5">
        <f>IF(Jan_21[[#This Row],[WIN_OSE]]=0,('Summary Sheet'!$O$1)-('Summary Sheet'!$O$1*2%),-'Summary Sheet'!$O$1*(Jan_21[[#This Row],[BSP]]-1))</f>
        <v>1.96</v>
      </c>
    </row>
    <row r="3663" spans="1:15" x14ac:dyDescent="0.25">
      <c r="A3663">
        <v>178567371</v>
      </c>
      <c r="B3663" s="1" t="s">
        <v>19</v>
      </c>
      <c r="C3663" s="1" t="s">
        <v>3129</v>
      </c>
      <c r="D3663" s="1" t="s">
        <v>3106</v>
      </c>
      <c r="E3663" s="1" t="s">
        <v>48</v>
      </c>
      <c r="F3663" s="1" t="s">
        <v>54</v>
      </c>
      <c r="G3663" s="2">
        <v>44225</v>
      </c>
      <c r="H3663" s="3">
        <v>0.6694444444444444</v>
      </c>
      <c r="I3663">
        <v>23646111</v>
      </c>
      <c r="J3663">
        <v>2</v>
      </c>
      <c r="K3663" s="1" t="s">
        <v>1578</v>
      </c>
      <c r="L3663">
        <v>0</v>
      </c>
      <c r="M3663" s="4">
        <v>3.9911352326990164</v>
      </c>
      <c r="N3663" s="5">
        <v>5974.98</v>
      </c>
      <c r="O3663" s="5">
        <f>IF(Jan_21[[#This Row],[WIN_OSE]]=0,('Summary Sheet'!$O$1)-('Summary Sheet'!$O$1*2%),-'Summary Sheet'!$O$1*(Jan_21[[#This Row],[BSP]]-1))</f>
        <v>1.96</v>
      </c>
    </row>
    <row r="3664" spans="1:15" x14ac:dyDescent="0.25">
      <c r="A3664">
        <v>178567373</v>
      </c>
      <c r="B3664" s="1" t="s">
        <v>19</v>
      </c>
      <c r="C3664" s="1" t="s">
        <v>3129</v>
      </c>
      <c r="D3664" s="1" t="s">
        <v>3106</v>
      </c>
      <c r="E3664" s="1" t="s">
        <v>32</v>
      </c>
      <c r="F3664" s="1" t="s">
        <v>54</v>
      </c>
      <c r="G3664" s="2">
        <v>44225</v>
      </c>
      <c r="H3664" s="3">
        <v>0.68263888888888891</v>
      </c>
      <c r="I3664">
        <v>36221250</v>
      </c>
      <c r="J3664">
        <v>4</v>
      </c>
      <c r="K3664" s="1" t="s">
        <v>789</v>
      </c>
      <c r="L3664">
        <v>0</v>
      </c>
      <c r="M3664" s="4">
        <v>3.45</v>
      </c>
      <c r="N3664" s="5">
        <v>3425.32</v>
      </c>
      <c r="O3664" s="5">
        <f>IF(Jan_21[[#This Row],[WIN_OSE]]=0,('Summary Sheet'!$O$1)-('Summary Sheet'!$O$1*2%),-'Summary Sheet'!$O$1*(Jan_21[[#This Row],[BSP]]-1))</f>
        <v>1.96</v>
      </c>
    </row>
    <row r="3665" spans="1:15" x14ac:dyDescent="0.25">
      <c r="A3665">
        <v>178567375</v>
      </c>
      <c r="B3665" s="1" t="s">
        <v>19</v>
      </c>
      <c r="C3665" s="1" t="s">
        <v>3129</v>
      </c>
      <c r="D3665" s="1" t="s">
        <v>3106</v>
      </c>
      <c r="E3665" s="1" t="s">
        <v>47</v>
      </c>
      <c r="F3665" s="1" t="s">
        <v>54</v>
      </c>
      <c r="G3665" s="2">
        <v>44225</v>
      </c>
      <c r="H3665" s="3">
        <v>0.69652777777777775</v>
      </c>
      <c r="I3665">
        <v>36094720</v>
      </c>
      <c r="J3665">
        <v>5</v>
      </c>
      <c r="K3665" s="1" t="s">
        <v>1090</v>
      </c>
      <c r="L3665">
        <v>1</v>
      </c>
      <c r="M3665" s="4">
        <v>3.456980160855164</v>
      </c>
      <c r="N3665" s="5">
        <v>6926.44</v>
      </c>
      <c r="O3665" s="5">
        <f>IF(Jan_21[[#This Row],[WIN_OSE]]=0,('Summary Sheet'!$O$1)-('Summary Sheet'!$O$1*2%),-'Summary Sheet'!$O$1*(Jan_21[[#This Row],[BSP]]-1))</f>
        <v>-4.913960321710328</v>
      </c>
    </row>
    <row r="3666" spans="1:15" x14ac:dyDescent="0.25">
      <c r="A3666">
        <v>178567377</v>
      </c>
      <c r="B3666" s="1" t="s">
        <v>19</v>
      </c>
      <c r="C3666" s="1" t="s">
        <v>3129</v>
      </c>
      <c r="D3666" s="1" t="s">
        <v>3106</v>
      </c>
      <c r="E3666" s="1" t="s">
        <v>48</v>
      </c>
      <c r="F3666" s="1" t="s">
        <v>54</v>
      </c>
      <c r="G3666" s="2">
        <v>44225</v>
      </c>
      <c r="H3666" s="3">
        <v>0.7104166666666667</v>
      </c>
      <c r="I3666">
        <v>28751959</v>
      </c>
      <c r="J3666">
        <v>4</v>
      </c>
      <c r="K3666" s="1" t="s">
        <v>2748</v>
      </c>
      <c r="L3666">
        <v>0</v>
      </c>
      <c r="M3666" s="4">
        <v>4.2</v>
      </c>
      <c r="N3666" s="5">
        <v>3455.7</v>
      </c>
      <c r="O3666" s="5">
        <f>IF(Jan_21[[#This Row],[WIN_OSE]]=0,('Summary Sheet'!$O$1)-('Summary Sheet'!$O$1*2%),-'Summary Sheet'!$O$1*(Jan_21[[#This Row],[BSP]]-1))</f>
        <v>1.96</v>
      </c>
    </row>
    <row r="3667" spans="1:15" x14ac:dyDescent="0.25">
      <c r="A3667">
        <v>178567379</v>
      </c>
      <c r="B3667" s="1" t="s">
        <v>19</v>
      </c>
      <c r="C3667" s="1" t="s">
        <v>3129</v>
      </c>
      <c r="D3667" s="1" t="s">
        <v>3106</v>
      </c>
      <c r="E3667" s="1" t="s">
        <v>41</v>
      </c>
      <c r="F3667" s="1" t="s">
        <v>54</v>
      </c>
      <c r="G3667" s="2">
        <v>44225</v>
      </c>
      <c r="H3667" s="3">
        <v>0.72361111111111109</v>
      </c>
      <c r="I3667">
        <v>36160598</v>
      </c>
      <c r="J3667">
        <v>6</v>
      </c>
      <c r="K3667" s="1" t="s">
        <v>1580</v>
      </c>
      <c r="L3667">
        <v>0</v>
      </c>
      <c r="M3667" s="4">
        <v>2.94</v>
      </c>
      <c r="N3667" s="5">
        <v>10381.48</v>
      </c>
      <c r="O3667" s="5">
        <f>IF(Jan_21[[#This Row],[WIN_OSE]]=0,('Summary Sheet'!$O$1)-('Summary Sheet'!$O$1*2%),-'Summary Sheet'!$O$1*(Jan_21[[#This Row],[BSP]]-1))</f>
        <v>1.96</v>
      </c>
    </row>
    <row r="3668" spans="1:15" x14ac:dyDescent="0.25">
      <c r="A3668">
        <v>178567707</v>
      </c>
      <c r="B3668" s="1" t="s">
        <v>23</v>
      </c>
      <c r="C3668" s="1" t="s">
        <v>3130</v>
      </c>
      <c r="D3668" s="1" t="s">
        <v>3107</v>
      </c>
      <c r="E3668" s="1" t="s">
        <v>37</v>
      </c>
      <c r="F3668" s="1" t="s">
        <v>168</v>
      </c>
      <c r="G3668" s="2">
        <v>44225</v>
      </c>
      <c r="H3668" s="3">
        <v>0.5756944444444444</v>
      </c>
      <c r="I3668">
        <v>28077379</v>
      </c>
      <c r="J3668">
        <v>4</v>
      </c>
      <c r="K3668" s="1" t="s">
        <v>1520</v>
      </c>
      <c r="L3668">
        <v>0</v>
      </c>
      <c r="M3668" s="4">
        <v>3.25</v>
      </c>
      <c r="N3668" s="5">
        <v>10213.56</v>
      </c>
      <c r="O3668" s="5">
        <f>IF(Jan_21[[#This Row],[WIN_OSE]]=0,('Summary Sheet'!$O$1)-('Summary Sheet'!$O$1*2%),-'Summary Sheet'!$O$1*(Jan_21[[#This Row],[BSP]]-1))</f>
        <v>1.96</v>
      </c>
    </row>
    <row r="3669" spans="1:15" x14ac:dyDescent="0.25">
      <c r="A3669">
        <v>178567709</v>
      </c>
      <c r="B3669" s="1" t="s">
        <v>23</v>
      </c>
      <c r="C3669" s="1" t="s">
        <v>3130</v>
      </c>
      <c r="D3669" s="1" t="s">
        <v>3107</v>
      </c>
      <c r="E3669" s="1" t="s">
        <v>287</v>
      </c>
      <c r="F3669" s="1" t="s">
        <v>194</v>
      </c>
      <c r="G3669" s="2">
        <v>44225</v>
      </c>
      <c r="H3669" s="3">
        <v>0.58819444444444446</v>
      </c>
      <c r="I3669">
        <v>24954353</v>
      </c>
      <c r="J3669">
        <v>6</v>
      </c>
      <c r="K3669" s="1" t="s">
        <v>1292</v>
      </c>
      <c r="L3669">
        <v>0</v>
      </c>
      <c r="M3669" s="4">
        <v>3.75</v>
      </c>
      <c r="N3669" s="5">
        <v>4187.5</v>
      </c>
      <c r="O3669" s="5">
        <f>IF(Jan_21[[#This Row],[WIN_OSE]]=0,('Summary Sheet'!$O$1)-('Summary Sheet'!$O$1*2%),-'Summary Sheet'!$O$1*(Jan_21[[#This Row],[BSP]]-1))</f>
        <v>1.96</v>
      </c>
    </row>
    <row r="3670" spans="1:15" x14ac:dyDescent="0.25">
      <c r="A3670">
        <v>178567711</v>
      </c>
      <c r="B3670" s="1" t="s">
        <v>23</v>
      </c>
      <c r="C3670" s="1" t="s">
        <v>3130</v>
      </c>
      <c r="D3670" s="1" t="s">
        <v>3107</v>
      </c>
      <c r="E3670" s="1" t="s">
        <v>65</v>
      </c>
      <c r="F3670" s="1" t="s">
        <v>168</v>
      </c>
      <c r="G3670" s="2">
        <v>44225</v>
      </c>
      <c r="H3670" s="3">
        <v>0.59930555555555554</v>
      </c>
      <c r="I3670">
        <v>28703151</v>
      </c>
      <c r="J3670">
        <v>4</v>
      </c>
      <c r="K3670" s="1" t="s">
        <v>2264</v>
      </c>
      <c r="L3670">
        <v>0</v>
      </c>
      <c r="M3670" s="4">
        <v>3.0148862377709156</v>
      </c>
      <c r="N3670" s="5">
        <v>7732.34</v>
      </c>
      <c r="O3670" s="5">
        <f>IF(Jan_21[[#This Row],[WIN_OSE]]=0,('Summary Sheet'!$O$1)-('Summary Sheet'!$O$1*2%),-'Summary Sheet'!$O$1*(Jan_21[[#This Row],[BSP]]-1))</f>
        <v>1.96</v>
      </c>
    </row>
    <row r="3671" spans="1:15" x14ac:dyDescent="0.25">
      <c r="A3671">
        <v>178567713</v>
      </c>
      <c r="B3671" s="1" t="s">
        <v>23</v>
      </c>
      <c r="C3671" s="1" t="s">
        <v>3130</v>
      </c>
      <c r="D3671" s="1" t="s">
        <v>3107</v>
      </c>
      <c r="E3671" s="1" t="s">
        <v>178</v>
      </c>
      <c r="F3671" s="1" t="s">
        <v>168</v>
      </c>
      <c r="G3671" s="2">
        <v>44225</v>
      </c>
      <c r="H3671" s="3">
        <v>0.61250000000000004</v>
      </c>
      <c r="I3671">
        <v>38348958</v>
      </c>
      <c r="J3671">
        <v>3</v>
      </c>
      <c r="K3671" s="1" t="s">
        <v>1473</v>
      </c>
      <c r="L3671">
        <v>0</v>
      </c>
      <c r="M3671" s="4">
        <v>2.44</v>
      </c>
      <c r="N3671" s="5">
        <v>12703.28</v>
      </c>
      <c r="O3671" s="5">
        <f>IF(Jan_21[[#This Row],[WIN_OSE]]=0,('Summary Sheet'!$O$1)-('Summary Sheet'!$O$1*2%),-'Summary Sheet'!$O$1*(Jan_21[[#This Row],[BSP]]-1))</f>
        <v>1.96</v>
      </c>
    </row>
    <row r="3672" spans="1:15" x14ac:dyDescent="0.25">
      <c r="A3672">
        <v>178567715</v>
      </c>
      <c r="B3672" s="1" t="s">
        <v>23</v>
      </c>
      <c r="C3672" s="1" t="s">
        <v>3130</v>
      </c>
      <c r="D3672" s="1" t="s">
        <v>3107</v>
      </c>
      <c r="E3672" s="1" t="s">
        <v>30</v>
      </c>
      <c r="F3672" s="1" t="s">
        <v>168</v>
      </c>
      <c r="G3672" s="2">
        <v>44225</v>
      </c>
      <c r="H3672" s="3">
        <v>0.62638888888888888</v>
      </c>
      <c r="I3672">
        <v>25517356</v>
      </c>
      <c r="J3672">
        <v>3</v>
      </c>
      <c r="K3672" s="1" t="s">
        <v>765</v>
      </c>
      <c r="L3672">
        <v>0</v>
      </c>
      <c r="M3672" s="4">
        <v>4.0605128431240161</v>
      </c>
      <c r="N3672" s="5">
        <v>6292.7</v>
      </c>
      <c r="O3672" s="5">
        <f>IF(Jan_21[[#This Row],[WIN_OSE]]=0,('Summary Sheet'!$O$1)-('Summary Sheet'!$O$1*2%),-'Summary Sheet'!$O$1*(Jan_21[[#This Row],[BSP]]-1))</f>
        <v>1.96</v>
      </c>
    </row>
    <row r="3673" spans="1:15" x14ac:dyDescent="0.25">
      <c r="A3673">
        <v>178567717</v>
      </c>
      <c r="B3673" s="1" t="s">
        <v>23</v>
      </c>
      <c r="C3673" s="1" t="s">
        <v>3130</v>
      </c>
      <c r="D3673" s="1" t="s">
        <v>3107</v>
      </c>
      <c r="E3673" s="1" t="s">
        <v>311</v>
      </c>
      <c r="F3673" s="1" t="s">
        <v>194</v>
      </c>
      <c r="G3673" s="2">
        <v>44225</v>
      </c>
      <c r="H3673" s="3">
        <v>0.63749999999999996</v>
      </c>
      <c r="I3673">
        <v>26970076</v>
      </c>
      <c r="J3673">
        <v>1</v>
      </c>
      <c r="K3673" s="1" t="s">
        <v>1643</v>
      </c>
      <c r="L3673">
        <v>0</v>
      </c>
      <c r="M3673" s="4">
        <v>3.9</v>
      </c>
      <c r="N3673" s="5">
        <v>9837.42</v>
      </c>
      <c r="O3673" s="5">
        <f>IF(Jan_21[[#This Row],[WIN_OSE]]=0,('Summary Sheet'!$O$1)-('Summary Sheet'!$O$1*2%),-'Summary Sheet'!$O$1*(Jan_21[[#This Row],[BSP]]-1))</f>
        <v>1.96</v>
      </c>
    </row>
    <row r="3674" spans="1:15" x14ac:dyDescent="0.25">
      <c r="A3674">
        <v>178567719</v>
      </c>
      <c r="B3674" s="1" t="s">
        <v>23</v>
      </c>
      <c r="C3674" s="1" t="s">
        <v>3130</v>
      </c>
      <c r="D3674" s="1" t="s">
        <v>3107</v>
      </c>
      <c r="E3674" s="1" t="s">
        <v>24</v>
      </c>
      <c r="F3674" s="1" t="s">
        <v>168</v>
      </c>
      <c r="G3674" s="2">
        <v>44225</v>
      </c>
      <c r="H3674" s="3">
        <v>0.65138888888888891</v>
      </c>
      <c r="I3674">
        <v>22271443</v>
      </c>
      <c r="J3674">
        <v>4</v>
      </c>
      <c r="K3674" s="1" t="s">
        <v>1523</v>
      </c>
      <c r="L3674">
        <v>0</v>
      </c>
      <c r="M3674" s="4">
        <v>4</v>
      </c>
      <c r="N3674" s="5">
        <v>8267.0400000000009</v>
      </c>
      <c r="O3674" s="5">
        <f>IF(Jan_21[[#This Row],[WIN_OSE]]=0,('Summary Sheet'!$O$1)-('Summary Sheet'!$O$1*2%),-'Summary Sheet'!$O$1*(Jan_21[[#This Row],[BSP]]-1))</f>
        <v>1.96</v>
      </c>
    </row>
    <row r="3675" spans="1:15" x14ac:dyDescent="0.25">
      <c r="A3675">
        <v>178567721</v>
      </c>
      <c r="B3675" s="1" t="s">
        <v>23</v>
      </c>
      <c r="C3675" s="1" t="s">
        <v>3130</v>
      </c>
      <c r="D3675" s="1" t="s">
        <v>3107</v>
      </c>
      <c r="E3675" s="1" t="s">
        <v>47</v>
      </c>
      <c r="F3675" s="1" t="s">
        <v>168</v>
      </c>
      <c r="G3675" s="2">
        <v>44225</v>
      </c>
      <c r="H3675" s="3">
        <v>0.66527777777777775</v>
      </c>
      <c r="I3675">
        <v>37631355</v>
      </c>
      <c r="J3675">
        <v>2</v>
      </c>
      <c r="K3675" s="1" t="s">
        <v>2258</v>
      </c>
      <c r="L3675">
        <v>1</v>
      </c>
      <c r="M3675" s="4">
        <v>2.8853378479999998</v>
      </c>
      <c r="N3675" s="5">
        <v>12643.98</v>
      </c>
      <c r="O3675" s="5">
        <f>IF(Jan_21[[#This Row],[WIN_OSE]]=0,('Summary Sheet'!$O$1)-('Summary Sheet'!$O$1*2%),-'Summary Sheet'!$O$1*(Jan_21[[#This Row],[BSP]]-1))</f>
        <v>-3.7706756959999996</v>
      </c>
    </row>
    <row r="3676" spans="1:15" x14ac:dyDescent="0.25">
      <c r="A3676">
        <v>178567723</v>
      </c>
      <c r="B3676" s="1" t="s">
        <v>23</v>
      </c>
      <c r="C3676" s="1" t="s">
        <v>3130</v>
      </c>
      <c r="D3676" s="1" t="s">
        <v>3107</v>
      </c>
      <c r="E3676" s="1" t="s">
        <v>193</v>
      </c>
      <c r="F3676" s="1" t="s">
        <v>194</v>
      </c>
      <c r="G3676" s="2">
        <v>44225</v>
      </c>
      <c r="H3676" s="3">
        <v>0.6791666666666667</v>
      </c>
      <c r="I3676">
        <v>35391021</v>
      </c>
      <c r="J3676">
        <v>6</v>
      </c>
      <c r="K3676" s="1" t="s">
        <v>1525</v>
      </c>
      <c r="L3676">
        <v>0</v>
      </c>
      <c r="M3676" s="4">
        <v>4.7</v>
      </c>
      <c r="N3676" s="5">
        <v>6487.34</v>
      </c>
      <c r="O3676" s="5">
        <f>IF(Jan_21[[#This Row],[WIN_OSE]]=0,('Summary Sheet'!$O$1)-('Summary Sheet'!$O$1*2%),-'Summary Sheet'!$O$1*(Jan_21[[#This Row],[BSP]]-1))</f>
        <v>1.96</v>
      </c>
    </row>
    <row r="3677" spans="1:15" x14ac:dyDescent="0.25">
      <c r="A3677">
        <v>178567725</v>
      </c>
      <c r="B3677" s="1" t="s">
        <v>23</v>
      </c>
      <c r="C3677" s="1" t="s">
        <v>3130</v>
      </c>
      <c r="D3677" s="1" t="s">
        <v>3107</v>
      </c>
      <c r="E3677" s="1" t="s">
        <v>65</v>
      </c>
      <c r="F3677" s="1" t="s">
        <v>168</v>
      </c>
      <c r="G3677" s="2">
        <v>44225</v>
      </c>
      <c r="H3677" s="3">
        <v>0.69305555555555554</v>
      </c>
      <c r="I3677">
        <v>37444783</v>
      </c>
      <c r="J3677">
        <v>3</v>
      </c>
      <c r="K3677" s="1" t="s">
        <v>868</v>
      </c>
      <c r="L3677">
        <v>0</v>
      </c>
      <c r="M3677" s="4">
        <v>2.7472891708869422</v>
      </c>
      <c r="N3677" s="5">
        <v>15513.96</v>
      </c>
      <c r="O3677" s="5">
        <f>IF(Jan_21[[#This Row],[WIN_OSE]]=0,('Summary Sheet'!$O$1)-('Summary Sheet'!$O$1*2%),-'Summary Sheet'!$O$1*(Jan_21[[#This Row],[BSP]]-1))</f>
        <v>1.96</v>
      </c>
    </row>
    <row r="3678" spans="1:15" x14ac:dyDescent="0.25">
      <c r="A3678">
        <v>178567727</v>
      </c>
      <c r="B3678" s="1" t="s">
        <v>23</v>
      </c>
      <c r="C3678" s="1" t="s">
        <v>3130</v>
      </c>
      <c r="D3678" s="1" t="s">
        <v>3107</v>
      </c>
      <c r="E3678" s="1" t="s">
        <v>20</v>
      </c>
      <c r="F3678" s="1" t="s">
        <v>168</v>
      </c>
      <c r="G3678" s="2">
        <v>44225</v>
      </c>
      <c r="H3678" s="3">
        <v>0.70694444444444449</v>
      </c>
      <c r="I3678">
        <v>28678338</v>
      </c>
      <c r="J3678">
        <v>3</v>
      </c>
      <c r="K3678" s="1" t="s">
        <v>1660</v>
      </c>
      <c r="L3678">
        <v>0</v>
      </c>
      <c r="M3678" s="4">
        <v>3.85</v>
      </c>
      <c r="N3678" s="5">
        <v>7783.62</v>
      </c>
      <c r="O3678" s="5">
        <f>IF(Jan_21[[#This Row],[WIN_OSE]]=0,('Summary Sheet'!$O$1)-('Summary Sheet'!$O$1*2%),-'Summary Sheet'!$O$1*(Jan_21[[#This Row],[BSP]]-1))</f>
        <v>1.96</v>
      </c>
    </row>
    <row r="3679" spans="1:15" x14ac:dyDescent="0.25">
      <c r="A3679">
        <v>178567729</v>
      </c>
      <c r="B3679" s="1" t="s">
        <v>23</v>
      </c>
      <c r="C3679" s="1" t="s">
        <v>3130</v>
      </c>
      <c r="D3679" s="1" t="s">
        <v>3107</v>
      </c>
      <c r="E3679" s="1" t="s">
        <v>314</v>
      </c>
      <c r="F3679" s="1" t="s">
        <v>194</v>
      </c>
      <c r="G3679" s="2">
        <v>44225</v>
      </c>
      <c r="H3679" s="3">
        <v>0.72083333333333333</v>
      </c>
      <c r="I3679">
        <v>37949805</v>
      </c>
      <c r="J3679">
        <v>6</v>
      </c>
      <c r="K3679" s="1" t="s">
        <v>1020</v>
      </c>
      <c r="L3679">
        <v>0</v>
      </c>
      <c r="M3679" s="4">
        <v>4.3343116183526211</v>
      </c>
      <c r="N3679" s="5">
        <v>4243.18</v>
      </c>
      <c r="O3679" s="5">
        <f>IF(Jan_21[[#This Row],[WIN_OSE]]=0,('Summary Sheet'!$O$1)-('Summary Sheet'!$O$1*2%),-'Summary Sheet'!$O$1*(Jan_21[[#This Row],[BSP]]-1))</f>
        <v>1.96</v>
      </c>
    </row>
    <row r="3680" spans="1:15" x14ac:dyDescent="0.25">
      <c r="A3680">
        <v>178567731</v>
      </c>
      <c r="B3680" s="1" t="s">
        <v>23</v>
      </c>
      <c r="C3680" s="1" t="s">
        <v>3130</v>
      </c>
      <c r="D3680" s="1" t="s">
        <v>3107</v>
      </c>
      <c r="E3680" s="1" t="s">
        <v>41</v>
      </c>
      <c r="F3680" s="1" t="s">
        <v>168</v>
      </c>
      <c r="G3680" s="2">
        <v>44225</v>
      </c>
      <c r="H3680" s="3">
        <v>0.73402777777777772</v>
      </c>
      <c r="I3680">
        <v>27075818</v>
      </c>
      <c r="J3680">
        <v>3</v>
      </c>
      <c r="K3680" s="1" t="s">
        <v>1471</v>
      </c>
      <c r="L3680">
        <v>0</v>
      </c>
      <c r="M3680" s="4">
        <v>3.6566313043463392</v>
      </c>
      <c r="N3680" s="5">
        <v>12382.2</v>
      </c>
      <c r="O3680" s="5">
        <f>IF(Jan_21[[#This Row],[WIN_OSE]]=0,('Summary Sheet'!$O$1)-('Summary Sheet'!$O$1*2%),-'Summary Sheet'!$O$1*(Jan_21[[#This Row],[BSP]]-1))</f>
        <v>1.96</v>
      </c>
    </row>
    <row r="3681" spans="1:15" x14ac:dyDescent="0.25">
      <c r="A3681">
        <v>178567733</v>
      </c>
      <c r="B3681" s="1" t="s">
        <v>23</v>
      </c>
      <c r="C3681" s="1" t="s">
        <v>3130</v>
      </c>
      <c r="D3681" s="1" t="s">
        <v>3107</v>
      </c>
      <c r="E3681" s="1" t="s">
        <v>32</v>
      </c>
      <c r="F3681" s="1" t="s">
        <v>168</v>
      </c>
      <c r="G3681" s="2">
        <v>44225</v>
      </c>
      <c r="H3681" s="3">
        <v>0.74583333333333335</v>
      </c>
      <c r="I3681">
        <v>32088896</v>
      </c>
      <c r="J3681">
        <v>4</v>
      </c>
      <c r="K3681" s="1" t="s">
        <v>358</v>
      </c>
      <c r="L3681">
        <v>1</v>
      </c>
      <c r="M3681" s="4">
        <v>3.096729510609002</v>
      </c>
      <c r="N3681" s="5">
        <v>9541.7199999999993</v>
      </c>
      <c r="O3681" s="5">
        <f>IF(Jan_21[[#This Row],[WIN_OSE]]=0,('Summary Sheet'!$O$1)-('Summary Sheet'!$O$1*2%),-'Summary Sheet'!$O$1*(Jan_21[[#This Row],[BSP]]-1))</f>
        <v>-4.1934590212180041</v>
      </c>
    </row>
    <row r="3682" spans="1:15" x14ac:dyDescent="0.25">
      <c r="A3682">
        <v>178568904</v>
      </c>
      <c r="B3682" s="1" t="s">
        <v>23</v>
      </c>
      <c r="C3682" s="1" t="s">
        <v>3131</v>
      </c>
      <c r="D3682" s="1" t="s">
        <v>3106</v>
      </c>
      <c r="E3682" s="1" t="s">
        <v>41</v>
      </c>
      <c r="F3682" s="1" t="s">
        <v>54</v>
      </c>
      <c r="G3682" s="2">
        <v>44225</v>
      </c>
      <c r="H3682" s="3">
        <v>0.58125000000000004</v>
      </c>
      <c r="I3682">
        <v>21867724</v>
      </c>
      <c r="J3682">
        <v>5</v>
      </c>
      <c r="K3682" s="1" t="s">
        <v>2948</v>
      </c>
      <c r="L3682">
        <v>0</v>
      </c>
      <c r="M3682" s="4">
        <v>3.3459500832555937</v>
      </c>
      <c r="N3682" s="5">
        <v>11596.92</v>
      </c>
      <c r="O3682" s="5">
        <f>IF(Jan_21[[#This Row],[WIN_OSE]]=0,('Summary Sheet'!$O$1)-('Summary Sheet'!$O$1*2%),-'Summary Sheet'!$O$1*(Jan_21[[#This Row],[BSP]]-1))</f>
        <v>1.96</v>
      </c>
    </row>
    <row r="3683" spans="1:15" x14ac:dyDescent="0.25">
      <c r="A3683">
        <v>178568906</v>
      </c>
      <c r="B3683" s="1" t="s">
        <v>23</v>
      </c>
      <c r="C3683" s="1" t="s">
        <v>3131</v>
      </c>
      <c r="D3683" s="1" t="s">
        <v>3106</v>
      </c>
      <c r="E3683" s="1" t="s">
        <v>43</v>
      </c>
      <c r="F3683" s="1" t="s">
        <v>54</v>
      </c>
      <c r="G3683" s="2">
        <v>44225</v>
      </c>
      <c r="H3683" s="3">
        <v>0.59166666666666667</v>
      </c>
      <c r="I3683">
        <v>27530007</v>
      </c>
      <c r="J3683">
        <v>4</v>
      </c>
      <c r="K3683" s="1" t="s">
        <v>2687</v>
      </c>
      <c r="L3683">
        <v>0</v>
      </c>
      <c r="M3683" s="4">
        <v>4.0916764141948079</v>
      </c>
      <c r="N3683" s="5">
        <v>4213.22</v>
      </c>
      <c r="O3683" s="5">
        <f>IF(Jan_21[[#This Row],[WIN_OSE]]=0,('Summary Sheet'!$O$1)-('Summary Sheet'!$O$1*2%),-'Summary Sheet'!$O$1*(Jan_21[[#This Row],[BSP]]-1))</f>
        <v>1.96</v>
      </c>
    </row>
    <row r="3684" spans="1:15" x14ac:dyDescent="0.25">
      <c r="A3684">
        <v>178568908</v>
      </c>
      <c r="B3684" s="1" t="s">
        <v>23</v>
      </c>
      <c r="C3684" s="1" t="s">
        <v>3131</v>
      </c>
      <c r="D3684" s="1" t="s">
        <v>3106</v>
      </c>
      <c r="E3684" s="1" t="s">
        <v>24</v>
      </c>
      <c r="F3684" s="1" t="s">
        <v>54</v>
      </c>
      <c r="G3684" s="2">
        <v>44225</v>
      </c>
      <c r="H3684" s="3">
        <v>0.60555555555555551</v>
      </c>
      <c r="I3684">
        <v>38145062</v>
      </c>
      <c r="J3684">
        <v>6</v>
      </c>
      <c r="K3684" s="1" t="s">
        <v>1700</v>
      </c>
      <c r="L3684">
        <v>0</v>
      </c>
      <c r="M3684" s="4">
        <v>3.1</v>
      </c>
      <c r="N3684" s="5">
        <v>9130.98</v>
      </c>
      <c r="O3684" s="5">
        <f>IF(Jan_21[[#This Row],[WIN_OSE]]=0,('Summary Sheet'!$O$1)-('Summary Sheet'!$O$1*2%),-'Summary Sheet'!$O$1*(Jan_21[[#This Row],[BSP]]-1))</f>
        <v>1.96</v>
      </c>
    </row>
    <row r="3685" spans="1:15" x14ac:dyDescent="0.25">
      <c r="A3685">
        <v>178568910</v>
      </c>
      <c r="B3685" s="1" t="s">
        <v>23</v>
      </c>
      <c r="C3685" s="1" t="s">
        <v>3131</v>
      </c>
      <c r="D3685" s="1" t="s">
        <v>3106</v>
      </c>
      <c r="E3685" s="1" t="s">
        <v>20</v>
      </c>
      <c r="F3685" s="1" t="s">
        <v>54</v>
      </c>
      <c r="G3685" s="2">
        <v>44225</v>
      </c>
      <c r="H3685" s="3">
        <v>0.61944444444444446</v>
      </c>
      <c r="I3685">
        <v>36436550</v>
      </c>
      <c r="J3685">
        <v>6</v>
      </c>
      <c r="K3685" s="1" t="s">
        <v>950</v>
      </c>
      <c r="L3685">
        <v>0</v>
      </c>
      <c r="M3685" s="4">
        <v>3.562984959</v>
      </c>
      <c r="N3685" s="5">
        <v>11246.78</v>
      </c>
      <c r="O3685" s="5">
        <f>IF(Jan_21[[#This Row],[WIN_OSE]]=0,('Summary Sheet'!$O$1)-('Summary Sheet'!$O$1*2%),-'Summary Sheet'!$O$1*(Jan_21[[#This Row],[BSP]]-1))</f>
        <v>1.96</v>
      </c>
    </row>
    <row r="3686" spans="1:15" x14ac:dyDescent="0.25">
      <c r="A3686">
        <v>178568912</v>
      </c>
      <c r="B3686" s="1" t="s">
        <v>23</v>
      </c>
      <c r="C3686" s="1" t="s">
        <v>3131</v>
      </c>
      <c r="D3686" s="1" t="s">
        <v>3106</v>
      </c>
      <c r="E3686" s="1" t="s">
        <v>24</v>
      </c>
      <c r="F3686" s="1" t="s">
        <v>54</v>
      </c>
      <c r="G3686" s="2">
        <v>44225</v>
      </c>
      <c r="H3686" s="3">
        <v>0.63263888888888886</v>
      </c>
      <c r="I3686">
        <v>38209542</v>
      </c>
      <c r="J3686">
        <v>6</v>
      </c>
      <c r="K3686" s="1" t="s">
        <v>1484</v>
      </c>
      <c r="L3686">
        <v>0</v>
      </c>
      <c r="M3686" s="4">
        <v>3.05</v>
      </c>
      <c r="N3686" s="5">
        <v>7676.44</v>
      </c>
      <c r="O3686" s="5">
        <f>IF(Jan_21[[#This Row],[WIN_OSE]]=0,('Summary Sheet'!$O$1)-('Summary Sheet'!$O$1*2%),-'Summary Sheet'!$O$1*(Jan_21[[#This Row],[BSP]]-1))</f>
        <v>1.96</v>
      </c>
    </row>
    <row r="3687" spans="1:15" x14ac:dyDescent="0.25">
      <c r="A3687">
        <v>178568914</v>
      </c>
      <c r="B3687" s="1" t="s">
        <v>23</v>
      </c>
      <c r="C3687" s="1" t="s">
        <v>3131</v>
      </c>
      <c r="D3687" s="1" t="s">
        <v>3106</v>
      </c>
      <c r="E3687" s="1" t="s">
        <v>65</v>
      </c>
      <c r="F3687" s="1" t="s">
        <v>54</v>
      </c>
      <c r="G3687" s="2">
        <v>44225</v>
      </c>
      <c r="H3687" s="3">
        <v>0.64444444444444449</v>
      </c>
      <c r="I3687">
        <v>38130372</v>
      </c>
      <c r="J3687">
        <v>6</v>
      </c>
      <c r="K3687" s="1" t="s">
        <v>1963</v>
      </c>
      <c r="L3687">
        <v>0</v>
      </c>
      <c r="M3687" s="4">
        <v>2.4699160327547727</v>
      </c>
      <c r="N3687" s="5">
        <v>15545.94</v>
      </c>
      <c r="O3687" s="5">
        <f>IF(Jan_21[[#This Row],[WIN_OSE]]=0,('Summary Sheet'!$O$1)-('Summary Sheet'!$O$1*2%),-'Summary Sheet'!$O$1*(Jan_21[[#This Row],[BSP]]-1))</f>
        <v>1.96</v>
      </c>
    </row>
    <row r="3688" spans="1:15" x14ac:dyDescent="0.25">
      <c r="A3688">
        <v>178568916</v>
      </c>
      <c r="B3688" s="1" t="s">
        <v>23</v>
      </c>
      <c r="C3688" s="1" t="s">
        <v>3131</v>
      </c>
      <c r="D3688" s="1" t="s">
        <v>3106</v>
      </c>
      <c r="E3688" s="1" t="s">
        <v>24</v>
      </c>
      <c r="F3688" s="1" t="s">
        <v>54</v>
      </c>
      <c r="G3688" s="2">
        <v>44225</v>
      </c>
      <c r="H3688" s="3">
        <v>0.65833333333333333</v>
      </c>
      <c r="I3688">
        <v>35888933</v>
      </c>
      <c r="J3688">
        <v>6</v>
      </c>
      <c r="K3688" s="1" t="s">
        <v>837</v>
      </c>
      <c r="L3688">
        <v>1</v>
      </c>
      <c r="M3688" s="4">
        <v>3.414377387</v>
      </c>
      <c r="N3688" s="5">
        <v>5149.5</v>
      </c>
      <c r="O3688" s="5">
        <f>IF(Jan_21[[#This Row],[WIN_OSE]]=0,('Summary Sheet'!$O$1)-('Summary Sheet'!$O$1*2%),-'Summary Sheet'!$O$1*(Jan_21[[#This Row],[BSP]]-1))</f>
        <v>-4.8287547740000001</v>
      </c>
    </row>
    <row r="3689" spans="1:15" x14ac:dyDescent="0.25">
      <c r="A3689">
        <v>178568918</v>
      </c>
      <c r="B3689" s="1" t="s">
        <v>23</v>
      </c>
      <c r="C3689" s="1" t="s">
        <v>3131</v>
      </c>
      <c r="D3689" s="1" t="s">
        <v>3106</v>
      </c>
      <c r="E3689" s="1" t="s">
        <v>47</v>
      </c>
      <c r="F3689" s="1" t="s">
        <v>54</v>
      </c>
      <c r="G3689" s="2">
        <v>44225</v>
      </c>
      <c r="H3689" s="3">
        <v>0.67222222222222228</v>
      </c>
      <c r="I3689">
        <v>37243429</v>
      </c>
      <c r="J3689">
        <v>6</v>
      </c>
      <c r="K3689" s="1" t="s">
        <v>745</v>
      </c>
      <c r="L3689">
        <v>0</v>
      </c>
      <c r="M3689" s="4">
        <v>2.8499492588554851</v>
      </c>
      <c r="N3689" s="5">
        <v>4573.1000000000004</v>
      </c>
      <c r="O3689" s="5">
        <f>IF(Jan_21[[#This Row],[WIN_OSE]]=0,('Summary Sheet'!$O$1)-('Summary Sheet'!$O$1*2%),-'Summary Sheet'!$O$1*(Jan_21[[#This Row],[BSP]]-1))</f>
        <v>1.96</v>
      </c>
    </row>
    <row r="3690" spans="1:15" x14ac:dyDescent="0.25">
      <c r="A3690">
        <v>178568920</v>
      </c>
      <c r="B3690" s="1" t="s">
        <v>23</v>
      </c>
      <c r="C3690" s="1" t="s">
        <v>3131</v>
      </c>
      <c r="D3690" s="1" t="s">
        <v>3106</v>
      </c>
      <c r="E3690" s="1" t="s">
        <v>43</v>
      </c>
      <c r="F3690" s="1" t="s">
        <v>54</v>
      </c>
      <c r="G3690" s="2">
        <v>44225</v>
      </c>
      <c r="H3690" s="3">
        <v>0.68611111111111112</v>
      </c>
      <c r="I3690">
        <v>37597967</v>
      </c>
      <c r="J3690">
        <v>5</v>
      </c>
      <c r="K3690" s="1" t="s">
        <v>2298</v>
      </c>
      <c r="L3690">
        <v>1</v>
      </c>
      <c r="M3690" s="4">
        <v>2.5485453100000002</v>
      </c>
      <c r="N3690" s="5">
        <v>4480.88</v>
      </c>
      <c r="O3690" s="5">
        <f>IF(Jan_21[[#This Row],[WIN_OSE]]=0,('Summary Sheet'!$O$1)-('Summary Sheet'!$O$1*2%),-'Summary Sheet'!$O$1*(Jan_21[[#This Row],[BSP]]-1))</f>
        <v>-3.0970906200000003</v>
      </c>
    </row>
    <row r="3691" spans="1:15" x14ac:dyDescent="0.25">
      <c r="A3691">
        <v>178568922</v>
      </c>
      <c r="B3691" s="1" t="s">
        <v>23</v>
      </c>
      <c r="C3691" s="1" t="s">
        <v>3131</v>
      </c>
      <c r="D3691" s="1" t="s">
        <v>3106</v>
      </c>
      <c r="E3691" s="1" t="s">
        <v>39</v>
      </c>
      <c r="F3691" s="1" t="s">
        <v>54</v>
      </c>
      <c r="G3691" s="2">
        <v>44225</v>
      </c>
      <c r="H3691" s="3">
        <v>0.7</v>
      </c>
      <c r="I3691">
        <v>26427722</v>
      </c>
      <c r="J3691">
        <v>1</v>
      </c>
      <c r="K3691" s="1" t="s">
        <v>2302</v>
      </c>
      <c r="L3691">
        <v>1</v>
      </c>
      <c r="M3691" s="4">
        <v>4</v>
      </c>
      <c r="N3691" s="5">
        <v>2465.2800000000002</v>
      </c>
      <c r="O3691" s="5">
        <f>IF(Jan_21[[#This Row],[WIN_OSE]]=0,('Summary Sheet'!$O$1)-('Summary Sheet'!$O$1*2%),-'Summary Sheet'!$O$1*(Jan_21[[#This Row],[BSP]]-1))</f>
        <v>-6</v>
      </c>
    </row>
    <row r="3692" spans="1:15" x14ac:dyDescent="0.25">
      <c r="A3692">
        <v>178568924</v>
      </c>
      <c r="B3692" s="1" t="s">
        <v>23</v>
      </c>
      <c r="C3692" s="1" t="s">
        <v>3131</v>
      </c>
      <c r="D3692" s="1" t="s">
        <v>3106</v>
      </c>
      <c r="E3692" s="1" t="s">
        <v>43</v>
      </c>
      <c r="F3692" s="1" t="s">
        <v>54</v>
      </c>
      <c r="G3692" s="2">
        <v>44225</v>
      </c>
      <c r="H3692" s="3">
        <v>0.71388888888888891</v>
      </c>
      <c r="I3692">
        <v>20509954</v>
      </c>
      <c r="J3692">
        <v>1</v>
      </c>
      <c r="K3692" s="1" t="s">
        <v>1699</v>
      </c>
      <c r="L3692">
        <v>1</v>
      </c>
      <c r="M3692" s="4">
        <v>3.1</v>
      </c>
      <c r="N3692" s="5">
        <v>6650.28</v>
      </c>
      <c r="O3692" s="5">
        <f>IF(Jan_21[[#This Row],[WIN_OSE]]=0,('Summary Sheet'!$O$1)-('Summary Sheet'!$O$1*2%),-'Summary Sheet'!$O$1*(Jan_21[[#This Row],[BSP]]-1))</f>
        <v>-4.2</v>
      </c>
    </row>
    <row r="3693" spans="1:15" x14ac:dyDescent="0.25">
      <c r="A3693">
        <v>178568926</v>
      </c>
      <c r="B3693" s="1" t="s">
        <v>23</v>
      </c>
      <c r="C3693" s="1" t="s">
        <v>3131</v>
      </c>
      <c r="D3693" s="1" t="s">
        <v>3106</v>
      </c>
      <c r="E3693" s="1" t="s">
        <v>24</v>
      </c>
      <c r="F3693" s="1" t="s">
        <v>54</v>
      </c>
      <c r="G3693" s="2">
        <v>44225</v>
      </c>
      <c r="H3693" s="3">
        <v>0.72777777777777775</v>
      </c>
      <c r="I3693">
        <v>38259912</v>
      </c>
      <c r="J3693">
        <v>2</v>
      </c>
      <c r="K3693" s="1" t="s">
        <v>2833</v>
      </c>
      <c r="L3693">
        <v>0</v>
      </c>
      <c r="M3693" s="4">
        <v>2.6894093192899895</v>
      </c>
      <c r="N3693" s="5">
        <v>8758.84</v>
      </c>
      <c r="O3693" s="5">
        <f>IF(Jan_21[[#This Row],[WIN_OSE]]=0,('Summary Sheet'!$O$1)-('Summary Sheet'!$O$1*2%),-'Summary Sheet'!$O$1*(Jan_21[[#This Row],[BSP]]-1))</f>
        <v>1.96</v>
      </c>
    </row>
    <row r="3694" spans="1:15" x14ac:dyDescent="0.25">
      <c r="A3694">
        <v>178568928</v>
      </c>
      <c r="B3694" s="1" t="s">
        <v>23</v>
      </c>
      <c r="C3694" s="1" t="s">
        <v>3131</v>
      </c>
      <c r="D3694" s="1" t="s">
        <v>3106</v>
      </c>
      <c r="E3694" s="1" t="s">
        <v>49</v>
      </c>
      <c r="F3694" s="1" t="s">
        <v>188</v>
      </c>
      <c r="G3694" s="2">
        <v>44225</v>
      </c>
      <c r="H3694" s="3">
        <v>0.73888888888888893</v>
      </c>
      <c r="I3694">
        <v>24145153</v>
      </c>
      <c r="J3694">
        <v>4</v>
      </c>
      <c r="K3694" s="1" t="s">
        <v>901</v>
      </c>
      <c r="L3694">
        <v>1</v>
      </c>
      <c r="M3694" s="4">
        <v>2.9826669371687506</v>
      </c>
      <c r="N3694" s="5">
        <v>6987.34</v>
      </c>
      <c r="O3694" s="5">
        <f>IF(Jan_21[[#This Row],[WIN_OSE]]=0,('Summary Sheet'!$O$1)-('Summary Sheet'!$O$1*2%),-'Summary Sheet'!$O$1*(Jan_21[[#This Row],[BSP]]-1))</f>
        <v>-3.9653338743375013</v>
      </c>
    </row>
    <row r="3695" spans="1:15" x14ac:dyDescent="0.25">
      <c r="A3695">
        <v>178568930</v>
      </c>
      <c r="B3695" s="1" t="s">
        <v>23</v>
      </c>
      <c r="C3695" s="1" t="s">
        <v>3131</v>
      </c>
      <c r="D3695" s="1" t="s">
        <v>3106</v>
      </c>
      <c r="E3695" s="1" t="s">
        <v>41</v>
      </c>
      <c r="F3695" s="1" t="s">
        <v>54</v>
      </c>
      <c r="G3695" s="2">
        <v>44225</v>
      </c>
      <c r="H3695" s="3">
        <v>0.75138888888888888</v>
      </c>
      <c r="I3695">
        <v>38200437</v>
      </c>
      <c r="J3695">
        <v>2</v>
      </c>
      <c r="K3695" s="1" t="s">
        <v>2822</v>
      </c>
      <c r="L3695">
        <v>0</v>
      </c>
      <c r="M3695" s="4">
        <v>3.15</v>
      </c>
      <c r="N3695" s="5">
        <v>13686.16</v>
      </c>
      <c r="O3695" s="5">
        <f>IF(Jan_21[[#This Row],[WIN_OSE]]=0,('Summary Sheet'!$O$1)-('Summary Sheet'!$O$1*2%),-'Summary Sheet'!$O$1*(Jan_21[[#This Row],[BSP]]-1))</f>
        <v>1.96</v>
      </c>
    </row>
    <row r="3696" spans="1:15" x14ac:dyDescent="0.25">
      <c r="A3696">
        <v>178569728</v>
      </c>
      <c r="B3696" s="1" t="s">
        <v>16</v>
      </c>
      <c r="C3696" s="1" t="s">
        <v>3140</v>
      </c>
      <c r="D3696" s="1" t="s">
        <v>3106</v>
      </c>
      <c r="E3696" s="1" t="s">
        <v>41</v>
      </c>
      <c r="F3696" s="1" t="s">
        <v>44</v>
      </c>
      <c r="G3696" s="2">
        <v>44225</v>
      </c>
      <c r="H3696" s="3">
        <v>0.7631944444444444</v>
      </c>
      <c r="I3696">
        <v>24650170</v>
      </c>
      <c r="J3696">
        <v>4</v>
      </c>
      <c r="K3696" s="1" t="s">
        <v>2363</v>
      </c>
      <c r="L3696">
        <v>0</v>
      </c>
      <c r="M3696" s="4">
        <v>3.65</v>
      </c>
      <c r="N3696" s="5">
        <v>7249.72</v>
      </c>
      <c r="O3696" s="5">
        <f>IF(Jan_21[[#This Row],[WIN_OSE]]=0,('Summary Sheet'!$O$1)-('Summary Sheet'!$O$1*2%),-'Summary Sheet'!$O$1*(Jan_21[[#This Row],[BSP]]-1))</f>
        <v>1.96</v>
      </c>
    </row>
    <row r="3697" spans="1:15" x14ac:dyDescent="0.25">
      <c r="A3697">
        <v>178569730</v>
      </c>
      <c r="B3697" s="1" t="s">
        <v>16</v>
      </c>
      <c r="C3697" s="1" t="s">
        <v>3140</v>
      </c>
      <c r="D3697" s="1" t="s">
        <v>3106</v>
      </c>
      <c r="E3697" s="1" t="s">
        <v>24</v>
      </c>
      <c r="F3697" s="1" t="s">
        <v>44</v>
      </c>
      <c r="G3697" s="2">
        <v>44225</v>
      </c>
      <c r="H3697" s="3">
        <v>0.77500000000000002</v>
      </c>
      <c r="I3697">
        <v>28791105</v>
      </c>
      <c r="J3697">
        <v>4</v>
      </c>
      <c r="K3697" s="1" t="s">
        <v>735</v>
      </c>
      <c r="L3697">
        <v>0</v>
      </c>
      <c r="M3697" s="4">
        <v>4.2632185237715019</v>
      </c>
      <c r="N3697" s="5">
        <v>10045.94</v>
      </c>
      <c r="O3697" s="5">
        <f>IF(Jan_21[[#This Row],[WIN_OSE]]=0,('Summary Sheet'!$O$1)-('Summary Sheet'!$O$1*2%),-'Summary Sheet'!$O$1*(Jan_21[[#This Row],[BSP]]-1))</f>
        <v>1.96</v>
      </c>
    </row>
    <row r="3698" spans="1:15" x14ac:dyDescent="0.25">
      <c r="A3698">
        <v>178569732</v>
      </c>
      <c r="B3698" s="1" t="s">
        <v>16</v>
      </c>
      <c r="C3698" s="1" t="s">
        <v>3140</v>
      </c>
      <c r="D3698" s="1" t="s">
        <v>3106</v>
      </c>
      <c r="E3698" s="1" t="s">
        <v>47</v>
      </c>
      <c r="F3698" s="1" t="s">
        <v>44</v>
      </c>
      <c r="G3698" s="2">
        <v>44225</v>
      </c>
      <c r="H3698" s="3">
        <v>0.78541666666666665</v>
      </c>
      <c r="I3698">
        <v>28182190</v>
      </c>
      <c r="J3698">
        <v>6</v>
      </c>
      <c r="K3698" s="1" t="s">
        <v>796</v>
      </c>
      <c r="L3698">
        <v>1</v>
      </c>
      <c r="M3698" s="4">
        <v>3.05</v>
      </c>
      <c r="N3698" s="5">
        <v>11515.98</v>
      </c>
      <c r="O3698" s="5">
        <f>IF(Jan_21[[#This Row],[WIN_OSE]]=0,('Summary Sheet'!$O$1)-('Summary Sheet'!$O$1*2%),-'Summary Sheet'!$O$1*(Jan_21[[#This Row],[BSP]]-1))</f>
        <v>-4.0999999999999996</v>
      </c>
    </row>
    <row r="3699" spans="1:15" x14ac:dyDescent="0.25">
      <c r="A3699">
        <v>178569734</v>
      </c>
      <c r="B3699" s="1" t="s">
        <v>16</v>
      </c>
      <c r="C3699" s="1" t="s">
        <v>3140</v>
      </c>
      <c r="D3699" s="1" t="s">
        <v>3106</v>
      </c>
      <c r="E3699" s="1" t="s">
        <v>48</v>
      </c>
      <c r="F3699" s="1" t="s">
        <v>44</v>
      </c>
      <c r="G3699" s="2">
        <v>44225</v>
      </c>
      <c r="H3699" s="3">
        <v>0.79791666666666672</v>
      </c>
      <c r="I3699">
        <v>24583633</v>
      </c>
      <c r="J3699">
        <v>6</v>
      </c>
      <c r="K3699" s="1" t="s">
        <v>1072</v>
      </c>
      <c r="L3699">
        <v>0</v>
      </c>
      <c r="M3699" s="4">
        <v>4.2</v>
      </c>
      <c r="N3699" s="5">
        <v>16879.96</v>
      </c>
      <c r="O3699" s="5">
        <f>IF(Jan_21[[#This Row],[WIN_OSE]]=0,('Summary Sheet'!$O$1)-('Summary Sheet'!$O$1*2%),-'Summary Sheet'!$O$1*(Jan_21[[#This Row],[BSP]]-1))</f>
        <v>1.96</v>
      </c>
    </row>
    <row r="3700" spans="1:15" x14ac:dyDescent="0.25">
      <c r="A3700">
        <v>178569736</v>
      </c>
      <c r="B3700" s="1" t="s">
        <v>16</v>
      </c>
      <c r="C3700" s="1" t="s">
        <v>3140</v>
      </c>
      <c r="D3700" s="1" t="s">
        <v>3106</v>
      </c>
      <c r="E3700" s="1" t="s">
        <v>48</v>
      </c>
      <c r="F3700" s="1" t="s">
        <v>44</v>
      </c>
      <c r="G3700" s="2">
        <v>44225</v>
      </c>
      <c r="H3700" s="3">
        <v>0.80972222222222223</v>
      </c>
      <c r="I3700">
        <v>38349141</v>
      </c>
      <c r="J3700">
        <v>6</v>
      </c>
      <c r="K3700" s="1" t="s">
        <v>829</v>
      </c>
      <c r="L3700">
        <v>1</v>
      </c>
      <c r="M3700" s="4">
        <v>2.76</v>
      </c>
      <c r="N3700" s="5">
        <v>26740.9</v>
      </c>
      <c r="O3700" s="5">
        <f>IF(Jan_21[[#This Row],[WIN_OSE]]=0,('Summary Sheet'!$O$1)-('Summary Sheet'!$O$1*2%),-'Summary Sheet'!$O$1*(Jan_21[[#This Row],[BSP]]-1))</f>
        <v>-3.5199999999999996</v>
      </c>
    </row>
    <row r="3701" spans="1:15" x14ac:dyDescent="0.25">
      <c r="A3701">
        <v>178569738</v>
      </c>
      <c r="B3701" s="1" t="s">
        <v>16</v>
      </c>
      <c r="C3701" s="1" t="s">
        <v>3140</v>
      </c>
      <c r="D3701" s="1" t="s">
        <v>3106</v>
      </c>
      <c r="E3701" s="1" t="s">
        <v>30</v>
      </c>
      <c r="F3701" s="1" t="s">
        <v>44</v>
      </c>
      <c r="G3701" s="2">
        <v>44225</v>
      </c>
      <c r="H3701" s="3">
        <v>0.82013888888888886</v>
      </c>
      <c r="I3701">
        <v>38349142</v>
      </c>
      <c r="J3701">
        <v>2</v>
      </c>
      <c r="K3701" s="1" t="s">
        <v>598</v>
      </c>
      <c r="L3701">
        <v>1</v>
      </c>
      <c r="M3701" s="4">
        <v>2.9222433157447263</v>
      </c>
      <c r="N3701" s="5">
        <v>21927.98</v>
      </c>
      <c r="O3701" s="5">
        <f>IF(Jan_21[[#This Row],[WIN_OSE]]=0,('Summary Sheet'!$O$1)-('Summary Sheet'!$O$1*2%),-'Summary Sheet'!$O$1*(Jan_21[[#This Row],[BSP]]-1))</f>
        <v>-3.8444866314894526</v>
      </c>
    </row>
    <row r="3702" spans="1:15" x14ac:dyDescent="0.25">
      <c r="A3702">
        <v>178569740</v>
      </c>
      <c r="B3702" s="1" t="s">
        <v>16</v>
      </c>
      <c r="C3702" s="1" t="s">
        <v>3140</v>
      </c>
      <c r="D3702" s="1" t="s">
        <v>3106</v>
      </c>
      <c r="E3702" s="1" t="s">
        <v>32</v>
      </c>
      <c r="F3702" s="1" t="s">
        <v>44</v>
      </c>
      <c r="G3702" s="2">
        <v>44225</v>
      </c>
      <c r="H3702" s="3">
        <v>0.83194444444444449</v>
      </c>
      <c r="I3702">
        <v>37947135</v>
      </c>
      <c r="J3702">
        <v>1</v>
      </c>
      <c r="K3702" s="1" t="s">
        <v>1088</v>
      </c>
      <c r="L3702">
        <v>0</v>
      </c>
      <c r="M3702" s="4">
        <v>3.25</v>
      </c>
      <c r="N3702" s="5">
        <v>19099.54</v>
      </c>
      <c r="O3702" s="5">
        <f>IF(Jan_21[[#This Row],[WIN_OSE]]=0,('Summary Sheet'!$O$1)-('Summary Sheet'!$O$1*2%),-'Summary Sheet'!$O$1*(Jan_21[[#This Row],[BSP]]-1))</f>
        <v>1.96</v>
      </c>
    </row>
    <row r="3703" spans="1:15" x14ac:dyDescent="0.25">
      <c r="A3703">
        <v>178569742</v>
      </c>
      <c r="B3703" s="1" t="s">
        <v>16</v>
      </c>
      <c r="C3703" s="1" t="s">
        <v>3140</v>
      </c>
      <c r="D3703" s="1" t="s">
        <v>3106</v>
      </c>
      <c r="E3703" s="1" t="s">
        <v>47</v>
      </c>
      <c r="F3703" s="1" t="s">
        <v>44</v>
      </c>
      <c r="G3703" s="2">
        <v>44225</v>
      </c>
      <c r="H3703" s="3">
        <v>0.84166666666666667</v>
      </c>
      <c r="I3703">
        <v>37065209</v>
      </c>
      <c r="J3703">
        <v>6</v>
      </c>
      <c r="K3703" s="1" t="s">
        <v>1980</v>
      </c>
      <c r="L3703">
        <v>1</v>
      </c>
      <c r="M3703" s="4">
        <v>3.7598761409999999</v>
      </c>
      <c r="N3703" s="5">
        <v>18396.16</v>
      </c>
      <c r="O3703" s="5">
        <f>IF(Jan_21[[#This Row],[WIN_OSE]]=0,('Summary Sheet'!$O$1)-('Summary Sheet'!$O$1*2%),-'Summary Sheet'!$O$1*(Jan_21[[#This Row],[BSP]]-1))</f>
        <v>-5.5197522819999998</v>
      </c>
    </row>
    <row r="3704" spans="1:15" x14ac:dyDescent="0.25">
      <c r="A3704">
        <v>178569744</v>
      </c>
      <c r="B3704" s="1" t="s">
        <v>16</v>
      </c>
      <c r="C3704" s="1" t="s">
        <v>3140</v>
      </c>
      <c r="D3704" s="1" t="s">
        <v>3106</v>
      </c>
      <c r="E3704" s="1" t="s">
        <v>41</v>
      </c>
      <c r="F3704" s="1" t="s">
        <v>44</v>
      </c>
      <c r="G3704" s="2">
        <v>44225</v>
      </c>
      <c r="H3704" s="3">
        <v>0.8520833333333333</v>
      </c>
      <c r="I3704">
        <v>38349143</v>
      </c>
      <c r="J3704">
        <v>1</v>
      </c>
      <c r="K3704" s="1" t="s">
        <v>1346</v>
      </c>
      <c r="L3704">
        <v>0</v>
      </c>
      <c r="M3704" s="4">
        <v>3.55</v>
      </c>
      <c r="N3704" s="5">
        <v>15121.88</v>
      </c>
      <c r="O3704" s="5">
        <f>IF(Jan_21[[#This Row],[WIN_OSE]]=0,('Summary Sheet'!$O$1)-('Summary Sheet'!$O$1*2%),-'Summary Sheet'!$O$1*(Jan_21[[#This Row],[BSP]]-1))</f>
        <v>1.96</v>
      </c>
    </row>
    <row r="3705" spans="1:15" x14ac:dyDescent="0.25">
      <c r="A3705">
        <v>178569746</v>
      </c>
      <c r="B3705" s="1" t="s">
        <v>16</v>
      </c>
      <c r="C3705" s="1" t="s">
        <v>3140</v>
      </c>
      <c r="D3705" s="1" t="s">
        <v>3106</v>
      </c>
      <c r="E3705" s="1" t="s">
        <v>47</v>
      </c>
      <c r="F3705" s="1" t="s">
        <v>44</v>
      </c>
      <c r="G3705" s="2">
        <v>44225</v>
      </c>
      <c r="H3705" s="3">
        <v>0.86527777777777781</v>
      </c>
      <c r="I3705">
        <v>37510198</v>
      </c>
      <c r="J3705">
        <v>4</v>
      </c>
      <c r="K3705" s="1" t="s">
        <v>1986</v>
      </c>
      <c r="L3705">
        <v>1</v>
      </c>
      <c r="M3705" s="4">
        <v>2.2200000000000002</v>
      </c>
      <c r="N3705" s="5">
        <v>39017.46</v>
      </c>
      <c r="O3705" s="5">
        <f>IF(Jan_21[[#This Row],[WIN_OSE]]=0,('Summary Sheet'!$O$1)-('Summary Sheet'!$O$1*2%),-'Summary Sheet'!$O$1*(Jan_21[[#This Row],[BSP]]-1))</f>
        <v>-2.4400000000000004</v>
      </c>
    </row>
    <row r="3706" spans="1:15" x14ac:dyDescent="0.25">
      <c r="A3706">
        <v>178569748</v>
      </c>
      <c r="B3706" s="1" t="s">
        <v>16</v>
      </c>
      <c r="C3706" s="1" t="s">
        <v>3140</v>
      </c>
      <c r="D3706" s="1" t="s">
        <v>3106</v>
      </c>
      <c r="E3706" s="1" t="s">
        <v>47</v>
      </c>
      <c r="F3706" s="1" t="s">
        <v>44</v>
      </c>
      <c r="G3706" s="2">
        <v>44225</v>
      </c>
      <c r="H3706" s="3">
        <v>0.87569444444444444</v>
      </c>
      <c r="I3706">
        <v>36815271</v>
      </c>
      <c r="J3706">
        <v>4</v>
      </c>
      <c r="K3706" s="1" t="s">
        <v>1079</v>
      </c>
      <c r="L3706">
        <v>0</v>
      </c>
      <c r="M3706" s="4">
        <v>3.4715172567597614</v>
      </c>
      <c r="N3706" s="5">
        <v>17609.3</v>
      </c>
      <c r="O3706" s="5">
        <f>IF(Jan_21[[#This Row],[WIN_OSE]]=0,('Summary Sheet'!$O$1)-('Summary Sheet'!$O$1*2%),-'Summary Sheet'!$O$1*(Jan_21[[#This Row],[BSP]]-1))</f>
        <v>1.96</v>
      </c>
    </row>
    <row r="3707" spans="1:15" x14ac:dyDescent="0.25">
      <c r="A3707">
        <v>178569750</v>
      </c>
      <c r="B3707" s="1" t="s">
        <v>16</v>
      </c>
      <c r="C3707" s="1" t="s">
        <v>3140</v>
      </c>
      <c r="D3707" s="1" t="s">
        <v>3106</v>
      </c>
      <c r="E3707" s="1" t="s">
        <v>43</v>
      </c>
      <c r="F3707" s="1" t="s">
        <v>44</v>
      </c>
      <c r="G3707" s="2">
        <v>44225</v>
      </c>
      <c r="H3707" s="3">
        <v>0.88611111111111107</v>
      </c>
      <c r="I3707">
        <v>22389558</v>
      </c>
      <c r="J3707">
        <v>6</v>
      </c>
      <c r="K3707" s="1" t="s">
        <v>2547</v>
      </c>
      <c r="L3707">
        <v>0</v>
      </c>
      <c r="M3707" s="4">
        <v>4.3</v>
      </c>
      <c r="N3707" s="5">
        <v>13622.68</v>
      </c>
      <c r="O3707" s="5">
        <f>IF(Jan_21[[#This Row],[WIN_OSE]]=0,('Summary Sheet'!$O$1)-('Summary Sheet'!$O$1*2%),-'Summary Sheet'!$O$1*(Jan_21[[#This Row],[BSP]]-1))</f>
        <v>1.96</v>
      </c>
    </row>
    <row r="3708" spans="1:15" x14ac:dyDescent="0.25">
      <c r="A3708">
        <v>178570508</v>
      </c>
      <c r="B3708" s="1" t="s">
        <v>23</v>
      </c>
      <c r="C3708" s="1" t="s">
        <v>3139</v>
      </c>
      <c r="D3708" s="1" t="s">
        <v>3108</v>
      </c>
      <c r="E3708" s="1" t="s">
        <v>49</v>
      </c>
      <c r="F3708" s="1" t="s">
        <v>46</v>
      </c>
      <c r="G3708" s="2">
        <v>44225</v>
      </c>
      <c r="H3708" s="3">
        <v>0.76180555555555551</v>
      </c>
      <c r="I3708">
        <v>38218754</v>
      </c>
      <c r="J3708">
        <v>1</v>
      </c>
      <c r="K3708" s="1" t="s">
        <v>2881</v>
      </c>
      <c r="L3708">
        <v>0</v>
      </c>
      <c r="M3708" s="4">
        <v>3.363106487186597</v>
      </c>
      <c r="N3708" s="5">
        <v>8316.66</v>
      </c>
      <c r="O3708" s="5">
        <f>IF(Jan_21[[#This Row],[WIN_OSE]]=0,('Summary Sheet'!$O$1)-('Summary Sheet'!$O$1*2%),-'Summary Sheet'!$O$1*(Jan_21[[#This Row],[BSP]]-1))</f>
        <v>1.96</v>
      </c>
    </row>
    <row r="3709" spans="1:15" x14ac:dyDescent="0.25">
      <c r="A3709">
        <v>178570510</v>
      </c>
      <c r="B3709" s="1" t="s">
        <v>23</v>
      </c>
      <c r="C3709" s="1" t="s">
        <v>3139</v>
      </c>
      <c r="D3709" s="1" t="s">
        <v>3108</v>
      </c>
      <c r="E3709" s="1" t="s">
        <v>43</v>
      </c>
      <c r="F3709" s="1" t="s">
        <v>54</v>
      </c>
      <c r="G3709" s="2">
        <v>44225</v>
      </c>
      <c r="H3709" s="3">
        <v>0.7729166666666667</v>
      </c>
      <c r="I3709">
        <v>37444655</v>
      </c>
      <c r="J3709">
        <v>3</v>
      </c>
      <c r="K3709" s="1" t="s">
        <v>2955</v>
      </c>
      <c r="L3709">
        <v>0</v>
      </c>
      <c r="M3709" s="4">
        <v>3.7449985296366504</v>
      </c>
      <c r="N3709" s="5">
        <v>7181.1</v>
      </c>
      <c r="O3709" s="5">
        <f>IF(Jan_21[[#This Row],[WIN_OSE]]=0,('Summary Sheet'!$O$1)-('Summary Sheet'!$O$1*2%),-'Summary Sheet'!$O$1*(Jan_21[[#This Row],[BSP]]-1))</f>
        <v>1.96</v>
      </c>
    </row>
    <row r="3710" spans="1:15" x14ac:dyDescent="0.25">
      <c r="A3710">
        <v>178570512</v>
      </c>
      <c r="B3710" s="1" t="s">
        <v>23</v>
      </c>
      <c r="C3710" s="1" t="s">
        <v>3139</v>
      </c>
      <c r="D3710" s="1" t="s">
        <v>3108</v>
      </c>
      <c r="E3710" s="1" t="s">
        <v>27</v>
      </c>
      <c r="F3710" s="1" t="s">
        <v>46</v>
      </c>
      <c r="G3710" s="2">
        <v>44225</v>
      </c>
      <c r="H3710" s="3">
        <v>0.78333333333333333</v>
      </c>
      <c r="I3710">
        <v>26877350</v>
      </c>
      <c r="J3710">
        <v>5</v>
      </c>
      <c r="K3710" s="1" t="s">
        <v>691</v>
      </c>
      <c r="L3710">
        <v>0</v>
      </c>
      <c r="M3710" s="4">
        <v>2.9944282071352077</v>
      </c>
      <c r="N3710" s="5">
        <v>7927.92</v>
      </c>
      <c r="O3710" s="5">
        <f>IF(Jan_21[[#This Row],[WIN_OSE]]=0,('Summary Sheet'!$O$1)-('Summary Sheet'!$O$1*2%),-'Summary Sheet'!$O$1*(Jan_21[[#This Row],[BSP]]-1))</f>
        <v>1.96</v>
      </c>
    </row>
    <row r="3711" spans="1:15" x14ac:dyDescent="0.25">
      <c r="A3711">
        <v>178570514</v>
      </c>
      <c r="B3711" s="1" t="s">
        <v>23</v>
      </c>
      <c r="C3711" s="1" t="s">
        <v>3139</v>
      </c>
      <c r="D3711" s="1" t="s">
        <v>3108</v>
      </c>
      <c r="E3711" s="1" t="s">
        <v>48</v>
      </c>
      <c r="F3711" s="1" t="s">
        <v>54</v>
      </c>
      <c r="G3711" s="2">
        <v>44225</v>
      </c>
      <c r="H3711" s="3">
        <v>0.79652777777777772</v>
      </c>
      <c r="I3711">
        <v>38349146</v>
      </c>
      <c r="J3711">
        <v>1</v>
      </c>
      <c r="K3711" s="1" t="s">
        <v>2954</v>
      </c>
      <c r="L3711">
        <v>1</v>
      </c>
      <c r="M3711" s="4">
        <v>2.4568894499999998</v>
      </c>
      <c r="N3711" s="5">
        <v>34123.440000000002</v>
      </c>
      <c r="O3711" s="5">
        <f>IF(Jan_21[[#This Row],[WIN_OSE]]=0,('Summary Sheet'!$O$1)-('Summary Sheet'!$O$1*2%),-'Summary Sheet'!$O$1*(Jan_21[[#This Row],[BSP]]-1))</f>
        <v>-2.9137788999999996</v>
      </c>
    </row>
    <row r="3712" spans="1:15" x14ac:dyDescent="0.25">
      <c r="A3712">
        <v>178570516</v>
      </c>
      <c r="B3712" s="1" t="s">
        <v>23</v>
      </c>
      <c r="C3712" s="1" t="s">
        <v>3139</v>
      </c>
      <c r="D3712" s="1" t="s">
        <v>3108</v>
      </c>
      <c r="E3712" s="1" t="s">
        <v>20</v>
      </c>
      <c r="F3712" s="1" t="s">
        <v>54</v>
      </c>
      <c r="G3712" s="2">
        <v>44225</v>
      </c>
      <c r="H3712" s="3">
        <v>0.80833333333333335</v>
      </c>
      <c r="I3712">
        <v>24085285</v>
      </c>
      <c r="J3712">
        <v>2</v>
      </c>
      <c r="K3712" s="1" t="s">
        <v>2651</v>
      </c>
      <c r="L3712">
        <v>0</v>
      </c>
      <c r="M3712" s="4">
        <v>2.6476350947441087</v>
      </c>
      <c r="N3712" s="5">
        <v>20384.599999999999</v>
      </c>
      <c r="O3712" s="5">
        <f>IF(Jan_21[[#This Row],[WIN_OSE]]=0,('Summary Sheet'!$O$1)-('Summary Sheet'!$O$1*2%),-'Summary Sheet'!$O$1*(Jan_21[[#This Row],[BSP]]-1))</f>
        <v>1.96</v>
      </c>
    </row>
    <row r="3713" spans="1:15" x14ac:dyDescent="0.25">
      <c r="A3713">
        <v>178570518</v>
      </c>
      <c r="B3713" s="1" t="s">
        <v>23</v>
      </c>
      <c r="C3713" s="1" t="s">
        <v>3139</v>
      </c>
      <c r="D3713" s="1" t="s">
        <v>3108</v>
      </c>
      <c r="E3713" s="1" t="s">
        <v>45</v>
      </c>
      <c r="F3713" s="1" t="s">
        <v>46</v>
      </c>
      <c r="G3713" s="2">
        <v>44225</v>
      </c>
      <c r="H3713" s="3">
        <v>0.82222222222222219</v>
      </c>
      <c r="I3713">
        <v>38349148</v>
      </c>
      <c r="J3713">
        <v>4</v>
      </c>
      <c r="K3713" s="1" t="s">
        <v>1331</v>
      </c>
      <c r="L3713">
        <v>1</v>
      </c>
      <c r="M3713" s="4">
        <v>2.5395508285958934</v>
      </c>
      <c r="N3713" s="5">
        <v>14146.94</v>
      </c>
      <c r="O3713" s="5">
        <f>IF(Jan_21[[#This Row],[WIN_OSE]]=0,('Summary Sheet'!$O$1)-('Summary Sheet'!$O$1*2%),-'Summary Sheet'!$O$1*(Jan_21[[#This Row],[BSP]]-1))</f>
        <v>-3.0791016571917869</v>
      </c>
    </row>
    <row r="3714" spans="1:15" x14ac:dyDescent="0.25">
      <c r="A3714">
        <v>178570520</v>
      </c>
      <c r="B3714" s="1" t="s">
        <v>23</v>
      </c>
      <c r="C3714" s="1" t="s">
        <v>3139</v>
      </c>
      <c r="D3714" s="1" t="s">
        <v>3108</v>
      </c>
      <c r="E3714" s="1" t="s">
        <v>20</v>
      </c>
      <c r="F3714" s="1" t="s">
        <v>54</v>
      </c>
      <c r="G3714" s="2">
        <v>44225</v>
      </c>
      <c r="H3714" s="3">
        <v>0.8354166666666667</v>
      </c>
      <c r="I3714">
        <v>29254353</v>
      </c>
      <c r="J3714">
        <v>4</v>
      </c>
      <c r="K3714" s="1" t="s">
        <v>2649</v>
      </c>
      <c r="L3714">
        <v>0</v>
      </c>
      <c r="M3714" s="4">
        <v>3.8913934652816167</v>
      </c>
      <c r="N3714" s="5">
        <v>10174.32</v>
      </c>
      <c r="O3714" s="5">
        <f>IF(Jan_21[[#This Row],[WIN_OSE]]=0,('Summary Sheet'!$O$1)-('Summary Sheet'!$O$1*2%),-'Summary Sheet'!$O$1*(Jan_21[[#This Row],[BSP]]-1))</f>
        <v>1.96</v>
      </c>
    </row>
    <row r="3715" spans="1:15" x14ac:dyDescent="0.25">
      <c r="A3715">
        <v>178570522</v>
      </c>
      <c r="B3715" s="1" t="s">
        <v>23</v>
      </c>
      <c r="C3715" s="1" t="s">
        <v>3139</v>
      </c>
      <c r="D3715" s="1" t="s">
        <v>3108</v>
      </c>
      <c r="E3715" s="1" t="s">
        <v>48</v>
      </c>
      <c r="F3715" s="1" t="s">
        <v>54</v>
      </c>
      <c r="G3715" s="2">
        <v>44225</v>
      </c>
      <c r="H3715" s="3">
        <v>0.84930555555555554</v>
      </c>
      <c r="I3715">
        <v>38163496</v>
      </c>
      <c r="J3715">
        <v>6</v>
      </c>
      <c r="K3715" s="1" t="s">
        <v>1204</v>
      </c>
      <c r="L3715">
        <v>1</v>
      </c>
      <c r="M3715" s="4">
        <v>3.7282272622616439</v>
      </c>
      <c r="N3715" s="5">
        <v>11261.1</v>
      </c>
      <c r="O3715" s="5">
        <f>IF(Jan_21[[#This Row],[WIN_OSE]]=0,('Summary Sheet'!$O$1)-('Summary Sheet'!$O$1*2%),-'Summary Sheet'!$O$1*(Jan_21[[#This Row],[BSP]]-1))</f>
        <v>-5.4564545245232878</v>
      </c>
    </row>
    <row r="3716" spans="1:15" x14ac:dyDescent="0.25">
      <c r="A3716">
        <v>178570524</v>
      </c>
      <c r="B3716" s="1" t="s">
        <v>23</v>
      </c>
      <c r="C3716" s="1" t="s">
        <v>3139</v>
      </c>
      <c r="D3716" s="1" t="s">
        <v>3108</v>
      </c>
      <c r="E3716" s="1" t="s">
        <v>47</v>
      </c>
      <c r="F3716" s="1" t="s">
        <v>54</v>
      </c>
      <c r="G3716" s="2">
        <v>44225</v>
      </c>
      <c r="H3716" s="3">
        <v>0.86319444444444449</v>
      </c>
      <c r="I3716">
        <v>35177772</v>
      </c>
      <c r="J3716">
        <v>3</v>
      </c>
      <c r="K3716" s="1" t="s">
        <v>1183</v>
      </c>
      <c r="L3716">
        <v>0</v>
      </c>
      <c r="M3716" s="4">
        <v>3.3386926670000001</v>
      </c>
      <c r="N3716" s="5">
        <v>13304.38</v>
      </c>
      <c r="O3716" s="5">
        <f>IF(Jan_21[[#This Row],[WIN_OSE]]=0,('Summary Sheet'!$O$1)-('Summary Sheet'!$O$1*2%),-'Summary Sheet'!$O$1*(Jan_21[[#This Row],[BSP]]-1))</f>
        <v>1.96</v>
      </c>
    </row>
    <row r="3717" spans="1:15" x14ac:dyDescent="0.25">
      <c r="A3717">
        <v>178570526</v>
      </c>
      <c r="B3717" s="1" t="s">
        <v>23</v>
      </c>
      <c r="C3717" s="1" t="s">
        <v>3139</v>
      </c>
      <c r="D3717" s="1" t="s">
        <v>3108</v>
      </c>
      <c r="E3717" s="1" t="s">
        <v>32</v>
      </c>
      <c r="F3717" s="1" t="s">
        <v>54</v>
      </c>
      <c r="G3717" s="2">
        <v>44225</v>
      </c>
      <c r="H3717" s="3">
        <v>0.87638888888888888</v>
      </c>
      <c r="I3717">
        <v>35957761</v>
      </c>
      <c r="J3717">
        <v>1</v>
      </c>
      <c r="K3717" s="1" t="s">
        <v>1821</v>
      </c>
      <c r="L3717">
        <v>0</v>
      </c>
      <c r="M3717" s="4">
        <v>3.8828057739999999</v>
      </c>
      <c r="N3717" s="5">
        <v>6316.56</v>
      </c>
      <c r="O3717" s="5">
        <f>IF(Jan_21[[#This Row],[WIN_OSE]]=0,('Summary Sheet'!$O$1)-('Summary Sheet'!$O$1*2%),-'Summary Sheet'!$O$1*(Jan_21[[#This Row],[BSP]]-1))</f>
        <v>1.96</v>
      </c>
    </row>
    <row r="3718" spans="1:15" x14ac:dyDescent="0.25">
      <c r="A3718">
        <v>178570528</v>
      </c>
      <c r="B3718" s="1" t="s">
        <v>23</v>
      </c>
      <c r="C3718" s="1" t="s">
        <v>3139</v>
      </c>
      <c r="D3718" s="1" t="s">
        <v>3108</v>
      </c>
      <c r="E3718" s="1" t="s">
        <v>20</v>
      </c>
      <c r="F3718" s="1" t="s">
        <v>54</v>
      </c>
      <c r="G3718" s="2">
        <v>44225</v>
      </c>
      <c r="H3718" s="3">
        <v>0.88749999999999996</v>
      </c>
      <c r="I3718">
        <v>24567273</v>
      </c>
      <c r="J3718">
        <v>3</v>
      </c>
      <c r="K3718" s="1" t="s">
        <v>1827</v>
      </c>
      <c r="L3718">
        <v>0</v>
      </c>
      <c r="M3718" s="4">
        <v>3.137790123122504</v>
      </c>
      <c r="N3718" s="5">
        <v>11048.22</v>
      </c>
      <c r="O3718" s="5">
        <f>IF(Jan_21[[#This Row],[WIN_OSE]]=0,('Summary Sheet'!$O$1)-('Summary Sheet'!$O$1*2%),-'Summary Sheet'!$O$1*(Jan_21[[#This Row],[BSP]]-1))</f>
        <v>1.96</v>
      </c>
    </row>
    <row r="3719" spans="1:15" x14ac:dyDescent="0.25">
      <c r="A3719">
        <v>178570885</v>
      </c>
      <c r="B3719" s="1" t="s">
        <v>16</v>
      </c>
      <c r="C3719" s="1" t="s">
        <v>3133</v>
      </c>
      <c r="D3719" s="1" t="s">
        <v>3109</v>
      </c>
      <c r="E3719" s="1" t="s">
        <v>47</v>
      </c>
      <c r="F3719" s="1" t="s">
        <v>13</v>
      </c>
      <c r="G3719" s="2">
        <v>44225</v>
      </c>
      <c r="H3719" s="3">
        <v>0.75624999999999998</v>
      </c>
      <c r="I3719">
        <v>25735719</v>
      </c>
      <c r="J3719">
        <v>4</v>
      </c>
      <c r="K3719" s="1" t="s">
        <v>2690</v>
      </c>
      <c r="L3719">
        <v>0</v>
      </c>
      <c r="M3719" s="4">
        <v>4.7153243131828244</v>
      </c>
      <c r="N3719" s="5">
        <v>4732.5</v>
      </c>
      <c r="O3719" s="5">
        <f>IF(Jan_21[[#This Row],[WIN_OSE]]=0,('Summary Sheet'!$O$1)-('Summary Sheet'!$O$1*2%),-'Summary Sheet'!$O$1*(Jan_21[[#This Row],[BSP]]-1))</f>
        <v>1.96</v>
      </c>
    </row>
    <row r="3720" spans="1:15" x14ac:dyDescent="0.25">
      <c r="A3720">
        <v>178570887</v>
      </c>
      <c r="B3720" s="1" t="s">
        <v>16</v>
      </c>
      <c r="C3720" s="1" t="s">
        <v>3133</v>
      </c>
      <c r="D3720" s="1" t="s">
        <v>3109</v>
      </c>
      <c r="E3720" s="1" t="s">
        <v>32</v>
      </c>
      <c r="F3720" s="1" t="s">
        <v>13</v>
      </c>
      <c r="G3720" s="2">
        <v>44225</v>
      </c>
      <c r="H3720" s="3">
        <v>0.76944444444444449</v>
      </c>
      <c r="I3720">
        <v>37730851</v>
      </c>
      <c r="J3720">
        <v>1</v>
      </c>
      <c r="K3720" s="1" t="s">
        <v>1017</v>
      </c>
      <c r="L3720">
        <v>0</v>
      </c>
      <c r="M3720" s="4">
        <v>2.9990181142027539</v>
      </c>
      <c r="N3720" s="5">
        <v>14079.86</v>
      </c>
      <c r="O3720" s="5">
        <f>IF(Jan_21[[#This Row],[WIN_OSE]]=0,('Summary Sheet'!$O$1)-('Summary Sheet'!$O$1*2%),-'Summary Sheet'!$O$1*(Jan_21[[#This Row],[BSP]]-1))</f>
        <v>1.96</v>
      </c>
    </row>
    <row r="3721" spans="1:15" x14ac:dyDescent="0.25">
      <c r="A3721">
        <v>178570889</v>
      </c>
      <c r="B3721" s="1" t="s">
        <v>16</v>
      </c>
      <c r="C3721" s="1" t="s">
        <v>3133</v>
      </c>
      <c r="D3721" s="1" t="s">
        <v>3109</v>
      </c>
      <c r="E3721" s="1" t="s">
        <v>20</v>
      </c>
      <c r="F3721" s="1" t="s">
        <v>13</v>
      </c>
      <c r="G3721" s="2">
        <v>44225</v>
      </c>
      <c r="H3721" s="3">
        <v>0.77986111111111112</v>
      </c>
      <c r="I3721">
        <v>36476982</v>
      </c>
      <c r="J3721">
        <v>6</v>
      </c>
      <c r="K3721" s="1" t="s">
        <v>2078</v>
      </c>
      <c r="L3721">
        <v>0</v>
      </c>
      <c r="M3721" s="4">
        <v>4.0664620821022961</v>
      </c>
      <c r="N3721" s="5">
        <v>14733.26</v>
      </c>
      <c r="O3721" s="5">
        <f>IF(Jan_21[[#This Row],[WIN_OSE]]=0,('Summary Sheet'!$O$1)-('Summary Sheet'!$O$1*2%),-'Summary Sheet'!$O$1*(Jan_21[[#This Row],[BSP]]-1))</f>
        <v>1.96</v>
      </c>
    </row>
    <row r="3722" spans="1:15" x14ac:dyDescent="0.25">
      <c r="A3722">
        <v>178570891</v>
      </c>
      <c r="B3722" s="1" t="s">
        <v>16</v>
      </c>
      <c r="C3722" s="1" t="s">
        <v>3133</v>
      </c>
      <c r="D3722" s="1" t="s">
        <v>3109</v>
      </c>
      <c r="E3722" s="1" t="s">
        <v>17</v>
      </c>
      <c r="F3722" s="1" t="s">
        <v>13</v>
      </c>
      <c r="G3722" s="2">
        <v>44225</v>
      </c>
      <c r="H3722" s="3">
        <v>0.79027777777777775</v>
      </c>
      <c r="I3722">
        <v>36391397</v>
      </c>
      <c r="J3722">
        <v>6</v>
      </c>
      <c r="K3722" s="1" t="s">
        <v>617</v>
      </c>
      <c r="L3722">
        <v>1</v>
      </c>
      <c r="M3722" s="4">
        <v>2.9044394979999999</v>
      </c>
      <c r="N3722" s="5">
        <v>23545.84</v>
      </c>
      <c r="O3722" s="5">
        <f>IF(Jan_21[[#This Row],[WIN_OSE]]=0,('Summary Sheet'!$O$1)-('Summary Sheet'!$O$1*2%),-'Summary Sheet'!$O$1*(Jan_21[[#This Row],[BSP]]-1))</f>
        <v>-3.8088789959999998</v>
      </c>
    </row>
    <row r="3723" spans="1:15" x14ac:dyDescent="0.25">
      <c r="A3723">
        <v>178570893</v>
      </c>
      <c r="B3723" s="1" t="s">
        <v>16</v>
      </c>
      <c r="C3723" s="1" t="s">
        <v>3133</v>
      </c>
      <c r="D3723" s="1" t="s">
        <v>3109</v>
      </c>
      <c r="E3723" s="1" t="s">
        <v>17</v>
      </c>
      <c r="F3723" s="1" t="s">
        <v>309</v>
      </c>
      <c r="G3723" s="2">
        <v>44225</v>
      </c>
      <c r="H3723" s="3">
        <v>0.8041666666666667</v>
      </c>
      <c r="I3723">
        <v>36280810</v>
      </c>
      <c r="J3723">
        <v>2</v>
      </c>
      <c r="K3723" s="1" t="s">
        <v>1622</v>
      </c>
      <c r="L3723">
        <v>0</v>
      </c>
      <c r="M3723" s="4">
        <v>4.1276430028761375</v>
      </c>
      <c r="N3723" s="5">
        <v>15340.56</v>
      </c>
      <c r="O3723" s="5">
        <f>IF(Jan_21[[#This Row],[WIN_OSE]]=0,('Summary Sheet'!$O$1)-('Summary Sheet'!$O$1*2%),-'Summary Sheet'!$O$1*(Jan_21[[#This Row],[BSP]]-1))</f>
        <v>1.96</v>
      </c>
    </row>
    <row r="3724" spans="1:15" x14ac:dyDescent="0.25">
      <c r="A3724">
        <v>178570895</v>
      </c>
      <c r="B3724" s="1" t="s">
        <v>16</v>
      </c>
      <c r="C3724" s="1" t="s">
        <v>3133</v>
      </c>
      <c r="D3724" s="1" t="s">
        <v>3109</v>
      </c>
      <c r="E3724" s="1" t="s">
        <v>17</v>
      </c>
      <c r="F3724" s="1" t="s">
        <v>309</v>
      </c>
      <c r="G3724" s="2">
        <v>44225</v>
      </c>
      <c r="H3724" s="3">
        <v>0.81666666666666665</v>
      </c>
      <c r="I3724">
        <v>37247955</v>
      </c>
      <c r="J3724">
        <v>4</v>
      </c>
      <c r="K3724" s="1" t="s">
        <v>1855</v>
      </c>
      <c r="L3724">
        <v>0</v>
      </c>
      <c r="M3724" s="4">
        <v>2.1042503269999999</v>
      </c>
      <c r="N3724" s="5">
        <v>63386.44</v>
      </c>
      <c r="O3724" s="5">
        <f>IF(Jan_21[[#This Row],[WIN_OSE]]=0,('Summary Sheet'!$O$1)-('Summary Sheet'!$O$1*2%),-'Summary Sheet'!$O$1*(Jan_21[[#This Row],[BSP]]-1))</f>
        <v>1.96</v>
      </c>
    </row>
    <row r="3725" spans="1:15" x14ac:dyDescent="0.25">
      <c r="A3725">
        <v>178570897</v>
      </c>
      <c r="B3725" s="1" t="s">
        <v>16</v>
      </c>
      <c r="C3725" s="1" t="s">
        <v>3133</v>
      </c>
      <c r="D3725" s="1" t="s">
        <v>3109</v>
      </c>
      <c r="E3725" s="1" t="s">
        <v>17</v>
      </c>
      <c r="F3725" s="1" t="s">
        <v>309</v>
      </c>
      <c r="G3725" s="2">
        <v>44225</v>
      </c>
      <c r="H3725" s="3">
        <v>0.8305555555555556</v>
      </c>
      <c r="I3725">
        <v>37065622</v>
      </c>
      <c r="J3725">
        <v>5</v>
      </c>
      <c r="K3725" s="1" t="s">
        <v>440</v>
      </c>
      <c r="L3725">
        <v>0</v>
      </c>
      <c r="M3725" s="4">
        <v>2.4779561920000002</v>
      </c>
      <c r="N3725" s="5">
        <v>39443.620000000003</v>
      </c>
      <c r="O3725" s="5">
        <f>IF(Jan_21[[#This Row],[WIN_OSE]]=0,('Summary Sheet'!$O$1)-('Summary Sheet'!$O$1*2%),-'Summary Sheet'!$O$1*(Jan_21[[#This Row],[BSP]]-1))</f>
        <v>1.96</v>
      </c>
    </row>
    <row r="3726" spans="1:15" x14ac:dyDescent="0.25">
      <c r="A3726">
        <v>178570899</v>
      </c>
      <c r="B3726" s="1" t="s">
        <v>16</v>
      </c>
      <c r="C3726" s="1" t="s">
        <v>3133</v>
      </c>
      <c r="D3726" s="1" t="s">
        <v>3109</v>
      </c>
      <c r="E3726" s="1" t="s">
        <v>17</v>
      </c>
      <c r="F3726" s="1" t="s">
        <v>13</v>
      </c>
      <c r="G3726" s="2">
        <v>44225</v>
      </c>
      <c r="H3726" s="3">
        <v>0.84513888888888888</v>
      </c>
      <c r="I3726">
        <v>21590074</v>
      </c>
      <c r="J3726">
        <v>1</v>
      </c>
      <c r="K3726" s="1" t="s">
        <v>2529</v>
      </c>
      <c r="L3726">
        <v>1</v>
      </c>
      <c r="M3726" s="4">
        <v>1.99</v>
      </c>
      <c r="N3726" s="5">
        <v>44386.42</v>
      </c>
      <c r="O3726" s="5">
        <f>IF(Jan_21[[#This Row],[WIN_OSE]]=0,('Summary Sheet'!$O$1)-('Summary Sheet'!$O$1*2%),-'Summary Sheet'!$O$1*(Jan_21[[#This Row],[BSP]]-1))</f>
        <v>-1.98</v>
      </c>
    </row>
    <row r="3727" spans="1:15" x14ac:dyDescent="0.25">
      <c r="A3727">
        <v>178570901</v>
      </c>
      <c r="B3727" s="1" t="s">
        <v>16</v>
      </c>
      <c r="C3727" s="1" t="s">
        <v>3133</v>
      </c>
      <c r="D3727" s="1" t="s">
        <v>3109</v>
      </c>
      <c r="E3727" s="1" t="s">
        <v>17</v>
      </c>
      <c r="F3727" s="1" t="s">
        <v>13</v>
      </c>
      <c r="G3727" s="2">
        <v>44225</v>
      </c>
      <c r="H3727" s="3">
        <v>0.85972222222222228</v>
      </c>
      <c r="I3727">
        <v>37632641</v>
      </c>
      <c r="J3727">
        <v>6</v>
      </c>
      <c r="K3727" s="1" t="s">
        <v>2837</v>
      </c>
      <c r="L3727">
        <v>0</v>
      </c>
      <c r="M3727" s="4">
        <v>2.9390812304007339</v>
      </c>
      <c r="N3727" s="5">
        <v>57393.84</v>
      </c>
      <c r="O3727" s="5">
        <f>IF(Jan_21[[#This Row],[WIN_OSE]]=0,('Summary Sheet'!$O$1)-('Summary Sheet'!$O$1*2%),-'Summary Sheet'!$O$1*(Jan_21[[#This Row],[BSP]]-1))</f>
        <v>1.96</v>
      </c>
    </row>
    <row r="3728" spans="1:15" x14ac:dyDescent="0.25">
      <c r="A3728">
        <v>178570903</v>
      </c>
      <c r="B3728" s="1" t="s">
        <v>16</v>
      </c>
      <c r="C3728" s="1" t="s">
        <v>3133</v>
      </c>
      <c r="D3728" s="1" t="s">
        <v>3109</v>
      </c>
      <c r="E3728" s="1" t="s">
        <v>17</v>
      </c>
      <c r="F3728" s="1" t="s">
        <v>13</v>
      </c>
      <c r="G3728" s="2">
        <v>44225</v>
      </c>
      <c r="H3728" s="3">
        <v>0.87083333333333335</v>
      </c>
      <c r="I3728">
        <v>25411724</v>
      </c>
      <c r="J3728">
        <v>2</v>
      </c>
      <c r="K3728" s="1" t="s">
        <v>2396</v>
      </c>
      <c r="L3728">
        <v>0</v>
      </c>
      <c r="M3728" s="4">
        <v>4.2</v>
      </c>
      <c r="N3728" s="5">
        <v>13812.66</v>
      </c>
      <c r="O3728" s="5">
        <f>IF(Jan_21[[#This Row],[WIN_OSE]]=0,('Summary Sheet'!$O$1)-('Summary Sheet'!$O$1*2%),-'Summary Sheet'!$O$1*(Jan_21[[#This Row],[BSP]]-1))</f>
        <v>1.96</v>
      </c>
    </row>
    <row r="3729" spans="1:15" x14ac:dyDescent="0.25">
      <c r="A3729">
        <v>178570905</v>
      </c>
      <c r="B3729" s="1" t="s">
        <v>16</v>
      </c>
      <c r="C3729" s="1" t="s">
        <v>3133</v>
      </c>
      <c r="D3729" s="1" t="s">
        <v>3109</v>
      </c>
      <c r="E3729" s="1" t="s">
        <v>17</v>
      </c>
      <c r="F3729" s="1" t="s">
        <v>309</v>
      </c>
      <c r="G3729" s="2">
        <v>44225</v>
      </c>
      <c r="H3729" s="3">
        <v>0.8833333333333333</v>
      </c>
      <c r="I3729">
        <v>28752885</v>
      </c>
      <c r="J3729">
        <v>6</v>
      </c>
      <c r="K3729" s="1" t="s">
        <v>2525</v>
      </c>
      <c r="L3729">
        <v>1</v>
      </c>
      <c r="M3729" s="4">
        <v>2.4531527236545667</v>
      </c>
      <c r="N3729" s="5">
        <v>73104.92</v>
      </c>
      <c r="O3729" s="5">
        <f>IF(Jan_21[[#This Row],[WIN_OSE]]=0,('Summary Sheet'!$O$1)-('Summary Sheet'!$O$1*2%),-'Summary Sheet'!$O$1*(Jan_21[[#This Row],[BSP]]-1))</f>
        <v>-2.9063054473091334</v>
      </c>
    </row>
    <row r="3730" spans="1:15" x14ac:dyDescent="0.25">
      <c r="A3730">
        <v>178570907</v>
      </c>
      <c r="B3730" s="1" t="s">
        <v>16</v>
      </c>
      <c r="C3730" s="1" t="s">
        <v>3133</v>
      </c>
      <c r="D3730" s="1" t="s">
        <v>3109</v>
      </c>
      <c r="E3730" s="1" t="s">
        <v>17</v>
      </c>
      <c r="F3730" s="1" t="s">
        <v>1050</v>
      </c>
      <c r="G3730" s="2">
        <v>44225</v>
      </c>
      <c r="H3730" s="3">
        <v>0.89444444444444449</v>
      </c>
      <c r="I3730">
        <v>36909722</v>
      </c>
      <c r="J3730">
        <v>5</v>
      </c>
      <c r="K3730" s="1" t="s">
        <v>1101</v>
      </c>
      <c r="L3730">
        <v>1</v>
      </c>
      <c r="M3730" s="4">
        <v>1.7873596346870682</v>
      </c>
      <c r="N3730" s="5">
        <v>78726.36</v>
      </c>
      <c r="O3730" s="5">
        <f>IF(Jan_21[[#This Row],[WIN_OSE]]=0,('Summary Sheet'!$O$1)-('Summary Sheet'!$O$1*2%),-'Summary Sheet'!$O$1*(Jan_21[[#This Row],[BSP]]-1))</f>
        <v>-1.5747192693741363</v>
      </c>
    </row>
    <row r="3731" spans="1:15" x14ac:dyDescent="0.25">
      <c r="A3731">
        <v>178612452</v>
      </c>
      <c r="B3731" s="1" t="s">
        <v>19</v>
      </c>
      <c r="C3731" s="1" t="s">
        <v>3135</v>
      </c>
      <c r="D3731" s="1" t="s">
        <v>3110</v>
      </c>
      <c r="E3731" s="1" t="s">
        <v>27</v>
      </c>
      <c r="F3731" s="1" t="s">
        <v>50</v>
      </c>
      <c r="G3731" s="2">
        <v>44226</v>
      </c>
      <c r="H3731" s="3">
        <v>0.46250000000000002</v>
      </c>
      <c r="I3731">
        <v>22312133</v>
      </c>
      <c r="J3731">
        <v>1</v>
      </c>
      <c r="K3731" s="1" t="s">
        <v>1876</v>
      </c>
      <c r="L3731">
        <v>1</v>
      </c>
      <c r="M3731" s="4">
        <v>3.4713946571666749</v>
      </c>
      <c r="N3731" s="5">
        <v>7345.72</v>
      </c>
      <c r="O3731" s="5">
        <f>IF(Jan_21[[#This Row],[WIN_OSE]]=0,('Summary Sheet'!$O$1)-('Summary Sheet'!$O$1*2%),-'Summary Sheet'!$O$1*(Jan_21[[#This Row],[BSP]]-1))</f>
        <v>-4.9427893143333499</v>
      </c>
    </row>
    <row r="3732" spans="1:15" x14ac:dyDescent="0.25">
      <c r="A3732">
        <v>178612454</v>
      </c>
      <c r="B3732" s="1" t="s">
        <v>19</v>
      </c>
      <c r="C3732" s="1" t="s">
        <v>3135</v>
      </c>
      <c r="D3732" s="1" t="s">
        <v>3110</v>
      </c>
      <c r="E3732" s="1" t="s">
        <v>75</v>
      </c>
      <c r="F3732" s="1" t="s">
        <v>50</v>
      </c>
      <c r="G3732" s="2">
        <v>44226</v>
      </c>
      <c r="H3732" s="3">
        <v>0.47291666666666665</v>
      </c>
      <c r="I3732">
        <v>25495456</v>
      </c>
      <c r="J3732">
        <v>3</v>
      </c>
      <c r="K3732" s="1" t="s">
        <v>557</v>
      </c>
      <c r="L3732">
        <v>0</v>
      </c>
      <c r="M3732" s="4">
        <v>3.4</v>
      </c>
      <c r="N3732" s="5">
        <v>10115.459999999999</v>
      </c>
      <c r="O3732" s="5">
        <f>IF(Jan_21[[#This Row],[WIN_OSE]]=0,('Summary Sheet'!$O$1)-('Summary Sheet'!$O$1*2%),-'Summary Sheet'!$O$1*(Jan_21[[#This Row],[BSP]]-1))</f>
        <v>1.96</v>
      </c>
    </row>
    <row r="3733" spans="1:15" x14ac:dyDescent="0.25">
      <c r="A3733">
        <v>178612609</v>
      </c>
      <c r="B3733" s="1" t="s">
        <v>16</v>
      </c>
      <c r="C3733" s="1" t="s">
        <v>3130</v>
      </c>
      <c r="D3733" s="1" t="s">
        <v>3111</v>
      </c>
      <c r="E3733" s="1" t="s">
        <v>17</v>
      </c>
      <c r="F3733" s="1" t="s">
        <v>194</v>
      </c>
      <c r="G3733" s="2">
        <v>44226</v>
      </c>
      <c r="H3733" s="3">
        <v>0.78055555555555556</v>
      </c>
      <c r="I3733">
        <v>24085227</v>
      </c>
      <c r="J3733">
        <v>4</v>
      </c>
      <c r="K3733" s="1" t="s">
        <v>503</v>
      </c>
      <c r="L3733">
        <v>0</v>
      </c>
      <c r="M3733" s="4">
        <v>2.5674252100000001</v>
      </c>
      <c r="N3733" s="5">
        <v>27976.06</v>
      </c>
      <c r="O3733" s="5">
        <f>IF(Jan_21[[#This Row],[WIN_OSE]]=0,('Summary Sheet'!$O$1)-('Summary Sheet'!$O$1*2%),-'Summary Sheet'!$O$1*(Jan_21[[#This Row],[BSP]]-1))</f>
        <v>1.96</v>
      </c>
    </row>
    <row r="3734" spans="1:15" x14ac:dyDescent="0.25">
      <c r="A3734">
        <v>178612611</v>
      </c>
      <c r="B3734" s="1" t="s">
        <v>16</v>
      </c>
      <c r="C3734" s="1" t="s">
        <v>3130</v>
      </c>
      <c r="D3734" s="1" t="s">
        <v>3111</v>
      </c>
      <c r="E3734" s="1" t="s">
        <v>17</v>
      </c>
      <c r="F3734" s="1" t="s">
        <v>301</v>
      </c>
      <c r="G3734" s="2">
        <v>44226</v>
      </c>
      <c r="H3734" s="3">
        <v>0.79236111111111107</v>
      </c>
      <c r="I3734">
        <v>27528281</v>
      </c>
      <c r="J3734">
        <v>1</v>
      </c>
      <c r="K3734" s="1" t="s">
        <v>2943</v>
      </c>
      <c r="L3734">
        <v>1</v>
      </c>
      <c r="M3734" s="4">
        <v>1.5395064377434569</v>
      </c>
      <c r="N3734" s="5">
        <v>36886.82</v>
      </c>
      <c r="O3734" s="5">
        <f>IF(Jan_21[[#This Row],[WIN_OSE]]=0,('Summary Sheet'!$O$1)-('Summary Sheet'!$O$1*2%),-'Summary Sheet'!$O$1*(Jan_21[[#This Row],[BSP]]-1))</f>
        <v>-1.0790128754869137</v>
      </c>
    </row>
    <row r="3735" spans="1:15" x14ac:dyDescent="0.25">
      <c r="A3735">
        <v>178612613</v>
      </c>
      <c r="B3735" s="1" t="s">
        <v>16</v>
      </c>
      <c r="C3735" s="1" t="s">
        <v>3130</v>
      </c>
      <c r="D3735" s="1" t="s">
        <v>3111</v>
      </c>
      <c r="E3735" s="1" t="s">
        <v>17</v>
      </c>
      <c r="F3735" s="1" t="s">
        <v>301</v>
      </c>
      <c r="G3735" s="2">
        <v>44226</v>
      </c>
      <c r="H3735" s="3">
        <v>0.80347222222222225</v>
      </c>
      <c r="I3735">
        <v>22494241</v>
      </c>
      <c r="J3735">
        <v>1</v>
      </c>
      <c r="K3735" s="1" t="s">
        <v>1656</v>
      </c>
      <c r="L3735">
        <v>0</v>
      </c>
      <c r="M3735" s="4">
        <v>2.8303154564568107</v>
      </c>
      <c r="N3735" s="5">
        <v>19136.2</v>
      </c>
      <c r="O3735" s="5">
        <f>IF(Jan_21[[#This Row],[WIN_OSE]]=0,('Summary Sheet'!$O$1)-('Summary Sheet'!$O$1*2%),-'Summary Sheet'!$O$1*(Jan_21[[#This Row],[BSP]]-1))</f>
        <v>1.96</v>
      </c>
    </row>
    <row r="3736" spans="1:15" x14ac:dyDescent="0.25">
      <c r="A3736">
        <v>178612615</v>
      </c>
      <c r="B3736" s="1" t="s">
        <v>16</v>
      </c>
      <c r="C3736" s="1" t="s">
        <v>3130</v>
      </c>
      <c r="D3736" s="1" t="s">
        <v>3111</v>
      </c>
      <c r="E3736" s="1" t="s">
        <v>17</v>
      </c>
      <c r="F3736" s="1" t="s">
        <v>194</v>
      </c>
      <c r="G3736" s="2">
        <v>44226</v>
      </c>
      <c r="H3736" s="3">
        <v>0.81319444444444444</v>
      </c>
      <c r="I3736">
        <v>36717445</v>
      </c>
      <c r="J3736">
        <v>2</v>
      </c>
      <c r="K3736" s="1" t="s">
        <v>2975</v>
      </c>
      <c r="L3736">
        <v>0</v>
      </c>
      <c r="M3736" s="4">
        <v>1.8525782462026379</v>
      </c>
      <c r="N3736" s="5">
        <v>41596.94</v>
      </c>
      <c r="O3736" s="5">
        <f>IF(Jan_21[[#This Row],[WIN_OSE]]=0,('Summary Sheet'!$O$1)-('Summary Sheet'!$O$1*2%),-'Summary Sheet'!$O$1*(Jan_21[[#This Row],[BSP]]-1))</f>
        <v>1.96</v>
      </c>
    </row>
    <row r="3737" spans="1:15" x14ac:dyDescent="0.25">
      <c r="A3737">
        <v>178612617</v>
      </c>
      <c r="B3737" s="1" t="s">
        <v>16</v>
      </c>
      <c r="C3737" s="1" t="s">
        <v>3130</v>
      </c>
      <c r="D3737" s="1" t="s">
        <v>3111</v>
      </c>
      <c r="E3737" s="1" t="s">
        <v>17</v>
      </c>
      <c r="F3737" s="1" t="s">
        <v>301</v>
      </c>
      <c r="G3737" s="2">
        <v>44226</v>
      </c>
      <c r="H3737" s="3">
        <v>0.82499999999999996</v>
      </c>
      <c r="I3737">
        <v>28590823</v>
      </c>
      <c r="J3737">
        <v>4</v>
      </c>
      <c r="K3737" s="1" t="s">
        <v>1866</v>
      </c>
      <c r="L3737">
        <v>0</v>
      </c>
      <c r="M3737" s="4">
        <v>3.0360627106247193</v>
      </c>
      <c r="N3737" s="5">
        <v>21661.98</v>
      </c>
      <c r="O3737" s="5">
        <f>IF(Jan_21[[#This Row],[WIN_OSE]]=0,('Summary Sheet'!$O$1)-('Summary Sheet'!$O$1*2%),-'Summary Sheet'!$O$1*(Jan_21[[#This Row],[BSP]]-1))</f>
        <v>1.96</v>
      </c>
    </row>
    <row r="3738" spans="1:15" x14ac:dyDescent="0.25">
      <c r="A3738">
        <v>178612619</v>
      </c>
      <c r="B3738" s="1" t="s">
        <v>16</v>
      </c>
      <c r="C3738" s="1" t="s">
        <v>3130</v>
      </c>
      <c r="D3738" s="1" t="s">
        <v>3111</v>
      </c>
      <c r="E3738" s="1" t="s">
        <v>17</v>
      </c>
      <c r="F3738" s="1" t="s">
        <v>168</v>
      </c>
      <c r="G3738" s="2">
        <v>44226</v>
      </c>
      <c r="H3738" s="3">
        <v>0.83611111111111114</v>
      </c>
      <c r="I3738">
        <v>36910875</v>
      </c>
      <c r="J3738">
        <v>3</v>
      </c>
      <c r="K3738" s="1" t="s">
        <v>2531</v>
      </c>
      <c r="L3738">
        <v>0</v>
      </c>
      <c r="M3738" s="4">
        <v>1.8868328426281189</v>
      </c>
      <c r="N3738" s="5">
        <v>26015.82</v>
      </c>
      <c r="O3738" s="5">
        <f>IF(Jan_21[[#This Row],[WIN_OSE]]=0,('Summary Sheet'!$O$1)-('Summary Sheet'!$O$1*2%),-'Summary Sheet'!$O$1*(Jan_21[[#This Row],[BSP]]-1))</f>
        <v>1.96</v>
      </c>
    </row>
    <row r="3739" spans="1:15" x14ac:dyDescent="0.25">
      <c r="A3739">
        <v>178612621</v>
      </c>
      <c r="B3739" s="1" t="s">
        <v>16</v>
      </c>
      <c r="C3739" s="1" t="s">
        <v>3130</v>
      </c>
      <c r="D3739" s="1" t="s">
        <v>3111</v>
      </c>
      <c r="E3739" s="1" t="s">
        <v>17</v>
      </c>
      <c r="F3739" s="1" t="s">
        <v>301</v>
      </c>
      <c r="G3739" s="2">
        <v>44226</v>
      </c>
      <c r="H3739" s="3">
        <v>0.84652777777777777</v>
      </c>
      <c r="I3739">
        <v>36705214</v>
      </c>
      <c r="J3739">
        <v>3</v>
      </c>
      <c r="K3739" s="1" t="s">
        <v>1367</v>
      </c>
      <c r="L3739">
        <v>0</v>
      </c>
      <c r="M3739" s="4">
        <v>2.2609980202338189</v>
      </c>
      <c r="N3739" s="5">
        <v>51772.32</v>
      </c>
      <c r="O3739" s="5">
        <f>IF(Jan_21[[#This Row],[WIN_OSE]]=0,('Summary Sheet'!$O$1)-('Summary Sheet'!$O$1*2%),-'Summary Sheet'!$O$1*(Jan_21[[#This Row],[BSP]]-1))</f>
        <v>1.96</v>
      </c>
    </row>
    <row r="3740" spans="1:15" x14ac:dyDescent="0.25">
      <c r="A3740">
        <v>178612623</v>
      </c>
      <c r="B3740" s="1" t="s">
        <v>16</v>
      </c>
      <c r="C3740" s="1" t="s">
        <v>3130</v>
      </c>
      <c r="D3740" s="1" t="s">
        <v>3111</v>
      </c>
      <c r="E3740" s="1" t="s">
        <v>17</v>
      </c>
      <c r="F3740" s="1" t="s">
        <v>301</v>
      </c>
      <c r="G3740" s="2">
        <v>44226</v>
      </c>
      <c r="H3740" s="3">
        <v>0.8569444444444444</v>
      </c>
      <c r="I3740">
        <v>2924348</v>
      </c>
      <c r="J3740">
        <v>4</v>
      </c>
      <c r="K3740" s="1" t="s">
        <v>1865</v>
      </c>
      <c r="L3740">
        <v>1</v>
      </c>
      <c r="M3740" s="4">
        <v>3.55</v>
      </c>
      <c r="N3740" s="5">
        <v>26700.54</v>
      </c>
      <c r="O3740" s="5">
        <f>IF(Jan_21[[#This Row],[WIN_OSE]]=0,('Summary Sheet'!$O$1)-('Summary Sheet'!$O$1*2%),-'Summary Sheet'!$O$1*(Jan_21[[#This Row],[BSP]]-1))</f>
        <v>-5.0999999999999996</v>
      </c>
    </row>
    <row r="3741" spans="1:15" x14ac:dyDescent="0.25">
      <c r="A3741">
        <v>178612625</v>
      </c>
      <c r="B3741" s="1" t="s">
        <v>16</v>
      </c>
      <c r="C3741" s="1" t="s">
        <v>3130</v>
      </c>
      <c r="D3741" s="1" t="s">
        <v>3111</v>
      </c>
      <c r="E3741" s="1" t="s">
        <v>17</v>
      </c>
      <c r="F3741" s="1" t="s">
        <v>194</v>
      </c>
      <c r="G3741" s="2">
        <v>44226</v>
      </c>
      <c r="H3741" s="3">
        <v>0.87013888888888891</v>
      </c>
      <c r="I3741">
        <v>25432137</v>
      </c>
      <c r="J3741">
        <v>5</v>
      </c>
      <c r="K3741" s="1" t="s">
        <v>2600</v>
      </c>
      <c r="L3741">
        <v>0</v>
      </c>
      <c r="M3741" s="4">
        <v>4.1610557268732382</v>
      </c>
      <c r="N3741" s="5">
        <v>10243.08</v>
      </c>
      <c r="O3741" s="5">
        <f>IF(Jan_21[[#This Row],[WIN_OSE]]=0,('Summary Sheet'!$O$1)-('Summary Sheet'!$O$1*2%),-'Summary Sheet'!$O$1*(Jan_21[[#This Row],[BSP]]-1))</f>
        <v>1.96</v>
      </c>
    </row>
    <row r="3742" spans="1:15" x14ac:dyDescent="0.25">
      <c r="A3742">
        <v>178612627</v>
      </c>
      <c r="B3742" s="1" t="s">
        <v>16</v>
      </c>
      <c r="C3742" s="1" t="s">
        <v>3130</v>
      </c>
      <c r="D3742" s="1" t="s">
        <v>3111</v>
      </c>
      <c r="E3742" s="1" t="s">
        <v>17</v>
      </c>
      <c r="F3742" s="1" t="s">
        <v>1362</v>
      </c>
      <c r="G3742" s="2">
        <v>44226</v>
      </c>
      <c r="H3742" s="3">
        <v>0.88124999999999998</v>
      </c>
      <c r="I3742">
        <v>27285575</v>
      </c>
      <c r="J3742">
        <v>2</v>
      </c>
      <c r="K3742" s="1" t="s">
        <v>1658</v>
      </c>
      <c r="L3742">
        <v>0</v>
      </c>
      <c r="M3742" s="4">
        <v>2.649376156393719</v>
      </c>
      <c r="N3742" s="5">
        <v>33823.32</v>
      </c>
      <c r="O3742" s="5">
        <f>IF(Jan_21[[#This Row],[WIN_OSE]]=0,('Summary Sheet'!$O$1)-('Summary Sheet'!$O$1*2%),-'Summary Sheet'!$O$1*(Jan_21[[#This Row],[BSP]]-1))</f>
        <v>1.96</v>
      </c>
    </row>
    <row r="3743" spans="1:15" x14ac:dyDescent="0.25">
      <c r="A3743">
        <v>178612629</v>
      </c>
      <c r="B3743" s="1" t="s">
        <v>16</v>
      </c>
      <c r="C3743" s="1" t="s">
        <v>3130</v>
      </c>
      <c r="D3743" s="1" t="s">
        <v>3111</v>
      </c>
      <c r="E3743" s="1" t="s">
        <v>17</v>
      </c>
      <c r="F3743" s="1" t="s">
        <v>168</v>
      </c>
      <c r="G3743" s="2">
        <v>44226</v>
      </c>
      <c r="H3743" s="3">
        <v>0.89166666666666672</v>
      </c>
      <c r="I3743">
        <v>38359225</v>
      </c>
      <c r="J3743">
        <v>3</v>
      </c>
      <c r="K3743" s="1" t="s">
        <v>1392</v>
      </c>
      <c r="L3743">
        <v>0</v>
      </c>
      <c r="M3743" s="4">
        <v>3.0328497589999999</v>
      </c>
      <c r="N3743" s="5">
        <v>17934.78</v>
      </c>
      <c r="O3743" s="5">
        <f>IF(Jan_21[[#This Row],[WIN_OSE]]=0,('Summary Sheet'!$O$1)-('Summary Sheet'!$O$1*2%),-'Summary Sheet'!$O$1*(Jan_21[[#This Row],[BSP]]-1))</f>
        <v>1.96</v>
      </c>
    </row>
    <row r="3744" spans="1:15" x14ac:dyDescent="0.25">
      <c r="A3744">
        <v>178612631</v>
      </c>
      <c r="B3744" s="1" t="s">
        <v>16</v>
      </c>
      <c r="C3744" s="1" t="s">
        <v>3130</v>
      </c>
      <c r="D3744" s="1" t="s">
        <v>3111</v>
      </c>
      <c r="E3744" s="1" t="s">
        <v>17</v>
      </c>
      <c r="F3744" s="1" t="s">
        <v>194</v>
      </c>
      <c r="G3744" s="2">
        <v>44226</v>
      </c>
      <c r="H3744" s="3">
        <v>0.90277777777777779</v>
      </c>
      <c r="I3744">
        <v>36910863</v>
      </c>
      <c r="J3744">
        <v>3</v>
      </c>
      <c r="K3744" s="1" t="s">
        <v>1057</v>
      </c>
      <c r="L3744">
        <v>0</v>
      </c>
      <c r="M3744" s="4">
        <v>3.7792560580000001</v>
      </c>
      <c r="N3744" s="5">
        <v>21120.04</v>
      </c>
      <c r="O3744" s="5">
        <f>IF(Jan_21[[#This Row],[WIN_OSE]]=0,('Summary Sheet'!$O$1)-('Summary Sheet'!$O$1*2%),-'Summary Sheet'!$O$1*(Jan_21[[#This Row],[BSP]]-1))</f>
        <v>1.96</v>
      </c>
    </row>
    <row r="3745" spans="1:15" x14ac:dyDescent="0.25">
      <c r="A3745">
        <v>178612691</v>
      </c>
      <c r="B3745" s="1" t="s">
        <v>23</v>
      </c>
      <c r="C3745" s="1" t="s">
        <v>3133</v>
      </c>
      <c r="D3745" s="1" t="s">
        <v>3112</v>
      </c>
      <c r="E3745" s="1" t="s">
        <v>314</v>
      </c>
      <c r="F3745" s="1" t="s">
        <v>309</v>
      </c>
      <c r="G3745" s="2">
        <v>44226</v>
      </c>
      <c r="H3745" s="3">
        <v>0.42499999999999999</v>
      </c>
      <c r="I3745">
        <v>25736066</v>
      </c>
      <c r="J3745">
        <v>5</v>
      </c>
      <c r="K3745" s="1" t="s">
        <v>621</v>
      </c>
      <c r="L3745">
        <v>0</v>
      </c>
      <c r="M3745" s="4">
        <v>3.1</v>
      </c>
      <c r="N3745" s="5">
        <v>8387.02</v>
      </c>
      <c r="O3745" s="5">
        <f>IF(Jan_21[[#This Row],[WIN_OSE]]=0,('Summary Sheet'!$O$1)-('Summary Sheet'!$O$1*2%),-'Summary Sheet'!$O$1*(Jan_21[[#This Row],[BSP]]-1))</f>
        <v>1.96</v>
      </c>
    </row>
    <row r="3746" spans="1:15" x14ac:dyDescent="0.25">
      <c r="A3746">
        <v>178612693</v>
      </c>
      <c r="B3746" s="1" t="s">
        <v>23</v>
      </c>
      <c r="C3746" s="1" t="s">
        <v>3133</v>
      </c>
      <c r="D3746" s="1" t="s">
        <v>3112</v>
      </c>
      <c r="E3746" s="1" t="s">
        <v>65</v>
      </c>
      <c r="F3746" s="1" t="s">
        <v>13</v>
      </c>
      <c r="G3746" s="2">
        <v>44226</v>
      </c>
      <c r="H3746" s="3">
        <v>0.43819444444444444</v>
      </c>
      <c r="I3746">
        <v>36690545</v>
      </c>
      <c r="J3746">
        <v>6</v>
      </c>
      <c r="K3746" s="1" t="s">
        <v>2691</v>
      </c>
      <c r="L3746">
        <v>0</v>
      </c>
      <c r="M3746" s="4">
        <v>3.2026376128858107</v>
      </c>
      <c r="N3746" s="5">
        <v>7895.72</v>
      </c>
      <c r="O3746" s="5">
        <f>IF(Jan_21[[#This Row],[WIN_OSE]]=0,('Summary Sheet'!$O$1)-('Summary Sheet'!$O$1*2%),-'Summary Sheet'!$O$1*(Jan_21[[#This Row],[BSP]]-1))</f>
        <v>1.96</v>
      </c>
    </row>
    <row r="3747" spans="1:15" x14ac:dyDescent="0.25">
      <c r="A3747">
        <v>178612695</v>
      </c>
      <c r="B3747" s="1" t="s">
        <v>23</v>
      </c>
      <c r="C3747" s="1" t="s">
        <v>3133</v>
      </c>
      <c r="D3747" s="1" t="s">
        <v>3112</v>
      </c>
      <c r="E3747" s="1" t="s">
        <v>24</v>
      </c>
      <c r="F3747" s="1" t="s">
        <v>13</v>
      </c>
      <c r="G3747" s="2">
        <v>44226</v>
      </c>
      <c r="H3747" s="3">
        <v>0.44861111111111113</v>
      </c>
      <c r="I3747">
        <v>37472867</v>
      </c>
      <c r="J3747">
        <v>2</v>
      </c>
      <c r="K3747" s="1" t="s">
        <v>1037</v>
      </c>
      <c r="L3747">
        <v>0</v>
      </c>
      <c r="M3747" s="4">
        <v>3.55</v>
      </c>
      <c r="N3747" s="5">
        <v>6073.56</v>
      </c>
      <c r="O3747" s="5">
        <f>IF(Jan_21[[#This Row],[WIN_OSE]]=0,('Summary Sheet'!$O$1)-('Summary Sheet'!$O$1*2%),-'Summary Sheet'!$O$1*(Jan_21[[#This Row],[BSP]]-1))</f>
        <v>1.96</v>
      </c>
    </row>
    <row r="3748" spans="1:15" x14ac:dyDescent="0.25">
      <c r="A3748">
        <v>178612697</v>
      </c>
      <c r="B3748" s="1" t="s">
        <v>23</v>
      </c>
      <c r="C3748" s="1" t="s">
        <v>3133</v>
      </c>
      <c r="D3748" s="1" t="s">
        <v>3112</v>
      </c>
      <c r="E3748" s="1" t="s">
        <v>47</v>
      </c>
      <c r="F3748" s="1" t="s">
        <v>13</v>
      </c>
      <c r="G3748" s="2">
        <v>44226</v>
      </c>
      <c r="H3748" s="3">
        <v>0.45902777777777776</v>
      </c>
      <c r="I3748">
        <v>35676762</v>
      </c>
      <c r="J3748">
        <v>3</v>
      </c>
      <c r="K3748" s="1" t="s">
        <v>403</v>
      </c>
      <c r="L3748">
        <v>0</v>
      </c>
      <c r="M3748" s="4">
        <v>4.2276042973739116</v>
      </c>
      <c r="N3748" s="5">
        <v>4642.72</v>
      </c>
      <c r="O3748" s="5">
        <f>IF(Jan_21[[#This Row],[WIN_OSE]]=0,('Summary Sheet'!$O$1)-('Summary Sheet'!$O$1*2%),-'Summary Sheet'!$O$1*(Jan_21[[#This Row],[BSP]]-1))</f>
        <v>1.96</v>
      </c>
    </row>
    <row r="3749" spans="1:15" x14ac:dyDescent="0.25">
      <c r="A3749">
        <v>178612699</v>
      </c>
      <c r="B3749" s="1" t="s">
        <v>23</v>
      </c>
      <c r="C3749" s="1" t="s">
        <v>3133</v>
      </c>
      <c r="D3749" s="1" t="s">
        <v>3112</v>
      </c>
      <c r="E3749" s="1" t="s">
        <v>30</v>
      </c>
      <c r="F3749" s="1" t="s">
        <v>13</v>
      </c>
      <c r="G3749" s="2">
        <v>44226</v>
      </c>
      <c r="H3749" s="3">
        <v>0.46944444444444444</v>
      </c>
      <c r="I3749">
        <v>36836704</v>
      </c>
      <c r="J3749">
        <v>2</v>
      </c>
      <c r="K3749" s="1" t="s">
        <v>798</v>
      </c>
      <c r="L3749">
        <v>1</v>
      </c>
      <c r="M3749" s="4">
        <v>3.1320611471328448</v>
      </c>
      <c r="N3749" s="5">
        <v>13039.96</v>
      </c>
      <c r="O3749" s="5">
        <f>IF(Jan_21[[#This Row],[WIN_OSE]]=0,('Summary Sheet'!$O$1)-('Summary Sheet'!$O$1*2%),-'Summary Sheet'!$O$1*(Jan_21[[#This Row],[BSP]]-1))</f>
        <v>-4.2641222942656896</v>
      </c>
    </row>
    <row r="3750" spans="1:15" x14ac:dyDescent="0.25">
      <c r="A3750">
        <v>178612701</v>
      </c>
      <c r="B3750" s="1" t="s">
        <v>23</v>
      </c>
      <c r="C3750" s="1" t="s">
        <v>3133</v>
      </c>
      <c r="D3750" s="1" t="s">
        <v>3112</v>
      </c>
      <c r="E3750" s="1" t="s">
        <v>24</v>
      </c>
      <c r="F3750" s="1" t="s">
        <v>13</v>
      </c>
      <c r="G3750" s="2">
        <v>44226</v>
      </c>
      <c r="H3750" s="3">
        <v>0.47986111111111113</v>
      </c>
      <c r="I3750">
        <v>15083403</v>
      </c>
      <c r="J3750">
        <v>6</v>
      </c>
      <c r="K3750" s="1" t="s">
        <v>2688</v>
      </c>
      <c r="L3750">
        <v>1</v>
      </c>
      <c r="M3750" s="4">
        <v>4.4000000000000004</v>
      </c>
      <c r="N3750" s="5">
        <v>5780.2</v>
      </c>
      <c r="O3750" s="5">
        <f>IF(Jan_21[[#This Row],[WIN_OSE]]=0,('Summary Sheet'!$O$1)-('Summary Sheet'!$O$1*2%),-'Summary Sheet'!$O$1*(Jan_21[[#This Row],[BSP]]-1))</f>
        <v>-6.8000000000000007</v>
      </c>
    </row>
    <row r="3751" spans="1:15" x14ac:dyDescent="0.25">
      <c r="A3751">
        <v>178612703</v>
      </c>
      <c r="B3751" s="1" t="s">
        <v>23</v>
      </c>
      <c r="C3751" s="1" t="s">
        <v>3133</v>
      </c>
      <c r="D3751" s="1" t="s">
        <v>3112</v>
      </c>
      <c r="E3751" s="1" t="s">
        <v>32</v>
      </c>
      <c r="F3751" s="1" t="s">
        <v>13</v>
      </c>
      <c r="G3751" s="2">
        <v>44226</v>
      </c>
      <c r="H3751" s="3">
        <v>0.49027777777777776</v>
      </c>
      <c r="I3751">
        <v>38357901</v>
      </c>
      <c r="J3751">
        <v>6</v>
      </c>
      <c r="K3751" s="1" t="s">
        <v>1377</v>
      </c>
      <c r="L3751">
        <v>0</v>
      </c>
      <c r="M3751" s="4">
        <v>3.9883538675673478</v>
      </c>
      <c r="N3751" s="5">
        <v>7240.2</v>
      </c>
      <c r="O3751" s="5">
        <f>IF(Jan_21[[#This Row],[WIN_OSE]]=0,('Summary Sheet'!$O$1)-('Summary Sheet'!$O$1*2%),-'Summary Sheet'!$O$1*(Jan_21[[#This Row],[BSP]]-1))</f>
        <v>1.96</v>
      </c>
    </row>
    <row r="3752" spans="1:15" x14ac:dyDescent="0.25">
      <c r="A3752">
        <v>178612705</v>
      </c>
      <c r="B3752" s="1" t="s">
        <v>23</v>
      </c>
      <c r="C3752" s="1" t="s">
        <v>3133</v>
      </c>
      <c r="D3752" s="1" t="s">
        <v>3112</v>
      </c>
      <c r="E3752" s="1" t="s">
        <v>41</v>
      </c>
      <c r="F3752" s="1" t="s">
        <v>13</v>
      </c>
      <c r="G3752" s="2">
        <v>44226</v>
      </c>
      <c r="H3752" s="3">
        <v>0.50069444444444444</v>
      </c>
      <c r="I3752">
        <v>28791281</v>
      </c>
      <c r="J3752">
        <v>6</v>
      </c>
      <c r="K3752" s="1" t="s">
        <v>2075</v>
      </c>
      <c r="L3752">
        <v>0</v>
      </c>
      <c r="M3752" s="4">
        <v>2.8094539303667263</v>
      </c>
      <c r="N3752" s="5">
        <v>13962.98</v>
      </c>
      <c r="O3752" s="5">
        <f>IF(Jan_21[[#This Row],[WIN_OSE]]=0,('Summary Sheet'!$O$1)-('Summary Sheet'!$O$1*2%),-'Summary Sheet'!$O$1*(Jan_21[[#This Row],[BSP]]-1))</f>
        <v>1.96</v>
      </c>
    </row>
    <row r="3753" spans="1:15" x14ac:dyDescent="0.25">
      <c r="A3753">
        <v>178612707</v>
      </c>
      <c r="B3753" s="1" t="s">
        <v>23</v>
      </c>
      <c r="C3753" s="1" t="s">
        <v>3133</v>
      </c>
      <c r="D3753" s="1" t="s">
        <v>3112</v>
      </c>
      <c r="E3753" s="1" t="s">
        <v>39</v>
      </c>
      <c r="F3753" s="1" t="s">
        <v>13</v>
      </c>
      <c r="G3753" s="2">
        <v>44226</v>
      </c>
      <c r="H3753" s="3">
        <v>0.51111111111111107</v>
      </c>
      <c r="I3753">
        <v>28041476</v>
      </c>
      <c r="J3753">
        <v>3</v>
      </c>
      <c r="K3753" s="1" t="s">
        <v>2076</v>
      </c>
      <c r="L3753">
        <v>1</v>
      </c>
      <c r="M3753" s="4">
        <v>2.6088383884711082</v>
      </c>
      <c r="N3753" s="5">
        <v>14914.88</v>
      </c>
      <c r="O3753" s="5">
        <f>IF(Jan_21[[#This Row],[WIN_OSE]]=0,('Summary Sheet'!$O$1)-('Summary Sheet'!$O$1*2%),-'Summary Sheet'!$O$1*(Jan_21[[#This Row],[BSP]]-1))</f>
        <v>-3.2176767769422163</v>
      </c>
    </row>
    <row r="3754" spans="1:15" x14ac:dyDescent="0.25">
      <c r="A3754">
        <v>178612709</v>
      </c>
      <c r="B3754" s="1" t="s">
        <v>23</v>
      </c>
      <c r="C3754" s="1" t="s">
        <v>3133</v>
      </c>
      <c r="D3754" s="1" t="s">
        <v>3112</v>
      </c>
      <c r="E3754" s="1" t="s">
        <v>43</v>
      </c>
      <c r="F3754" s="1" t="s">
        <v>13</v>
      </c>
      <c r="G3754" s="2">
        <v>44226</v>
      </c>
      <c r="H3754" s="3">
        <v>0.52152777777777781</v>
      </c>
      <c r="I3754">
        <v>30023289</v>
      </c>
      <c r="J3754">
        <v>4</v>
      </c>
      <c r="K3754" s="1" t="s">
        <v>1968</v>
      </c>
      <c r="L3754">
        <v>0</v>
      </c>
      <c r="M3754" s="4">
        <v>4.0999999999999996</v>
      </c>
      <c r="N3754" s="5">
        <v>5922.68</v>
      </c>
      <c r="O3754" s="5">
        <f>IF(Jan_21[[#This Row],[WIN_OSE]]=0,('Summary Sheet'!$O$1)-('Summary Sheet'!$O$1*2%),-'Summary Sheet'!$O$1*(Jan_21[[#This Row],[BSP]]-1))</f>
        <v>1.96</v>
      </c>
    </row>
    <row r="3755" spans="1:15" x14ac:dyDescent="0.25">
      <c r="A3755">
        <v>178612711</v>
      </c>
      <c r="B3755" s="1" t="s">
        <v>23</v>
      </c>
      <c r="C3755" s="1" t="s">
        <v>3133</v>
      </c>
      <c r="D3755" s="1" t="s">
        <v>3112</v>
      </c>
      <c r="E3755" s="1" t="s">
        <v>43</v>
      </c>
      <c r="F3755" s="1" t="s">
        <v>13</v>
      </c>
      <c r="G3755" s="2">
        <v>44226</v>
      </c>
      <c r="H3755" s="3">
        <v>0.53194444444444444</v>
      </c>
      <c r="I3755">
        <v>28603686</v>
      </c>
      <c r="J3755">
        <v>6</v>
      </c>
      <c r="K3755" s="1" t="s">
        <v>1978</v>
      </c>
      <c r="L3755">
        <v>1</v>
      </c>
      <c r="M3755" s="4">
        <v>4.2</v>
      </c>
      <c r="N3755" s="5">
        <v>6404.98</v>
      </c>
      <c r="O3755" s="5">
        <f>IF(Jan_21[[#This Row],[WIN_OSE]]=0,('Summary Sheet'!$O$1)-('Summary Sheet'!$O$1*2%),-'Summary Sheet'!$O$1*(Jan_21[[#This Row],[BSP]]-1))</f>
        <v>-6.4</v>
      </c>
    </row>
    <row r="3756" spans="1:15" x14ac:dyDescent="0.25">
      <c r="A3756">
        <v>178612713</v>
      </c>
      <c r="B3756" s="1" t="s">
        <v>23</v>
      </c>
      <c r="C3756" s="1" t="s">
        <v>3133</v>
      </c>
      <c r="D3756" s="1" t="s">
        <v>3112</v>
      </c>
      <c r="E3756" s="1" t="s">
        <v>39</v>
      </c>
      <c r="F3756" s="1" t="s">
        <v>13</v>
      </c>
      <c r="G3756" s="2">
        <v>44226</v>
      </c>
      <c r="H3756" s="3">
        <v>0.54305555555555551</v>
      </c>
      <c r="I3756">
        <v>36909994</v>
      </c>
      <c r="J3756">
        <v>3</v>
      </c>
      <c r="K3756" s="1" t="s">
        <v>2088</v>
      </c>
      <c r="L3756">
        <v>0</v>
      </c>
      <c r="M3756" s="4">
        <v>3.4148789291916182</v>
      </c>
      <c r="N3756" s="5">
        <v>9627.64</v>
      </c>
      <c r="O3756" s="5">
        <f>IF(Jan_21[[#This Row],[WIN_OSE]]=0,('Summary Sheet'!$O$1)-('Summary Sheet'!$O$1*2%),-'Summary Sheet'!$O$1*(Jan_21[[#This Row],[BSP]]-1))</f>
        <v>1.96</v>
      </c>
    </row>
    <row r="3757" spans="1:15" x14ac:dyDescent="0.25">
      <c r="A3757">
        <v>178612715</v>
      </c>
      <c r="B3757" s="1" t="s">
        <v>23</v>
      </c>
      <c r="C3757" s="1" t="s">
        <v>3133</v>
      </c>
      <c r="D3757" s="1" t="s">
        <v>3112</v>
      </c>
      <c r="E3757" s="1" t="s">
        <v>41</v>
      </c>
      <c r="F3757" s="1" t="s">
        <v>13</v>
      </c>
      <c r="G3757" s="2">
        <v>44226</v>
      </c>
      <c r="H3757" s="3">
        <v>0.55347222222222225</v>
      </c>
      <c r="I3757">
        <v>37389405</v>
      </c>
      <c r="J3757">
        <v>4</v>
      </c>
      <c r="K3757" s="1" t="s">
        <v>330</v>
      </c>
      <c r="L3757">
        <v>1</v>
      </c>
      <c r="M3757" s="4">
        <v>1.9079855244582173</v>
      </c>
      <c r="N3757" s="5">
        <v>33920.94</v>
      </c>
      <c r="O3757" s="5">
        <f>IF(Jan_21[[#This Row],[WIN_OSE]]=0,('Summary Sheet'!$O$1)-('Summary Sheet'!$O$1*2%),-'Summary Sheet'!$O$1*(Jan_21[[#This Row],[BSP]]-1))</f>
        <v>-1.8159710489164347</v>
      </c>
    </row>
    <row r="3758" spans="1:15" x14ac:dyDescent="0.25">
      <c r="A3758">
        <v>178612717</v>
      </c>
      <c r="B3758" s="1" t="s">
        <v>23</v>
      </c>
      <c r="C3758" s="1" t="s">
        <v>3133</v>
      </c>
      <c r="D3758" s="1" t="s">
        <v>3112</v>
      </c>
      <c r="E3758" s="1" t="s">
        <v>41</v>
      </c>
      <c r="F3758" s="1" t="s">
        <v>13</v>
      </c>
      <c r="G3758" s="2">
        <v>44226</v>
      </c>
      <c r="H3758" s="3">
        <v>0.56458333333333333</v>
      </c>
      <c r="I3758">
        <v>25120212</v>
      </c>
      <c r="J3758">
        <v>6</v>
      </c>
      <c r="K3758" s="1" t="s">
        <v>739</v>
      </c>
      <c r="L3758">
        <v>1</v>
      </c>
      <c r="M3758" s="4">
        <v>2.020632725721125</v>
      </c>
      <c r="N3758" s="5">
        <v>35532.120000000003</v>
      </c>
      <c r="O3758" s="5">
        <f>IF(Jan_21[[#This Row],[WIN_OSE]]=0,('Summary Sheet'!$O$1)-('Summary Sheet'!$O$1*2%),-'Summary Sheet'!$O$1*(Jan_21[[#This Row],[BSP]]-1))</f>
        <v>-2.0412654514422499</v>
      </c>
    </row>
    <row r="3759" spans="1:15" x14ac:dyDescent="0.25">
      <c r="A3759">
        <v>178612949</v>
      </c>
      <c r="B3759" s="1" t="s">
        <v>23</v>
      </c>
      <c r="C3759" s="1" t="s">
        <v>3119</v>
      </c>
      <c r="D3759" s="1" t="s">
        <v>3113</v>
      </c>
      <c r="E3759" s="1" t="s">
        <v>75</v>
      </c>
      <c r="F3759" s="1" t="s">
        <v>28</v>
      </c>
      <c r="G3759" s="2">
        <v>44226</v>
      </c>
      <c r="H3759" s="3">
        <v>0.34166666666666667</v>
      </c>
      <c r="I3759">
        <v>27098978</v>
      </c>
      <c r="J3759">
        <v>4</v>
      </c>
      <c r="K3759" s="1" t="s">
        <v>1311</v>
      </c>
      <c r="L3759">
        <v>1</v>
      </c>
      <c r="M3759" s="4">
        <v>3.3158213932588838</v>
      </c>
      <c r="N3759" s="5">
        <v>3818</v>
      </c>
      <c r="O3759" s="5">
        <f>IF(Jan_21[[#This Row],[WIN_OSE]]=0,('Summary Sheet'!$O$1)-('Summary Sheet'!$O$1*2%),-'Summary Sheet'!$O$1*(Jan_21[[#This Row],[BSP]]-1))</f>
        <v>-4.6316427865177676</v>
      </c>
    </row>
    <row r="3760" spans="1:15" x14ac:dyDescent="0.25">
      <c r="A3760">
        <v>178612951</v>
      </c>
      <c r="B3760" s="1" t="s">
        <v>23</v>
      </c>
      <c r="C3760" s="1" t="s">
        <v>3119</v>
      </c>
      <c r="D3760" s="1" t="s">
        <v>3113</v>
      </c>
      <c r="E3760" s="1" t="s">
        <v>24</v>
      </c>
      <c r="F3760" s="1" t="s">
        <v>25</v>
      </c>
      <c r="G3760" s="2">
        <v>44226</v>
      </c>
      <c r="H3760" s="3">
        <v>0.35208333333333336</v>
      </c>
      <c r="I3760">
        <v>20752265</v>
      </c>
      <c r="J3760">
        <v>5</v>
      </c>
      <c r="K3760" s="1" t="s">
        <v>1103</v>
      </c>
      <c r="L3760">
        <v>0</v>
      </c>
      <c r="M3760" s="4">
        <v>3.9</v>
      </c>
      <c r="N3760" s="5">
        <v>2528.92</v>
      </c>
      <c r="O3760" s="5">
        <f>IF(Jan_21[[#This Row],[WIN_OSE]]=0,('Summary Sheet'!$O$1)-('Summary Sheet'!$O$1*2%),-'Summary Sheet'!$O$1*(Jan_21[[#This Row],[BSP]]-1))</f>
        <v>1.96</v>
      </c>
    </row>
    <row r="3761" spans="1:15" x14ac:dyDescent="0.25">
      <c r="A3761">
        <v>178612953</v>
      </c>
      <c r="B3761" s="1" t="s">
        <v>23</v>
      </c>
      <c r="C3761" s="1" t="s">
        <v>3119</v>
      </c>
      <c r="D3761" s="1" t="s">
        <v>3113</v>
      </c>
      <c r="E3761" s="1" t="s">
        <v>27</v>
      </c>
      <c r="F3761" s="1" t="s">
        <v>28</v>
      </c>
      <c r="G3761" s="2">
        <v>44226</v>
      </c>
      <c r="H3761" s="3">
        <v>0.36319444444444443</v>
      </c>
      <c r="I3761">
        <v>36436174</v>
      </c>
      <c r="J3761">
        <v>6</v>
      </c>
      <c r="K3761" s="1" t="s">
        <v>200</v>
      </c>
      <c r="L3761">
        <v>1</v>
      </c>
      <c r="M3761" s="4">
        <v>2.8870299811013691</v>
      </c>
      <c r="N3761" s="5">
        <v>3433.02</v>
      </c>
      <c r="O3761" s="5">
        <f>IF(Jan_21[[#This Row],[WIN_OSE]]=0,('Summary Sheet'!$O$1)-('Summary Sheet'!$O$1*2%),-'Summary Sheet'!$O$1*(Jan_21[[#This Row],[BSP]]-1))</f>
        <v>-3.7740599622027382</v>
      </c>
    </row>
    <row r="3762" spans="1:15" x14ac:dyDescent="0.25">
      <c r="A3762">
        <v>178612955</v>
      </c>
      <c r="B3762" s="1" t="s">
        <v>23</v>
      </c>
      <c r="C3762" s="1" t="s">
        <v>3119</v>
      </c>
      <c r="D3762" s="1" t="s">
        <v>3113</v>
      </c>
      <c r="E3762" s="1" t="s">
        <v>39</v>
      </c>
      <c r="F3762" s="1" t="s">
        <v>25</v>
      </c>
      <c r="G3762" s="2">
        <v>44226</v>
      </c>
      <c r="H3762" s="3">
        <v>0.37638888888888888</v>
      </c>
      <c r="I3762">
        <v>36436193</v>
      </c>
      <c r="J3762">
        <v>1</v>
      </c>
      <c r="K3762" s="1" t="s">
        <v>2809</v>
      </c>
      <c r="L3762">
        <v>0</v>
      </c>
      <c r="M3762" s="4">
        <v>4.5999999999999996</v>
      </c>
      <c r="N3762" s="5">
        <v>3882.2</v>
      </c>
      <c r="O3762" s="5">
        <f>IF(Jan_21[[#This Row],[WIN_OSE]]=0,('Summary Sheet'!$O$1)-('Summary Sheet'!$O$1*2%),-'Summary Sheet'!$O$1*(Jan_21[[#This Row],[BSP]]-1))</f>
        <v>1.96</v>
      </c>
    </row>
    <row r="3763" spans="1:15" x14ac:dyDescent="0.25">
      <c r="A3763">
        <v>178612957</v>
      </c>
      <c r="B3763" s="1" t="s">
        <v>23</v>
      </c>
      <c r="C3763" s="1" t="s">
        <v>3119</v>
      </c>
      <c r="D3763" s="1" t="s">
        <v>3113</v>
      </c>
      <c r="E3763" s="1" t="s">
        <v>75</v>
      </c>
      <c r="F3763" s="1" t="s">
        <v>28</v>
      </c>
      <c r="G3763" s="2">
        <v>44226</v>
      </c>
      <c r="H3763" s="3">
        <v>0.38750000000000001</v>
      </c>
      <c r="I3763">
        <v>36909281</v>
      </c>
      <c r="J3763">
        <v>3</v>
      </c>
      <c r="K3763" s="1" t="s">
        <v>329</v>
      </c>
      <c r="L3763">
        <v>0</v>
      </c>
      <c r="M3763" s="4">
        <v>4.5930801241497097</v>
      </c>
      <c r="N3763" s="5">
        <v>4121.28</v>
      </c>
      <c r="O3763" s="5">
        <f>IF(Jan_21[[#This Row],[WIN_OSE]]=0,('Summary Sheet'!$O$1)-('Summary Sheet'!$O$1*2%),-'Summary Sheet'!$O$1*(Jan_21[[#This Row],[BSP]]-1))</f>
        <v>1.96</v>
      </c>
    </row>
    <row r="3764" spans="1:15" x14ac:dyDescent="0.25">
      <c r="A3764">
        <v>178612959</v>
      </c>
      <c r="B3764" s="1" t="s">
        <v>23</v>
      </c>
      <c r="C3764" s="1" t="s">
        <v>3119</v>
      </c>
      <c r="D3764" s="1" t="s">
        <v>3113</v>
      </c>
      <c r="E3764" s="1" t="s">
        <v>39</v>
      </c>
      <c r="F3764" s="1" t="s">
        <v>25</v>
      </c>
      <c r="G3764" s="2">
        <v>44226</v>
      </c>
      <c r="H3764" s="3">
        <v>0.39861111111111114</v>
      </c>
      <c r="I3764">
        <v>25028761</v>
      </c>
      <c r="J3764">
        <v>5</v>
      </c>
      <c r="K3764" s="1" t="s">
        <v>2952</v>
      </c>
      <c r="L3764">
        <v>1</v>
      </c>
      <c r="M3764" s="4">
        <v>4.9642606306525714</v>
      </c>
      <c r="N3764" s="5">
        <v>4827.5200000000004</v>
      </c>
      <c r="O3764" s="5">
        <f>IF(Jan_21[[#This Row],[WIN_OSE]]=0,('Summary Sheet'!$O$1)-('Summary Sheet'!$O$1*2%),-'Summary Sheet'!$O$1*(Jan_21[[#This Row],[BSP]]-1))</f>
        <v>-7.9285212613051428</v>
      </c>
    </row>
    <row r="3765" spans="1:15" x14ac:dyDescent="0.25">
      <c r="A3765">
        <v>178612961</v>
      </c>
      <c r="B3765" s="1" t="s">
        <v>23</v>
      </c>
      <c r="C3765" s="1" t="s">
        <v>3119</v>
      </c>
      <c r="D3765" s="1" t="s">
        <v>3113</v>
      </c>
      <c r="E3765" s="1" t="s">
        <v>75</v>
      </c>
      <c r="F3765" s="1" t="s">
        <v>28</v>
      </c>
      <c r="G3765" s="2">
        <v>44226</v>
      </c>
      <c r="H3765" s="3">
        <v>0.41111111111111109</v>
      </c>
      <c r="I3765">
        <v>18610547</v>
      </c>
      <c r="J3765">
        <v>6</v>
      </c>
      <c r="K3765" s="1" t="s">
        <v>345</v>
      </c>
      <c r="L3765">
        <v>0</v>
      </c>
      <c r="M3765" s="4">
        <v>4.2</v>
      </c>
      <c r="N3765" s="5">
        <v>3386.14</v>
      </c>
      <c r="O3765" s="5">
        <f>IF(Jan_21[[#This Row],[WIN_OSE]]=0,('Summary Sheet'!$O$1)-('Summary Sheet'!$O$1*2%),-'Summary Sheet'!$O$1*(Jan_21[[#This Row],[BSP]]-1))</f>
        <v>1.96</v>
      </c>
    </row>
    <row r="3766" spans="1:15" x14ac:dyDescent="0.25">
      <c r="A3766">
        <v>178612963</v>
      </c>
      <c r="B3766" s="1" t="s">
        <v>23</v>
      </c>
      <c r="C3766" s="1" t="s">
        <v>3119</v>
      </c>
      <c r="D3766" s="1" t="s">
        <v>3113</v>
      </c>
      <c r="E3766" s="1" t="s">
        <v>24</v>
      </c>
      <c r="F3766" s="1" t="s">
        <v>25</v>
      </c>
      <c r="G3766" s="2">
        <v>44226</v>
      </c>
      <c r="H3766" s="3">
        <v>0.42152777777777778</v>
      </c>
      <c r="I3766">
        <v>38144720</v>
      </c>
      <c r="J3766">
        <v>4</v>
      </c>
      <c r="K3766" s="1" t="s">
        <v>2567</v>
      </c>
      <c r="L3766">
        <v>1</v>
      </c>
      <c r="M3766" s="4">
        <v>3.4651334777900775</v>
      </c>
      <c r="N3766" s="5">
        <v>5986.3</v>
      </c>
      <c r="O3766" s="5">
        <f>IF(Jan_21[[#This Row],[WIN_OSE]]=0,('Summary Sheet'!$O$1)-('Summary Sheet'!$O$1*2%),-'Summary Sheet'!$O$1*(Jan_21[[#This Row],[BSP]]-1))</f>
        <v>-4.930266955580155</v>
      </c>
    </row>
    <row r="3767" spans="1:15" x14ac:dyDescent="0.25">
      <c r="A3767">
        <v>178612965</v>
      </c>
      <c r="B3767" s="1" t="s">
        <v>23</v>
      </c>
      <c r="C3767" s="1" t="s">
        <v>3119</v>
      </c>
      <c r="D3767" s="1" t="s">
        <v>3113</v>
      </c>
      <c r="E3767" s="1" t="s">
        <v>49</v>
      </c>
      <c r="F3767" s="1" t="s">
        <v>28</v>
      </c>
      <c r="G3767" s="2">
        <v>44226</v>
      </c>
      <c r="H3767" s="3">
        <v>0.43263888888888891</v>
      </c>
      <c r="I3767">
        <v>28215781</v>
      </c>
      <c r="J3767">
        <v>6</v>
      </c>
      <c r="K3767" s="1" t="s">
        <v>1563</v>
      </c>
      <c r="L3767">
        <v>1</v>
      </c>
      <c r="M3767" s="4">
        <v>3.9904052999999999</v>
      </c>
      <c r="N3767" s="5">
        <v>7445.94</v>
      </c>
      <c r="O3767" s="5">
        <f>IF(Jan_21[[#This Row],[WIN_OSE]]=0,('Summary Sheet'!$O$1)-('Summary Sheet'!$O$1*2%),-'Summary Sheet'!$O$1*(Jan_21[[#This Row],[BSP]]-1))</f>
        <v>-5.9808105999999999</v>
      </c>
    </row>
    <row r="3768" spans="1:15" x14ac:dyDescent="0.25">
      <c r="A3768">
        <v>178612967</v>
      </c>
      <c r="B3768" s="1" t="s">
        <v>23</v>
      </c>
      <c r="C3768" s="1" t="s">
        <v>3119</v>
      </c>
      <c r="D3768" s="1" t="s">
        <v>3113</v>
      </c>
      <c r="E3768" s="1" t="s">
        <v>24</v>
      </c>
      <c r="F3768" s="1" t="s">
        <v>25</v>
      </c>
      <c r="G3768" s="2">
        <v>44226</v>
      </c>
      <c r="H3768" s="3">
        <v>0.44513888888888886</v>
      </c>
      <c r="I3768">
        <v>25057744</v>
      </c>
      <c r="J3768">
        <v>6</v>
      </c>
      <c r="K3768" s="1" t="s">
        <v>379</v>
      </c>
      <c r="L3768">
        <v>0</v>
      </c>
      <c r="M3768" s="4">
        <v>3.745712825</v>
      </c>
      <c r="N3768" s="5">
        <v>8037.52</v>
      </c>
      <c r="O3768" s="5">
        <f>IF(Jan_21[[#This Row],[WIN_OSE]]=0,('Summary Sheet'!$O$1)-('Summary Sheet'!$O$1*2%),-'Summary Sheet'!$O$1*(Jan_21[[#This Row],[BSP]]-1))</f>
        <v>1.96</v>
      </c>
    </row>
    <row r="3769" spans="1:15" x14ac:dyDescent="0.25">
      <c r="A3769">
        <v>178613843</v>
      </c>
      <c r="B3769" s="1" t="s">
        <v>19</v>
      </c>
      <c r="C3769" s="1" t="s">
        <v>3129</v>
      </c>
      <c r="D3769" s="1" t="s">
        <v>3113</v>
      </c>
      <c r="E3769" s="1" t="s">
        <v>32</v>
      </c>
      <c r="F3769" s="1" t="s">
        <v>54</v>
      </c>
      <c r="G3769" s="2">
        <v>44226</v>
      </c>
      <c r="H3769" s="3">
        <v>0.58611111111111114</v>
      </c>
      <c r="I3769">
        <v>38292510</v>
      </c>
      <c r="J3769">
        <v>3</v>
      </c>
      <c r="K3769" s="1" t="s">
        <v>1366</v>
      </c>
      <c r="L3769">
        <v>1</v>
      </c>
      <c r="M3769" s="4">
        <v>2.0057363711337719</v>
      </c>
      <c r="N3769" s="5">
        <v>25050.02</v>
      </c>
      <c r="O3769" s="5">
        <f>IF(Jan_21[[#This Row],[WIN_OSE]]=0,('Summary Sheet'!$O$1)-('Summary Sheet'!$O$1*2%),-'Summary Sheet'!$O$1*(Jan_21[[#This Row],[BSP]]-1))</f>
        <v>-2.0114727422675438</v>
      </c>
    </row>
    <row r="3770" spans="1:15" x14ac:dyDescent="0.25">
      <c r="A3770">
        <v>178613845</v>
      </c>
      <c r="B3770" s="1" t="s">
        <v>19</v>
      </c>
      <c r="C3770" s="1" t="s">
        <v>3129</v>
      </c>
      <c r="D3770" s="1" t="s">
        <v>3113</v>
      </c>
      <c r="E3770" s="1" t="s">
        <v>48</v>
      </c>
      <c r="F3770" s="1" t="s">
        <v>54</v>
      </c>
      <c r="G3770" s="2">
        <v>44226</v>
      </c>
      <c r="H3770" s="3">
        <v>0.59652777777777777</v>
      </c>
      <c r="I3770">
        <v>38292500</v>
      </c>
      <c r="J3770">
        <v>6</v>
      </c>
      <c r="K3770" s="1" t="s">
        <v>2785</v>
      </c>
      <c r="L3770">
        <v>1</v>
      </c>
      <c r="M3770" s="4">
        <v>2.5694620081347974</v>
      </c>
      <c r="N3770" s="5">
        <v>20205.78</v>
      </c>
      <c r="O3770" s="5">
        <f>IF(Jan_21[[#This Row],[WIN_OSE]]=0,('Summary Sheet'!$O$1)-('Summary Sheet'!$O$1*2%),-'Summary Sheet'!$O$1*(Jan_21[[#This Row],[BSP]]-1))</f>
        <v>-3.1389240162695948</v>
      </c>
    </row>
    <row r="3771" spans="1:15" x14ac:dyDescent="0.25">
      <c r="A3771">
        <v>178613847</v>
      </c>
      <c r="B3771" s="1" t="s">
        <v>19</v>
      </c>
      <c r="C3771" s="1" t="s">
        <v>3129</v>
      </c>
      <c r="D3771" s="1" t="s">
        <v>3113</v>
      </c>
      <c r="E3771" s="1" t="s">
        <v>32</v>
      </c>
      <c r="F3771" s="1" t="s">
        <v>54</v>
      </c>
      <c r="G3771" s="2">
        <v>44226</v>
      </c>
      <c r="H3771" s="3">
        <v>0.60833333333333328</v>
      </c>
      <c r="I3771">
        <v>28800256</v>
      </c>
      <c r="J3771">
        <v>6</v>
      </c>
      <c r="K3771" s="1" t="s">
        <v>1576</v>
      </c>
      <c r="L3771">
        <v>0</v>
      </c>
      <c r="M3771" s="4">
        <v>5.1773277791205334</v>
      </c>
      <c r="N3771" s="5">
        <v>5463.14</v>
      </c>
      <c r="O3771" s="5">
        <f>IF(Jan_21[[#This Row],[WIN_OSE]]=0,('Summary Sheet'!$O$1)-('Summary Sheet'!$O$1*2%),-'Summary Sheet'!$O$1*(Jan_21[[#This Row],[BSP]]-1))</f>
        <v>1.96</v>
      </c>
    </row>
    <row r="3772" spans="1:15" x14ac:dyDescent="0.25">
      <c r="A3772">
        <v>178613849</v>
      </c>
      <c r="B3772" s="1" t="s">
        <v>19</v>
      </c>
      <c r="C3772" s="1" t="s">
        <v>3129</v>
      </c>
      <c r="D3772" s="1" t="s">
        <v>3113</v>
      </c>
      <c r="E3772" s="1" t="s">
        <v>43</v>
      </c>
      <c r="F3772" s="1" t="s">
        <v>54</v>
      </c>
      <c r="G3772" s="2">
        <v>44226</v>
      </c>
      <c r="H3772" s="3">
        <v>0.62083333333333335</v>
      </c>
      <c r="I3772">
        <v>25722483</v>
      </c>
      <c r="J3772">
        <v>5</v>
      </c>
      <c r="K3772" s="1" t="s">
        <v>2749</v>
      </c>
      <c r="L3772">
        <v>0</v>
      </c>
      <c r="M3772" s="4">
        <v>3.4095422740000001</v>
      </c>
      <c r="N3772" s="5">
        <v>6340.22</v>
      </c>
      <c r="O3772" s="5">
        <f>IF(Jan_21[[#This Row],[WIN_OSE]]=0,('Summary Sheet'!$O$1)-('Summary Sheet'!$O$1*2%),-'Summary Sheet'!$O$1*(Jan_21[[#This Row],[BSP]]-1))</f>
        <v>1.96</v>
      </c>
    </row>
    <row r="3773" spans="1:15" x14ac:dyDescent="0.25">
      <c r="A3773">
        <v>178613851</v>
      </c>
      <c r="B3773" s="1" t="s">
        <v>19</v>
      </c>
      <c r="C3773" s="1" t="s">
        <v>3129</v>
      </c>
      <c r="D3773" s="1" t="s">
        <v>3113</v>
      </c>
      <c r="E3773" s="1" t="s">
        <v>48</v>
      </c>
      <c r="F3773" s="1" t="s">
        <v>54</v>
      </c>
      <c r="G3773" s="2">
        <v>44226</v>
      </c>
      <c r="H3773" s="3">
        <v>0.63124999999999998</v>
      </c>
      <c r="I3773">
        <v>36426522</v>
      </c>
      <c r="J3773">
        <v>3</v>
      </c>
      <c r="K3773" s="1" t="s">
        <v>2791</v>
      </c>
      <c r="L3773">
        <v>1</v>
      </c>
      <c r="M3773" s="4">
        <v>2.5660234712289824</v>
      </c>
      <c r="N3773" s="5">
        <v>12578.52</v>
      </c>
      <c r="O3773" s="5">
        <f>IF(Jan_21[[#This Row],[WIN_OSE]]=0,('Summary Sheet'!$O$1)-('Summary Sheet'!$O$1*2%),-'Summary Sheet'!$O$1*(Jan_21[[#This Row],[BSP]]-1))</f>
        <v>-3.1320469424579649</v>
      </c>
    </row>
    <row r="3774" spans="1:15" x14ac:dyDescent="0.25">
      <c r="A3774">
        <v>178613853</v>
      </c>
      <c r="B3774" s="1" t="s">
        <v>19</v>
      </c>
      <c r="C3774" s="1" t="s">
        <v>3129</v>
      </c>
      <c r="D3774" s="1" t="s">
        <v>3113</v>
      </c>
      <c r="E3774" s="1" t="s">
        <v>24</v>
      </c>
      <c r="F3774" s="1" t="s">
        <v>54</v>
      </c>
      <c r="G3774" s="2">
        <v>44226</v>
      </c>
      <c r="H3774" s="3">
        <v>0.6430555555555556</v>
      </c>
      <c r="I3774">
        <v>17566115</v>
      </c>
      <c r="J3774">
        <v>2</v>
      </c>
      <c r="K3774" s="1" t="s">
        <v>2171</v>
      </c>
      <c r="L3774">
        <v>0</v>
      </c>
      <c r="M3774" s="4">
        <v>2.884404591487983</v>
      </c>
      <c r="N3774" s="5">
        <v>16711.599999999999</v>
      </c>
      <c r="O3774" s="5">
        <f>IF(Jan_21[[#This Row],[WIN_OSE]]=0,('Summary Sheet'!$O$1)-('Summary Sheet'!$O$1*2%),-'Summary Sheet'!$O$1*(Jan_21[[#This Row],[BSP]]-1))</f>
        <v>1.96</v>
      </c>
    </row>
    <row r="3775" spans="1:15" x14ac:dyDescent="0.25">
      <c r="A3775">
        <v>178613855</v>
      </c>
      <c r="B3775" s="1" t="s">
        <v>19</v>
      </c>
      <c r="C3775" s="1" t="s">
        <v>3129</v>
      </c>
      <c r="D3775" s="1" t="s">
        <v>3113</v>
      </c>
      <c r="E3775" s="1" t="s">
        <v>47</v>
      </c>
      <c r="F3775" s="1" t="s">
        <v>54</v>
      </c>
      <c r="G3775" s="2">
        <v>44226</v>
      </c>
      <c r="H3775" s="3">
        <v>0.65555555555555556</v>
      </c>
      <c r="I3775">
        <v>38359108</v>
      </c>
      <c r="J3775">
        <v>5</v>
      </c>
      <c r="K3775" s="1" t="s">
        <v>2275</v>
      </c>
      <c r="L3775">
        <v>0</v>
      </c>
      <c r="M3775" s="4">
        <v>2.6142963890000002</v>
      </c>
      <c r="N3775" s="5">
        <v>14017.68</v>
      </c>
      <c r="O3775" s="5">
        <f>IF(Jan_21[[#This Row],[WIN_OSE]]=0,('Summary Sheet'!$O$1)-('Summary Sheet'!$O$1*2%),-'Summary Sheet'!$O$1*(Jan_21[[#This Row],[BSP]]-1))</f>
        <v>1.96</v>
      </c>
    </row>
    <row r="3776" spans="1:15" x14ac:dyDescent="0.25">
      <c r="A3776">
        <v>178613857</v>
      </c>
      <c r="B3776" s="1" t="s">
        <v>19</v>
      </c>
      <c r="C3776" s="1" t="s">
        <v>3129</v>
      </c>
      <c r="D3776" s="1" t="s">
        <v>3113</v>
      </c>
      <c r="E3776" s="1" t="s">
        <v>48</v>
      </c>
      <c r="F3776" s="1" t="s">
        <v>54</v>
      </c>
      <c r="G3776" s="2">
        <v>44226</v>
      </c>
      <c r="H3776" s="3">
        <v>0.6694444444444444</v>
      </c>
      <c r="I3776">
        <v>27011703</v>
      </c>
      <c r="J3776">
        <v>5</v>
      </c>
      <c r="K3776" s="1" t="s">
        <v>1573</v>
      </c>
      <c r="L3776">
        <v>0</v>
      </c>
      <c r="M3776" s="4">
        <v>4.4471171362712996</v>
      </c>
      <c r="N3776" s="5">
        <v>4465.24</v>
      </c>
      <c r="O3776" s="5">
        <f>IF(Jan_21[[#This Row],[WIN_OSE]]=0,('Summary Sheet'!$O$1)-('Summary Sheet'!$O$1*2%),-'Summary Sheet'!$O$1*(Jan_21[[#This Row],[BSP]]-1))</f>
        <v>1.96</v>
      </c>
    </row>
    <row r="3777" spans="1:15" x14ac:dyDescent="0.25">
      <c r="A3777">
        <v>178613859</v>
      </c>
      <c r="B3777" s="1" t="s">
        <v>19</v>
      </c>
      <c r="C3777" s="1" t="s">
        <v>3129</v>
      </c>
      <c r="D3777" s="1" t="s">
        <v>3113</v>
      </c>
      <c r="E3777" s="1" t="s">
        <v>32</v>
      </c>
      <c r="F3777" s="1" t="s">
        <v>54</v>
      </c>
      <c r="G3777" s="2">
        <v>44226</v>
      </c>
      <c r="H3777" s="3">
        <v>0.68263888888888891</v>
      </c>
      <c r="I3777">
        <v>26822822</v>
      </c>
      <c r="J3777">
        <v>4</v>
      </c>
      <c r="K3777" s="1" t="s">
        <v>1575</v>
      </c>
      <c r="L3777">
        <v>0</v>
      </c>
      <c r="M3777" s="4">
        <v>3.2637720098138381</v>
      </c>
      <c r="N3777" s="5">
        <v>7813.66</v>
      </c>
      <c r="O3777" s="5">
        <f>IF(Jan_21[[#This Row],[WIN_OSE]]=0,('Summary Sheet'!$O$1)-('Summary Sheet'!$O$1*2%),-'Summary Sheet'!$O$1*(Jan_21[[#This Row],[BSP]]-1))</f>
        <v>1.96</v>
      </c>
    </row>
    <row r="3778" spans="1:15" x14ac:dyDescent="0.25">
      <c r="A3778">
        <v>178613861</v>
      </c>
      <c r="B3778" s="1" t="s">
        <v>19</v>
      </c>
      <c r="C3778" s="1" t="s">
        <v>3129</v>
      </c>
      <c r="D3778" s="1" t="s">
        <v>3113</v>
      </c>
      <c r="E3778" s="1" t="s">
        <v>47</v>
      </c>
      <c r="F3778" s="1" t="s">
        <v>54</v>
      </c>
      <c r="G3778" s="2">
        <v>44226</v>
      </c>
      <c r="H3778" s="3">
        <v>0.69652777777777775</v>
      </c>
      <c r="I3778">
        <v>37448252</v>
      </c>
      <c r="J3778">
        <v>5</v>
      </c>
      <c r="K3778" s="1" t="s">
        <v>1570</v>
      </c>
      <c r="L3778">
        <v>0</v>
      </c>
      <c r="M3778" s="4">
        <v>4.3541937122581285</v>
      </c>
      <c r="N3778" s="5">
        <v>6579.56</v>
      </c>
      <c r="O3778" s="5">
        <f>IF(Jan_21[[#This Row],[WIN_OSE]]=0,('Summary Sheet'!$O$1)-('Summary Sheet'!$O$1*2%),-'Summary Sheet'!$O$1*(Jan_21[[#This Row],[BSP]]-1))</f>
        <v>1.96</v>
      </c>
    </row>
    <row r="3779" spans="1:15" x14ac:dyDescent="0.25">
      <c r="A3779">
        <v>178613863</v>
      </c>
      <c r="B3779" s="1" t="s">
        <v>19</v>
      </c>
      <c r="C3779" s="1" t="s">
        <v>3129</v>
      </c>
      <c r="D3779" s="1" t="s">
        <v>3113</v>
      </c>
      <c r="E3779" s="1" t="s">
        <v>48</v>
      </c>
      <c r="F3779" s="1" t="s">
        <v>54</v>
      </c>
      <c r="G3779" s="2">
        <v>44226</v>
      </c>
      <c r="H3779" s="3">
        <v>0.7104166666666667</v>
      </c>
      <c r="I3779">
        <v>38101247</v>
      </c>
      <c r="J3779">
        <v>2</v>
      </c>
      <c r="K3779" s="1" t="s">
        <v>935</v>
      </c>
      <c r="L3779">
        <v>0</v>
      </c>
      <c r="M3779" s="4">
        <v>2.7764580473176657</v>
      </c>
      <c r="N3779" s="5">
        <v>18264.84</v>
      </c>
      <c r="O3779" s="5">
        <f>IF(Jan_21[[#This Row],[WIN_OSE]]=0,('Summary Sheet'!$O$1)-('Summary Sheet'!$O$1*2%),-'Summary Sheet'!$O$1*(Jan_21[[#This Row],[BSP]]-1))</f>
        <v>1.96</v>
      </c>
    </row>
    <row r="3780" spans="1:15" x14ac:dyDescent="0.25">
      <c r="A3780">
        <v>178613865</v>
      </c>
      <c r="B3780" s="1" t="s">
        <v>19</v>
      </c>
      <c r="C3780" s="1" t="s">
        <v>3129</v>
      </c>
      <c r="D3780" s="1" t="s">
        <v>3113</v>
      </c>
      <c r="E3780" s="1" t="s">
        <v>43</v>
      </c>
      <c r="F3780" s="1" t="s">
        <v>54</v>
      </c>
      <c r="G3780" s="2">
        <v>44226</v>
      </c>
      <c r="H3780" s="3">
        <v>0.72361111111111109</v>
      </c>
      <c r="I3780">
        <v>36857548</v>
      </c>
      <c r="J3780">
        <v>4</v>
      </c>
      <c r="K3780" s="1" t="s">
        <v>2976</v>
      </c>
      <c r="L3780">
        <v>1</v>
      </c>
      <c r="M3780" s="4">
        <v>2.2715087137316363</v>
      </c>
      <c r="N3780" s="5">
        <v>14351</v>
      </c>
      <c r="O3780" s="5">
        <f>IF(Jan_21[[#This Row],[WIN_OSE]]=0,('Summary Sheet'!$O$1)-('Summary Sheet'!$O$1*2%),-'Summary Sheet'!$O$1*(Jan_21[[#This Row],[BSP]]-1))</f>
        <v>-2.5430174274632726</v>
      </c>
    </row>
    <row r="3781" spans="1:15" x14ac:dyDescent="0.25">
      <c r="A3781">
        <v>178613867</v>
      </c>
      <c r="B3781" s="1" t="s">
        <v>19</v>
      </c>
      <c r="C3781" s="1" t="s">
        <v>3129</v>
      </c>
      <c r="D3781" s="1" t="s">
        <v>3113</v>
      </c>
      <c r="E3781" s="1" t="s">
        <v>43</v>
      </c>
      <c r="F3781" s="1" t="s">
        <v>54</v>
      </c>
      <c r="G3781" s="2">
        <v>44226</v>
      </c>
      <c r="H3781" s="3">
        <v>0.73750000000000004</v>
      </c>
      <c r="I3781">
        <v>26651943</v>
      </c>
      <c r="J3781">
        <v>6</v>
      </c>
      <c r="K3781" s="1" t="s">
        <v>925</v>
      </c>
      <c r="L3781">
        <v>1</v>
      </c>
      <c r="M3781" s="4">
        <v>2.7155775634014576</v>
      </c>
      <c r="N3781" s="5">
        <v>16441.72</v>
      </c>
      <c r="O3781" s="5">
        <f>IF(Jan_21[[#This Row],[WIN_OSE]]=0,('Summary Sheet'!$O$1)-('Summary Sheet'!$O$1*2%),-'Summary Sheet'!$O$1*(Jan_21[[#This Row],[BSP]]-1))</f>
        <v>-3.4311551268029152</v>
      </c>
    </row>
    <row r="3782" spans="1:15" x14ac:dyDescent="0.25">
      <c r="A3782">
        <v>178613869</v>
      </c>
      <c r="B3782" s="1" t="s">
        <v>19</v>
      </c>
      <c r="C3782" s="1" t="s">
        <v>3129</v>
      </c>
      <c r="D3782" s="1" t="s">
        <v>3113</v>
      </c>
      <c r="E3782" s="1" t="s">
        <v>39</v>
      </c>
      <c r="F3782" s="1" t="s">
        <v>54</v>
      </c>
      <c r="G3782" s="2">
        <v>44226</v>
      </c>
      <c r="H3782" s="3">
        <v>0.74930555555555556</v>
      </c>
      <c r="I3782">
        <v>24739232</v>
      </c>
      <c r="J3782">
        <v>3</v>
      </c>
      <c r="K3782" s="1" t="s">
        <v>2178</v>
      </c>
      <c r="L3782">
        <v>0</v>
      </c>
      <c r="M3782" s="4">
        <v>4.619667776</v>
      </c>
      <c r="N3782" s="5">
        <v>8274.82</v>
      </c>
      <c r="O3782" s="5">
        <f>IF(Jan_21[[#This Row],[WIN_OSE]]=0,('Summary Sheet'!$O$1)-('Summary Sheet'!$O$1*2%),-'Summary Sheet'!$O$1*(Jan_21[[#This Row],[BSP]]-1))</f>
        <v>1.96</v>
      </c>
    </row>
    <row r="3783" spans="1:15" x14ac:dyDescent="0.25">
      <c r="A3783">
        <v>178614533</v>
      </c>
      <c r="B3783" s="1" t="s">
        <v>23</v>
      </c>
      <c r="C3783" s="1" t="s">
        <v>3134</v>
      </c>
      <c r="D3783" s="1" t="s">
        <v>3113</v>
      </c>
      <c r="E3783" s="1" t="s">
        <v>47</v>
      </c>
      <c r="F3783" s="1" t="s">
        <v>33</v>
      </c>
      <c r="G3783" s="2">
        <v>44226</v>
      </c>
      <c r="H3783" s="3">
        <v>0.5756944444444444</v>
      </c>
      <c r="I3783">
        <v>35941733</v>
      </c>
      <c r="J3783">
        <v>6</v>
      </c>
      <c r="K3783" s="1" t="s">
        <v>2320</v>
      </c>
      <c r="L3783">
        <v>0</v>
      </c>
      <c r="M3783" s="4">
        <v>3.65</v>
      </c>
      <c r="N3783" s="5">
        <v>9776.44</v>
      </c>
      <c r="O3783" s="5">
        <f>IF(Jan_21[[#This Row],[WIN_OSE]]=0,('Summary Sheet'!$O$1)-('Summary Sheet'!$O$1*2%),-'Summary Sheet'!$O$1*(Jan_21[[#This Row],[BSP]]-1))</f>
        <v>1.96</v>
      </c>
    </row>
    <row r="3784" spans="1:15" x14ac:dyDescent="0.25">
      <c r="A3784">
        <v>178614535</v>
      </c>
      <c r="B3784" s="1" t="s">
        <v>23</v>
      </c>
      <c r="C3784" s="1" t="s">
        <v>3134</v>
      </c>
      <c r="D3784" s="1" t="s">
        <v>3113</v>
      </c>
      <c r="E3784" s="1" t="s">
        <v>328</v>
      </c>
      <c r="F3784" s="1" t="s">
        <v>35</v>
      </c>
      <c r="G3784" s="2">
        <v>44226</v>
      </c>
      <c r="H3784" s="3">
        <v>0.58819444444444446</v>
      </c>
      <c r="I3784">
        <v>21376393</v>
      </c>
      <c r="J3784">
        <v>1</v>
      </c>
      <c r="K3784" s="1" t="s">
        <v>859</v>
      </c>
      <c r="L3784">
        <v>0</v>
      </c>
      <c r="M3784" s="4">
        <v>3.323699970438974</v>
      </c>
      <c r="N3784" s="5">
        <v>3996.7</v>
      </c>
      <c r="O3784" s="5">
        <f>IF(Jan_21[[#This Row],[WIN_OSE]]=0,('Summary Sheet'!$O$1)-('Summary Sheet'!$O$1*2%),-'Summary Sheet'!$O$1*(Jan_21[[#This Row],[BSP]]-1))</f>
        <v>1.96</v>
      </c>
    </row>
    <row r="3785" spans="1:15" x14ac:dyDescent="0.25">
      <c r="A3785">
        <v>178614537</v>
      </c>
      <c r="B3785" s="1" t="s">
        <v>23</v>
      </c>
      <c r="C3785" s="1" t="s">
        <v>3134</v>
      </c>
      <c r="D3785" s="1" t="s">
        <v>3113</v>
      </c>
      <c r="E3785" s="1" t="s">
        <v>64</v>
      </c>
      <c r="F3785" s="1" t="s">
        <v>35</v>
      </c>
      <c r="G3785" s="2">
        <v>44226</v>
      </c>
      <c r="H3785" s="3">
        <v>0.59930555555555554</v>
      </c>
      <c r="I3785">
        <v>38193666</v>
      </c>
      <c r="J3785">
        <v>4</v>
      </c>
      <c r="K3785" s="1" t="s">
        <v>2571</v>
      </c>
      <c r="L3785">
        <v>0</v>
      </c>
      <c r="M3785" s="4">
        <v>3.1</v>
      </c>
      <c r="N3785" s="5">
        <v>14727.58</v>
      </c>
      <c r="O3785" s="5">
        <f>IF(Jan_21[[#This Row],[WIN_OSE]]=0,('Summary Sheet'!$O$1)-('Summary Sheet'!$O$1*2%),-'Summary Sheet'!$O$1*(Jan_21[[#This Row],[BSP]]-1))</f>
        <v>1.96</v>
      </c>
    </row>
    <row r="3786" spans="1:15" x14ac:dyDescent="0.25">
      <c r="A3786">
        <v>178614539</v>
      </c>
      <c r="B3786" s="1" t="s">
        <v>23</v>
      </c>
      <c r="C3786" s="1" t="s">
        <v>3134</v>
      </c>
      <c r="D3786" s="1" t="s">
        <v>3113</v>
      </c>
      <c r="E3786" s="1" t="s">
        <v>346</v>
      </c>
      <c r="F3786" s="1" t="s">
        <v>35</v>
      </c>
      <c r="G3786" s="2">
        <v>44226</v>
      </c>
      <c r="H3786" s="3">
        <v>0.61250000000000004</v>
      </c>
      <c r="I3786">
        <v>27565540</v>
      </c>
      <c r="J3786">
        <v>2</v>
      </c>
      <c r="K3786" s="1" t="s">
        <v>1199</v>
      </c>
      <c r="L3786">
        <v>0</v>
      </c>
      <c r="M3786" s="4">
        <v>3.7007128480000002</v>
      </c>
      <c r="N3786" s="5">
        <v>5393.38</v>
      </c>
      <c r="O3786" s="5">
        <f>IF(Jan_21[[#This Row],[WIN_OSE]]=0,('Summary Sheet'!$O$1)-('Summary Sheet'!$O$1*2%),-'Summary Sheet'!$O$1*(Jan_21[[#This Row],[BSP]]-1))</f>
        <v>1.96</v>
      </c>
    </row>
    <row r="3787" spans="1:15" x14ac:dyDescent="0.25">
      <c r="A3787">
        <v>178614541</v>
      </c>
      <c r="B3787" s="1" t="s">
        <v>23</v>
      </c>
      <c r="C3787" s="1" t="s">
        <v>3134</v>
      </c>
      <c r="D3787" s="1" t="s">
        <v>3113</v>
      </c>
      <c r="E3787" s="1" t="s">
        <v>55</v>
      </c>
      <c r="F3787" s="1" t="s">
        <v>35</v>
      </c>
      <c r="G3787" s="2">
        <v>44226</v>
      </c>
      <c r="H3787" s="3">
        <v>0.62638888888888888</v>
      </c>
      <c r="I3787">
        <v>36735285</v>
      </c>
      <c r="J3787">
        <v>1</v>
      </c>
      <c r="K3787" s="1" t="s">
        <v>2570</v>
      </c>
      <c r="L3787">
        <v>0</v>
      </c>
      <c r="M3787" s="4">
        <v>2.4456727456161031</v>
      </c>
      <c r="N3787" s="5">
        <v>12859.4</v>
      </c>
      <c r="O3787" s="5">
        <f>IF(Jan_21[[#This Row],[WIN_OSE]]=0,('Summary Sheet'!$O$1)-('Summary Sheet'!$O$1*2%),-'Summary Sheet'!$O$1*(Jan_21[[#This Row],[BSP]]-1))</f>
        <v>1.96</v>
      </c>
    </row>
    <row r="3788" spans="1:15" x14ac:dyDescent="0.25">
      <c r="A3788">
        <v>178614543</v>
      </c>
      <c r="B3788" s="1" t="s">
        <v>23</v>
      </c>
      <c r="C3788" s="1" t="s">
        <v>3134</v>
      </c>
      <c r="D3788" s="1" t="s">
        <v>3113</v>
      </c>
      <c r="E3788" s="1" t="s">
        <v>64</v>
      </c>
      <c r="F3788" s="1" t="s">
        <v>35</v>
      </c>
      <c r="G3788" s="2">
        <v>44226</v>
      </c>
      <c r="H3788" s="3">
        <v>0.63749999999999996</v>
      </c>
      <c r="I3788">
        <v>30547868</v>
      </c>
      <c r="J3788">
        <v>3</v>
      </c>
      <c r="K3788" s="1" t="s">
        <v>2623</v>
      </c>
      <c r="L3788">
        <v>1</v>
      </c>
      <c r="M3788" s="4">
        <v>2.0605123170000001</v>
      </c>
      <c r="N3788" s="5">
        <v>20727.62</v>
      </c>
      <c r="O3788" s="5">
        <f>IF(Jan_21[[#This Row],[WIN_OSE]]=0,('Summary Sheet'!$O$1)-('Summary Sheet'!$O$1*2%),-'Summary Sheet'!$O$1*(Jan_21[[#This Row],[BSP]]-1))</f>
        <v>-2.1210246340000003</v>
      </c>
    </row>
    <row r="3789" spans="1:15" x14ac:dyDescent="0.25">
      <c r="A3789">
        <v>178614545</v>
      </c>
      <c r="B3789" s="1" t="s">
        <v>23</v>
      </c>
      <c r="C3789" s="1" t="s">
        <v>3134</v>
      </c>
      <c r="D3789" s="1" t="s">
        <v>3113</v>
      </c>
      <c r="E3789" s="1" t="s">
        <v>49</v>
      </c>
      <c r="F3789" s="1" t="s">
        <v>50</v>
      </c>
      <c r="G3789" s="2">
        <v>44226</v>
      </c>
      <c r="H3789" s="3">
        <v>0.65138888888888891</v>
      </c>
      <c r="I3789">
        <v>30806151</v>
      </c>
      <c r="J3789">
        <v>6</v>
      </c>
      <c r="K3789" s="1" t="s">
        <v>1591</v>
      </c>
      <c r="L3789">
        <v>0</v>
      </c>
      <c r="M3789" s="4">
        <v>3.1178588702755228</v>
      </c>
      <c r="N3789" s="5">
        <v>10152.06</v>
      </c>
      <c r="O3789" s="5">
        <f>IF(Jan_21[[#This Row],[WIN_OSE]]=0,('Summary Sheet'!$O$1)-('Summary Sheet'!$O$1*2%),-'Summary Sheet'!$O$1*(Jan_21[[#This Row],[BSP]]-1))</f>
        <v>1.96</v>
      </c>
    </row>
    <row r="3790" spans="1:15" x14ac:dyDescent="0.25">
      <c r="A3790">
        <v>178614547</v>
      </c>
      <c r="B3790" s="1" t="s">
        <v>23</v>
      </c>
      <c r="C3790" s="1" t="s">
        <v>3134</v>
      </c>
      <c r="D3790" s="1" t="s">
        <v>3113</v>
      </c>
      <c r="E3790" s="1" t="s">
        <v>64</v>
      </c>
      <c r="F3790" s="1" t="s">
        <v>35</v>
      </c>
      <c r="G3790" s="2">
        <v>44226</v>
      </c>
      <c r="H3790" s="3">
        <v>0.66527777777777775</v>
      </c>
      <c r="I3790">
        <v>25842588</v>
      </c>
      <c r="J3790">
        <v>1</v>
      </c>
      <c r="K3790" s="1" t="s">
        <v>655</v>
      </c>
      <c r="L3790">
        <v>1</v>
      </c>
      <c r="M3790" s="4">
        <v>2.2820426359999999</v>
      </c>
      <c r="N3790" s="5">
        <v>15773.68</v>
      </c>
      <c r="O3790" s="5">
        <f>IF(Jan_21[[#This Row],[WIN_OSE]]=0,('Summary Sheet'!$O$1)-('Summary Sheet'!$O$1*2%),-'Summary Sheet'!$O$1*(Jan_21[[#This Row],[BSP]]-1))</f>
        <v>-2.5640852719999998</v>
      </c>
    </row>
    <row r="3791" spans="1:15" x14ac:dyDescent="0.25">
      <c r="A3791">
        <v>178614549</v>
      </c>
      <c r="B3791" s="1" t="s">
        <v>23</v>
      </c>
      <c r="C3791" s="1" t="s">
        <v>3134</v>
      </c>
      <c r="D3791" s="1" t="s">
        <v>3113</v>
      </c>
      <c r="E3791" s="1" t="s">
        <v>328</v>
      </c>
      <c r="F3791" s="1" t="s">
        <v>35</v>
      </c>
      <c r="G3791" s="2">
        <v>44226</v>
      </c>
      <c r="H3791" s="3">
        <v>0.6791666666666667</v>
      </c>
      <c r="I3791">
        <v>38218141</v>
      </c>
      <c r="J3791">
        <v>3</v>
      </c>
      <c r="K3791" s="1" t="s">
        <v>2862</v>
      </c>
      <c r="L3791">
        <v>0</v>
      </c>
      <c r="M3791" s="4">
        <v>2.96</v>
      </c>
      <c r="N3791" s="5">
        <v>12318.88</v>
      </c>
      <c r="O3791" s="5">
        <f>IF(Jan_21[[#This Row],[WIN_OSE]]=0,('Summary Sheet'!$O$1)-('Summary Sheet'!$O$1*2%),-'Summary Sheet'!$O$1*(Jan_21[[#This Row],[BSP]]-1))</f>
        <v>1.96</v>
      </c>
    </row>
    <row r="3792" spans="1:15" x14ac:dyDescent="0.25">
      <c r="A3792">
        <v>178614551</v>
      </c>
      <c r="B3792" s="1" t="s">
        <v>23</v>
      </c>
      <c r="C3792" s="1" t="s">
        <v>3134</v>
      </c>
      <c r="D3792" s="1" t="s">
        <v>3113</v>
      </c>
      <c r="E3792" s="1" t="s">
        <v>328</v>
      </c>
      <c r="F3792" s="1" t="s">
        <v>35</v>
      </c>
      <c r="G3792" s="2">
        <v>44226</v>
      </c>
      <c r="H3792" s="3">
        <v>0.69305555555555554</v>
      </c>
      <c r="I3792">
        <v>36003759</v>
      </c>
      <c r="J3792">
        <v>2</v>
      </c>
      <c r="K3792" s="1" t="s">
        <v>1388</v>
      </c>
      <c r="L3792">
        <v>1</v>
      </c>
      <c r="M3792" s="4">
        <v>3.6</v>
      </c>
      <c r="N3792" s="5">
        <v>16727.28</v>
      </c>
      <c r="O3792" s="5">
        <f>IF(Jan_21[[#This Row],[WIN_OSE]]=0,('Summary Sheet'!$O$1)-('Summary Sheet'!$O$1*2%),-'Summary Sheet'!$O$1*(Jan_21[[#This Row],[BSP]]-1))</f>
        <v>-5.2</v>
      </c>
    </row>
    <row r="3793" spans="1:15" x14ac:dyDescent="0.25">
      <c r="A3793">
        <v>178614553</v>
      </c>
      <c r="B3793" s="1" t="s">
        <v>23</v>
      </c>
      <c r="C3793" s="1" t="s">
        <v>3134</v>
      </c>
      <c r="D3793" s="1" t="s">
        <v>3113</v>
      </c>
      <c r="E3793" s="1" t="s">
        <v>346</v>
      </c>
      <c r="F3793" s="1" t="s">
        <v>35</v>
      </c>
      <c r="G3793" s="2">
        <v>44226</v>
      </c>
      <c r="H3793" s="3">
        <v>0.70694444444444449</v>
      </c>
      <c r="I3793">
        <v>38163475</v>
      </c>
      <c r="J3793">
        <v>1</v>
      </c>
      <c r="K3793" s="1" t="s">
        <v>2005</v>
      </c>
      <c r="L3793">
        <v>0</v>
      </c>
      <c r="M3793" s="4">
        <v>3.2</v>
      </c>
      <c r="N3793" s="5">
        <v>10120.68</v>
      </c>
      <c r="O3793" s="5">
        <f>IF(Jan_21[[#This Row],[WIN_OSE]]=0,('Summary Sheet'!$O$1)-('Summary Sheet'!$O$1*2%),-'Summary Sheet'!$O$1*(Jan_21[[#This Row],[BSP]]-1))</f>
        <v>1.96</v>
      </c>
    </row>
    <row r="3794" spans="1:15" x14ac:dyDescent="0.25">
      <c r="A3794">
        <v>178614555</v>
      </c>
      <c r="B3794" s="1" t="s">
        <v>23</v>
      </c>
      <c r="C3794" s="1" t="s">
        <v>3134</v>
      </c>
      <c r="D3794" s="1" t="s">
        <v>3113</v>
      </c>
      <c r="E3794" s="1" t="s">
        <v>55</v>
      </c>
      <c r="F3794" s="1" t="s">
        <v>35</v>
      </c>
      <c r="G3794" s="2">
        <v>44226</v>
      </c>
      <c r="H3794" s="3">
        <v>0.72083333333333333</v>
      </c>
      <c r="I3794">
        <v>5721759</v>
      </c>
      <c r="J3794">
        <v>1</v>
      </c>
      <c r="K3794" s="1" t="s">
        <v>511</v>
      </c>
      <c r="L3794">
        <v>0</v>
      </c>
      <c r="M3794" s="4">
        <v>3.6619171412416476</v>
      </c>
      <c r="N3794" s="5">
        <v>10576.46</v>
      </c>
      <c r="O3794" s="5">
        <f>IF(Jan_21[[#This Row],[WIN_OSE]]=0,('Summary Sheet'!$O$1)-('Summary Sheet'!$O$1*2%),-'Summary Sheet'!$O$1*(Jan_21[[#This Row],[BSP]]-1))</f>
        <v>1.96</v>
      </c>
    </row>
    <row r="3795" spans="1:15" x14ac:dyDescent="0.25">
      <c r="A3795">
        <v>178614557</v>
      </c>
      <c r="B3795" s="1" t="s">
        <v>23</v>
      </c>
      <c r="C3795" s="1" t="s">
        <v>3134</v>
      </c>
      <c r="D3795" s="1" t="s">
        <v>3113</v>
      </c>
      <c r="E3795" s="1" t="s">
        <v>34</v>
      </c>
      <c r="F3795" s="1" t="s">
        <v>35</v>
      </c>
      <c r="G3795" s="2">
        <v>44226</v>
      </c>
      <c r="H3795" s="3">
        <v>0.73402777777777772</v>
      </c>
      <c r="I3795">
        <v>16265941</v>
      </c>
      <c r="J3795">
        <v>4</v>
      </c>
      <c r="K3795" s="1" t="s">
        <v>850</v>
      </c>
      <c r="L3795">
        <v>1</v>
      </c>
      <c r="M3795" s="4">
        <v>4.9000000000000004</v>
      </c>
      <c r="N3795" s="5">
        <v>5009.3</v>
      </c>
      <c r="O3795" s="5">
        <f>IF(Jan_21[[#This Row],[WIN_OSE]]=0,('Summary Sheet'!$O$1)-('Summary Sheet'!$O$1*2%),-'Summary Sheet'!$O$1*(Jan_21[[#This Row],[BSP]]-1))</f>
        <v>-7.8000000000000007</v>
      </c>
    </row>
    <row r="3796" spans="1:15" x14ac:dyDescent="0.25">
      <c r="A3796">
        <v>178614559</v>
      </c>
      <c r="B3796" s="1" t="s">
        <v>23</v>
      </c>
      <c r="C3796" s="1" t="s">
        <v>3134</v>
      </c>
      <c r="D3796" s="1" t="s">
        <v>3113</v>
      </c>
      <c r="E3796" s="1" t="s">
        <v>346</v>
      </c>
      <c r="F3796" s="1" t="s">
        <v>35</v>
      </c>
      <c r="G3796" s="2">
        <v>44226</v>
      </c>
      <c r="H3796" s="3">
        <v>0.74583333333333335</v>
      </c>
      <c r="I3796">
        <v>28795004</v>
      </c>
      <c r="J3796">
        <v>2</v>
      </c>
      <c r="K3796" s="1" t="s">
        <v>2703</v>
      </c>
      <c r="L3796">
        <v>1</v>
      </c>
      <c r="M3796" s="4">
        <v>4.4000000000000004</v>
      </c>
      <c r="N3796" s="5">
        <v>8166.96</v>
      </c>
      <c r="O3796" s="5">
        <f>IF(Jan_21[[#This Row],[WIN_OSE]]=0,('Summary Sheet'!$O$1)-('Summary Sheet'!$O$1*2%),-'Summary Sheet'!$O$1*(Jan_21[[#This Row],[BSP]]-1))</f>
        <v>-6.8000000000000007</v>
      </c>
    </row>
    <row r="3797" spans="1:15" x14ac:dyDescent="0.25">
      <c r="A3797">
        <v>178614823</v>
      </c>
      <c r="B3797" s="1" t="s">
        <v>23</v>
      </c>
      <c r="C3797" s="1" t="s">
        <v>3120</v>
      </c>
      <c r="D3797" s="1" t="s">
        <v>3113</v>
      </c>
      <c r="E3797" s="1" t="s">
        <v>41</v>
      </c>
      <c r="F3797" s="1" t="s">
        <v>31</v>
      </c>
      <c r="G3797" s="2">
        <v>44226</v>
      </c>
      <c r="H3797" s="3">
        <v>0.58125000000000004</v>
      </c>
      <c r="I3797">
        <v>22442777</v>
      </c>
      <c r="J3797">
        <v>2</v>
      </c>
      <c r="K3797" s="1" t="s">
        <v>1128</v>
      </c>
      <c r="L3797">
        <v>0</v>
      </c>
      <c r="M3797" s="4">
        <v>2.9050879529999998</v>
      </c>
      <c r="N3797" s="5">
        <v>22057.38</v>
      </c>
      <c r="O3797" s="5">
        <f>IF(Jan_21[[#This Row],[WIN_OSE]]=0,('Summary Sheet'!$O$1)-('Summary Sheet'!$O$1*2%),-'Summary Sheet'!$O$1*(Jan_21[[#This Row],[BSP]]-1))</f>
        <v>1.96</v>
      </c>
    </row>
    <row r="3798" spans="1:15" x14ac:dyDescent="0.25">
      <c r="A3798">
        <v>178614825</v>
      </c>
      <c r="B3798" s="1" t="s">
        <v>23</v>
      </c>
      <c r="C3798" s="1" t="s">
        <v>3120</v>
      </c>
      <c r="D3798" s="1" t="s">
        <v>3113</v>
      </c>
      <c r="E3798" s="1" t="s">
        <v>65</v>
      </c>
      <c r="F3798" s="1" t="s">
        <v>31</v>
      </c>
      <c r="G3798" s="2">
        <v>44226</v>
      </c>
      <c r="H3798" s="3">
        <v>0.59166666666666667</v>
      </c>
      <c r="I3798">
        <v>38291649</v>
      </c>
      <c r="J3798">
        <v>4</v>
      </c>
      <c r="K3798" s="1" t="s">
        <v>1916</v>
      </c>
      <c r="L3798">
        <v>1</v>
      </c>
      <c r="M3798" s="4">
        <v>3.2</v>
      </c>
      <c r="N3798" s="5">
        <v>13198.24</v>
      </c>
      <c r="O3798" s="5">
        <f>IF(Jan_21[[#This Row],[WIN_OSE]]=0,('Summary Sheet'!$O$1)-('Summary Sheet'!$O$1*2%),-'Summary Sheet'!$O$1*(Jan_21[[#This Row],[BSP]]-1))</f>
        <v>-4.4000000000000004</v>
      </c>
    </row>
    <row r="3799" spans="1:15" x14ac:dyDescent="0.25">
      <c r="A3799">
        <v>178614827</v>
      </c>
      <c r="B3799" s="1" t="s">
        <v>23</v>
      </c>
      <c r="C3799" s="1" t="s">
        <v>3120</v>
      </c>
      <c r="D3799" s="1" t="s">
        <v>3113</v>
      </c>
      <c r="E3799" s="1" t="s">
        <v>43</v>
      </c>
      <c r="F3799" s="1" t="s">
        <v>31</v>
      </c>
      <c r="G3799" s="2">
        <v>44226</v>
      </c>
      <c r="H3799" s="3">
        <v>0.60555555555555551</v>
      </c>
      <c r="I3799">
        <v>35676632</v>
      </c>
      <c r="J3799">
        <v>2</v>
      </c>
      <c r="K3799" s="1" t="s">
        <v>2401</v>
      </c>
      <c r="L3799">
        <v>0</v>
      </c>
      <c r="M3799" s="4">
        <v>3.6711666796728233</v>
      </c>
      <c r="N3799" s="5">
        <v>13408.64</v>
      </c>
      <c r="O3799" s="5">
        <f>IF(Jan_21[[#This Row],[WIN_OSE]]=0,('Summary Sheet'!$O$1)-('Summary Sheet'!$O$1*2%),-'Summary Sheet'!$O$1*(Jan_21[[#This Row],[BSP]]-1))</f>
        <v>1.96</v>
      </c>
    </row>
    <row r="3800" spans="1:15" x14ac:dyDescent="0.25">
      <c r="A3800">
        <v>178614829</v>
      </c>
      <c r="B3800" s="1" t="s">
        <v>23</v>
      </c>
      <c r="C3800" s="1" t="s">
        <v>3120</v>
      </c>
      <c r="D3800" s="1" t="s">
        <v>3113</v>
      </c>
      <c r="E3800" s="1" t="s">
        <v>24</v>
      </c>
      <c r="F3800" s="1" t="s">
        <v>31</v>
      </c>
      <c r="G3800" s="2">
        <v>44226</v>
      </c>
      <c r="H3800" s="3">
        <v>0.61944444444444446</v>
      </c>
      <c r="I3800">
        <v>23045864</v>
      </c>
      <c r="J3800">
        <v>4</v>
      </c>
      <c r="K3800" s="1" t="s">
        <v>512</v>
      </c>
      <c r="L3800">
        <v>0</v>
      </c>
      <c r="M3800" s="4">
        <v>2.4710808489999998</v>
      </c>
      <c r="N3800" s="5">
        <v>14616.98</v>
      </c>
      <c r="O3800" s="5">
        <f>IF(Jan_21[[#This Row],[WIN_OSE]]=0,('Summary Sheet'!$O$1)-('Summary Sheet'!$O$1*2%),-'Summary Sheet'!$O$1*(Jan_21[[#This Row],[BSP]]-1))</f>
        <v>1.96</v>
      </c>
    </row>
    <row r="3801" spans="1:15" x14ac:dyDescent="0.25">
      <c r="A3801">
        <v>178614831</v>
      </c>
      <c r="B3801" s="1" t="s">
        <v>23</v>
      </c>
      <c r="C3801" s="1" t="s">
        <v>3120</v>
      </c>
      <c r="D3801" s="1" t="s">
        <v>3113</v>
      </c>
      <c r="E3801" s="1" t="s">
        <v>43</v>
      </c>
      <c r="F3801" s="1" t="s">
        <v>31</v>
      </c>
      <c r="G3801" s="2">
        <v>44226</v>
      </c>
      <c r="H3801" s="3">
        <v>0.63263888888888886</v>
      </c>
      <c r="I3801">
        <v>38369621</v>
      </c>
      <c r="J3801">
        <v>4</v>
      </c>
      <c r="K3801" s="1" t="s">
        <v>1389</v>
      </c>
      <c r="L3801">
        <v>1</v>
      </c>
      <c r="M3801" s="4">
        <v>3.5175107878482237</v>
      </c>
      <c r="N3801" s="5">
        <v>8063.84</v>
      </c>
      <c r="O3801" s="5">
        <f>IF(Jan_21[[#This Row],[WIN_OSE]]=0,('Summary Sheet'!$O$1)-('Summary Sheet'!$O$1*2%),-'Summary Sheet'!$O$1*(Jan_21[[#This Row],[BSP]]-1))</f>
        <v>-5.0350215756964474</v>
      </c>
    </row>
    <row r="3802" spans="1:15" x14ac:dyDescent="0.25">
      <c r="A3802">
        <v>178614833</v>
      </c>
      <c r="B3802" s="1" t="s">
        <v>23</v>
      </c>
      <c r="C3802" s="1" t="s">
        <v>3120</v>
      </c>
      <c r="D3802" s="1" t="s">
        <v>3113</v>
      </c>
      <c r="E3802" s="1" t="s">
        <v>39</v>
      </c>
      <c r="F3802" s="1" t="s">
        <v>31</v>
      </c>
      <c r="G3802" s="2">
        <v>44226</v>
      </c>
      <c r="H3802" s="3">
        <v>0.64444444444444449</v>
      </c>
      <c r="I3802">
        <v>32545387</v>
      </c>
      <c r="J3802">
        <v>1</v>
      </c>
      <c r="K3802" s="1" t="s">
        <v>2922</v>
      </c>
      <c r="L3802">
        <v>0</v>
      </c>
      <c r="M3802" s="4">
        <v>2.9042580226311112</v>
      </c>
      <c r="N3802" s="5">
        <v>3845.28</v>
      </c>
      <c r="O3802" s="5">
        <f>IF(Jan_21[[#This Row],[WIN_OSE]]=0,('Summary Sheet'!$O$1)-('Summary Sheet'!$O$1*2%),-'Summary Sheet'!$O$1*(Jan_21[[#This Row],[BSP]]-1))</f>
        <v>1.96</v>
      </c>
    </row>
    <row r="3803" spans="1:15" x14ac:dyDescent="0.25">
      <c r="A3803">
        <v>178614835</v>
      </c>
      <c r="B3803" s="1" t="s">
        <v>23</v>
      </c>
      <c r="C3803" s="1" t="s">
        <v>3120</v>
      </c>
      <c r="D3803" s="1" t="s">
        <v>3113</v>
      </c>
      <c r="E3803" s="1" t="s">
        <v>47</v>
      </c>
      <c r="F3803" s="1" t="s">
        <v>31</v>
      </c>
      <c r="G3803" s="2">
        <v>44226</v>
      </c>
      <c r="H3803" s="3">
        <v>0.65833333333333333</v>
      </c>
      <c r="I3803">
        <v>5076033</v>
      </c>
      <c r="J3803">
        <v>4</v>
      </c>
      <c r="K3803" s="1" t="s">
        <v>1019</v>
      </c>
      <c r="L3803">
        <v>0</v>
      </c>
      <c r="M3803" s="4">
        <v>3.543027564287331</v>
      </c>
      <c r="N3803" s="5">
        <v>9720.4599999999991</v>
      </c>
      <c r="O3803" s="5">
        <f>IF(Jan_21[[#This Row],[WIN_OSE]]=0,('Summary Sheet'!$O$1)-('Summary Sheet'!$O$1*2%),-'Summary Sheet'!$O$1*(Jan_21[[#This Row],[BSP]]-1))</f>
        <v>1.96</v>
      </c>
    </row>
    <row r="3804" spans="1:15" x14ac:dyDescent="0.25">
      <c r="A3804">
        <v>178614837</v>
      </c>
      <c r="B3804" s="1" t="s">
        <v>23</v>
      </c>
      <c r="C3804" s="1" t="s">
        <v>3120</v>
      </c>
      <c r="D3804" s="1" t="s">
        <v>3113</v>
      </c>
      <c r="E3804" s="1" t="s">
        <v>60</v>
      </c>
      <c r="F3804" s="1" t="s">
        <v>290</v>
      </c>
      <c r="G3804" s="2">
        <v>44226</v>
      </c>
      <c r="H3804" s="3">
        <v>0.67222222222222228</v>
      </c>
      <c r="I3804">
        <v>21748873</v>
      </c>
      <c r="J3804">
        <v>5</v>
      </c>
      <c r="K3804" s="1" t="s">
        <v>1839</v>
      </c>
      <c r="L3804">
        <v>1</v>
      </c>
      <c r="M3804" s="4">
        <v>2.88</v>
      </c>
      <c r="N3804" s="5">
        <v>11329.7</v>
      </c>
      <c r="O3804" s="5">
        <f>IF(Jan_21[[#This Row],[WIN_OSE]]=0,('Summary Sheet'!$O$1)-('Summary Sheet'!$O$1*2%),-'Summary Sheet'!$O$1*(Jan_21[[#This Row],[BSP]]-1))</f>
        <v>-3.76</v>
      </c>
    </row>
    <row r="3805" spans="1:15" x14ac:dyDescent="0.25">
      <c r="A3805">
        <v>178614839</v>
      </c>
      <c r="B3805" s="1" t="s">
        <v>23</v>
      </c>
      <c r="C3805" s="1" t="s">
        <v>3120</v>
      </c>
      <c r="D3805" s="1" t="s">
        <v>3113</v>
      </c>
      <c r="E3805" s="1" t="s">
        <v>24</v>
      </c>
      <c r="F3805" s="1" t="s">
        <v>31</v>
      </c>
      <c r="G3805" s="2">
        <v>44226</v>
      </c>
      <c r="H3805" s="3">
        <v>0.68611111111111112</v>
      </c>
      <c r="I3805">
        <v>36439306</v>
      </c>
      <c r="J3805">
        <v>3</v>
      </c>
      <c r="K3805" s="1" t="s">
        <v>1928</v>
      </c>
      <c r="L3805">
        <v>0</v>
      </c>
      <c r="M3805" s="4">
        <v>2.2400000000000002</v>
      </c>
      <c r="N3805" s="5">
        <v>22548.639999999999</v>
      </c>
      <c r="O3805" s="5">
        <f>IF(Jan_21[[#This Row],[WIN_OSE]]=0,('Summary Sheet'!$O$1)-('Summary Sheet'!$O$1*2%),-'Summary Sheet'!$O$1*(Jan_21[[#This Row],[BSP]]-1))</f>
        <v>1.96</v>
      </c>
    </row>
    <row r="3806" spans="1:15" x14ac:dyDescent="0.25">
      <c r="A3806">
        <v>178614841</v>
      </c>
      <c r="B3806" s="1" t="s">
        <v>23</v>
      </c>
      <c r="C3806" s="1" t="s">
        <v>3120</v>
      </c>
      <c r="D3806" s="1" t="s">
        <v>3113</v>
      </c>
      <c r="E3806" s="1" t="s">
        <v>41</v>
      </c>
      <c r="F3806" s="1" t="s">
        <v>31</v>
      </c>
      <c r="G3806" s="2">
        <v>44226</v>
      </c>
      <c r="H3806" s="3">
        <v>0.7</v>
      </c>
      <c r="I3806">
        <v>36837117</v>
      </c>
      <c r="J3806">
        <v>1</v>
      </c>
      <c r="K3806" s="1" t="s">
        <v>679</v>
      </c>
      <c r="L3806">
        <v>1</v>
      </c>
      <c r="M3806" s="4">
        <v>2.2108661230000002</v>
      </c>
      <c r="N3806" s="5">
        <v>20424.38</v>
      </c>
      <c r="O3806" s="5">
        <f>IF(Jan_21[[#This Row],[WIN_OSE]]=0,('Summary Sheet'!$O$1)-('Summary Sheet'!$O$1*2%),-'Summary Sheet'!$O$1*(Jan_21[[#This Row],[BSP]]-1))</f>
        <v>-2.4217322460000004</v>
      </c>
    </row>
    <row r="3807" spans="1:15" x14ac:dyDescent="0.25">
      <c r="A3807">
        <v>178614843</v>
      </c>
      <c r="B3807" s="1" t="s">
        <v>23</v>
      </c>
      <c r="C3807" s="1" t="s">
        <v>3120</v>
      </c>
      <c r="D3807" s="1" t="s">
        <v>3113</v>
      </c>
      <c r="E3807" s="1" t="s">
        <v>101</v>
      </c>
      <c r="F3807" s="1" t="s">
        <v>31</v>
      </c>
      <c r="G3807" s="2">
        <v>44226</v>
      </c>
      <c r="H3807" s="3">
        <v>0.71388888888888891</v>
      </c>
      <c r="I3807">
        <v>36129244</v>
      </c>
      <c r="J3807">
        <v>3</v>
      </c>
      <c r="K3807" s="1" t="s">
        <v>1920</v>
      </c>
      <c r="L3807">
        <v>0</v>
      </c>
      <c r="M3807" s="4">
        <v>2.2799999999999998</v>
      </c>
      <c r="N3807" s="5">
        <v>31334.12</v>
      </c>
      <c r="O3807" s="5">
        <f>IF(Jan_21[[#This Row],[WIN_OSE]]=0,('Summary Sheet'!$O$1)-('Summary Sheet'!$O$1*2%),-'Summary Sheet'!$O$1*(Jan_21[[#This Row],[BSP]]-1))</f>
        <v>1.96</v>
      </c>
    </row>
    <row r="3808" spans="1:15" x14ac:dyDescent="0.25">
      <c r="A3808">
        <v>178614845</v>
      </c>
      <c r="B3808" s="1" t="s">
        <v>23</v>
      </c>
      <c r="C3808" s="1" t="s">
        <v>3120</v>
      </c>
      <c r="D3808" s="1" t="s">
        <v>3113</v>
      </c>
      <c r="E3808" s="1" t="s">
        <v>289</v>
      </c>
      <c r="F3808" s="1" t="s">
        <v>290</v>
      </c>
      <c r="G3808" s="2">
        <v>44226</v>
      </c>
      <c r="H3808" s="3">
        <v>0.72777777777777775</v>
      </c>
      <c r="I3808">
        <v>29622704</v>
      </c>
      <c r="J3808">
        <v>6</v>
      </c>
      <c r="K3808" s="1" t="s">
        <v>1614</v>
      </c>
      <c r="L3808">
        <v>0</v>
      </c>
      <c r="M3808" s="4">
        <v>2.0937779550000002</v>
      </c>
      <c r="N3808" s="5">
        <v>24704.639999999999</v>
      </c>
      <c r="O3808" s="5">
        <f>IF(Jan_21[[#This Row],[WIN_OSE]]=0,('Summary Sheet'!$O$1)-('Summary Sheet'!$O$1*2%),-'Summary Sheet'!$O$1*(Jan_21[[#This Row],[BSP]]-1))</f>
        <v>1.96</v>
      </c>
    </row>
    <row r="3809" spans="1:15" x14ac:dyDescent="0.25">
      <c r="A3809">
        <v>178614847</v>
      </c>
      <c r="B3809" s="1" t="s">
        <v>23</v>
      </c>
      <c r="C3809" s="1" t="s">
        <v>3120</v>
      </c>
      <c r="D3809" s="1" t="s">
        <v>3113</v>
      </c>
      <c r="E3809" s="1" t="s">
        <v>30</v>
      </c>
      <c r="F3809" s="1" t="s">
        <v>31</v>
      </c>
      <c r="G3809" s="2">
        <v>44226</v>
      </c>
      <c r="H3809" s="3">
        <v>0.73888888888888893</v>
      </c>
      <c r="I3809">
        <v>18052720</v>
      </c>
      <c r="J3809">
        <v>5</v>
      </c>
      <c r="K3809" s="1" t="s">
        <v>2222</v>
      </c>
      <c r="L3809">
        <v>0</v>
      </c>
      <c r="M3809" s="4">
        <v>3.4485179702100881</v>
      </c>
      <c r="N3809" s="5">
        <v>8444.52</v>
      </c>
      <c r="O3809" s="5">
        <f>IF(Jan_21[[#This Row],[WIN_OSE]]=0,('Summary Sheet'!$O$1)-('Summary Sheet'!$O$1*2%),-'Summary Sheet'!$O$1*(Jan_21[[#This Row],[BSP]]-1))</f>
        <v>1.96</v>
      </c>
    </row>
    <row r="3810" spans="1:15" x14ac:dyDescent="0.25">
      <c r="A3810">
        <v>178614849</v>
      </c>
      <c r="B3810" s="1" t="s">
        <v>23</v>
      </c>
      <c r="C3810" s="1" t="s">
        <v>3120</v>
      </c>
      <c r="D3810" s="1" t="s">
        <v>3113</v>
      </c>
      <c r="E3810" s="1" t="s">
        <v>101</v>
      </c>
      <c r="F3810" s="1" t="s">
        <v>31</v>
      </c>
      <c r="G3810" s="2">
        <v>44226</v>
      </c>
      <c r="H3810" s="3">
        <v>0.75138888888888888</v>
      </c>
      <c r="I3810">
        <v>37914424</v>
      </c>
      <c r="J3810">
        <v>3</v>
      </c>
      <c r="K3810" s="1" t="s">
        <v>3125</v>
      </c>
      <c r="L3810">
        <v>1</v>
      </c>
      <c r="M3810" s="4">
        <v>3.2</v>
      </c>
      <c r="N3810" s="5">
        <v>6024.62</v>
      </c>
      <c r="O3810" s="5">
        <f>IF(Jan_21[[#This Row],[WIN_OSE]]=0,('Summary Sheet'!$O$1)-('Summary Sheet'!$O$1*2%),-'Summary Sheet'!$O$1*(Jan_21[[#This Row],[BSP]]-1))</f>
        <v>-4.4000000000000004</v>
      </c>
    </row>
    <row r="3811" spans="1:15" x14ac:dyDescent="0.25">
      <c r="A3811">
        <v>178616264</v>
      </c>
      <c r="B3811" s="1" t="s">
        <v>16</v>
      </c>
      <c r="C3811" s="1" t="s">
        <v>3136</v>
      </c>
      <c r="D3811" s="1" t="s">
        <v>3114</v>
      </c>
      <c r="E3811" s="1" t="s">
        <v>43</v>
      </c>
      <c r="F3811" s="1" t="s">
        <v>44</v>
      </c>
      <c r="G3811" s="2">
        <v>44226</v>
      </c>
      <c r="H3811" s="3">
        <v>0.7631944444444444</v>
      </c>
      <c r="I3811">
        <v>8493089</v>
      </c>
      <c r="J3811">
        <v>1</v>
      </c>
      <c r="K3811" s="1" t="s">
        <v>1387</v>
      </c>
      <c r="L3811">
        <v>1</v>
      </c>
      <c r="M3811" s="4">
        <v>3.6249766102344445</v>
      </c>
      <c r="N3811" s="5">
        <v>11039.1</v>
      </c>
      <c r="O3811" s="5">
        <f>IF(Jan_21[[#This Row],[WIN_OSE]]=0,('Summary Sheet'!$O$1)-('Summary Sheet'!$O$1*2%),-'Summary Sheet'!$O$1*(Jan_21[[#This Row],[BSP]]-1))</f>
        <v>-5.249953220468889</v>
      </c>
    </row>
    <row r="3812" spans="1:15" x14ac:dyDescent="0.25">
      <c r="A3812">
        <v>178616266</v>
      </c>
      <c r="B3812" s="1" t="s">
        <v>16</v>
      </c>
      <c r="C3812" s="1" t="s">
        <v>3136</v>
      </c>
      <c r="D3812" s="1" t="s">
        <v>3114</v>
      </c>
      <c r="E3812" s="1" t="s">
        <v>27</v>
      </c>
      <c r="F3812" s="1" t="s">
        <v>305</v>
      </c>
      <c r="G3812" s="2">
        <v>44226</v>
      </c>
      <c r="H3812" s="3">
        <v>0.77500000000000002</v>
      </c>
      <c r="I3812">
        <v>36973566</v>
      </c>
      <c r="J3812">
        <v>3</v>
      </c>
      <c r="K3812" s="1" t="s">
        <v>2850</v>
      </c>
      <c r="L3812">
        <v>0</v>
      </c>
      <c r="M3812" s="4">
        <v>3.15</v>
      </c>
      <c r="N3812" s="5">
        <v>9065.8799999999992</v>
      </c>
      <c r="O3812" s="5">
        <f>IF(Jan_21[[#This Row],[WIN_OSE]]=0,('Summary Sheet'!$O$1)-('Summary Sheet'!$O$1*2%),-'Summary Sheet'!$O$1*(Jan_21[[#This Row],[BSP]]-1))</f>
        <v>1.96</v>
      </c>
    </row>
    <row r="3813" spans="1:15" x14ac:dyDescent="0.25">
      <c r="A3813">
        <v>178616268</v>
      </c>
      <c r="B3813" s="1" t="s">
        <v>16</v>
      </c>
      <c r="C3813" s="1" t="s">
        <v>3136</v>
      </c>
      <c r="D3813" s="1" t="s">
        <v>3114</v>
      </c>
      <c r="E3813" s="1" t="s">
        <v>39</v>
      </c>
      <c r="F3813" s="1" t="s">
        <v>44</v>
      </c>
      <c r="G3813" s="2">
        <v>44226</v>
      </c>
      <c r="H3813" s="3">
        <v>0.78541666666666665</v>
      </c>
      <c r="I3813">
        <v>38358690</v>
      </c>
      <c r="J3813">
        <v>3</v>
      </c>
      <c r="K3813" s="1" t="s">
        <v>1363</v>
      </c>
      <c r="L3813">
        <v>0</v>
      </c>
      <c r="M3813" s="4">
        <v>2.1</v>
      </c>
      <c r="N3813" s="5">
        <v>21114.94</v>
      </c>
      <c r="O3813" s="5">
        <f>IF(Jan_21[[#This Row],[WIN_OSE]]=0,('Summary Sheet'!$O$1)-('Summary Sheet'!$O$1*2%),-'Summary Sheet'!$O$1*(Jan_21[[#This Row],[BSP]]-1))</f>
        <v>1.96</v>
      </c>
    </row>
    <row r="3814" spans="1:15" x14ac:dyDescent="0.25">
      <c r="A3814">
        <v>178616270</v>
      </c>
      <c r="B3814" s="1" t="s">
        <v>16</v>
      </c>
      <c r="C3814" s="1" t="s">
        <v>3136</v>
      </c>
      <c r="D3814" s="1" t="s">
        <v>3114</v>
      </c>
      <c r="E3814" s="1" t="s">
        <v>24</v>
      </c>
      <c r="F3814" s="1" t="s">
        <v>44</v>
      </c>
      <c r="G3814" s="2">
        <v>44226</v>
      </c>
      <c r="H3814" s="3">
        <v>0.79791666666666672</v>
      </c>
      <c r="I3814">
        <v>17139248</v>
      </c>
      <c r="J3814">
        <v>6</v>
      </c>
      <c r="K3814" s="1" t="s">
        <v>1137</v>
      </c>
      <c r="L3814">
        <v>0</v>
      </c>
      <c r="M3814" s="4">
        <v>2.8543826124445699</v>
      </c>
      <c r="N3814" s="5">
        <v>10893.38</v>
      </c>
      <c r="O3814" s="5">
        <f>IF(Jan_21[[#This Row],[WIN_OSE]]=0,('Summary Sheet'!$O$1)-('Summary Sheet'!$O$1*2%),-'Summary Sheet'!$O$1*(Jan_21[[#This Row],[BSP]]-1))</f>
        <v>1.96</v>
      </c>
    </row>
    <row r="3815" spans="1:15" x14ac:dyDescent="0.25">
      <c r="A3815">
        <v>178616272</v>
      </c>
      <c r="B3815" s="1" t="s">
        <v>16</v>
      </c>
      <c r="C3815" s="1" t="s">
        <v>3136</v>
      </c>
      <c r="D3815" s="1" t="s">
        <v>3114</v>
      </c>
      <c r="E3815" s="1" t="s">
        <v>32</v>
      </c>
      <c r="F3815" s="1" t="s">
        <v>44</v>
      </c>
      <c r="G3815" s="2">
        <v>44226</v>
      </c>
      <c r="H3815" s="3">
        <v>0.80972222222222223</v>
      </c>
      <c r="I3815">
        <v>20497039</v>
      </c>
      <c r="J3815">
        <v>1</v>
      </c>
      <c r="K3815" s="1" t="s">
        <v>1143</v>
      </c>
      <c r="L3815">
        <v>0</v>
      </c>
      <c r="M3815" s="4">
        <v>2.7644229600000001</v>
      </c>
      <c r="N3815" s="5">
        <v>20603.22</v>
      </c>
      <c r="O3815" s="5">
        <f>IF(Jan_21[[#This Row],[WIN_OSE]]=0,('Summary Sheet'!$O$1)-('Summary Sheet'!$O$1*2%),-'Summary Sheet'!$O$1*(Jan_21[[#This Row],[BSP]]-1))</f>
        <v>1.96</v>
      </c>
    </row>
    <row r="3816" spans="1:15" x14ac:dyDescent="0.25">
      <c r="A3816">
        <v>178616274</v>
      </c>
      <c r="B3816" s="1" t="s">
        <v>16</v>
      </c>
      <c r="C3816" s="1" t="s">
        <v>3136</v>
      </c>
      <c r="D3816" s="1" t="s">
        <v>3114</v>
      </c>
      <c r="E3816" s="1" t="s">
        <v>30</v>
      </c>
      <c r="F3816" s="1" t="s">
        <v>44</v>
      </c>
      <c r="G3816" s="2">
        <v>44226</v>
      </c>
      <c r="H3816" s="3">
        <v>0.82013888888888886</v>
      </c>
      <c r="I3816">
        <v>36234399</v>
      </c>
      <c r="J3816">
        <v>3</v>
      </c>
      <c r="K3816" s="1" t="s">
        <v>2895</v>
      </c>
      <c r="L3816">
        <v>1</v>
      </c>
      <c r="M3816" s="4">
        <v>3.978715165501999</v>
      </c>
      <c r="N3816" s="5">
        <v>14906</v>
      </c>
      <c r="O3816" s="5">
        <f>IF(Jan_21[[#This Row],[WIN_OSE]]=0,('Summary Sheet'!$O$1)-('Summary Sheet'!$O$1*2%),-'Summary Sheet'!$O$1*(Jan_21[[#This Row],[BSP]]-1))</f>
        <v>-5.957430331003998</v>
      </c>
    </row>
    <row r="3817" spans="1:15" x14ac:dyDescent="0.25">
      <c r="A3817">
        <v>178616276</v>
      </c>
      <c r="B3817" s="1" t="s">
        <v>16</v>
      </c>
      <c r="C3817" s="1" t="s">
        <v>3136</v>
      </c>
      <c r="D3817" s="1" t="s">
        <v>3114</v>
      </c>
      <c r="E3817" s="1" t="s">
        <v>47</v>
      </c>
      <c r="F3817" s="1" t="s">
        <v>44</v>
      </c>
      <c r="G3817" s="2">
        <v>44226</v>
      </c>
      <c r="H3817" s="3">
        <v>0.83194444444444449</v>
      </c>
      <c r="I3817">
        <v>38358695</v>
      </c>
      <c r="J3817">
        <v>3</v>
      </c>
      <c r="K3817" s="1" t="s">
        <v>2195</v>
      </c>
      <c r="L3817">
        <v>0</v>
      </c>
      <c r="M3817" s="4">
        <v>3.15</v>
      </c>
      <c r="N3817" s="5">
        <v>16467.060000000001</v>
      </c>
      <c r="O3817" s="5">
        <f>IF(Jan_21[[#This Row],[WIN_OSE]]=0,('Summary Sheet'!$O$1)-('Summary Sheet'!$O$1*2%),-'Summary Sheet'!$O$1*(Jan_21[[#This Row],[BSP]]-1))</f>
        <v>1.96</v>
      </c>
    </row>
    <row r="3818" spans="1:15" x14ac:dyDescent="0.25">
      <c r="A3818">
        <v>178616278</v>
      </c>
      <c r="B3818" s="1" t="s">
        <v>16</v>
      </c>
      <c r="C3818" s="1" t="s">
        <v>3136</v>
      </c>
      <c r="D3818" s="1" t="s">
        <v>3114</v>
      </c>
      <c r="E3818" s="1" t="s">
        <v>39</v>
      </c>
      <c r="F3818" s="1" t="s">
        <v>44</v>
      </c>
      <c r="G3818" s="2">
        <v>44226</v>
      </c>
      <c r="H3818" s="3">
        <v>0.84166666666666667</v>
      </c>
      <c r="I3818">
        <v>36390960</v>
      </c>
      <c r="J3818">
        <v>1</v>
      </c>
      <c r="K3818" s="1" t="s">
        <v>711</v>
      </c>
      <c r="L3818">
        <v>0</v>
      </c>
      <c r="M3818" s="4">
        <v>2.9117182911017161</v>
      </c>
      <c r="N3818" s="5">
        <v>23642.76</v>
      </c>
      <c r="O3818" s="5">
        <f>IF(Jan_21[[#This Row],[WIN_OSE]]=0,('Summary Sheet'!$O$1)-('Summary Sheet'!$O$1*2%),-'Summary Sheet'!$O$1*(Jan_21[[#This Row],[BSP]]-1))</f>
        <v>1.96</v>
      </c>
    </row>
    <row r="3819" spans="1:15" x14ac:dyDescent="0.25">
      <c r="A3819">
        <v>178616280</v>
      </c>
      <c r="B3819" s="1" t="s">
        <v>16</v>
      </c>
      <c r="C3819" s="1" t="s">
        <v>3136</v>
      </c>
      <c r="D3819" s="1" t="s">
        <v>3114</v>
      </c>
      <c r="E3819" s="1" t="s">
        <v>24</v>
      </c>
      <c r="F3819" s="1" t="s">
        <v>44</v>
      </c>
      <c r="G3819" s="2">
        <v>44226</v>
      </c>
      <c r="H3819" s="3">
        <v>0.8520833333333333</v>
      </c>
      <c r="I3819">
        <v>21581729</v>
      </c>
      <c r="J3819">
        <v>6</v>
      </c>
      <c r="K3819" s="1" t="s">
        <v>1111</v>
      </c>
      <c r="L3819">
        <v>0</v>
      </c>
      <c r="M3819" s="4">
        <v>2.66</v>
      </c>
      <c r="N3819" s="5">
        <v>23146.92</v>
      </c>
      <c r="O3819" s="5">
        <f>IF(Jan_21[[#This Row],[WIN_OSE]]=0,('Summary Sheet'!$O$1)-('Summary Sheet'!$O$1*2%),-'Summary Sheet'!$O$1*(Jan_21[[#This Row],[BSP]]-1))</f>
        <v>1.96</v>
      </c>
    </row>
    <row r="3820" spans="1:15" x14ac:dyDescent="0.25">
      <c r="A3820">
        <v>178616282</v>
      </c>
      <c r="B3820" s="1" t="s">
        <v>16</v>
      </c>
      <c r="C3820" s="1" t="s">
        <v>3136</v>
      </c>
      <c r="D3820" s="1" t="s">
        <v>3114</v>
      </c>
      <c r="E3820" s="1" t="s">
        <v>39</v>
      </c>
      <c r="F3820" s="1" t="s">
        <v>44</v>
      </c>
      <c r="G3820" s="2">
        <v>44226</v>
      </c>
      <c r="H3820" s="3">
        <v>0.86527777777777781</v>
      </c>
      <c r="I3820">
        <v>24178416</v>
      </c>
      <c r="J3820">
        <v>4</v>
      </c>
      <c r="K3820" s="1" t="s">
        <v>767</v>
      </c>
      <c r="L3820">
        <v>1</v>
      </c>
      <c r="M3820" s="4">
        <v>4.5999999999999996</v>
      </c>
      <c r="N3820" s="5">
        <v>9269.26</v>
      </c>
      <c r="O3820" s="5">
        <f>IF(Jan_21[[#This Row],[WIN_OSE]]=0,('Summary Sheet'!$O$1)-('Summary Sheet'!$O$1*2%),-'Summary Sheet'!$O$1*(Jan_21[[#This Row],[BSP]]-1))</f>
        <v>-7.1999999999999993</v>
      </c>
    </row>
    <row r="3821" spans="1:15" x14ac:dyDescent="0.25">
      <c r="A3821">
        <v>178616284</v>
      </c>
      <c r="B3821" s="1" t="s">
        <v>16</v>
      </c>
      <c r="C3821" s="1" t="s">
        <v>3136</v>
      </c>
      <c r="D3821" s="1" t="s">
        <v>3114</v>
      </c>
      <c r="E3821" s="1" t="s">
        <v>43</v>
      </c>
      <c r="F3821" s="1" t="s">
        <v>44</v>
      </c>
      <c r="G3821" s="2">
        <v>44226</v>
      </c>
      <c r="H3821" s="3">
        <v>0.87569444444444444</v>
      </c>
      <c r="I3821">
        <v>25590164</v>
      </c>
      <c r="J3821">
        <v>3</v>
      </c>
      <c r="K3821" s="1" t="s">
        <v>2753</v>
      </c>
      <c r="L3821">
        <v>0</v>
      </c>
      <c r="M3821" s="4">
        <v>3.1</v>
      </c>
      <c r="N3821" s="5">
        <v>22520</v>
      </c>
      <c r="O3821" s="5">
        <f>IF(Jan_21[[#This Row],[WIN_OSE]]=0,('Summary Sheet'!$O$1)-('Summary Sheet'!$O$1*2%),-'Summary Sheet'!$O$1*(Jan_21[[#This Row],[BSP]]-1))</f>
        <v>1.96</v>
      </c>
    </row>
    <row r="3822" spans="1:15" x14ac:dyDescent="0.25">
      <c r="A3822">
        <v>178616286</v>
      </c>
      <c r="B3822" s="1" t="s">
        <v>16</v>
      </c>
      <c r="C3822" s="1" t="s">
        <v>3136</v>
      </c>
      <c r="D3822" s="1" t="s">
        <v>3114</v>
      </c>
      <c r="E3822" s="1" t="s">
        <v>39</v>
      </c>
      <c r="F3822" s="1" t="s">
        <v>44</v>
      </c>
      <c r="G3822" s="2">
        <v>44226</v>
      </c>
      <c r="H3822" s="3">
        <v>0.88611111111111107</v>
      </c>
      <c r="I3822">
        <v>28251343</v>
      </c>
      <c r="J3822">
        <v>6</v>
      </c>
      <c r="K3822" s="1" t="s">
        <v>362</v>
      </c>
      <c r="L3822">
        <v>0</v>
      </c>
      <c r="M3822" s="4">
        <v>2.698838528619854</v>
      </c>
      <c r="N3822" s="5">
        <v>28229.040000000001</v>
      </c>
      <c r="O3822" s="5">
        <f>IF(Jan_21[[#This Row],[WIN_OSE]]=0,('Summary Sheet'!$O$1)-('Summary Sheet'!$O$1*2%),-'Summary Sheet'!$O$1*(Jan_21[[#This Row],[BSP]]-1))</f>
        <v>1.96</v>
      </c>
    </row>
    <row r="3823" spans="1:15" x14ac:dyDescent="0.25">
      <c r="A3823">
        <v>178616288</v>
      </c>
      <c r="B3823" s="1" t="s">
        <v>16</v>
      </c>
      <c r="C3823" s="1" t="s">
        <v>3136</v>
      </c>
      <c r="D3823" s="1" t="s">
        <v>3114</v>
      </c>
      <c r="E3823" s="1" t="s">
        <v>47</v>
      </c>
      <c r="F3823" s="1" t="s">
        <v>44</v>
      </c>
      <c r="G3823" s="2">
        <v>44226</v>
      </c>
      <c r="H3823" s="3">
        <v>0.89652777777777781</v>
      </c>
      <c r="I3823">
        <v>36667757</v>
      </c>
      <c r="J3823">
        <v>1</v>
      </c>
      <c r="K3823" s="1" t="s">
        <v>710</v>
      </c>
      <c r="L3823">
        <v>0</v>
      </c>
      <c r="M3823" s="4">
        <v>3.6</v>
      </c>
      <c r="N3823" s="5">
        <v>12576.54</v>
      </c>
      <c r="O3823" s="5">
        <f>IF(Jan_21[[#This Row],[WIN_OSE]]=0,('Summary Sheet'!$O$1)-('Summary Sheet'!$O$1*2%),-'Summary Sheet'!$O$1*(Jan_21[[#This Row],[BSP]]-1))</f>
        <v>1.96</v>
      </c>
    </row>
    <row r="3824" spans="1:15" x14ac:dyDescent="0.25">
      <c r="A3824">
        <v>178616290</v>
      </c>
      <c r="B3824" s="1" t="s">
        <v>16</v>
      </c>
      <c r="C3824" s="1" t="s">
        <v>3136</v>
      </c>
      <c r="D3824" s="1" t="s">
        <v>3114</v>
      </c>
      <c r="E3824" s="1" t="s">
        <v>41</v>
      </c>
      <c r="F3824" s="1" t="s">
        <v>44</v>
      </c>
      <c r="G3824" s="2">
        <v>44226</v>
      </c>
      <c r="H3824" s="3">
        <v>0.90625</v>
      </c>
      <c r="I3824">
        <v>36161742</v>
      </c>
      <c r="J3824">
        <v>4</v>
      </c>
      <c r="K3824" s="1" t="s">
        <v>2197</v>
      </c>
      <c r="L3824">
        <v>1</v>
      </c>
      <c r="M3824" s="4">
        <v>2.6498050688479182</v>
      </c>
      <c r="N3824" s="5">
        <v>22568.639999999999</v>
      </c>
      <c r="O3824" s="5">
        <f>IF(Jan_21[[#This Row],[WIN_OSE]]=0,('Summary Sheet'!$O$1)-('Summary Sheet'!$O$1*2%),-'Summary Sheet'!$O$1*(Jan_21[[#This Row],[BSP]]-1))</f>
        <v>-3.2996101376958364</v>
      </c>
    </row>
    <row r="3825" spans="1:15" x14ac:dyDescent="0.25">
      <c r="A3825">
        <v>178617417</v>
      </c>
      <c r="B3825" s="1" t="s">
        <v>23</v>
      </c>
      <c r="C3825" s="1" t="s">
        <v>3131</v>
      </c>
      <c r="D3825" s="1" t="s">
        <v>3113</v>
      </c>
      <c r="E3825" s="1" t="s">
        <v>17</v>
      </c>
      <c r="F3825" s="1" t="s">
        <v>54</v>
      </c>
      <c r="G3825" s="2">
        <v>44226</v>
      </c>
      <c r="H3825" s="3">
        <v>0.76180555555555551</v>
      </c>
      <c r="I3825">
        <v>36628032</v>
      </c>
      <c r="J3825">
        <v>4</v>
      </c>
      <c r="K3825" s="1" t="s">
        <v>984</v>
      </c>
      <c r="L3825">
        <v>0</v>
      </c>
      <c r="M3825" s="4">
        <v>2.0432865674833378</v>
      </c>
      <c r="N3825" s="5">
        <v>22973.42</v>
      </c>
      <c r="O3825" s="5">
        <f>IF(Jan_21[[#This Row],[WIN_OSE]]=0,('Summary Sheet'!$O$1)-('Summary Sheet'!$O$1*2%),-'Summary Sheet'!$O$1*(Jan_21[[#This Row],[BSP]]-1))</f>
        <v>1.96</v>
      </c>
    </row>
    <row r="3826" spans="1:15" x14ac:dyDescent="0.25">
      <c r="A3826">
        <v>178617419</v>
      </c>
      <c r="B3826" s="1" t="s">
        <v>23</v>
      </c>
      <c r="C3826" s="1" t="s">
        <v>3131</v>
      </c>
      <c r="D3826" s="1" t="s">
        <v>3113</v>
      </c>
      <c r="E3826" s="1" t="s">
        <v>17</v>
      </c>
      <c r="F3826" s="1" t="s">
        <v>54</v>
      </c>
      <c r="G3826" s="2">
        <v>44226</v>
      </c>
      <c r="H3826" s="3">
        <v>0.7729166666666667</v>
      </c>
      <c r="I3826">
        <v>36112468</v>
      </c>
      <c r="J3826">
        <v>3</v>
      </c>
      <c r="K3826" s="1" t="s">
        <v>1863</v>
      </c>
      <c r="L3826">
        <v>0</v>
      </c>
      <c r="M3826" s="4">
        <v>1.8950431409999999</v>
      </c>
      <c r="N3826" s="5">
        <v>24845.38</v>
      </c>
      <c r="O3826" s="5">
        <f>IF(Jan_21[[#This Row],[WIN_OSE]]=0,('Summary Sheet'!$O$1)-('Summary Sheet'!$O$1*2%),-'Summary Sheet'!$O$1*(Jan_21[[#This Row],[BSP]]-1))</f>
        <v>1.96</v>
      </c>
    </row>
    <row r="3827" spans="1:15" x14ac:dyDescent="0.25">
      <c r="A3827">
        <v>178617421</v>
      </c>
      <c r="B3827" s="1" t="s">
        <v>23</v>
      </c>
      <c r="C3827" s="1" t="s">
        <v>3131</v>
      </c>
      <c r="D3827" s="1" t="s">
        <v>3113</v>
      </c>
      <c r="E3827" s="1" t="s">
        <v>17</v>
      </c>
      <c r="F3827" s="1" t="s">
        <v>54</v>
      </c>
      <c r="G3827" s="2">
        <v>44226</v>
      </c>
      <c r="H3827" s="3">
        <v>0.78333333333333333</v>
      </c>
      <c r="I3827">
        <v>38356805</v>
      </c>
      <c r="J3827">
        <v>5</v>
      </c>
      <c r="K3827" s="1" t="s">
        <v>2977</v>
      </c>
      <c r="L3827">
        <v>0</v>
      </c>
      <c r="M3827" s="4">
        <v>1.5044333946164259</v>
      </c>
      <c r="N3827" s="5">
        <v>20384.900000000001</v>
      </c>
      <c r="O3827" s="5">
        <f>IF(Jan_21[[#This Row],[WIN_OSE]]=0,('Summary Sheet'!$O$1)-('Summary Sheet'!$O$1*2%),-'Summary Sheet'!$O$1*(Jan_21[[#This Row],[BSP]]-1))</f>
        <v>1.96</v>
      </c>
    </row>
    <row r="3828" spans="1:15" x14ac:dyDescent="0.25">
      <c r="A3828">
        <v>178617423</v>
      </c>
      <c r="B3828" s="1" t="s">
        <v>23</v>
      </c>
      <c r="C3828" s="1" t="s">
        <v>3131</v>
      </c>
      <c r="D3828" s="1" t="s">
        <v>3113</v>
      </c>
      <c r="E3828" s="1" t="s">
        <v>17</v>
      </c>
      <c r="F3828" s="1" t="s">
        <v>54</v>
      </c>
      <c r="G3828" s="2">
        <v>44226</v>
      </c>
      <c r="H3828" s="3">
        <v>0.79652777777777772</v>
      </c>
      <c r="I3828">
        <v>38356809</v>
      </c>
      <c r="J3828">
        <v>6</v>
      </c>
      <c r="K3828" s="1" t="s">
        <v>1393</v>
      </c>
      <c r="L3828">
        <v>0</v>
      </c>
      <c r="M3828" s="4">
        <v>3.493034058353369</v>
      </c>
      <c r="N3828" s="5">
        <v>15508.64</v>
      </c>
      <c r="O3828" s="5">
        <f>IF(Jan_21[[#This Row],[WIN_OSE]]=0,('Summary Sheet'!$O$1)-('Summary Sheet'!$O$1*2%),-'Summary Sheet'!$O$1*(Jan_21[[#This Row],[BSP]]-1))</f>
        <v>1.96</v>
      </c>
    </row>
    <row r="3829" spans="1:15" x14ac:dyDescent="0.25">
      <c r="A3829">
        <v>178617425</v>
      </c>
      <c r="B3829" s="1" t="s">
        <v>23</v>
      </c>
      <c r="C3829" s="1" t="s">
        <v>3131</v>
      </c>
      <c r="D3829" s="1" t="s">
        <v>3113</v>
      </c>
      <c r="E3829" s="1" t="s">
        <v>17</v>
      </c>
      <c r="F3829" s="1" t="s">
        <v>54</v>
      </c>
      <c r="G3829" s="2">
        <v>44226</v>
      </c>
      <c r="H3829" s="3">
        <v>0.80833333333333335</v>
      </c>
      <c r="I3829">
        <v>38356810</v>
      </c>
      <c r="J3829">
        <v>1</v>
      </c>
      <c r="K3829" s="1" t="s">
        <v>2978</v>
      </c>
      <c r="L3829">
        <v>0</v>
      </c>
      <c r="M3829" s="4">
        <v>2.4753036855764359</v>
      </c>
      <c r="N3829" s="5">
        <v>35757.440000000002</v>
      </c>
      <c r="O3829" s="5">
        <f>IF(Jan_21[[#This Row],[WIN_OSE]]=0,('Summary Sheet'!$O$1)-('Summary Sheet'!$O$1*2%),-'Summary Sheet'!$O$1*(Jan_21[[#This Row],[BSP]]-1))</f>
        <v>1.96</v>
      </c>
    </row>
    <row r="3830" spans="1:15" x14ac:dyDescent="0.25">
      <c r="A3830">
        <v>178617427</v>
      </c>
      <c r="B3830" s="1" t="s">
        <v>23</v>
      </c>
      <c r="C3830" s="1" t="s">
        <v>3131</v>
      </c>
      <c r="D3830" s="1" t="s">
        <v>3113</v>
      </c>
      <c r="E3830" s="1" t="s">
        <v>17</v>
      </c>
      <c r="F3830" s="1" t="s">
        <v>54</v>
      </c>
      <c r="G3830" s="2">
        <v>44226</v>
      </c>
      <c r="H3830" s="3">
        <v>0.82222222222222219</v>
      </c>
      <c r="I3830">
        <v>36857088</v>
      </c>
      <c r="J3830">
        <v>2</v>
      </c>
      <c r="K3830" s="1" t="s">
        <v>2932</v>
      </c>
      <c r="L3830">
        <v>1</v>
      </c>
      <c r="M3830" s="4">
        <v>1.6840131635338911</v>
      </c>
      <c r="N3830" s="5">
        <v>33071.160000000003</v>
      </c>
      <c r="O3830" s="5">
        <f>IF(Jan_21[[#This Row],[WIN_OSE]]=0,('Summary Sheet'!$O$1)-('Summary Sheet'!$O$1*2%),-'Summary Sheet'!$O$1*(Jan_21[[#This Row],[BSP]]-1))</f>
        <v>-1.3680263270677822</v>
      </c>
    </row>
    <row r="3831" spans="1:15" x14ac:dyDescent="0.25">
      <c r="A3831">
        <v>178617429</v>
      </c>
      <c r="B3831" s="1" t="s">
        <v>23</v>
      </c>
      <c r="C3831" s="1" t="s">
        <v>3131</v>
      </c>
      <c r="D3831" s="1" t="s">
        <v>3113</v>
      </c>
      <c r="E3831" s="1" t="s">
        <v>17</v>
      </c>
      <c r="F3831" s="1" t="s">
        <v>54</v>
      </c>
      <c r="G3831" s="2">
        <v>44226</v>
      </c>
      <c r="H3831" s="3">
        <v>0.8354166666666667</v>
      </c>
      <c r="I3831">
        <v>26616437</v>
      </c>
      <c r="J3831">
        <v>6</v>
      </c>
      <c r="K3831" s="1" t="s">
        <v>2432</v>
      </c>
      <c r="L3831">
        <v>1</v>
      </c>
      <c r="M3831" s="4">
        <v>3.2856287380000002</v>
      </c>
      <c r="N3831" s="5">
        <v>16574.919999999998</v>
      </c>
      <c r="O3831" s="5">
        <f>IF(Jan_21[[#This Row],[WIN_OSE]]=0,('Summary Sheet'!$O$1)-('Summary Sheet'!$O$1*2%),-'Summary Sheet'!$O$1*(Jan_21[[#This Row],[BSP]]-1))</f>
        <v>-4.5712574760000004</v>
      </c>
    </row>
    <row r="3832" spans="1:15" x14ac:dyDescent="0.25">
      <c r="A3832">
        <v>178617431</v>
      </c>
      <c r="B3832" s="1" t="s">
        <v>23</v>
      </c>
      <c r="C3832" s="1" t="s">
        <v>3131</v>
      </c>
      <c r="D3832" s="1" t="s">
        <v>3113</v>
      </c>
      <c r="E3832" s="1" t="s">
        <v>17</v>
      </c>
      <c r="F3832" s="1" t="s">
        <v>54</v>
      </c>
      <c r="G3832" s="2">
        <v>44226</v>
      </c>
      <c r="H3832" s="3">
        <v>0.84930555555555554</v>
      </c>
      <c r="I3832">
        <v>37510385</v>
      </c>
      <c r="J3832">
        <v>4</v>
      </c>
      <c r="K3832" s="1" t="s">
        <v>964</v>
      </c>
      <c r="L3832">
        <v>0</v>
      </c>
      <c r="M3832" s="4">
        <v>2.9</v>
      </c>
      <c r="N3832" s="5">
        <v>21617.38</v>
      </c>
      <c r="O3832" s="5">
        <f>IF(Jan_21[[#This Row],[WIN_OSE]]=0,('Summary Sheet'!$O$1)-('Summary Sheet'!$O$1*2%),-'Summary Sheet'!$O$1*(Jan_21[[#This Row],[BSP]]-1))</f>
        <v>1.96</v>
      </c>
    </row>
    <row r="3833" spans="1:15" x14ac:dyDescent="0.25">
      <c r="A3833">
        <v>178617433</v>
      </c>
      <c r="B3833" s="1" t="s">
        <v>23</v>
      </c>
      <c r="C3833" s="1" t="s">
        <v>3131</v>
      </c>
      <c r="D3833" s="1" t="s">
        <v>3113</v>
      </c>
      <c r="E3833" s="1" t="s">
        <v>17</v>
      </c>
      <c r="F3833" s="1" t="s">
        <v>54</v>
      </c>
      <c r="G3833" s="2">
        <v>44226</v>
      </c>
      <c r="H3833" s="3">
        <v>0.86319444444444449</v>
      </c>
      <c r="I3833">
        <v>27165458</v>
      </c>
      <c r="J3833">
        <v>1</v>
      </c>
      <c r="K3833" s="1" t="s">
        <v>1391</v>
      </c>
      <c r="L3833">
        <v>0</v>
      </c>
      <c r="M3833" s="4">
        <v>2.9286321213726474</v>
      </c>
      <c r="N3833" s="5">
        <v>22483.18</v>
      </c>
      <c r="O3833" s="5">
        <f>IF(Jan_21[[#This Row],[WIN_OSE]]=0,('Summary Sheet'!$O$1)-('Summary Sheet'!$O$1*2%),-'Summary Sheet'!$O$1*(Jan_21[[#This Row],[BSP]]-1))</f>
        <v>1.96</v>
      </c>
    </row>
    <row r="3834" spans="1:15" x14ac:dyDescent="0.25">
      <c r="A3834">
        <v>178617435</v>
      </c>
      <c r="B3834" s="1" t="s">
        <v>23</v>
      </c>
      <c r="C3834" s="1" t="s">
        <v>3131</v>
      </c>
      <c r="D3834" s="1" t="s">
        <v>3113</v>
      </c>
      <c r="E3834" s="1" t="s">
        <v>17</v>
      </c>
      <c r="F3834" s="1" t="s">
        <v>54</v>
      </c>
      <c r="G3834" s="2">
        <v>44226</v>
      </c>
      <c r="H3834" s="3">
        <v>0.87638888888888888</v>
      </c>
      <c r="I3834">
        <v>38356815</v>
      </c>
      <c r="J3834">
        <v>1</v>
      </c>
      <c r="K3834" s="1" t="s">
        <v>2979</v>
      </c>
      <c r="L3834">
        <v>1</v>
      </c>
      <c r="M3834" s="4">
        <v>2.9038482124965235</v>
      </c>
      <c r="N3834" s="5">
        <v>9034.84</v>
      </c>
      <c r="O3834" s="5">
        <f>IF(Jan_21[[#This Row],[WIN_OSE]]=0,('Summary Sheet'!$O$1)-('Summary Sheet'!$O$1*2%),-'Summary Sheet'!$O$1*(Jan_21[[#This Row],[BSP]]-1))</f>
        <v>-3.8076964249930469</v>
      </c>
    </row>
    <row r="3835" spans="1:15" x14ac:dyDescent="0.25">
      <c r="A3835">
        <v>178617437</v>
      </c>
      <c r="B3835" s="1" t="s">
        <v>23</v>
      </c>
      <c r="C3835" s="1" t="s">
        <v>3131</v>
      </c>
      <c r="D3835" s="1" t="s">
        <v>3113</v>
      </c>
      <c r="E3835" s="1" t="s">
        <v>17</v>
      </c>
      <c r="F3835" s="1" t="s">
        <v>54</v>
      </c>
      <c r="G3835" s="2">
        <v>44226</v>
      </c>
      <c r="H3835" s="3">
        <v>0.88749999999999996</v>
      </c>
      <c r="I3835">
        <v>36162322</v>
      </c>
      <c r="J3835">
        <v>3</v>
      </c>
      <c r="K3835" s="1" t="s">
        <v>1394</v>
      </c>
      <c r="L3835">
        <v>0</v>
      </c>
      <c r="M3835" s="4">
        <v>2.34</v>
      </c>
      <c r="N3835" s="5">
        <v>19491.12</v>
      </c>
      <c r="O3835" s="5">
        <f>IF(Jan_21[[#This Row],[WIN_OSE]]=0,('Summary Sheet'!$O$1)-('Summary Sheet'!$O$1*2%),-'Summary Sheet'!$O$1*(Jan_21[[#This Row],[BSP]]-1))</f>
        <v>1.96</v>
      </c>
    </row>
    <row r="3836" spans="1:15" x14ac:dyDescent="0.25">
      <c r="A3836">
        <v>178620288</v>
      </c>
      <c r="B3836" s="1" t="s">
        <v>23</v>
      </c>
      <c r="C3836" s="1" t="s">
        <v>167</v>
      </c>
      <c r="D3836" s="1" t="s">
        <v>3113</v>
      </c>
      <c r="E3836" s="1" t="s">
        <v>32</v>
      </c>
      <c r="F3836" s="1" t="s">
        <v>44</v>
      </c>
      <c r="G3836" s="2">
        <v>44226</v>
      </c>
      <c r="H3836" s="3">
        <v>0.75624999999999998</v>
      </c>
      <c r="I3836">
        <v>35839975</v>
      </c>
      <c r="J3836">
        <v>3</v>
      </c>
      <c r="K3836" s="1" t="s">
        <v>2133</v>
      </c>
      <c r="L3836">
        <v>0</v>
      </c>
      <c r="M3836" s="4">
        <v>2.2891750724188751</v>
      </c>
      <c r="N3836" s="5">
        <v>18136.66</v>
      </c>
      <c r="O3836" s="5">
        <f>IF(Jan_21[[#This Row],[WIN_OSE]]=0,('Summary Sheet'!$O$1)-('Summary Sheet'!$O$1*2%),-'Summary Sheet'!$O$1*(Jan_21[[#This Row],[BSP]]-1))</f>
        <v>1.96</v>
      </c>
    </row>
    <row r="3837" spans="1:15" x14ac:dyDescent="0.25">
      <c r="A3837">
        <v>178620290</v>
      </c>
      <c r="B3837" s="1" t="s">
        <v>23</v>
      </c>
      <c r="C3837" s="1" t="s">
        <v>167</v>
      </c>
      <c r="D3837" s="1" t="s">
        <v>3113</v>
      </c>
      <c r="E3837" s="1" t="s">
        <v>65</v>
      </c>
      <c r="F3837" s="1" t="s">
        <v>44</v>
      </c>
      <c r="G3837" s="2">
        <v>44226</v>
      </c>
      <c r="H3837" s="3">
        <v>0.76944444444444449</v>
      </c>
      <c r="I3837">
        <v>37094819</v>
      </c>
      <c r="J3837">
        <v>2</v>
      </c>
      <c r="K3837" s="1" t="s">
        <v>361</v>
      </c>
      <c r="L3837">
        <v>1</v>
      </c>
      <c r="M3837" s="4">
        <v>1.578100907288017</v>
      </c>
      <c r="N3837" s="5">
        <v>31693.7</v>
      </c>
      <c r="O3837" s="5">
        <f>IF(Jan_21[[#This Row],[WIN_OSE]]=0,('Summary Sheet'!$O$1)-('Summary Sheet'!$O$1*2%),-'Summary Sheet'!$O$1*(Jan_21[[#This Row],[BSP]]-1))</f>
        <v>-1.156201814576034</v>
      </c>
    </row>
    <row r="3838" spans="1:15" x14ac:dyDescent="0.25">
      <c r="A3838">
        <v>178620292</v>
      </c>
      <c r="B3838" s="1" t="s">
        <v>23</v>
      </c>
      <c r="C3838" s="1" t="s">
        <v>167</v>
      </c>
      <c r="D3838" s="1" t="s">
        <v>3113</v>
      </c>
      <c r="E3838" s="1" t="s">
        <v>43</v>
      </c>
      <c r="F3838" s="1" t="s">
        <v>44</v>
      </c>
      <c r="G3838" s="2">
        <v>44226</v>
      </c>
      <c r="H3838" s="3">
        <v>0.77986111111111112</v>
      </c>
      <c r="I3838">
        <v>35505819</v>
      </c>
      <c r="J3838">
        <v>2</v>
      </c>
      <c r="K3838" s="1" t="s">
        <v>2934</v>
      </c>
      <c r="L3838">
        <v>1</v>
      </c>
      <c r="M3838" s="4">
        <v>3.3521444138047078</v>
      </c>
      <c r="N3838" s="5">
        <v>10238.24</v>
      </c>
      <c r="O3838" s="5">
        <f>IF(Jan_21[[#This Row],[WIN_OSE]]=0,('Summary Sheet'!$O$1)-('Summary Sheet'!$O$1*2%),-'Summary Sheet'!$O$1*(Jan_21[[#This Row],[BSP]]-1))</f>
        <v>-4.7042888276094157</v>
      </c>
    </row>
    <row r="3839" spans="1:15" x14ac:dyDescent="0.25">
      <c r="A3839">
        <v>178620294</v>
      </c>
      <c r="B3839" s="1" t="s">
        <v>23</v>
      </c>
      <c r="C3839" s="1" t="s">
        <v>167</v>
      </c>
      <c r="D3839" s="1" t="s">
        <v>3113</v>
      </c>
      <c r="E3839" s="1" t="s">
        <v>75</v>
      </c>
      <c r="F3839" s="1" t="s">
        <v>186</v>
      </c>
      <c r="G3839" s="2">
        <v>44226</v>
      </c>
      <c r="H3839" s="3">
        <v>0.79027777777777775</v>
      </c>
      <c r="I3839">
        <v>27997609</v>
      </c>
      <c r="J3839">
        <v>1</v>
      </c>
      <c r="K3839" s="1" t="s">
        <v>2478</v>
      </c>
      <c r="L3839">
        <v>0</v>
      </c>
      <c r="M3839" s="4">
        <v>2.2799999999999998</v>
      </c>
      <c r="N3839" s="5">
        <v>17459.88</v>
      </c>
      <c r="O3839" s="5">
        <f>IF(Jan_21[[#This Row],[WIN_OSE]]=0,('Summary Sheet'!$O$1)-('Summary Sheet'!$O$1*2%),-'Summary Sheet'!$O$1*(Jan_21[[#This Row],[BSP]]-1))</f>
        <v>1.96</v>
      </c>
    </row>
    <row r="3840" spans="1:15" x14ac:dyDescent="0.25">
      <c r="A3840">
        <v>178620296</v>
      </c>
      <c r="B3840" s="1" t="s">
        <v>23</v>
      </c>
      <c r="C3840" s="1" t="s">
        <v>167</v>
      </c>
      <c r="D3840" s="1" t="s">
        <v>3113</v>
      </c>
      <c r="E3840" s="1" t="s">
        <v>41</v>
      </c>
      <c r="F3840" s="1" t="s">
        <v>44</v>
      </c>
      <c r="G3840" s="2">
        <v>44226</v>
      </c>
      <c r="H3840" s="3">
        <v>0.8041666666666667</v>
      </c>
      <c r="I3840">
        <v>38356791</v>
      </c>
      <c r="J3840">
        <v>2</v>
      </c>
      <c r="K3840" s="1" t="s">
        <v>2935</v>
      </c>
      <c r="L3840">
        <v>0</v>
      </c>
      <c r="M3840" s="4">
        <v>3.2102210101512538</v>
      </c>
      <c r="N3840" s="5">
        <v>8044.08</v>
      </c>
      <c r="O3840" s="5">
        <f>IF(Jan_21[[#This Row],[WIN_OSE]]=0,('Summary Sheet'!$O$1)-('Summary Sheet'!$O$1*2%),-'Summary Sheet'!$O$1*(Jan_21[[#This Row],[BSP]]-1))</f>
        <v>1.96</v>
      </c>
    </row>
    <row r="3841" spans="1:15" x14ac:dyDescent="0.25">
      <c r="A3841">
        <v>178620298</v>
      </c>
      <c r="B3841" s="1" t="s">
        <v>23</v>
      </c>
      <c r="C3841" s="1" t="s">
        <v>167</v>
      </c>
      <c r="D3841" s="1" t="s">
        <v>3113</v>
      </c>
      <c r="E3841" s="1" t="s">
        <v>39</v>
      </c>
      <c r="F3841" s="1" t="s">
        <v>44</v>
      </c>
      <c r="G3841" s="2">
        <v>44226</v>
      </c>
      <c r="H3841" s="3">
        <v>0.81666666666666665</v>
      </c>
      <c r="I3841">
        <v>36973337</v>
      </c>
      <c r="J3841">
        <v>1</v>
      </c>
      <c r="K3841" s="1" t="s">
        <v>257</v>
      </c>
      <c r="L3841">
        <v>1</v>
      </c>
      <c r="M3841" s="4">
        <v>2.1477676495473674</v>
      </c>
      <c r="N3841" s="5">
        <v>23749.32</v>
      </c>
      <c r="O3841" s="5">
        <f>IF(Jan_21[[#This Row],[WIN_OSE]]=0,('Summary Sheet'!$O$1)-('Summary Sheet'!$O$1*2%),-'Summary Sheet'!$O$1*(Jan_21[[#This Row],[BSP]]-1))</f>
        <v>-2.2955352990947349</v>
      </c>
    </row>
    <row r="3842" spans="1:15" x14ac:dyDescent="0.25">
      <c r="A3842">
        <v>178620300</v>
      </c>
      <c r="B3842" s="1" t="s">
        <v>23</v>
      </c>
      <c r="C3842" s="1" t="s">
        <v>167</v>
      </c>
      <c r="D3842" s="1" t="s">
        <v>3113</v>
      </c>
      <c r="E3842" s="1" t="s">
        <v>20</v>
      </c>
      <c r="F3842" s="1" t="s">
        <v>44</v>
      </c>
      <c r="G3842" s="2">
        <v>44226</v>
      </c>
      <c r="H3842" s="3">
        <v>0.8305555555555556</v>
      </c>
      <c r="I3842">
        <v>31206821</v>
      </c>
      <c r="J3842">
        <v>6</v>
      </c>
      <c r="K3842" s="1" t="s">
        <v>1687</v>
      </c>
      <c r="L3842">
        <v>0</v>
      </c>
      <c r="M3842" s="4">
        <v>4.1767518270000004</v>
      </c>
      <c r="N3842" s="5">
        <v>6055.78</v>
      </c>
      <c r="O3842" s="5">
        <f>IF(Jan_21[[#This Row],[WIN_OSE]]=0,('Summary Sheet'!$O$1)-('Summary Sheet'!$O$1*2%),-'Summary Sheet'!$O$1*(Jan_21[[#This Row],[BSP]]-1))</f>
        <v>1.96</v>
      </c>
    </row>
    <row r="3843" spans="1:15" x14ac:dyDescent="0.25">
      <c r="A3843">
        <v>178620302</v>
      </c>
      <c r="B3843" s="1" t="s">
        <v>23</v>
      </c>
      <c r="C3843" s="1" t="s">
        <v>167</v>
      </c>
      <c r="D3843" s="1" t="s">
        <v>3113</v>
      </c>
      <c r="E3843" s="1" t="s">
        <v>41</v>
      </c>
      <c r="F3843" s="1" t="s">
        <v>44</v>
      </c>
      <c r="G3843" s="2">
        <v>44226</v>
      </c>
      <c r="H3843" s="3">
        <v>0.84513888888888888</v>
      </c>
      <c r="I3843">
        <v>35714161</v>
      </c>
      <c r="J3843">
        <v>1</v>
      </c>
      <c r="K3843" s="1" t="s">
        <v>1240</v>
      </c>
      <c r="L3843">
        <v>0</v>
      </c>
      <c r="M3843" s="4">
        <v>3</v>
      </c>
      <c r="N3843" s="5">
        <v>16971.060000000001</v>
      </c>
      <c r="O3843" s="5">
        <f>IF(Jan_21[[#This Row],[WIN_OSE]]=0,('Summary Sheet'!$O$1)-('Summary Sheet'!$O$1*2%),-'Summary Sheet'!$O$1*(Jan_21[[#This Row],[BSP]]-1))</f>
        <v>1.96</v>
      </c>
    </row>
    <row r="3844" spans="1:15" x14ac:dyDescent="0.25">
      <c r="A3844">
        <v>178620304</v>
      </c>
      <c r="B3844" s="1" t="s">
        <v>23</v>
      </c>
      <c r="C3844" s="1" t="s">
        <v>167</v>
      </c>
      <c r="D3844" s="1" t="s">
        <v>3113</v>
      </c>
      <c r="E3844" s="1" t="s">
        <v>32</v>
      </c>
      <c r="F3844" s="1" t="s">
        <v>44</v>
      </c>
      <c r="G3844" s="2">
        <v>44226</v>
      </c>
      <c r="H3844" s="3">
        <v>0.85972222222222228</v>
      </c>
      <c r="I3844">
        <v>24333774</v>
      </c>
      <c r="J3844">
        <v>3</v>
      </c>
      <c r="K3844" s="1" t="s">
        <v>730</v>
      </c>
      <c r="L3844">
        <v>0</v>
      </c>
      <c r="M3844" s="4">
        <v>3.4771235043783966</v>
      </c>
      <c r="N3844" s="5">
        <v>10977.26</v>
      </c>
      <c r="O3844" s="5">
        <f>IF(Jan_21[[#This Row],[WIN_OSE]]=0,('Summary Sheet'!$O$1)-('Summary Sheet'!$O$1*2%),-'Summary Sheet'!$O$1*(Jan_21[[#This Row],[BSP]]-1))</f>
        <v>1.96</v>
      </c>
    </row>
    <row r="3845" spans="1:15" x14ac:dyDescent="0.25">
      <c r="A3845">
        <v>178620306</v>
      </c>
      <c r="B3845" s="1" t="s">
        <v>23</v>
      </c>
      <c r="C3845" s="1" t="s">
        <v>167</v>
      </c>
      <c r="D3845" s="1" t="s">
        <v>3113</v>
      </c>
      <c r="E3845" s="1" t="s">
        <v>60</v>
      </c>
      <c r="F3845" s="1" t="s">
        <v>171</v>
      </c>
      <c r="G3845" s="2">
        <v>44226</v>
      </c>
      <c r="H3845" s="3">
        <v>0.87083333333333335</v>
      </c>
      <c r="I3845">
        <v>23758022</v>
      </c>
      <c r="J3845">
        <v>1</v>
      </c>
      <c r="K3845" s="1" t="s">
        <v>2817</v>
      </c>
      <c r="L3845">
        <v>0</v>
      </c>
      <c r="M3845" s="4">
        <v>3.8147125512568154</v>
      </c>
      <c r="N3845" s="5">
        <v>6459.08</v>
      </c>
      <c r="O3845" s="5">
        <f>IF(Jan_21[[#This Row],[WIN_OSE]]=0,('Summary Sheet'!$O$1)-('Summary Sheet'!$O$1*2%),-'Summary Sheet'!$O$1*(Jan_21[[#This Row],[BSP]]-1))</f>
        <v>1.96</v>
      </c>
    </row>
    <row r="3846" spans="1:15" x14ac:dyDescent="0.25">
      <c r="A3846">
        <v>178620308</v>
      </c>
      <c r="B3846" s="1" t="s">
        <v>23</v>
      </c>
      <c r="C3846" s="1" t="s">
        <v>167</v>
      </c>
      <c r="D3846" s="1" t="s">
        <v>3113</v>
      </c>
      <c r="E3846" s="1" t="s">
        <v>24</v>
      </c>
      <c r="F3846" s="1" t="s">
        <v>44</v>
      </c>
      <c r="G3846" s="2">
        <v>44226</v>
      </c>
      <c r="H3846" s="3">
        <v>0.8833333333333333</v>
      </c>
      <c r="I3846">
        <v>38144794</v>
      </c>
      <c r="J3846">
        <v>1</v>
      </c>
      <c r="K3846" s="1" t="s">
        <v>2588</v>
      </c>
      <c r="L3846">
        <v>0</v>
      </c>
      <c r="M3846" s="4">
        <v>3.6419806737111693</v>
      </c>
      <c r="N3846" s="5">
        <v>10889.24</v>
      </c>
      <c r="O3846" s="5">
        <f>IF(Jan_21[[#This Row],[WIN_OSE]]=0,('Summary Sheet'!$O$1)-('Summary Sheet'!$O$1*2%),-'Summary Sheet'!$O$1*(Jan_21[[#This Row],[BSP]]-1))</f>
        <v>1.96</v>
      </c>
    </row>
    <row r="3847" spans="1:15" x14ac:dyDescent="0.25">
      <c r="A3847">
        <v>178620310</v>
      </c>
      <c r="B3847" s="1" t="s">
        <v>23</v>
      </c>
      <c r="C3847" s="1" t="s">
        <v>167</v>
      </c>
      <c r="D3847" s="1" t="s">
        <v>3113</v>
      </c>
      <c r="E3847" s="1" t="s">
        <v>20</v>
      </c>
      <c r="F3847" s="1" t="s">
        <v>44</v>
      </c>
      <c r="G3847" s="2">
        <v>44226</v>
      </c>
      <c r="H3847" s="3">
        <v>0.89444444444444449</v>
      </c>
      <c r="I3847">
        <v>28601883</v>
      </c>
      <c r="J3847">
        <v>6</v>
      </c>
      <c r="K3847" s="1" t="s">
        <v>2523</v>
      </c>
      <c r="L3847">
        <v>1</v>
      </c>
      <c r="M3847" s="4">
        <v>2.2221838768474846</v>
      </c>
      <c r="N3847" s="5">
        <v>22190.06</v>
      </c>
      <c r="O3847" s="5">
        <f>IF(Jan_21[[#This Row],[WIN_OSE]]=0,('Summary Sheet'!$O$1)-('Summary Sheet'!$O$1*2%),-'Summary Sheet'!$O$1*(Jan_21[[#This Row],[BSP]]-1))</f>
        <v>-2.4443677536949693</v>
      </c>
    </row>
    <row r="3848" spans="1:15" x14ac:dyDescent="0.25">
      <c r="A3848">
        <v>178620334</v>
      </c>
      <c r="B3848" s="1" t="s">
        <v>23</v>
      </c>
      <c r="C3848" s="1" t="s">
        <v>3133</v>
      </c>
      <c r="D3848" s="1" t="s">
        <v>3112</v>
      </c>
      <c r="E3848" s="1" t="s">
        <v>20</v>
      </c>
      <c r="F3848" s="1" t="s">
        <v>13</v>
      </c>
      <c r="G3848" s="2">
        <v>44226</v>
      </c>
      <c r="H3848" s="3">
        <v>0.76527777777777772</v>
      </c>
      <c r="I3848">
        <v>28753316</v>
      </c>
      <c r="J3848">
        <v>2</v>
      </c>
      <c r="K3848" s="1" t="s">
        <v>1390</v>
      </c>
      <c r="L3848">
        <v>0</v>
      </c>
      <c r="M3848" s="4">
        <v>3.5691923581201266</v>
      </c>
      <c r="N3848" s="5">
        <v>8779.8799999999992</v>
      </c>
      <c r="O3848" s="5">
        <f>IF(Jan_21[[#This Row],[WIN_OSE]]=0,('Summary Sheet'!$O$1)-('Summary Sheet'!$O$1*2%),-'Summary Sheet'!$O$1*(Jan_21[[#This Row],[BSP]]-1))</f>
        <v>1.96</v>
      </c>
    </row>
    <row r="3849" spans="1:15" x14ac:dyDescent="0.25">
      <c r="A3849">
        <v>178620336</v>
      </c>
      <c r="B3849" s="1" t="s">
        <v>23</v>
      </c>
      <c r="C3849" s="1" t="s">
        <v>3133</v>
      </c>
      <c r="D3849" s="1" t="s">
        <v>3112</v>
      </c>
      <c r="E3849" s="1" t="s">
        <v>289</v>
      </c>
      <c r="F3849" s="1" t="s">
        <v>309</v>
      </c>
      <c r="G3849" s="2">
        <v>44226</v>
      </c>
      <c r="H3849" s="3">
        <v>0.77708333333333335</v>
      </c>
      <c r="I3849">
        <v>35840010</v>
      </c>
      <c r="J3849">
        <v>2</v>
      </c>
      <c r="K3849" s="1" t="s">
        <v>2838</v>
      </c>
      <c r="L3849">
        <v>0</v>
      </c>
      <c r="M3849" s="4">
        <v>2.6952019363244655</v>
      </c>
      <c r="N3849" s="5">
        <v>11028.1</v>
      </c>
      <c r="O3849" s="5">
        <f>IF(Jan_21[[#This Row],[WIN_OSE]]=0,('Summary Sheet'!$O$1)-('Summary Sheet'!$O$1*2%),-'Summary Sheet'!$O$1*(Jan_21[[#This Row],[BSP]]-1))</f>
        <v>1.96</v>
      </c>
    </row>
    <row r="3850" spans="1:15" x14ac:dyDescent="0.25">
      <c r="A3850">
        <v>178620338</v>
      </c>
      <c r="B3850" s="1" t="s">
        <v>23</v>
      </c>
      <c r="C3850" s="1" t="s">
        <v>3133</v>
      </c>
      <c r="D3850" s="1" t="s">
        <v>3112</v>
      </c>
      <c r="E3850" s="1" t="s">
        <v>30</v>
      </c>
      <c r="F3850" s="1" t="s">
        <v>13</v>
      </c>
      <c r="G3850" s="2">
        <v>44226</v>
      </c>
      <c r="H3850" s="3">
        <v>0.78749999999999998</v>
      </c>
      <c r="I3850">
        <v>38055654</v>
      </c>
      <c r="J3850">
        <v>4</v>
      </c>
      <c r="K3850" s="1" t="s">
        <v>577</v>
      </c>
      <c r="L3850">
        <v>1</v>
      </c>
      <c r="M3850" s="4">
        <v>3.0201589893091292</v>
      </c>
      <c r="N3850" s="5">
        <v>10056.86</v>
      </c>
      <c r="O3850" s="5">
        <f>IF(Jan_21[[#This Row],[WIN_OSE]]=0,('Summary Sheet'!$O$1)-('Summary Sheet'!$O$1*2%),-'Summary Sheet'!$O$1*(Jan_21[[#This Row],[BSP]]-1))</f>
        <v>-4.0403179786182584</v>
      </c>
    </row>
    <row r="3851" spans="1:15" x14ac:dyDescent="0.25">
      <c r="A3851">
        <v>178620340</v>
      </c>
      <c r="B3851" s="1" t="s">
        <v>23</v>
      </c>
      <c r="C3851" s="1" t="s">
        <v>3133</v>
      </c>
      <c r="D3851" s="1" t="s">
        <v>3112</v>
      </c>
      <c r="E3851" s="1" t="s">
        <v>39</v>
      </c>
      <c r="F3851" s="1" t="s">
        <v>13</v>
      </c>
      <c r="G3851" s="2">
        <v>44226</v>
      </c>
      <c r="H3851" s="3">
        <v>0.8</v>
      </c>
      <c r="I3851">
        <v>28791240</v>
      </c>
      <c r="J3851">
        <v>1</v>
      </c>
      <c r="K3851" s="1" t="s">
        <v>464</v>
      </c>
      <c r="L3851">
        <v>0</v>
      </c>
      <c r="M3851" s="4">
        <v>2.2667906059999998</v>
      </c>
      <c r="N3851" s="5">
        <v>21043.22</v>
      </c>
      <c r="O3851" s="5">
        <f>IF(Jan_21[[#This Row],[WIN_OSE]]=0,('Summary Sheet'!$O$1)-('Summary Sheet'!$O$1*2%),-'Summary Sheet'!$O$1*(Jan_21[[#This Row],[BSP]]-1))</f>
        <v>1.96</v>
      </c>
    </row>
    <row r="3852" spans="1:15" x14ac:dyDescent="0.25">
      <c r="A3852">
        <v>178620342</v>
      </c>
      <c r="B3852" s="1" t="s">
        <v>23</v>
      </c>
      <c r="C3852" s="1" t="s">
        <v>3133</v>
      </c>
      <c r="D3852" s="1" t="s">
        <v>3112</v>
      </c>
      <c r="E3852" s="1" t="s">
        <v>32</v>
      </c>
      <c r="F3852" s="1" t="s">
        <v>13</v>
      </c>
      <c r="G3852" s="2">
        <v>44226</v>
      </c>
      <c r="H3852" s="3">
        <v>0.81388888888888888</v>
      </c>
      <c r="I3852">
        <v>27244826</v>
      </c>
      <c r="J3852">
        <v>1</v>
      </c>
      <c r="K3852" s="1" t="s">
        <v>1278</v>
      </c>
      <c r="L3852">
        <v>0</v>
      </c>
      <c r="M3852" s="4">
        <v>2.1755576140000001</v>
      </c>
      <c r="N3852" s="5">
        <v>10939.98</v>
      </c>
      <c r="O3852" s="5">
        <f>IF(Jan_21[[#This Row],[WIN_OSE]]=0,('Summary Sheet'!$O$1)-('Summary Sheet'!$O$1*2%),-'Summary Sheet'!$O$1*(Jan_21[[#This Row],[BSP]]-1))</f>
        <v>1.96</v>
      </c>
    </row>
    <row r="3853" spans="1:15" x14ac:dyDescent="0.25">
      <c r="A3853">
        <v>178620344</v>
      </c>
      <c r="B3853" s="1" t="s">
        <v>23</v>
      </c>
      <c r="C3853" s="1" t="s">
        <v>3133</v>
      </c>
      <c r="D3853" s="1" t="s">
        <v>3112</v>
      </c>
      <c r="E3853" s="1" t="s">
        <v>60</v>
      </c>
      <c r="F3853" s="1" t="s">
        <v>309</v>
      </c>
      <c r="G3853" s="2">
        <v>44226</v>
      </c>
      <c r="H3853" s="3">
        <v>0.82777777777777772</v>
      </c>
      <c r="I3853">
        <v>36836741</v>
      </c>
      <c r="J3853">
        <v>3</v>
      </c>
      <c r="K3853" s="1" t="s">
        <v>1531</v>
      </c>
      <c r="L3853">
        <v>0</v>
      </c>
      <c r="M3853" s="4">
        <v>3.1861769986528463</v>
      </c>
      <c r="N3853" s="5">
        <v>11809.88</v>
      </c>
      <c r="O3853" s="5">
        <f>IF(Jan_21[[#This Row],[WIN_OSE]]=0,('Summary Sheet'!$O$1)-('Summary Sheet'!$O$1*2%),-'Summary Sheet'!$O$1*(Jan_21[[#This Row],[BSP]]-1))</f>
        <v>1.96</v>
      </c>
    </row>
    <row r="3854" spans="1:15" x14ac:dyDescent="0.25">
      <c r="A3854">
        <v>178620346</v>
      </c>
      <c r="B3854" s="1" t="s">
        <v>23</v>
      </c>
      <c r="C3854" s="1" t="s">
        <v>3133</v>
      </c>
      <c r="D3854" s="1" t="s">
        <v>3112</v>
      </c>
      <c r="E3854" s="1" t="s">
        <v>20</v>
      </c>
      <c r="F3854" s="1" t="s">
        <v>13</v>
      </c>
      <c r="G3854" s="2">
        <v>44226</v>
      </c>
      <c r="H3854" s="3">
        <v>0.83888888888888891</v>
      </c>
      <c r="I3854">
        <v>26628746</v>
      </c>
      <c r="J3854">
        <v>4</v>
      </c>
      <c r="K3854" s="1" t="s">
        <v>1975</v>
      </c>
      <c r="L3854">
        <v>0</v>
      </c>
      <c r="M3854" s="4">
        <v>4.5364979296247299</v>
      </c>
      <c r="N3854" s="5">
        <v>7411.94</v>
      </c>
      <c r="O3854" s="5">
        <f>IF(Jan_21[[#This Row],[WIN_OSE]]=0,('Summary Sheet'!$O$1)-('Summary Sheet'!$O$1*2%),-'Summary Sheet'!$O$1*(Jan_21[[#This Row],[BSP]]-1))</f>
        <v>1.96</v>
      </c>
    </row>
    <row r="3855" spans="1:15" x14ac:dyDescent="0.25">
      <c r="A3855">
        <v>178620348</v>
      </c>
      <c r="B3855" s="1" t="s">
        <v>23</v>
      </c>
      <c r="C3855" s="1" t="s">
        <v>3133</v>
      </c>
      <c r="D3855" s="1" t="s">
        <v>3112</v>
      </c>
      <c r="E3855" s="1" t="s">
        <v>289</v>
      </c>
      <c r="F3855" s="1" t="s">
        <v>309</v>
      </c>
      <c r="G3855" s="2">
        <v>44226</v>
      </c>
      <c r="H3855" s="3">
        <v>0.85277777777777775</v>
      </c>
      <c r="I3855">
        <v>25828784</v>
      </c>
      <c r="J3855">
        <v>2</v>
      </c>
      <c r="K3855" s="1" t="s">
        <v>1529</v>
      </c>
      <c r="L3855">
        <v>0</v>
      </c>
      <c r="M3855" s="4">
        <v>2.977203079778429</v>
      </c>
      <c r="N3855" s="5">
        <v>8300.4</v>
      </c>
      <c r="O3855" s="5">
        <f>IF(Jan_21[[#This Row],[WIN_OSE]]=0,('Summary Sheet'!$O$1)-('Summary Sheet'!$O$1*2%),-'Summary Sheet'!$O$1*(Jan_21[[#This Row],[BSP]]-1))</f>
        <v>1.96</v>
      </c>
    </row>
    <row r="3856" spans="1:15" x14ac:dyDescent="0.25">
      <c r="A3856">
        <v>178620350</v>
      </c>
      <c r="B3856" s="1" t="s">
        <v>23</v>
      </c>
      <c r="C3856" s="1" t="s">
        <v>3133</v>
      </c>
      <c r="D3856" s="1" t="s">
        <v>3112</v>
      </c>
      <c r="E3856" s="1" t="s">
        <v>32</v>
      </c>
      <c r="F3856" s="1" t="s">
        <v>13</v>
      </c>
      <c r="G3856" s="2">
        <v>44226</v>
      </c>
      <c r="H3856" s="3">
        <v>0.8666666666666667</v>
      </c>
      <c r="I3856">
        <v>38357907</v>
      </c>
      <c r="J3856">
        <v>6</v>
      </c>
      <c r="K3856" s="1" t="s">
        <v>1322</v>
      </c>
      <c r="L3856">
        <v>0</v>
      </c>
      <c r="M3856" s="4">
        <v>2.4951913695575305</v>
      </c>
      <c r="N3856" s="5">
        <v>17725.919999999998</v>
      </c>
      <c r="O3856" s="5">
        <f>IF(Jan_21[[#This Row],[WIN_OSE]]=0,('Summary Sheet'!$O$1)-('Summary Sheet'!$O$1*2%),-'Summary Sheet'!$O$1*(Jan_21[[#This Row],[BSP]]-1))</f>
        <v>1.96</v>
      </c>
    </row>
    <row r="3857" spans="1:15" x14ac:dyDescent="0.25">
      <c r="A3857">
        <v>178620352</v>
      </c>
      <c r="B3857" s="1" t="s">
        <v>23</v>
      </c>
      <c r="C3857" s="1" t="s">
        <v>3133</v>
      </c>
      <c r="D3857" s="1" t="s">
        <v>3112</v>
      </c>
      <c r="E3857" s="1" t="s">
        <v>43</v>
      </c>
      <c r="F3857" s="1" t="s">
        <v>13</v>
      </c>
      <c r="G3857" s="2">
        <v>44226</v>
      </c>
      <c r="H3857" s="3">
        <v>0.87986111111111109</v>
      </c>
      <c r="I3857">
        <v>36161486</v>
      </c>
      <c r="J3857">
        <v>4</v>
      </c>
      <c r="K3857" s="1" t="s">
        <v>1541</v>
      </c>
      <c r="L3857">
        <v>0</v>
      </c>
      <c r="M3857" s="4">
        <v>4.3019202837214099</v>
      </c>
      <c r="N3857" s="5">
        <v>4573.46</v>
      </c>
      <c r="O3857" s="5">
        <f>IF(Jan_21[[#This Row],[WIN_OSE]]=0,('Summary Sheet'!$O$1)-('Summary Sheet'!$O$1*2%),-'Summary Sheet'!$O$1*(Jan_21[[#This Row],[BSP]]-1))</f>
        <v>1.96</v>
      </c>
    </row>
    <row r="3858" spans="1:15" x14ac:dyDescent="0.25">
      <c r="A3858">
        <v>178620354</v>
      </c>
      <c r="B3858" s="1" t="s">
        <v>23</v>
      </c>
      <c r="C3858" s="1" t="s">
        <v>3133</v>
      </c>
      <c r="D3858" s="1" t="s">
        <v>3112</v>
      </c>
      <c r="E3858" s="1" t="s">
        <v>47</v>
      </c>
      <c r="F3858" s="1" t="s">
        <v>13</v>
      </c>
      <c r="G3858" s="2">
        <v>44226</v>
      </c>
      <c r="H3858" s="3">
        <v>0.89027777777777772</v>
      </c>
      <c r="I3858">
        <v>38145291</v>
      </c>
      <c r="J3858">
        <v>2</v>
      </c>
      <c r="K3858" s="1" t="s">
        <v>392</v>
      </c>
      <c r="L3858">
        <v>0</v>
      </c>
      <c r="M3858" s="4">
        <v>3.15</v>
      </c>
      <c r="N3858" s="5">
        <v>10665.02</v>
      </c>
      <c r="O3858" s="5">
        <f>IF(Jan_21[[#This Row],[WIN_OSE]]=0,('Summary Sheet'!$O$1)-('Summary Sheet'!$O$1*2%),-'Summary Sheet'!$O$1*(Jan_21[[#This Row],[BSP]]-1))</f>
        <v>1.96</v>
      </c>
    </row>
    <row r="3859" spans="1:15" x14ac:dyDescent="0.25">
      <c r="A3859">
        <v>178620364</v>
      </c>
      <c r="B3859" s="1" t="s">
        <v>23</v>
      </c>
      <c r="C3859" s="1" t="s">
        <v>3130</v>
      </c>
      <c r="D3859" s="1" t="s">
        <v>3111</v>
      </c>
      <c r="E3859" s="1" t="s">
        <v>39</v>
      </c>
      <c r="F3859" s="1" t="s">
        <v>168</v>
      </c>
      <c r="G3859" s="2">
        <v>44226</v>
      </c>
      <c r="H3859" s="3">
        <v>0.4284722222222222</v>
      </c>
      <c r="I3859">
        <v>28592280</v>
      </c>
      <c r="J3859">
        <v>6</v>
      </c>
      <c r="K3859" s="1" t="s">
        <v>877</v>
      </c>
      <c r="L3859">
        <v>0</v>
      </c>
      <c r="M3859" s="4">
        <v>3.5</v>
      </c>
      <c r="N3859" s="5">
        <v>5042.6000000000004</v>
      </c>
      <c r="O3859" s="5">
        <f>IF(Jan_21[[#This Row],[WIN_OSE]]=0,('Summary Sheet'!$O$1)-('Summary Sheet'!$O$1*2%),-'Summary Sheet'!$O$1*(Jan_21[[#This Row],[BSP]]-1))</f>
        <v>1.96</v>
      </c>
    </row>
    <row r="3860" spans="1:15" x14ac:dyDescent="0.25">
      <c r="A3860">
        <v>178620366</v>
      </c>
      <c r="B3860" s="1" t="s">
        <v>23</v>
      </c>
      <c r="C3860" s="1" t="s">
        <v>3130</v>
      </c>
      <c r="D3860" s="1" t="s">
        <v>3111</v>
      </c>
      <c r="E3860" s="1" t="s">
        <v>30</v>
      </c>
      <c r="F3860" s="1" t="s">
        <v>168</v>
      </c>
      <c r="G3860" s="2">
        <v>44226</v>
      </c>
      <c r="H3860" s="3">
        <v>0.44236111111111109</v>
      </c>
      <c r="I3860">
        <v>35353115</v>
      </c>
      <c r="J3860">
        <v>6</v>
      </c>
      <c r="K3860" s="1" t="s">
        <v>1648</v>
      </c>
      <c r="L3860">
        <v>0</v>
      </c>
      <c r="M3860" s="4">
        <v>3.2</v>
      </c>
      <c r="N3860" s="5">
        <v>8028.68</v>
      </c>
      <c r="O3860" s="5">
        <f>IF(Jan_21[[#This Row],[WIN_OSE]]=0,('Summary Sheet'!$O$1)-('Summary Sheet'!$O$1*2%),-'Summary Sheet'!$O$1*(Jan_21[[#This Row],[BSP]]-1))</f>
        <v>1.96</v>
      </c>
    </row>
    <row r="3861" spans="1:15" x14ac:dyDescent="0.25">
      <c r="A3861">
        <v>178620368</v>
      </c>
      <c r="B3861" s="1" t="s">
        <v>23</v>
      </c>
      <c r="C3861" s="1" t="s">
        <v>3130</v>
      </c>
      <c r="D3861" s="1" t="s">
        <v>3111</v>
      </c>
      <c r="E3861" s="1" t="s">
        <v>300</v>
      </c>
      <c r="F3861" s="1" t="s">
        <v>301</v>
      </c>
      <c r="G3861" s="2">
        <v>44226</v>
      </c>
      <c r="H3861" s="3">
        <v>0.45347222222222222</v>
      </c>
      <c r="I3861">
        <v>19748124</v>
      </c>
      <c r="J3861">
        <v>3</v>
      </c>
      <c r="K3861" s="1" t="s">
        <v>2403</v>
      </c>
      <c r="L3861">
        <v>1</v>
      </c>
      <c r="M3861" s="4">
        <v>2.5485082339999998</v>
      </c>
      <c r="N3861" s="5">
        <v>11908.8</v>
      </c>
      <c r="O3861" s="5">
        <f>IF(Jan_21[[#This Row],[WIN_OSE]]=0,('Summary Sheet'!$O$1)-('Summary Sheet'!$O$1*2%),-'Summary Sheet'!$O$1*(Jan_21[[#This Row],[BSP]]-1))</f>
        <v>-3.0970164679999996</v>
      </c>
    </row>
    <row r="3862" spans="1:15" x14ac:dyDescent="0.25">
      <c r="A3862">
        <v>178620370</v>
      </c>
      <c r="B3862" s="1" t="s">
        <v>23</v>
      </c>
      <c r="C3862" s="1" t="s">
        <v>3130</v>
      </c>
      <c r="D3862" s="1" t="s">
        <v>3111</v>
      </c>
      <c r="E3862" s="1" t="s">
        <v>39</v>
      </c>
      <c r="F3862" s="1" t="s">
        <v>168</v>
      </c>
      <c r="G3862" s="2">
        <v>44226</v>
      </c>
      <c r="H3862" s="3">
        <v>0.46458333333333335</v>
      </c>
      <c r="I3862">
        <v>23713364</v>
      </c>
      <c r="J3862">
        <v>3</v>
      </c>
      <c r="K3862" s="1" t="s">
        <v>429</v>
      </c>
      <c r="L3862">
        <v>0</v>
      </c>
      <c r="M3862" s="4">
        <v>3.8139008665123759</v>
      </c>
      <c r="N3862" s="5">
        <v>5361.02</v>
      </c>
      <c r="O3862" s="5">
        <f>IF(Jan_21[[#This Row],[WIN_OSE]]=0,('Summary Sheet'!$O$1)-('Summary Sheet'!$O$1*2%),-'Summary Sheet'!$O$1*(Jan_21[[#This Row],[BSP]]-1))</f>
        <v>1.96</v>
      </c>
    </row>
    <row r="3863" spans="1:15" x14ac:dyDescent="0.25">
      <c r="A3863">
        <v>178620372</v>
      </c>
      <c r="B3863" s="1" t="s">
        <v>23</v>
      </c>
      <c r="C3863" s="1" t="s">
        <v>3130</v>
      </c>
      <c r="D3863" s="1" t="s">
        <v>3111</v>
      </c>
      <c r="E3863" s="1" t="s">
        <v>39</v>
      </c>
      <c r="F3863" s="1" t="s">
        <v>168</v>
      </c>
      <c r="G3863" s="2">
        <v>44226</v>
      </c>
      <c r="H3863" s="3">
        <v>0.47499999999999998</v>
      </c>
      <c r="I3863">
        <v>36311456</v>
      </c>
      <c r="J3863">
        <v>1</v>
      </c>
      <c r="K3863" s="1" t="s">
        <v>949</v>
      </c>
      <c r="L3863">
        <v>1</v>
      </c>
      <c r="M3863" s="4">
        <v>3.4</v>
      </c>
      <c r="N3863" s="5">
        <v>8225.64</v>
      </c>
      <c r="O3863" s="5">
        <f>IF(Jan_21[[#This Row],[WIN_OSE]]=0,('Summary Sheet'!$O$1)-('Summary Sheet'!$O$1*2%),-'Summary Sheet'!$O$1*(Jan_21[[#This Row],[BSP]]-1))</f>
        <v>-4.8</v>
      </c>
    </row>
    <row r="3864" spans="1:15" x14ac:dyDescent="0.25">
      <c r="A3864">
        <v>178620374</v>
      </c>
      <c r="B3864" s="1" t="s">
        <v>23</v>
      </c>
      <c r="C3864" s="1" t="s">
        <v>3130</v>
      </c>
      <c r="D3864" s="1" t="s">
        <v>3111</v>
      </c>
      <c r="E3864" s="1" t="s">
        <v>314</v>
      </c>
      <c r="F3864" s="1" t="s">
        <v>194</v>
      </c>
      <c r="G3864" s="2">
        <v>44226</v>
      </c>
      <c r="H3864" s="3">
        <v>0.48541666666666666</v>
      </c>
      <c r="I3864">
        <v>36348412</v>
      </c>
      <c r="J3864">
        <v>3</v>
      </c>
      <c r="K3864" s="1" t="s">
        <v>2781</v>
      </c>
      <c r="L3864">
        <v>0</v>
      </c>
      <c r="M3864" s="4">
        <v>3.1</v>
      </c>
      <c r="N3864" s="5">
        <v>6533.78</v>
      </c>
      <c r="O3864" s="5">
        <f>IF(Jan_21[[#This Row],[WIN_OSE]]=0,('Summary Sheet'!$O$1)-('Summary Sheet'!$O$1*2%),-'Summary Sheet'!$O$1*(Jan_21[[#This Row],[BSP]]-1))</f>
        <v>1.96</v>
      </c>
    </row>
    <row r="3865" spans="1:15" x14ac:dyDescent="0.25">
      <c r="A3865">
        <v>178620376</v>
      </c>
      <c r="B3865" s="1" t="s">
        <v>23</v>
      </c>
      <c r="C3865" s="1" t="s">
        <v>3130</v>
      </c>
      <c r="D3865" s="1" t="s">
        <v>3111</v>
      </c>
      <c r="E3865" s="1" t="s">
        <v>24</v>
      </c>
      <c r="F3865" s="1" t="s">
        <v>168</v>
      </c>
      <c r="G3865" s="2">
        <v>44226</v>
      </c>
      <c r="H3865" s="3">
        <v>0.49583333333333335</v>
      </c>
      <c r="I3865">
        <v>36845374</v>
      </c>
      <c r="J3865">
        <v>2</v>
      </c>
      <c r="K3865" s="1" t="s">
        <v>920</v>
      </c>
      <c r="L3865">
        <v>0</v>
      </c>
      <c r="M3865" s="4">
        <v>2.4627081568180813</v>
      </c>
      <c r="N3865" s="5">
        <v>16025.4</v>
      </c>
      <c r="O3865" s="5">
        <f>IF(Jan_21[[#This Row],[WIN_OSE]]=0,('Summary Sheet'!$O$1)-('Summary Sheet'!$O$1*2%),-'Summary Sheet'!$O$1*(Jan_21[[#This Row],[BSP]]-1))</f>
        <v>1.96</v>
      </c>
    </row>
    <row r="3866" spans="1:15" x14ac:dyDescent="0.25">
      <c r="A3866">
        <v>178620378</v>
      </c>
      <c r="B3866" s="1" t="s">
        <v>23</v>
      </c>
      <c r="C3866" s="1" t="s">
        <v>3130</v>
      </c>
      <c r="D3866" s="1" t="s">
        <v>3111</v>
      </c>
      <c r="E3866" s="1" t="s">
        <v>65</v>
      </c>
      <c r="F3866" s="1" t="s">
        <v>168</v>
      </c>
      <c r="G3866" s="2">
        <v>44226</v>
      </c>
      <c r="H3866" s="3">
        <v>0.50624999999999998</v>
      </c>
      <c r="I3866">
        <v>32121432</v>
      </c>
      <c r="J3866">
        <v>5</v>
      </c>
      <c r="K3866" s="1" t="s">
        <v>387</v>
      </c>
      <c r="L3866">
        <v>0</v>
      </c>
      <c r="M3866" s="4">
        <v>3.8207883287811271</v>
      </c>
      <c r="N3866" s="5">
        <v>10709.62</v>
      </c>
      <c r="O3866" s="5">
        <f>IF(Jan_21[[#This Row],[WIN_OSE]]=0,('Summary Sheet'!$O$1)-('Summary Sheet'!$O$1*2%),-'Summary Sheet'!$O$1*(Jan_21[[#This Row],[BSP]]-1))</f>
        <v>1.96</v>
      </c>
    </row>
    <row r="3867" spans="1:15" x14ac:dyDescent="0.25">
      <c r="A3867">
        <v>178620380</v>
      </c>
      <c r="B3867" s="1" t="s">
        <v>23</v>
      </c>
      <c r="C3867" s="1" t="s">
        <v>3130</v>
      </c>
      <c r="D3867" s="1" t="s">
        <v>3111</v>
      </c>
      <c r="E3867" s="1" t="s">
        <v>289</v>
      </c>
      <c r="F3867" s="1" t="s">
        <v>194</v>
      </c>
      <c r="G3867" s="2">
        <v>44226</v>
      </c>
      <c r="H3867" s="3">
        <v>0.51666666666666672</v>
      </c>
      <c r="I3867">
        <v>23008788</v>
      </c>
      <c r="J3867">
        <v>4</v>
      </c>
      <c r="K3867" s="1" t="s">
        <v>1649</v>
      </c>
      <c r="L3867">
        <v>1</v>
      </c>
      <c r="M3867" s="4">
        <v>2.0151340927724952</v>
      </c>
      <c r="N3867" s="5">
        <v>22066.78</v>
      </c>
      <c r="O3867" s="5">
        <f>IF(Jan_21[[#This Row],[WIN_OSE]]=0,('Summary Sheet'!$O$1)-('Summary Sheet'!$O$1*2%),-'Summary Sheet'!$O$1*(Jan_21[[#This Row],[BSP]]-1))</f>
        <v>-2.0302681855449904</v>
      </c>
    </row>
    <row r="3868" spans="1:15" x14ac:dyDescent="0.25">
      <c r="A3868">
        <v>178620382</v>
      </c>
      <c r="B3868" s="1" t="s">
        <v>23</v>
      </c>
      <c r="C3868" s="1" t="s">
        <v>3130</v>
      </c>
      <c r="D3868" s="1" t="s">
        <v>3111</v>
      </c>
      <c r="E3868" s="1" t="s">
        <v>37</v>
      </c>
      <c r="F3868" s="1" t="s">
        <v>168</v>
      </c>
      <c r="G3868" s="2">
        <v>44226</v>
      </c>
      <c r="H3868" s="3">
        <v>0.52708333333333335</v>
      </c>
      <c r="I3868">
        <v>19824772</v>
      </c>
      <c r="J3868">
        <v>5</v>
      </c>
      <c r="K3868" s="1" t="s">
        <v>169</v>
      </c>
      <c r="L3868">
        <v>0</v>
      </c>
      <c r="M3868" s="4">
        <v>3.4883716734826153</v>
      </c>
      <c r="N3868" s="5">
        <v>9560.18</v>
      </c>
      <c r="O3868" s="5">
        <f>IF(Jan_21[[#This Row],[WIN_OSE]]=0,('Summary Sheet'!$O$1)-('Summary Sheet'!$O$1*2%),-'Summary Sheet'!$O$1*(Jan_21[[#This Row],[BSP]]-1))</f>
        <v>1.96</v>
      </c>
    </row>
    <row r="3869" spans="1:15" x14ac:dyDescent="0.25">
      <c r="A3869">
        <v>178620384</v>
      </c>
      <c r="B3869" s="1" t="s">
        <v>23</v>
      </c>
      <c r="C3869" s="1" t="s">
        <v>3130</v>
      </c>
      <c r="D3869" s="1" t="s">
        <v>3111</v>
      </c>
      <c r="E3869" s="1" t="s">
        <v>47</v>
      </c>
      <c r="F3869" s="1" t="s">
        <v>168</v>
      </c>
      <c r="G3869" s="2">
        <v>44226</v>
      </c>
      <c r="H3869" s="3">
        <v>0.53749999999999998</v>
      </c>
      <c r="I3869">
        <v>37732235</v>
      </c>
      <c r="J3869">
        <v>6</v>
      </c>
      <c r="K3869" s="1" t="s">
        <v>2507</v>
      </c>
      <c r="L3869">
        <v>1</v>
      </c>
      <c r="M3869" s="4">
        <v>2.56</v>
      </c>
      <c r="N3869" s="5">
        <v>14111.26</v>
      </c>
      <c r="O3869" s="5">
        <f>IF(Jan_21[[#This Row],[WIN_OSE]]=0,('Summary Sheet'!$O$1)-('Summary Sheet'!$O$1*2%),-'Summary Sheet'!$O$1*(Jan_21[[#This Row],[BSP]]-1))</f>
        <v>-3.12</v>
      </c>
    </row>
    <row r="3870" spans="1:15" x14ac:dyDescent="0.25">
      <c r="A3870">
        <v>178620386</v>
      </c>
      <c r="B3870" s="1" t="s">
        <v>23</v>
      </c>
      <c r="C3870" s="1" t="s">
        <v>3130</v>
      </c>
      <c r="D3870" s="1" t="s">
        <v>3111</v>
      </c>
      <c r="E3870" s="1" t="s">
        <v>60</v>
      </c>
      <c r="F3870" s="1" t="s">
        <v>194</v>
      </c>
      <c r="G3870" s="2">
        <v>44226</v>
      </c>
      <c r="H3870" s="3">
        <v>0.54791666666666672</v>
      </c>
      <c r="I3870">
        <v>27646881</v>
      </c>
      <c r="J3870">
        <v>5</v>
      </c>
      <c r="K3870" s="1" t="s">
        <v>1662</v>
      </c>
      <c r="L3870">
        <v>0</v>
      </c>
      <c r="M3870" s="4">
        <v>4.2069797976576329</v>
      </c>
      <c r="N3870" s="5">
        <v>6561.4</v>
      </c>
      <c r="O3870" s="5">
        <f>IF(Jan_21[[#This Row],[WIN_OSE]]=0,('Summary Sheet'!$O$1)-('Summary Sheet'!$O$1*2%),-'Summary Sheet'!$O$1*(Jan_21[[#This Row],[BSP]]-1))</f>
        <v>1.96</v>
      </c>
    </row>
    <row r="3871" spans="1:15" x14ac:dyDescent="0.25">
      <c r="A3871">
        <v>178620388</v>
      </c>
      <c r="B3871" s="1" t="s">
        <v>23</v>
      </c>
      <c r="C3871" s="1" t="s">
        <v>3130</v>
      </c>
      <c r="D3871" s="1" t="s">
        <v>3111</v>
      </c>
      <c r="E3871" s="1" t="s">
        <v>41</v>
      </c>
      <c r="F3871" s="1" t="s">
        <v>168</v>
      </c>
      <c r="G3871" s="2">
        <v>44226</v>
      </c>
      <c r="H3871" s="3">
        <v>0.55833333333333335</v>
      </c>
      <c r="I3871">
        <v>22407170</v>
      </c>
      <c r="J3871">
        <v>2</v>
      </c>
      <c r="K3871" s="1" t="s">
        <v>696</v>
      </c>
      <c r="L3871">
        <v>0</v>
      </c>
      <c r="M3871" s="4">
        <v>3.5565012968208976</v>
      </c>
      <c r="N3871" s="5">
        <v>17692.22</v>
      </c>
      <c r="O3871" s="5">
        <f>IF(Jan_21[[#This Row],[WIN_OSE]]=0,('Summary Sheet'!$O$1)-('Summary Sheet'!$O$1*2%),-'Summary Sheet'!$O$1*(Jan_21[[#This Row],[BSP]]-1))</f>
        <v>1.96</v>
      </c>
    </row>
    <row r="3872" spans="1:15" x14ac:dyDescent="0.25">
      <c r="A3872">
        <v>178620390</v>
      </c>
      <c r="B3872" s="1" t="s">
        <v>23</v>
      </c>
      <c r="C3872" s="1" t="s">
        <v>3130</v>
      </c>
      <c r="D3872" s="1" t="s">
        <v>3111</v>
      </c>
      <c r="E3872" s="1" t="s">
        <v>37</v>
      </c>
      <c r="F3872" s="1" t="s">
        <v>168</v>
      </c>
      <c r="G3872" s="2">
        <v>44226</v>
      </c>
      <c r="H3872" s="3">
        <v>0.56874999999999998</v>
      </c>
      <c r="I3872">
        <v>28171741</v>
      </c>
      <c r="J3872">
        <v>1</v>
      </c>
      <c r="K3872" s="1" t="s">
        <v>2260</v>
      </c>
      <c r="L3872">
        <v>1</v>
      </c>
      <c r="M3872" s="4">
        <v>2.6643633573385892</v>
      </c>
      <c r="N3872" s="5">
        <v>12255.34</v>
      </c>
      <c r="O3872" s="5">
        <f>IF(Jan_21[[#This Row],[WIN_OSE]]=0,('Summary Sheet'!$O$1)-('Summary Sheet'!$O$1*2%),-'Summary Sheet'!$O$1*(Jan_21[[#This Row],[BSP]]-1))</f>
        <v>-3.3287267146771784</v>
      </c>
    </row>
    <row r="3873" spans="1:15" x14ac:dyDescent="0.25">
      <c r="A3873">
        <v>178659148</v>
      </c>
      <c r="B3873" s="1" t="s">
        <v>19</v>
      </c>
      <c r="C3873" s="1" t="s">
        <v>3137</v>
      </c>
      <c r="D3873" s="1" t="s">
        <v>3115</v>
      </c>
      <c r="E3873" s="1" t="s">
        <v>32</v>
      </c>
      <c r="F3873" s="1" t="s">
        <v>35</v>
      </c>
      <c r="G3873" s="2">
        <v>44227</v>
      </c>
      <c r="H3873" s="3">
        <v>0.46736111111111112</v>
      </c>
      <c r="I3873">
        <v>28791283</v>
      </c>
      <c r="J3873">
        <v>2</v>
      </c>
      <c r="K3873" s="1" t="s">
        <v>2909</v>
      </c>
      <c r="L3873">
        <v>1</v>
      </c>
      <c r="M3873" s="4">
        <v>3.1186340632559224</v>
      </c>
      <c r="N3873" s="5">
        <v>11918.7</v>
      </c>
      <c r="O3873" s="5">
        <f>IF(Jan_21[[#This Row],[WIN_OSE]]=0,('Summary Sheet'!$O$1)-('Summary Sheet'!$O$1*2%),-'Summary Sheet'!$O$1*(Jan_21[[#This Row],[BSP]]-1))</f>
        <v>-4.2372681265118448</v>
      </c>
    </row>
    <row r="3874" spans="1:15" x14ac:dyDescent="0.25">
      <c r="A3874">
        <v>178659150</v>
      </c>
      <c r="B3874" s="1" t="s">
        <v>19</v>
      </c>
      <c r="C3874" s="1" t="s">
        <v>3137</v>
      </c>
      <c r="D3874" s="1" t="s">
        <v>3115</v>
      </c>
      <c r="E3874" s="1" t="s">
        <v>47</v>
      </c>
      <c r="F3874" s="1" t="s">
        <v>35</v>
      </c>
      <c r="G3874" s="2">
        <v>44227</v>
      </c>
      <c r="H3874" s="3">
        <v>0.4777777777777778</v>
      </c>
      <c r="I3874">
        <v>22782390</v>
      </c>
      <c r="J3874">
        <v>3</v>
      </c>
      <c r="K3874" s="1" t="s">
        <v>1737</v>
      </c>
      <c r="L3874">
        <v>1</v>
      </c>
      <c r="M3874" s="4">
        <v>2.2799999999999998</v>
      </c>
      <c r="N3874" s="5">
        <v>22518.400000000001</v>
      </c>
      <c r="O3874" s="5">
        <f>IF(Jan_21[[#This Row],[WIN_OSE]]=0,('Summary Sheet'!$O$1)-('Summary Sheet'!$O$1*2%),-'Summary Sheet'!$O$1*(Jan_21[[#This Row],[BSP]]-1))</f>
        <v>-2.5599999999999996</v>
      </c>
    </row>
    <row r="3875" spans="1:15" x14ac:dyDescent="0.25">
      <c r="A3875">
        <v>178659152</v>
      </c>
      <c r="B3875" s="1" t="s">
        <v>19</v>
      </c>
      <c r="C3875" s="1" t="s">
        <v>3137</v>
      </c>
      <c r="D3875" s="1" t="s">
        <v>3115</v>
      </c>
      <c r="E3875" s="1" t="s">
        <v>41</v>
      </c>
      <c r="F3875" s="1" t="s">
        <v>35</v>
      </c>
      <c r="G3875" s="2">
        <v>44227</v>
      </c>
      <c r="H3875" s="3">
        <v>0.48819444444444443</v>
      </c>
      <c r="I3875">
        <v>26796739</v>
      </c>
      <c r="J3875">
        <v>6</v>
      </c>
      <c r="K3875" s="1" t="s">
        <v>106</v>
      </c>
      <c r="L3875">
        <v>0</v>
      </c>
      <c r="M3875" s="4">
        <v>3.2</v>
      </c>
      <c r="N3875" s="5">
        <v>13266.74</v>
      </c>
      <c r="O3875" s="5">
        <f>IF(Jan_21[[#This Row],[WIN_OSE]]=0,('Summary Sheet'!$O$1)-('Summary Sheet'!$O$1*2%),-'Summary Sheet'!$O$1*(Jan_21[[#This Row],[BSP]]-1))</f>
        <v>1.96</v>
      </c>
    </row>
    <row r="3876" spans="1:15" x14ac:dyDescent="0.25">
      <c r="A3876">
        <v>178659154</v>
      </c>
      <c r="B3876" s="1" t="s">
        <v>19</v>
      </c>
      <c r="C3876" s="1" t="s">
        <v>3137</v>
      </c>
      <c r="D3876" s="1" t="s">
        <v>3115</v>
      </c>
      <c r="E3876" s="1" t="s">
        <v>48</v>
      </c>
      <c r="F3876" s="1" t="s">
        <v>62</v>
      </c>
      <c r="G3876" s="2">
        <v>44227</v>
      </c>
      <c r="H3876" s="3">
        <v>0.49861111111111112</v>
      </c>
      <c r="I3876">
        <v>28679168</v>
      </c>
      <c r="J3876">
        <v>3</v>
      </c>
      <c r="K3876" s="1" t="s">
        <v>2980</v>
      </c>
      <c r="L3876">
        <v>0</v>
      </c>
      <c r="M3876" s="4">
        <v>4.3</v>
      </c>
      <c r="N3876" s="5">
        <v>5692.4</v>
      </c>
      <c r="O3876" s="5">
        <f>IF(Jan_21[[#This Row],[WIN_OSE]]=0,('Summary Sheet'!$O$1)-('Summary Sheet'!$O$1*2%),-'Summary Sheet'!$O$1*(Jan_21[[#This Row],[BSP]]-1))</f>
        <v>1.96</v>
      </c>
    </row>
    <row r="3877" spans="1:15" x14ac:dyDescent="0.25">
      <c r="A3877">
        <v>178659156</v>
      </c>
      <c r="B3877" s="1" t="s">
        <v>19</v>
      </c>
      <c r="C3877" s="1" t="s">
        <v>3137</v>
      </c>
      <c r="D3877" s="1" t="s">
        <v>3115</v>
      </c>
      <c r="E3877" s="1" t="s">
        <v>27</v>
      </c>
      <c r="F3877" s="1" t="s">
        <v>62</v>
      </c>
      <c r="G3877" s="2">
        <v>44227</v>
      </c>
      <c r="H3877" s="3">
        <v>0.50902777777777775</v>
      </c>
      <c r="I3877">
        <v>19642562</v>
      </c>
      <c r="J3877">
        <v>1</v>
      </c>
      <c r="K3877" s="1" t="s">
        <v>82</v>
      </c>
      <c r="L3877">
        <v>0</v>
      </c>
      <c r="M3877" s="4">
        <v>1.7327750458912119</v>
      </c>
      <c r="N3877" s="5">
        <v>24475.74</v>
      </c>
      <c r="O3877" s="5">
        <f>IF(Jan_21[[#This Row],[WIN_OSE]]=0,('Summary Sheet'!$O$1)-('Summary Sheet'!$O$1*2%),-'Summary Sheet'!$O$1*(Jan_21[[#This Row],[BSP]]-1))</f>
        <v>1.96</v>
      </c>
    </row>
    <row r="3878" spans="1:15" x14ac:dyDescent="0.25">
      <c r="A3878">
        <v>178659158</v>
      </c>
      <c r="B3878" s="1" t="s">
        <v>19</v>
      </c>
      <c r="C3878" s="1" t="s">
        <v>3137</v>
      </c>
      <c r="D3878" s="1" t="s">
        <v>3115</v>
      </c>
      <c r="E3878" s="1" t="s">
        <v>20</v>
      </c>
      <c r="F3878" s="1" t="s">
        <v>35</v>
      </c>
      <c r="G3878" s="2">
        <v>44227</v>
      </c>
      <c r="H3878" s="3">
        <v>0.51944444444444449</v>
      </c>
      <c r="I3878">
        <v>21776036</v>
      </c>
      <c r="J3878">
        <v>3</v>
      </c>
      <c r="K3878" s="1" t="s">
        <v>2317</v>
      </c>
      <c r="L3878">
        <v>0</v>
      </c>
      <c r="M3878" s="4">
        <v>3.3255299443431432</v>
      </c>
      <c r="N3878" s="5">
        <v>8322.64</v>
      </c>
      <c r="O3878" s="5">
        <f>IF(Jan_21[[#This Row],[WIN_OSE]]=0,('Summary Sheet'!$O$1)-('Summary Sheet'!$O$1*2%),-'Summary Sheet'!$O$1*(Jan_21[[#This Row],[BSP]]-1))</f>
        <v>1.96</v>
      </c>
    </row>
    <row r="3879" spans="1:15" x14ac:dyDescent="0.25">
      <c r="A3879">
        <v>178659160</v>
      </c>
      <c r="B3879" s="1" t="s">
        <v>19</v>
      </c>
      <c r="C3879" s="1" t="s">
        <v>3137</v>
      </c>
      <c r="D3879" s="1" t="s">
        <v>3115</v>
      </c>
      <c r="E3879" s="1" t="s">
        <v>39</v>
      </c>
      <c r="F3879" s="1" t="s">
        <v>35</v>
      </c>
      <c r="G3879" s="2">
        <v>44227</v>
      </c>
      <c r="H3879" s="3">
        <v>0.52986111111111112</v>
      </c>
      <c r="I3879">
        <v>37948517</v>
      </c>
      <c r="J3879">
        <v>5</v>
      </c>
      <c r="K3879" s="1" t="s">
        <v>2112</v>
      </c>
      <c r="L3879">
        <v>1</v>
      </c>
      <c r="M3879" s="4">
        <v>2.7937354684284221</v>
      </c>
      <c r="N3879" s="5">
        <v>15362.5</v>
      </c>
      <c r="O3879" s="5">
        <f>IF(Jan_21[[#This Row],[WIN_OSE]]=0,('Summary Sheet'!$O$1)-('Summary Sheet'!$O$1*2%),-'Summary Sheet'!$O$1*(Jan_21[[#This Row],[BSP]]-1))</f>
        <v>-3.5874709368568443</v>
      </c>
    </row>
    <row r="3880" spans="1:15" x14ac:dyDescent="0.25">
      <c r="A3880">
        <v>178659162</v>
      </c>
      <c r="B3880" s="1" t="s">
        <v>19</v>
      </c>
      <c r="C3880" s="1" t="s">
        <v>3137</v>
      </c>
      <c r="D3880" s="1" t="s">
        <v>3115</v>
      </c>
      <c r="E3880" s="1" t="s">
        <v>48</v>
      </c>
      <c r="F3880" s="1" t="s">
        <v>35</v>
      </c>
      <c r="G3880" s="2">
        <v>44227</v>
      </c>
      <c r="H3880" s="3">
        <v>0.54027777777777775</v>
      </c>
      <c r="I3880">
        <v>37980103</v>
      </c>
      <c r="J3880">
        <v>1</v>
      </c>
      <c r="K3880" s="1" t="s">
        <v>2799</v>
      </c>
      <c r="L3880">
        <v>1</v>
      </c>
      <c r="M3880" s="4">
        <v>3.45</v>
      </c>
      <c r="N3880" s="5">
        <v>10082.58</v>
      </c>
      <c r="O3880" s="5">
        <f>IF(Jan_21[[#This Row],[WIN_OSE]]=0,('Summary Sheet'!$O$1)-('Summary Sheet'!$O$1*2%),-'Summary Sheet'!$O$1*(Jan_21[[#This Row],[BSP]]-1))</f>
        <v>-4.9000000000000004</v>
      </c>
    </row>
    <row r="3881" spans="1:15" x14ac:dyDescent="0.25">
      <c r="A3881">
        <v>178659164</v>
      </c>
      <c r="B3881" s="1" t="s">
        <v>19</v>
      </c>
      <c r="C3881" s="1" t="s">
        <v>3137</v>
      </c>
      <c r="D3881" s="1" t="s">
        <v>3115</v>
      </c>
      <c r="E3881" s="1" t="s">
        <v>48</v>
      </c>
      <c r="F3881" s="1" t="s">
        <v>35</v>
      </c>
      <c r="G3881" s="2">
        <v>44227</v>
      </c>
      <c r="H3881" s="3">
        <v>0.55069444444444449</v>
      </c>
      <c r="I3881">
        <v>38357176</v>
      </c>
      <c r="J3881">
        <v>6</v>
      </c>
      <c r="K3881" s="1" t="s">
        <v>89</v>
      </c>
      <c r="L3881">
        <v>1</v>
      </c>
      <c r="M3881" s="4">
        <v>4.5</v>
      </c>
      <c r="N3881" s="5">
        <v>7649.8</v>
      </c>
      <c r="O3881" s="5">
        <f>IF(Jan_21[[#This Row],[WIN_OSE]]=0,('Summary Sheet'!$O$1)-('Summary Sheet'!$O$1*2%),-'Summary Sheet'!$O$1*(Jan_21[[#This Row],[BSP]]-1))</f>
        <v>-7</v>
      </c>
    </row>
    <row r="3882" spans="1:15" x14ac:dyDescent="0.25">
      <c r="A3882">
        <v>178659166</v>
      </c>
      <c r="B3882" s="1" t="s">
        <v>19</v>
      </c>
      <c r="C3882" s="1" t="s">
        <v>3137</v>
      </c>
      <c r="D3882" s="1" t="s">
        <v>3115</v>
      </c>
      <c r="E3882" s="1" t="s">
        <v>32</v>
      </c>
      <c r="F3882" s="1" t="s">
        <v>35</v>
      </c>
      <c r="G3882" s="2">
        <v>44227</v>
      </c>
      <c r="H3882" s="3">
        <v>0.56111111111111112</v>
      </c>
      <c r="I3882">
        <v>38084715</v>
      </c>
      <c r="J3882">
        <v>2</v>
      </c>
      <c r="K3882" s="1" t="s">
        <v>2124</v>
      </c>
      <c r="L3882">
        <v>0</v>
      </c>
      <c r="M3882" s="4">
        <v>2.9639602250000001</v>
      </c>
      <c r="N3882" s="5">
        <v>24549.98</v>
      </c>
      <c r="O3882" s="5">
        <f>IF(Jan_21[[#This Row],[WIN_OSE]]=0,('Summary Sheet'!$O$1)-('Summary Sheet'!$O$1*2%),-'Summary Sheet'!$O$1*(Jan_21[[#This Row],[BSP]]-1))</f>
        <v>1.96</v>
      </c>
    </row>
    <row r="3883" spans="1:15" x14ac:dyDescent="0.25">
      <c r="A3883">
        <v>178659168</v>
      </c>
      <c r="B3883" s="1" t="s">
        <v>19</v>
      </c>
      <c r="C3883" s="1" t="s">
        <v>3137</v>
      </c>
      <c r="D3883" s="1" t="s">
        <v>3115</v>
      </c>
      <c r="E3883" s="1" t="s">
        <v>47</v>
      </c>
      <c r="F3883" s="1" t="s">
        <v>35</v>
      </c>
      <c r="G3883" s="2">
        <v>44227</v>
      </c>
      <c r="H3883" s="3">
        <v>0.57222222222222219</v>
      </c>
      <c r="I3883">
        <v>22293595</v>
      </c>
      <c r="J3883">
        <v>1</v>
      </c>
      <c r="K3883" s="1" t="s">
        <v>2119</v>
      </c>
      <c r="L3883">
        <v>0</v>
      </c>
      <c r="M3883" s="4">
        <v>4.0141762821474183</v>
      </c>
      <c r="N3883" s="5">
        <v>9202.6</v>
      </c>
      <c r="O3883" s="5">
        <f>IF(Jan_21[[#This Row],[WIN_OSE]]=0,('Summary Sheet'!$O$1)-('Summary Sheet'!$O$1*2%),-'Summary Sheet'!$O$1*(Jan_21[[#This Row],[BSP]]-1))</f>
        <v>1.96</v>
      </c>
    </row>
    <row r="3884" spans="1:15" x14ac:dyDescent="0.25">
      <c r="A3884">
        <v>178659170</v>
      </c>
      <c r="B3884" s="1" t="s">
        <v>19</v>
      </c>
      <c r="C3884" s="1" t="s">
        <v>3137</v>
      </c>
      <c r="D3884" s="1" t="s">
        <v>3115</v>
      </c>
      <c r="E3884" s="1" t="s">
        <v>20</v>
      </c>
      <c r="F3884" s="1" t="s">
        <v>35</v>
      </c>
      <c r="G3884" s="2">
        <v>44227</v>
      </c>
      <c r="H3884" s="3">
        <v>0.58263888888888893</v>
      </c>
      <c r="I3884">
        <v>28210089</v>
      </c>
      <c r="J3884">
        <v>4</v>
      </c>
      <c r="K3884" s="1" t="s">
        <v>59</v>
      </c>
      <c r="L3884">
        <v>1</v>
      </c>
      <c r="M3884" s="4">
        <v>1.7091011667244174</v>
      </c>
      <c r="N3884" s="5">
        <v>48229.48</v>
      </c>
      <c r="O3884" s="5">
        <f>IF(Jan_21[[#This Row],[WIN_OSE]]=0,('Summary Sheet'!$O$1)-('Summary Sheet'!$O$1*2%),-'Summary Sheet'!$O$1*(Jan_21[[#This Row],[BSP]]-1))</f>
        <v>-1.4182023334488347</v>
      </c>
    </row>
    <row r="3885" spans="1:15" x14ac:dyDescent="0.25">
      <c r="A3885">
        <v>178659411</v>
      </c>
      <c r="B3885" s="1" t="s">
        <v>23</v>
      </c>
      <c r="C3885" s="1" t="s">
        <v>3134</v>
      </c>
      <c r="D3885" s="1" t="s">
        <v>3115</v>
      </c>
      <c r="E3885" s="1" t="s">
        <v>64</v>
      </c>
      <c r="F3885" s="1" t="s">
        <v>35</v>
      </c>
      <c r="G3885" s="2">
        <v>44227</v>
      </c>
      <c r="H3885" s="3">
        <v>0.44861111111111113</v>
      </c>
      <c r="I3885">
        <v>36363569</v>
      </c>
      <c r="J3885">
        <v>1</v>
      </c>
      <c r="K3885" s="1" t="s">
        <v>1761</v>
      </c>
      <c r="L3885">
        <v>0</v>
      </c>
      <c r="M3885" s="4">
        <v>2.7467400656888641</v>
      </c>
      <c r="N3885" s="5">
        <v>11600.16</v>
      </c>
      <c r="O3885" s="5">
        <f>IF(Jan_21[[#This Row],[WIN_OSE]]=0,('Summary Sheet'!$O$1)-('Summary Sheet'!$O$1*2%),-'Summary Sheet'!$O$1*(Jan_21[[#This Row],[BSP]]-1))</f>
        <v>1.96</v>
      </c>
    </row>
    <row r="3886" spans="1:15" x14ac:dyDescent="0.25">
      <c r="A3886">
        <v>178659413</v>
      </c>
      <c r="B3886" s="1" t="s">
        <v>23</v>
      </c>
      <c r="C3886" s="1" t="s">
        <v>3134</v>
      </c>
      <c r="D3886" s="1" t="s">
        <v>3115</v>
      </c>
      <c r="E3886" s="1" t="s">
        <v>47</v>
      </c>
      <c r="F3886" s="1" t="s">
        <v>33</v>
      </c>
      <c r="G3886" s="2">
        <v>44227</v>
      </c>
      <c r="H3886" s="3">
        <v>0.45902777777777776</v>
      </c>
      <c r="I3886">
        <v>28794982</v>
      </c>
      <c r="J3886">
        <v>4</v>
      </c>
      <c r="K3886" s="1" t="s">
        <v>2321</v>
      </c>
      <c r="L3886">
        <v>0</v>
      </c>
      <c r="M3886" s="4">
        <v>4.1644908213432057</v>
      </c>
      <c r="N3886" s="5">
        <v>7869.56</v>
      </c>
      <c r="O3886" s="5">
        <f>IF(Jan_21[[#This Row],[WIN_OSE]]=0,('Summary Sheet'!$O$1)-('Summary Sheet'!$O$1*2%),-'Summary Sheet'!$O$1*(Jan_21[[#This Row],[BSP]]-1))</f>
        <v>1.96</v>
      </c>
    </row>
    <row r="3887" spans="1:15" x14ac:dyDescent="0.25">
      <c r="A3887">
        <v>178659415</v>
      </c>
      <c r="B3887" s="1" t="s">
        <v>23</v>
      </c>
      <c r="C3887" s="1" t="s">
        <v>3134</v>
      </c>
      <c r="D3887" s="1" t="s">
        <v>3115</v>
      </c>
      <c r="E3887" s="1" t="s">
        <v>32</v>
      </c>
      <c r="F3887" s="1" t="s">
        <v>33</v>
      </c>
      <c r="G3887" s="2">
        <v>44227</v>
      </c>
      <c r="H3887" s="3">
        <v>0.46944444444444444</v>
      </c>
      <c r="I3887">
        <v>31940488</v>
      </c>
      <c r="J3887">
        <v>6</v>
      </c>
      <c r="K3887" s="1" t="s">
        <v>2621</v>
      </c>
      <c r="L3887">
        <v>0</v>
      </c>
      <c r="M3887" s="4">
        <v>3.0587835451250793</v>
      </c>
      <c r="N3887" s="5">
        <v>11927.26</v>
      </c>
      <c r="O3887" s="5">
        <f>IF(Jan_21[[#This Row],[WIN_OSE]]=0,('Summary Sheet'!$O$1)-('Summary Sheet'!$O$1*2%),-'Summary Sheet'!$O$1*(Jan_21[[#This Row],[BSP]]-1))</f>
        <v>1.96</v>
      </c>
    </row>
    <row r="3888" spans="1:15" x14ac:dyDescent="0.25">
      <c r="A3888">
        <v>178659417</v>
      </c>
      <c r="B3888" s="1" t="s">
        <v>23</v>
      </c>
      <c r="C3888" s="1" t="s">
        <v>3134</v>
      </c>
      <c r="D3888" s="1" t="s">
        <v>3115</v>
      </c>
      <c r="E3888" s="1" t="s">
        <v>32</v>
      </c>
      <c r="F3888" s="1" t="s">
        <v>33</v>
      </c>
      <c r="G3888" s="2">
        <v>44227</v>
      </c>
      <c r="H3888" s="3">
        <v>0.47986111111111113</v>
      </c>
      <c r="I3888">
        <v>35838020</v>
      </c>
      <c r="J3888">
        <v>3</v>
      </c>
      <c r="K3888" s="1" t="s">
        <v>2847</v>
      </c>
      <c r="L3888">
        <v>1</v>
      </c>
      <c r="M3888" s="4">
        <v>1.5201563306631938</v>
      </c>
      <c r="N3888" s="5">
        <v>21003.48</v>
      </c>
      <c r="O3888" s="5">
        <f>IF(Jan_21[[#This Row],[WIN_OSE]]=0,('Summary Sheet'!$O$1)-('Summary Sheet'!$O$1*2%),-'Summary Sheet'!$O$1*(Jan_21[[#This Row],[BSP]]-1))</f>
        <v>-1.0403126613263876</v>
      </c>
    </row>
    <row r="3889" spans="1:15" x14ac:dyDescent="0.25">
      <c r="A3889">
        <v>178659419</v>
      </c>
      <c r="B3889" s="1" t="s">
        <v>23</v>
      </c>
      <c r="C3889" s="1" t="s">
        <v>3134</v>
      </c>
      <c r="D3889" s="1" t="s">
        <v>3115</v>
      </c>
      <c r="E3889" s="1" t="s">
        <v>32</v>
      </c>
      <c r="F3889" s="1" t="s">
        <v>33</v>
      </c>
      <c r="G3889" s="2">
        <v>44227</v>
      </c>
      <c r="H3889" s="3">
        <v>0.49027777777777776</v>
      </c>
      <c r="I3889">
        <v>24800160</v>
      </c>
      <c r="J3889">
        <v>6</v>
      </c>
      <c r="K3889" s="1" t="s">
        <v>71</v>
      </c>
      <c r="L3889">
        <v>1</v>
      </c>
      <c r="M3889" s="4">
        <v>2.4672343194578761</v>
      </c>
      <c r="N3889" s="5">
        <v>11707.36</v>
      </c>
      <c r="O3889" s="5">
        <f>IF(Jan_21[[#This Row],[WIN_OSE]]=0,('Summary Sheet'!$O$1)-('Summary Sheet'!$O$1*2%),-'Summary Sheet'!$O$1*(Jan_21[[#This Row],[BSP]]-1))</f>
        <v>-2.9344686389157522</v>
      </c>
    </row>
    <row r="3890" spans="1:15" x14ac:dyDescent="0.25">
      <c r="A3890">
        <v>178659421</v>
      </c>
      <c r="B3890" s="1" t="s">
        <v>23</v>
      </c>
      <c r="C3890" s="1" t="s">
        <v>3134</v>
      </c>
      <c r="D3890" s="1" t="s">
        <v>3115</v>
      </c>
      <c r="E3890" s="1" t="s">
        <v>49</v>
      </c>
      <c r="F3890" s="1" t="s">
        <v>50</v>
      </c>
      <c r="G3890" s="2">
        <v>44227</v>
      </c>
      <c r="H3890" s="3">
        <v>0.50069444444444444</v>
      </c>
      <c r="I3890">
        <v>36534610</v>
      </c>
      <c r="J3890">
        <v>1</v>
      </c>
      <c r="K3890" s="1" t="s">
        <v>1597</v>
      </c>
      <c r="L3890">
        <v>1</v>
      </c>
      <c r="M3890" s="4">
        <v>3.7</v>
      </c>
      <c r="N3890" s="5">
        <v>5858.08</v>
      </c>
      <c r="O3890" s="5">
        <f>IF(Jan_21[[#This Row],[WIN_OSE]]=0,('Summary Sheet'!$O$1)-('Summary Sheet'!$O$1*2%),-'Summary Sheet'!$O$1*(Jan_21[[#This Row],[BSP]]-1))</f>
        <v>-5.4</v>
      </c>
    </row>
    <row r="3891" spans="1:15" x14ac:dyDescent="0.25">
      <c r="A3891">
        <v>178659423</v>
      </c>
      <c r="B3891" s="1" t="s">
        <v>23</v>
      </c>
      <c r="C3891" s="1" t="s">
        <v>3134</v>
      </c>
      <c r="D3891" s="1" t="s">
        <v>3115</v>
      </c>
      <c r="E3891" s="1" t="s">
        <v>49</v>
      </c>
      <c r="F3891" s="1" t="s">
        <v>50</v>
      </c>
      <c r="G3891" s="2">
        <v>44227</v>
      </c>
      <c r="H3891" s="3">
        <v>0.51111111111111107</v>
      </c>
      <c r="I3891">
        <v>5539175</v>
      </c>
      <c r="J3891">
        <v>6</v>
      </c>
      <c r="K3891" s="1" t="s">
        <v>158</v>
      </c>
      <c r="L3891">
        <v>1</v>
      </c>
      <c r="M3891" s="4">
        <v>3.5</v>
      </c>
      <c r="N3891" s="5">
        <v>10729.56</v>
      </c>
      <c r="O3891" s="5">
        <f>IF(Jan_21[[#This Row],[WIN_OSE]]=0,('Summary Sheet'!$O$1)-('Summary Sheet'!$O$1*2%),-'Summary Sheet'!$O$1*(Jan_21[[#This Row],[BSP]]-1))</f>
        <v>-5</v>
      </c>
    </row>
    <row r="3892" spans="1:15" x14ac:dyDescent="0.25">
      <c r="A3892">
        <v>178659425</v>
      </c>
      <c r="B3892" s="1" t="s">
        <v>23</v>
      </c>
      <c r="C3892" s="1" t="s">
        <v>3134</v>
      </c>
      <c r="D3892" s="1" t="s">
        <v>3115</v>
      </c>
      <c r="E3892" s="1" t="s">
        <v>27</v>
      </c>
      <c r="F3892" s="1" t="s">
        <v>50</v>
      </c>
      <c r="G3892" s="2">
        <v>44227</v>
      </c>
      <c r="H3892" s="3">
        <v>0.52152777777777781</v>
      </c>
      <c r="I3892">
        <v>38356603</v>
      </c>
      <c r="J3892">
        <v>1</v>
      </c>
      <c r="K3892" s="1" t="s">
        <v>1751</v>
      </c>
      <c r="L3892">
        <v>0</v>
      </c>
      <c r="M3892" s="4">
        <v>2.5477015228341049</v>
      </c>
      <c r="N3892" s="5">
        <v>9315.94</v>
      </c>
      <c r="O3892" s="5">
        <f>IF(Jan_21[[#This Row],[WIN_OSE]]=0,('Summary Sheet'!$O$1)-('Summary Sheet'!$O$1*2%),-'Summary Sheet'!$O$1*(Jan_21[[#This Row],[BSP]]-1))</f>
        <v>1.96</v>
      </c>
    </row>
    <row r="3893" spans="1:15" x14ac:dyDescent="0.25">
      <c r="A3893">
        <v>178659427</v>
      </c>
      <c r="B3893" s="1" t="s">
        <v>23</v>
      </c>
      <c r="C3893" s="1" t="s">
        <v>3134</v>
      </c>
      <c r="D3893" s="1" t="s">
        <v>3115</v>
      </c>
      <c r="E3893" s="1" t="s">
        <v>34</v>
      </c>
      <c r="F3893" s="1" t="s">
        <v>35</v>
      </c>
      <c r="G3893" s="2">
        <v>44227</v>
      </c>
      <c r="H3893" s="3">
        <v>0.53194444444444444</v>
      </c>
      <c r="I3893">
        <v>37306804</v>
      </c>
      <c r="J3893">
        <v>4</v>
      </c>
      <c r="K3893" s="1" t="s">
        <v>2981</v>
      </c>
      <c r="L3893">
        <v>0</v>
      </c>
      <c r="M3893" s="4">
        <v>3.6302058722255612</v>
      </c>
      <c r="N3893" s="5">
        <v>4288.1000000000004</v>
      </c>
      <c r="O3893" s="5">
        <f>IF(Jan_21[[#This Row],[WIN_OSE]]=0,('Summary Sheet'!$O$1)-('Summary Sheet'!$O$1*2%),-'Summary Sheet'!$O$1*(Jan_21[[#This Row],[BSP]]-1))</f>
        <v>1.96</v>
      </c>
    </row>
    <row r="3894" spans="1:15" x14ac:dyDescent="0.25">
      <c r="A3894">
        <v>178659429</v>
      </c>
      <c r="B3894" s="1" t="s">
        <v>23</v>
      </c>
      <c r="C3894" s="1" t="s">
        <v>3134</v>
      </c>
      <c r="D3894" s="1" t="s">
        <v>3115</v>
      </c>
      <c r="E3894" s="1" t="s">
        <v>27</v>
      </c>
      <c r="F3894" s="1" t="s">
        <v>50</v>
      </c>
      <c r="G3894" s="2">
        <v>44227</v>
      </c>
      <c r="H3894" s="3">
        <v>0.54305555555555551</v>
      </c>
      <c r="I3894">
        <v>35568992</v>
      </c>
      <c r="J3894">
        <v>4</v>
      </c>
      <c r="K3894" s="1" t="s">
        <v>119</v>
      </c>
      <c r="L3894">
        <v>0</v>
      </c>
      <c r="M3894" s="4">
        <v>3.3479119503817127</v>
      </c>
      <c r="N3894" s="5">
        <v>10831.1</v>
      </c>
      <c r="O3894" s="5">
        <f>IF(Jan_21[[#This Row],[WIN_OSE]]=0,('Summary Sheet'!$O$1)-('Summary Sheet'!$O$1*2%),-'Summary Sheet'!$O$1*(Jan_21[[#This Row],[BSP]]-1))</f>
        <v>1.96</v>
      </c>
    </row>
    <row r="3895" spans="1:15" x14ac:dyDescent="0.25">
      <c r="A3895">
        <v>178659431</v>
      </c>
      <c r="B3895" s="1" t="s">
        <v>23</v>
      </c>
      <c r="C3895" s="1" t="s">
        <v>3134</v>
      </c>
      <c r="D3895" s="1" t="s">
        <v>3115</v>
      </c>
      <c r="E3895" s="1" t="s">
        <v>75</v>
      </c>
      <c r="F3895" s="1" t="s">
        <v>50</v>
      </c>
      <c r="G3895" s="2">
        <v>44227</v>
      </c>
      <c r="H3895" s="3">
        <v>0.55347222222222225</v>
      </c>
      <c r="I3895">
        <v>38261591</v>
      </c>
      <c r="J3895">
        <v>3</v>
      </c>
      <c r="K3895" s="1" t="s">
        <v>2859</v>
      </c>
      <c r="L3895">
        <v>1</v>
      </c>
      <c r="M3895" s="4">
        <v>3.3621543115761243</v>
      </c>
      <c r="N3895" s="5">
        <v>9203.1200000000008</v>
      </c>
      <c r="O3895" s="5">
        <f>IF(Jan_21[[#This Row],[WIN_OSE]]=0,('Summary Sheet'!$O$1)-('Summary Sheet'!$O$1*2%),-'Summary Sheet'!$O$1*(Jan_21[[#This Row],[BSP]]-1))</f>
        <v>-4.7243086231522486</v>
      </c>
    </row>
    <row r="3896" spans="1:15" x14ac:dyDescent="0.25">
      <c r="A3896">
        <v>178659433</v>
      </c>
      <c r="B3896" s="1" t="s">
        <v>23</v>
      </c>
      <c r="C3896" s="1" t="s">
        <v>3134</v>
      </c>
      <c r="D3896" s="1" t="s">
        <v>3115</v>
      </c>
      <c r="E3896" s="1" t="s">
        <v>55</v>
      </c>
      <c r="F3896" s="1" t="s">
        <v>35</v>
      </c>
      <c r="G3896" s="2">
        <v>44227</v>
      </c>
      <c r="H3896" s="3">
        <v>0.56458333333333333</v>
      </c>
      <c r="I3896">
        <v>25985388</v>
      </c>
      <c r="J3896">
        <v>1</v>
      </c>
      <c r="K3896" s="1" t="s">
        <v>2982</v>
      </c>
      <c r="L3896">
        <v>1</v>
      </c>
      <c r="M3896" s="4">
        <v>2.92</v>
      </c>
      <c r="N3896" s="5">
        <v>11703.3</v>
      </c>
      <c r="O3896" s="5">
        <f>IF(Jan_21[[#This Row],[WIN_OSE]]=0,('Summary Sheet'!$O$1)-('Summary Sheet'!$O$1*2%),-'Summary Sheet'!$O$1*(Jan_21[[#This Row],[BSP]]-1))</f>
        <v>-3.84</v>
      </c>
    </row>
    <row r="3897" spans="1:15" x14ac:dyDescent="0.25">
      <c r="A3897">
        <v>178659497</v>
      </c>
      <c r="B3897" s="1" t="s">
        <v>19</v>
      </c>
      <c r="C3897" s="1" t="s">
        <v>3142</v>
      </c>
      <c r="D3897" s="1" t="s">
        <v>3116</v>
      </c>
      <c r="E3897" s="1" t="s">
        <v>41</v>
      </c>
      <c r="F3897" s="1" t="s">
        <v>21</v>
      </c>
      <c r="G3897" s="2">
        <v>44227</v>
      </c>
      <c r="H3897" s="3">
        <v>0.46250000000000002</v>
      </c>
      <c r="I3897">
        <v>26357759</v>
      </c>
      <c r="J3897">
        <v>6</v>
      </c>
      <c r="K3897" s="1" t="s">
        <v>2863</v>
      </c>
      <c r="L3897">
        <v>0</v>
      </c>
      <c r="M3897" s="4">
        <v>2.9244911402044087</v>
      </c>
      <c r="N3897" s="5">
        <v>6035.84</v>
      </c>
      <c r="O3897" s="5">
        <f>IF(Jan_21[[#This Row],[WIN_OSE]]=0,('Summary Sheet'!$O$1)-('Summary Sheet'!$O$1*2%),-'Summary Sheet'!$O$1*(Jan_21[[#This Row],[BSP]]-1))</f>
        <v>1.96</v>
      </c>
    </row>
    <row r="3898" spans="1:15" x14ac:dyDescent="0.25">
      <c r="A3898">
        <v>178659499</v>
      </c>
      <c r="B3898" s="1" t="s">
        <v>19</v>
      </c>
      <c r="C3898" s="1" t="s">
        <v>3142</v>
      </c>
      <c r="D3898" s="1" t="s">
        <v>3116</v>
      </c>
      <c r="E3898" s="1" t="s">
        <v>43</v>
      </c>
      <c r="F3898" s="1" t="s">
        <v>21</v>
      </c>
      <c r="G3898" s="2">
        <v>44227</v>
      </c>
      <c r="H3898" s="3">
        <v>0.47291666666666665</v>
      </c>
      <c r="I3898">
        <v>37627296</v>
      </c>
      <c r="J3898">
        <v>3</v>
      </c>
      <c r="K3898" s="1" t="s">
        <v>150</v>
      </c>
      <c r="L3898">
        <v>0</v>
      </c>
      <c r="M3898" s="4">
        <v>3.1200610279999998</v>
      </c>
      <c r="N3898" s="5">
        <v>8142.08</v>
      </c>
      <c r="O3898" s="5">
        <f>IF(Jan_21[[#This Row],[WIN_OSE]]=0,('Summary Sheet'!$O$1)-('Summary Sheet'!$O$1*2%),-'Summary Sheet'!$O$1*(Jan_21[[#This Row],[BSP]]-1))</f>
        <v>1.96</v>
      </c>
    </row>
    <row r="3899" spans="1:15" x14ac:dyDescent="0.25">
      <c r="A3899">
        <v>178659501</v>
      </c>
      <c r="B3899" s="1" t="s">
        <v>19</v>
      </c>
      <c r="C3899" s="1" t="s">
        <v>3142</v>
      </c>
      <c r="D3899" s="1" t="s">
        <v>3116</v>
      </c>
      <c r="E3899" s="1" t="s">
        <v>39</v>
      </c>
      <c r="F3899" s="1" t="s">
        <v>21</v>
      </c>
      <c r="G3899" s="2">
        <v>44227</v>
      </c>
      <c r="H3899" s="3">
        <v>0.48333333333333334</v>
      </c>
      <c r="I3899">
        <v>36438739</v>
      </c>
      <c r="J3899">
        <v>3</v>
      </c>
      <c r="K3899" s="1" t="s">
        <v>2866</v>
      </c>
      <c r="L3899">
        <v>0</v>
      </c>
      <c r="M3899" s="4">
        <v>3.972557204735276</v>
      </c>
      <c r="N3899" s="5">
        <v>10167.14</v>
      </c>
      <c r="O3899" s="5">
        <f>IF(Jan_21[[#This Row],[WIN_OSE]]=0,('Summary Sheet'!$O$1)-('Summary Sheet'!$O$1*2%),-'Summary Sheet'!$O$1*(Jan_21[[#This Row],[BSP]]-1))</f>
        <v>1.96</v>
      </c>
    </row>
    <row r="3900" spans="1:15" x14ac:dyDescent="0.25">
      <c r="A3900">
        <v>178659503</v>
      </c>
      <c r="B3900" s="1" t="s">
        <v>19</v>
      </c>
      <c r="C3900" s="1" t="s">
        <v>3142</v>
      </c>
      <c r="D3900" s="1" t="s">
        <v>3116</v>
      </c>
      <c r="E3900" s="1" t="s">
        <v>32</v>
      </c>
      <c r="F3900" s="1" t="s">
        <v>21</v>
      </c>
      <c r="G3900" s="2">
        <v>44227</v>
      </c>
      <c r="H3900" s="3">
        <v>0.49375000000000002</v>
      </c>
      <c r="I3900">
        <v>28744676</v>
      </c>
      <c r="J3900">
        <v>4</v>
      </c>
      <c r="K3900" s="1" t="s">
        <v>2873</v>
      </c>
      <c r="L3900">
        <v>0</v>
      </c>
      <c r="M3900" s="4">
        <v>3.2839870163623708</v>
      </c>
      <c r="N3900" s="5">
        <v>7337.48</v>
      </c>
      <c r="O3900" s="5">
        <f>IF(Jan_21[[#This Row],[WIN_OSE]]=0,('Summary Sheet'!$O$1)-('Summary Sheet'!$O$1*2%),-'Summary Sheet'!$O$1*(Jan_21[[#This Row],[BSP]]-1))</f>
        <v>1.96</v>
      </c>
    </row>
    <row r="3901" spans="1:15" x14ac:dyDescent="0.25">
      <c r="A3901">
        <v>178659505</v>
      </c>
      <c r="B3901" s="1" t="s">
        <v>19</v>
      </c>
      <c r="C3901" s="1" t="s">
        <v>3142</v>
      </c>
      <c r="D3901" s="1" t="s">
        <v>3116</v>
      </c>
      <c r="E3901" s="1" t="s">
        <v>41</v>
      </c>
      <c r="F3901" s="1" t="s">
        <v>21</v>
      </c>
      <c r="G3901" s="2">
        <v>44227</v>
      </c>
      <c r="H3901" s="3">
        <v>0.50416666666666665</v>
      </c>
      <c r="I3901">
        <v>37098793</v>
      </c>
      <c r="J3901">
        <v>2</v>
      </c>
      <c r="K3901" s="1" t="s">
        <v>51</v>
      </c>
      <c r="L3901">
        <v>0</v>
      </c>
      <c r="M3901" s="4">
        <v>3.0493985916135715</v>
      </c>
      <c r="N3901" s="5">
        <v>11981.84</v>
      </c>
      <c r="O3901" s="5">
        <f>IF(Jan_21[[#This Row],[WIN_OSE]]=0,('Summary Sheet'!$O$1)-('Summary Sheet'!$O$1*2%),-'Summary Sheet'!$O$1*(Jan_21[[#This Row],[BSP]]-1))</f>
        <v>1.96</v>
      </c>
    </row>
    <row r="3902" spans="1:15" x14ac:dyDescent="0.25">
      <c r="A3902">
        <v>178659507</v>
      </c>
      <c r="B3902" s="1" t="s">
        <v>19</v>
      </c>
      <c r="C3902" s="1" t="s">
        <v>3142</v>
      </c>
      <c r="D3902" s="1" t="s">
        <v>3116</v>
      </c>
      <c r="E3902" s="1" t="s">
        <v>20</v>
      </c>
      <c r="F3902" s="1" t="s">
        <v>21</v>
      </c>
      <c r="G3902" s="2">
        <v>44227</v>
      </c>
      <c r="H3902" s="3">
        <v>0.51458333333333328</v>
      </c>
      <c r="I3902">
        <v>38038434</v>
      </c>
      <c r="J3902">
        <v>3</v>
      </c>
      <c r="K3902" s="1" t="s">
        <v>165</v>
      </c>
      <c r="L3902">
        <v>0</v>
      </c>
      <c r="M3902" s="4">
        <v>4</v>
      </c>
      <c r="N3902" s="5">
        <v>6716.68</v>
      </c>
      <c r="O3902" s="5">
        <f>IF(Jan_21[[#This Row],[WIN_OSE]]=0,('Summary Sheet'!$O$1)-('Summary Sheet'!$O$1*2%),-'Summary Sheet'!$O$1*(Jan_21[[#This Row],[BSP]]-1))</f>
        <v>1.96</v>
      </c>
    </row>
    <row r="3903" spans="1:15" x14ac:dyDescent="0.25">
      <c r="A3903">
        <v>178659509</v>
      </c>
      <c r="B3903" s="1" t="s">
        <v>19</v>
      </c>
      <c r="C3903" s="1" t="s">
        <v>3142</v>
      </c>
      <c r="D3903" s="1" t="s">
        <v>3116</v>
      </c>
      <c r="E3903" s="1" t="s">
        <v>43</v>
      </c>
      <c r="F3903" s="1" t="s">
        <v>21</v>
      </c>
      <c r="G3903" s="2">
        <v>44227</v>
      </c>
      <c r="H3903" s="3">
        <v>0.52500000000000002</v>
      </c>
      <c r="I3903">
        <v>38038432</v>
      </c>
      <c r="J3903">
        <v>1</v>
      </c>
      <c r="K3903" s="1" t="s">
        <v>2869</v>
      </c>
      <c r="L3903">
        <v>0</v>
      </c>
      <c r="M3903" s="4">
        <v>3.7014414534909887</v>
      </c>
      <c r="N3903" s="5">
        <v>9093.32</v>
      </c>
      <c r="O3903" s="5">
        <f>IF(Jan_21[[#This Row],[WIN_OSE]]=0,('Summary Sheet'!$O$1)-('Summary Sheet'!$O$1*2%),-'Summary Sheet'!$O$1*(Jan_21[[#This Row],[BSP]]-1))</f>
        <v>1.96</v>
      </c>
    </row>
    <row r="3904" spans="1:15" x14ac:dyDescent="0.25">
      <c r="A3904">
        <v>178659511</v>
      </c>
      <c r="B3904" s="1" t="s">
        <v>19</v>
      </c>
      <c r="C3904" s="1" t="s">
        <v>3142</v>
      </c>
      <c r="D3904" s="1" t="s">
        <v>3116</v>
      </c>
      <c r="E3904" s="1" t="s">
        <v>32</v>
      </c>
      <c r="F3904" s="1" t="s">
        <v>21</v>
      </c>
      <c r="G3904" s="2">
        <v>44227</v>
      </c>
      <c r="H3904" s="3">
        <v>0.53541666666666665</v>
      </c>
      <c r="I3904">
        <v>38291546</v>
      </c>
      <c r="J3904">
        <v>6</v>
      </c>
      <c r="K3904" s="1" t="s">
        <v>2877</v>
      </c>
      <c r="L3904">
        <v>1</v>
      </c>
      <c r="M3904" s="4">
        <v>2.0018269277726359</v>
      </c>
      <c r="N3904" s="5">
        <v>12498.18</v>
      </c>
      <c r="O3904" s="5">
        <f>IF(Jan_21[[#This Row],[WIN_OSE]]=0,('Summary Sheet'!$O$1)-('Summary Sheet'!$O$1*2%),-'Summary Sheet'!$O$1*(Jan_21[[#This Row],[BSP]]-1))</f>
        <v>-2.0036538555452719</v>
      </c>
    </row>
    <row r="3905" spans="1:15" x14ac:dyDescent="0.25">
      <c r="A3905">
        <v>178659513</v>
      </c>
      <c r="B3905" s="1" t="s">
        <v>19</v>
      </c>
      <c r="C3905" s="1" t="s">
        <v>3142</v>
      </c>
      <c r="D3905" s="1" t="s">
        <v>3116</v>
      </c>
      <c r="E3905" s="1" t="s">
        <v>20</v>
      </c>
      <c r="F3905" s="1" t="s">
        <v>21</v>
      </c>
      <c r="G3905" s="2">
        <v>44227</v>
      </c>
      <c r="H3905" s="3">
        <v>0.54583333333333328</v>
      </c>
      <c r="I3905">
        <v>37098812</v>
      </c>
      <c r="J3905">
        <v>3</v>
      </c>
      <c r="K3905" s="1" t="s">
        <v>2870</v>
      </c>
      <c r="L3905">
        <v>0</v>
      </c>
      <c r="M3905" s="4">
        <v>3.05</v>
      </c>
      <c r="N3905" s="5">
        <v>5286.62</v>
      </c>
      <c r="O3905" s="5">
        <f>IF(Jan_21[[#This Row],[WIN_OSE]]=0,('Summary Sheet'!$O$1)-('Summary Sheet'!$O$1*2%),-'Summary Sheet'!$O$1*(Jan_21[[#This Row],[BSP]]-1))</f>
        <v>1.96</v>
      </c>
    </row>
    <row r="3906" spans="1:15" x14ac:dyDescent="0.25">
      <c r="A3906">
        <v>178659515</v>
      </c>
      <c r="B3906" s="1" t="s">
        <v>19</v>
      </c>
      <c r="C3906" s="1" t="s">
        <v>3142</v>
      </c>
      <c r="D3906" s="1" t="s">
        <v>3116</v>
      </c>
      <c r="E3906" s="1" t="s">
        <v>47</v>
      </c>
      <c r="F3906" s="1" t="s">
        <v>21</v>
      </c>
      <c r="G3906" s="2">
        <v>44227</v>
      </c>
      <c r="H3906" s="3">
        <v>0.55625000000000002</v>
      </c>
      <c r="I3906">
        <v>38357364</v>
      </c>
      <c r="J3906">
        <v>1</v>
      </c>
      <c r="K3906" s="1" t="s">
        <v>2983</v>
      </c>
      <c r="L3906">
        <v>1</v>
      </c>
      <c r="M3906" s="4">
        <v>4.4251625700000004</v>
      </c>
      <c r="N3906" s="5">
        <v>1971.4</v>
      </c>
      <c r="O3906" s="5">
        <f>IF(Jan_21[[#This Row],[WIN_OSE]]=0,('Summary Sheet'!$O$1)-('Summary Sheet'!$O$1*2%),-'Summary Sheet'!$O$1*(Jan_21[[#This Row],[BSP]]-1))</f>
        <v>-6.8503251400000007</v>
      </c>
    </row>
    <row r="3907" spans="1:15" x14ac:dyDescent="0.25">
      <c r="A3907">
        <v>178659517</v>
      </c>
      <c r="B3907" s="1" t="s">
        <v>19</v>
      </c>
      <c r="C3907" s="1" t="s">
        <v>3142</v>
      </c>
      <c r="D3907" s="1" t="s">
        <v>3116</v>
      </c>
      <c r="E3907" s="1" t="s">
        <v>20</v>
      </c>
      <c r="F3907" s="1" t="s">
        <v>21</v>
      </c>
      <c r="G3907" s="2">
        <v>44227</v>
      </c>
      <c r="H3907" s="3">
        <v>0.56666666666666665</v>
      </c>
      <c r="I3907">
        <v>25830569</v>
      </c>
      <c r="J3907">
        <v>1</v>
      </c>
      <c r="K3907" s="1" t="s">
        <v>2865</v>
      </c>
      <c r="L3907">
        <v>0</v>
      </c>
      <c r="M3907" s="4">
        <v>3.85</v>
      </c>
      <c r="N3907" s="5">
        <v>7806.3</v>
      </c>
      <c r="O3907" s="5">
        <f>IF(Jan_21[[#This Row],[WIN_OSE]]=0,('Summary Sheet'!$O$1)-('Summary Sheet'!$O$1*2%),-'Summary Sheet'!$O$1*(Jan_21[[#This Row],[BSP]]-1))</f>
        <v>1.96</v>
      </c>
    </row>
    <row r="3908" spans="1:15" x14ac:dyDescent="0.25">
      <c r="A3908">
        <v>178659519</v>
      </c>
      <c r="B3908" s="1" t="s">
        <v>19</v>
      </c>
      <c r="C3908" s="1" t="s">
        <v>3142</v>
      </c>
      <c r="D3908" s="1" t="s">
        <v>3116</v>
      </c>
      <c r="E3908" s="1" t="s">
        <v>32</v>
      </c>
      <c r="F3908" s="1" t="s">
        <v>21</v>
      </c>
      <c r="G3908" s="2">
        <v>44227</v>
      </c>
      <c r="H3908" s="3">
        <v>0.57708333333333328</v>
      </c>
      <c r="I3908">
        <v>37631348</v>
      </c>
      <c r="J3908">
        <v>4</v>
      </c>
      <c r="K3908" s="1" t="s">
        <v>127</v>
      </c>
      <c r="L3908">
        <v>1</v>
      </c>
      <c r="M3908" s="4">
        <v>4.266181212580995</v>
      </c>
      <c r="N3908" s="5">
        <v>5701.84</v>
      </c>
      <c r="O3908" s="5">
        <f>IF(Jan_21[[#This Row],[WIN_OSE]]=0,('Summary Sheet'!$O$1)-('Summary Sheet'!$O$1*2%),-'Summary Sheet'!$O$1*(Jan_21[[#This Row],[BSP]]-1))</f>
        <v>-6.5323624251619901</v>
      </c>
    </row>
    <row r="3909" spans="1:15" x14ac:dyDescent="0.25">
      <c r="A3909">
        <v>178659534</v>
      </c>
      <c r="B3909" s="1" t="s">
        <v>23</v>
      </c>
      <c r="C3909" s="1" t="s">
        <v>3119</v>
      </c>
      <c r="D3909" s="1" t="s">
        <v>3115</v>
      </c>
      <c r="E3909" s="1" t="s">
        <v>49</v>
      </c>
      <c r="F3909" s="1" t="s">
        <v>28</v>
      </c>
      <c r="G3909" s="2">
        <v>44227</v>
      </c>
      <c r="H3909" s="3">
        <v>0.45347222222222222</v>
      </c>
      <c r="I3909">
        <v>32664172</v>
      </c>
      <c r="J3909">
        <v>3</v>
      </c>
      <c r="K3909" s="1" t="s">
        <v>2027</v>
      </c>
      <c r="L3909">
        <v>0</v>
      </c>
      <c r="M3909" s="4">
        <v>3.4834496170000002</v>
      </c>
      <c r="N3909" s="5">
        <v>7010.56</v>
      </c>
      <c r="O3909" s="5">
        <f>IF(Jan_21[[#This Row],[WIN_OSE]]=0,('Summary Sheet'!$O$1)-('Summary Sheet'!$O$1*2%),-'Summary Sheet'!$O$1*(Jan_21[[#This Row],[BSP]]-1))</f>
        <v>1.96</v>
      </c>
    </row>
    <row r="3910" spans="1:15" x14ac:dyDescent="0.25">
      <c r="A3910">
        <v>178659536</v>
      </c>
      <c r="B3910" s="1" t="s">
        <v>23</v>
      </c>
      <c r="C3910" s="1" t="s">
        <v>3119</v>
      </c>
      <c r="D3910" s="1" t="s">
        <v>3115</v>
      </c>
      <c r="E3910" s="1" t="s">
        <v>39</v>
      </c>
      <c r="F3910" s="1" t="s">
        <v>25</v>
      </c>
      <c r="G3910" s="2">
        <v>44227</v>
      </c>
      <c r="H3910" s="3">
        <v>0.46458333333333335</v>
      </c>
      <c r="I3910">
        <v>18319988</v>
      </c>
      <c r="J3910">
        <v>3</v>
      </c>
      <c r="K3910" s="1" t="s">
        <v>2715</v>
      </c>
      <c r="L3910">
        <v>0</v>
      </c>
      <c r="M3910" s="4">
        <v>4.5779854670000004</v>
      </c>
      <c r="N3910" s="5">
        <v>4615.0600000000004</v>
      </c>
      <c r="O3910" s="5">
        <f>IF(Jan_21[[#This Row],[WIN_OSE]]=0,('Summary Sheet'!$O$1)-('Summary Sheet'!$O$1*2%),-'Summary Sheet'!$O$1*(Jan_21[[#This Row],[BSP]]-1))</f>
        <v>1.96</v>
      </c>
    </row>
    <row r="3911" spans="1:15" x14ac:dyDescent="0.25">
      <c r="A3911">
        <v>178659538</v>
      </c>
      <c r="B3911" s="1" t="s">
        <v>23</v>
      </c>
      <c r="C3911" s="1" t="s">
        <v>3119</v>
      </c>
      <c r="D3911" s="1" t="s">
        <v>3115</v>
      </c>
      <c r="E3911" s="1" t="s">
        <v>24</v>
      </c>
      <c r="F3911" s="1" t="s">
        <v>25</v>
      </c>
      <c r="G3911" s="2">
        <v>44227</v>
      </c>
      <c r="H3911" s="3">
        <v>0.47499999999999998</v>
      </c>
      <c r="I3911">
        <v>28737309</v>
      </c>
      <c r="J3911">
        <v>3</v>
      </c>
      <c r="K3911" s="1" t="s">
        <v>26</v>
      </c>
      <c r="L3911">
        <v>0</v>
      </c>
      <c r="M3911" s="4">
        <v>4.3</v>
      </c>
      <c r="N3911" s="5">
        <v>5043.12</v>
      </c>
      <c r="O3911" s="5">
        <f>IF(Jan_21[[#This Row],[WIN_OSE]]=0,('Summary Sheet'!$O$1)-('Summary Sheet'!$O$1*2%),-'Summary Sheet'!$O$1*(Jan_21[[#This Row],[BSP]]-1))</f>
        <v>1.96</v>
      </c>
    </row>
    <row r="3912" spans="1:15" x14ac:dyDescent="0.25">
      <c r="A3912">
        <v>178659540</v>
      </c>
      <c r="B3912" s="1" t="s">
        <v>23</v>
      </c>
      <c r="C3912" s="1" t="s">
        <v>3119</v>
      </c>
      <c r="D3912" s="1" t="s">
        <v>3115</v>
      </c>
      <c r="E3912" s="1" t="s">
        <v>49</v>
      </c>
      <c r="F3912" s="1" t="s">
        <v>28</v>
      </c>
      <c r="G3912" s="2">
        <v>44227</v>
      </c>
      <c r="H3912" s="3">
        <v>0.48541666666666666</v>
      </c>
      <c r="I3912">
        <v>30545753</v>
      </c>
      <c r="J3912">
        <v>3</v>
      </c>
      <c r="K3912" s="1" t="s">
        <v>2632</v>
      </c>
      <c r="L3912">
        <v>0</v>
      </c>
      <c r="M3912" s="4">
        <v>5</v>
      </c>
      <c r="N3912" s="5">
        <v>6294.18</v>
      </c>
      <c r="O3912" s="5">
        <f>IF(Jan_21[[#This Row],[WIN_OSE]]=0,('Summary Sheet'!$O$1)-('Summary Sheet'!$O$1*2%),-'Summary Sheet'!$O$1*(Jan_21[[#This Row],[BSP]]-1))</f>
        <v>1.96</v>
      </c>
    </row>
    <row r="3913" spans="1:15" x14ac:dyDescent="0.25">
      <c r="A3913">
        <v>178659542</v>
      </c>
      <c r="B3913" s="1" t="s">
        <v>23</v>
      </c>
      <c r="C3913" s="1" t="s">
        <v>3119</v>
      </c>
      <c r="D3913" s="1" t="s">
        <v>3115</v>
      </c>
      <c r="E3913" s="1" t="s">
        <v>24</v>
      </c>
      <c r="F3913" s="1" t="s">
        <v>25</v>
      </c>
      <c r="G3913" s="2">
        <v>44227</v>
      </c>
      <c r="H3913" s="3">
        <v>0.49583333333333335</v>
      </c>
      <c r="I3913">
        <v>26251093</v>
      </c>
      <c r="J3913">
        <v>2</v>
      </c>
      <c r="K3913" s="1" t="s">
        <v>1428</v>
      </c>
      <c r="L3913">
        <v>0</v>
      </c>
      <c r="M3913" s="4">
        <v>4.401018036</v>
      </c>
      <c r="N3913" s="5">
        <v>5708.7</v>
      </c>
      <c r="O3913" s="5">
        <f>IF(Jan_21[[#This Row],[WIN_OSE]]=0,('Summary Sheet'!$O$1)-('Summary Sheet'!$O$1*2%),-'Summary Sheet'!$O$1*(Jan_21[[#This Row],[BSP]]-1))</f>
        <v>1.96</v>
      </c>
    </row>
    <row r="3914" spans="1:15" x14ac:dyDescent="0.25">
      <c r="A3914">
        <v>178659544</v>
      </c>
      <c r="B3914" s="1" t="s">
        <v>23</v>
      </c>
      <c r="C3914" s="1" t="s">
        <v>3119</v>
      </c>
      <c r="D3914" s="1" t="s">
        <v>3115</v>
      </c>
      <c r="E3914" s="1" t="s">
        <v>60</v>
      </c>
      <c r="F3914" s="1" t="s">
        <v>61</v>
      </c>
      <c r="G3914" s="2">
        <v>44227</v>
      </c>
      <c r="H3914" s="3">
        <v>0.50624999999999998</v>
      </c>
      <c r="I3914">
        <v>28618441</v>
      </c>
      <c r="J3914">
        <v>2</v>
      </c>
      <c r="K3914" s="1" t="s">
        <v>2629</v>
      </c>
      <c r="L3914">
        <v>1</v>
      </c>
      <c r="M3914" s="4">
        <v>3.2520573756613502</v>
      </c>
      <c r="N3914" s="5">
        <v>8937.3799999999992</v>
      </c>
      <c r="O3914" s="5">
        <f>IF(Jan_21[[#This Row],[WIN_OSE]]=0,('Summary Sheet'!$O$1)-('Summary Sheet'!$O$1*2%),-'Summary Sheet'!$O$1*(Jan_21[[#This Row],[BSP]]-1))</f>
        <v>-4.5041147513227004</v>
      </c>
    </row>
    <row r="3915" spans="1:15" x14ac:dyDescent="0.25">
      <c r="A3915">
        <v>178659546</v>
      </c>
      <c r="B3915" s="1" t="s">
        <v>23</v>
      </c>
      <c r="C3915" s="1" t="s">
        <v>3119</v>
      </c>
      <c r="D3915" s="1" t="s">
        <v>3115</v>
      </c>
      <c r="E3915" s="1" t="s">
        <v>27</v>
      </c>
      <c r="F3915" s="1" t="s">
        <v>28</v>
      </c>
      <c r="G3915" s="2">
        <v>44227</v>
      </c>
      <c r="H3915" s="3">
        <v>0.51666666666666672</v>
      </c>
      <c r="I3915">
        <v>28158142</v>
      </c>
      <c r="J3915">
        <v>4</v>
      </c>
      <c r="K3915" s="1" t="s">
        <v>29</v>
      </c>
      <c r="L3915">
        <v>0</v>
      </c>
      <c r="M3915" s="4">
        <v>4.5999999999999996</v>
      </c>
      <c r="N3915" s="5">
        <v>5214.12</v>
      </c>
      <c r="O3915" s="5">
        <f>IF(Jan_21[[#This Row],[WIN_OSE]]=0,('Summary Sheet'!$O$1)-('Summary Sheet'!$O$1*2%),-'Summary Sheet'!$O$1*(Jan_21[[#This Row],[BSP]]-1))</f>
        <v>1.96</v>
      </c>
    </row>
    <row r="3916" spans="1:15" x14ac:dyDescent="0.25">
      <c r="A3916">
        <v>178659548</v>
      </c>
      <c r="B3916" s="1" t="s">
        <v>23</v>
      </c>
      <c r="C3916" s="1" t="s">
        <v>3119</v>
      </c>
      <c r="D3916" s="1" t="s">
        <v>3115</v>
      </c>
      <c r="E3916" s="1" t="s">
        <v>39</v>
      </c>
      <c r="F3916" s="1" t="s">
        <v>25</v>
      </c>
      <c r="G3916" s="2">
        <v>44227</v>
      </c>
      <c r="H3916" s="3">
        <v>0.52708333333333335</v>
      </c>
      <c r="I3916">
        <v>37635082</v>
      </c>
      <c r="J3916">
        <v>1</v>
      </c>
      <c r="K3916" s="1" t="s">
        <v>1773</v>
      </c>
      <c r="L3916">
        <v>0</v>
      </c>
      <c r="M3916" s="4">
        <v>4.5799028713070591</v>
      </c>
      <c r="N3916" s="5">
        <v>6759.66</v>
      </c>
      <c r="O3916" s="5">
        <f>IF(Jan_21[[#This Row],[WIN_OSE]]=0,('Summary Sheet'!$O$1)-('Summary Sheet'!$O$1*2%),-'Summary Sheet'!$O$1*(Jan_21[[#This Row],[BSP]]-1))</f>
        <v>1.96</v>
      </c>
    </row>
    <row r="3917" spans="1:15" x14ac:dyDescent="0.25">
      <c r="A3917">
        <v>178659550</v>
      </c>
      <c r="B3917" s="1" t="s">
        <v>23</v>
      </c>
      <c r="C3917" s="1" t="s">
        <v>3119</v>
      </c>
      <c r="D3917" s="1" t="s">
        <v>3115</v>
      </c>
      <c r="E3917" s="1" t="s">
        <v>41</v>
      </c>
      <c r="F3917" s="1" t="s">
        <v>25</v>
      </c>
      <c r="G3917" s="2">
        <v>44227</v>
      </c>
      <c r="H3917" s="3">
        <v>0.53749999999999998</v>
      </c>
      <c r="I3917">
        <v>28611929</v>
      </c>
      <c r="J3917">
        <v>3</v>
      </c>
      <c r="K3917" s="1" t="s">
        <v>70</v>
      </c>
      <c r="L3917">
        <v>0</v>
      </c>
      <c r="M3917" s="4">
        <v>3.35</v>
      </c>
      <c r="N3917" s="5">
        <v>6217.76</v>
      </c>
      <c r="O3917" s="5">
        <f>IF(Jan_21[[#This Row],[WIN_OSE]]=0,('Summary Sheet'!$O$1)-('Summary Sheet'!$O$1*2%),-'Summary Sheet'!$O$1*(Jan_21[[#This Row],[BSP]]-1))</f>
        <v>1.96</v>
      </c>
    </row>
    <row r="3918" spans="1:15" x14ac:dyDescent="0.25">
      <c r="A3918">
        <v>178659552</v>
      </c>
      <c r="B3918" s="1" t="s">
        <v>23</v>
      </c>
      <c r="C3918" s="1" t="s">
        <v>3119</v>
      </c>
      <c r="D3918" s="1" t="s">
        <v>3115</v>
      </c>
      <c r="E3918" s="1" t="s">
        <v>75</v>
      </c>
      <c r="F3918" s="1" t="s">
        <v>28</v>
      </c>
      <c r="G3918" s="2">
        <v>44227</v>
      </c>
      <c r="H3918" s="3">
        <v>0.54791666666666672</v>
      </c>
      <c r="I3918">
        <v>36631203</v>
      </c>
      <c r="J3918">
        <v>4</v>
      </c>
      <c r="K3918" s="1" t="s">
        <v>114</v>
      </c>
      <c r="L3918">
        <v>0</v>
      </c>
      <c r="M3918" s="4">
        <v>4.5999999999999996</v>
      </c>
      <c r="N3918" s="5">
        <v>4627.72</v>
      </c>
      <c r="O3918" s="5">
        <f>IF(Jan_21[[#This Row],[WIN_OSE]]=0,('Summary Sheet'!$O$1)-('Summary Sheet'!$O$1*2%),-'Summary Sheet'!$O$1*(Jan_21[[#This Row],[BSP]]-1))</f>
        <v>1.96</v>
      </c>
    </row>
    <row r="3919" spans="1:15" x14ac:dyDescent="0.25">
      <c r="A3919">
        <v>178659554</v>
      </c>
      <c r="B3919" s="1" t="s">
        <v>23</v>
      </c>
      <c r="C3919" s="1" t="s">
        <v>3119</v>
      </c>
      <c r="D3919" s="1" t="s">
        <v>3115</v>
      </c>
      <c r="E3919" s="1" t="s">
        <v>24</v>
      </c>
      <c r="F3919" s="1" t="s">
        <v>25</v>
      </c>
      <c r="G3919" s="2">
        <v>44227</v>
      </c>
      <c r="H3919" s="3">
        <v>0.55833333333333335</v>
      </c>
      <c r="I3919">
        <v>35842045</v>
      </c>
      <c r="J3919">
        <v>3</v>
      </c>
      <c r="K3919" s="1" t="s">
        <v>2829</v>
      </c>
      <c r="L3919">
        <v>0</v>
      </c>
      <c r="M3919" s="4">
        <v>3.2599906927939815</v>
      </c>
      <c r="N3919" s="5">
        <v>7173.36</v>
      </c>
      <c r="O3919" s="5">
        <f>IF(Jan_21[[#This Row],[WIN_OSE]]=0,('Summary Sheet'!$O$1)-('Summary Sheet'!$O$1*2%),-'Summary Sheet'!$O$1*(Jan_21[[#This Row],[BSP]]-1))</f>
        <v>1.96</v>
      </c>
    </row>
    <row r="3920" spans="1:15" x14ac:dyDescent="0.25">
      <c r="A3920">
        <v>178659556</v>
      </c>
      <c r="B3920" s="1" t="s">
        <v>23</v>
      </c>
      <c r="C3920" s="1" t="s">
        <v>3119</v>
      </c>
      <c r="D3920" s="1" t="s">
        <v>3115</v>
      </c>
      <c r="E3920" s="1" t="s">
        <v>39</v>
      </c>
      <c r="F3920" s="1" t="s">
        <v>25</v>
      </c>
      <c r="G3920" s="2">
        <v>44227</v>
      </c>
      <c r="H3920" s="3">
        <v>0.56874999999999998</v>
      </c>
      <c r="I3920">
        <v>36246681</v>
      </c>
      <c r="J3920">
        <v>3</v>
      </c>
      <c r="K3920" s="1" t="s">
        <v>125</v>
      </c>
      <c r="L3920">
        <v>0</v>
      </c>
      <c r="M3920" s="4">
        <v>4.0999999999999996</v>
      </c>
      <c r="N3920" s="5">
        <v>6838.34</v>
      </c>
      <c r="O3920" s="5">
        <f>IF(Jan_21[[#This Row],[WIN_OSE]]=0,('Summary Sheet'!$O$1)-('Summary Sheet'!$O$1*2%),-'Summary Sheet'!$O$1*(Jan_21[[#This Row],[BSP]]-1))</f>
        <v>1.96</v>
      </c>
    </row>
    <row r="3921" spans="1:15" x14ac:dyDescent="0.25">
      <c r="A3921">
        <v>178659578</v>
      </c>
      <c r="B3921" s="1" t="s">
        <v>19</v>
      </c>
      <c r="C3921" s="1" t="s">
        <v>3118</v>
      </c>
      <c r="D3921" s="1" t="s">
        <v>3115</v>
      </c>
      <c r="E3921" s="1" t="s">
        <v>49</v>
      </c>
      <c r="F3921" s="1" t="s">
        <v>52</v>
      </c>
      <c r="G3921" s="2">
        <v>44227</v>
      </c>
      <c r="H3921" s="3">
        <v>0.58611111111111114</v>
      </c>
      <c r="I3921">
        <v>26926916</v>
      </c>
      <c r="J3921">
        <v>1</v>
      </c>
      <c r="K3921" s="1" t="s">
        <v>1789</v>
      </c>
      <c r="L3921">
        <v>0</v>
      </c>
      <c r="M3921" s="4">
        <v>4.1294704697793883</v>
      </c>
      <c r="N3921" s="5">
        <v>7026.08</v>
      </c>
      <c r="O3921" s="5">
        <f>IF(Jan_21[[#This Row],[WIN_OSE]]=0,('Summary Sheet'!$O$1)-('Summary Sheet'!$O$1*2%),-'Summary Sheet'!$O$1*(Jan_21[[#This Row],[BSP]]-1))</f>
        <v>1.96</v>
      </c>
    </row>
    <row r="3922" spans="1:15" x14ac:dyDescent="0.25">
      <c r="A3922">
        <v>178659580</v>
      </c>
      <c r="B3922" s="1" t="s">
        <v>19</v>
      </c>
      <c r="C3922" s="1" t="s">
        <v>3118</v>
      </c>
      <c r="D3922" s="1" t="s">
        <v>3115</v>
      </c>
      <c r="E3922" s="1" t="s">
        <v>41</v>
      </c>
      <c r="F3922" s="1" t="s">
        <v>36</v>
      </c>
      <c r="G3922" s="2">
        <v>44227</v>
      </c>
      <c r="H3922" s="3">
        <v>0.59652777777777777</v>
      </c>
      <c r="I3922">
        <v>38379411</v>
      </c>
      <c r="J3922">
        <v>2</v>
      </c>
      <c r="K3922" s="1" t="s">
        <v>2984</v>
      </c>
      <c r="L3922">
        <v>0</v>
      </c>
      <c r="M3922" s="4">
        <v>3.4622008193473239</v>
      </c>
      <c r="N3922" s="5">
        <v>6978.92</v>
      </c>
      <c r="O3922" s="5">
        <f>IF(Jan_21[[#This Row],[WIN_OSE]]=0,('Summary Sheet'!$O$1)-('Summary Sheet'!$O$1*2%),-'Summary Sheet'!$O$1*(Jan_21[[#This Row],[BSP]]-1))</f>
        <v>1.96</v>
      </c>
    </row>
    <row r="3923" spans="1:15" x14ac:dyDescent="0.25">
      <c r="A3923">
        <v>178659582</v>
      </c>
      <c r="B3923" s="1" t="s">
        <v>19</v>
      </c>
      <c r="C3923" s="1" t="s">
        <v>3118</v>
      </c>
      <c r="D3923" s="1" t="s">
        <v>3115</v>
      </c>
      <c r="E3923" s="1" t="s">
        <v>32</v>
      </c>
      <c r="F3923" s="1" t="s">
        <v>36</v>
      </c>
      <c r="G3923" s="2">
        <v>44227</v>
      </c>
      <c r="H3923" s="3">
        <v>0.60833333333333328</v>
      </c>
      <c r="I3923">
        <v>5515726</v>
      </c>
      <c r="J3923">
        <v>1</v>
      </c>
      <c r="K3923" s="1" t="s">
        <v>1787</v>
      </c>
      <c r="L3923">
        <v>0</v>
      </c>
      <c r="M3923" s="4">
        <v>4.0999999999999996</v>
      </c>
      <c r="N3923" s="5">
        <v>8827</v>
      </c>
      <c r="O3923" s="5">
        <f>IF(Jan_21[[#This Row],[WIN_OSE]]=0,('Summary Sheet'!$O$1)-('Summary Sheet'!$O$1*2%),-'Summary Sheet'!$O$1*(Jan_21[[#This Row],[BSP]]-1))</f>
        <v>1.96</v>
      </c>
    </row>
    <row r="3924" spans="1:15" x14ac:dyDescent="0.25">
      <c r="A3924">
        <v>178659584</v>
      </c>
      <c r="B3924" s="1" t="s">
        <v>19</v>
      </c>
      <c r="C3924" s="1" t="s">
        <v>3118</v>
      </c>
      <c r="D3924" s="1" t="s">
        <v>3115</v>
      </c>
      <c r="E3924" s="1" t="s">
        <v>47</v>
      </c>
      <c r="F3924" s="1" t="s">
        <v>36</v>
      </c>
      <c r="G3924" s="2">
        <v>44227</v>
      </c>
      <c r="H3924" s="3">
        <v>0.62083333333333335</v>
      </c>
      <c r="I3924">
        <v>24158691</v>
      </c>
      <c r="J3924">
        <v>6</v>
      </c>
      <c r="K3924" s="1" t="s">
        <v>1796</v>
      </c>
      <c r="L3924">
        <v>1</v>
      </c>
      <c r="M3924" s="4">
        <v>3.65</v>
      </c>
      <c r="N3924" s="5">
        <v>7085.8</v>
      </c>
      <c r="O3924" s="5">
        <f>IF(Jan_21[[#This Row],[WIN_OSE]]=0,('Summary Sheet'!$O$1)-('Summary Sheet'!$O$1*2%),-'Summary Sheet'!$O$1*(Jan_21[[#This Row],[BSP]]-1))</f>
        <v>-5.3</v>
      </c>
    </row>
    <row r="3925" spans="1:15" x14ac:dyDescent="0.25">
      <c r="A3925">
        <v>178659586</v>
      </c>
      <c r="B3925" s="1" t="s">
        <v>19</v>
      </c>
      <c r="C3925" s="1" t="s">
        <v>3118</v>
      </c>
      <c r="D3925" s="1" t="s">
        <v>3115</v>
      </c>
      <c r="E3925" s="1" t="s">
        <v>27</v>
      </c>
      <c r="F3925" s="1" t="s">
        <v>52</v>
      </c>
      <c r="G3925" s="2">
        <v>44227</v>
      </c>
      <c r="H3925" s="3">
        <v>0.63124999999999998</v>
      </c>
      <c r="I3925">
        <v>27189068</v>
      </c>
      <c r="J3925">
        <v>4</v>
      </c>
      <c r="K3925" s="1" t="s">
        <v>164</v>
      </c>
      <c r="L3925">
        <v>0</v>
      </c>
      <c r="M3925" s="4">
        <v>3.3822367296210181</v>
      </c>
      <c r="N3925" s="5">
        <v>9471.6200000000008</v>
      </c>
      <c r="O3925" s="5">
        <f>IF(Jan_21[[#This Row],[WIN_OSE]]=0,('Summary Sheet'!$O$1)-('Summary Sheet'!$O$1*2%),-'Summary Sheet'!$O$1*(Jan_21[[#This Row],[BSP]]-1))</f>
        <v>1.96</v>
      </c>
    </row>
    <row r="3926" spans="1:15" x14ac:dyDescent="0.25">
      <c r="A3926">
        <v>178659588</v>
      </c>
      <c r="B3926" s="1" t="s">
        <v>19</v>
      </c>
      <c r="C3926" s="1" t="s">
        <v>3118</v>
      </c>
      <c r="D3926" s="1" t="s">
        <v>3115</v>
      </c>
      <c r="E3926" s="1" t="s">
        <v>48</v>
      </c>
      <c r="F3926" s="1" t="s">
        <v>66</v>
      </c>
      <c r="G3926" s="2">
        <v>44227</v>
      </c>
      <c r="H3926" s="3">
        <v>0.6430555555555556</v>
      </c>
      <c r="I3926">
        <v>28583611</v>
      </c>
      <c r="J3926">
        <v>4</v>
      </c>
      <c r="K3926" s="1" t="s">
        <v>1786</v>
      </c>
      <c r="L3926">
        <v>0</v>
      </c>
      <c r="M3926" s="4">
        <v>3.45</v>
      </c>
      <c r="N3926" s="5">
        <v>7682.24</v>
      </c>
      <c r="O3926" s="5">
        <f>IF(Jan_21[[#This Row],[WIN_OSE]]=0,('Summary Sheet'!$O$1)-('Summary Sheet'!$O$1*2%),-'Summary Sheet'!$O$1*(Jan_21[[#This Row],[BSP]]-1))</f>
        <v>1.96</v>
      </c>
    </row>
    <row r="3927" spans="1:15" x14ac:dyDescent="0.25">
      <c r="A3927">
        <v>178659590</v>
      </c>
      <c r="B3927" s="1" t="s">
        <v>19</v>
      </c>
      <c r="C3927" s="1" t="s">
        <v>3118</v>
      </c>
      <c r="D3927" s="1" t="s">
        <v>3115</v>
      </c>
      <c r="E3927" s="1" t="s">
        <v>32</v>
      </c>
      <c r="F3927" s="1" t="s">
        <v>36</v>
      </c>
      <c r="G3927" s="2">
        <v>44227</v>
      </c>
      <c r="H3927" s="3">
        <v>0.65555555555555556</v>
      </c>
      <c r="I3927">
        <v>38145209</v>
      </c>
      <c r="J3927">
        <v>2</v>
      </c>
      <c r="K3927" s="1" t="s">
        <v>2634</v>
      </c>
      <c r="L3927">
        <v>0</v>
      </c>
      <c r="M3927" s="4">
        <v>3.5263465838867702</v>
      </c>
      <c r="N3927" s="5">
        <v>6103.82</v>
      </c>
      <c r="O3927" s="5">
        <f>IF(Jan_21[[#This Row],[WIN_OSE]]=0,('Summary Sheet'!$O$1)-('Summary Sheet'!$O$1*2%),-'Summary Sheet'!$O$1*(Jan_21[[#This Row],[BSP]]-1))</f>
        <v>1.96</v>
      </c>
    </row>
    <row r="3928" spans="1:15" x14ac:dyDescent="0.25">
      <c r="A3928">
        <v>178659592</v>
      </c>
      <c r="B3928" s="1" t="s">
        <v>19</v>
      </c>
      <c r="C3928" s="1" t="s">
        <v>3118</v>
      </c>
      <c r="D3928" s="1" t="s">
        <v>3115</v>
      </c>
      <c r="E3928" s="1" t="s">
        <v>39</v>
      </c>
      <c r="F3928" s="1" t="s">
        <v>36</v>
      </c>
      <c r="G3928" s="2">
        <v>44227</v>
      </c>
      <c r="H3928" s="3">
        <v>0.6694444444444444</v>
      </c>
      <c r="I3928">
        <v>28040676</v>
      </c>
      <c r="J3928">
        <v>3</v>
      </c>
      <c r="K3928" s="1" t="s">
        <v>73</v>
      </c>
      <c r="L3928">
        <v>0</v>
      </c>
      <c r="M3928" s="4">
        <v>3.7754404176861858</v>
      </c>
      <c r="N3928" s="5">
        <v>12430.52</v>
      </c>
      <c r="O3928" s="5">
        <f>IF(Jan_21[[#This Row],[WIN_OSE]]=0,('Summary Sheet'!$O$1)-('Summary Sheet'!$O$1*2%),-'Summary Sheet'!$O$1*(Jan_21[[#This Row],[BSP]]-1))</f>
        <v>1.96</v>
      </c>
    </row>
    <row r="3929" spans="1:15" x14ac:dyDescent="0.25">
      <c r="A3929">
        <v>178659594</v>
      </c>
      <c r="B3929" s="1" t="s">
        <v>19</v>
      </c>
      <c r="C3929" s="1" t="s">
        <v>3118</v>
      </c>
      <c r="D3929" s="1" t="s">
        <v>3115</v>
      </c>
      <c r="E3929" s="1" t="s">
        <v>45</v>
      </c>
      <c r="F3929" s="1" t="s">
        <v>52</v>
      </c>
      <c r="G3929" s="2">
        <v>44227</v>
      </c>
      <c r="H3929" s="3">
        <v>0.68263888888888891</v>
      </c>
      <c r="I3929">
        <v>29156295</v>
      </c>
      <c r="J3929">
        <v>6</v>
      </c>
      <c r="K3929" s="1" t="s">
        <v>1798</v>
      </c>
      <c r="L3929">
        <v>1</v>
      </c>
      <c r="M3929" s="4">
        <v>3.5</v>
      </c>
      <c r="N3929" s="5">
        <v>15002.08</v>
      </c>
      <c r="O3929" s="5">
        <f>IF(Jan_21[[#This Row],[WIN_OSE]]=0,('Summary Sheet'!$O$1)-('Summary Sheet'!$O$1*2%),-'Summary Sheet'!$O$1*(Jan_21[[#This Row],[BSP]]-1))</f>
        <v>-5</v>
      </c>
    </row>
    <row r="3930" spans="1:15" x14ac:dyDescent="0.25">
      <c r="A3930">
        <v>178659596</v>
      </c>
      <c r="B3930" s="1" t="s">
        <v>19</v>
      </c>
      <c r="C3930" s="1" t="s">
        <v>3118</v>
      </c>
      <c r="D3930" s="1" t="s">
        <v>3115</v>
      </c>
      <c r="E3930" s="1" t="s">
        <v>24</v>
      </c>
      <c r="F3930" s="1" t="s">
        <v>36</v>
      </c>
      <c r="G3930" s="2">
        <v>44227</v>
      </c>
      <c r="H3930" s="3">
        <v>0.69652777777777775</v>
      </c>
      <c r="I3930">
        <v>36259464</v>
      </c>
      <c r="J3930">
        <v>1</v>
      </c>
      <c r="K3930" s="1" t="s">
        <v>151</v>
      </c>
      <c r="L3930">
        <v>1</v>
      </c>
      <c r="M3930" s="4">
        <v>3.8</v>
      </c>
      <c r="N3930" s="5">
        <v>6480.4</v>
      </c>
      <c r="O3930" s="5">
        <f>IF(Jan_21[[#This Row],[WIN_OSE]]=0,('Summary Sheet'!$O$1)-('Summary Sheet'!$O$1*2%),-'Summary Sheet'!$O$1*(Jan_21[[#This Row],[BSP]]-1))</f>
        <v>-5.6</v>
      </c>
    </row>
    <row r="3931" spans="1:15" x14ac:dyDescent="0.25">
      <c r="A3931">
        <v>178659598</v>
      </c>
      <c r="B3931" s="1" t="s">
        <v>19</v>
      </c>
      <c r="C3931" s="1" t="s">
        <v>3118</v>
      </c>
      <c r="D3931" s="1" t="s">
        <v>3115</v>
      </c>
      <c r="E3931" s="1" t="s">
        <v>41</v>
      </c>
      <c r="F3931" s="1" t="s">
        <v>36</v>
      </c>
      <c r="G3931" s="2">
        <v>44227</v>
      </c>
      <c r="H3931" s="3">
        <v>0.7104166666666667</v>
      </c>
      <c r="I3931">
        <v>38182319</v>
      </c>
      <c r="J3931">
        <v>4</v>
      </c>
      <c r="K3931" s="1" t="s">
        <v>139</v>
      </c>
      <c r="L3931">
        <v>0</v>
      </c>
      <c r="M3931" s="4">
        <v>2.8400030617262697</v>
      </c>
      <c r="N3931" s="5">
        <v>23266.06</v>
      </c>
      <c r="O3931" s="5">
        <f>IF(Jan_21[[#This Row],[WIN_OSE]]=0,('Summary Sheet'!$O$1)-('Summary Sheet'!$O$1*2%),-'Summary Sheet'!$O$1*(Jan_21[[#This Row],[BSP]]-1))</f>
        <v>1.96</v>
      </c>
    </row>
    <row r="3932" spans="1:15" x14ac:dyDescent="0.25">
      <c r="A3932">
        <v>178659600</v>
      </c>
      <c r="B3932" s="1" t="s">
        <v>19</v>
      </c>
      <c r="C3932" s="1" t="s">
        <v>3118</v>
      </c>
      <c r="D3932" s="1" t="s">
        <v>3115</v>
      </c>
      <c r="E3932" s="1" t="s">
        <v>43</v>
      </c>
      <c r="F3932" s="1" t="s">
        <v>36</v>
      </c>
      <c r="G3932" s="2">
        <v>44227</v>
      </c>
      <c r="H3932" s="3">
        <v>0.72361111111111109</v>
      </c>
      <c r="I3932">
        <v>29622712</v>
      </c>
      <c r="J3932">
        <v>2</v>
      </c>
      <c r="K3932" s="1" t="s">
        <v>2636</v>
      </c>
      <c r="L3932">
        <v>1</v>
      </c>
      <c r="M3932" s="4">
        <v>4.5696822947630809</v>
      </c>
      <c r="N3932" s="5">
        <v>7345</v>
      </c>
      <c r="O3932" s="5">
        <f>IF(Jan_21[[#This Row],[WIN_OSE]]=0,('Summary Sheet'!$O$1)-('Summary Sheet'!$O$1*2%),-'Summary Sheet'!$O$1*(Jan_21[[#This Row],[BSP]]-1))</f>
        <v>-7.1393645895261617</v>
      </c>
    </row>
    <row r="3933" spans="1:15" x14ac:dyDescent="0.25">
      <c r="A3933">
        <v>178659831</v>
      </c>
      <c r="B3933" s="1" t="s">
        <v>23</v>
      </c>
      <c r="C3933" s="1" t="s">
        <v>3138</v>
      </c>
      <c r="D3933" s="1" t="s">
        <v>3115</v>
      </c>
      <c r="E3933" s="1" t="s">
        <v>17</v>
      </c>
      <c r="F3933" s="1" t="s">
        <v>44</v>
      </c>
      <c r="G3933" s="2">
        <v>44227</v>
      </c>
      <c r="H3933" s="3">
        <v>0.58125000000000004</v>
      </c>
      <c r="I3933">
        <v>26414339</v>
      </c>
      <c r="J3933">
        <v>1</v>
      </c>
      <c r="K3933" s="1" t="s">
        <v>2985</v>
      </c>
      <c r="L3933">
        <v>1</v>
      </c>
      <c r="M3933" s="4">
        <v>2.3185062257951001</v>
      </c>
      <c r="N3933" s="5">
        <v>21179.58</v>
      </c>
      <c r="O3933" s="5">
        <f>IF(Jan_21[[#This Row],[WIN_OSE]]=0,('Summary Sheet'!$O$1)-('Summary Sheet'!$O$1*2%),-'Summary Sheet'!$O$1*(Jan_21[[#This Row],[BSP]]-1))</f>
        <v>-2.6370124515902003</v>
      </c>
    </row>
    <row r="3934" spans="1:15" x14ac:dyDescent="0.25">
      <c r="A3934">
        <v>178659833</v>
      </c>
      <c r="B3934" s="1" t="s">
        <v>23</v>
      </c>
      <c r="C3934" s="1" t="s">
        <v>3138</v>
      </c>
      <c r="D3934" s="1" t="s">
        <v>3115</v>
      </c>
      <c r="E3934" s="1" t="s">
        <v>17</v>
      </c>
      <c r="F3934" s="1" t="s">
        <v>44</v>
      </c>
      <c r="G3934" s="2">
        <v>44227</v>
      </c>
      <c r="H3934" s="3">
        <v>0.59166666666666667</v>
      </c>
      <c r="I3934">
        <v>32684340</v>
      </c>
      <c r="J3934">
        <v>1</v>
      </c>
      <c r="K3934" s="1" t="s">
        <v>144</v>
      </c>
      <c r="L3934">
        <v>0</v>
      </c>
      <c r="M3934" s="4">
        <v>2.5567272320000001</v>
      </c>
      <c r="N3934" s="5">
        <v>18209.060000000001</v>
      </c>
      <c r="O3934" s="5">
        <f>IF(Jan_21[[#This Row],[WIN_OSE]]=0,('Summary Sheet'!$O$1)-('Summary Sheet'!$O$1*2%),-'Summary Sheet'!$O$1*(Jan_21[[#This Row],[BSP]]-1))</f>
        <v>1.96</v>
      </c>
    </row>
    <row r="3935" spans="1:15" x14ac:dyDescent="0.25">
      <c r="A3935">
        <v>178659835</v>
      </c>
      <c r="B3935" s="1" t="s">
        <v>23</v>
      </c>
      <c r="C3935" s="1" t="s">
        <v>3138</v>
      </c>
      <c r="D3935" s="1" t="s">
        <v>3115</v>
      </c>
      <c r="E3935" s="1" t="s">
        <v>17</v>
      </c>
      <c r="F3935" s="1" t="s">
        <v>44</v>
      </c>
      <c r="G3935" s="2">
        <v>44227</v>
      </c>
      <c r="H3935" s="3">
        <v>0.60555555555555551</v>
      </c>
      <c r="I3935">
        <v>36346725</v>
      </c>
      <c r="J3935">
        <v>6</v>
      </c>
      <c r="K3935" s="1" t="s">
        <v>98</v>
      </c>
      <c r="L3935">
        <v>0</v>
      </c>
      <c r="M3935" s="4">
        <v>3.5</v>
      </c>
      <c r="N3935" s="5">
        <v>19541.759999999998</v>
      </c>
      <c r="O3935" s="5">
        <f>IF(Jan_21[[#This Row],[WIN_OSE]]=0,('Summary Sheet'!$O$1)-('Summary Sheet'!$O$1*2%),-'Summary Sheet'!$O$1*(Jan_21[[#This Row],[BSP]]-1))</f>
        <v>1.96</v>
      </c>
    </row>
    <row r="3936" spans="1:15" x14ac:dyDescent="0.25">
      <c r="A3936">
        <v>178659837</v>
      </c>
      <c r="B3936" s="1" t="s">
        <v>23</v>
      </c>
      <c r="C3936" s="1" t="s">
        <v>3138</v>
      </c>
      <c r="D3936" s="1" t="s">
        <v>3115</v>
      </c>
      <c r="E3936" s="1" t="s">
        <v>43</v>
      </c>
      <c r="F3936" s="1" t="s">
        <v>44</v>
      </c>
      <c r="G3936" s="2">
        <v>44227</v>
      </c>
      <c r="H3936" s="3">
        <v>0.61944444444444446</v>
      </c>
      <c r="I3936">
        <v>37632654</v>
      </c>
      <c r="J3936">
        <v>1</v>
      </c>
      <c r="K3936" s="1" t="s">
        <v>86</v>
      </c>
      <c r="L3936">
        <v>0</v>
      </c>
      <c r="M3936" s="4">
        <v>4.4000000000000004</v>
      </c>
      <c r="N3936" s="5">
        <v>5961.08</v>
      </c>
      <c r="O3936" s="5">
        <f>IF(Jan_21[[#This Row],[WIN_OSE]]=0,('Summary Sheet'!$O$1)-('Summary Sheet'!$O$1*2%),-'Summary Sheet'!$O$1*(Jan_21[[#This Row],[BSP]]-1))</f>
        <v>1.96</v>
      </c>
    </row>
    <row r="3937" spans="1:15" x14ac:dyDescent="0.25">
      <c r="A3937">
        <v>178659839</v>
      </c>
      <c r="B3937" s="1" t="s">
        <v>23</v>
      </c>
      <c r="C3937" s="1" t="s">
        <v>3138</v>
      </c>
      <c r="D3937" s="1" t="s">
        <v>3115</v>
      </c>
      <c r="E3937" s="1" t="s">
        <v>39</v>
      </c>
      <c r="F3937" s="1" t="s">
        <v>44</v>
      </c>
      <c r="G3937" s="2">
        <v>44227</v>
      </c>
      <c r="H3937" s="3">
        <v>0.63263888888888886</v>
      </c>
      <c r="I3937">
        <v>37632656</v>
      </c>
      <c r="J3937">
        <v>3</v>
      </c>
      <c r="K3937" s="1" t="s">
        <v>133</v>
      </c>
      <c r="L3937">
        <v>0</v>
      </c>
      <c r="M3937" s="4">
        <v>3.1557396341078867</v>
      </c>
      <c r="N3937" s="5">
        <v>8047.14</v>
      </c>
      <c r="O3937" s="5">
        <f>IF(Jan_21[[#This Row],[WIN_OSE]]=0,('Summary Sheet'!$O$1)-('Summary Sheet'!$O$1*2%),-'Summary Sheet'!$O$1*(Jan_21[[#This Row],[BSP]]-1))</f>
        <v>1.96</v>
      </c>
    </row>
    <row r="3938" spans="1:15" x14ac:dyDescent="0.25">
      <c r="A3938">
        <v>178659841</v>
      </c>
      <c r="B3938" s="1" t="s">
        <v>23</v>
      </c>
      <c r="C3938" s="1" t="s">
        <v>3138</v>
      </c>
      <c r="D3938" s="1" t="s">
        <v>3115</v>
      </c>
      <c r="E3938" s="1" t="s">
        <v>45</v>
      </c>
      <c r="F3938" s="1" t="s">
        <v>58</v>
      </c>
      <c r="G3938" s="2">
        <v>44227</v>
      </c>
      <c r="H3938" s="3">
        <v>0.64444444444444449</v>
      </c>
      <c r="I3938">
        <v>36924426</v>
      </c>
      <c r="J3938">
        <v>2</v>
      </c>
      <c r="K3938" s="1" t="s">
        <v>2522</v>
      </c>
      <c r="L3938">
        <v>0</v>
      </c>
      <c r="M3938" s="4">
        <v>3.510329966879107</v>
      </c>
      <c r="N3938" s="5">
        <v>8260.4</v>
      </c>
      <c r="O3938" s="5">
        <f>IF(Jan_21[[#This Row],[WIN_OSE]]=0,('Summary Sheet'!$O$1)-('Summary Sheet'!$O$1*2%),-'Summary Sheet'!$O$1*(Jan_21[[#This Row],[BSP]]-1))</f>
        <v>1.96</v>
      </c>
    </row>
    <row r="3939" spans="1:15" x14ac:dyDescent="0.25">
      <c r="A3939">
        <v>178659843</v>
      </c>
      <c r="B3939" s="1" t="s">
        <v>23</v>
      </c>
      <c r="C3939" s="1" t="s">
        <v>3138</v>
      </c>
      <c r="D3939" s="1" t="s">
        <v>3115</v>
      </c>
      <c r="E3939" s="1" t="s">
        <v>32</v>
      </c>
      <c r="F3939" s="1" t="s">
        <v>44</v>
      </c>
      <c r="G3939" s="2">
        <v>44227</v>
      </c>
      <c r="H3939" s="3">
        <v>0.65833333333333333</v>
      </c>
      <c r="I3939">
        <v>35553639</v>
      </c>
      <c r="J3939">
        <v>4</v>
      </c>
      <c r="K3939" s="1" t="s">
        <v>77</v>
      </c>
      <c r="L3939">
        <v>1</v>
      </c>
      <c r="M3939" s="4">
        <v>2.84</v>
      </c>
      <c r="N3939" s="5">
        <v>10505.2</v>
      </c>
      <c r="O3939" s="5">
        <f>IF(Jan_21[[#This Row],[WIN_OSE]]=0,('Summary Sheet'!$O$1)-('Summary Sheet'!$O$1*2%),-'Summary Sheet'!$O$1*(Jan_21[[#This Row],[BSP]]-1))</f>
        <v>-3.6799999999999997</v>
      </c>
    </row>
    <row r="3940" spans="1:15" x14ac:dyDescent="0.25">
      <c r="A3940">
        <v>178659845</v>
      </c>
      <c r="B3940" s="1" t="s">
        <v>23</v>
      </c>
      <c r="C3940" s="1" t="s">
        <v>3138</v>
      </c>
      <c r="D3940" s="1" t="s">
        <v>3115</v>
      </c>
      <c r="E3940" s="1" t="s">
        <v>27</v>
      </c>
      <c r="F3940" s="1" t="s">
        <v>58</v>
      </c>
      <c r="G3940" s="2">
        <v>44227</v>
      </c>
      <c r="H3940" s="3">
        <v>0.67222222222222228</v>
      </c>
      <c r="I3940">
        <v>28689104</v>
      </c>
      <c r="J3940">
        <v>5</v>
      </c>
      <c r="K3940" s="1" t="s">
        <v>100</v>
      </c>
      <c r="L3940">
        <v>0</v>
      </c>
      <c r="M3940" s="4">
        <v>4.2</v>
      </c>
      <c r="N3940" s="5">
        <v>8378.24</v>
      </c>
      <c r="O3940" s="5">
        <f>IF(Jan_21[[#This Row],[WIN_OSE]]=0,('Summary Sheet'!$O$1)-('Summary Sheet'!$O$1*2%),-'Summary Sheet'!$O$1*(Jan_21[[#This Row],[BSP]]-1))</f>
        <v>1.96</v>
      </c>
    </row>
    <row r="3941" spans="1:15" x14ac:dyDescent="0.25">
      <c r="A3941">
        <v>178659847</v>
      </c>
      <c r="B3941" s="1" t="s">
        <v>23</v>
      </c>
      <c r="C3941" s="1" t="s">
        <v>3138</v>
      </c>
      <c r="D3941" s="1" t="s">
        <v>3115</v>
      </c>
      <c r="E3941" s="1" t="s">
        <v>43</v>
      </c>
      <c r="F3941" s="1" t="s">
        <v>44</v>
      </c>
      <c r="G3941" s="2">
        <v>44227</v>
      </c>
      <c r="H3941" s="3">
        <v>0.68611111111111112</v>
      </c>
      <c r="I3941">
        <v>21811172</v>
      </c>
      <c r="J3941">
        <v>3</v>
      </c>
      <c r="K3941" s="1" t="s">
        <v>2986</v>
      </c>
      <c r="L3941">
        <v>0</v>
      </c>
      <c r="M3941" s="4">
        <v>4.7735799247601243</v>
      </c>
      <c r="N3941" s="5">
        <v>4848.3599999999997</v>
      </c>
      <c r="O3941" s="5">
        <f>IF(Jan_21[[#This Row],[WIN_OSE]]=0,('Summary Sheet'!$O$1)-('Summary Sheet'!$O$1*2%),-'Summary Sheet'!$O$1*(Jan_21[[#This Row],[BSP]]-1))</f>
        <v>1.96</v>
      </c>
    </row>
    <row r="3942" spans="1:15" x14ac:dyDescent="0.25">
      <c r="A3942">
        <v>178659849</v>
      </c>
      <c r="B3942" s="1" t="s">
        <v>23</v>
      </c>
      <c r="C3942" s="1" t="s">
        <v>3138</v>
      </c>
      <c r="D3942" s="1" t="s">
        <v>3115</v>
      </c>
      <c r="E3942" s="1" t="s">
        <v>39</v>
      </c>
      <c r="F3942" s="1" t="s">
        <v>44</v>
      </c>
      <c r="G3942" s="2">
        <v>44227</v>
      </c>
      <c r="H3942" s="3">
        <v>0.7</v>
      </c>
      <c r="I3942">
        <v>27336503</v>
      </c>
      <c r="J3942">
        <v>3</v>
      </c>
      <c r="K3942" s="1" t="s">
        <v>1812</v>
      </c>
      <c r="L3942">
        <v>1</v>
      </c>
      <c r="M3942" s="4">
        <v>3.8440202194314406</v>
      </c>
      <c r="N3942" s="5">
        <v>7695.8</v>
      </c>
      <c r="O3942" s="5">
        <f>IF(Jan_21[[#This Row],[WIN_OSE]]=0,('Summary Sheet'!$O$1)-('Summary Sheet'!$O$1*2%),-'Summary Sheet'!$O$1*(Jan_21[[#This Row],[BSP]]-1))</f>
        <v>-5.6880404388628811</v>
      </c>
    </row>
    <row r="3943" spans="1:15" x14ac:dyDescent="0.25">
      <c r="A3943">
        <v>178659851</v>
      </c>
      <c r="B3943" s="1" t="s">
        <v>23</v>
      </c>
      <c r="C3943" s="1" t="s">
        <v>3138</v>
      </c>
      <c r="D3943" s="1" t="s">
        <v>3115</v>
      </c>
      <c r="E3943" s="1" t="s">
        <v>47</v>
      </c>
      <c r="F3943" s="1" t="s">
        <v>44</v>
      </c>
      <c r="G3943" s="2">
        <v>44227</v>
      </c>
      <c r="H3943" s="3">
        <v>0.71388888888888891</v>
      </c>
      <c r="I3943">
        <v>2313653</v>
      </c>
      <c r="J3943">
        <v>3</v>
      </c>
      <c r="K3943" s="1" t="s">
        <v>2641</v>
      </c>
      <c r="L3943">
        <v>0</v>
      </c>
      <c r="M3943" s="4">
        <v>4.3686278494515651</v>
      </c>
      <c r="N3943" s="5">
        <v>7058.48</v>
      </c>
      <c r="O3943" s="5">
        <f>IF(Jan_21[[#This Row],[WIN_OSE]]=0,('Summary Sheet'!$O$1)-('Summary Sheet'!$O$1*2%),-'Summary Sheet'!$O$1*(Jan_21[[#This Row],[BSP]]-1))</f>
        <v>1.96</v>
      </c>
    </row>
    <row r="3944" spans="1:15" x14ac:dyDescent="0.25">
      <c r="A3944">
        <v>178659853</v>
      </c>
      <c r="B3944" s="1" t="s">
        <v>23</v>
      </c>
      <c r="C3944" s="1" t="s">
        <v>3138</v>
      </c>
      <c r="D3944" s="1" t="s">
        <v>3115</v>
      </c>
      <c r="E3944" s="1" t="s">
        <v>49</v>
      </c>
      <c r="F3944" s="1" t="s">
        <v>58</v>
      </c>
      <c r="G3944" s="2">
        <v>44227</v>
      </c>
      <c r="H3944" s="3">
        <v>0.72777777777777775</v>
      </c>
      <c r="I3944">
        <v>36259573</v>
      </c>
      <c r="J3944">
        <v>2</v>
      </c>
      <c r="K3944" s="1" t="s">
        <v>2774</v>
      </c>
      <c r="L3944">
        <v>1</v>
      </c>
      <c r="M3944" s="4">
        <v>2.9607295769999999</v>
      </c>
      <c r="N3944" s="5">
        <v>10561.58</v>
      </c>
      <c r="O3944" s="5">
        <f>IF(Jan_21[[#This Row],[WIN_OSE]]=0,('Summary Sheet'!$O$1)-('Summary Sheet'!$O$1*2%),-'Summary Sheet'!$O$1*(Jan_21[[#This Row],[BSP]]-1))</f>
        <v>-3.9214591539999999</v>
      </c>
    </row>
    <row r="3945" spans="1:15" x14ac:dyDescent="0.25">
      <c r="A3945">
        <v>178659855</v>
      </c>
      <c r="B3945" s="1" t="s">
        <v>23</v>
      </c>
      <c r="C3945" s="1" t="s">
        <v>3138</v>
      </c>
      <c r="D3945" s="1" t="s">
        <v>3115</v>
      </c>
      <c r="E3945" s="1" t="s">
        <v>39</v>
      </c>
      <c r="F3945" s="1" t="s">
        <v>44</v>
      </c>
      <c r="G3945" s="2">
        <v>44227</v>
      </c>
      <c r="H3945" s="3">
        <v>0.73888888888888893</v>
      </c>
      <c r="I3945">
        <v>38218383</v>
      </c>
      <c r="J3945">
        <v>3</v>
      </c>
      <c r="K3945" s="1" t="s">
        <v>148</v>
      </c>
      <c r="L3945">
        <v>0</v>
      </c>
      <c r="M3945" s="4">
        <v>3.45</v>
      </c>
      <c r="N3945" s="5">
        <v>12147.34</v>
      </c>
      <c r="O3945" s="5">
        <f>IF(Jan_21[[#This Row],[WIN_OSE]]=0,('Summary Sheet'!$O$1)-('Summary Sheet'!$O$1*2%),-'Summary Sheet'!$O$1*(Jan_21[[#This Row],[BSP]]-1))</f>
        <v>1.96</v>
      </c>
    </row>
    <row r="3946" spans="1:15" x14ac:dyDescent="0.25">
      <c r="A3946">
        <v>178659857</v>
      </c>
      <c r="B3946" s="1" t="s">
        <v>23</v>
      </c>
      <c r="C3946" s="1" t="s">
        <v>3138</v>
      </c>
      <c r="D3946" s="1" t="s">
        <v>3115</v>
      </c>
      <c r="E3946" s="1" t="s">
        <v>41</v>
      </c>
      <c r="F3946" s="1" t="s">
        <v>44</v>
      </c>
      <c r="G3946" s="2">
        <v>44227</v>
      </c>
      <c r="H3946" s="3">
        <v>0.75138888888888888</v>
      </c>
      <c r="I3946">
        <v>38036280</v>
      </c>
      <c r="J3946">
        <v>3</v>
      </c>
      <c r="K3946" s="1" t="s">
        <v>126</v>
      </c>
      <c r="L3946">
        <v>0</v>
      </c>
      <c r="M3946" s="4">
        <v>1.9775809016311543</v>
      </c>
      <c r="N3946" s="5">
        <v>22192.58</v>
      </c>
      <c r="O3946" s="5">
        <f>IF(Jan_21[[#This Row],[WIN_OSE]]=0,('Summary Sheet'!$O$1)-('Summary Sheet'!$O$1*2%),-'Summary Sheet'!$O$1*(Jan_21[[#This Row],[BSP]]-1))</f>
        <v>1.96</v>
      </c>
    </row>
    <row r="3947" spans="1:15" x14ac:dyDescent="0.25">
      <c r="A3947">
        <v>178659859</v>
      </c>
      <c r="B3947" s="1" t="s">
        <v>23</v>
      </c>
      <c r="C3947" s="1" t="s">
        <v>3138</v>
      </c>
      <c r="D3947" s="1" t="s">
        <v>3115</v>
      </c>
      <c r="E3947" s="1" t="s">
        <v>41</v>
      </c>
      <c r="F3947" s="1" t="s">
        <v>44</v>
      </c>
      <c r="G3947" s="2">
        <v>44227</v>
      </c>
      <c r="H3947" s="3">
        <v>0.76180555555555551</v>
      </c>
      <c r="I3947">
        <v>38182387</v>
      </c>
      <c r="J3947">
        <v>3</v>
      </c>
      <c r="K3947" s="1" t="s">
        <v>2770</v>
      </c>
      <c r="L3947">
        <v>0</v>
      </c>
      <c r="M3947" s="4">
        <v>5.0217009929999996</v>
      </c>
      <c r="N3947" s="5">
        <v>2016.08</v>
      </c>
      <c r="O3947" s="5">
        <f>IF(Jan_21[[#This Row],[WIN_OSE]]=0,('Summary Sheet'!$O$1)-('Summary Sheet'!$O$1*2%),-'Summary Sheet'!$O$1*(Jan_21[[#This Row],[BSP]]-1))</f>
        <v>1.96</v>
      </c>
    </row>
    <row r="3948" spans="1:15" x14ac:dyDescent="0.25">
      <c r="A3948">
        <v>178659861</v>
      </c>
      <c r="B3948" s="1" t="s">
        <v>23</v>
      </c>
      <c r="C3948" s="1" t="s">
        <v>3138</v>
      </c>
      <c r="D3948" s="1" t="s">
        <v>3115</v>
      </c>
      <c r="E3948" s="1" t="s">
        <v>75</v>
      </c>
      <c r="F3948" s="1" t="s">
        <v>58</v>
      </c>
      <c r="G3948" s="2">
        <v>44227</v>
      </c>
      <c r="H3948" s="3">
        <v>0.7729166666666667</v>
      </c>
      <c r="I3948">
        <v>37632650</v>
      </c>
      <c r="J3948">
        <v>3</v>
      </c>
      <c r="K3948" s="1" t="s">
        <v>76</v>
      </c>
      <c r="L3948">
        <v>1</v>
      </c>
      <c r="M3948" s="4">
        <v>4.2</v>
      </c>
      <c r="N3948" s="5">
        <v>1474.98</v>
      </c>
      <c r="O3948" s="5">
        <f>IF(Jan_21[[#This Row],[WIN_OSE]]=0,('Summary Sheet'!$O$1)-('Summary Sheet'!$O$1*2%),-'Summary Sheet'!$O$1*(Jan_21[[#This Row],[BSP]]-1))</f>
        <v>-6.4</v>
      </c>
    </row>
    <row r="3949" spans="1:15" x14ac:dyDescent="0.25">
      <c r="A3949">
        <v>178659863</v>
      </c>
      <c r="B3949" s="1" t="s">
        <v>23</v>
      </c>
      <c r="C3949" s="1" t="s">
        <v>3138</v>
      </c>
      <c r="D3949" s="1" t="s">
        <v>3115</v>
      </c>
      <c r="E3949" s="1" t="s">
        <v>41</v>
      </c>
      <c r="F3949" s="1" t="s">
        <v>44</v>
      </c>
      <c r="G3949" s="2">
        <v>44227</v>
      </c>
      <c r="H3949" s="3">
        <v>0.78333333333333333</v>
      </c>
      <c r="I3949">
        <v>38289901</v>
      </c>
      <c r="J3949">
        <v>2</v>
      </c>
      <c r="K3949" s="1" t="s">
        <v>153</v>
      </c>
      <c r="L3949">
        <v>1</v>
      </c>
      <c r="M3949" s="4">
        <v>3.2</v>
      </c>
      <c r="N3949" s="5">
        <v>1811.68</v>
      </c>
      <c r="O3949" s="5">
        <f>IF(Jan_21[[#This Row],[WIN_OSE]]=0,('Summary Sheet'!$O$1)-('Summary Sheet'!$O$1*2%),-'Summary Sheet'!$O$1*(Jan_21[[#This Row],[BSP]]-1))</f>
        <v>-4.4000000000000004</v>
      </c>
    </row>
    <row r="3950" spans="1:15" x14ac:dyDescent="0.25">
      <c r="A3950">
        <v>178660171</v>
      </c>
      <c r="B3950" s="1" t="s">
        <v>16</v>
      </c>
      <c r="C3950" s="1" t="s">
        <v>3139</v>
      </c>
      <c r="D3950" s="1" t="s">
        <v>3117</v>
      </c>
      <c r="E3950" s="1" t="s">
        <v>27</v>
      </c>
      <c r="F3950" s="1" t="s">
        <v>46</v>
      </c>
      <c r="G3950" s="2">
        <v>44227</v>
      </c>
      <c r="H3950" s="3">
        <v>0.75624999999999998</v>
      </c>
      <c r="I3950">
        <v>23877454</v>
      </c>
      <c r="J3950">
        <v>1</v>
      </c>
      <c r="K3950" s="1" t="s">
        <v>121</v>
      </c>
      <c r="L3950">
        <v>1</v>
      </c>
      <c r="M3950" s="4">
        <v>1.9159169396489051</v>
      </c>
      <c r="N3950" s="5">
        <v>28412.42</v>
      </c>
      <c r="O3950" s="5">
        <f>IF(Jan_21[[#This Row],[WIN_OSE]]=0,('Summary Sheet'!$O$1)-('Summary Sheet'!$O$1*2%),-'Summary Sheet'!$O$1*(Jan_21[[#This Row],[BSP]]-1))</f>
        <v>-1.8318338792978102</v>
      </c>
    </row>
    <row r="3951" spans="1:15" x14ac:dyDescent="0.25">
      <c r="A3951">
        <v>178660173</v>
      </c>
      <c r="B3951" s="1" t="s">
        <v>16</v>
      </c>
      <c r="C3951" s="1" t="s">
        <v>3139</v>
      </c>
      <c r="D3951" s="1" t="s">
        <v>3117</v>
      </c>
      <c r="E3951" s="1" t="s">
        <v>43</v>
      </c>
      <c r="F3951" s="1" t="s">
        <v>54</v>
      </c>
      <c r="G3951" s="2">
        <v>44227</v>
      </c>
      <c r="H3951" s="3">
        <v>0.76944444444444449</v>
      </c>
      <c r="I3951">
        <v>30794300</v>
      </c>
      <c r="J3951">
        <v>6</v>
      </c>
      <c r="K3951" s="1" t="s">
        <v>2514</v>
      </c>
      <c r="L3951">
        <v>1</v>
      </c>
      <c r="M3951" s="4">
        <v>4.2764286305225712</v>
      </c>
      <c r="N3951" s="5">
        <v>6340.78</v>
      </c>
      <c r="O3951" s="5">
        <f>IF(Jan_21[[#This Row],[WIN_OSE]]=0,('Summary Sheet'!$O$1)-('Summary Sheet'!$O$1*2%),-'Summary Sheet'!$O$1*(Jan_21[[#This Row],[BSP]]-1))</f>
        <v>-6.5528572610451423</v>
      </c>
    </row>
    <row r="3952" spans="1:15" x14ac:dyDescent="0.25">
      <c r="A3952">
        <v>178660175</v>
      </c>
      <c r="B3952" s="1" t="s">
        <v>16</v>
      </c>
      <c r="C3952" s="1" t="s">
        <v>3139</v>
      </c>
      <c r="D3952" s="1" t="s">
        <v>3117</v>
      </c>
      <c r="E3952" s="1" t="s">
        <v>45</v>
      </c>
      <c r="F3952" s="1" t="s">
        <v>46</v>
      </c>
      <c r="G3952" s="2">
        <v>44227</v>
      </c>
      <c r="H3952" s="3">
        <v>0.77986111111111112</v>
      </c>
      <c r="I3952">
        <v>36162030</v>
      </c>
      <c r="J3952">
        <v>3</v>
      </c>
      <c r="K3952" s="1" t="s">
        <v>157</v>
      </c>
      <c r="L3952">
        <v>0</v>
      </c>
      <c r="M3952" s="4">
        <v>2.8226204786603919</v>
      </c>
      <c r="N3952" s="5">
        <v>16637.919999999998</v>
      </c>
      <c r="O3952" s="5">
        <f>IF(Jan_21[[#This Row],[WIN_OSE]]=0,('Summary Sheet'!$O$1)-('Summary Sheet'!$O$1*2%),-'Summary Sheet'!$O$1*(Jan_21[[#This Row],[BSP]]-1))</f>
        <v>1.96</v>
      </c>
    </row>
    <row r="3953" spans="1:15" x14ac:dyDescent="0.25">
      <c r="A3953">
        <v>178660177</v>
      </c>
      <c r="B3953" s="1" t="s">
        <v>16</v>
      </c>
      <c r="C3953" s="1" t="s">
        <v>3139</v>
      </c>
      <c r="D3953" s="1" t="s">
        <v>3117</v>
      </c>
      <c r="E3953" s="1" t="s">
        <v>47</v>
      </c>
      <c r="F3953" s="1" t="s">
        <v>54</v>
      </c>
      <c r="G3953" s="2">
        <v>44227</v>
      </c>
      <c r="H3953" s="3">
        <v>0.79027777777777775</v>
      </c>
      <c r="I3953">
        <v>25120017</v>
      </c>
      <c r="J3953">
        <v>3</v>
      </c>
      <c r="K3953" s="1" t="s">
        <v>131</v>
      </c>
      <c r="L3953">
        <v>0</v>
      </c>
      <c r="M3953" s="4">
        <v>4.0999999999999996</v>
      </c>
      <c r="N3953" s="5">
        <v>12230.24</v>
      </c>
      <c r="O3953" s="5">
        <f>IF(Jan_21[[#This Row],[WIN_OSE]]=0,('Summary Sheet'!$O$1)-('Summary Sheet'!$O$1*2%),-'Summary Sheet'!$O$1*(Jan_21[[#This Row],[BSP]]-1))</f>
        <v>1.96</v>
      </c>
    </row>
    <row r="3954" spans="1:15" x14ac:dyDescent="0.25">
      <c r="A3954">
        <v>178660179</v>
      </c>
      <c r="B3954" s="1" t="s">
        <v>16</v>
      </c>
      <c r="C3954" s="1" t="s">
        <v>3139</v>
      </c>
      <c r="D3954" s="1" t="s">
        <v>3117</v>
      </c>
      <c r="E3954" s="1" t="s">
        <v>43</v>
      </c>
      <c r="F3954" s="1" t="s">
        <v>54</v>
      </c>
      <c r="G3954" s="2">
        <v>44227</v>
      </c>
      <c r="H3954" s="3">
        <v>0.8041666666666667</v>
      </c>
      <c r="I3954">
        <v>37003273</v>
      </c>
      <c r="J3954">
        <v>5</v>
      </c>
      <c r="K3954" s="1" t="s">
        <v>90</v>
      </c>
      <c r="L3954">
        <v>1</v>
      </c>
      <c r="M3954" s="4">
        <v>3.620169849164371</v>
      </c>
      <c r="N3954" s="5">
        <v>10640.34</v>
      </c>
      <c r="O3954" s="5">
        <f>IF(Jan_21[[#This Row],[WIN_OSE]]=0,('Summary Sheet'!$O$1)-('Summary Sheet'!$O$1*2%),-'Summary Sheet'!$O$1*(Jan_21[[#This Row],[BSP]]-1))</f>
        <v>-5.240339698328742</v>
      </c>
    </row>
    <row r="3955" spans="1:15" x14ac:dyDescent="0.25">
      <c r="A3955">
        <v>178660181</v>
      </c>
      <c r="B3955" s="1" t="s">
        <v>16</v>
      </c>
      <c r="C3955" s="1" t="s">
        <v>3139</v>
      </c>
      <c r="D3955" s="1" t="s">
        <v>3117</v>
      </c>
      <c r="E3955" s="1" t="s">
        <v>17</v>
      </c>
      <c r="F3955" s="1" t="s">
        <v>54</v>
      </c>
      <c r="G3955" s="2">
        <v>44227</v>
      </c>
      <c r="H3955" s="3">
        <v>0.81666666666666665</v>
      </c>
      <c r="I3955">
        <v>27237033</v>
      </c>
      <c r="J3955">
        <v>3</v>
      </c>
      <c r="K3955" s="1" t="s">
        <v>2884</v>
      </c>
      <c r="L3955">
        <v>0</v>
      </c>
      <c r="M3955" s="4">
        <v>2.9900311402611983</v>
      </c>
      <c r="N3955" s="5">
        <v>13298.74</v>
      </c>
      <c r="O3955" s="5">
        <f>IF(Jan_21[[#This Row],[WIN_OSE]]=0,('Summary Sheet'!$O$1)-('Summary Sheet'!$O$1*2%),-'Summary Sheet'!$O$1*(Jan_21[[#This Row],[BSP]]-1))</f>
        <v>1.96</v>
      </c>
    </row>
    <row r="3956" spans="1:15" x14ac:dyDescent="0.25">
      <c r="A3956">
        <v>178660183</v>
      </c>
      <c r="B3956" s="1" t="s">
        <v>16</v>
      </c>
      <c r="C3956" s="1" t="s">
        <v>3139</v>
      </c>
      <c r="D3956" s="1" t="s">
        <v>3117</v>
      </c>
      <c r="E3956" s="1" t="s">
        <v>45</v>
      </c>
      <c r="F3956" s="1" t="s">
        <v>46</v>
      </c>
      <c r="G3956" s="2">
        <v>44227</v>
      </c>
      <c r="H3956" s="3">
        <v>0.8305555555555556</v>
      </c>
      <c r="I3956">
        <v>37981439</v>
      </c>
      <c r="J3956">
        <v>2</v>
      </c>
      <c r="K3956" s="1" t="s">
        <v>2653</v>
      </c>
      <c r="L3956">
        <v>1</v>
      </c>
      <c r="M3956" s="4">
        <v>2.413041373</v>
      </c>
      <c r="N3956" s="5">
        <v>28295.119999999999</v>
      </c>
      <c r="O3956" s="5">
        <f>IF(Jan_21[[#This Row],[WIN_OSE]]=0,('Summary Sheet'!$O$1)-('Summary Sheet'!$O$1*2%),-'Summary Sheet'!$O$1*(Jan_21[[#This Row],[BSP]]-1))</f>
        <v>-2.826082746</v>
      </c>
    </row>
    <row r="3957" spans="1:15" x14ac:dyDescent="0.25">
      <c r="A3957">
        <v>178660185</v>
      </c>
      <c r="B3957" s="1" t="s">
        <v>16</v>
      </c>
      <c r="C3957" s="1" t="s">
        <v>3139</v>
      </c>
      <c r="D3957" s="1" t="s">
        <v>3117</v>
      </c>
      <c r="E3957" s="1" t="s">
        <v>17</v>
      </c>
      <c r="F3957" s="1" t="s">
        <v>54</v>
      </c>
      <c r="G3957" s="2">
        <v>44227</v>
      </c>
      <c r="H3957" s="3">
        <v>0.84513888888888888</v>
      </c>
      <c r="I3957">
        <v>28752909</v>
      </c>
      <c r="J3957">
        <v>6</v>
      </c>
      <c r="K3957" s="1" t="s">
        <v>118</v>
      </c>
      <c r="L3957">
        <v>1</v>
      </c>
      <c r="M3957" s="4">
        <v>2.997178944128537</v>
      </c>
      <c r="N3957" s="5">
        <v>13668.76</v>
      </c>
      <c r="O3957" s="5">
        <f>IF(Jan_21[[#This Row],[WIN_OSE]]=0,('Summary Sheet'!$O$1)-('Summary Sheet'!$O$1*2%),-'Summary Sheet'!$O$1*(Jan_21[[#This Row],[BSP]]-1))</f>
        <v>-3.9943578882570741</v>
      </c>
    </row>
    <row r="3958" spans="1:15" x14ac:dyDescent="0.25">
      <c r="A3958">
        <v>178660187</v>
      </c>
      <c r="B3958" s="1" t="s">
        <v>16</v>
      </c>
      <c r="C3958" s="1" t="s">
        <v>3139</v>
      </c>
      <c r="D3958" s="1" t="s">
        <v>3117</v>
      </c>
      <c r="E3958" s="1" t="s">
        <v>47</v>
      </c>
      <c r="F3958" s="1" t="s">
        <v>54</v>
      </c>
      <c r="G3958" s="2">
        <v>44227</v>
      </c>
      <c r="H3958" s="3">
        <v>0.85972222222222228</v>
      </c>
      <c r="I3958">
        <v>27099878</v>
      </c>
      <c r="J3958">
        <v>3</v>
      </c>
      <c r="K3958" s="1" t="s">
        <v>91</v>
      </c>
      <c r="L3958">
        <v>0</v>
      </c>
      <c r="M3958" s="4">
        <v>3.6101782698349059</v>
      </c>
      <c r="N3958" s="5">
        <v>14079.94</v>
      </c>
      <c r="O3958" s="5">
        <f>IF(Jan_21[[#This Row],[WIN_OSE]]=0,('Summary Sheet'!$O$1)-('Summary Sheet'!$O$1*2%),-'Summary Sheet'!$O$1*(Jan_21[[#This Row],[BSP]]-1))</f>
        <v>1.96</v>
      </c>
    </row>
    <row r="3959" spans="1:15" x14ac:dyDescent="0.25">
      <c r="A3959">
        <v>178660189</v>
      </c>
      <c r="B3959" s="1" t="s">
        <v>16</v>
      </c>
      <c r="C3959" s="1" t="s">
        <v>3139</v>
      </c>
      <c r="D3959" s="1" t="s">
        <v>3117</v>
      </c>
      <c r="E3959" s="1" t="s">
        <v>17</v>
      </c>
      <c r="F3959" s="1" t="s">
        <v>18</v>
      </c>
      <c r="G3959" s="2">
        <v>44227</v>
      </c>
      <c r="H3959" s="3">
        <v>0.87083333333333335</v>
      </c>
      <c r="I3959">
        <v>36162068</v>
      </c>
      <c r="J3959">
        <v>6</v>
      </c>
      <c r="K3959" s="1" t="s">
        <v>2528</v>
      </c>
      <c r="L3959">
        <v>1</v>
      </c>
      <c r="M3959" s="4">
        <v>1.3976131846903983</v>
      </c>
      <c r="N3959" s="5">
        <v>49268</v>
      </c>
      <c r="O3959" s="5">
        <f>IF(Jan_21[[#This Row],[WIN_OSE]]=0,('Summary Sheet'!$O$1)-('Summary Sheet'!$O$1*2%),-'Summary Sheet'!$O$1*(Jan_21[[#This Row],[BSP]]-1))</f>
        <v>-0.7952263693807966</v>
      </c>
    </row>
    <row r="3960" spans="1:15" x14ac:dyDescent="0.25">
      <c r="A3960">
        <v>178660191</v>
      </c>
      <c r="B3960" s="1" t="s">
        <v>16</v>
      </c>
      <c r="C3960" s="1" t="s">
        <v>3139</v>
      </c>
      <c r="D3960" s="1" t="s">
        <v>3117</v>
      </c>
      <c r="E3960" s="1" t="s">
        <v>32</v>
      </c>
      <c r="F3960" s="1" t="s">
        <v>54</v>
      </c>
      <c r="G3960" s="2">
        <v>44227</v>
      </c>
      <c r="H3960" s="3">
        <v>0.8833333333333333</v>
      </c>
      <c r="I3960">
        <v>38358881</v>
      </c>
      <c r="J3960">
        <v>3</v>
      </c>
      <c r="K3960" s="1" t="s">
        <v>2908</v>
      </c>
      <c r="L3960">
        <v>0</v>
      </c>
      <c r="M3960" s="4">
        <v>3.9</v>
      </c>
      <c r="N3960" s="5">
        <v>12032.34</v>
      </c>
      <c r="O3960" s="5">
        <f>IF(Jan_21[[#This Row],[WIN_OSE]]=0,('Summary Sheet'!$O$1)-('Summary Sheet'!$O$1*2%),-'Summary Sheet'!$O$1*(Jan_21[[#This Row],[BSP]]-1))</f>
        <v>1.96</v>
      </c>
    </row>
    <row r="3961" spans="1:15" x14ac:dyDescent="0.25">
      <c r="A3961">
        <v>178660193</v>
      </c>
      <c r="B3961" s="1" t="s">
        <v>16</v>
      </c>
      <c r="C3961" s="1" t="s">
        <v>3139</v>
      </c>
      <c r="D3961" s="1" t="s">
        <v>3117</v>
      </c>
      <c r="E3961" s="1" t="s">
        <v>20</v>
      </c>
      <c r="F3961" s="1" t="s">
        <v>54</v>
      </c>
      <c r="G3961" s="2">
        <v>44227</v>
      </c>
      <c r="H3961" s="3">
        <v>0.89444444444444449</v>
      </c>
      <c r="I3961">
        <v>28676007</v>
      </c>
      <c r="J3961">
        <v>3</v>
      </c>
      <c r="K3961" s="1" t="s">
        <v>97</v>
      </c>
      <c r="L3961">
        <v>0</v>
      </c>
      <c r="M3961" s="4">
        <v>3.8042269327922265</v>
      </c>
      <c r="N3961" s="5">
        <v>11809.76</v>
      </c>
      <c r="O3961" s="5">
        <f>IF(Jan_21[[#This Row],[WIN_OSE]]=0,('Summary Sheet'!$O$1)-('Summary Sheet'!$O$1*2%),-'Summary Sheet'!$O$1*(Jan_21[[#This Row],[BSP]]-1))</f>
        <v>1.96</v>
      </c>
    </row>
    <row r="3962" spans="1:15" x14ac:dyDescent="0.25">
      <c r="A3962">
        <v>178660207</v>
      </c>
      <c r="B3962" s="1" t="s">
        <v>23</v>
      </c>
      <c r="C3962" s="1" t="s">
        <v>3120</v>
      </c>
      <c r="D3962" s="1" t="s">
        <v>3115</v>
      </c>
      <c r="E3962" s="1" t="s">
        <v>24</v>
      </c>
      <c r="F3962" s="1" t="s">
        <v>31</v>
      </c>
      <c r="G3962" s="2">
        <v>44227</v>
      </c>
      <c r="H3962" s="3">
        <v>0.76180555555555551</v>
      </c>
      <c r="I3962">
        <v>37460402</v>
      </c>
      <c r="J3962">
        <v>6</v>
      </c>
      <c r="K3962" s="1" t="s">
        <v>2048</v>
      </c>
      <c r="L3962">
        <v>1</v>
      </c>
      <c r="M3962" s="4">
        <v>2.2799999999999998</v>
      </c>
      <c r="N3962" s="5">
        <v>14696.92</v>
      </c>
      <c r="O3962" s="5">
        <f>IF(Jan_21[[#This Row],[WIN_OSE]]=0,('Summary Sheet'!$O$1)-('Summary Sheet'!$O$1*2%),-'Summary Sheet'!$O$1*(Jan_21[[#This Row],[BSP]]-1))</f>
        <v>-2.5599999999999996</v>
      </c>
    </row>
    <row r="3963" spans="1:15" x14ac:dyDescent="0.25">
      <c r="A3963">
        <v>178660209</v>
      </c>
      <c r="B3963" s="1" t="s">
        <v>23</v>
      </c>
      <c r="C3963" s="1" t="s">
        <v>3120</v>
      </c>
      <c r="D3963" s="1" t="s">
        <v>3115</v>
      </c>
      <c r="E3963" s="1" t="s">
        <v>101</v>
      </c>
      <c r="F3963" s="1" t="s">
        <v>31</v>
      </c>
      <c r="G3963" s="2">
        <v>44227</v>
      </c>
      <c r="H3963" s="3">
        <v>0.7729166666666667</v>
      </c>
      <c r="I3963">
        <v>37064928</v>
      </c>
      <c r="J3963">
        <v>1</v>
      </c>
      <c r="K3963" s="1" t="s">
        <v>2661</v>
      </c>
      <c r="L3963">
        <v>1</v>
      </c>
      <c r="M3963" s="4">
        <v>3.05</v>
      </c>
      <c r="N3963" s="5">
        <v>11838.78</v>
      </c>
      <c r="O3963" s="5">
        <f>IF(Jan_21[[#This Row],[WIN_OSE]]=0,('Summary Sheet'!$O$1)-('Summary Sheet'!$O$1*2%),-'Summary Sheet'!$O$1*(Jan_21[[#This Row],[BSP]]-1))</f>
        <v>-4.0999999999999996</v>
      </c>
    </row>
    <row r="3964" spans="1:15" x14ac:dyDescent="0.25">
      <c r="A3964">
        <v>178660211</v>
      </c>
      <c r="B3964" s="1" t="s">
        <v>23</v>
      </c>
      <c r="C3964" s="1" t="s">
        <v>3120</v>
      </c>
      <c r="D3964" s="1" t="s">
        <v>3115</v>
      </c>
      <c r="E3964" s="1" t="s">
        <v>37</v>
      </c>
      <c r="F3964" s="1" t="s">
        <v>31</v>
      </c>
      <c r="G3964" s="2">
        <v>44227</v>
      </c>
      <c r="H3964" s="3">
        <v>0.78333333333333333</v>
      </c>
      <c r="I3964">
        <v>36927569</v>
      </c>
      <c r="J3964">
        <v>2</v>
      </c>
      <c r="K3964" s="1" t="s">
        <v>109</v>
      </c>
      <c r="L3964">
        <v>0</v>
      </c>
      <c r="M3964" s="4">
        <v>3.029016034534215</v>
      </c>
      <c r="N3964" s="5">
        <v>11693.28</v>
      </c>
      <c r="O3964" s="5">
        <f>IF(Jan_21[[#This Row],[WIN_OSE]]=0,('Summary Sheet'!$O$1)-('Summary Sheet'!$O$1*2%),-'Summary Sheet'!$O$1*(Jan_21[[#This Row],[BSP]]-1))</f>
        <v>1.96</v>
      </c>
    </row>
    <row r="3965" spans="1:15" x14ac:dyDescent="0.25">
      <c r="A3965">
        <v>178660213</v>
      </c>
      <c r="B3965" s="1" t="s">
        <v>23</v>
      </c>
      <c r="C3965" s="1" t="s">
        <v>3120</v>
      </c>
      <c r="D3965" s="1" t="s">
        <v>3115</v>
      </c>
      <c r="E3965" s="1" t="s">
        <v>39</v>
      </c>
      <c r="F3965" s="1" t="s">
        <v>31</v>
      </c>
      <c r="G3965" s="2">
        <v>44227</v>
      </c>
      <c r="H3965" s="3">
        <v>0.79652777777777772</v>
      </c>
      <c r="I3965">
        <v>38130337</v>
      </c>
      <c r="J3965">
        <v>4</v>
      </c>
      <c r="K3965" s="1" t="s">
        <v>2492</v>
      </c>
      <c r="L3965">
        <v>0</v>
      </c>
      <c r="M3965" s="4">
        <v>2.9</v>
      </c>
      <c r="N3965" s="5">
        <v>17156.580000000002</v>
      </c>
      <c r="O3965" s="5">
        <f>IF(Jan_21[[#This Row],[WIN_OSE]]=0,('Summary Sheet'!$O$1)-('Summary Sheet'!$O$1*2%),-'Summary Sheet'!$O$1*(Jan_21[[#This Row],[BSP]]-1))</f>
        <v>1.96</v>
      </c>
    </row>
    <row r="3966" spans="1:15" x14ac:dyDescent="0.25">
      <c r="A3966">
        <v>178660215</v>
      </c>
      <c r="B3966" s="1" t="s">
        <v>23</v>
      </c>
      <c r="C3966" s="1" t="s">
        <v>3120</v>
      </c>
      <c r="D3966" s="1" t="s">
        <v>3115</v>
      </c>
      <c r="E3966" s="1" t="s">
        <v>65</v>
      </c>
      <c r="F3966" s="1" t="s">
        <v>31</v>
      </c>
      <c r="G3966" s="2">
        <v>44227</v>
      </c>
      <c r="H3966" s="3">
        <v>0.80833333333333335</v>
      </c>
      <c r="I3966">
        <v>38251997</v>
      </c>
      <c r="J3966">
        <v>6</v>
      </c>
      <c r="K3966" s="1" t="s">
        <v>2392</v>
      </c>
      <c r="L3966">
        <v>1</v>
      </c>
      <c r="M3966" s="4">
        <v>2.5450181808197341</v>
      </c>
      <c r="N3966" s="5">
        <v>13143.62</v>
      </c>
      <c r="O3966" s="5">
        <f>IF(Jan_21[[#This Row],[WIN_OSE]]=0,('Summary Sheet'!$O$1)-('Summary Sheet'!$O$1*2%),-'Summary Sheet'!$O$1*(Jan_21[[#This Row],[BSP]]-1))</f>
        <v>-3.0900363616394682</v>
      </c>
    </row>
    <row r="3967" spans="1:15" x14ac:dyDescent="0.25">
      <c r="A3967">
        <v>178660217</v>
      </c>
      <c r="B3967" s="1" t="s">
        <v>23</v>
      </c>
      <c r="C3967" s="1" t="s">
        <v>3120</v>
      </c>
      <c r="D3967" s="1" t="s">
        <v>3115</v>
      </c>
      <c r="E3967" s="1" t="s">
        <v>37</v>
      </c>
      <c r="F3967" s="1" t="s">
        <v>31</v>
      </c>
      <c r="G3967" s="2">
        <v>44227</v>
      </c>
      <c r="H3967" s="3">
        <v>0.82222222222222219</v>
      </c>
      <c r="I3967">
        <v>27278432</v>
      </c>
      <c r="J3967">
        <v>1</v>
      </c>
      <c r="K3967" s="1" t="s">
        <v>141</v>
      </c>
      <c r="L3967">
        <v>0</v>
      </c>
      <c r="M3967" s="4">
        <v>4.1094070884591201</v>
      </c>
      <c r="N3967" s="5">
        <v>8048.08</v>
      </c>
      <c r="O3967" s="5">
        <f>IF(Jan_21[[#This Row],[WIN_OSE]]=0,('Summary Sheet'!$O$1)-('Summary Sheet'!$O$1*2%),-'Summary Sheet'!$O$1*(Jan_21[[#This Row],[BSP]]-1))</f>
        <v>1.96</v>
      </c>
    </row>
    <row r="3968" spans="1:15" x14ac:dyDescent="0.25">
      <c r="A3968">
        <v>178660219</v>
      </c>
      <c r="B3968" s="1" t="s">
        <v>23</v>
      </c>
      <c r="C3968" s="1" t="s">
        <v>3120</v>
      </c>
      <c r="D3968" s="1" t="s">
        <v>3115</v>
      </c>
      <c r="E3968" s="1" t="s">
        <v>65</v>
      </c>
      <c r="F3968" s="1" t="s">
        <v>31</v>
      </c>
      <c r="G3968" s="2">
        <v>44227</v>
      </c>
      <c r="H3968" s="3">
        <v>0.8354166666666667</v>
      </c>
      <c r="I3968">
        <v>38360063</v>
      </c>
      <c r="J3968">
        <v>5</v>
      </c>
      <c r="K3968" s="1" t="s">
        <v>68</v>
      </c>
      <c r="L3968">
        <v>0</v>
      </c>
      <c r="M3968" s="4">
        <v>3.9291568968264352</v>
      </c>
      <c r="N3968" s="5">
        <v>10149.52</v>
      </c>
      <c r="O3968" s="5">
        <f>IF(Jan_21[[#This Row],[WIN_OSE]]=0,('Summary Sheet'!$O$1)-('Summary Sheet'!$O$1*2%),-'Summary Sheet'!$O$1*(Jan_21[[#This Row],[BSP]]-1))</f>
        <v>1.96</v>
      </c>
    </row>
    <row r="3969" spans="1:15" x14ac:dyDescent="0.25">
      <c r="A3969">
        <v>178660221</v>
      </c>
      <c r="B3969" s="1" t="s">
        <v>23</v>
      </c>
      <c r="C3969" s="1" t="s">
        <v>3120</v>
      </c>
      <c r="D3969" s="1" t="s">
        <v>3115</v>
      </c>
      <c r="E3969" s="1" t="s">
        <v>41</v>
      </c>
      <c r="F3969" s="1" t="s">
        <v>31</v>
      </c>
      <c r="G3969" s="2">
        <v>44227</v>
      </c>
      <c r="H3969" s="3">
        <v>0.84930555555555554</v>
      </c>
      <c r="I3969">
        <v>29591631</v>
      </c>
      <c r="J3969">
        <v>4</v>
      </c>
      <c r="K3969" s="1" t="s">
        <v>1618</v>
      </c>
      <c r="L3969">
        <v>0</v>
      </c>
      <c r="M3969" s="4">
        <v>3.0495638397417184</v>
      </c>
      <c r="N3969" s="5">
        <v>13734.68</v>
      </c>
      <c r="O3969" s="5">
        <f>IF(Jan_21[[#This Row],[WIN_OSE]]=0,('Summary Sheet'!$O$1)-('Summary Sheet'!$O$1*2%),-'Summary Sheet'!$O$1*(Jan_21[[#This Row],[BSP]]-1))</f>
        <v>1.96</v>
      </c>
    </row>
    <row r="3970" spans="1:15" x14ac:dyDescent="0.25">
      <c r="A3970">
        <v>178660223</v>
      </c>
      <c r="B3970" s="1" t="s">
        <v>23</v>
      </c>
      <c r="C3970" s="1" t="s">
        <v>3120</v>
      </c>
      <c r="D3970" s="1" t="s">
        <v>3115</v>
      </c>
      <c r="E3970" s="1" t="s">
        <v>39</v>
      </c>
      <c r="F3970" s="1" t="s">
        <v>31</v>
      </c>
      <c r="G3970" s="2">
        <v>44227</v>
      </c>
      <c r="H3970" s="3">
        <v>0.86319444444444449</v>
      </c>
      <c r="I3970">
        <v>36518394</v>
      </c>
      <c r="J3970">
        <v>5</v>
      </c>
      <c r="K3970" s="1" t="s">
        <v>112</v>
      </c>
      <c r="L3970">
        <v>0</v>
      </c>
      <c r="M3970" s="4">
        <v>3.05</v>
      </c>
      <c r="N3970" s="5">
        <v>10516.72</v>
      </c>
      <c r="O3970" s="5">
        <f>IF(Jan_21[[#This Row],[WIN_OSE]]=0,('Summary Sheet'!$O$1)-('Summary Sheet'!$O$1*2%),-'Summary Sheet'!$O$1*(Jan_21[[#This Row],[BSP]]-1))</f>
        <v>1.96</v>
      </c>
    </row>
    <row r="3971" spans="1:15" x14ac:dyDescent="0.25">
      <c r="A3971">
        <v>178660225</v>
      </c>
      <c r="B3971" s="1" t="s">
        <v>23</v>
      </c>
      <c r="C3971" s="1" t="s">
        <v>3120</v>
      </c>
      <c r="D3971" s="1" t="s">
        <v>3115</v>
      </c>
      <c r="E3971" s="1" t="s">
        <v>30</v>
      </c>
      <c r="F3971" s="1" t="s">
        <v>31</v>
      </c>
      <c r="G3971" s="2">
        <v>44227</v>
      </c>
      <c r="H3971" s="3">
        <v>0.87638888888888888</v>
      </c>
      <c r="I3971">
        <v>36837111</v>
      </c>
      <c r="J3971">
        <v>1</v>
      </c>
      <c r="K3971" s="1" t="s">
        <v>1850</v>
      </c>
      <c r="L3971">
        <v>1</v>
      </c>
      <c r="M3971" s="4">
        <v>1.929958913548707</v>
      </c>
      <c r="N3971" s="5">
        <v>18852.060000000001</v>
      </c>
      <c r="O3971" s="5">
        <f>IF(Jan_21[[#This Row],[WIN_OSE]]=0,('Summary Sheet'!$O$1)-('Summary Sheet'!$O$1*2%),-'Summary Sheet'!$O$1*(Jan_21[[#This Row],[BSP]]-1))</f>
        <v>-1.8599178270974139</v>
      </c>
    </row>
    <row r="3972" spans="1:15" x14ac:dyDescent="0.25">
      <c r="A3972">
        <v>178660227</v>
      </c>
      <c r="B3972" s="1" t="s">
        <v>23</v>
      </c>
      <c r="C3972" s="1" t="s">
        <v>3120</v>
      </c>
      <c r="D3972" s="1" t="s">
        <v>3115</v>
      </c>
      <c r="E3972" s="1" t="s">
        <v>24</v>
      </c>
      <c r="F3972" s="1" t="s">
        <v>31</v>
      </c>
      <c r="G3972" s="2">
        <v>44227</v>
      </c>
      <c r="H3972" s="3">
        <v>0.88749999999999996</v>
      </c>
      <c r="I3972">
        <v>21115678</v>
      </c>
      <c r="J3972">
        <v>4</v>
      </c>
      <c r="K3972" s="1" t="s">
        <v>2902</v>
      </c>
      <c r="L3972">
        <v>0</v>
      </c>
      <c r="M3972" s="4">
        <v>3.0096070702714313</v>
      </c>
      <c r="N3972" s="5">
        <v>17530.12</v>
      </c>
      <c r="O3972" s="5">
        <f>IF(Jan_21[[#This Row],[WIN_OSE]]=0,('Summary Sheet'!$O$1)-('Summary Sheet'!$O$1*2%),-'Summary Sheet'!$O$1*(Jan_21[[#This Row],[BSP]]-1))</f>
        <v>1.96</v>
      </c>
    </row>
    <row r="3973" spans="1:15" x14ac:dyDescent="0.25">
      <c r="A3973">
        <v>178660541</v>
      </c>
      <c r="B3973" s="1" t="s">
        <v>16</v>
      </c>
      <c r="C3973" s="1" t="s">
        <v>3132</v>
      </c>
      <c r="D3973" s="1" t="s">
        <v>3115</v>
      </c>
      <c r="E3973" s="1" t="s">
        <v>24</v>
      </c>
      <c r="F3973" s="1" t="s">
        <v>42</v>
      </c>
      <c r="G3973" s="2">
        <v>44227</v>
      </c>
      <c r="H3973" s="3">
        <v>0.7631944444444444</v>
      </c>
      <c r="I3973">
        <v>38359605</v>
      </c>
      <c r="J3973">
        <v>5</v>
      </c>
      <c r="K3973" s="1" t="s">
        <v>156</v>
      </c>
      <c r="L3973">
        <v>1</v>
      </c>
      <c r="M3973" s="4">
        <v>2.7</v>
      </c>
      <c r="N3973" s="5">
        <v>10015.700000000001</v>
      </c>
      <c r="O3973" s="5">
        <f>IF(Jan_21[[#This Row],[WIN_OSE]]=0,('Summary Sheet'!$O$1)-('Summary Sheet'!$O$1*2%),-'Summary Sheet'!$O$1*(Jan_21[[#This Row],[BSP]]-1))</f>
        <v>-3.4000000000000004</v>
      </c>
    </row>
    <row r="3974" spans="1:15" x14ac:dyDescent="0.25">
      <c r="A3974">
        <v>178660543</v>
      </c>
      <c r="B3974" s="1" t="s">
        <v>16</v>
      </c>
      <c r="C3974" s="1" t="s">
        <v>3132</v>
      </c>
      <c r="D3974" s="1" t="s">
        <v>3115</v>
      </c>
      <c r="E3974" s="1" t="s">
        <v>41</v>
      </c>
      <c r="F3974" s="1" t="s">
        <v>42</v>
      </c>
      <c r="G3974" s="2">
        <v>44227</v>
      </c>
      <c r="H3974" s="3">
        <v>0.77500000000000002</v>
      </c>
      <c r="I3974">
        <v>28678468</v>
      </c>
      <c r="J3974">
        <v>1</v>
      </c>
      <c r="K3974" s="1" t="s">
        <v>102</v>
      </c>
      <c r="L3974">
        <v>0</v>
      </c>
      <c r="M3974" s="4">
        <v>4.8</v>
      </c>
      <c r="N3974" s="5">
        <v>5557.86</v>
      </c>
      <c r="O3974" s="5">
        <f>IF(Jan_21[[#This Row],[WIN_OSE]]=0,('Summary Sheet'!$O$1)-('Summary Sheet'!$O$1*2%),-'Summary Sheet'!$O$1*(Jan_21[[#This Row],[BSP]]-1))</f>
        <v>1.96</v>
      </c>
    </row>
    <row r="3975" spans="1:15" x14ac:dyDescent="0.25">
      <c r="A3975">
        <v>178660545</v>
      </c>
      <c r="B3975" s="1" t="s">
        <v>16</v>
      </c>
      <c r="C3975" s="1" t="s">
        <v>3132</v>
      </c>
      <c r="D3975" s="1" t="s">
        <v>3115</v>
      </c>
      <c r="E3975" s="1" t="s">
        <v>17</v>
      </c>
      <c r="F3975" s="1" t="s">
        <v>42</v>
      </c>
      <c r="G3975" s="2">
        <v>44227</v>
      </c>
      <c r="H3975" s="3">
        <v>0.78541666666666665</v>
      </c>
      <c r="I3975">
        <v>27093377</v>
      </c>
      <c r="J3975">
        <v>6</v>
      </c>
      <c r="K3975" s="1" t="s">
        <v>1854</v>
      </c>
      <c r="L3975">
        <v>0</v>
      </c>
      <c r="M3975" s="4">
        <v>2.0841370864296009</v>
      </c>
      <c r="N3975" s="5">
        <v>26080.2</v>
      </c>
      <c r="O3975" s="5">
        <f>IF(Jan_21[[#This Row],[WIN_OSE]]=0,('Summary Sheet'!$O$1)-('Summary Sheet'!$O$1*2%),-'Summary Sheet'!$O$1*(Jan_21[[#This Row],[BSP]]-1))</f>
        <v>1.96</v>
      </c>
    </row>
    <row r="3976" spans="1:15" x14ac:dyDescent="0.25">
      <c r="A3976">
        <v>178660547</v>
      </c>
      <c r="B3976" s="1" t="s">
        <v>16</v>
      </c>
      <c r="C3976" s="1" t="s">
        <v>3132</v>
      </c>
      <c r="D3976" s="1" t="s">
        <v>3115</v>
      </c>
      <c r="E3976" s="1" t="s">
        <v>41</v>
      </c>
      <c r="F3976" s="1" t="s">
        <v>42</v>
      </c>
      <c r="G3976" s="2">
        <v>44227</v>
      </c>
      <c r="H3976" s="3">
        <v>0.79791666666666672</v>
      </c>
      <c r="I3976">
        <v>24892674</v>
      </c>
      <c r="J3976">
        <v>4</v>
      </c>
      <c r="K3976" s="1" t="s">
        <v>160</v>
      </c>
      <c r="L3976">
        <v>0</v>
      </c>
      <c r="M3976" s="4">
        <v>3.2</v>
      </c>
      <c r="N3976" s="5">
        <v>10454</v>
      </c>
      <c r="O3976" s="5">
        <f>IF(Jan_21[[#This Row],[WIN_OSE]]=0,('Summary Sheet'!$O$1)-('Summary Sheet'!$O$1*2%),-'Summary Sheet'!$O$1*(Jan_21[[#This Row],[BSP]]-1))</f>
        <v>1.96</v>
      </c>
    </row>
    <row r="3977" spans="1:15" x14ac:dyDescent="0.25">
      <c r="A3977">
        <v>178660549</v>
      </c>
      <c r="B3977" s="1" t="s">
        <v>16</v>
      </c>
      <c r="C3977" s="1" t="s">
        <v>3132</v>
      </c>
      <c r="D3977" s="1" t="s">
        <v>3115</v>
      </c>
      <c r="E3977" s="1" t="s">
        <v>17</v>
      </c>
      <c r="F3977" s="1" t="s">
        <v>42</v>
      </c>
      <c r="G3977" s="2">
        <v>44227</v>
      </c>
      <c r="H3977" s="3">
        <v>0.80972222222222223</v>
      </c>
      <c r="I3977">
        <v>24450855</v>
      </c>
      <c r="J3977">
        <v>1</v>
      </c>
      <c r="K3977" s="1" t="s">
        <v>1860</v>
      </c>
      <c r="L3977">
        <v>0</v>
      </c>
      <c r="M3977" s="4">
        <v>2.4733888217325148</v>
      </c>
      <c r="N3977" s="5">
        <v>21041.14</v>
      </c>
      <c r="O3977" s="5">
        <f>IF(Jan_21[[#This Row],[WIN_OSE]]=0,('Summary Sheet'!$O$1)-('Summary Sheet'!$O$1*2%),-'Summary Sheet'!$O$1*(Jan_21[[#This Row],[BSP]]-1))</f>
        <v>1.96</v>
      </c>
    </row>
    <row r="3978" spans="1:15" x14ac:dyDescent="0.25">
      <c r="A3978">
        <v>178660551</v>
      </c>
      <c r="B3978" s="1" t="s">
        <v>16</v>
      </c>
      <c r="C3978" s="1" t="s">
        <v>3132</v>
      </c>
      <c r="D3978" s="1" t="s">
        <v>3115</v>
      </c>
      <c r="E3978" s="1" t="s">
        <v>65</v>
      </c>
      <c r="F3978" s="1" t="s">
        <v>42</v>
      </c>
      <c r="G3978" s="2">
        <v>44227</v>
      </c>
      <c r="H3978" s="3">
        <v>0.82013888888888886</v>
      </c>
      <c r="I3978">
        <v>38359610</v>
      </c>
      <c r="J3978">
        <v>1</v>
      </c>
      <c r="K3978" s="1" t="s">
        <v>2956</v>
      </c>
      <c r="L3978">
        <v>0</v>
      </c>
      <c r="M3978" s="4">
        <v>2.0552828443062019</v>
      </c>
      <c r="N3978" s="5">
        <v>26383.38</v>
      </c>
      <c r="O3978" s="5">
        <f>IF(Jan_21[[#This Row],[WIN_OSE]]=0,('Summary Sheet'!$O$1)-('Summary Sheet'!$O$1*2%),-'Summary Sheet'!$O$1*(Jan_21[[#This Row],[BSP]]-1))</f>
        <v>1.96</v>
      </c>
    </row>
    <row r="3979" spans="1:15" x14ac:dyDescent="0.25">
      <c r="A3979">
        <v>178660553</v>
      </c>
      <c r="B3979" s="1" t="s">
        <v>16</v>
      </c>
      <c r="C3979" s="1" t="s">
        <v>3132</v>
      </c>
      <c r="D3979" s="1" t="s">
        <v>3115</v>
      </c>
      <c r="E3979" s="1" t="s">
        <v>17</v>
      </c>
      <c r="F3979" s="1" t="s">
        <v>56</v>
      </c>
      <c r="G3979" s="2">
        <v>44227</v>
      </c>
      <c r="H3979" s="3">
        <v>0.83194444444444449</v>
      </c>
      <c r="I3979">
        <v>27089007</v>
      </c>
      <c r="J3979">
        <v>1</v>
      </c>
      <c r="K3979" s="1" t="s">
        <v>99</v>
      </c>
      <c r="L3979">
        <v>1</v>
      </c>
      <c r="M3979" s="4">
        <v>1.9810157107374469</v>
      </c>
      <c r="N3979" s="5">
        <v>25976.34</v>
      </c>
      <c r="O3979" s="5">
        <f>IF(Jan_21[[#This Row],[WIN_OSE]]=0,('Summary Sheet'!$O$1)-('Summary Sheet'!$O$1*2%),-'Summary Sheet'!$O$1*(Jan_21[[#This Row],[BSP]]-1))</f>
        <v>-1.9620314214748937</v>
      </c>
    </row>
    <row r="3980" spans="1:15" x14ac:dyDescent="0.25">
      <c r="A3980">
        <v>178660555</v>
      </c>
      <c r="B3980" s="1" t="s">
        <v>16</v>
      </c>
      <c r="C3980" s="1" t="s">
        <v>3132</v>
      </c>
      <c r="D3980" s="1" t="s">
        <v>3115</v>
      </c>
      <c r="E3980" s="1" t="s">
        <v>41</v>
      </c>
      <c r="F3980" s="1" t="s">
        <v>42</v>
      </c>
      <c r="G3980" s="2">
        <v>44227</v>
      </c>
      <c r="H3980" s="3">
        <v>0.84166666666666667</v>
      </c>
      <c r="I3980">
        <v>24471915</v>
      </c>
      <c r="J3980">
        <v>3</v>
      </c>
      <c r="K3980" s="1" t="s">
        <v>123</v>
      </c>
      <c r="L3980">
        <v>0</v>
      </c>
      <c r="M3980" s="4">
        <v>3.9687483851649459</v>
      </c>
      <c r="N3980" s="5">
        <v>13735.46</v>
      </c>
      <c r="O3980" s="5">
        <f>IF(Jan_21[[#This Row],[WIN_OSE]]=0,('Summary Sheet'!$O$1)-('Summary Sheet'!$O$1*2%),-'Summary Sheet'!$O$1*(Jan_21[[#This Row],[BSP]]-1))</f>
        <v>1.96</v>
      </c>
    </row>
    <row r="3981" spans="1:15" x14ac:dyDescent="0.25">
      <c r="A3981">
        <v>178660557</v>
      </c>
      <c r="B3981" s="1" t="s">
        <v>16</v>
      </c>
      <c r="C3981" s="1" t="s">
        <v>3132</v>
      </c>
      <c r="D3981" s="1" t="s">
        <v>3115</v>
      </c>
      <c r="E3981" s="1" t="s">
        <v>39</v>
      </c>
      <c r="F3981" s="1" t="s">
        <v>42</v>
      </c>
      <c r="G3981" s="2">
        <v>44227</v>
      </c>
      <c r="H3981" s="3">
        <v>0.8520833333333333</v>
      </c>
      <c r="I3981">
        <v>32878220</v>
      </c>
      <c r="J3981">
        <v>6</v>
      </c>
      <c r="K3981" s="1" t="s">
        <v>2250</v>
      </c>
      <c r="L3981">
        <v>0</v>
      </c>
      <c r="M3981" s="4">
        <v>4.5853174292055332</v>
      </c>
      <c r="N3981" s="5">
        <v>6456.16</v>
      </c>
      <c r="O3981" s="5">
        <f>IF(Jan_21[[#This Row],[WIN_OSE]]=0,('Summary Sheet'!$O$1)-('Summary Sheet'!$O$1*2%),-'Summary Sheet'!$O$1*(Jan_21[[#This Row],[BSP]]-1))</f>
        <v>1.96</v>
      </c>
    </row>
    <row r="3982" spans="1:15" x14ac:dyDescent="0.25">
      <c r="A3982">
        <v>178660559</v>
      </c>
      <c r="B3982" s="1" t="s">
        <v>16</v>
      </c>
      <c r="C3982" s="1" t="s">
        <v>3132</v>
      </c>
      <c r="D3982" s="1" t="s">
        <v>3115</v>
      </c>
      <c r="E3982" s="1" t="s">
        <v>41</v>
      </c>
      <c r="F3982" s="1" t="s">
        <v>42</v>
      </c>
      <c r="G3982" s="2">
        <v>44227</v>
      </c>
      <c r="H3982" s="3">
        <v>0.86527777777777781</v>
      </c>
      <c r="I3982">
        <v>27165739</v>
      </c>
      <c r="J3982">
        <v>3</v>
      </c>
      <c r="K3982" s="1" t="s">
        <v>81</v>
      </c>
      <c r="L3982">
        <v>1</v>
      </c>
      <c r="M3982" s="4">
        <v>2.3707804721243164</v>
      </c>
      <c r="N3982" s="5">
        <v>19746.759999999998</v>
      </c>
      <c r="O3982" s="5">
        <f>IF(Jan_21[[#This Row],[WIN_OSE]]=0,('Summary Sheet'!$O$1)-('Summary Sheet'!$O$1*2%),-'Summary Sheet'!$O$1*(Jan_21[[#This Row],[BSP]]-1))</f>
        <v>-2.7415609442486328</v>
      </c>
    </row>
    <row r="3983" spans="1:15" x14ac:dyDescent="0.25">
      <c r="A3983">
        <v>178660561</v>
      </c>
      <c r="B3983" s="1" t="s">
        <v>16</v>
      </c>
      <c r="C3983" s="1" t="s">
        <v>3132</v>
      </c>
      <c r="D3983" s="1" t="s">
        <v>3115</v>
      </c>
      <c r="E3983" s="1" t="s">
        <v>43</v>
      </c>
      <c r="F3983" s="1" t="s">
        <v>42</v>
      </c>
      <c r="G3983" s="2">
        <v>44227</v>
      </c>
      <c r="H3983" s="3">
        <v>0.87569444444444444</v>
      </c>
      <c r="I3983">
        <v>36262555</v>
      </c>
      <c r="J3983">
        <v>4</v>
      </c>
      <c r="K3983" s="1" t="s">
        <v>2668</v>
      </c>
      <c r="L3983">
        <v>1</v>
      </c>
      <c r="M3983" s="4">
        <v>4.0999999999999996</v>
      </c>
      <c r="N3983" s="5">
        <v>10368.280000000001</v>
      </c>
      <c r="O3983" s="5">
        <f>IF(Jan_21[[#This Row],[WIN_OSE]]=0,('Summary Sheet'!$O$1)-('Summary Sheet'!$O$1*2%),-'Summary Sheet'!$O$1*(Jan_21[[#This Row],[BSP]]-1))</f>
        <v>-6.1999999999999993</v>
      </c>
    </row>
    <row r="3984" spans="1:15" x14ac:dyDescent="0.25">
      <c r="A3984">
        <v>178660563</v>
      </c>
      <c r="B3984" s="1" t="s">
        <v>16</v>
      </c>
      <c r="C3984" s="1" t="s">
        <v>3132</v>
      </c>
      <c r="D3984" s="1" t="s">
        <v>3115</v>
      </c>
      <c r="E3984" s="1" t="s">
        <v>32</v>
      </c>
      <c r="F3984" s="1" t="s">
        <v>42</v>
      </c>
      <c r="G3984" s="2">
        <v>44227</v>
      </c>
      <c r="H3984" s="3">
        <v>0.88611111111111107</v>
      </c>
      <c r="I3984">
        <v>29555073</v>
      </c>
      <c r="J3984">
        <v>4</v>
      </c>
      <c r="K3984" s="1" t="s">
        <v>132</v>
      </c>
      <c r="L3984">
        <v>0</v>
      </c>
      <c r="M3984" s="4">
        <v>3.45</v>
      </c>
      <c r="N3984" s="5">
        <v>9945.42</v>
      </c>
      <c r="O3984" s="5">
        <f>IF(Jan_21[[#This Row],[WIN_OSE]]=0,('Summary Sheet'!$O$1)-('Summary Sheet'!$O$1*2%),-'Summary Sheet'!$O$1*(Jan_21[[#This Row],[BSP]]-1))</f>
        <v>1.96</v>
      </c>
    </row>
    <row r="3985" spans="2:15" x14ac:dyDescent="0.25">
      <c r="B3985" s="1"/>
      <c r="C3985" s="1"/>
      <c r="D3985" s="1"/>
      <c r="E3985" s="1"/>
      <c r="F3985" s="1"/>
      <c r="G3985" s="2"/>
      <c r="H3985" s="3"/>
      <c r="K3985" s="1"/>
      <c r="O3985" s="5">
        <f>SUM(Jan_21[P/L])</f>
        <v>-24.639494189744305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A0D63-4690-41FF-B130-E2ADA406B664}">
  <dimension ref="A1:N3351"/>
  <sheetViews>
    <sheetView topLeftCell="E1" workbookViewId="0">
      <selection activeCell="N2" sqref="N2"/>
    </sheetView>
  </sheetViews>
  <sheetFormatPr defaultRowHeight="15" x14ac:dyDescent="0.25"/>
  <cols>
    <col min="1" max="1" width="11.85546875" bestFit="1" customWidth="1"/>
    <col min="2" max="2" width="16.7109375" bestFit="1" customWidth="1"/>
    <col min="3" max="3" width="20.140625" customWidth="1"/>
    <col min="4" max="4" width="19.140625" bestFit="1" customWidth="1"/>
    <col min="5" max="5" width="12.28515625" bestFit="1" customWidth="1"/>
    <col min="6" max="6" width="10.85546875" bestFit="1" customWidth="1"/>
    <col min="7" max="7" width="10.7109375" bestFit="1" customWidth="1"/>
    <col min="8" max="8" width="8.140625" bestFit="1" customWidth="1"/>
    <col min="9" max="9" width="14.85546875" bestFit="1" customWidth="1"/>
    <col min="10" max="10" width="22.7109375" bestFit="1" customWidth="1"/>
    <col min="11" max="11" width="12.5703125" bestFit="1" customWidth="1"/>
    <col min="12" max="12" width="12" bestFit="1" customWidth="1"/>
    <col min="13" max="13" width="16.28515625" bestFit="1" customWidth="1"/>
    <col min="14" max="14" width="10" bestFit="1" customWidth="1"/>
    <col min="15" max="15" width="9.85546875" bestFit="1" customWidth="1"/>
    <col min="16" max="16" width="9.42578125" bestFit="1" customWidth="1"/>
    <col min="17" max="17" width="9.28515625" bestFit="1" customWidth="1"/>
    <col min="18" max="18" width="8.85546875" bestFit="1" customWidth="1"/>
    <col min="19" max="19" width="23.42578125" bestFit="1" customWidth="1"/>
    <col min="20" max="20" width="16.28515625" bestFit="1" customWidth="1"/>
    <col min="21" max="21" width="15.7109375" bestFit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9</v>
      </c>
      <c r="J1" t="s">
        <v>10</v>
      </c>
      <c r="K1" t="s">
        <v>1396</v>
      </c>
      <c r="L1" s="4" t="s">
        <v>11</v>
      </c>
      <c r="M1" s="5" t="s">
        <v>12</v>
      </c>
      <c r="N1" s="5" t="s">
        <v>3149</v>
      </c>
    </row>
    <row r="2" spans="1:14" x14ac:dyDescent="0.25">
      <c r="A2">
        <v>178703655</v>
      </c>
      <c r="B2" s="1" t="s">
        <v>19</v>
      </c>
      <c r="C2" s="1" t="s">
        <v>3135</v>
      </c>
      <c r="D2" s="1" t="s">
        <v>3351</v>
      </c>
      <c r="E2" s="1" t="s">
        <v>32</v>
      </c>
      <c r="F2" s="1" t="s">
        <v>54</v>
      </c>
      <c r="G2" s="2">
        <v>44228</v>
      </c>
      <c r="H2" s="3">
        <v>0.46250000000000002</v>
      </c>
      <c r="I2">
        <v>5</v>
      </c>
      <c r="J2" s="1" t="s">
        <v>391</v>
      </c>
      <c r="K2">
        <v>0</v>
      </c>
      <c r="L2">
        <v>2.38</v>
      </c>
      <c r="M2">
        <v>1113.6600000000001</v>
      </c>
      <c r="N2" s="5">
        <f>IF(Feb_21[[#This Row],[WIN_OSE]]=0,('Summary Sheet'!$O$1)-('Summary Sheet'!$O$1*2%),-'Summary Sheet'!$O$1*(Feb_21[[#This Row],[BSP]]-1))</f>
        <v>1.96</v>
      </c>
    </row>
    <row r="3" spans="1:14" x14ac:dyDescent="0.25">
      <c r="A3">
        <v>178703657</v>
      </c>
      <c r="B3" s="1" t="s">
        <v>19</v>
      </c>
      <c r="C3" s="1" t="s">
        <v>3135</v>
      </c>
      <c r="D3" s="1" t="s">
        <v>3351</v>
      </c>
      <c r="E3" s="1" t="s">
        <v>27</v>
      </c>
      <c r="F3" s="1" t="s">
        <v>50</v>
      </c>
      <c r="G3" s="2">
        <v>44228</v>
      </c>
      <c r="H3" s="3">
        <v>0.47291666666666665</v>
      </c>
      <c r="I3">
        <v>4</v>
      </c>
      <c r="J3" s="1" t="s">
        <v>3391</v>
      </c>
      <c r="K3">
        <v>0</v>
      </c>
      <c r="L3">
        <v>3.4</v>
      </c>
      <c r="M3">
        <v>6592.26</v>
      </c>
      <c r="N3" s="5">
        <f>IF(Feb_21[[#This Row],[WIN_OSE]]=0,('Summary Sheet'!$O$1)-('Summary Sheet'!$O$1*2%),-'Summary Sheet'!$O$1*(Feb_21[[#This Row],[BSP]]-1))</f>
        <v>1.96</v>
      </c>
    </row>
    <row r="4" spans="1:14" x14ac:dyDescent="0.25">
      <c r="A4">
        <v>178703659</v>
      </c>
      <c r="B4" s="1" t="s">
        <v>19</v>
      </c>
      <c r="C4" s="1" t="s">
        <v>3135</v>
      </c>
      <c r="D4" s="1" t="s">
        <v>3351</v>
      </c>
      <c r="E4" s="1" t="s">
        <v>24</v>
      </c>
      <c r="F4" s="1" t="s">
        <v>54</v>
      </c>
      <c r="G4" s="2">
        <v>44228</v>
      </c>
      <c r="H4" s="3">
        <v>0.48333333333333334</v>
      </c>
      <c r="I4">
        <v>6</v>
      </c>
      <c r="J4" s="1" t="s">
        <v>3568</v>
      </c>
      <c r="K4">
        <v>0</v>
      </c>
      <c r="L4">
        <v>3.3170153488028156</v>
      </c>
      <c r="M4">
        <v>8910.44</v>
      </c>
      <c r="N4" s="5">
        <f>IF(Feb_21[[#This Row],[WIN_OSE]]=0,('Summary Sheet'!$O$1)-('Summary Sheet'!$O$1*2%),-'Summary Sheet'!$O$1*(Feb_21[[#This Row],[BSP]]-1))</f>
        <v>1.96</v>
      </c>
    </row>
    <row r="5" spans="1:14" x14ac:dyDescent="0.25">
      <c r="A5">
        <v>178703661</v>
      </c>
      <c r="B5" s="1" t="s">
        <v>19</v>
      </c>
      <c r="C5" s="1" t="s">
        <v>3135</v>
      </c>
      <c r="D5" s="1" t="s">
        <v>3351</v>
      </c>
      <c r="E5" s="1" t="s">
        <v>39</v>
      </c>
      <c r="F5" s="1" t="s">
        <v>54</v>
      </c>
      <c r="G5" s="2">
        <v>44228</v>
      </c>
      <c r="H5" s="3">
        <v>0.49375000000000002</v>
      </c>
      <c r="I5">
        <v>3</v>
      </c>
      <c r="J5" s="1" t="s">
        <v>3530</v>
      </c>
      <c r="K5">
        <v>0</v>
      </c>
      <c r="L5">
        <v>1.92</v>
      </c>
      <c r="M5">
        <v>25166.959999999999</v>
      </c>
      <c r="N5" s="5">
        <f>IF(Feb_21[[#This Row],[WIN_OSE]]=0,('Summary Sheet'!$O$1)-('Summary Sheet'!$O$1*2%),-'Summary Sheet'!$O$1*(Feb_21[[#This Row],[BSP]]-1))</f>
        <v>1.96</v>
      </c>
    </row>
    <row r="6" spans="1:14" x14ac:dyDescent="0.25">
      <c r="A6">
        <v>178703663</v>
      </c>
      <c r="B6" s="1" t="s">
        <v>19</v>
      </c>
      <c r="C6" s="1" t="s">
        <v>3135</v>
      </c>
      <c r="D6" s="1" t="s">
        <v>3351</v>
      </c>
      <c r="E6" s="1" t="s">
        <v>49</v>
      </c>
      <c r="F6" s="1" t="s">
        <v>50</v>
      </c>
      <c r="G6" s="2">
        <v>44228</v>
      </c>
      <c r="H6" s="3">
        <v>0.50416666666666665</v>
      </c>
      <c r="I6">
        <v>1</v>
      </c>
      <c r="J6" s="1" t="s">
        <v>3410</v>
      </c>
      <c r="K6">
        <v>0</v>
      </c>
      <c r="L6">
        <v>3.9</v>
      </c>
      <c r="M6">
        <v>8550.7000000000007</v>
      </c>
      <c r="N6" s="5">
        <f>IF(Feb_21[[#This Row],[WIN_OSE]]=0,('Summary Sheet'!$O$1)-('Summary Sheet'!$O$1*2%),-'Summary Sheet'!$O$1*(Feb_21[[#This Row],[BSP]]-1))</f>
        <v>1.96</v>
      </c>
    </row>
    <row r="7" spans="1:14" x14ac:dyDescent="0.25">
      <c r="A7">
        <v>178703665</v>
      </c>
      <c r="B7" s="1" t="s">
        <v>19</v>
      </c>
      <c r="C7" s="1" t="s">
        <v>3135</v>
      </c>
      <c r="D7" s="1" t="s">
        <v>3351</v>
      </c>
      <c r="E7" s="1" t="s">
        <v>30</v>
      </c>
      <c r="F7" s="1" t="s">
        <v>54</v>
      </c>
      <c r="G7" s="2">
        <v>44228</v>
      </c>
      <c r="H7" s="3">
        <v>0.51458333333333328</v>
      </c>
      <c r="I7">
        <v>4</v>
      </c>
      <c r="J7" s="1" t="s">
        <v>3428</v>
      </c>
      <c r="K7">
        <v>0</v>
      </c>
      <c r="L7">
        <v>2.8978746348690581</v>
      </c>
      <c r="M7">
        <v>19939.52</v>
      </c>
      <c r="N7" s="5">
        <f>IF(Feb_21[[#This Row],[WIN_OSE]]=0,('Summary Sheet'!$O$1)-('Summary Sheet'!$O$1*2%),-'Summary Sheet'!$O$1*(Feb_21[[#This Row],[BSP]]-1))</f>
        <v>1.96</v>
      </c>
    </row>
    <row r="8" spans="1:14" x14ac:dyDescent="0.25">
      <c r="A8">
        <v>178703667</v>
      </c>
      <c r="B8" s="1" t="s">
        <v>19</v>
      </c>
      <c r="C8" s="1" t="s">
        <v>3135</v>
      </c>
      <c r="D8" s="1" t="s">
        <v>3351</v>
      </c>
      <c r="E8" s="1" t="s">
        <v>39</v>
      </c>
      <c r="F8" s="1" t="s">
        <v>54</v>
      </c>
      <c r="G8" s="2">
        <v>44228</v>
      </c>
      <c r="H8" s="3">
        <v>0.52500000000000002</v>
      </c>
      <c r="I8">
        <v>5</v>
      </c>
      <c r="J8" s="1" t="s">
        <v>994</v>
      </c>
      <c r="K8">
        <v>1</v>
      </c>
      <c r="L8">
        <v>3.75</v>
      </c>
      <c r="M8">
        <v>17857.98</v>
      </c>
      <c r="N8" s="5">
        <f>IF(Feb_21[[#This Row],[WIN_OSE]]=0,('Summary Sheet'!$O$1)-('Summary Sheet'!$O$1*2%),-'Summary Sheet'!$O$1*(Feb_21[[#This Row],[BSP]]-1))</f>
        <v>-5.5</v>
      </c>
    </row>
    <row r="9" spans="1:14" x14ac:dyDescent="0.25">
      <c r="A9">
        <v>178703669</v>
      </c>
      <c r="B9" s="1" t="s">
        <v>19</v>
      </c>
      <c r="C9" s="1" t="s">
        <v>3135</v>
      </c>
      <c r="D9" s="1" t="s">
        <v>3351</v>
      </c>
      <c r="E9" s="1" t="s">
        <v>41</v>
      </c>
      <c r="F9" s="1" t="s">
        <v>54</v>
      </c>
      <c r="G9" s="2">
        <v>44228</v>
      </c>
      <c r="H9" s="3">
        <v>0.53541666666666665</v>
      </c>
      <c r="I9">
        <v>4</v>
      </c>
      <c r="J9" s="1" t="s">
        <v>1287</v>
      </c>
      <c r="K9">
        <v>1</v>
      </c>
      <c r="L9">
        <v>2.74</v>
      </c>
      <c r="M9">
        <v>12392.82</v>
      </c>
      <c r="N9" s="5">
        <f>IF(Feb_21[[#This Row],[WIN_OSE]]=0,('Summary Sheet'!$O$1)-('Summary Sheet'!$O$1*2%),-'Summary Sheet'!$O$1*(Feb_21[[#This Row],[BSP]]-1))</f>
        <v>-3.4800000000000004</v>
      </c>
    </row>
    <row r="10" spans="1:14" x14ac:dyDescent="0.25">
      <c r="A10">
        <v>178703671</v>
      </c>
      <c r="B10" s="1" t="s">
        <v>19</v>
      </c>
      <c r="C10" s="1" t="s">
        <v>3135</v>
      </c>
      <c r="D10" s="1" t="s">
        <v>3351</v>
      </c>
      <c r="E10" s="1" t="s">
        <v>49</v>
      </c>
      <c r="F10" s="1" t="s">
        <v>50</v>
      </c>
      <c r="G10" s="2">
        <v>44228</v>
      </c>
      <c r="H10" s="3">
        <v>0.54583333333333328</v>
      </c>
      <c r="I10">
        <v>3</v>
      </c>
      <c r="J10" s="1" t="s">
        <v>3412</v>
      </c>
      <c r="K10">
        <v>1</v>
      </c>
      <c r="L10">
        <v>2.3606017665019308</v>
      </c>
      <c r="M10">
        <v>21769.98</v>
      </c>
      <c r="N10" s="5">
        <f>IF(Feb_21[[#This Row],[WIN_OSE]]=0,('Summary Sheet'!$O$1)-('Summary Sheet'!$O$1*2%),-'Summary Sheet'!$O$1*(Feb_21[[#This Row],[BSP]]-1))</f>
        <v>-2.7212035330038615</v>
      </c>
    </row>
    <row r="11" spans="1:14" x14ac:dyDescent="0.25">
      <c r="A11">
        <v>178703673</v>
      </c>
      <c r="B11" s="1" t="s">
        <v>19</v>
      </c>
      <c r="C11" s="1" t="s">
        <v>3135</v>
      </c>
      <c r="D11" s="1" t="s">
        <v>3351</v>
      </c>
      <c r="E11" s="1" t="s">
        <v>30</v>
      </c>
      <c r="F11" s="1" t="s">
        <v>54</v>
      </c>
      <c r="G11" s="2">
        <v>44228</v>
      </c>
      <c r="H11" s="3">
        <v>0.55625000000000002</v>
      </c>
      <c r="I11">
        <v>1</v>
      </c>
      <c r="J11" s="1" t="s">
        <v>3386</v>
      </c>
      <c r="K11">
        <v>1</v>
      </c>
      <c r="L11">
        <v>2.3795127238720553</v>
      </c>
      <c r="M11">
        <v>16917.900000000001</v>
      </c>
      <c r="N11" s="5">
        <f>IF(Feb_21[[#This Row],[WIN_OSE]]=0,('Summary Sheet'!$O$1)-('Summary Sheet'!$O$1*2%),-'Summary Sheet'!$O$1*(Feb_21[[#This Row],[BSP]]-1))</f>
        <v>-2.7590254477441105</v>
      </c>
    </row>
    <row r="12" spans="1:14" x14ac:dyDescent="0.25">
      <c r="A12">
        <v>178703675</v>
      </c>
      <c r="B12" s="1" t="s">
        <v>19</v>
      </c>
      <c r="C12" s="1" t="s">
        <v>3135</v>
      </c>
      <c r="D12" s="1" t="s">
        <v>3351</v>
      </c>
      <c r="E12" s="1" t="s">
        <v>65</v>
      </c>
      <c r="F12" s="1" t="s">
        <v>54</v>
      </c>
      <c r="G12" s="2">
        <v>44228</v>
      </c>
      <c r="H12" s="3">
        <v>0.56666666666666665</v>
      </c>
      <c r="I12">
        <v>5</v>
      </c>
      <c r="J12" s="1" t="s">
        <v>3481</v>
      </c>
      <c r="K12">
        <v>0</v>
      </c>
      <c r="L12">
        <v>2.6589125313772914</v>
      </c>
      <c r="M12">
        <v>9839.66</v>
      </c>
      <c r="N12" s="5">
        <f>IF(Feb_21[[#This Row],[WIN_OSE]]=0,('Summary Sheet'!$O$1)-('Summary Sheet'!$O$1*2%),-'Summary Sheet'!$O$1*(Feb_21[[#This Row],[BSP]]-1))</f>
        <v>1.96</v>
      </c>
    </row>
    <row r="13" spans="1:14" x14ac:dyDescent="0.25">
      <c r="A13">
        <v>178703677</v>
      </c>
      <c r="B13" s="1" t="s">
        <v>19</v>
      </c>
      <c r="C13" s="1" t="s">
        <v>3135</v>
      </c>
      <c r="D13" s="1" t="s">
        <v>3351</v>
      </c>
      <c r="E13" s="1" t="s">
        <v>75</v>
      </c>
      <c r="F13" s="1" t="s">
        <v>50</v>
      </c>
      <c r="G13" s="2">
        <v>44228</v>
      </c>
      <c r="H13" s="3">
        <v>0.57708333333333328</v>
      </c>
      <c r="I13">
        <v>1</v>
      </c>
      <c r="J13" s="1" t="s">
        <v>3382</v>
      </c>
      <c r="K13">
        <v>0</v>
      </c>
      <c r="L13">
        <v>3.1</v>
      </c>
      <c r="M13">
        <v>10023.82</v>
      </c>
      <c r="N13" s="5">
        <f>IF(Feb_21[[#This Row],[WIN_OSE]]=0,('Summary Sheet'!$O$1)-('Summary Sheet'!$O$1*2%),-'Summary Sheet'!$O$1*(Feb_21[[#This Row],[BSP]]-1))</f>
        <v>1.96</v>
      </c>
    </row>
    <row r="14" spans="1:14" x14ac:dyDescent="0.25">
      <c r="A14">
        <v>178703895</v>
      </c>
      <c r="B14" s="1" t="s">
        <v>23</v>
      </c>
      <c r="C14" s="1" t="s">
        <v>3120</v>
      </c>
      <c r="D14" s="1" t="s">
        <v>3351</v>
      </c>
      <c r="E14" s="1" t="s">
        <v>41</v>
      </c>
      <c r="F14" s="1" t="s">
        <v>31</v>
      </c>
      <c r="G14" s="2">
        <v>44228</v>
      </c>
      <c r="H14" s="3">
        <v>0.45347222222222222</v>
      </c>
      <c r="I14">
        <v>3</v>
      </c>
      <c r="J14" s="1" t="s">
        <v>3358</v>
      </c>
      <c r="K14">
        <v>1</v>
      </c>
      <c r="L14">
        <v>3.75</v>
      </c>
      <c r="M14">
        <v>5347.56</v>
      </c>
      <c r="N14" s="5">
        <f>IF(Feb_21[[#This Row],[WIN_OSE]]=0,('Summary Sheet'!$O$1)-('Summary Sheet'!$O$1*2%),-'Summary Sheet'!$O$1*(Feb_21[[#This Row],[BSP]]-1))</f>
        <v>-5.5</v>
      </c>
    </row>
    <row r="15" spans="1:14" x14ac:dyDescent="0.25">
      <c r="A15">
        <v>178703897</v>
      </c>
      <c r="B15" s="1" t="s">
        <v>23</v>
      </c>
      <c r="C15" s="1" t="s">
        <v>3120</v>
      </c>
      <c r="D15" s="1" t="s">
        <v>3351</v>
      </c>
      <c r="E15" s="1" t="s">
        <v>47</v>
      </c>
      <c r="F15" s="1" t="s">
        <v>31</v>
      </c>
      <c r="G15" s="2">
        <v>44228</v>
      </c>
      <c r="H15" s="3">
        <v>0.46458333333333335</v>
      </c>
      <c r="I15">
        <v>4</v>
      </c>
      <c r="J15" s="1" t="s">
        <v>839</v>
      </c>
      <c r="K15">
        <v>0</v>
      </c>
      <c r="L15">
        <v>3.55</v>
      </c>
      <c r="M15">
        <v>7688.22</v>
      </c>
      <c r="N15" s="5">
        <f>IF(Feb_21[[#This Row],[WIN_OSE]]=0,('Summary Sheet'!$O$1)-('Summary Sheet'!$O$1*2%),-'Summary Sheet'!$O$1*(Feb_21[[#This Row],[BSP]]-1))</f>
        <v>1.96</v>
      </c>
    </row>
    <row r="16" spans="1:14" x14ac:dyDescent="0.25">
      <c r="A16">
        <v>178703899</v>
      </c>
      <c r="B16" s="1" t="s">
        <v>23</v>
      </c>
      <c r="C16" s="1" t="s">
        <v>3120</v>
      </c>
      <c r="D16" s="1" t="s">
        <v>3351</v>
      </c>
      <c r="E16" s="1" t="s">
        <v>39</v>
      </c>
      <c r="F16" s="1" t="s">
        <v>31</v>
      </c>
      <c r="G16" s="2">
        <v>44228</v>
      </c>
      <c r="H16" s="3">
        <v>0.47499999999999998</v>
      </c>
      <c r="I16">
        <v>4</v>
      </c>
      <c r="J16" s="1" t="s">
        <v>3426</v>
      </c>
      <c r="K16">
        <v>0</v>
      </c>
      <c r="L16">
        <v>2.6567346953363451</v>
      </c>
      <c r="M16">
        <v>12881.16</v>
      </c>
      <c r="N16" s="5">
        <f>IF(Feb_21[[#This Row],[WIN_OSE]]=0,('Summary Sheet'!$O$1)-('Summary Sheet'!$O$1*2%),-'Summary Sheet'!$O$1*(Feb_21[[#This Row],[BSP]]-1))</f>
        <v>1.96</v>
      </c>
    </row>
    <row r="17" spans="1:14" x14ac:dyDescent="0.25">
      <c r="A17">
        <v>178703901</v>
      </c>
      <c r="B17" s="1" t="s">
        <v>23</v>
      </c>
      <c r="C17" s="1" t="s">
        <v>3120</v>
      </c>
      <c r="D17" s="1" t="s">
        <v>3351</v>
      </c>
      <c r="E17" s="1" t="s">
        <v>24</v>
      </c>
      <c r="F17" s="1" t="s">
        <v>31</v>
      </c>
      <c r="G17" s="2">
        <v>44228</v>
      </c>
      <c r="H17" s="3">
        <v>0.48541666666666666</v>
      </c>
      <c r="I17">
        <v>6</v>
      </c>
      <c r="J17" s="1" t="s">
        <v>1385</v>
      </c>
      <c r="K17">
        <v>0</v>
      </c>
      <c r="L17">
        <v>2.8432995932236009</v>
      </c>
      <c r="M17">
        <v>15736.16</v>
      </c>
      <c r="N17" s="5">
        <f>IF(Feb_21[[#This Row],[WIN_OSE]]=0,('Summary Sheet'!$O$1)-('Summary Sheet'!$O$1*2%),-'Summary Sheet'!$O$1*(Feb_21[[#This Row],[BSP]]-1))</f>
        <v>1.96</v>
      </c>
    </row>
    <row r="18" spans="1:14" x14ac:dyDescent="0.25">
      <c r="A18">
        <v>178703903</v>
      </c>
      <c r="B18" s="1" t="s">
        <v>23</v>
      </c>
      <c r="C18" s="1" t="s">
        <v>3120</v>
      </c>
      <c r="D18" s="1" t="s">
        <v>3351</v>
      </c>
      <c r="E18" s="1" t="s">
        <v>24</v>
      </c>
      <c r="F18" s="1" t="s">
        <v>31</v>
      </c>
      <c r="G18" s="2">
        <v>44228</v>
      </c>
      <c r="H18" s="3">
        <v>0.49583333333333335</v>
      </c>
      <c r="I18">
        <v>6</v>
      </c>
      <c r="J18" s="1" t="s">
        <v>1375</v>
      </c>
      <c r="K18">
        <v>0</v>
      </c>
      <c r="L18">
        <v>1.85</v>
      </c>
      <c r="M18">
        <v>30921.52</v>
      </c>
      <c r="N18" s="5">
        <f>IF(Feb_21[[#This Row],[WIN_OSE]]=0,('Summary Sheet'!$O$1)-('Summary Sheet'!$O$1*2%),-'Summary Sheet'!$O$1*(Feb_21[[#This Row],[BSP]]-1))</f>
        <v>1.96</v>
      </c>
    </row>
    <row r="19" spans="1:14" x14ac:dyDescent="0.25">
      <c r="A19">
        <v>178703905</v>
      </c>
      <c r="B19" s="1" t="s">
        <v>23</v>
      </c>
      <c r="C19" s="1" t="s">
        <v>3120</v>
      </c>
      <c r="D19" s="1" t="s">
        <v>3351</v>
      </c>
      <c r="E19" s="1" t="s">
        <v>37</v>
      </c>
      <c r="F19" s="1" t="s">
        <v>31</v>
      </c>
      <c r="G19" s="2">
        <v>44228</v>
      </c>
      <c r="H19" s="3">
        <v>0.50624999999999998</v>
      </c>
      <c r="I19">
        <v>6</v>
      </c>
      <c r="J19" s="1" t="s">
        <v>3429</v>
      </c>
      <c r="K19">
        <v>1</v>
      </c>
      <c r="L19">
        <v>4.1567358123853051</v>
      </c>
      <c r="M19">
        <v>7724.22</v>
      </c>
      <c r="N19" s="5">
        <f>IF(Feb_21[[#This Row],[WIN_OSE]]=0,('Summary Sheet'!$O$1)-('Summary Sheet'!$O$1*2%),-'Summary Sheet'!$O$1*(Feb_21[[#This Row],[BSP]]-1))</f>
        <v>-6.3134716247706102</v>
      </c>
    </row>
    <row r="20" spans="1:14" x14ac:dyDescent="0.25">
      <c r="A20">
        <v>178703907</v>
      </c>
      <c r="B20" s="1" t="s">
        <v>23</v>
      </c>
      <c r="C20" s="1" t="s">
        <v>3120</v>
      </c>
      <c r="D20" s="1" t="s">
        <v>3351</v>
      </c>
      <c r="E20" s="1" t="s">
        <v>41</v>
      </c>
      <c r="F20" s="1" t="s">
        <v>31</v>
      </c>
      <c r="G20" s="2">
        <v>44228</v>
      </c>
      <c r="H20" s="3">
        <v>0.51666666666666672</v>
      </c>
      <c r="I20">
        <v>3</v>
      </c>
      <c r="J20" s="1" t="s">
        <v>3425</v>
      </c>
      <c r="K20">
        <v>1</v>
      </c>
      <c r="L20">
        <v>3.4060340956351616</v>
      </c>
      <c r="M20">
        <v>8634.48</v>
      </c>
      <c r="N20" s="5">
        <f>IF(Feb_21[[#This Row],[WIN_OSE]]=0,('Summary Sheet'!$O$1)-('Summary Sheet'!$O$1*2%),-'Summary Sheet'!$O$1*(Feb_21[[#This Row],[BSP]]-1))</f>
        <v>-4.8120681912703231</v>
      </c>
    </row>
    <row r="21" spans="1:14" x14ac:dyDescent="0.25">
      <c r="A21">
        <v>178703909</v>
      </c>
      <c r="B21" s="1" t="s">
        <v>23</v>
      </c>
      <c r="C21" s="1" t="s">
        <v>3120</v>
      </c>
      <c r="D21" s="1" t="s">
        <v>3351</v>
      </c>
      <c r="E21" s="1" t="s">
        <v>49</v>
      </c>
      <c r="F21" s="1" t="s">
        <v>179</v>
      </c>
      <c r="G21" s="2">
        <v>44228</v>
      </c>
      <c r="H21" s="3">
        <v>0.52708333333333335</v>
      </c>
      <c r="I21">
        <v>2</v>
      </c>
      <c r="J21" s="1" t="s">
        <v>3523</v>
      </c>
      <c r="K21">
        <v>0</v>
      </c>
      <c r="L21">
        <v>3.7970857903992421</v>
      </c>
      <c r="M21">
        <v>8879.76</v>
      </c>
      <c r="N21" s="5">
        <f>IF(Feb_21[[#This Row],[WIN_OSE]]=0,('Summary Sheet'!$O$1)-('Summary Sheet'!$O$1*2%),-'Summary Sheet'!$O$1*(Feb_21[[#This Row],[BSP]]-1))</f>
        <v>1.96</v>
      </c>
    </row>
    <row r="22" spans="1:14" x14ac:dyDescent="0.25">
      <c r="A22">
        <v>178703911</v>
      </c>
      <c r="B22" s="1" t="s">
        <v>23</v>
      </c>
      <c r="C22" s="1" t="s">
        <v>3120</v>
      </c>
      <c r="D22" s="1" t="s">
        <v>3351</v>
      </c>
      <c r="E22" s="1" t="s">
        <v>41</v>
      </c>
      <c r="F22" s="1" t="s">
        <v>31</v>
      </c>
      <c r="G22" s="2">
        <v>44228</v>
      </c>
      <c r="H22" s="3">
        <v>0.53749999999999998</v>
      </c>
      <c r="I22">
        <v>3</v>
      </c>
      <c r="J22" s="1" t="s">
        <v>3447</v>
      </c>
      <c r="K22">
        <v>0</v>
      </c>
      <c r="L22">
        <v>2.984455400118823</v>
      </c>
      <c r="M22">
        <v>10136.1</v>
      </c>
      <c r="N22" s="5">
        <f>IF(Feb_21[[#This Row],[WIN_OSE]]=0,('Summary Sheet'!$O$1)-('Summary Sheet'!$O$1*2%),-'Summary Sheet'!$O$1*(Feb_21[[#This Row],[BSP]]-1))</f>
        <v>1.96</v>
      </c>
    </row>
    <row r="23" spans="1:14" x14ac:dyDescent="0.25">
      <c r="A23">
        <v>178703913</v>
      </c>
      <c r="B23" s="1" t="s">
        <v>23</v>
      </c>
      <c r="C23" s="1" t="s">
        <v>3120</v>
      </c>
      <c r="D23" s="1" t="s">
        <v>3351</v>
      </c>
      <c r="E23" s="1" t="s">
        <v>30</v>
      </c>
      <c r="F23" s="1" t="s">
        <v>31</v>
      </c>
      <c r="G23" s="2">
        <v>44228</v>
      </c>
      <c r="H23" s="3">
        <v>0.54791666666666672</v>
      </c>
      <c r="I23">
        <v>1</v>
      </c>
      <c r="J23" s="1" t="s">
        <v>3408</v>
      </c>
      <c r="K23">
        <v>1</v>
      </c>
      <c r="L23">
        <v>2.7023423666058441</v>
      </c>
      <c r="M23">
        <v>15572.96</v>
      </c>
      <c r="N23" s="5">
        <f>IF(Feb_21[[#This Row],[WIN_OSE]]=0,('Summary Sheet'!$O$1)-('Summary Sheet'!$O$1*2%),-'Summary Sheet'!$O$1*(Feb_21[[#This Row],[BSP]]-1))</f>
        <v>-3.4046847332116883</v>
      </c>
    </row>
    <row r="24" spans="1:14" x14ac:dyDescent="0.25">
      <c r="A24">
        <v>178703915</v>
      </c>
      <c r="B24" s="1" t="s">
        <v>23</v>
      </c>
      <c r="C24" s="1" t="s">
        <v>3120</v>
      </c>
      <c r="D24" s="1" t="s">
        <v>3351</v>
      </c>
      <c r="E24" s="1" t="s">
        <v>65</v>
      </c>
      <c r="F24" s="1" t="s">
        <v>31</v>
      </c>
      <c r="G24" s="2">
        <v>44228</v>
      </c>
      <c r="H24" s="3">
        <v>0.55833333333333335</v>
      </c>
      <c r="I24">
        <v>1</v>
      </c>
      <c r="J24" s="1" t="s">
        <v>3418</v>
      </c>
      <c r="K24">
        <v>1</v>
      </c>
      <c r="L24">
        <v>2.0411953091437036</v>
      </c>
      <c r="M24">
        <v>27684.04</v>
      </c>
      <c r="N24" s="5">
        <f>IF(Feb_21[[#This Row],[WIN_OSE]]=0,('Summary Sheet'!$O$1)-('Summary Sheet'!$O$1*2%),-'Summary Sheet'!$O$1*(Feb_21[[#This Row],[BSP]]-1))</f>
        <v>-2.0823906182874072</v>
      </c>
    </row>
    <row r="25" spans="1:14" x14ac:dyDescent="0.25">
      <c r="A25">
        <v>178703917</v>
      </c>
      <c r="B25" s="1" t="s">
        <v>23</v>
      </c>
      <c r="C25" s="1" t="s">
        <v>3120</v>
      </c>
      <c r="D25" s="1" t="s">
        <v>3351</v>
      </c>
      <c r="E25" s="1" t="s">
        <v>30</v>
      </c>
      <c r="F25" s="1" t="s">
        <v>31</v>
      </c>
      <c r="G25" s="2">
        <v>44228</v>
      </c>
      <c r="H25" s="3">
        <v>0.56874999999999998</v>
      </c>
      <c r="I25">
        <v>2</v>
      </c>
      <c r="J25" s="1" t="s">
        <v>3453</v>
      </c>
      <c r="K25">
        <v>0</v>
      </c>
      <c r="L25">
        <v>2.9034881455669534</v>
      </c>
      <c r="M25">
        <v>10200.24</v>
      </c>
      <c r="N25" s="5">
        <f>IF(Feb_21[[#This Row],[WIN_OSE]]=0,('Summary Sheet'!$O$1)-('Summary Sheet'!$O$1*2%),-'Summary Sheet'!$O$1*(Feb_21[[#This Row],[BSP]]-1))</f>
        <v>1.96</v>
      </c>
    </row>
    <row r="26" spans="1:14" x14ac:dyDescent="0.25">
      <c r="A26">
        <v>178704397</v>
      </c>
      <c r="B26" s="1" t="s">
        <v>23</v>
      </c>
      <c r="C26" s="1" t="s">
        <v>3131</v>
      </c>
      <c r="D26" s="1" t="s">
        <v>3351</v>
      </c>
      <c r="E26" s="1" t="s">
        <v>41</v>
      </c>
      <c r="F26" s="1" t="s">
        <v>54</v>
      </c>
      <c r="G26" s="2">
        <v>44228</v>
      </c>
      <c r="H26" s="3">
        <v>0.5756944444444444</v>
      </c>
      <c r="I26">
        <v>2</v>
      </c>
      <c r="J26" s="1" t="s">
        <v>3475</v>
      </c>
      <c r="K26">
        <v>0</v>
      </c>
      <c r="L26">
        <v>3.58</v>
      </c>
      <c r="M26">
        <v>9895.32</v>
      </c>
      <c r="N26" s="5">
        <f>IF(Feb_21[[#This Row],[WIN_OSE]]=0,('Summary Sheet'!$O$1)-('Summary Sheet'!$O$1*2%),-'Summary Sheet'!$O$1*(Feb_21[[#This Row],[BSP]]-1))</f>
        <v>1.96</v>
      </c>
    </row>
    <row r="27" spans="1:14" x14ac:dyDescent="0.25">
      <c r="A27">
        <v>178704399</v>
      </c>
      <c r="B27" s="1" t="s">
        <v>23</v>
      </c>
      <c r="C27" s="1" t="s">
        <v>3131</v>
      </c>
      <c r="D27" s="1" t="s">
        <v>3351</v>
      </c>
      <c r="E27" s="1" t="s">
        <v>32</v>
      </c>
      <c r="F27" s="1" t="s">
        <v>54</v>
      </c>
      <c r="G27" s="2">
        <v>44228</v>
      </c>
      <c r="H27" s="3">
        <v>0.58819444444444446</v>
      </c>
      <c r="I27">
        <v>5</v>
      </c>
      <c r="J27" s="1" t="s">
        <v>3543</v>
      </c>
      <c r="K27">
        <v>0</v>
      </c>
      <c r="L27">
        <v>3.6023089704298767</v>
      </c>
      <c r="M27">
        <v>6310.8</v>
      </c>
      <c r="N27" s="5">
        <f>IF(Feb_21[[#This Row],[WIN_OSE]]=0,('Summary Sheet'!$O$1)-('Summary Sheet'!$O$1*2%),-'Summary Sheet'!$O$1*(Feb_21[[#This Row],[BSP]]-1))</f>
        <v>1.96</v>
      </c>
    </row>
    <row r="28" spans="1:14" x14ac:dyDescent="0.25">
      <c r="A28">
        <v>178704401</v>
      </c>
      <c r="B28" s="1" t="s">
        <v>23</v>
      </c>
      <c r="C28" s="1" t="s">
        <v>3131</v>
      </c>
      <c r="D28" s="1" t="s">
        <v>3351</v>
      </c>
      <c r="E28" s="1" t="s">
        <v>47</v>
      </c>
      <c r="F28" s="1" t="s">
        <v>54</v>
      </c>
      <c r="G28" s="2">
        <v>44228</v>
      </c>
      <c r="H28" s="3">
        <v>0.59930555555555554</v>
      </c>
      <c r="I28">
        <v>5</v>
      </c>
      <c r="J28" s="1" t="s">
        <v>3497</v>
      </c>
      <c r="K28">
        <v>0</v>
      </c>
      <c r="L28">
        <v>4.2</v>
      </c>
      <c r="M28">
        <v>6546.1</v>
      </c>
      <c r="N28" s="5">
        <f>IF(Feb_21[[#This Row],[WIN_OSE]]=0,('Summary Sheet'!$O$1)-('Summary Sheet'!$O$1*2%),-'Summary Sheet'!$O$1*(Feb_21[[#This Row],[BSP]]-1))</f>
        <v>1.96</v>
      </c>
    </row>
    <row r="29" spans="1:14" x14ac:dyDescent="0.25">
      <c r="A29">
        <v>178704403</v>
      </c>
      <c r="B29" s="1" t="s">
        <v>23</v>
      </c>
      <c r="C29" s="1" t="s">
        <v>3131</v>
      </c>
      <c r="D29" s="1" t="s">
        <v>3351</v>
      </c>
      <c r="E29" s="1" t="s">
        <v>39</v>
      </c>
      <c r="F29" s="1" t="s">
        <v>54</v>
      </c>
      <c r="G29" s="2">
        <v>44228</v>
      </c>
      <c r="H29" s="3">
        <v>0.61250000000000004</v>
      </c>
      <c r="I29">
        <v>3</v>
      </c>
      <c r="J29" s="1" t="s">
        <v>3369</v>
      </c>
      <c r="K29">
        <v>1</v>
      </c>
      <c r="L29">
        <v>2.5053125374027463</v>
      </c>
      <c r="M29">
        <v>12286.18</v>
      </c>
      <c r="N29" s="5">
        <f>IF(Feb_21[[#This Row],[WIN_OSE]]=0,('Summary Sheet'!$O$1)-('Summary Sheet'!$O$1*2%),-'Summary Sheet'!$O$1*(Feb_21[[#This Row],[BSP]]-1))</f>
        <v>-3.0106250748054926</v>
      </c>
    </row>
    <row r="30" spans="1:14" x14ac:dyDescent="0.25">
      <c r="A30">
        <v>178704405</v>
      </c>
      <c r="B30" s="1" t="s">
        <v>23</v>
      </c>
      <c r="C30" s="1" t="s">
        <v>3131</v>
      </c>
      <c r="D30" s="1" t="s">
        <v>3351</v>
      </c>
      <c r="E30" s="1" t="s">
        <v>47</v>
      </c>
      <c r="F30" s="1" t="s">
        <v>54</v>
      </c>
      <c r="G30" s="2">
        <v>44228</v>
      </c>
      <c r="H30" s="3">
        <v>0.62638888888888888</v>
      </c>
      <c r="I30">
        <v>5</v>
      </c>
      <c r="J30" s="1" t="s">
        <v>3493</v>
      </c>
      <c r="K30">
        <v>1</v>
      </c>
      <c r="L30">
        <v>3.25</v>
      </c>
      <c r="M30">
        <v>15862.26</v>
      </c>
      <c r="N30" s="5">
        <f>IF(Feb_21[[#This Row],[WIN_OSE]]=0,('Summary Sheet'!$O$1)-('Summary Sheet'!$O$1*2%),-'Summary Sheet'!$O$1*(Feb_21[[#This Row],[BSP]]-1))</f>
        <v>-4.5</v>
      </c>
    </row>
    <row r="31" spans="1:14" x14ac:dyDescent="0.25">
      <c r="A31">
        <v>178704407</v>
      </c>
      <c r="B31" s="1" t="s">
        <v>23</v>
      </c>
      <c r="C31" s="1" t="s">
        <v>3131</v>
      </c>
      <c r="D31" s="1" t="s">
        <v>3351</v>
      </c>
      <c r="E31" s="1" t="s">
        <v>45</v>
      </c>
      <c r="F31" s="1" t="s">
        <v>188</v>
      </c>
      <c r="G31" s="2">
        <v>44228</v>
      </c>
      <c r="H31" s="3">
        <v>0.63749999999999996</v>
      </c>
      <c r="I31">
        <v>6</v>
      </c>
      <c r="J31" s="1" t="s">
        <v>3394</v>
      </c>
      <c r="K31">
        <v>0</v>
      </c>
      <c r="L31">
        <v>2.7612913365941756</v>
      </c>
      <c r="M31">
        <v>12268.6</v>
      </c>
      <c r="N31" s="5">
        <f>IF(Feb_21[[#This Row],[WIN_OSE]]=0,('Summary Sheet'!$O$1)-('Summary Sheet'!$O$1*2%),-'Summary Sheet'!$O$1*(Feb_21[[#This Row],[BSP]]-1))</f>
        <v>1.96</v>
      </c>
    </row>
    <row r="32" spans="1:14" x14ac:dyDescent="0.25">
      <c r="A32">
        <v>178704409</v>
      </c>
      <c r="B32" s="1" t="s">
        <v>23</v>
      </c>
      <c r="C32" s="1" t="s">
        <v>3131</v>
      </c>
      <c r="D32" s="1" t="s">
        <v>3351</v>
      </c>
      <c r="E32" s="1" t="s">
        <v>24</v>
      </c>
      <c r="F32" s="1" t="s">
        <v>54</v>
      </c>
      <c r="G32" s="2">
        <v>44228</v>
      </c>
      <c r="H32" s="3">
        <v>0.65138888888888891</v>
      </c>
      <c r="I32">
        <v>6</v>
      </c>
      <c r="J32" s="1" t="s">
        <v>3470</v>
      </c>
      <c r="K32">
        <v>0</v>
      </c>
      <c r="L32">
        <v>2.9946788409999998</v>
      </c>
      <c r="M32">
        <v>17712.28</v>
      </c>
      <c r="N32" s="5">
        <f>IF(Feb_21[[#This Row],[WIN_OSE]]=0,('Summary Sheet'!$O$1)-('Summary Sheet'!$O$1*2%),-'Summary Sheet'!$O$1*(Feb_21[[#This Row],[BSP]]-1))</f>
        <v>1.96</v>
      </c>
    </row>
    <row r="33" spans="1:14" x14ac:dyDescent="0.25">
      <c r="A33">
        <v>178704411</v>
      </c>
      <c r="B33" s="1" t="s">
        <v>23</v>
      </c>
      <c r="C33" s="1" t="s">
        <v>3131</v>
      </c>
      <c r="D33" s="1" t="s">
        <v>3351</v>
      </c>
      <c r="E33" s="1" t="s">
        <v>41</v>
      </c>
      <c r="F33" s="1" t="s">
        <v>54</v>
      </c>
      <c r="G33" s="2">
        <v>44228</v>
      </c>
      <c r="H33" s="3">
        <v>0.66527777777777775</v>
      </c>
      <c r="I33">
        <v>3</v>
      </c>
      <c r="J33" s="1" t="s">
        <v>3517</v>
      </c>
      <c r="K33">
        <v>1</v>
      </c>
      <c r="L33">
        <v>3.2</v>
      </c>
      <c r="M33">
        <v>19934.919999999998</v>
      </c>
      <c r="N33" s="5">
        <f>IF(Feb_21[[#This Row],[WIN_OSE]]=0,('Summary Sheet'!$O$1)-('Summary Sheet'!$O$1*2%),-'Summary Sheet'!$O$1*(Feb_21[[#This Row],[BSP]]-1))</f>
        <v>-4.4000000000000004</v>
      </c>
    </row>
    <row r="34" spans="1:14" x14ac:dyDescent="0.25">
      <c r="A34">
        <v>178704413</v>
      </c>
      <c r="B34" s="1" t="s">
        <v>23</v>
      </c>
      <c r="C34" s="1" t="s">
        <v>3131</v>
      </c>
      <c r="D34" s="1" t="s">
        <v>3351</v>
      </c>
      <c r="E34" s="1" t="s">
        <v>30</v>
      </c>
      <c r="F34" s="1" t="s">
        <v>54</v>
      </c>
      <c r="G34" s="2">
        <v>44228</v>
      </c>
      <c r="H34" s="3">
        <v>0.6791666666666667</v>
      </c>
      <c r="I34">
        <v>5</v>
      </c>
      <c r="J34" s="1" t="s">
        <v>207</v>
      </c>
      <c r="K34">
        <v>0</v>
      </c>
      <c r="L34">
        <v>2.2976635010000002</v>
      </c>
      <c r="M34">
        <v>20345.439999999999</v>
      </c>
      <c r="N34" s="5">
        <f>IF(Feb_21[[#This Row],[WIN_OSE]]=0,('Summary Sheet'!$O$1)-('Summary Sheet'!$O$1*2%),-'Summary Sheet'!$O$1*(Feb_21[[#This Row],[BSP]]-1))</f>
        <v>1.96</v>
      </c>
    </row>
    <row r="35" spans="1:14" x14ac:dyDescent="0.25">
      <c r="A35">
        <v>178704415</v>
      </c>
      <c r="B35" s="1" t="s">
        <v>23</v>
      </c>
      <c r="C35" s="1" t="s">
        <v>3131</v>
      </c>
      <c r="D35" s="1" t="s">
        <v>3351</v>
      </c>
      <c r="E35" s="1" t="s">
        <v>47</v>
      </c>
      <c r="F35" s="1" t="s">
        <v>54</v>
      </c>
      <c r="G35" s="2">
        <v>44228</v>
      </c>
      <c r="H35" s="3">
        <v>0.69305555555555554</v>
      </c>
      <c r="I35">
        <v>6</v>
      </c>
      <c r="J35" s="1" t="s">
        <v>3496</v>
      </c>
      <c r="K35">
        <v>0</v>
      </c>
      <c r="L35">
        <v>4.4142425051300975</v>
      </c>
      <c r="M35">
        <v>8400.9599999999991</v>
      </c>
      <c r="N35" s="5">
        <f>IF(Feb_21[[#This Row],[WIN_OSE]]=0,('Summary Sheet'!$O$1)-('Summary Sheet'!$O$1*2%),-'Summary Sheet'!$O$1*(Feb_21[[#This Row],[BSP]]-1))</f>
        <v>1.96</v>
      </c>
    </row>
    <row r="36" spans="1:14" x14ac:dyDescent="0.25">
      <c r="A36">
        <v>178704417</v>
      </c>
      <c r="B36" s="1" t="s">
        <v>23</v>
      </c>
      <c r="C36" s="1" t="s">
        <v>3131</v>
      </c>
      <c r="D36" s="1" t="s">
        <v>3351</v>
      </c>
      <c r="E36" s="1" t="s">
        <v>37</v>
      </c>
      <c r="F36" s="1" t="s">
        <v>54</v>
      </c>
      <c r="G36" s="2">
        <v>44228</v>
      </c>
      <c r="H36" s="3">
        <v>0.70694444444444449</v>
      </c>
      <c r="I36">
        <v>2</v>
      </c>
      <c r="J36" s="1" t="s">
        <v>3405</v>
      </c>
      <c r="K36">
        <v>0</v>
      </c>
      <c r="L36">
        <v>3.2805821737016956</v>
      </c>
      <c r="M36">
        <v>17964.060000000001</v>
      </c>
      <c r="N36" s="5">
        <f>IF(Feb_21[[#This Row],[WIN_OSE]]=0,('Summary Sheet'!$O$1)-('Summary Sheet'!$O$1*2%),-'Summary Sheet'!$O$1*(Feb_21[[#This Row],[BSP]]-1))</f>
        <v>1.96</v>
      </c>
    </row>
    <row r="37" spans="1:14" x14ac:dyDescent="0.25">
      <c r="A37">
        <v>178704419</v>
      </c>
      <c r="B37" s="1" t="s">
        <v>23</v>
      </c>
      <c r="C37" s="1" t="s">
        <v>3131</v>
      </c>
      <c r="D37" s="1" t="s">
        <v>3351</v>
      </c>
      <c r="E37" s="1" t="s">
        <v>37</v>
      </c>
      <c r="F37" s="1" t="s">
        <v>54</v>
      </c>
      <c r="G37" s="2">
        <v>44228</v>
      </c>
      <c r="H37" s="3">
        <v>0.72083333333333333</v>
      </c>
      <c r="I37">
        <v>4</v>
      </c>
      <c r="J37" s="1" t="s">
        <v>3531</v>
      </c>
      <c r="K37">
        <v>0</v>
      </c>
      <c r="L37">
        <v>2.9730671262684201</v>
      </c>
      <c r="M37">
        <v>15241.06</v>
      </c>
      <c r="N37" s="5">
        <f>IF(Feb_21[[#This Row],[WIN_OSE]]=0,('Summary Sheet'!$O$1)-('Summary Sheet'!$O$1*2%),-'Summary Sheet'!$O$1*(Feb_21[[#This Row],[BSP]]-1))</f>
        <v>1.96</v>
      </c>
    </row>
    <row r="38" spans="1:14" x14ac:dyDescent="0.25">
      <c r="A38">
        <v>178704421</v>
      </c>
      <c r="B38" s="1" t="s">
        <v>23</v>
      </c>
      <c r="C38" s="1" t="s">
        <v>3131</v>
      </c>
      <c r="D38" s="1" t="s">
        <v>3351</v>
      </c>
      <c r="E38" s="1" t="s">
        <v>37</v>
      </c>
      <c r="F38" s="1" t="s">
        <v>54</v>
      </c>
      <c r="G38" s="2">
        <v>44228</v>
      </c>
      <c r="H38" s="3">
        <v>0.73402777777777772</v>
      </c>
      <c r="I38">
        <v>1</v>
      </c>
      <c r="J38" s="1" t="s">
        <v>1299</v>
      </c>
      <c r="K38">
        <v>0</v>
      </c>
      <c r="L38">
        <v>4.2122390602424273</v>
      </c>
      <c r="M38">
        <v>10790.08</v>
      </c>
      <c r="N38" s="5">
        <f>IF(Feb_21[[#This Row],[WIN_OSE]]=0,('Summary Sheet'!$O$1)-('Summary Sheet'!$O$1*2%),-'Summary Sheet'!$O$1*(Feb_21[[#This Row],[BSP]]-1))</f>
        <v>1.96</v>
      </c>
    </row>
    <row r="39" spans="1:14" x14ac:dyDescent="0.25">
      <c r="A39">
        <v>178704423</v>
      </c>
      <c r="B39" s="1" t="s">
        <v>23</v>
      </c>
      <c r="C39" s="1" t="s">
        <v>3131</v>
      </c>
      <c r="D39" s="1" t="s">
        <v>3351</v>
      </c>
      <c r="E39" s="1" t="s">
        <v>65</v>
      </c>
      <c r="F39" s="1" t="s">
        <v>54</v>
      </c>
      <c r="G39" s="2">
        <v>44228</v>
      </c>
      <c r="H39" s="3">
        <v>0.74583333333333335</v>
      </c>
      <c r="I39">
        <v>1</v>
      </c>
      <c r="J39" s="1" t="s">
        <v>3510</v>
      </c>
      <c r="K39">
        <v>0</v>
      </c>
      <c r="L39">
        <v>2.92</v>
      </c>
      <c r="M39">
        <v>13978.84</v>
      </c>
      <c r="N39" s="5">
        <f>IF(Feb_21[[#This Row],[WIN_OSE]]=0,('Summary Sheet'!$O$1)-('Summary Sheet'!$O$1*2%),-'Summary Sheet'!$O$1*(Feb_21[[#This Row],[BSP]]-1))</f>
        <v>1.96</v>
      </c>
    </row>
    <row r="40" spans="1:14" x14ac:dyDescent="0.25">
      <c r="A40">
        <v>178706520</v>
      </c>
      <c r="B40" s="1" t="s">
        <v>23</v>
      </c>
      <c r="C40" s="1" t="s">
        <v>3133</v>
      </c>
      <c r="D40" s="1" t="s">
        <v>3351</v>
      </c>
      <c r="E40" s="1" t="s">
        <v>47</v>
      </c>
      <c r="F40" s="1" t="s">
        <v>13</v>
      </c>
      <c r="G40" s="2">
        <v>44228</v>
      </c>
      <c r="H40" s="3">
        <v>0.58125000000000004</v>
      </c>
      <c r="I40">
        <v>5</v>
      </c>
      <c r="J40" s="1" t="s">
        <v>3489</v>
      </c>
      <c r="K40">
        <v>0</v>
      </c>
      <c r="L40">
        <v>3.62</v>
      </c>
      <c r="M40">
        <v>6438.58</v>
      </c>
      <c r="N40" s="5">
        <f>IF(Feb_21[[#This Row],[WIN_OSE]]=0,('Summary Sheet'!$O$1)-('Summary Sheet'!$O$1*2%),-'Summary Sheet'!$O$1*(Feb_21[[#This Row],[BSP]]-1))</f>
        <v>1.96</v>
      </c>
    </row>
    <row r="41" spans="1:14" x14ac:dyDescent="0.25">
      <c r="A41">
        <v>178706522</v>
      </c>
      <c r="B41" s="1" t="s">
        <v>23</v>
      </c>
      <c r="C41" s="1" t="s">
        <v>3133</v>
      </c>
      <c r="D41" s="1" t="s">
        <v>3351</v>
      </c>
      <c r="E41" s="1" t="s">
        <v>39</v>
      </c>
      <c r="F41" s="1" t="s">
        <v>13</v>
      </c>
      <c r="G41" s="2">
        <v>44228</v>
      </c>
      <c r="H41" s="3">
        <v>0.59166666666666667</v>
      </c>
      <c r="I41">
        <v>5</v>
      </c>
      <c r="J41" s="1" t="s">
        <v>3437</v>
      </c>
      <c r="K41">
        <v>0</v>
      </c>
      <c r="L41">
        <v>2.609287897556805</v>
      </c>
      <c r="M41">
        <v>9349.4</v>
      </c>
      <c r="N41" s="5">
        <f>IF(Feb_21[[#This Row],[WIN_OSE]]=0,('Summary Sheet'!$O$1)-('Summary Sheet'!$O$1*2%),-'Summary Sheet'!$O$1*(Feb_21[[#This Row],[BSP]]-1))</f>
        <v>1.96</v>
      </c>
    </row>
    <row r="42" spans="1:14" x14ac:dyDescent="0.25">
      <c r="A42">
        <v>178706524</v>
      </c>
      <c r="B42" s="1" t="s">
        <v>23</v>
      </c>
      <c r="C42" s="1" t="s">
        <v>3133</v>
      </c>
      <c r="D42" s="1" t="s">
        <v>3351</v>
      </c>
      <c r="E42" s="1" t="s">
        <v>41</v>
      </c>
      <c r="F42" s="1" t="s">
        <v>13</v>
      </c>
      <c r="G42" s="2">
        <v>44228</v>
      </c>
      <c r="H42" s="3">
        <v>0.60555555555555551</v>
      </c>
      <c r="I42">
        <v>6</v>
      </c>
      <c r="J42" s="1" t="s">
        <v>3574</v>
      </c>
      <c r="K42">
        <v>0</v>
      </c>
      <c r="L42">
        <v>2.383677198</v>
      </c>
      <c r="M42">
        <v>17068.52</v>
      </c>
      <c r="N42" s="5">
        <f>IF(Feb_21[[#This Row],[WIN_OSE]]=0,('Summary Sheet'!$O$1)-('Summary Sheet'!$O$1*2%),-'Summary Sheet'!$O$1*(Feb_21[[#This Row],[BSP]]-1))</f>
        <v>1.96</v>
      </c>
    </row>
    <row r="43" spans="1:14" x14ac:dyDescent="0.25">
      <c r="A43">
        <v>178706526</v>
      </c>
      <c r="B43" s="1" t="s">
        <v>23</v>
      </c>
      <c r="C43" s="1" t="s">
        <v>3133</v>
      </c>
      <c r="D43" s="1" t="s">
        <v>3351</v>
      </c>
      <c r="E43" s="1" t="s">
        <v>24</v>
      </c>
      <c r="F43" s="1" t="s">
        <v>13</v>
      </c>
      <c r="G43" s="2">
        <v>44228</v>
      </c>
      <c r="H43" s="3">
        <v>0.61944444444444446</v>
      </c>
      <c r="I43">
        <v>6</v>
      </c>
      <c r="J43" s="1" t="s">
        <v>3440</v>
      </c>
      <c r="K43">
        <v>0</v>
      </c>
      <c r="L43">
        <v>2.1229217806793166</v>
      </c>
      <c r="M43">
        <v>22143.38</v>
      </c>
      <c r="N43" s="5">
        <f>IF(Feb_21[[#This Row],[WIN_OSE]]=0,('Summary Sheet'!$O$1)-('Summary Sheet'!$O$1*2%),-'Summary Sheet'!$O$1*(Feb_21[[#This Row],[BSP]]-1))</f>
        <v>1.96</v>
      </c>
    </row>
    <row r="44" spans="1:14" x14ac:dyDescent="0.25">
      <c r="A44">
        <v>178706528</v>
      </c>
      <c r="B44" s="1" t="s">
        <v>23</v>
      </c>
      <c r="C44" s="1" t="s">
        <v>3133</v>
      </c>
      <c r="D44" s="1" t="s">
        <v>3351</v>
      </c>
      <c r="E44" s="1" t="s">
        <v>30</v>
      </c>
      <c r="F44" s="1" t="s">
        <v>13</v>
      </c>
      <c r="G44" s="2">
        <v>44228</v>
      </c>
      <c r="H44" s="3">
        <v>0.63263888888888886</v>
      </c>
      <c r="I44">
        <v>2</v>
      </c>
      <c r="J44" s="1" t="s">
        <v>3407</v>
      </c>
      <c r="K44">
        <v>0</v>
      </c>
      <c r="L44">
        <v>4.4678246176943492</v>
      </c>
      <c r="M44">
        <v>5602.7</v>
      </c>
      <c r="N44" s="5">
        <f>IF(Feb_21[[#This Row],[WIN_OSE]]=0,('Summary Sheet'!$O$1)-('Summary Sheet'!$O$1*2%),-'Summary Sheet'!$O$1*(Feb_21[[#This Row],[BSP]]-1))</f>
        <v>1.96</v>
      </c>
    </row>
    <row r="45" spans="1:14" x14ac:dyDescent="0.25">
      <c r="A45">
        <v>178706530</v>
      </c>
      <c r="B45" s="1" t="s">
        <v>23</v>
      </c>
      <c r="C45" s="1" t="s">
        <v>3133</v>
      </c>
      <c r="D45" s="1" t="s">
        <v>3351</v>
      </c>
      <c r="E45" s="1" t="s">
        <v>39</v>
      </c>
      <c r="F45" s="1" t="s">
        <v>13</v>
      </c>
      <c r="G45" s="2">
        <v>44228</v>
      </c>
      <c r="H45" s="3">
        <v>0.64444444444444449</v>
      </c>
      <c r="I45">
        <v>1</v>
      </c>
      <c r="J45" s="1" t="s">
        <v>3483</v>
      </c>
      <c r="K45">
        <v>0</v>
      </c>
      <c r="L45">
        <v>2.1661509656372804</v>
      </c>
      <c r="M45">
        <v>21768.54</v>
      </c>
      <c r="N45" s="5">
        <f>IF(Feb_21[[#This Row],[WIN_OSE]]=0,('Summary Sheet'!$O$1)-('Summary Sheet'!$O$1*2%),-'Summary Sheet'!$O$1*(Feb_21[[#This Row],[BSP]]-1))</f>
        <v>1.96</v>
      </c>
    </row>
    <row r="46" spans="1:14" x14ac:dyDescent="0.25">
      <c r="A46">
        <v>178706532</v>
      </c>
      <c r="B46" s="1" t="s">
        <v>23</v>
      </c>
      <c r="C46" s="1" t="s">
        <v>3133</v>
      </c>
      <c r="D46" s="1" t="s">
        <v>3351</v>
      </c>
      <c r="E46" s="1" t="s">
        <v>47</v>
      </c>
      <c r="F46" s="1" t="s">
        <v>13</v>
      </c>
      <c r="G46" s="2">
        <v>44228</v>
      </c>
      <c r="H46" s="3">
        <v>0.65833333333333333</v>
      </c>
      <c r="I46">
        <v>4</v>
      </c>
      <c r="J46" s="1" t="s">
        <v>3359</v>
      </c>
      <c r="K46">
        <v>0</v>
      </c>
      <c r="L46">
        <v>2.7405742158871362</v>
      </c>
      <c r="M46">
        <v>11817.7</v>
      </c>
      <c r="N46" s="5">
        <f>IF(Feb_21[[#This Row],[WIN_OSE]]=0,('Summary Sheet'!$O$1)-('Summary Sheet'!$O$1*2%),-'Summary Sheet'!$O$1*(Feb_21[[#This Row],[BSP]]-1))</f>
        <v>1.96</v>
      </c>
    </row>
    <row r="47" spans="1:14" x14ac:dyDescent="0.25">
      <c r="A47">
        <v>178706534</v>
      </c>
      <c r="B47" s="1" t="s">
        <v>23</v>
      </c>
      <c r="C47" s="1" t="s">
        <v>3133</v>
      </c>
      <c r="D47" s="1" t="s">
        <v>3351</v>
      </c>
      <c r="E47" s="1" t="s">
        <v>20</v>
      </c>
      <c r="F47" s="1" t="s">
        <v>13</v>
      </c>
      <c r="G47" s="2">
        <v>44228</v>
      </c>
      <c r="H47" s="3">
        <v>0.67222222222222228</v>
      </c>
      <c r="I47">
        <v>5</v>
      </c>
      <c r="J47" s="1" t="s">
        <v>3516</v>
      </c>
      <c r="K47">
        <v>0</v>
      </c>
      <c r="L47">
        <v>3.1452785445006528</v>
      </c>
      <c r="M47">
        <v>14208.22</v>
      </c>
      <c r="N47" s="5">
        <f>IF(Feb_21[[#This Row],[WIN_OSE]]=0,('Summary Sheet'!$O$1)-('Summary Sheet'!$O$1*2%),-'Summary Sheet'!$O$1*(Feb_21[[#This Row],[BSP]]-1))</f>
        <v>1.96</v>
      </c>
    </row>
    <row r="48" spans="1:14" x14ac:dyDescent="0.25">
      <c r="A48">
        <v>178706536</v>
      </c>
      <c r="B48" s="1" t="s">
        <v>23</v>
      </c>
      <c r="C48" s="1" t="s">
        <v>3133</v>
      </c>
      <c r="D48" s="1" t="s">
        <v>3351</v>
      </c>
      <c r="E48" s="1" t="s">
        <v>43</v>
      </c>
      <c r="F48" s="1" t="s">
        <v>13</v>
      </c>
      <c r="G48" s="2">
        <v>44228</v>
      </c>
      <c r="H48" s="3">
        <v>0.68611111111111112</v>
      </c>
      <c r="I48">
        <v>6</v>
      </c>
      <c r="J48" s="1" t="s">
        <v>3477</v>
      </c>
      <c r="K48">
        <v>1</v>
      </c>
      <c r="L48">
        <v>3.9230702441364693</v>
      </c>
      <c r="M48">
        <v>8194.5400000000009</v>
      </c>
      <c r="N48" s="5">
        <f>IF(Feb_21[[#This Row],[WIN_OSE]]=0,('Summary Sheet'!$O$1)-('Summary Sheet'!$O$1*2%),-'Summary Sheet'!$O$1*(Feb_21[[#This Row],[BSP]]-1))</f>
        <v>-5.8461404882729386</v>
      </c>
    </row>
    <row r="49" spans="1:14" x14ac:dyDescent="0.25">
      <c r="A49">
        <v>178706538</v>
      </c>
      <c r="B49" s="1" t="s">
        <v>23</v>
      </c>
      <c r="C49" s="1" t="s">
        <v>3133</v>
      </c>
      <c r="D49" s="1" t="s">
        <v>3351</v>
      </c>
      <c r="E49" s="1" t="s">
        <v>37</v>
      </c>
      <c r="F49" s="1" t="s">
        <v>13</v>
      </c>
      <c r="G49" s="2">
        <v>44228</v>
      </c>
      <c r="H49" s="3">
        <v>0.7</v>
      </c>
      <c r="I49">
        <v>2</v>
      </c>
      <c r="J49" s="1" t="s">
        <v>3528</v>
      </c>
      <c r="K49">
        <v>0</v>
      </c>
      <c r="L49">
        <v>3.4464462646660197</v>
      </c>
      <c r="M49">
        <v>11653.64</v>
      </c>
      <c r="N49" s="5">
        <f>IF(Feb_21[[#This Row],[WIN_OSE]]=0,('Summary Sheet'!$O$1)-('Summary Sheet'!$O$1*2%),-'Summary Sheet'!$O$1*(Feb_21[[#This Row],[BSP]]-1))</f>
        <v>1.96</v>
      </c>
    </row>
    <row r="50" spans="1:14" x14ac:dyDescent="0.25">
      <c r="A50">
        <v>178706540</v>
      </c>
      <c r="B50" s="1" t="s">
        <v>23</v>
      </c>
      <c r="C50" s="1" t="s">
        <v>3133</v>
      </c>
      <c r="D50" s="1" t="s">
        <v>3351</v>
      </c>
      <c r="E50" s="1" t="s">
        <v>37</v>
      </c>
      <c r="F50" s="1" t="s">
        <v>13</v>
      </c>
      <c r="G50" s="2">
        <v>44228</v>
      </c>
      <c r="H50" s="3">
        <v>0.71388888888888891</v>
      </c>
      <c r="I50">
        <v>6</v>
      </c>
      <c r="J50" s="1" t="s">
        <v>3443</v>
      </c>
      <c r="K50">
        <v>1</v>
      </c>
      <c r="L50">
        <v>3.65</v>
      </c>
      <c r="M50">
        <v>9275.58</v>
      </c>
      <c r="N50" s="5">
        <f>IF(Feb_21[[#This Row],[WIN_OSE]]=0,('Summary Sheet'!$O$1)-('Summary Sheet'!$O$1*2%),-'Summary Sheet'!$O$1*(Feb_21[[#This Row],[BSP]]-1))</f>
        <v>-5.3</v>
      </c>
    </row>
    <row r="51" spans="1:14" x14ac:dyDescent="0.25">
      <c r="A51">
        <v>178706542</v>
      </c>
      <c r="B51" s="1" t="s">
        <v>23</v>
      </c>
      <c r="C51" s="1" t="s">
        <v>3133</v>
      </c>
      <c r="D51" s="1" t="s">
        <v>3351</v>
      </c>
      <c r="E51" s="1" t="s">
        <v>32</v>
      </c>
      <c r="F51" s="1" t="s">
        <v>13</v>
      </c>
      <c r="G51" s="2">
        <v>44228</v>
      </c>
      <c r="H51" s="3">
        <v>0.72777777777777775</v>
      </c>
      <c r="I51">
        <v>3</v>
      </c>
      <c r="J51" s="1" t="s">
        <v>3422</v>
      </c>
      <c r="K51">
        <v>0</v>
      </c>
      <c r="L51">
        <v>4.5999999999999996</v>
      </c>
      <c r="M51">
        <v>6275.58</v>
      </c>
      <c r="N51" s="5">
        <f>IF(Feb_21[[#This Row],[WIN_OSE]]=0,('Summary Sheet'!$O$1)-('Summary Sheet'!$O$1*2%),-'Summary Sheet'!$O$1*(Feb_21[[#This Row],[BSP]]-1))</f>
        <v>1.96</v>
      </c>
    </row>
    <row r="52" spans="1:14" x14ac:dyDescent="0.25">
      <c r="A52">
        <v>178706544</v>
      </c>
      <c r="B52" s="1" t="s">
        <v>23</v>
      </c>
      <c r="C52" s="1" t="s">
        <v>3133</v>
      </c>
      <c r="D52" s="1" t="s">
        <v>3351</v>
      </c>
      <c r="E52" s="1" t="s">
        <v>65</v>
      </c>
      <c r="F52" s="1" t="s">
        <v>13</v>
      </c>
      <c r="G52" s="2">
        <v>44228</v>
      </c>
      <c r="H52" s="3">
        <v>0.73888888888888893</v>
      </c>
      <c r="I52">
        <v>3</v>
      </c>
      <c r="J52" s="1" t="s">
        <v>343</v>
      </c>
      <c r="K52">
        <v>0</v>
      </c>
      <c r="L52">
        <v>4</v>
      </c>
      <c r="M52">
        <v>6519.64</v>
      </c>
      <c r="N52" s="5">
        <f>IF(Feb_21[[#This Row],[WIN_OSE]]=0,('Summary Sheet'!$O$1)-('Summary Sheet'!$O$1*2%),-'Summary Sheet'!$O$1*(Feb_21[[#This Row],[BSP]]-1))</f>
        <v>1.96</v>
      </c>
    </row>
    <row r="53" spans="1:14" x14ac:dyDescent="0.25">
      <c r="A53">
        <v>178706546</v>
      </c>
      <c r="B53" s="1" t="s">
        <v>23</v>
      </c>
      <c r="C53" s="1" t="s">
        <v>3133</v>
      </c>
      <c r="D53" s="1" t="s">
        <v>3351</v>
      </c>
      <c r="E53" s="1" t="s">
        <v>41</v>
      </c>
      <c r="F53" s="1" t="s">
        <v>13</v>
      </c>
      <c r="G53" s="2">
        <v>44228</v>
      </c>
      <c r="H53" s="3">
        <v>0.75138888888888888</v>
      </c>
      <c r="I53">
        <v>4</v>
      </c>
      <c r="J53" s="1" t="s">
        <v>3573</v>
      </c>
      <c r="K53">
        <v>0</v>
      </c>
      <c r="L53">
        <v>3.307548159581347</v>
      </c>
      <c r="M53">
        <v>12980.96</v>
      </c>
      <c r="N53" s="5">
        <f>IF(Feb_21[[#This Row],[WIN_OSE]]=0,('Summary Sheet'!$O$1)-('Summary Sheet'!$O$1*2%),-'Summary Sheet'!$O$1*(Feb_21[[#This Row],[BSP]]-1))</f>
        <v>1.96</v>
      </c>
    </row>
    <row r="54" spans="1:14" x14ac:dyDescent="0.25">
      <c r="A54">
        <v>178706967</v>
      </c>
      <c r="B54" s="1" t="s">
        <v>16</v>
      </c>
      <c r="C54" s="1" t="s">
        <v>3134</v>
      </c>
      <c r="D54" s="1" t="s">
        <v>3351</v>
      </c>
      <c r="E54" s="1" t="s">
        <v>43</v>
      </c>
      <c r="F54" s="1" t="s">
        <v>33</v>
      </c>
      <c r="G54" s="2">
        <v>44228</v>
      </c>
      <c r="H54" s="3">
        <v>0.75624999999999998</v>
      </c>
      <c r="I54">
        <v>1</v>
      </c>
      <c r="J54" s="1" t="s">
        <v>608</v>
      </c>
      <c r="K54">
        <v>0</v>
      </c>
      <c r="L54">
        <v>3.0923324508457872</v>
      </c>
      <c r="M54">
        <v>19169.34</v>
      </c>
      <c r="N54" s="5">
        <f>IF(Feb_21[[#This Row],[WIN_OSE]]=0,('Summary Sheet'!$O$1)-('Summary Sheet'!$O$1*2%),-'Summary Sheet'!$O$1*(Feb_21[[#This Row],[BSP]]-1))</f>
        <v>1.96</v>
      </c>
    </row>
    <row r="55" spans="1:14" x14ac:dyDescent="0.25">
      <c r="A55">
        <v>178706969</v>
      </c>
      <c r="B55" s="1" t="s">
        <v>16</v>
      </c>
      <c r="C55" s="1" t="s">
        <v>3134</v>
      </c>
      <c r="D55" s="1" t="s">
        <v>3351</v>
      </c>
      <c r="E55" s="1" t="s">
        <v>41</v>
      </c>
      <c r="F55" s="1" t="s">
        <v>33</v>
      </c>
      <c r="G55" s="2">
        <v>44228</v>
      </c>
      <c r="H55" s="3">
        <v>0.76944444444444449</v>
      </c>
      <c r="I55">
        <v>4</v>
      </c>
      <c r="J55" s="1" t="s">
        <v>3550</v>
      </c>
      <c r="K55">
        <v>1</v>
      </c>
      <c r="L55">
        <v>2.588435117</v>
      </c>
      <c r="M55">
        <v>14427.16</v>
      </c>
      <c r="N55" s="5">
        <f>IF(Feb_21[[#This Row],[WIN_OSE]]=0,('Summary Sheet'!$O$1)-('Summary Sheet'!$O$1*2%),-'Summary Sheet'!$O$1*(Feb_21[[#This Row],[BSP]]-1))</f>
        <v>-3.1768702339999999</v>
      </c>
    </row>
    <row r="56" spans="1:14" x14ac:dyDescent="0.25">
      <c r="A56">
        <v>178706971</v>
      </c>
      <c r="B56" s="1" t="s">
        <v>16</v>
      </c>
      <c r="C56" s="1" t="s">
        <v>3134</v>
      </c>
      <c r="D56" s="1" t="s">
        <v>3351</v>
      </c>
      <c r="E56" s="1" t="s">
        <v>55</v>
      </c>
      <c r="F56" s="1" t="s">
        <v>35</v>
      </c>
      <c r="G56" s="2">
        <v>44228</v>
      </c>
      <c r="H56" s="3">
        <v>0.77986111111111112</v>
      </c>
      <c r="I56">
        <v>3</v>
      </c>
      <c r="J56" s="1" t="s">
        <v>3488</v>
      </c>
      <c r="K56">
        <v>0</v>
      </c>
      <c r="L56">
        <v>3.0083306848755451</v>
      </c>
      <c r="M56">
        <v>11330.78</v>
      </c>
      <c r="N56" s="5">
        <f>IF(Feb_21[[#This Row],[WIN_OSE]]=0,('Summary Sheet'!$O$1)-('Summary Sheet'!$O$1*2%),-'Summary Sheet'!$O$1*(Feb_21[[#This Row],[BSP]]-1))</f>
        <v>1.96</v>
      </c>
    </row>
    <row r="57" spans="1:14" x14ac:dyDescent="0.25">
      <c r="A57">
        <v>178706973</v>
      </c>
      <c r="B57" s="1" t="s">
        <v>16</v>
      </c>
      <c r="C57" s="1" t="s">
        <v>3134</v>
      </c>
      <c r="D57" s="1" t="s">
        <v>3351</v>
      </c>
      <c r="E57" s="1" t="s">
        <v>55</v>
      </c>
      <c r="F57" s="1" t="s">
        <v>35</v>
      </c>
      <c r="G57" s="2">
        <v>44228</v>
      </c>
      <c r="H57" s="3">
        <v>0.79027777777777775</v>
      </c>
      <c r="I57">
        <v>6</v>
      </c>
      <c r="J57" s="1" t="s">
        <v>3525</v>
      </c>
      <c r="K57">
        <v>0</v>
      </c>
      <c r="L57">
        <v>2.6380209038759155</v>
      </c>
      <c r="M57">
        <v>19067.599999999999</v>
      </c>
      <c r="N57" s="5">
        <f>IF(Feb_21[[#This Row],[WIN_OSE]]=0,('Summary Sheet'!$O$1)-('Summary Sheet'!$O$1*2%),-'Summary Sheet'!$O$1*(Feb_21[[#This Row],[BSP]]-1))</f>
        <v>1.96</v>
      </c>
    </row>
    <row r="58" spans="1:14" x14ac:dyDescent="0.25">
      <c r="A58">
        <v>178706975</v>
      </c>
      <c r="B58" s="1" t="s">
        <v>16</v>
      </c>
      <c r="C58" s="1" t="s">
        <v>3134</v>
      </c>
      <c r="D58" s="1" t="s">
        <v>3351</v>
      </c>
      <c r="E58" s="1" t="s">
        <v>75</v>
      </c>
      <c r="F58" s="1" t="s">
        <v>50</v>
      </c>
      <c r="G58" s="2">
        <v>44228</v>
      </c>
      <c r="H58" s="3">
        <v>0.8041666666666667</v>
      </c>
      <c r="I58">
        <v>4</v>
      </c>
      <c r="J58" s="1" t="s">
        <v>3211</v>
      </c>
      <c r="K58">
        <v>1</v>
      </c>
      <c r="L58">
        <v>2.14</v>
      </c>
      <c r="M58">
        <v>25924.02</v>
      </c>
      <c r="N58" s="5">
        <f>IF(Feb_21[[#This Row],[WIN_OSE]]=0,('Summary Sheet'!$O$1)-('Summary Sheet'!$O$1*2%),-'Summary Sheet'!$O$1*(Feb_21[[#This Row],[BSP]]-1))</f>
        <v>-2.2800000000000002</v>
      </c>
    </row>
    <row r="59" spans="1:14" x14ac:dyDescent="0.25">
      <c r="A59">
        <v>178706977</v>
      </c>
      <c r="B59" s="1" t="s">
        <v>16</v>
      </c>
      <c r="C59" s="1" t="s">
        <v>3134</v>
      </c>
      <c r="D59" s="1" t="s">
        <v>3351</v>
      </c>
      <c r="E59" s="1" t="s">
        <v>64</v>
      </c>
      <c r="F59" s="1" t="s">
        <v>35</v>
      </c>
      <c r="G59" s="2">
        <v>44228</v>
      </c>
      <c r="H59" s="3">
        <v>0.81666666666666665</v>
      </c>
      <c r="I59">
        <v>4</v>
      </c>
      <c r="J59" s="1" t="s">
        <v>544</v>
      </c>
      <c r="K59">
        <v>0</v>
      </c>
      <c r="L59">
        <v>2.9612158516360703</v>
      </c>
      <c r="M59">
        <v>13826.82</v>
      </c>
      <c r="N59" s="5">
        <f>IF(Feb_21[[#This Row],[WIN_OSE]]=0,('Summary Sheet'!$O$1)-('Summary Sheet'!$O$1*2%),-'Summary Sheet'!$O$1*(Feb_21[[#This Row],[BSP]]-1))</f>
        <v>1.96</v>
      </c>
    </row>
    <row r="60" spans="1:14" x14ac:dyDescent="0.25">
      <c r="A60">
        <v>178706979</v>
      </c>
      <c r="B60" s="1" t="s">
        <v>16</v>
      </c>
      <c r="C60" s="1" t="s">
        <v>3134</v>
      </c>
      <c r="D60" s="1" t="s">
        <v>3351</v>
      </c>
      <c r="E60" s="1" t="s">
        <v>308</v>
      </c>
      <c r="F60" s="1" t="s">
        <v>35</v>
      </c>
      <c r="G60" s="2">
        <v>44228</v>
      </c>
      <c r="H60" s="3">
        <v>0.8305555555555556</v>
      </c>
      <c r="I60">
        <v>1</v>
      </c>
      <c r="J60" s="1" t="s">
        <v>1202</v>
      </c>
      <c r="K60">
        <v>1</v>
      </c>
      <c r="L60">
        <v>3.5965913619999998</v>
      </c>
      <c r="M60">
        <v>16353.04</v>
      </c>
      <c r="N60" s="5">
        <f>IF(Feb_21[[#This Row],[WIN_OSE]]=0,('Summary Sheet'!$O$1)-('Summary Sheet'!$O$1*2%),-'Summary Sheet'!$O$1*(Feb_21[[#This Row],[BSP]]-1))</f>
        <v>-5.1931827239999997</v>
      </c>
    </row>
    <row r="61" spans="1:14" x14ac:dyDescent="0.25">
      <c r="A61">
        <v>178706981</v>
      </c>
      <c r="B61" s="1" t="s">
        <v>16</v>
      </c>
      <c r="C61" s="1" t="s">
        <v>3134</v>
      </c>
      <c r="D61" s="1" t="s">
        <v>3351</v>
      </c>
      <c r="E61" s="1" t="s">
        <v>49</v>
      </c>
      <c r="F61" s="1" t="s">
        <v>50</v>
      </c>
      <c r="G61" s="2">
        <v>44228</v>
      </c>
      <c r="H61" s="3">
        <v>0.84513888888888888</v>
      </c>
      <c r="I61">
        <v>2</v>
      </c>
      <c r="J61" s="1" t="s">
        <v>3371</v>
      </c>
      <c r="K61">
        <v>1</v>
      </c>
      <c r="L61">
        <v>2.5652895164502114</v>
      </c>
      <c r="M61">
        <v>22936.06</v>
      </c>
      <c r="N61" s="5">
        <f>IF(Feb_21[[#This Row],[WIN_OSE]]=0,('Summary Sheet'!$O$1)-('Summary Sheet'!$O$1*2%),-'Summary Sheet'!$O$1*(Feb_21[[#This Row],[BSP]]-1))</f>
        <v>-3.1305790329004228</v>
      </c>
    </row>
    <row r="62" spans="1:14" x14ac:dyDescent="0.25">
      <c r="A62">
        <v>178706983</v>
      </c>
      <c r="B62" s="1" t="s">
        <v>16</v>
      </c>
      <c r="C62" s="1" t="s">
        <v>3134</v>
      </c>
      <c r="D62" s="1" t="s">
        <v>3351</v>
      </c>
      <c r="E62" s="1" t="s">
        <v>328</v>
      </c>
      <c r="F62" s="1" t="s">
        <v>35</v>
      </c>
      <c r="G62" s="2">
        <v>44228</v>
      </c>
      <c r="H62" s="3">
        <v>0.85972222222222228</v>
      </c>
      <c r="I62">
        <v>2</v>
      </c>
      <c r="J62" s="1" t="s">
        <v>3506</v>
      </c>
      <c r="K62">
        <v>0</v>
      </c>
      <c r="L62">
        <v>2.4572133288694387</v>
      </c>
      <c r="M62">
        <v>22095.7</v>
      </c>
      <c r="N62" s="5">
        <f>IF(Feb_21[[#This Row],[WIN_OSE]]=0,('Summary Sheet'!$O$1)-('Summary Sheet'!$O$1*2%),-'Summary Sheet'!$O$1*(Feb_21[[#This Row],[BSP]]-1))</f>
        <v>1.96</v>
      </c>
    </row>
    <row r="63" spans="1:14" x14ac:dyDescent="0.25">
      <c r="A63">
        <v>178706985</v>
      </c>
      <c r="B63" s="1" t="s">
        <v>16</v>
      </c>
      <c r="C63" s="1" t="s">
        <v>3134</v>
      </c>
      <c r="D63" s="1" t="s">
        <v>3351</v>
      </c>
      <c r="E63" s="1" t="s">
        <v>34</v>
      </c>
      <c r="F63" s="1" t="s">
        <v>35</v>
      </c>
      <c r="G63" s="2">
        <v>44228</v>
      </c>
      <c r="H63" s="3">
        <v>0.87083333333333335</v>
      </c>
      <c r="I63">
        <v>4</v>
      </c>
      <c r="J63" s="1" t="s">
        <v>1211</v>
      </c>
      <c r="K63">
        <v>0</v>
      </c>
      <c r="L63">
        <v>2.2418849185308263</v>
      </c>
      <c r="M63">
        <v>23143.74</v>
      </c>
      <c r="N63" s="5">
        <f>IF(Feb_21[[#This Row],[WIN_OSE]]=0,('Summary Sheet'!$O$1)-('Summary Sheet'!$O$1*2%),-'Summary Sheet'!$O$1*(Feb_21[[#This Row],[BSP]]-1))</f>
        <v>1.96</v>
      </c>
    </row>
    <row r="64" spans="1:14" x14ac:dyDescent="0.25">
      <c r="A64">
        <v>178706987</v>
      </c>
      <c r="B64" s="1" t="s">
        <v>16</v>
      </c>
      <c r="C64" s="1" t="s">
        <v>3134</v>
      </c>
      <c r="D64" s="1" t="s">
        <v>3351</v>
      </c>
      <c r="E64" s="1" t="s">
        <v>34</v>
      </c>
      <c r="F64" s="1" t="s">
        <v>35</v>
      </c>
      <c r="G64" s="2">
        <v>44228</v>
      </c>
      <c r="H64" s="3">
        <v>0.8833333333333333</v>
      </c>
      <c r="I64">
        <v>1</v>
      </c>
      <c r="J64" s="1" t="s">
        <v>3534</v>
      </c>
      <c r="K64">
        <v>0</v>
      </c>
      <c r="L64">
        <v>3.0948054678937296</v>
      </c>
      <c r="M64">
        <v>12445.48</v>
      </c>
      <c r="N64" s="5">
        <f>IF(Feb_21[[#This Row],[WIN_OSE]]=0,('Summary Sheet'!$O$1)-('Summary Sheet'!$O$1*2%),-'Summary Sheet'!$O$1*(Feb_21[[#This Row],[BSP]]-1))</f>
        <v>1.96</v>
      </c>
    </row>
    <row r="65" spans="1:14" x14ac:dyDescent="0.25">
      <c r="A65">
        <v>178706989</v>
      </c>
      <c r="B65" s="1" t="s">
        <v>16</v>
      </c>
      <c r="C65" s="1" t="s">
        <v>3134</v>
      </c>
      <c r="D65" s="1" t="s">
        <v>3351</v>
      </c>
      <c r="E65" s="1" t="s">
        <v>75</v>
      </c>
      <c r="F65" s="1" t="s">
        <v>50</v>
      </c>
      <c r="G65" s="2">
        <v>44228</v>
      </c>
      <c r="H65" s="3">
        <v>0.89444444444444449</v>
      </c>
      <c r="I65">
        <v>3</v>
      </c>
      <c r="J65" s="1" t="s">
        <v>559</v>
      </c>
      <c r="K65">
        <v>1</v>
      </c>
      <c r="L65">
        <v>3.6176688728006416</v>
      </c>
      <c r="M65">
        <v>16853.560000000001</v>
      </c>
      <c r="N65" s="5">
        <f>IF(Feb_21[[#This Row],[WIN_OSE]]=0,('Summary Sheet'!$O$1)-('Summary Sheet'!$O$1*2%),-'Summary Sheet'!$O$1*(Feb_21[[#This Row],[BSP]]-1))</f>
        <v>-5.2353377456012833</v>
      </c>
    </row>
    <row r="66" spans="1:14" x14ac:dyDescent="0.25">
      <c r="A66">
        <v>178707132</v>
      </c>
      <c r="B66" s="1" t="s">
        <v>19</v>
      </c>
      <c r="C66" s="1" t="s">
        <v>3140</v>
      </c>
      <c r="D66" s="1" t="s">
        <v>3351</v>
      </c>
      <c r="E66" s="1" t="s">
        <v>43</v>
      </c>
      <c r="F66" s="1" t="s">
        <v>44</v>
      </c>
      <c r="G66" s="2">
        <v>44228</v>
      </c>
      <c r="H66" s="3">
        <v>0.7680555555555556</v>
      </c>
      <c r="I66">
        <v>3</v>
      </c>
      <c r="J66" s="1" t="s">
        <v>3364</v>
      </c>
      <c r="K66">
        <v>0</v>
      </c>
      <c r="L66">
        <v>2.94</v>
      </c>
      <c r="M66">
        <v>12641.84</v>
      </c>
      <c r="N66" s="5">
        <f>IF(Feb_21[[#This Row],[WIN_OSE]]=0,('Summary Sheet'!$O$1)-('Summary Sheet'!$O$1*2%),-'Summary Sheet'!$O$1*(Feb_21[[#This Row],[BSP]]-1))</f>
        <v>1.96</v>
      </c>
    </row>
    <row r="67" spans="1:14" x14ac:dyDescent="0.25">
      <c r="A67">
        <v>178707134</v>
      </c>
      <c r="B67" s="1" t="s">
        <v>19</v>
      </c>
      <c r="C67" s="1" t="s">
        <v>3140</v>
      </c>
      <c r="D67" s="1" t="s">
        <v>3351</v>
      </c>
      <c r="E67" s="1" t="s">
        <v>20</v>
      </c>
      <c r="F67" s="1" t="s">
        <v>44</v>
      </c>
      <c r="G67" s="2">
        <v>44228</v>
      </c>
      <c r="H67" s="3">
        <v>0.77847222222222223</v>
      </c>
      <c r="I67">
        <v>3</v>
      </c>
      <c r="J67" s="1" t="s">
        <v>662</v>
      </c>
      <c r="K67">
        <v>0</v>
      </c>
      <c r="L67">
        <v>3.5</v>
      </c>
      <c r="M67">
        <v>7724.22</v>
      </c>
      <c r="N67" s="5">
        <f>IF(Feb_21[[#This Row],[WIN_OSE]]=0,('Summary Sheet'!$O$1)-('Summary Sheet'!$O$1*2%),-'Summary Sheet'!$O$1*(Feb_21[[#This Row],[BSP]]-1))</f>
        <v>1.96</v>
      </c>
    </row>
    <row r="68" spans="1:14" x14ac:dyDescent="0.25">
      <c r="A68">
        <v>178707136</v>
      </c>
      <c r="B68" s="1" t="s">
        <v>19</v>
      </c>
      <c r="C68" s="1" t="s">
        <v>3140</v>
      </c>
      <c r="D68" s="1" t="s">
        <v>3351</v>
      </c>
      <c r="E68" s="1" t="s">
        <v>32</v>
      </c>
      <c r="F68" s="1" t="s">
        <v>44</v>
      </c>
      <c r="G68" s="2">
        <v>44228</v>
      </c>
      <c r="H68" s="3">
        <v>0.79097222222222219</v>
      </c>
      <c r="I68">
        <v>3</v>
      </c>
      <c r="J68" s="1" t="s">
        <v>3441</v>
      </c>
      <c r="K68">
        <v>0</v>
      </c>
      <c r="L68">
        <v>4.4635886950000003</v>
      </c>
      <c r="M68">
        <v>3474.82</v>
      </c>
      <c r="N68" s="5">
        <f>IF(Feb_21[[#This Row],[WIN_OSE]]=0,('Summary Sheet'!$O$1)-('Summary Sheet'!$O$1*2%),-'Summary Sheet'!$O$1*(Feb_21[[#This Row],[BSP]]-1))</f>
        <v>1.96</v>
      </c>
    </row>
    <row r="69" spans="1:14" x14ac:dyDescent="0.25">
      <c r="A69">
        <v>178707138</v>
      </c>
      <c r="B69" s="1" t="s">
        <v>19</v>
      </c>
      <c r="C69" s="1" t="s">
        <v>3140</v>
      </c>
      <c r="D69" s="1" t="s">
        <v>3351</v>
      </c>
      <c r="E69" s="1" t="s">
        <v>20</v>
      </c>
      <c r="F69" s="1" t="s">
        <v>44</v>
      </c>
      <c r="G69" s="2">
        <v>44228</v>
      </c>
      <c r="H69" s="3">
        <v>0.80277777777777781</v>
      </c>
      <c r="I69">
        <v>5</v>
      </c>
      <c r="J69" s="1" t="s">
        <v>3434</v>
      </c>
      <c r="K69">
        <v>0</v>
      </c>
      <c r="L69">
        <v>4.3178707960000002</v>
      </c>
      <c r="M69">
        <v>12112.5</v>
      </c>
      <c r="N69" s="5">
        <f>IF(Feb_21[[#This Row],[WIN_OSE]]=0,('Summary Sheet'!$O$1)-('Summary Sheet'!$O$1*2%),-'Summary Sheet'!$O$1*(Feb_21[[#This Row],[BSP]]-1))</f>
        <v>1.96</v>
      </c>
    </row>
    <row r="70" spans="1:14" x14ac:dyDescent="0.25">
      <c r="A70">
        <v>178707140</v>
      </c>
      <c r="B70" s="1" t="s">
        <v>19</v>
      </c>
      <c r="C70" s="1" t="s">
        <v>3140</v>
      </c>
      <c r="D70" s="1" t="s">
        <v>3351</v>
      </c>
      <c r="E70" s="1" t="s">
        <v>17</v>
      </c>
      <c r="F70" s="1" t="s">
        <v>78</v>
      </c>
      <c r="G70" s="2">
        <v>44228</v>
      </c>
      <c r="H70" s="3">
        <v>0.81527777777777777</v>
      </c>
      <c r="I70">
        <v>2</v>
      </c>
      <c r="J70" s="1" t="s">
        <v>3432</v>
      </c>
      <c r="K70">
        <v>0</v>
      </c>
      <c r="L70">
        <v>2.7827362091494425</v>
      </c>
      <c r="M70">
        <v>29982.639999999999</v>
      </c>
      <c r="N70" s="5">
        <f>IF(Feb_21[[#This Row],[WIN_OSE]]=0,('Summary Sheet'!$O$1)-('Summary Sheet'!$O$1*2%),-'Summary Sheet'!$O$1*(Feb_21[[#This Row],[BSP]]-1))</f>
        <v>1.96</v>
      </c>
    </row>
    <row r="71" spans="1:14" x14ac:dyDescent="0.25">
      <c r="A71">
        <v>178707142</v>
      </c>
      <c r="B71" s="1" t="s">
        <v>19</v>
      </c>
      <c r="C71" s="1" t="s">
        <v>3140</v>
      </c>
      <c r="D71" s="1" t="s">
        <v>3351</v>
      </c>
      <c r="E71" s="1" t="s">
        <v>17</v>
      </c>
      <c r="F71" s="1" t="s">
        <v>44</v>
      </c>
      <c r="G71" s="2">
        <v>44228</v>
      </c>
      <c r="H71" s="3">
        <v>0.82708333333333328</v>
      </c>
      <c r="I71">
        <v>4</v>
      </c>
      <c r="J71" s="1" t="s">
        <v>3499</v>
      </c>
      <c r="K71">
        <v>0</v>
      </c>
      <c r="L71">
        <v>2.2799999999999998</v>
      </c>
      <c r="M71">
        <v>50972.1</v>
      </c>
      <c r="N71" s="5">
        <f>IF(Feb_21[[#This Row],[WIN_OSE]]=0,('Summary Sheet'!$O$1)-('Summary Sheet'!$O$1*2%),-'Summary Sheet'!$O$1*(Feb_21[[#This Row],[BSP]]-1))</f>
        <v>1.96</v>
      </c>
    </row>
    <row r="72" spans="1:14" x14ac:dyDescent="0.25">
      <c r="A72">
        <v>178707144</v>
      </c>
      <c r="B72" s="1" t="s">
        <v>19</v>
      </c>
      <c r="C72" s="1" t="s">
        <v>3140</v>
      </c>
      <c r="D72" s="1" t="s">
        <v>3351</v>
      </c>
      <c r="E72" s="1" t="s">
        <v>17</v>
      </c>
      <c r="F72" s="1" t="s">
        <v>54</v>
      </c>
      <c r="G72" s="2">
        <v>44228</v>
      </c>
      <c r="H72" s="3">
        <v>0.83750000000000002</v>
      </c>
      <c r="I72">
        <v>3</v>
      </c>
      <c r="J72" s="1" t="s">
        <v>3398</v>
      </c>
      <c r="K72">
        <v>1</v>
      </c>
      <c r="L72">
        <v>1.6507823703680744</v>
      </c>
      <c r="M72">
        <v>41650.800000000003</v>
      </c>
      <c r="N72" s="5">
        <f>IF(Feb_21[[#This Row],[WIN_OSE]]=0,('Summary Sheet'!$O$1)-('Summary Sheet'!$O$1*2%),-'Summary Sheet'!$O$1*(Feb_21[[#This Row],[BSP]]-1))</f>
        <v>-1.3015647407361488</v>
      </c>
    </row>
    <row r="73" spans="1:14" x14ac:dyDescent="0.25">
      <c r="A73">
        <v>178707146</v>
      </c>
      <c r="B73" s="1" t="s">
        <v>19</v>
      </c>
      <c r="C73" s="1" t="s">
        <v>3140</v>
      </c>
      <c r="D73" s="1" t="s">
        <v>3351</v>
      </c>
      <c r="E73" s="1" t="s">
        <v>17</v>
      </c>
      <c r="F73" s="1" t="s">
        <v>3374</v>
      </c>
      <c r="G73" s="2">
        <v>44228</v>
      </c>
      <c r="H73" s="3">
        <v>0.84791666666666665</v>
      </c>
      <c r="I73">
        <v>5</v>
      </c>
      <c r="J73" s="1" t="s">
        <v>3375</v>
      </c>
      <c r="K73">
        <v>1</v>
      </c>
      <c r="L73">
        <v>1.674344192</v>
      </c>
      <c r="M73">
        <v>57376.14</v>
      </c>
      <c r="N73" s="5">
        <f>IF(Feb_21[[#This Row],[WIN_OSE]]=0,('Summary Sheet'!$O$1)-('Summary Sheet'!$O$1*2%),-'Summary Sheet'!$O$1*(Feb_21[[#This Row],[BSP]]-1))</f>
        <v>-1.3486883839999999</v>
      </c>
    </row>
    <row r="74" spans="1:14" x14ac:dyDescent="0.25">
      <c r="A74">
        <v>178707148</v>
      </c>
      <c r="B74" s="1" t="s">
        <v>19</v>
      </c>
      <c r="C74" s="1" t="s">
        <v>3140</v>
      </c>
      <c r="D74" s="1" t="s">
        <v>3351</v>
      </c>
      <c r="E74" s="1" t="s">
        <v>17</v>
      </c>
      <c r="F74" s="1" t="s">
        <v>78</v>
      </c>
      <c r="G74" s="2">
        <v>44228</v>
      </c>
      <c r="H74" s="3">
        <v>0.85833333333333328</v>
      </c>
      <c r="I74">
        <v>3</v>
      </c>
      <c r="J74" s="1" t="s">
        <v>3406</v>
      </c>
      <c r="K74">
        <v>0</v>
      </c>
      <c r="L74">
        <v>2.8103201244426605</v>
      </c>
      <c r="M74">
        <v>27043.599999999999</v>
      </c>
      <c r="N74" s="5">
        <f>IF(Feb_21[[#This Row],[WIN_OSE]]=0,('Summary Sheet'!$O$1)-('Summary Sheet'!$O$1*2%),-'Summary Sheet'!$O$1*(Feb_21[[#This Row],[BSP]]-1))</f>
        <v>1.96</v>
      </c>
    </row>
    <row r="75" spans="1:14" x14ac:dyDescent="0.25">
      <c r="A75">
        <v>178707150</v>
      </c>
      <c r="B75" s="1" t="s">
        <v>19</v>
      </c>
      <c r="C75" s="1" t="s">
        <v>3140</v>
      </c>
      <c r="D75" s="1" t="s">
        <v>3351</v>
      </c>
      <c r="E75" s="1" t="s">
        <v>17</v>
      </c>
      <c r="F75" s="1" t="s">
        <v>54</v>
      </c>
      <c r="G75" s="2">
        <v>44228</v>
      </c>
      <c r="H75" s="3">
        <v>0.86944444444444446</v>
      </c>
      <c r="I75">
        <v>4</v>
      </c>
      <c r="J75" s="1" t="s">
        <v>3522</v>
      </c>
      <c r="K75">
        <v>0</v>
      </c>
      <c r="L75">
        <v>3.0496845920000002</v>
      </c>
      <c r="M75">
        <v>25588.26</v>
      </c>
      <c r="N75" s="5">
        <f>IF(Feb_21[[#This Row],[WIN_OSE]]=0,('Summary Sheet'!$O$1)-('Summary Sheet'!$O$1*2%),-'Summary Sheet'!$O$1*(Feb_21[[#This Row],[BSP]]-1))</f>
        <v>1.96</v>
      </c>
    </row>
    <row r="76" spans="1:14" x14ac:dyDescent="0.25">
      <c r="A76">
        <v>178707152</v>
      </c>
      <c r="B76" s="1" t="s">
        <v>19</v>
      </c>
      <c r="C76" s="1" t="s">
        <v>3140</v>
      </c>
      <c r="D76" s="1" t="s">
        <v>3351</v>
      </c>
      <c r="E76" s="1" t="s">
        <v>17</v>
      </c>
      <c r="F76" s="1" t="s">
        <v>44</v>
      </c>
      <c r="G76" s="2">
        <v>44228</v>
      </c>
      <c r="H76" s="3">
        <v>0.88263888888888886</v>
      </c>
      <c r="I76">
        <v>1</v>
      </c>
      <c r="J76" s="1" t="s">
        <v>3402</v>
      </c>
      <c r="K76">
        <v>0</v>
      </c>
      <c r="L76">
        <v>3.05</v>
      </c>
      <c r="M76">
        <v>37553.78</v>
      </c>
      <c r="N76" s="5">
        <f>IF(Feb_21[[#This Row],[WIN_OSE]]=0,('Summary Sheet'!$O$1)-('Summary Sheet'!$O$1*2%),-'Summary Sheet'!$O$1*(Feb_21[[#This Row],[BSP]]-1))</f>
        <v>1.96</v>
      </c>
    </row>
    <row r="77" spans="1:14" x14ac:dyDescent="0.25">
      <c r="A77">
        <v>178707154</v>
      </c>
      <c r="B77" s="1" t="s">
        <v>19</v>
      </c>
      <c r="C77" s="1" t="s">
        <v>3140</v>
      </c>
      <c r="D77" s="1" t="s">
        <v>3351</v>
      </c>
      <c r="E77" s="1" t="s">
        <v>17</v>
      </c>
      <c r="F77" s="1" t="s">
        <v>44</v>
      </c>
      <c r="G77" s="2">
        <v>44228</v>
      </c>
      <c r="H77" s="3">
        <v>0.8930555555555556</v>
      </c>
      <c r="I77">
        <v>2</v>
      </c>
      <c r="J77" s="1" t="s">
        <v>3463</v>
      </c>
      <c r="K77">
        <v>1</v>
      </c>
      <c r="L77">
        <v>3.0892269410000002</v>
      </c>
      <c r="M77">
        <v>29959.040000000001</v>
      </c>
      <c r="N77" s="5">
        <f>IF(Feb_21[[#This Row],[WIN_OSE]]=0,('Summary Sheet'!$O$1)-('Summary Sheet'!$O$1*2%),-'Summary Sheet'!$O$1*(Feb_21[[#This Row],[BSP]]-1))</f>
        <v>-4.1784538820000003</v>
      </c>
    </row>
    <row r="78" spans="1:14" x14ac:dyDescent="0.25">
      <c r="A78">
        <v>178707156</v>
      </c>
      <c r="B78" s="1" t="s">
        <v>16</v>
      </c>
      <c r="C78" s="1" t="s">
        <v>3119</v>
      </c>
      <c r="D78" s="1" t="s">
        <v>3351</v>
      </c>
      <c r="E78" s="1" t="s">
        <v>49</v>
      </c>
      <c r="F78" s="1" t="s">
        <v>28</v>
      </c>
      <c r="G78" s="2">
        <v>44228</v>
      </c>
      <c r="H78" s="3">
        <v>0.76180555555555551</v>
      </c>
      <c r="I78">
        <v>6</v>
      </c>
      <c r="J78" s="1" t="s">
        <v>3449</v>
      </c>
      <c r="K78">
        <v>0</v>
      </c>
      <c r="L78">
        <v>4.1834660186368273</v>
      </c>
      <c r="M78">
        <v>11574</v>
      </c>
      <c r="N78" s="5">
        <f>IF(Feb_21[[#This Row],[WIN_OSE]]=0,('Summary Sheet'!$O$1)-('Summary Sheet'!$O$1*2%),-'Summary Sheet'!$O$1*(Feb_21[[#This Row],[BSP]]-1))</f>
        <v>1.96</v>
      </c>
    </row>
    <row r="79" spans="1:14" x14ac:dyDescent="0.25">
      <c r="A79">
        <v>178707158</v>
      </c>
      <c r="B79" s="1" t="s">
        <v>16</v>
      </c>
      <c r="C79" s="1" t="s">
        <v>3119</v>
      </c>
      <c r="D79" s="1" t="s">
        <v>3351</v>
      </c>
      <c r="E79" s="1" t="s">
        <v>24</v>
      </c>
      <c r="F79" s="1" t="s">
        <v>25</v>
      </c>
      <c r="G79" s="2">
        <v>44228</v>
      </c>
      <c r="H79" s="3">
        <v>0.7729166666666667</v>
      </c>
      <c r="I79">
        <v>3</v>
      </c>
      <c r="J79" s="1" t="s">
        <v>3524</v>
      </c>
      <c r="K79">
        <v>0</v>
      </c>
      <c r="L79">
        <v>3.85</v>
      </c>
      <c r="M79">
        <v>7195.14</v>
      </c>
      <c r="N79" s="5">
        <f>IF(Feb_21[[#This Row],[WIN_OSE]]=0,('Summary Sheet'!$O$1)-('Summary Sheet'!$O$1*2%),-'Summary Sheet'!$O$1*(Feb_21[[#This Row],[BSP]]-1))</f>
        <v>1.96</v>
      </c>
    </row>
    <row r="80" spans="1:14" x14ac:dyDescent="0.25">
      <c r="A80">
        <v>178707160</v>
      </c>
      <c r="B80" s="1" t="s">
        <v>16</v>
      </c>
      <c r="C80" s="1" t="s">
        <v>3119</v>
      </c>
      <c r="D80" s="1" t="s">
        <v>3351</v>
      </c>
      <c r="E80" s="1" t="s">
        <v>41</v>
      </c>
      <c r="F80" s="1" t="s">
        <v>25</v>
      </c>
      <c r="G80" s="2">
        <v>44228</v>
      </c>
      <c r="H80" s="3">
        <v>0.78333333333333333</v>
      </c>
      <c r="I80">
        <v>4</v>
      </c>
      <c r="J80" s="1" t="s">
        <v>3538</v>
      </c>
      <c r="K80">
        <v>0</v>
      </c>
      <c r="L80">
        <v>4.239943280387962</v>
      </c>
      <c r="M80">
        <v>11702.12</v>
      </c>
      <c r="N80" s="5">
        <f>IF(Feb_21[[#This Row],[WIN_OSE]]=0,('Summary Sheet'!$O$1)-('Summary Sheet'!$O$1*2%),-'Summary Sheet'!$O$1*(Feb_21[[#This Row],[BSP]]-1))</f>
        <v>1.96</v>
      </c>
    </row>
    <row r="81" spans="1:14" x14ac:dyDescent="0.25">
      <c r="A81">
        <v>178707162</v>
      </c>
      <c r="B81" s="1" t="s">
        <v>16</v>
      </c>
      <c r="C81" s="1" t="s">
        <v>3119</v>
      </c>
      <c r="D81" s="1" t="s">
        <v>3351</v>
      </c>
      <c r="E81" s="1" t="s">
        <v>45</v>
      </c>
      <c r="F81" s="1" t="s">
        <v>28</v>
      </c>
      <c r="G81" s="2">
        <v>44228</v>
      </c>
      <c r="H81" s="3">
        <v>0.79652777777777772</v>
      </c>
      <c r="I81">
        <v>1</v>
      </c>
      <c r="J81" s="1" t="s">
        <v>3450</v>
      </c>
      <c r="K81">
        <v>0</v>
      </c>
      <c r="L81">
        <v>4.4595788179999998</v>
      </c>
      <c r="M81">
        <v>14499.12</v>
      </c>
      <c r="N81" s="5">
        <f>IF(Feb_21[[#This Row],[WIN_OSE]]=0,('Summary Sheet'!$O$1)-('Summary Sheet'!$O$1*2%),-'Summary Sheet'!$O$1*(Feb_21[[#This Row],[BSP]]-1))</f>
        <v>1.96</v>
      </c>
    </row>
    <row r="82" spans="1:14" x14ac:dyDescent="0.25">
      <c r="A82">
        <v>178707164</v>
      </c>
      <c r="B82" s="1" t="s">
        <v>16</v>
      </c>
      <c r="C82" s="1" t="s">
        <v>3119</v>
      </c>
      <c r="D82" s="1" t="s">
        <v>3351</v>
      </c>
      <c r="E82" s="1" t="s">
        <v>39</v>
      </c>
      <c r="F82" s="1" t="s">
        <v>25</v>
      </c>
      <c r="G82" s="2">
        <v>44228</v>
      </c>
      <c r="H82" s="3">
        <v>0.80833333333333335</v>
      </c>
      <c r="I82">
        <v>3</v>
      </c>
      <c r="J82" s="1" t="s">
        <v>3162</v>
      </c>
      <c r="K82">
        <v>0</v>
      </c>
      <c r="L82">
        <v>3.2</v>
      </c>
      <c r="M82">
        <v>16212.86</v>
      </c>
      <c r="N82" s="5">
        <f>IF(Feb_21[[#This Row],[WIN_OSE]]=0,('Summary Sheet'!$O$1)-('Summary Sheet'!$O$1*2%),-'Summary Sheet'!$O$1*(Feb_21[[#This Row],[BSP]]-1))</f>
        <v>1.96</v>
      </c>
    </row>
    <row r="83" spans="1:14" x14ac:dyDescent="0.25">
      <c r="A83">
        <v>178707166</v>
      </c>
      <c r="B83" s="1" t="s">
        <v>16</v>
      </c>
      <c r="C83" s="1" t="s">
        <v>3119</v>
      </c>
      <c r="D83" s="1" t="s">
        <v>3351</v>
      </c>
      <c r="E83" s="1" t="s">
        <v>24</v>
      </c>
      <c r="F83" s="1" t="s">
        <v>25</v>
      </c>
      <c r="G83" s="2">
        <v>44228</v>
      </c>
      <c r="H83" s="3">
        <v>0.82222222222222219</v>
      </c>
      <c r="I83">
        <v>4</v>
      </c>
      <c r="J83" s="1" t="s">
        <v>3471</v>
      </c>
      <c r="K83">
        <v>0</v>
      </c>
      <c r="L83">
        <v>3.958523981379221</v>
      </c>
      <c r="M83">
        <v>9729.76</v>
      </c>
      <c r="N83" s="5">
        <f>IF(Feb_21[[#This Row],[WIN_OSE]]=0,('Summary Sheet'!$O$1)-('Summary Sheet'!$O$1*2%),-'Summary Sheet'!$O$1*(Feb_21[[#This Row],[BSP]]-1))</f>
        <v>1.96</v>
      </c>
    </row>
    <row r="84" spans="1:14" x14ac:dyDescent="0.25">
      <c r="A84">
        <v>178707168</v>
      </c>
      <c r="B84" s="1" t="s">
        <v>16</v>
      </c>
      <c r="C84" s="1" t="s">
        <v>3119</v>
      </c>
      <c r="D84" s="1" t="s">
        <v>3351</v>
      </c>
      <c r="E84" s="1" t="s">
        <v>27</v>
      </c>
      <c r="F84" s="1" t="s">
        <v>28</v>
      </c>
      <c r="G84" s="2">
        <v>44228</v>
      </c>
      <c r="H84" s="3">
        <v>0.8354166666666667</v>
      </c>
      <c r="I84">
        <v>4</v>
      </c>
      <c r="J84" s="1" t="s">
        <v>1308</v>
      </c>
      <c r="K84">
        <v>0</v>
      </c>
      <c r="L84">
        <v>2.6094282838259462</v>
      </c>
      <c r="M84">
        <v>24432.16</v>
      </c>
      <c r="N84" s="5">
        <f>IF(Feb_21[[#This Row],[WIN_OSE]]=0,('Summary Sheet'!$O$1)-('Summary Sheet'!$O$1*2%),-'Summary Sheet'!$O$1*(Feb_21[[#This Row],[BSP]]-1))</f>
        <v>1.96</v>
      </c>
    </row>
    <row r="85" spans="1:14" x14ac:dyDescent="0.25">
      <c r="A85">
        <v>178707170</v>
      </c>
      <c r="B85" s="1" t="s">
        <v>16</v>
      </c>
      <c r="C85" s="1" t="s">
        <v>3119</v>
      </c>
      <c r="D85" s="1" t="s">
        <v>3351</v>
      </c>
      <c r="E85" s="1" t="s">
        <v>41</v>
      </c>
      <c r="F85" s="1" t="s">
        <v>25</v>
      </c>
      <c r="G85" s="2">
        <v>44228</v>
      </c>
      <c r="H85" s="3">
        <v>0.84930555555555554</v>
      </c>
      <c r="I85">
        <v>5</v>
      </c>
      <c r="J85" s="1" t="s">
        <v>3279</v>
      </c>
      <c r="K85">
        <v>0</v>
      </c>
      <c r="L85">
        <v>4.4000000000000004</v>
      </c>
      <c r="M85">
        <v>4722.7</v>
      </c>
      <c r="N85" s="5">
        <f>IF(Feb_21[[#This Row],[WIN_OSE]]=0,('Summary Sheet'!$O$1)-('Summary Sheet'!$O$1*2%),-'Summary Sheet'!$O$1*(Feb_21[[#This Row],[BSP]]-1))</f>
        <v>1.96</v>
      </c>
    </row>
    <row r="86" spans="1:14" x14ac:dyDescent="0.25">
      <c r="A86">
        <v>178707172</v>
      </c>
      <c r="B86" s="1" t="s">
        <v>16</v>
      </c>
      <c r="C86" s="1" t="s">
        <v>3119</v>
      </c>
      <c r="D86" s="1" t="s">
        <v>3351</v>
      </c>
      <c r="E86" s="1" t="s">
        <v>24</v>
      </c>
      <c r="F86" s="1" t="s">
        <v>25</v>
      </c>
      <c r="G86" s="2">
        <v>44228</v>
      </c>
      <c r="H86" s="3">
        <v>0.86319444444444449</v>
      </c>
      <c r="I86">
        <v>5</v>
      </c>
      <c r="J86" s="1" t="s">
        <v>3553</v>
      </c>
      <c r="K86">
        <v>0</v>
      </c>
      <c r="L86">
        <v>2.5553300674945048</v>
      </c>
      <c r="M86">
        <v>24567.119999999999</v>
      </c>
      <c r="N86" s="5">
        <f>IF(Feb_21[[#This Row],[WIN_OSE]]=0,('Summary Sheet'!$O$1)-('Summary Sheet'!$O$1*2%),-'Summary Sheet'!$O$1*(Feb_21[[#This Row],[BSP]]-1))</f>
        <v>1.96</v>
      </c>
    </row>
    <row r="87" spans="1:14" x14ac:dyDescent="0.25">
      <c r="A87">
        <v>178707174</v>
      </c>
      <c r="B87" s="1" t="s">
        <v>16</v>
      </c>
      <c r="C87" s="1" t="s">
        <v>3119</v>
      </c>
      <c r="D87" s="1" t="s">
        <v>3351</v>
      </c>
      <c r="E87" s="1" t="s">
        <v>75</v>
      </c>
      <c r="F87" s="1" t="s">
        <v>28</v>
      </c>
      <c r="G87" s="2">
        <v>44228</v>
      </c>
      <c r="H87" s="3">
        <v>0.87638888888888888</v>
      </c>
      <c r="I87">
        <v>4</v>
      </c>
      <c r="J87" s="1" t="s">
        <v>878</v>
      </c>
      <c r="K87">
        <v>0</v>
      </c>
      <c r="L87">
        <v>2.9003903270000002</v>
      </c>
      <c r="M87">
        <v>11869.52</v>
      </c>
      <c r="N87" s="5">
        <f>IF(Feb_21[[#This Row],[WIN_OSE]]=0,('Summary Sheet'!$O$1)-('Summary Sheet'!$O$1*2%),-'Summary Sheet'!$O$1*(Feb_21[[#This Row],[BSP]]-1))</f>
        <v>1.96</v>
      </c>
    </row>
    <row r="88" spans="1:14" x14ac:dyDescent="0.25">
      <c r="A88">
        <v>178707176</v>
      </c>
      <c r="B88" s="1" t="s">
        <v>16</v>
      </c>
      <c r="C88" s="1" t="s">
        <v>3119</v>
      </c>
      <c r="D88" s="1" t="s">
        <v>3351</v>
      </c>
      <c r="E88" s="1" t="s">
        <v>39</v>
      </c>
      <c r="F88" s="1" t="s">
        <v>25</v>
      </c>
      <c r="G88" s="2">
        <v>44228</v>
      </c>
      <c r="H88" s="3">
        <v>0.88749999999999996</v>
      </c>
      <c r="I88">
        <v>3</v>
      </c>
      <c r="J88" s="1" t="s">
        <v>551</v>
      </c>
      <c r="K88">
        <v>0</v>
      </c>
      <c r="L88">
        <v>4.383477007587631</v>
      </c>
      <c r="M88">
        <v>6605</v>
      </c>
      <c r="N88" s="5">
        <f>IF(Feb_21[[#This Row],[WIN_OSE]]=0,('Summary Sheet'!$O$1)-('Summary Sheet'!$O$1*2%),-'Summary Sheet'!$O$1*(Feb_21[[#This Row],[BSP]]-1))</f>
        <v>1.96</v>
      </c>
    </row>
    <row r="89" spans="1:14" x14ac:dyDescent="0.25">
      <c r="A89">
        <v>178707556</v>
      </c>
      <c r="B89" s="1" t="s">
        <v>19</v>
      </c>
      <c r="C89" s="1" t="s">
        <v>3141</v>
      </c>
      <c r="D89" s="1" t="s">
        <v>3351</v>
      </c>
      <c r="E89" s="1" t="s">
        <v>65</v>
      </c>
      <c r="F89" s="1" t="s">
        <v>36</v>
      </c>
      <c r="G89" s="2">
        <v>44228</v>
      </c>
      <c r="H89" s="3">
        <v>0.7631944444444444</v>
      </c>
      <c r="I89">
        <v>3</v>
      </c>
      <c r="J89" s="1" t="s">
        <v>3461</v>
      </c>
      <c r="K89">
        <v>0</v>
      </c>
      <c r="L89">
        <v>3.05</v>
      </c>
      <c r="M89">
        <v>12595.82</v>
      </c>
      <c r="N89" s="5">
        <f>IF(Feb_21[[#This Row],[WIN_OSE]]=0,('Summary Sheet'!$O$1)-('Summary Sheet'!$O$1*2%),-'Summary Sheet'!$O$1*(Feb_21[[#This Row],[BSP]]-1))</f>
        <v>1.96</v>
      </c>
    </row>
    <row r="90" spans="1:14" x14ac:dyDescent="0.25">
      <c r="A90">
        <v>178707558</v>
      </c>
      <c r="B90" s="1" t="s">
        <v>19</v>
      </c>
      <c r="C90" s="1" t="s">
        <v>3141</v>
      </c>
      <c r="D90" s="1" t="s">
        <v>3351</v>
      </c>
      <c r="E90" s="1" t="s">
        <v>30</v>
      </c>
      <c r="F90" s="1" t="s">
        <v>36</v>
      </c>
      <c r="G90" s="2">
        <v>44228</v>
      </c>
      <c r="H90" s="3">
        <v>0.77500000000000002</v>
      </c>
      <c r="I90">
        <v>6</v>
      </c>
      <c r="J90" s="1" t="s">
        <v>3361</v>
      </c>
      <c r="K90">
        <v>0</v>
      </c>
      <c r="L90">
        <v>3.1420007638786052</v>
      </c>
      <c r="M90">
        <v>15339.46</v>
      </c>
      <c r="N90" s="5">
        <f>IF(Feb_21[[#This Row],[WIN_OSE]]=0,('Summary Sheet'!$O$1)-('Summary Sheet'!$O$1*2%),-'Summary Sheet'!$O$1*(Feb_21[[#This Row],[BSP]]-1))</f>
        <v>1.96</v>
      </c>
    </row>
    <row r="91" spans="1:14" x14ac:dyDescent="0.25">
      <c r="A91">
        <v>178707560</v>
      </c>
      <c r="B91" s="1" t="s">
        <v>19</v>
      </c>
      <c r="C91" s="1" t="s">
        <v>3141</v>
      </c>
      <c r="D91" s="1" t="s">
        <v>3351</v>
      </c>
      <c r="E91" s="1" t="s">
        <v>41</v>
      </c>
      <c r="F91" s="1" t="s">
        <v>36</v>
      </c>
      <c r="G91" s="2">
        <v>44228</v>
      </c>
      <c r="H91" s="3">
        <v>0.78541666666666665</v>
      </c>
      <c r="I91">
        <v>3</v>
      </c>
      <c r="J91" s="1" t="s">
        <v>944</v>
      </c>
      <c r="K91">
        <v>0</v>
      </c>
      <c r="L91">
        <v>2.5961516006751513</v>
      </c>
      <c r="M91">
        <v>17084.28</v>
      </c>
      <c r="N91" s="5">
        <f>IF(Feb_21[[#This Row],[WIN_OSE]]=0,('Summary Sheet'!$O$1)-('Summary Sheet'!$O$1*2%),-'Summary Sheet'!$O$1*(Feb_21[[#This Row],[BSP]]-1))</f>
        <v>1.96</v>
      </c>
    </row>
    <row r="92" spans="1:14" x14ac:dyDescent="0.25">
      <c r="A92">
        <v>178707562</v>
      </c>
      <c r="B92" s="1" t="s">
        <v>19</v>
      </c>
      <c r="C92" s="1" t="s">
        <v>3141</v>
      </c>
      <c r="D92" s="1" t="s">
        <v>3351</v>
      </c>
      <c r="E92" s="1" t="s">
        <v>43</v>
      </c>
      <c r="F92" s="1" t="s">
        <v>36</v>
      </c>
      <c r="G92" s="2">
        <v>44228</v>
      </c>
      <c r="H92" s="3">
        <v>0.79791666666666672</v>
      </c>
      <c r="I92">
        <v>1</v>
      </c>
      <c r="J92" s="1" t="s">
        <v>585</v>
      </c>
      <c r="K92">
        <v>0</v>
      </c>
      <c r="L92">
        <v>2.424103521121542</v>
      </c>
      <c r="M92">
        <v>14694.9</v>
      </c>
      <c r="N92" s="5">
        <f>IF(Feb_21[[#This Row],[WIN_OSE]]=0,('Summary Sheet'!$O$1)-('Summary Sheet'!$O$1*2%),-'Summary Sheet'!$O$1*(Feb_21[[#This Row],[BSP]]-1))</f>
        <v>1.96</v>
      </c>
    </row>
    <row r="93" spans="1:14" x14ac:dyDescent="0.25">
      <c r="A93">
        <v>178707564</v>
      </c>
      <c r="B93" s="1" t="s">
        <v>19</v>
      </c>
      <c r="C93" s="1" t="s">
        <v>3141</v>
      </c>
      <c r="D93" s="1" t="s">
        <v>3351</v>
      </c>
      <c r="E93" s="1" t="s">
        <v>47</v>
      </c>
      <c r="F93" s="1" t="s">
        <v>36</v>
      </c>
      <c r="G93" s="2">
        <v>44228</v>
      </c>
      <c r="H93" s="3">
        <v>0.80972222222222223</v>
      </c>
      <c r="I93">
        <v>6</v>
      </c>
      <c r="J93" s="1" t="s">
        <v>3556</v>
      </c>
      <c r="K93">
        <v>0</v>
      </c>
      <c r="L93">
        <v>3.25</v>
      </c>
      <c r="M93">
        <v>13138.76</v>
      </c>
      <c r="N93" s="5">
        <f>IF(Feb_21[[#This Row],[WIN_OSE]]=0,('Summary Sheet'!$O$1)-('Summary Sheet'!$O$1*2%),-'Summary Sheet'!$O$1*(Feb_21[[#This Row],[BSP]]-1))</f>
        <v>1.96</v>
      </c>
    </row>
    <row r="94" spans="1:14" x14ac:dyDescent="0.25">
      <c r="A94">
        <v>178707566</v>
      </c>
      <c r="B94" s="1" t="s">
        <v>19</v>
      </c>
      <c r="C94" s="1" t="s">
        <v>3141</v>
      </c>
      <c r="D94" s="1" t="s">
        <v>3351</v>
      </c>
      <c r="E94" s="1" t="s">
        <v>20</v>
      </c>
      <c r="F94" s="1" t="s">
        <v>36</v>
      </c>
      <c r="G94" s="2">
        <v>44228</v>
      </c>
      <c r="H94" s="3">
        <v>0.82013888888888886</v>
      </c>
      <c r="I94">
        <v>5</v>
      </c>
      <c r="J94" s="1" t="s">
        <v>3439</v>
      </c>
      <c r="K94">
        <v>1</v>
      </c>
      <c r="L94">
        <v>2.5693409161115235</v>
      </c>
      <c r="M94">
        <v>22532.3</v>
      </c>
      <c r="N94" s="5">
        <f>IF(Feb_21[[#This Row],[WIN_OSE]]=0,('Summary Sheet'!$O$1)-('Summary Sheet'!$O$1*2%),-'Summary Sheet'!$O$1*(Feb_21[[#This Row],[BSP]]-1))</f>
        <v>-3.138681832223047</v>
      </c>
    </row>
    <row r="95" spans="1:14" x14ac:dyDescent="0.25">
      <c r="A95">
        <v>178707568</v>
      </c>
      <c r="B95" s="1" t="s">
        <v>19</v>
      </c>
      <c r="C95" s="1" t="s">
        <v>3141</v>
      </c>
      <c r="D95" s="1" t="s">
        <v>3351</v>
      </c>
      <c r="E95" s="1" t="s">
        <v>32</v>
      </c>
      <c r="F95" s="1" t="s">
        <v>36</v>
      </c>
      <c r="G95" s="2">
        <v>44228</v>
      </c>
      <c r="H95" s="3">
        <v>0.83194444444444449</v>
      </c>
      <c r="I95">
        <v>1</v>
      </c>
      <c r="J95" s="1" t="s">
        <v>3540</v>
      </c>
      <c r="K95">
        <v>0</v>
      </c>
      <c r="L95">
        <v>3.6138226531262259</v>
      </c>
      <c r="M95">
        <v>11768.72</v>
      </c>
      <c r="N95" s="5">
        <f>IF(Feb_21[[#This Row],[WIN_OSE]]=0,('Summary Sheet'!$O$1)-('Summary Sheet'!$O$1*2%),-'Summary Sheet'!$O$1*(Feb_21[[#This Row],[BSP]]-1))</f>
        <v>1.96</v>
      </c>
    </row>
    <row r="96" spans="1:14" x14ac:dyDescent="0.25">
      <c r="A96">
        <v>178707570</v>
      </c>
      <c r="B96" s="1" t="s">
        <v>19</v>
      </c>
      <c r="C96" s="1" t="s">
        <v>3141</v>
      </c>
      <c r="D96" s="1" t="s">
        <v>3351</v>
      </c>
      <c r="E96" s="1" t="s">
        <v>39</v>
      </c>
      <c r="F96" s="1" t="s">
        <v>36</v>
      </c>
      <c r="G96" s="2">
        <v>44228</v>
      </c>
      <c r="H96" s="3">
        <v>0.84166666666666667</v>
      </c>
      <c r="I96">
        <v>6</v>
      </c>
      <c r="J96" s="1" t="s">
        <v>3535</v>
      </c>
      <c r="K96">
        <v>1</v>
      </c>
      <c r="L96">
        <v>1.94</v>
      </c>
      <c r="M96">
        <v>55882.1</v>
      </c>
      <c r="N96" s="5">
        <f>IF(Feb_21[[#This Row],[WIN_OSE]]=0,('Summary Sheet'!$O$1)-('Summary Sheet'!$O$1*2%),-'Summary Sheet'!$O$1*(Feb_21[[#This Row],[BSP]]-1))</f>
        <v>-1.88</v>
      </c>
    </row>
    <row r="97" spans="1:14" x14ac:dyDescent="0.25">
      <c r="A97">
        <v>178707572</v>
      </c>
      <c r="B97" s="1" t="s">
        <v>19</v>
      </c>
      <c r="C97" s="1" t="s">
        <v>3141</v>
      </c>
      <c r="D97" s="1" t="s">
        <v>3351</v>
      </c>
      <c r="E97" s="1" t="s">
        <v>24</v>
      </c>
      <c r="F97" s="1" t="s">
        <v>36</v>
      </c>
      <c r="G97" s="2">
        <v>44228</v>
      </c>
      <c r="H97" s="3">
        <v>0.8520833333333333</v>
      </c>
      <c r="I97">
        <v>6</v>
      </c>
      <c r="J97" s="1" t="s">
        <v>3571</v>
      </c>
      <c r="K97">
        <v>0</v>
      </c>
      <c r="L97">
        <v>2.7243681101143014</v>
      </c>
      <c r="M97">
        <v>17636.34</v>
      </c>
      <c r="N97" s="5">
        <f>IF(Feb_21[[#This Row],[WIN_OSE]]=0,('Summary Sheet'!$O$1)-('Summary Sheet'!$O$1*2%),-'Summary Sheet'!$O$1*(Feb_21[[#This Row],[BSP]]-1))</f>
        <v>1.96</v>
      </c>
    </row>
    <row r="98" spans="1:14" x14ac:dyDescent="0.25">
      <c r="A98">
        <v>178707574</v>
      </c>
      <c r="B98" s="1" t="s">
        <v>19</v>
      </c>
      <c r="C98" s="1" t="s">
        <v>3141</v>
      </c>
      <c r="D98" s="1" t="s">
        <v>3351</v>
      </c>
      <c r="E98" s="1" t="s">
        <v>20</v>
      </c>
      <c r="F98" s="1" t="s">
        <v>36</v>
      </c>
      <c r="G98" s="2">
        <v>44228</v>
      </c>
      <c r="H98" s="3">
        <v>0.86527777777777781</v>
      </c>
      <c r="I98">
        <v>4</v>
      </c>
      <c r="J98" s="1" t="s">
        <v>3356</v>
      </c>
      <c r="K98">
        <v>1</v>
      </c>
      <c r="L98">
        <v>2.5753530695399602</v>
      </c>
      <c r="M98">
        <v>23789.48</v>
      </c>
      <c r="N98" s="5">
        <f>IF(Feb_21[[#This Row],[WIN_OSE]]=0,('Summary Sheet'!$O$1)-('Summary Sheet'!$O$1*2%),-'Summary Sheet'!$O$1*(Feb_21[[#This Row],[BSP]]-1))</f>
        <v>-3.1507061390799205</v>
      </c>
    </row>
    <row r="99" spans="1:14" x14ac:dyDescent="0.25">
      <c r="A99">
        <v>178707576</v>
      </c>
      <c r="B99" s="1" t="s">
        <v>19</v>
      </c>
      <c r="C99" s="1" t="s">
        <v>3141</v>
      </c>
      <c r="D99" s="1" t="s">
        <v>3351</v>
      </c>
      <c r="E99" s="1" t="s">
        <v>32</v>
      </c>
      <c r="F99" s="1" t="s">
        <v>36</v>
      </c>
      <c r="G99" s="2">
        <v>44228</v>
      </c>
      <c r="H99" s="3">
        <v>0.87569444444444444</v>
      </c>
      <c r="I99">
        <v>6</v>
      </c>
      <c r="J99" s="1" t="s">
        <v>3362</v>
      </c>
      <c r="K99">
        <v>0</v>
      </c>
      <c r="L99">
        <v>3.8</v>
      </c>
      <c r="M99">
        <v>13663.32</v>
      </c>
      <c r="N99" s="5">
        <f>IF(Feb_21[[#This Row],[WIN_OSE]]=0,('Summary Sheet'!$O$1)-('Summary Sheet'!$O$1*2%),-'Summary Sheet'!$O$1*(Feb_21[[#This Row],[BSP]]-1))</f>
        <v>1.96</v>
      </c>
    </row>
    <row r="100" spans="1:14" x14ac:dyDescent="0.25">
      <c r="A100">
        <v>178707578</v>
      </c>
      <c r="B100" s="1" t="s">
        <v>19</v>
      </c>
      <c r="C100" s="1" t="s">
        <v>3141</v>
      </c>
      <c r="D100" s="1" t="s">
        <v>3351</v>
      </c>
      <c r="E100" s="1" t="s">
        <v>65</v>
      </c>
      <c r="F100" s="1" t="s">
        <v>36</v>
      </c>
      <c r="G100" s="2">
        <v>44228</v>
      </c>
      <c r="H100" s="3">
        <v>0.88611111111111107</v>
      </c>
      <c r="I100">
        <v>5</v>
      </c>
      <c r="J100" s="1" t="s">
        <v>3373</v>
      </c>
      <c r="K100">
        <v>0</v>
      </c>
      <c r="L100">
        <v>3.85</v>
      </c>
      <c r="M100">
        <v>8056.98</v>
      </c>
      <c r="N100" s="5">
        <f>IF(Feb_21[[#This Row],[WIN_OSE]]=0,('Summary Sheet'!$O$1)-('Summary Sheet'!$O$1*2%),-'Summary Sheet'!$O$1*(Feb_21[[#This Row],[BSP]]-1))</f>
        <v>1.96</v>
      </c>
    </row>
    <row r="101" spans="1:14" x14ac:dyDescent="0.25">
      <c r="A101">
        <v>178707612</v>
      </c>
      <c r="B101" s="1" t="s">
        <v>23</v>
      </c>
      <c r="C101" s="1" t="s">
        <v>5302</v>
      </c>
      <c r="D101" s="1" t="s">
        <v>3351</v>
      </c>
      <c r="E101" s="1" t="s">
        <v>583</v>
      </c>
      <c r="F101" s="1" t="s">
        <v>46</v>
      </c>
      <c r="G101" s="2">
        <v>44228</v>
      </c>
      <c r="H101" s="3">
        <v>0.44861111111111113</v>
      </c>
      <c r="I101">
        <v>3</v>
      </c>
      <c r="J101" s="1" t="s">
        <v>3370</v>
      </c>
      <c r="K101">
        <v>1</v>
      </c>
      <c r="L101">
        <v>1.6</v>
      </c>
      <c r="M101">
        <v>30768.22</v>
      </c>
      <c r="N101" s="5">
        <f>IF(Feb_21[[#This Row],[WIN_OSE]]=0,('Summary Sheet'!$O$1)-('Summary Sheet'!$O$1*2%),-'Summary Sheet'!$O$1*(Feb_21[[#This Row],[BSP]]-1))</f>
        <v>-1.2000000000000002</v>
      </c>
    </row>
    <row r="102" spans="1:14" x14ac:dyDescent="0.25">
      <c r="A102">
        <v>178707614</v>
      </c>
      <c r="B102" s="1" t="s">
        <v>23</v>
      </c>
      <c r="C102" s="1" t="s">
        <v>5302</v>
      </c>
      <c r="D102" s="1" t="s">
        <v>3351</v>
      </c>
      <c r="E102" s="1" t="s">
        <v>41</v>
      </c>
      <c r="F102" s="1" t="s">
        <v>54</v>
      </c>
      <c r="G102" s="2">
        <v>44228</v>
      </c>
      <c r="H102" s="3">
        <v>0.45902777777777776</v>
      </c>
      <c r="I102">
        <v>6</v>
      </c>
      <c r="J102" s="1" t="s">
        <v>3460</v>
      </c>
      <c r="K102">
        <v>1</v>
      </c>
      <c r="L102">
        <v>2.98</v>
      </c>
      <c r="M102">
        <v>10165.24</v>
      </c>
      <c r="N102" s="5">
        <f>IF(Feb_21[[#This Row],[WIN_OSE]]=0,('Summary Sheet'!$O$1)-('Summary Sheet'!$O$1*2%),-'Summary Sheet'!$O$1*(Feb_21[[#This Row],[BSP]]-1))</f>
        <v>-3.96</v>
      </c>
    </row>
    <row r="103" spans="1:14" x14ac:dyDescent="0.25">
      <c r="A103">
        <v>178707616</v>
      </c>
      <c r="B103" s="1" t="s">
        <v>23</v>
      </c>
      <c r="C103" s="1" t="s">
        <v>5302</v>
      </c>
      <c r="D103" s="1" t="s">
        <v>3351</v>
      </c>
      <c r="E103" s="1" t="s">
        <v>75</v>
      </c>
      <c r="F103" s="1" t="s">
        <v>46</v>
      </c>
      <c r="G103" s="2">
        <v>44228</v>
      </c>
      <c r="H103" s="3">
        <v>0.46944444444444444</v>
      </c>
      <c r="I103">
        <v>2</v>
      </c>
      <c r="J103" s="1" t="s">
        <v>3424</v>
      </c>
      <c r="K103">
        <v>1</v>
      </c>
      <c r="L103">
        <v>3.6649094641247943</v>
      </c>
      <c r="M103">
        <v>9358.3799999999992</v>
      </c>
      <c r="N103" s="5">
        <f>IF(Feb_21[[#This Row],[WIN_OSE]]=0,('Summary Sheet'!$O$1)-('Summary Sheet'!$O$1*2%),-'Summary Sheet'!$O$1*(Feb_21[[#This Row],[BSP]]-1))</f>
        <v>-5.3298189282495887</v>
      </c>
    </row>
    <row r="104" spans="1:14" x14ac:dyDescent="0.25">
      <c r="A104">
        <v>178707618</v>
      </c>
      <c r="B104" s="1" t="s">
        <v>23</v>
      </c>
      <c r="C104" s="1" t="s">
        <v>5302</v>
      </c>
      <c r="D104" s="1" t="s">
        <v>3351</v>
      </c>
      <c r="E104" s="1" t="s">
        <v>48</v>
      </c>
      <c r="F104" s="1" t="s">
        <v>54</v>
      </c>
      <c r="G104" s="2">
        <v>44228</v>
      </c>
      <c r="H104" s="3">
        <v>0.47986111111111113</v>
      </c>
      <c r="I104">
        <v>6</v>
      </c>
      <c r="J104" s="1" t="s">
        <v>524</v>
      </c>
      <c r="K104">
        <v>0</v>
      </c>
      <c r="L104">
        <v>2.0072624978443399</v>
      </c>
      <c r="M104">
        <v>21121.88</v>
      </c>
      <c r="N104" s="5">
        <f>IF(Feb_21[[#This Row],[WIN_OSE]]=0,('Summary Sheet'!$O$1)-('Summary Sheet'!$O$1*2%),-'Summary Sheet'!$O$1*(Feb_21[[#This Row],[BSP]]-1))</f>
        <v>1.96</v>
      </c>
    </row>
    <row r="105" spans="1:14" x14ac:dyDescent="0.25">
      <c r="A105">
        <v>178707620</v>
      </c>
      <c r="B105" s="1" t="s">
        <v>23</v>
      </c>
      <c r="C105" s="1" t="s">
        <v>5302</v>
      </c>
      <c r="D105" s="1" t="s">
        <v>3351</v>
      </c>
      <c r="E105" s="1" t="s">
        <v>49</v>
      </c>
      <c r="F105" s="1" t="s">
        <v>46</v>
      </c>
      <c r="G105" s="2">
        <v>44228</v>
      </c>
      <c r="H105" s="3">
        <v>0.49027777777777776</v>
      </c>
      <c r="I105">
        <v>4</v>
      </c>
      <c r="J105" s="1" t="s">
        <v>3442</v>
      </c>
      <c r="K105">
        <v>0</v>
      </c>
      <c r="L105">
        <v>4.0163345567869326</v>
      </c>
      <c r="M105">
        <v>7070.5</v>
      </c>
      <c r="N105" s="5">
        <f>IF(Feb_21[[#This Row],[WIN_OSE]]=0,('Summary Sheet'!$O$1)-('Summary Sheet'!$O$1*2%),-'Summary Sheet'!$O$1*(Feb_21[[#This Row],[BSP]]-1))</f>
        <v>1.96</v>
      </c>
    </row>
    <row r="106" spans="1:14" x14ac:dyDescent="0.25">
      <c r="A106">
        <v>178707622</v>
      </c>
      <c r="B106" s="1" t="s">
        <v>23</v>
      </c>
      <c r="C106" s="1" t="s">
        <v>5302</v>
      </c>
      <c r="D106" s="1" t="s">
        <v>3351</v>
      </c>
      <c r="E106" s="1" t="s">
        <v>43</v>
      </c>
      <c r="F106" s="1" t="s">
        <v>54</v>
      </c>
      <c r="G106" s="2">
        <v>44228</v>
      </c>
      <c r="H106" s="3">
        <v>0.50069444444444444</v>
      </c>
      <c r="I106">
        <v>6</v>
      </c>
      <c r="J106" s="1" t="s">
        <v>3352</v>
      </c>
      <c r="K106">
        <v>1</v>
      </c>
      <c r="L106">
        <v>2.44</v>
      </c>
      <c r="M106">
        <v>19576.419999999998</v>
      </c>
      <c r="N106" s="5">
        <f>IF(Feb_21[[#This Row],[WIN_OSE]]=0,('Summary Sheet'!$O$1)-('Summary Sheet'!$O$1*2%),-'Summary Sheet'!$O$1*(Feb_21[[#This Row],[BSP]]-1))</f>
        <v>-2.88</v>
      </c>
    </row>
    <row r="107" spans="1:14" x14ac:dyDescent="0.25">
      <c r="A107">
        <v>178707624</v>
      </c>
      <c r="B107" s="1" t="s">
        <v>23</v>
      </c>
      <c r="C107" s="1" t="s">
        <v>5302</v>
      </c>
      <c r="D107" s="1" t="s">
        <v>3351</v>
      </c>
      <c r="E107" s="1" t="s">
        <v>49</v>
      </c>
      <c r="F107" s="1" t="s">
        <v>46</v>
      </c>
      <c r="G107" s="2">
        <v>44228</v>
      </c>
      <c r="H107" s="3">
        <v>0.51111111111111107</v>
      </c>
      <c r="I107">
        <v>3</v>
      </c>
      <c r="J107" s="1" t="s">
        <v>3526</v>
      </c>
      <c r="K107">
        <v>0</v>
      </c>
      <c r="L107">
        <v>3.05</v>
      </c>
      <c r="M107">
        <v>6209.6</v>
      </c>
      <c r="N107" s="5">
        <f>IF(Feb_21[[#This Row],[WIN_OSE]]=0,('Summary Sheet'!$O$1)-('Summary Sheet'!$O$1*2%),-'Summary Sheet'!$O$1*(Feb_21[[#This Row],[BSP]]-1))</f>
        <v>1.96</v>
      </c>
    </row>
    <row r="108" spans="1:14" x14ac:dyDescent="0.25">
      <c r="A108">
        <v>178707626</v>
      </c>
      <c r="B108" s="1" t="s">
        <v>23</v>
      </c>
      <c r="C108" s="1" t="s">
        <v>5302</v>
      </c>
      <c r="D108" s="1" t="s">
        <v>3351</v>
      </c>
      <c r="E108" s="1" t="s">
        <v>32</v>
      </c>
      <c r="F108" s="1" t="s">
        <v>54</v>
      </c>
      <c r="G108" s="2">
        <v>44228</v>
      </c>
      <c r="H108" s="3">
        <v>0.52152777777777781</v>
      </c>
      <c r="I108">
        <v>5</v>
      </c>
      <c r="J108" s="1" t="s">
        <v>3377</v>
      </c>
      <c r="K108">
        <v>0</v>
      </c>
      <c r="L108">
        <v>3.3363525635686528</v>
      </c>
      <c r="M108">
        <v>10643.68</v>
      </c>
      <c r="N108" s="5">
        <f>IF(Feb_21[[#This Row],[WIN_OSE]]=0,('Summary Sheet'!$O$1)-('Summary Sheet'!$O$1*2%),-'Summary Sheet'!$O$1*(Feb_21[[#This Row],[BSP]]-1))</f>
        <v>1.96</v>
      </c>
    </row>
    <row r="109" spans="1:14" x14ac:dyDescent="0.25">
      <c r="A109">
        <v>178707628</v>
      </c>
      <c r="B109" s="1" t="s">
        <v>23</v>
      </c>
      <c r="C109" s="1" t="s">
        <v>5302</v>
      </c>
      <c r="D109" s="1" t="s">
        <v>3351</v>
      </c>
      <c r="E109" s="1" t="s">
        <v>27</v>
      </c>
      <c r="F109" s="1" t="s">
        <v>46</v>
      </c>
      <c r="G109" s="2">
        <v>44228</v>
      </c>
      <c r="H109" s="3">
        <v>0.53194444444444444</v>
      </c>
      <c r="I109">
        <v>2</v>
      </c>
      <c r="J109" s="1" t="s">
        <v>3367</v>
      </c>
      <c r="K109">
        <v>0</v>
      </c>
      <c r="L109">
        <v>2.2200000000000002</v>
      </c>
      <c r="M109">
        <v>15955.52</v>
      </c>
      <c r="N109" s="5">
        <f>IF(Feb_21[[#This Row],[WIN_OSE]]=0,('Summary Sheet'!$O$1)-('Summary Sheet'!$O$1*2%),-'Summary Sheet'!$O$1*(Feb_21[[#This Row],[BSP]]-1))</f>
        <v>1.96</v>
      </c>
    </row>
    <row r="110" spans="1:14" x14ac:dyDescent="0.25">
      <c r="A110">
        <v>178707630</v>
      </c>
      <c r="B110" s="1" t="s">
        <v>23</v>
      </c>
      <c r="C110" s="1" t="s">
        <v>5302</v>
      </c>
      <c r="D110" s="1" t="s">
        <v>3351</v>
      </c>
      <c r="E110" s="1" t="s">
        <v>39</v>
      </c>
      <c r="F110" s="1" t="s">
        <v>54</v>
      </c>
      <c r="G110" s="2">
        <v>44228</v>
      </c>
      <c r="H110" s="3">
        <v>0.54305555555555551</v>
      </c>
      <c r="I110">
        <v>6</v>
      </c>
      <c r="J110" s="1" t="s">
        <v>3427</v>
      </c>
      <c r="K110">
        <v>1</v>
      </c>
      <c r="L110">
        <v>2.0430881822584874</v>
      </c>
      <c r="M110">
        <v>31020.880000000001</v>
      </c>
      <c r="N110" s="5">
        <f>IF(Feb_21[[#This Row],[WIN_OSE]]=0,('Summary Sheet'!$O$1)-('Summary Sheet'!$O$1*2%),-'Summary Sheet'!$O$1*(Feb_21[[#This Row],[BSP]]-1))</f>
        <v>-2.0861763645169749</v>
      </c>
    </row>
    <row r="111" spans="1:14" x14ac:dyDescent="0.25">
      <c r="A111">
        <v>178707632</v>
      </c>
      <c r="B111" s="1" t="s">
        <v>23</v>
      </c>
      <c r="C111" s="1" t="s">
        <v>5302</v>
      </c>
      <c r="D111" s="1" t="s">
        <v>3351</v>
      </c>
      <c r="E111" s="1" t="s">
        <v>45</v>
      </c>
      <c r="F111" s="1" t="s">
        <v>46</v>
      </c>
      <c r="G111" s="2">
        <v>44228</v>
      </c>
      <c r="H111" s="3">
        <v>0.55347222222222225</v>
      </c>
      <c r="I111">
        <v>4</v>
      </c>
      <c r="J111" s="1" t="s">
        <v>3393</v>
      </c>
      <c r="K111">
        <v>0</v>
      </c>
      <c r="L111">
        <v>2.7461362528636344</v>
      </c>
      <c r="M111">
        <v>20881.62</v>
      </c>
      <c r="N111" s="5">
        <f>IF(Feb_21[[#This Row],[WIN_OSE]]=0,('Summary Sheet'!$O$1)-('Summary Sheet'!$O$1*2%),-'Summary Sheet'!$O$1*(Feb_21[[#This Row],[BSP]]-1))</f>
        <v>1.96</v>
      </c>
    </row>
    <row r="112" spans="1:14" x14ac:dyDescent="0.25">
      <c r="A112">
        <v>178707634</v>
      </c>
      <c r="B112" s="1" t="s">
        <v>23</v>
      </c>
      <c r="C112" s="1" t="s">
        <v>5302</v>
      </c>
      <c r="D112" s="1" t="s">
        <v>3351</v>
      </c>
      <c r="E112" s="1" t="s">
        <v>20</v>
      </c>
      <c r="F112" s="1" t="s">
        <v>54</v>
      </c>
      <c r="G112" s="2">
        <v>44228</v>
      </c>
      <c r="H112" s="3">
        <v>0.56458333333333333</v>
      </c>
      <c r="I112">
        <v>6</v>
      </c>
      <c r="J112" s="1" t="s">
        <v>3567</v>
      </c>
      <c r="K112">
        <v>1</v>
      </c>
      <c r="L112">
        <v>1.77</v>
      </c>
      <c r="M112">
        <v>36719.040000000001</v>
      </c>
      <c r="N112" s="5">
        <f>IF(Feb_21[[#This Row],[WIN_OSE]]=0,('Summary Sheet'!$O$1)-('Summary Sheet'!$O$1*2%),-'Summary Sheet'!$O$1*(Feb_21[[#This Row],[BSP]]-1))</f>
        <v>-1.54</v>
      </c>
    </row>
    <row r="113" spans="1:14" x14ac:dyDescent="0.25">
      <c r="A113">
        <v>178707636</v>
      </c>
      <c r="B113" s="1" t="s">
        <v>19</v>
      </c>
      <c r="C113" s="1" t="s">
        <v>3132</v>
      </c>
      <c r="D113" s="1" t="s">
        <v>3351</v>
      </c>
      <c r="E113" s="1" t="s">
        <v>65</v>
      </c>
      <c r="F113" s="1" t="s">
        <v>42</v>
      </c>
      <c r="G113" s="2">
        <v>44228</v>
      </c>
      <c r="H113" s="3">
        <v>0.46736111111111112</v>
      </c>
      <c r="I113">
        <v>4</v>
      </c>
      <c r="J113" s="1" t="s">
        <v>3557</v>
      </c>
      <c r="K113">
        <v>0</v>
      </c>
      <c r="L113">
        <v>2.7</v>
      </c>
      <c r="M113">
        <v>12946.6</v>
      </c>
      <c r="N113" s="5">
        <f>IF(Feb_21[[#This Row],[WIN_OSE]]=0,('Summary Sheet'!$O$1)-('Summary Sheet'!$O$1*2%),-'Summary Sheet'!$O$1*(Feb_21[[#This Row],[BSP]]-1))</f>
        <v>1.96</v>
      </c>
    </row>
    <row r="114" spans="1:14" x14ac:dyDescent="0.25">
      <c r="A114">
        <v>178707638</v>
      </c>
      <c r="B114" s="1" t="s">
        <v>19</v>
      </c>
      <c r="C114" s="1" t="s">
        <v>3132</v>
      </c>
      <c r="D114" s="1" t="s">
        <v>3351</v>
      </c>
      <c r="E114" s="1" t="s">
        <v>24</v>
      </c>
      <c r="F114" s="1" t="s">
        <v>42</v>
      </c>
      <c r="G114" s="2">
        <v>44228</v>
      </c>
      <c r="H114" s="3">
        <v>0.4777777777777778</v>
      </c>
      <c r="I114">
        <v>2</v>
      </c>
      <c r="J114" s="1" t="s">
        <v>3372</v>
      </c>
      <c r="K114">
        <v>1</v>
      </c>
      <c r="L114">
        <v>4.8</v>
      </c>
      <c r="M114">
        <v>7249.54</v>
      </c>
      <c r="N114" s="5">
        <f>IF(Feb_21[[#This Row],[WIN_OSE]]=0,('Summary Sheet'!$O$1)-('Summary Sheet'!$O$1*2%),-'Summary Sheet'!$O$1*(Feb_21[[#This Row],[BSP]]-1))</f>
        <v>-7.6</v>
      </c>
    </row>
    <row r="115" spans="1:14" x14ac:dyDescent="0.25">
      <c r="A115">
        <v>178707640</v>
      </c>
      <c r="B115" s="1" t="s">
        <v>19</v>
      </c>
      <c r="C115" s="1" t="s">
        <v>3132</v>
      </c>
      <c r="D115" s="1" t="s">
        <v>3351</v>
      </c>
      <c r="E115" s="1" t="s">
        <v>41</v>
      </c>
      <c r="F115" s="1" t="s">
        <v>42</v>
      </c>
      <c r="G115" s="2">
        <v>44228</v>
      </c>
      <c r="H115" s="3">
        <v>0.48819444444444443</v>
      </c>
      <c r="I115">
        <v>3</v>
      </c>
      <c r="J115" s="1" t="s">
        <v>579</v>
      </c>
      <c r="K115">
        <v>1</v>
      </c>
      <c r="L115">
        <v>2.64</v>
      </c>
      <c r="M115">
        <v>11708.12</v>
      </c>
      <c r="N115" s="5">
        <f>IF(Feb_21[[#This Row],[WIN_OSE]]=0,('Summary Sheet'!$O$1)-('Summary Sheet'!$O$1*2%),-'Summary Sheet'!$O$1*(Feb_21[[#This Row],[BSP]]-1))</f>
        <v>-3.2800000000000002</v>
      </c>
    </row>
    <row r="116" spans="1:14" x14ac:dyDescent="0.25">
      <c r="A116">
        <v>178707642</v>
      </c>
      <c r="B116" s="1" t="s">
        <v>19</v>
      </c>
      <c r="C116" s="1" t="s">
        <v>3132</v>
      </c>
      <c r="D116" s="1" t="s">
        <v>3351</v>
      </c>
      <c r="E116" s="1" t="s">
        <v>39</v>
      </c>
      <c r="F116" s="1" t="s">
        <v>42</v>
      </c>
      <c r="G116" s="2">
        <v>44228</v>
      </c>
      <c r="H116" s="3">
        <v>0.49861111111111112</v>
      </c>
      <c r="I116">
        <v>1</v>
      </c>
      <c r="J116" s="1" t="s">
        <v>3570</v>
      </c>
      <c r="K116">
        <v>1</v>
      </c>
      <c r="L116">
        <v>2.2599999999999998</v>
      </c>
      <c r="M116">
        <v>26860.14</v>
      </c>
      <c r="N116" s="5">
        <f>IF(Feb_21[[#This Row],[WIN_OSE]]=0,('Summary Sheet'!$O$1)-('Summary Sheet'!$O$1*2%),-'Summary Sheet'!$O$1*(Feb_21[[#This Row],[BSP]]-1))</f>
        <v>-2.5199999999999996</v>
      </c>
    </row>
    <row r="117" spans="1:14" x14ac:dyDescent="0.25">
      <c r="A117">
        <v>178707644</v>
      </c>
      <c r="B117" s="1" t="s">
        <v>19</v>
      </c>
      <c r="C117" s="1" t="s">
        <v>3132</v>
      </c>
      <c r="D117" s="1" t="s">
        <v>3351</v>
      </c>
      <c r="E117" s="1" t="s">
        <v>43</v>
      </c>
      <c r="F117" s="1" t="s">
        <v>42</v>
      </c>
      <c r="G117" s="2">
        <v>44228</v>
      </c>
      <c r="H117" s="3">
        <v>0.50902777777777775</v>
      </c>
      <c r="I117">
        <v>3</v>
      </c>
      <c r="J117" s="1" t="s">
        <v>3462</v>
      </c>
      <c r="K117">
        <v>1</v>
      </c>
      <c r="L117">
        <v>3.3652928951301151</v>
      </c>
      <c r="M117">
        <v>12479.56</v>
      </c>
      <c r="N117" s="5">
        <f>IF(Feb_21[[#This Row],[WIN_OSE]]=0,('Summary Sheet'!$O$1)-('Summary Sheet'!$O$1*2%),-'Summary Sheet'!$O$1*(Feb_21[[#This Row],[BSP]]-1))</f>
        <v>-4.7305857902602302</v>
      </c>
    </row>
    <row r="118" spans="1:14" x14ac:dyDescent="0.25">
      <c r="A118">
        <v>178707646</v>
      </c>
      <c r="B118" s="1" t="s">
        <v>19</v>
      </c>
      <c r="C118" s="1" t="s">
        <v>3132</v>
      </c>
      <c r="D118" s="1" t="s">
        <v>3351</v>
      </c>
      <c r="E118" s="1" t="s">
        <v>30</v>
      </c>
      <c r="F118" s="1" t="s">
        <v>42</v>
      </c>
      <c r="G118" s="2">
        <v>44228</v>
      </c>
      <c r="H118" s="3">
        <v>0.51944444444444449</v>
      </c>
      <c r="I118">
        <v>5</v>
      </c>
      <c r="J118" s="1" t="s">
        <v>3575</v>
      </c>
      <c r="K118">
        <v>0</v>
      </c>
      <c r="L118">
        <v>3.6</v>
      </c>
      <c r="M118">
        <v>20103.38</v>
      </c>
      <c r="N118" s="5">
        <f>IF(Feb_21[[#This Row],[WIN_OSE]]=0,('Summary Sheet'!$O$1)-('Summary Sheet'!$O$1*2%),-'Summary Sheet'!$O$1*(Feb_21[[#This Row],[BSP]]-1))</f>
        <v>1.96</v>
      </c>
    </row>
    <row r="119" spans="1:14" x14ac:dyDescent="0.25">
      <c r="A119">
        <v>178707648</v>
      </c>
      <c r="B119" s="1" t="s">
        <v>19</v>
      </c>
      <c r="C119" s="1" t="s">
        <v>3132</v>
      </c>
      <c r="D119" s="1" t="s">
        <v>3351</v>
      </c>
      <c r="E119" s="1" t="s">
        <v>30</v>
      </c>
      <c r="F119" s="1" t="s">
        <v>42</v>
      </c>
      <c r="G119" s="2">
        <v>44228</v>
      </c>
      <c r="H119" s="3">
        <v>0.52986111111111112</v>
      </c>
      <c r="I119">
        <v>4</v>
      </c>
      <c r="J119" s="1" t="s">
        <v>3399</v>
      </c>
      <c r="K119">
        <v>1</v>
      </c>
      <c r="L119">
        <v>2.9145325447845982</v>
      </c>
      <c r="M119">
        <v>16133.72</v>
      </c>
      <c r="N119" s="5">
        <f>IF(Feb_21[[#This Row],[WIN_OSE]]=0,('Summary Sheet'!$O$1)-('Summary Sheet'!$O$1*2%),-'Summary Sheet'!$O$1*(Feb_21[[#This Row],[BSP]]-1))</f>
        <v>-3.8290650895691964</v>
      </c>
    </row>
    <row r="120" spans="1:14" x14ac:dyDescent="0.25">
      <c r="A120">
        <v>178707650</v>
      </c>
      <c r="B120" s="1" t="s">
        <v>19</v>
      </c>
      <c r="C120" s="1" t="s">
        <v>3132</v>
      </c>
      <c r="D120" s="1" t="s">
        <v>3351</v>
      </c>
      <c r="E120" s="1" t="s">
        <v>41</v>
      </c>
      <c r="F120" s="1" t="s">
        <v>42</v>
      </c>
      <c r="G120" s="2">
        <v>44228</v>
      </c>
      <c r="H120" s="3">
        <v>0.54027777777777775</v>
      </c>
      <c r="I120">
        <v>6</v>
      </c>
      <c r="J120" s="1" t="s">
        <v>3270</v>
      </c>
      <c r="K120">
        <v>0</v>
      </c>
      <c r="L120">
        <v>2.8255244088762814</v>
      </c>
      <c r="M120">
        <v>17138.080000000002</v>
      </c>
      <c r="N120" s="5">
        <f>IF(Feb_21[[#This Row],[WIN_OSE]]=0,('Summary Sheet'!$O$1)-('Summary Sheet'!$O$1*2%),-'Summary Sheet'!$O$1*(Feb_21[[#This Row],[BSP]]-1))</f>
        <v>1.96</v>
      </c>
    </row>
    <row r="121" spans="1:14" x14ac:dyDescent="0.25">
      <c r="A121">
        <v>178707652</v>
      </c>
      <c r="B121" s="1" t="s">
        <v>19</v>
      </c>
      <c r="C121" s="1" t="s">
        <v>3132</v>
      </c>
      <c r="D121" s="1" t="s">
        <v>3351</v>
      </c>
      <c r="E121" s="1" t="s">
        <v>24</v>
      </c>
      <c r="F121" s="1" t="s">
        <v>42</v>
      </c>
      <c r="G121" s="2">
        <v>44228</v>
      </c>
      <c r="H121" s="3">
        <v>0.55069444444444449</v>
      </c>
      <c r="I121">
        <v>6</v>
      </c>
      <c r="J121" s="1" t="s">
        <v>3486</v>
      </c>
      <c r="K121">
        <v>0</v>
      </c>
      <c r="L121">
        <v>2.2974675109999998</v>
      </c>
      <c r="M121">
        <v>18177.14</v>
      </c>
      <c r="N121" s="5">
        <f>IF(Feb_21[[#This Row],[WIN_OSE]]=0,('Summary Sheet'!$O$1)-('Summary Sheet'!$O$1*2%),-'Summary Sheet'!$O$1*(Feb_21[[#This Row],[BSP]]-1))</f>
        <v>1.96</v>
      </c>
    </row>
    <row r="122" spans="1:14" x14ac:dyDescent="0.25">
      <c r="A122">
        <v>178707654</v>
      </c>
      <c r="B122" s="1" t="s">
        <v>19</v>
      </c>
      <c r="C122" s="1" t="s">
        <v>3132</v>
      </c>
      <c r="D122" s="1" t="s">
        <v>3351</v>
      </c>
      <c r="E122" s="1" t="s">
        <v>30</v>
      </c>
      <c r="F122" s="1" t="s">
        <v>42</v>
      </c>
      <c r="G122" s="2">
        <v>44228</v>
      </c>
      <c r="H122" s="3">
        <v>0.56111111111111112</v>
      </c>
      <c r="I122">
        <v>1</v>
      </c>
      <c r="J122" s="1" t="s">
        <v>3423</v>
      </c>
      <c r="K122">
        <v>0</v>
      </c>
      <c r="L122">
        <v>3.0913980965787764</v>
      </c>
      <c r="M122">
        <v>20585.28</v>
      </c>
      <c r="N122" s="5">
        <f>IF(Feb_21[[#This Row],[WIN_OSE]]=0,('Summary Sheet'!$O$1)-('Summary Sheet'!$O$1*2%),-'Summary Sheet'!$O$1*(Feb_21[[#This Row],[BSP]]-1))</f>
        <v>1.96</v>
      </c>
    </row>
    <row r="123" spans="1:14" x14ac:dyDescent="0.25">
      <c r="A123">
        <v>178707656</v>
      </c>
      <c r="B123" s="1" t="s">
        <v>19</v>
      </c>
      <c r="C123" s="1" t="s">
        <v>3132</v>
      </c>
      <c r="D123" s="1" t="s">
        <v>3351</v>
      </c>
      <c r="E123" s="1" t="s">
        <v>41</v>
      </c>
      <c r="F123" s="1" t="s">
        <v>42</v>
      </c>
      <c r="G123" s="2">
        <v>44228</v>
      </c>
      <c r="H123" s="3">
        <v>0.57222222222222219</v>
      </c>
      <c r="I123">
        <v>3</v>
      </c>
      <c r="J123" s="1" t="s">
        <v>3181</v>
      </c>
      <c r="K123">
        <v>1</v>
      </c>
      <c r="L123">
        <v>3.3190614599999999</v>
      </c>
      <c r="M123">
        <v>10680.98</v>
      </c>
      <c r="N123" s="5">
        <f>IF(Feb_21[[#This Row],[WIN_OSE]]=0,('Summary Sheet'!$O$1)-('Summary Sheet'!$O$1*2%),-'Summary Sheet'!$O$1*(Feb_21[[#This Row],[BSP]]-1))</f>
        <v>-4.6381229199999998</v>
      </c>
    </row>
    <row r="124" spans="1:14" x14ac:dyDescent="0.25">
      <c r="A124">
        <v>178707658</v>
      </c>
      <c r="B124" s="1" t="s">
        <v>19</v>
      </c>
      <c r="C124" s="1" t="s">
        <v>3132</v>
      </c>
      <c r="D124" s="1" t="s">
        <v>3351</v>
      </c>
      <c r="E124" s="1" t="s">
        <v>43</v>
      </c>
      <c r="F124" s="1" t="s">
        <v>42</v>
      </c>
      <c r="G124" s="2">
        <v>44228</v>
      </c>
      <c r="H124" s="3">
        <v>0.58263888888888893</v>
      </c>
      <c r="I124">
        <v>4</v>
      </c>
      <c r="J124" s="1" t="s">
        <v>3452</v>
      </c>
      <c r="K124">
        <v>1</v>
      </c>
      <c r="L124">
        <v>2.46</v>
      </c>
      <c r="M124">
        <v>12435.9</v>
      </c>
      <c r="N124" s="5">
        <f>IF(Feb_21[[#This Row],[WIN_OSE]]=0,('Summary Sheet'!$O$1)-('Summary Sheet'!$O$1*2%),-'Summary Sheet'!$O$1*(Feb_21[[#This Row],[BSP]]-1))</f>
        <v>-2.92</v>
      </c>
    </row>
    <row r="125" spans="1:14" x14ac:dyDescent="0.25">
      <c r="A125">
        <v>178707660</v>
      </c>
      <c r="B125" s="1" t="s">
        <v>19</v>
      </c>
      <c r="C125" s="1" t="s">
        <v>3136</v>
      </c>
      <c r="D125" s="1" t="s">
        <v>3351</v>
      </c>
      <c r="E125" s="1" t="s">
        <v>39</v>
      </c>
      <c r="F125" s="1" t="s">
        <v>44</v>
      </c>
      <c r="G125" s="2">
        <v>44228</v>
      </c>
      <c r="H125" s="3">
        <v>0.58611111111111114</v>
      </c>
      <c r="I125">
        <v>5</v>
      </c>
      <c r="J125" s="1" t="s">
        <v>3532</v>
      </c>
      <c r="K125">
        <v>1</v>
      </c>
      <c r="L125">
        <v>2.6</v>
      </c>
      <c r="M125">
        <v>18692.580000000002</v>
      </c>
      <c r="N125" s="5">
        <f>IF(Feb_21[[#This Row],[WIN_OSE]]=0,('Summary Sheet'!$O$1)-('Summary Sheet'!$O$1*2%),-'Summary Sheet'!$O$1*(Feb_21[[#This Row],[BSP]]-1))</f>
        <v>-3.2</v>
      </c>
    </row>
    <row r="126" spans="1:14" x14ac:dyDescent="0.25">
      <c r="A126">
        <v>178707662</v>
      </c>
      <c r="B126" s="1" t="s">
        <v>19</v>
      </c>
      <c r="C126" s="1" t="s">
        <v>3136</v>
      </c>
      <c r="D126" s="1" t="s">
        <v>3351</v>
      </c>
      <c r="E126" s="1" t="s">
        <v>49</v>
      </c>
      <c r="F126" s="1" t="s">
        <v>305</v>
      </c>
      <c r="G126" s="2">
        <v>44228</v>
      </c>
      <c r="H126" s="3">
        <v>0.59652777777777777</v>
      </c>
      <c r="I126">
        <v>4</v>
      </c>
      <c r="J126" s="1" t="s">
        <v>3417</v>
      </c>
      <c r="K126">
        <v>0</v>
      </c>
      <c r="L126">
        <v>2.2000000000000002</v>
      </c>
      <c r="M126">
        <v>9312.3799999999992</v>
      </c>
      <c r="N126" s="5">
        <f>IF(Feb_21[[#This Row],[WIN_OSE]]=0,('Summary Sheet'!$O$1)-('Summary Sheet'!$O$1*2%),-'Summary Sheet'!$O$1*(Feb_21[[#This Row],[BSP]]-1))</f>
        <v>1.96</v>
      </c>
    </row>
    <row r="127" spans="1:14" x14ac:dyDescent="0.25">
      <c r="A127">
        <v>178707664</v>
      </c>
      <c r="B127" s="1" t="s">
        <v>19</v>
      </c>
      <c r="C127" s="1" t="s">
        <v>3136</v>
      </c>
      <c r="D127" s="1" t="s">
        <v>3351</v>
      </c>
      <c r="E127" s="1" t="s">
        <v>41</v>
      </c>
      <c r="F127" s="1" t="s">
        <v>44</v>
      </c>
      <c r="G127" s="2">
        <v>44228</v>
      </c>
      <c r="H127" s="3">
        <v>0.60833333333333328</v>
      </c>
      <c r="I127">
        <v>1</v>
      </c>
      <c r="J127" s="1" t="s">
        <v>3459</v>
      </c>
      <c r="K127">
        <v>0</v>
      </c>
      <c r="L127">
        <v>3.4</v>
      </c>
      <c r="M127">
        <v>12349.58</v>
      </c>
      <c r="N127" s="5">
        <f>IF(Feb_21[[#This Row],[WIN_OSE]]=0,('Summary Sheet'!$O$1)-('Summary Sheet'!$O$1*2%),-'Summary Sheet'!$O$1*(Feb_21[[#This Row],[BSP]]-1))</f>
        <v>1.96</v>
      </c>
    </row>
    <row r="128" spans="1:14" x14ac:dyDescent="0.25">
      <c r="A128">
        <v>178707666</v>
      </c>
      <c r="B128" s="1" t="s">
        <v>19</v>
      </c>
      <c r="C128" s="1" t="s">
        <v>3136</v>
      </c>
      <c r="D128" s="1" t="s">
        <v>3351</v>
      </c>
      <c r="E128" s="1" t="s">
        <v>75</v>
      </c>
      <c r="F128" s="1" t="s">
        <v>305</v>
      </c>
      <c r="G128" s="2">
        <v>44228</v>
      </c>
      <c r="H128" s="3">
        <v>0.62083333333333335</v>
      </c>
      <c r="I128">
        <v>2</v>
      </c>
      <c r="J128" s="1" t="s">
        <v>3565</v>
      </c>
      <c r="K128">
        <v>0</v>
      </c>
      <c r="L128">
        <v>2.36</v>
      </c>
      <c r="M128">
        <v>4744.5600000000004</v>
      </c>
      <c r="N128" s="5">
        <f>IF(Feb_21[[#This Row],[WIN_OSE]]=0,('Summary Sheet'!$O$1)-('Summary Sheet'!$O$1*2%),-'Summary Sheet'!$O$1*(Feb_21[[#This Row],[BSP]]-1))</f>
        <v>1.96</v>
      </c>
    </row>
    <row r="129" spans="1:14" x14ac:dyDescent="0.25">
      <c r="A129">
        <v>178707668</v>
      </c>
      <c r="B129" s="1" t="s">
        <v>19</v>
      </c>
      <c r="C129" s="1" t="s">
        <v>3136</v>
      </c>
      <c r="D129" s="1" t="s">
        <v>3351</v>
      </c>
      <c r="E129" s="1" t="s">
        <v>30</v>
      </c>
      <c r="F129" s="1" t="s">
        <v>44</v>
      </c>
      <c r="G129" s="2">
        <v>44228</v>
      </c>
      <c r="H129" s="3">
        <v>0.63124999999999998</v>
      </c>
      <c r="I129">
        <v>3</v>
      </c>
      <c r="J129" s="1" t="s">
        <v>3580</v>
      </c>
      <c r="K129">
        <v>1</v>
      </c>
      <c r="L129">
        <v>1.5612840891259294</v>
      </c>
      <c r="M129">
        <v>33856.82</v>
      </c>
      <c r="N129" s="5">
        <f>IF(Feb_21[[#This Row],[WIN_OSE]]=0,('Summary Sheet'!$O$1)-('Summary Sheet'!$O$1*2%),-'Summary Sheet'!$O$1*(Feb_21[[#This Row],[BSP]]-1))</f>
        <v>-1.1225681782518588</v>
      </c>
    </row>
    <row r="130" spans="1:14" x14ac:dyDescent="0.25">
      <c r="A130">
        <v>178707670</v>
      </c>
      <c r="B130" s="1" t="s">
        <v>19</v>
      </c>
      <c r="C130" s="1" t="s">
        <v>3136</v>
      </c>
      <c r="D130" s="1" t="s">
        <v>3351</v>
      </c>
      <c r="E130" s="1" t="s">
        <v>60</v>
      </c>
      <c r="F130" s="1" t="s">
        <v>367</v>
      </c>
      <c r="G130" s="2">
        <v>44228</v>
      </c>
      <c r="H130" s="3">
        <v>0.6430555555555556</v>
      </c>
      <c r="I130">
        <v>4</v>
      </c>
      <c r="J130" s="1" t="s">
        <v>3561</v>
      </c>
      <c r="K130">
        <v>0</v>
      </c>
      <c r="L130">
        <v>1.6949204808357354</v>
      </c>
      <c r="M130">
        <v>27329.86</v>
      </c>
      <c r="N130" s="5">
        <f>IF(Feb_21[[#This Row],[WIN_OSE]]=0,('Summary Sheet'!$O$1)-('Summary Sheet'!$O$1*2%),-'Summary Sheet'!$O$1*(Feb_21[[#This Row],[BSP]]-1))</f>
        <v>1.96</v>
      </c>
    </row>
    <row r="131" spans="1:14" x14ac:dyDescent="0.25">
      <c r="A131">
        <v>178707672</v>
      </c>
      <c r="B131" s="1" t="s">
        <v>19</v>
      </c>
      <c r="C131" s="1" t="s">
        <v>3136</v>
      </c>
      <c r="D131" s="1" t="s">
        <v>3351</v>
      </c>
      <c r="E131" s="1" t="s">
        <v>30</v>
      </c>
      <c r="F131" s="1" t="s">
        <v>44</v>
      </c>
      <c r="G131" s="2">
        <v>44228</v>
      </c>
      <c r="H131" s="3">
        <v>0.65555555555555556</v>
      </c>
      <c r="I131">
        <v>6</v>
      </c>
      <c r="J131" s="1" t="s">
        <v>609</v>
      </c>
      <c r="K131">
        <v>0</v>
      </c>
      <c r="L131">
        <v>2.5</v>
      </c>
      <c r="M131">
        <v>15946.84</v>
      </c>
      <c r="N131" s="5">
        <f>IF(Feb_21[[#This Row],[WIN_OSE]]=0,('Summary Sheet'!$O$1)-('Summary Sheet'!$O$1*2%),-'Summary Sheet'!$O$1*(Feb_21[[#This Row],[BSP]]-1))</f>
        <v>1.96</v>
      </c>
    </row>
    <row r="132" spans="1:14" x14ac:dyDescent="0.25">
      <c r="A132">
        <v>178707674</v>
      </c>
      <c r="B132" s="1" t="s">
        <v>19</v>
      </c>
      <c r="C132" s="1" t="s">
        <v>3136</v>
      </c>
      <c r="D132" s="1" t="s">
        <v>3351</v>
      </c>
      <c r="E132" s="1" t="s">
        <v>24</v>
      </c>
      <c r="F132" s="1" t="s">
        <v>44</v>
      </c>
      <c r="G132" s="2">
        <v>44228</v>
      </c>
      <c r="H132" s="3">
        <v>0.6694444444444444</v>
      </c>
      <c r="I132">
        <v>3</v>
      </c>
      <c r="J132" s="1" t="s">
        <v>1373</v>
      </c>
      <c r="K132">
        <v>1</v>
      </c>
      <c r="L132">
        <v>1.7508781325204086</v>
      </c>
      <c r="M132">
        <v>41385.78</v>
      </c>
      <c r="N132" s="5">
        <f>IF(Feb_21[[#This Row],[WIN_OSE]]=0,('Summary Sheet'!$O$1)-('Summary Sheet'!$O$1*2%),-'Summary Sheet'!$O$1*(Feb_21[[#This Row],[BSP]]-1))</f>
        <v>-1.5017562650408172</v>
      </c>
    </row>
    <row r="133" spans="1:14" x14ac:dyDescent="0.25">
      <c r="A133">
        <v>178707676</v>
      </c>
      <c r="B133" s="1" t="s">
        <v>19</v>
      </c>
      <c r="C133" s="1" t="s">
        <v>3136</v>
      </c>
      <c r="D133" s="1" t="s">
        <v>3351</v>
      </c>
      <c r="E133" s="1" t="s">
        <v>39</v>
      </c>
      <c r="F133" s="1" t="s">
        <v>44</v>
      </c>
      <c r="G133" s="2">
        <v>44228</v>
      </c>
      <c r="H133" s="3">
        <v>0.68263888888888891</v>
      </c>
      <c r="I133">
        <v>1</v>
      </c>
      <c r="J133" s="1" t="s">
        <v>3478</v>
      </c>
      <c r="K133">
        <v>1</v>
      </c>
      <c r="L133">
        <v>2.52</v>
      </c>
      <c r="M133">
        <v>15324.74</v>
      </c>
      <c r="N133" s="5">
        <f>IF(Feb_21[[#This Row],[WIN_OSE]]=0,('Summary Sheet'!$O$1)-('Summary Sheet'!$O$1*2%),-'Summary Sheet'!$O$1*(Feb_21[[#This Row],[BSP]]-1))</f>
        <v>-3.04</v>
      </c>
    </row>
    <row r="134" spans="1:14" x14ac:dyDescent="0.25">
      <c r="A134">
        <v>178707678</v>
      </c>
      <c r="B134" s="1" t="s">
        <v>19</v>
      </c>
      <c r="C134" s="1" t="s">
        <v>3136</v>
      </c>
      <c r="D134" s="1" t="s">
        <v>3351</v>
      </c>
      <c r="E134" s="1" t="s">
        <v>48</v>
      </c>
      <c r="F134" s="1" t="s">
        <v>44</v>
      </c>
      <c r="G134" s="2">
        <v>44228</v>
      </c>
      <c r="H134" s="3">
        <v>0.69652777777777775</v>
      </c>
      <c r="I134">
        <v>1</v>
      </c>
      <c r="J134" s="1" t="s">
        <v>3354</v>
      </c>
      <c r="K134">
        <v>0</v>
      </c>
      <c r="L134">
        <v>3.7370444914244585</v>
      </c>
      <c r="M134">
        <v>10359.64</v>
      </c>
      <c r="N134" s="5">
        <f>IF(Feb_21[[#This Row],[WIN_OSE]]=0,('Summary Sheet'!$O$1)-('Summary Sheet'!$O$1*2%),-'Summary Sheet'!$O$1*(Feb_21[[#This Row],[BSP]]-1))</f>
        <v>1.96</v>
      </c>
    </row>
    <row r="135" spans="1:14" x14ac:dyDescent="0.25">
      <c r="A135">
        <v>178707680</v>
      </c>
      <c r="B135" s="1" t="s">
        <v>19</v>
      </c>
      <c r="C135" s="1" t="s">
        <v>3136</v>
      </c>
      <c r="D135" s="1" t="s">
        <v>3351</v>
      </c>
      <c r="E135" s="1" t="s">
        <v>39</v>
      </c>
      <c r="F135" s="1" t="s">
        <v>44</v>
      </c>
      <c r="G135" s="2">
        <v>44228</v>
      </c>
      <c r="H135" s="3">
        <v>0.7104166666666667</v>
      </c>
      <c r="I135">
        <v>1</v>
      </c>
      <c r="J135" s="1" t="s">
        <v>3533</v>
      </c>
      <c r="K135">
        <v>0</v>
      </c>
      <c r="L135">
        <v>3.6957623759999998</v>
      </c>
      <c r="M135">
        <v>11410.68</v>
      </c>
      <c r="N135" s="5">
        <f>IF(Feb_21[[#This Row],[WIN_OSE]]=0,('Summary Sheet'!$O$1)-('Summary Sheet'!$O$1*2%),-'Summary Sheet'!$O$1*(Feb_21[[#This Row],[BSP]]-1))</f>
        <v>1.96</v>
      </c>
    </row>
    <row r="136" spans="1:14" x14ac:dyDescent="0.25">
      <c r="A136">
        <v>178707682</v>
      </c>
      <c r="B136" s="1" t="s">
        <v>19</v>
      </c>
      <c r="C136" s="1" t="s">
        <v>3136</v>
      </c>
      <c r="D136" s="1" t="s">
        <v>3351</v>
      </c>
      <c r="E136" s="1" t="s">
        <v>24</v>
      </c>
      <c r="F136" s="1" t="s">
        <v>44</v>
      </c>
      <c r="G136" s="2">
        <v>44228</v>
      </c>
      <c r="H136" s="3">
        <v>0.72361111111111109</v>
      </c>
      <c r="I136">
        <v>4</v>
      </c>
      <c r="J136" s="1" t="s">
        <v>3491</v>
      </c>
      <c r="K136">
        <v>0</v>
      </c>
      <c r="L136">
        <v>4.0899120224562662</v>
      </c>
      <c r="M136">
        <v>9060.98</v>
      </c>
      <c r="N136" s="5">
        <f>IF(Feb_21[[#This Row],[WIN_OSE]]=0,('Summary Sheet'!$O$1)-('Summary Sheet'!$O$1*2%),-'Summary Sheet'!$O$1*(Feb_21[[#This Row],[BSP]]-1))</f>
        <v>1.96</v>
      </c>
    </row>
    <row r="137" spans="1:14" x14ac:dyDescent="0.25">
      <c r="A137">
        <v>178749877</v>
      </c>
      <c r="B137" s="1" t="s">
        <v>23</v>
      </c>
      <c r="C137" s="1" t="s">
        <v>3120</v>
      </c>
      <c r="D137" s="1" t="s">
        <v>3590</v>
      </c>
      <c r="E137" s="1" t="s">
        <v>75</v>
      </c>
      <c r="F137" s="1" t="s">
        <v>179</v>
      </c>
      <c r="G137" s="2">
        <v>44229</v>
      </c>
      <c r="H137" s="3">
        <v>0.34166666666666667</v>
      </c>
      <c r="I137">
        <v>6</v>
      </c>
      <c r="J137" s="1" t="s">
        <v>3637</v>
      </c>
      <c r="K137">
        <v>1</v>
      </c>
      <c r="L137">
        <v>2.7524802705491309</v>
      </c>
      <c r="M137">
        <v>3498.2</v>
      </c>
      <c r="N137" s="5">
        <f>IF(Feb_21[[#This Row],[WIN_OSE]]=0,('Summary Sheet'!$O$1)-('Summary Sheet'!$O$1*2%),-'Summary Sheet'!$O$1*(Feb_21[[#This Row],[BSP]]-1))</f>
        <v>-3.5049605410982618</v>
      </c>
    </row>
    <row r="138" spans="1:14" x14ac:dyDescent="0.25">
      <c r="A138">
        <v>178749879</v>
      </c>
      <c r="B138" s="1" t="s">
        <v>23</v>
      </c>
      <c r="C138" s="1" t="s">
        <v>3120</v>
      </c>
      <c r="D138" s="1" t="s">
        <v>3590</v>
      </c>
      <c r="E138" s="1" t="s">
        <v>37</v>
      </c>
      <c r="F138" s="1" t="s">
        <v>31</v>
      </c>
      <c r="G138" s="2">
        <v>44229</v>
      </c>
      <c r="H138" s="3">
        <v>0.35208333333333336</v>
      </c>
      <c r="I138">
        <v>3</v>
      </c>
      <c r="J138" s="1" t="s">
        <v>173</v>
      </c>
      <c r="K138">
        <v>0</v>
      </c>
      <c r="L138">
        <v>3.6675099160000002</v>
      </c>
      <c r="M138">
        <v>2809.78</v>
      </c>
      <c r="N138" s="5">
        <f>IF(Feb_21[[#This Row],[WIN_OSE]]=0,('Summary Sheet'!$O$1)-('Summary Sheet'!$O$1*2%),-'Summary Sheet'!$O$1*(Feb_21[[#This Row],[BSP]]-1))</f>
        <v>1.96</v>
      </c>
    </row>
    <row r="139" spans="1:14" x14ac:dyDescent="0.25">
      <c r="A139">
        <v>178749881</v>
      </c>
      <c r="B139" s="1" t="s">
        <v>23</v>
      </c>
      <c r="C139" s="1" t="s">
        <v>3120</v>
      </c>
      <c r="D139" s="1" t="s">
        <v>3590</v>
      </c>
      <c r="E139" s="1" t="s">
        <v>65</v>
      </c>
      <c r="F139" s="1" t="s">
        <v>31</v>
      </c>
      <c r="G139" s="2">
        <v>44229</v>
      </c>
      <c r="H139" s="3">
        <v>0.36319444444444443</v>
      </c>
      <c r="I139">
        <v>3</v>
      </c>
      <c r="J139" s="1" t="s">
        <v>773</v>
      </c>
      <c r="K139">
        <v>1</v>
      </c>
      <c r="L139">
        <v>3.3361252078482364</v>
      </c>
      <c r="M139">
        <v>3737.14</v>
      </c>
      <c r="N139" s="5">
        <f>IF(Feb_21[[#This Row],[WIN_OSE]]=0,('Summary Sheet'!$O$1)-('Summary Sheet'!$O$1*2%),-'Summary Sheet'!$O$1*(Feb_21[[#This Row],[BSP]]-1))</f>
        <v>-4.6722504156964728</v>
      </c>
    </row>
    <row r="140" spans="1:14" x14ac:dyDescent="0.25">
      <c r="A140">
        <v>178749883</v>
      </c>
      <c r="B140" s="1" t="s">
        <v>23</v>
      </c>
      <c r="C140" s="1" t="s">
        <v>3120</v>
      </c>
      <c r="D140" s="1" t="s">
        <v>3590</v>
      </c>
      <c r="E140" s="1" t="s">
        <v>41</v>
      </c>
      <c r="F140" s="1" t="s">
        <v>31</v>
      </c>
      <c r="G140" s="2">
        <v>44229</v>
      </c>
      <c r="H140" s="3">
        <v>0.37638888888888888</v>
      </c>
      <c r="I140">
        <v>1</v>
      </c>
      <c r="J140" s="1" t="s">
        <v>3265</v>
      </c>
      <c r="K140">
        <v>0</v>
      </c>
      <c r="L140">
        <v>3.1536322498909417</v>
      </c>
      <c r="M140">
        <v>4888.92</v>
      </c>
      <c r="N140" s="5">
        <f>IF(Feb_21[[#This Row],[WIN_OSE]]=0,('Summary Sheet'!$O$1)-('Summary Sheet'!$O$1*2%),-'Summary Sheet'!$O$1*(Feb_21[[#This Row],[BSP]]-1))</f>
        <v>1.96</v>
      </c>
    </row>
    <row r="141" spans="1:14" x14ac:dyDescent="0.25">
      <c r="A141">
        <v>178749885</v>
      </c>
      <c r="B141" s="1" t="s">
        <v>23</v>
      </c>
      <c r="C141" s="1" t="s">
        <v>3120</v>
      </c>
      <c r="D141" s="1" t="s">
        <v>3590</v>
      </c>
      <c r="E141" s="1" t="s">
        <v>101</v>
      </c>
      <c r="F141" s="1" t="s">
        <v>31</v>
      </c>
      <c r="G141" s="2">
        <v>44229</v>
      </c>
      <c r="H141" s="3">
        <v>0.38750000000000001</v>
      </c>
      <c r="I141">
        <v>3</v>
      </c>
      <c r="J141" s="1" t="s">
        <v>3818</v>
      </c>
      <c r="K141">
        <v>0</v>
      </c>
      <c r="L141">
        <v>3.7410665968854673</v>
      </c>
      <c r="M141">
        <v>4345.18</v>
      </c>
      <c r="N141" s="5">
        <f>IF(Feb_21[[#This Row],[WIN_OSE]]=0,('Summary Sheet'!$O$1)-('Summary Sheet'!$O$1*2%),-'Summary Sheet'!$O$1*(Feb_21[[#This Row],[BSP]]-1))</f>
        <v>1.96</v>
      </c>
    </row>
    <row r="142" spans="1:14" x14ac:dyDescent="0.25">
      <c r="A142">
        <v>178749887</v>
      </c>
      <c r="B142" s="1" t="s">
        <v>23</v>
      </c>
      <c r="C142" s="1" t="s">
        <v>3120</v>
      </c>
      <c r="D142" s="1" t="s">
        <v>3590</v>
      </c>
      <c r="E142" s="1" t="s">
        <v>30</v>
      </c>
      <c r="F142" s="1" t="s">
        <v>31</v>
      </c>
      <c r="G142" s="2">
        <v>44229</v>
      </c>
      <c r="H142" s="3">
        <v>0.39861111111111114</v>
      </c>
      <c r="I142">
        <v>3</v>
      </c>
      <c r="J142" s="1" t="s">
        <v>3766</v>
      </c>
      <c r="K142">
        <v>0</v>
      </c>
      <c r="L142">
        <v>4.3882297638035368</v>
      </c>
      <c r="M142">
        <v>3309.44</v>
      </c>
      <c r="N142" s="5">
        <f>IF(Feb_21[[#This Row],[WIN_OSE]]=0,('Summary Sheet'!$O$1)-('Summary Sheet'!$O$1*2%),-'Summary Sheet'!$O$1*(Feb_21[[#This Row],[BSP]]-1))</f>
        <v>1.96</v>
      </c>
    </row>
    <row r="143" spans="1:14" x14ac:dyDescent="0.25">
      <c r="A143">
        <v>178749889</v>
      </c>
      <c r="B143" s="1" t="s">
        <v>23</v>
      </c>
      <c r="C143" s="1" t="s">
        <v>3120</v>
      </c>
      <c r="D143" s="1" t="s">
        <v>3590</v>
      </c>
      <c r="E143" s="1" t="s">
        <v>37</v>
      </c>
      <c r="F143" s="1" t="s">
        <v>31</v>
      </c>
      <c r="G143" s="2">
        <v>44229</v>
      </c>
      <c r="H143" s="3">
        <v>0.41111111111111109</v>
      </c>
      <c r="I143">
        <v>2</v>
      </c>
      <c r="J143" s="1" t="s">
        <v>263</v>
      </c>
      <c r="K143">
        <v>1</v>
      </c>
      <c r="L143">
        <v>2.142436694639037</v>
      </c>
      <c r="M143">
        <v>7154.92</v>
      </c>
      <c r="N143" s="5">
        <f>IF(Feb_21[[#This Row],[WIN_OSE]]=0,('Summary Sheet'!$O$1)-('Summary Sheet'!$O$1*2%),-'Summary Sheet'!$O$1*(Feb_21[[#This Row],[BSP]]-1))</f>
        <v>-2.2848733892780739</v>
      </c>
    </row>
    <row r="144" spans="1:14" x14ac:dyDescent="0.25">
      <c r="A144">
        <v>178749891</v>
      </c>
      <c r="B144" s="1" t="s">
        <v>23</v>
      </c>
      <c r="C144" s="1" t="s">
        <v>3120</v>
      </c>
      <c r="D144" s="1" t="s">
        <v>3590</v>
      </c>
      <c r="E144" s="1" t="s">
        <v>30</v>
      </c>
      <c r="F144" s="1" t="s">
        <v>31</v>
      </c>
      <c r="G144" s="2">
        <v>44229</v>
      </c>
      <c r="H144" s="3">
        <v>0.42152777777777778</v>
      </c>
      <c r="I144">
        <v>1</v>
      </c>
      <c r="J144" s="1" t="s">
        <v>3806</v>
      </c>
      <c r="K144">
        <v>1</v>
      </c>
      <c r="L144">
        <v>1.9646094077642193</v>
      </c>
      <c r="M144">
        <v>9436.06</v>
      </c>
      <c r="N144" s="5">
        <f>IF(Feb_21[[#This Row],[WIN_OSE]]=0,('Summary Sheet'!$O$1)-('Summary Sheet'!$O$1*2%),-'Summary Sheet'!$O$1*(Feb_21[[#This Row],[BSP]]-1))</f>
        <v>-1.9292188155284387</v>
      </c>
    </row>
    <row r="145" spans="1:14" x14ac:dyDescent="0.25">
      <c r="A145">
        <v>178749893</v>
      </c>
      <c r="B145" s="1" t="s">
        <v>23</v>
      </c>
      <c r="C145" s="1" t="s">
        <v>3120</v>
      </c>
      <c r="D145" s="1" t="s">
        <v>3590</v>
      </c>
      <c r="E145" s="1" t="s">
        <v>49</v>
      </c>
      <c r="F145" s="1" t="s">
        <v>179</v>
      </c>
      <c r="G145" s="2">
        <v>44229</v>
      </c>
      <c r="H145" s="3">
        <v>0.43263888888888891</v>
      </c>
      <c r="I145">
        <v>2</v>
      </c>
      <c r="J145" s="1" t="s">
        <v>631</v>
      </c>
      <c r="K145">
        <v>0</v>
      </c>
      <c r="L145">
        <v>4.0999999999999996</v>
      </c>
      <c r="M145">
        <v>5677.8</v>
      </c>
      <c r="N145" s="5">
        <f>IF(Feb_21[[#This Row],[WIN_OSE]]=0,('Summary Sheet'!$O$1)-('Summary Sheet'!$O$1*2%),-'Summary Sheet'!$O$1*(Feb_21[[#This Row],[BSP]]-1))</f>
        <v>1.96</v>
      </c>
    </row>
    <row r="146" spans="1:14" x14ac:dyDescent="0.25">
      <c r="A146">
        <v>178749895</v>
      </c>
      <c r="B146" s="1" t="s">
        <v>23</v>
      </c>
      <c r="C146" s="1" t="s">
        <v>3120</v>
      </c>
      <c r="D146" s="1" t="s">
        <v>3590</v>
      </c>
      <c r="E146" s="1" t="s">
        <v>24</v>
      </c>
      <c r="F146" s="1" t="s">
        <v>31</v>
      </c>
      <c r="G146" s="2">
        <v>44229</v>
      </c>
      <c r="H146" s="3">
        <v>0.44513888888888886</v>
      </c>
      <c r="I146">
        <v>1</v>
      </c>
      <c r="J146" s="1" t="s">
        <v>439</v>
      </c>
      <c r="K146">
        <v>1</v>
      </c>
      <c r="L146">
        <v>3.4266909868718365</v>
      </c>
      <c r="M146">
        <v>7445.3</v>
      </c>
      <c r="N146" s="5">
        <f>IF(Feb_21[[#This Row],[WIN_OSE]]=0,('Summary Sheet'!$O$1)-('Summary Sheet'!$O$1*2%),-'Summary Sheet'!$O$1*(Feb_21[[#This Row],[BSP]]-1))</f>
        <v>-4.853381973743673</v>
      </c>
    </row>
    <row r="147" spans="1:14" x14ac:dyDescent="0.25">
      <c r="A147">
        <v>178750398</v>
      </c>
      <c r="B147" s="1" t="s">
        <v>19</v>
      </c>
      <c r="C147" s="1" t="s">
        <v>3140</v>
      </c>
      <c r="D147" s="1" t="s">
        <v>3590</v>
      </c>
      <c r="E147" s="1" t="s">
        <v>39</v>
      </c>
      <c r="F147" s="1" t="s">
        <v>44</v>
      </c>
      <c r="G147" s="2">
        <v>44229</v>
      </c>
      <c r="H147" s="3">
        <v>0.46250000000000002</v>
      </c>
      <c r="I147">
        <v>2</v>
      </c>
      <c r="J147" s="1" t="s">
        <v>3596</v>
      </c>
      <c r="K147">
        <v>0</v>
      </c>
      <c r="L147">
        <v>1.92</v>
      </c>
      <c r="M147">
        <v>21955.26</v>
      </c>
      <c r="N147" s="5">
        <f>IF(Feb_21[[#This Row],[WIN_OSE]]=0,('Summary Sheet'!$O$1)-('Summary Sheet'!$O$1*2%),-'Summary Sheet'!$O$1*(Feb_21[[#This Row],[BSP]]-1))</f>
        <v>1.96</v>
      </c>
    </row>
    <row r="148" spans="1:14" x14ac:dyDescent="0.25">
      <c r="A148">
        <v>178750400</v>
      </c>
      <c r="B148" s="1" t="s">
        <v>19</v>
      </c>
      <c r="C148" s="1" t="s">
        <v>3140</v>
      </c>
      <c r="D148" s="1" t="s">
        <v>3590</v>
      </c>
      <c r="E148" s="1" t="s">
        <v>41</v>
      </c>
      <c r="F148" s="1" t="s">
        <v>44</v>
      </c>
      <c r="G148" s="2">
        <v>44229</v>
      </c>
      <c r="H148" s="3">
        <v>0.47291666666666665</v>
      </c>
      <c r="I148">
        <v>4</v>
      </c>
      <c r="J148" s="1" t="s">
        <v>3794</v>
      </c>
      <c r="K148">
        <v>0</v>
      </c>
      <c r="L148">
        <v>3.2654566457573675</v>
      </c>
      <c r="M148">
        <v>11651.38</v>
      </c>
      <c r="N148" s="5">
        <f>IF(Feb_21[[#This Row],[WIN_OSE]]=0,('Summary Sheet'!$O$1)-('Summary Sheet'!$O$1*2%),-'Summary Sheet'!$O$1*(Feb_21[[#This Row],[BSP]]-1))</f>
        <v>1.96</v>
      </c>
    </row>
    <row r="149" spans="1:14" x14ac:dyDescent="0.25">
      <c r="A149">
        <v>178750402</v>
      </c>
      <c r="B149" s="1" t="s">
        <v>19</v>
      </c>
      <c r="C149" s="1" t="s">
        <v>3140</v>
      </c>
      <c r="D149" s="1" t="s">
        <v>3590</v>
      </c>
      <c r="E149" s="1" t="s">
        <v>47</v>
      </c>
      <c r="F149" s="1" t="s">
        <v>44</v>
      </c>
      <c r="G149" s="2">
        <v>44229</v>
      </c>
      <c r="H149" s="3">
        <v>0.48333333333333334</v>
      </c>
      <c r="I149">
        <v>5</v>
      </c>
      <c r="J149" s="1" t="s">
        <v>814</v>
      </c>
      <c r="K149">
        <v>0</v>
      </c>
      <c r="L149">
        <v>2.5691957273234398</v>
      </c>
      <c r="M149">
        <v>19054.66</v>
      </c>
      <c r="N149" s="5">
        <f>IF(Feb_21[[#This Row],[WIN_OSE]]=0,('Summary Sheet'!$O$1)-('Summary Sheet'!$O$1*2%),-'Summary Sheet'!$O$1*(Feb_21[[#This Row],[BSP]]-1))</f>
        <v>1.96</v>
      </c>
    </row>
    <row r="150" spans="1:14" x14ac:dyDescent="0.25">
      <c r="A150">
        <v>178750404</v>
      </c>
      <c r="B150" s="1" t="s">
        <v>19</v>
      </c>
      <c r="C150" s="1" t="s">
        <v>3140</v>
      </c>
      <c r="D150" s="1" t="s">
        <v>3590</v>
      </c>
      <c r="E150" s="1" t="s">
        <v>47</v>
      </c>
      <c r="F150" s="1" t="s">
        <v>44</v>
      </c>
      <c r="G150" s="2">
        <v>44229</v>
      </c>
      <c r="H150" s="3">
        <v>0.49375000000000002</v>
      </c>
      <c r="I150">
        <v>1</v>
      </c>
      <c r="J150" s="1" t="s">
        <v>3592</v>
      </c>
      <c r="K150">
        <v>0</v>
      </c>
      <c r="L150">
        <v>3.0004053508116977</v>
      </c>
      <c r="M150">
        <v>16050.1</v>
      </c>
      <c r="N150" s="5">
        <f>IF(Feb_21[[#This Row],[WIN_OSE]]=0,('Summary Sheet'!$O$1)-('Summary Sheet'!$O$1*2%),-'Summary Sheet'!$O$1*(Feb_21[[#This Row],[BSP]]-1))</f>
        <v>1.96</v>
      </c>
    </row>
    <row r="151" spans="1:14" x14ac:dyDescent="0.25">
      <c r="A151">
        <v>178750406</v>
      </c>
      <c r="B151" s="1" t="s">
        <v>19</v>
      </c>
      <c r="C151" s="1" t="s">
        <v>3140</v>
      </c>
      <c r="D151" s="1" t="s">
        <v>3590</v>
      </c>
      <c r="E151" s="1" t="s">
        <v>39</v>
      </c>
      <c r="F151" s="1" t="s">
        <v>44</v>
      </c>
      <c r="G151" s="2">
        <v>44229</v>
      </c>
      <c r="H151" s="3">
        <v>0.50416666666666665</v>
      </c>
      <c r="I151">
        <v>5</v>
      </c>
      <c r="J151" s="1" t="s">
        <v>1295</v>
      </c>
      <c r="K151">
        <v>0</v>
      </c>
      <c r="L151">
        <v>3.4714240219999999</v>
      </c>
      <c r="M151">
        <v>16470.82</v>
      </c>
      <c r="N151" s="5">
        <f>IF(Feb_21[[#This Row],[WIN_OSE]]=0,('Summary Sheet'!$O$1)-('Summary Sheet'!$O$1*2%),-'Summary Sheet'!$O$1*(Feb_21[[#This Row],[BSP]]-1))</f>
        <v>1.96</v>
      </c>
    </row>
    <row r="152" spans="1:14" x14ac:dyDescent="0.25">
      <c r="A152">
        <v>178750408</v>
      </c>
      <c r="B152" s="1" t="s">
        <v>19</v>
      </c>
      <c r="C152" s="1" t="s">
        <v>3140</v>
      </c>
      <c r="D152" s="1" t="s">
        <v>3590</v>
      </c>
      <c r="E152" s="1" t="s">
        <v>32</v>
      </c>
      <c r="F152" s="1" t="s">
        <v>44</v>
      </c>
      <c r="G152" s="2">
        <v>44229</v>
      </c>
      <c r="H152" s="3">
        <v>0.51458333333333328</v>
      </c>
      <c r="I152">
        <v>6</v>
      </c>
      <c r="J152" s="1" t="s">
        <v>3638</v>
      </c>
      <c r="K152">
        <v>0</v>
      </c>
      <c r="L152">
        <v>4.1050646850000003</v>
      </c>
      <c r="M152">
        <v>8738.1</v>
      </c>
      <c r="N152" s="5">
        <f>IF(Feb_21[[#This Row],[WIN_OSE]]=0,('Summary Sheet'!$O$1)-('Summary Sheet'!$O$1*2%),-'Summary Sheet'!$O$1*(Feb_21[[#This Row],[BSP]]-1))</f>
        <v>1.96</v>
      </c>
    </row>
    <row r="153" spans="1:14" x14ac:dyDescent="0.25">
      <c r="A153">
        <v>178750410</v>
      </c>
      <c r="B153" s="1" t="s">
        <v>19</v>
      </c>
      <c r="C153" s="1" t="s">
        <v>3140</v>
      </c>
      <c r="D153" s="1" t="s">
        <v>3590</v>
      </c>
      <c r="E153" s="1" t="s">
        <v>41</v>
      </c>
      <c r="F153" s="1" t="s">
        <v>44</v>
      </c>
      <c r="G153" s="2">
        <v>44229</v>
      </c>
      <c r="H153" s="3">
        <v>0.52500000000000002</v>
      </c>
      <c r="I153">
        <v>5</v>
      </c>
      <c r="J153" s="1" t="s">
        <v>3727</v>
      </c>
      <c r="K153">
        <v>0</v>
      </c>
      <c r="L153">
        <v>3.9369625090000002</v>
      </c>
      <c r="M153">
        <v>11852.24</v>
      </c>
      <c r="N153" s="5">
        <f>IF(Feb_21[[#This Row],[WIN_OSE]]=0,('Summary Sheet'!$O$1)-('Summary Sheet'!$O$1*2%),-'Summary Sheet'!$O$1*(Feb_21[[#This Row],[BSP]]-1))</f>
        <v>1.96</v>
      </c>
    </row>
    <row r="154" spans="1:14" x14ac:dyDescent="0.25">
      <c r="A154">
        <v>178750412</v>
      </c>
      <c r="B154" s="1" t="s">
        <v>19</v>
      </c>
      <c r="C154" s="1" t="s">
        <v>3140</v>
      </c>
      <c r="D154" s="1" t="s">
        <v>3590</v>
      </c>
      <c r="E154" s="1" t="s">
        <v>47</v>
      </c>
      <c r="F154" s="1" t="s">
        <v>44</v>
      </c>
      <c r="G154" s="2">
        <v>44229</v>
      </c>
      <c r="H154" s="3">
        <v>0.53541666666666665</v>
      </c>
      <c r="I154">
        <v>4</v>
      </c>
      <c r="J154" s="1" t="s">
        <v>3601</v>
      </c>
      <c r="K154">
        <v>0</v>
      </c>
      <c r="L154">
        <v>2.2685553156181051</v>
      </c>
      <c r="M154">
        <v>25663.4</v>
      </c>
      <c r="N154" s="5">
        <f>IF(Feb_21[[#This Row],[WIN_OSE]]=0,('Summary Sheet'!$O$1)-('Summary Sheet'!$O$1*2%),-'Summary Sheet'!$O$1*(Feb_21[[#This Row],[BSP]]-1))</f>
        <v>1.96</v>
      </c>
    </row>
    <row r="155" spans="1:14" x14ac:dyDescent="0.25">
      <c r="A155">
        <v>178750414</v>
      </c>
      <c r="B155" s="1" t="s">
        <v>19</v>
      </c>
      <c r="C155" s="1" t="s">
        <v>3140</v>
      </c>
      <c r="D155" s="1" t="s">
        <v>3590</v>
      </c>
      <c r="E155" s="1" t="s">
        <v>43</v>
      </c>
      <c r="F155" s="1" t="s">
        <v>44</v>
      </c>
      <c r="G155" s="2">
        <v>44229</v>
      </c>
      <c r="H155" s="3">
        <v>0.54583333333333328</v>
      </c>
      <c r="I155">
        <v>4</v>
      </c>
      <c r="J155" s="1" t="s">
        <v>3663</v>
      </c>
      <c r="K155">
        <v>0</v>
      </c>
      <c r="L155">
        <v>2.2187239823110225</v>
      </c>
      <c r="M155">
        <v>25033.16</v>
      </c>
      <c r="N155" s="5">
        <f>IF(Feb_21[[#This Row],[WIN_OSE]]=0,('Summary Sheet'!$O$1)-('Summary Sheet'!$O$1*2%),-'Summary Sheet'!$O$1*(Feb_21[[#This Row],[BSP]]-1))</f>
        <v>1.96</v>
      </c>
    </row>
    <row r="156" spans="1:14" x14ac:dyDescent="0.25">
      <c r="A156">
        <v>178750416</v>
      </c>
      <c r="B156" s="1" t="s">
        <v>19</v>
      </c>
      <c r="C156" s="1" t="s">
        <v>3140</v>
      </c>
      <c r="D156" s="1" t="s">
        <v>3590</v>
      </c>
      <c r="E156" s="1" t="s">
        <v>49</v>
      </c>
      <c r="F156" s="1" t="s">
        <v>78</v>
      </c>
      <c r="G156" s="2">
        <v>44229</v>
      </c>
      <c r="H156" s="3">
        <v>0.55625000000000002</v>
      </c>
      <c r="I156">
        <v>2</v>
      </c>
      <c r="J156" s="1" t="s">
        <v>3749</v>
      </c>
      <c r="K156">
        <v>1</v>
      </c>
      <c r="L156">
        <v>1.92</v>
      </c>
      <c r="M156">
        <v>29461.9</v>
      </c>
      <c r="N156" s="5">
        <f>IF(Feb_21[[#This Row],[WIN_OSE]]=0,('Summary Sheet'!$O$1)-('Summary Sheet'!$O$1*2%),-'Summary Sheet'!$O$1*(Feb_21[[#This Row],[BSP]]-1))</f>
        <v>-1.8399999999999999</v>
      </c>
    </row>
    <row r="157" spans="1:14" x14ac:dyDescent="0.25">
      <c r="A157">
        <v>178750418</v>
      </c>
      <c r="B157" s="1" t="s">
        <v>19</v>
      </c>
      <c r="C157" s="1" t="s">
        <v>3140</v>
      </c>
      <c r="D157" s="1" t="s">
        <v>3590</v>
      </c>
      <c r="E157" s="1" t="s">
        <v>43</v>
      </c>
      <c r="F157" s="1" t="s">
        <v>44</v>
      </c>
      <c r="G157" s="2">
        <v>44229</v>
      </c>
      <c r="H157" s="3">
        <v>0.56666666666666665</v>
      </c>
      <c r="I157">
        <v>6</v>
      </c>
      <c r="J157" s="1" t="s">
        <v>3815</v>
      </c>
      <c r="K157">
        <v>0</v>
      </c>
      <c r="L157">
        <v>3.4488127863483538</v>
      </c>
      <c r="M157">
        <v>14951.02</v>
      </c>
      <c r="N157" s="5">
        <f>IF(Feb_21[[#This Row],[WIN_OSE]]=0,('Summary Sheet'!$O$1)-('Summary Sheet'!$O$1*2%),-'Summary Sheet'!$O$1*(Feb_21[[#This Row],[BSP]]-1))</f>
        <v>1.96</v>
      </c>
    </row>
    <row r="158" spans="1:14" x14ac:dyDescent="0.25">
      <c r="A158">
        <v>178750420</v>
      </c>
      <c r="B158" s="1" t="s">
        <v>19</v>
      </c>
      <c r="C158" s="1" t="s">
        <v>3140</v>
      </c>
      <c r="D158" s="1" t="s">
        <v>3590</v>
      </c>
      <c r="E158" s="1" t="s">
        <v>47</v>
      </c>
      <c r="F158" s="1" t="s">
        <v>44</v>
      </c>
      <c r="G158" s="2">
        <v>44229</v>
      </c>
      <c r="H158" s="3">
        <v>0.57708333333333328</v>
      </c>
      <c r="I158">
        <v>5</v>
      </c>
      <c r="J158" s="1" t="s">
        <v>3853</v>
      </c>
      <c r="K158">
        <v>1</v>
      </c>
      <c r="L158">
        <v>3.0343205244517595</v>
      </c>
      <c r="M158">
        <v>16306.96</v>
      </c>
      <c r="N158" s="5">
        <f>IF(Feb_21[[#This Row],[WIN_OSE]]=0,('Summary Sheet'!$O$1)-('Summary Sheet'!$O$1*2%),-'Summary Sheet'!$O$1*(Feb_21[[#This Row],[BSP]]-1))</f>
        <v>-4.068641048903519</v>
      </c>
    </row>
    <row r="159" spans="1:14" x14ac:dyDescent="0.25">
      <c r="A159">
        <v>178752361</v>
      </c>
      <c r="B159" s="1" t="s">
        <v>23</v>
      </c>
      <c r="C159" s="1" t="s">
        <v>3133</v>
      </c>
      <c r="D159" s="1" t="s">
        <v>3590</v>
      </c>
      <c r="E159" s="1" t="s">
        <v>47</v>
      </c>
      <c r="F159" s="1" t="s">
        <v>13</v>
      </c>
      <c r="G159" s="2">
        <v>44229</v>
      </c>
      <c r="H159" s="3">
        <v>0.45347222222222222</v>
      </c>
      <c r="I159">
        <v>2</v>
      </c>
      <c r="J159" s="1" t="s">
        <v>3687</v>
      </c>
      <c r="K159">
        <v>0</v>
      </c>
      <c r="L159">
        <v>3.8693618591046839</v>
      </c>
      <c r="M159">
        <v>8317.3799999999992</v>
      </c>
      <c r="N159" s="5">
        <f>IF(Feb_21[[#This Row],[WIN_OSE]]=0,('Summary Sheet'!$O$1)-('Summary Sheet'!$O$1*2%),-'Summary Sheet'!$O$1*(Feb_21[[#This Row],[BSP]]-1))</f>
        <v>1.96</v>
      </c>
    </row>
    <row r="160" spans="1:14" x14ac:dyDescent="0.25">
      <c r="A160">
        <v>178752363</v>
      </c>
      <c r="B160" s="1" t="s">
        <v>23</v>
      </c>
      <c r="C160" s="1" t="s">
        <v>3133</v>
      </c>
      <c r="D160" s="1" t="s">
        <v>3590</v>
      </c>
      <c r="E160" s="1" t="s">
        <v>20</v>
      </c>
      <c r="F160" s="1" t="s">
        <v>13</v>
      </c>
      <c r="G160" s="2">
        <v>44229</v>
      </c>
      <c r="H160" s="3">
        <v>0.46458333333333335</v>
      </c>
      <c r="I160">
        <v>3</v>
      </c>
      <c r="J160" s="1" t="s">
        <v>449</v>
      </c>
      <c r="K160">
        <v>1</v>
      </c>
      <c r="L160">
        <v>2.1742813533003198</v>
      </c>
      <c r="M160">
        <v>10519.48</v>
      </c>
      <c r="N160" s="5">
        <f>IF(Feb_21[[#This Row],[WIN_OSE]]=0,('Summary Sheet'!$O$1)-('Summary Sheet'!$O$1*2%),-'Summary Sheet'!$O$1*(Feb_21[[#This Row],[BSP]]-1))</f>
        <v>-2.3485627066006396</v>
      </c>
    </row>
    <row r="161" spans="1:14" x14ac:dyDescent="0.25">
      <c r="A161">
        <v>178752365</v>
      </c>
      <c r="B161" s="1" t="s">
        <v>23</v>
      </c>
      <c r="C161" s="1" t="s">
        <v>3133</v>
      </c>
      <c r="D161" s="1" t="s">
        <v>3590</v>
      </c>
      <c r="E161" s="1" t="s">
        <v>47</v>
      </c>
      <c r="F161" s="1" t="s">
        <v>13</v>
      </c>
      <c r="G161" s="2">
        <v>44229</v>
      </c>
      <c r="H161" s="3">
        <v>0.47499999999999998</v>
      </c>
      <c r="I161">
        <v>4</v>
      </c>
      <c r="J161" s="1" t="s">
        <v>3846</v>
      </c>
      <c r="K161">
        <v>1</v>
      </c>
      <c r="L161">
        <v>4.5637850926469401</v>
      </c>
      <c r="M161">
        <v>2033.94</v>
      </c>
      <c r="N161" s="5">
        <f>IF(Feb_21[[#This Row],[WIN_OSE]]=0,('Summary Sheet'!$O$1)-('Summary Sheet'!$O$1*2%),-'Summary Sheet'!$O$1*(Feb_21[[#This Row],[BSP]]-1))</f>
        <v>-7.1275701852938802</v>
      </c>
    </row>
    <row r="162" spans="1:14" x14ac:dyDescent="0.25">
      <c r="A162">
        <v>178752367</v>
      </c>
      <c r="B162" s="1" t="s">
        <v>23</v>
      </c>
      <c r="C162" s="1" t="s">
        <v>3133</v>
      </c>
      <c r="D162" s="1" t="s">
        <v>3590</v>
      </c>
      <c r="E162" s="1" t="s">
        <v>41</v>
      </c>
      <c r="F162" s="1" t="s">
        <v>13</v>
      </c>
      <c r="G162" s="2">
        <v>44229</v>
      </c>
      <c r="H162" s="3">
        <v>0.48541666666666666</v>
      </c>
      <c r="I162">
        <v>4</v>
      </c>
      <c r="J162" s="1" t="s">
        <v>3717</v>
      </c>
      <c r="K162">
        <v>0</v>
      </c>
      <c r="L162">
        <v>4.0999999999999996</v>
      </c>
      <c r="M162">
        <v>5577.26</v>
      </c>
      <c r="N162" s="5">
        <f>IF(Feb_21[[#This Row],[WIN_OSE]]=0,('Summary Sheet'!$O$1)-('Summary Sheet'!$O$1*2%),-'Summary Sheet'!$O$1*(Feb_21[[#This Row],[BSP]]-1))</f>
        <v>1.96</v>
      </c>
    </row>
    <row r="163" spans="1:14" x14ac:dyDescent="0.25">
      <c r="A163">
        <v>178752369</v>
      </c>
      <c r="B163" s="1" t="s">
        <v>23</v>
      </c>
      <c r="C163" s="1" t="s">
        <v>3133</v>
      </c>
      <c r="D163" s="1" t="s">
        <v>3590</v>
      </c>
      <c r="E163" s="1" t="s">
        <v>39</v>
      </c>
      <c r="F163" s="1" t="s">
        <v>13</v>
      </c>
      <c r="G163" s="2">
        <v>44229</v>
      </c>
      <c r="H163" s="3">
        <v>0.49583333333333335</v>
      </c>
      <c r="I163">
        <v>3</v>
      </c>
      <c r="J163" s="1" t="s">
        <v>3797</v>
      </c>
      <c r="K163">
        <v>1</v>
      </c>
      <c r="L163">
        <v>3.5393671728833587</v>
      </c>
      <c r="M163">
        <v>9176.26</v>
      </c>
      <c r="N163" s="5">
        <f>IF(Feb_21[[#This Row],[WIN_OSE]]=0,('Summary Sheet'!$O$1)-('Summary Sheet'!$O$1*2%),-'Summary Sheet'!$O$1*(Feb_21[[#This Row],[BSP]]-1))</f>
        <v>-5.0787343457667173</v>
      </c>
    </row>
    <row r="164" spans="1:14" x14ac:dyDescent="0.25">
      <c r="A164">
        <v>178752371</v>
      </c>
      <c r="B164" s="1" t="s">
        <v>23</v>
      </c>
      <c r="C164" s="1" t="s">
        <v>3133</v>
      </c>
      <c r="D164" s="1" t="s">
        <v>3590</v>
      </c>
      <c r="E164" s="1" t="s">
        <v>37</v>
      </c>
      <c r="F164" s="1" t="s">
        <v>13</v>
      </c>
      <c r="G164" s="2">
        <v>44229</v>
      </c>
      <c r="H164" s="3">
        <v>0.50624999999999998</v>
      </c>
      <c r="I164">
        <v>3</v>
      </c>
      <c r="J164" s="1" t="s">
        <v>3645</v>
      </c>
      <c r="K164">
        <v>0</v>
      </c>
      <c r="L164">
        <v>4.1085612487851186</v>
      </c>
      <c r="M164">
        <v>5447.86</v>
      </c>
      <c r="N164" s="5">
        <f>IF(Feb_21[[#This Row],[WIN_OSE]]=0,('Summary Sheet'!$O$1)-('Summary Sheet'!$O$1*2%),-'Summary Sheet'!$O$1*(Feb_21[[#This Row],[BSP]]-1))</f>
        <v>1.96</v>
      </c>
    </row>
    <row r="165" spans="1:14" x14ac:dyDescent="0.25">
      <c r="A165">
        <v>178752373</v>
      </c>
      <c r="B165" s="1" t="s">
        <v>23</v>
      </c>
      <c r="C165" s="1" t="s">
        <v>3133</v>
      </c>
      <c r="D165" s="1" t="s">
        <v>3590</v>
      </c>
      <c r="E165" s="1" t="s">
        <v>32</v>
      </c>
      <c r="F165" s="1" t="s">
        <v>13</v>
      </c>
      <c r="G165" s="2">
        <v>44229</v>
      </c>
      <c r="H165" s="3">
        <v>0.51666666666666672</v>
      </c>
      <c r="I165">
        <v>4</v>
      </c>
      <c r="J165" s="1" t="s">
        <v>3805</v>
      </c>
      <c r="K165">
        <v>0</v>
      </c>
      <c r="L165">
        <v>4.0379085378636947</v>
      </c>
      <c r="M165">
        <v>2641.02</v>
      </c>
      <c r="N165" s="5">
        <f>IF(Feb_21[[#This Row],[WIN_OSE]]=0,('Summary Sheet'!$O$1)-('Summary Sheet'!$O$1*2%),-'Summary Sheet'!$O$1*(Feb_21[[#This Row],[BSP]]-1))</f>
        <v>1.96</v>
      </c>
    </row>
    <row r="166" spans="1:14" x14ac:dyDescent="0.25">
      <c r="A166">
        <v>178752375</v>
      </c>
      <c r="B166" s="1" t="s">
        <v>23</v>
      </c>
      <c r="C166" s="1" t="s">
        <v>3133</v>
      </c>
      <c r="D166" s="1" t="s">
        <v>3590</v>
      </c>
      <c r="E166" s="1" t="s">
        <v>24</v>
      </c>
      <c r="F166" s="1" t="s">
        <v>13</v>
      </c>
      <c r="G166" s="2">
        <v>44229</v>
      </c>
      <c r="H166" s="3">
        <v>0.52708333333333335</v>
      </c>
      <c r="I166">
        <v>2</v>
      </c>
      <c r="J166" s="1" t="s">
        <v>3651</v>
      </c>
      <c r="K166">
        <v>0</v>
      </c>
      <c r="L166">
        <v>2.98</v>
      </c>
      <c r="M166">
        <v>4330.26</v>
      </c>
      <c r="N166" s="5">
        <f>IF(Feb_21[[#This Row],[WIN_OSE]]=0,('Summary Sheet'!$O$1)-('Summary Sheet'!$O$1*2%),-'Summary Sheet'!$O$1*(Feb_21[[#This Row],[BSP]]-1))</f>
        <v>1.96</v>
      </c>
    </row>
    <row r="167" spans="1:14" x14ac:dyDescent="0.25">
      <c r="A167">
        <v>178752377</v>
      </c>
      <c r="B167" s="1" t="s">
        <v>23</v>
      </c>
      <c r="C167" s="1" t="s">
        <v>3133</v>
      </c>
      <c r="D167" s="1" t="s">
        <v>3590</v>
      </c>
      <c r="E167" s="1" t="s">
        <v>24</v>
      </c>
      <c r="F167" s="1" t="s">
        <v>13</v>
      </c>
      <c r="G167" s="2">
        <v>44229</v>
      </c>
      <c r="H167" s="3">
        <v>0.53749999999999998</v>
      </c>
      <c r="I167">
        <v>1</v>
      </c>
      <c r="J167" s="1" t="s">
        <v>3780</v>
      </c>
      <c r="K167">
        <v>0</v>
      </c>
      <c r="L167">
        <v>3.3674594757975491</v>
      </c>
      <c r="M167">
        <v>7450.12</v>
      </c>
      <c r="N167" s="5">
        <f>IF(Feb_21[[#This Row],[WIN_OSE]]=0,('Summary Sheet'!$O$1)-('Summary Sheet'!$O$1*2%),-'Summary Sheet'!$O$1*(Feb_21[[#This Row],[BSP]]-1))</f>
        <v>1.96</v>
      </c>
    </row>
    <row r="168" spans="1:14" x14ac:dyDescent="0.25">
      <c r="A168">
        <v>178752379</v>
      </c>
      <c r="B168" s="1" t="s">
        <v>23</v>
      </c>
      <c r="C168" s="1" t="s">
        <v>3133</v>
      </c>
      <c r="D168" s="1" t="s">
        <v>3590</v>
      </c>
      <c r="E168" s="1" t="s">
        <v>43</v>
      </c>
      <c r="F168" s="1" t="s">
        <v>13</v>
      </c>
      <c r="G168" s="2">
        <v>44229</v>
      </c>
      <c r="H168" s="3">
        <v>0.54791666666666672</v>
      </c>
      <c r="I168">
        <v>6</v>
      </c>
      <c r="J168" s="1" t="s">
        <v>3678</v>
      </c>
      <c r="K168">
        <v>0</v>
      </c>
      <c r="L168">
        <v>4.2453561964967621</v>
      </c>
      <c r="M168">
        <v>8944.66</v>
      </c>
      <c r="N168" s="5">
        <f>IF(Feb_21[[#This Row],[WIN_OSE]]=0,('Summary Sheet'!$O$1)-('Summary Sheet'!$O$1*2%),-'Summary Sheet'!$O$1*(Feb_21[[#This Row],[BSP]]-1))</f>
        <v>1.96</v>
      </c>
    </row>
    <row r="169" spans="1:14" x14ac:dyDescent="0.25">
      <c r="A169">
        <v>178752381</v>
      </c>
      <c r="B169" s="1" t="s">
        <v>23</v>
      </c>
      <c r="C169" s="1" t="s">
        <v>3133</v>
      </c>
      <c r="D169" s="1" t="s">
        <v>3590</v>
      </c>
      <c r="E169" s="1" t="s">
        <v>30</v>
      </c>
      <c r="F169" s="1" t="s">
        <v>13</v>
      </c>
      <c r="G169" s="2">
        <v>44229</v>
      </c>
      <c r="H169" s="3">
        <v>0.55833333333333335</v>
      </c>
      <c r="I169">
        <v>6</v>
      </c>
      <c r="J169" s="1" t="s">
        <v>3684</v>
      </c>
      <c r="K169">
        <v>1</v>
      </c>
      <c r="L169">
        <v>5.0172877319999998</v>
      </c>
      <c r="M169">
        <v>4525.8599999999997</v>
      </c>
      <c r="N169" s="5">
        <f>IF(Feb_21[[#This Row],[WIN_OSE]]=0,('Summary Sheet'!$O$1)-('Summary Sheet'!$O$1*2%),-'Summary Sheet'!$O$1*(Feb_21[[#This Row],[BSP]]-1))</f>
        <v>-8.0345754639999996</v>
      </c>
    </row>
    <row r="170" spans="1:14" x14ac:dyDescent="0.25">
      <c r="A170">
        <v>178752383</v>
      </c>
      <c r="B170" s="1" t="s">
        <v>23</v>
      </c>
      <c r="C170" s="1" t="s">
        <v>3133</v>
      </c>
      <c r="D170" s="1" t="s">
        <v>3590</v>
      </c>
      <c r="E170" s="1" t="s">
        <v>32</v>
      </c>
      <c r="F170" s="1" t="s">
        <v>13</v>
      </c>
      <c r="G170" s="2">
        <v>44229</v>
      </c>
      <c r="H170" s="3">
        <v>0.56874999999999998</v>
      </c>
      <c r="I170">
        <v>6</v>
      </c>
      <c r="J170" s="1" t="s">
        <v>3643</v>
      </c>
      <c r="K170">
        <v>1</v>
      </c>
      <c r="L170">
        <v>3.7079074395380296</v>
      </c>
      <c r="M170">
        <v>5097.38</v>
      </c>
      <c r="N170" s="5">
        <f>IF(Feb_21[[#This Row],[WIN_OSE]]=0,('Summary Sheet'!$O$1)-('Summary Sheet'!$O$1*2%),-'Summary Sheet'!$O$1*(Feb_21[[#This Row],[BSP]]-1))</f>
        <v>-5.4158148790760592</v>
      </c>
    </row>
    <row r="171" spans="1:14" x14ac:dyDescent="0.25">
      <c r="A171">
        <v>178753913</v>
      </c>
      <c r="B171" s="1" t="s">
        <v>23</v>
      </c>
      <c r="C171" s="1" t="s">
        <v>5302</v>
      </c>
      <c r="D171" s="1" t="s">
        <v>3590</v>
      </c>
      <c r="E171" s="1" t="s">
        <v>75</v>
      </c>
      <c r="F171" s="1" t="s">
        <v>46</v>
      </c>
      <c r="G171" s="2">
        <v>44229</v>
      </c>
      <c r="H171" s="3">
        <v>0.44861111111111113</v>
      </c>
      <c r="I171">
        <v>4</v>
      </c>
      <c r="J171" s="1" t="s">
        <v>3854</v>
      </c>
      <c r="K171">
        <v>0</v>
      </c>
      <c r="L171">
        <v>2.7750691698680381</v>
      </c>
      <c r="M171">
        <v>10681.96</v>
      </c>
      <c r="N171" s="5">
        <f>IF(Feb_21[[#This Row],[WIN_OSE]]=0,('Summary Sheet'!$O$1)-('Summary Sheet'!$O$1*2%),-'Summary Sheet'!$O$1*(Feb_21[[#This Row],[BSP]]-1))</f>
        <v>1.96</v>
      </c>
    </row>
    <row r="172" spans="1:14" x14ac:dyDescent="0.25">
      <c r="A172">
        <v>178753919</v>
      </c>
      <c r="B172" s="1" t="s">
        <v>23</v>
      </c>
      <c r="C172" s="1" t="s">
        <v>5302</v>
      </c>
      <c r="D172" s="1" t="s">
        <v>3590</v>
      </c>
      <c r="E172" s="1" t="s">
        <v>49</v>
      </c>
      <c r="F172" s="1" t="s">
        <v>46</v>
      </c>
      <c r="G172" s="2">
        <v>44229</v>
      </c>
      <c r="H172" s="3">
        <v>0.45902777777777776</v>
      </c>
      <c r="I172">
        <v>2</v>
      </c>
      <c r="J172" s="1" t="s">
        <v>3776</v>
      </c>
      <c r="K172">
        <v>0</v>
      </c>
      <c r="L172">
        <v>4.1994395879999997</v>
      </c>
      <c r="M172">
        <v>6282.68</v>
      </c>
      <c r="N172" s="5">
        <f>IF(Feb_21[[#This Row],[WIN_OSE]]=0,('Summary Sheet'!$O$1)-('Summary Sheet'!$O$1*2%),-'Summary Sheet'!$O$1*(Feb_21[[#This Row],[BSP]]-1))</f>
        <v>1.96</v>
      </c>
    </row>
    <row r="173" spans="1:14" x14ac:dyDescent="0.25">
      <c r="A173">
        <v>178753941</v>
      </c>
      <c r="B173" s="1" t="s">
        <v>23</v>
      </c>
      <c r="C173" s="1" t="s">
        <v>5302</v>
      </c>
      <c r="D173" s="1" t="s">
        <v>3590</v>
      </c>
      <c r="E173" s="1" t="s">
        <v>47</v>
      </c>
      <c r="F173" s="1" t="s">
        <v>54</v>
      </c>
      <c r="G173" s="2">
        <v>44229</v>
      </c>
      <c r="H173" s="3">
        <v>0.46944444444444444</v>
      </c>
      <c r="I173">
        <v>6</v>
      </c>
      <c r="J173" s="1" t="s">
        <v>3653</v>
      </c>
      <c r="K173">
        <v>1</v>
      </c>
      <c r="L173">
        <v>3.5</v>
      </c>
      <c r="M173">
        <v>8468.56</v>
      </c>
      <c r="N173" s="5">
        <f>IF(Feb_21[[#This Row],[WIN_OSE]]=0,('Summary Sheet'!$O$1)-('Summary Sheet'!$O$1*2%),-'Summary Sheet'!$O$1*(Feb_21[[#This Row],[BSP]]-1))</f>
        <v>-5</v>
      </c>
    </row>
    <row r="174" spans="1:14" x14ac:dyDescent="0.25">
      <c r="A174">
        <v>178753958</v>
      </c>
      <c r="B174" s="1" t="s">
        <v>23</v>
      </c>
      <c r="C174" s="1" t="s">
        <v>5302</v>
      </c>
      <c r="D174" s="1" t="s">
        <v>3590</v>
      </c>
      <c r="E174" s="1" t="s">
        <v>48</v>
      </c>
      <c r="F174" s="1" t="s">
        <v>54</v>
      </c>
      <c r="G174" s="2">
        <v>44229</v>
      </c>
      <c r="H174" s="3">
        <v>0.47986111111111113</v>
      </c>
      <c r="I174">
        <v>6</v>
      </c>
      <c r="J174" s="1" t="s">
        <v>3667</v>
      </c>
      <c r="K174">
        <v>1</v>
      </c>
      <c r="L174">
        <v>3.3533925362803707</v>
      </c>
      <c r="M174">
        <v>10742.24</v>
      </c>
      <c r="N174" s="5">
        <f>IF(Feb_21[[#This Row],[WIN_OSE]]=0,('Summary Sheet'!$O$1)-('Summary Sheet'!$O$1*2%),-'Summary Sheet'!$O$1*(Feb_21[[#This Row],[BSP]]-1))</f>
        <v>-4.7067850725607414</v>
      </c>
    </row>
    <row r="175" spans="1:14" x14ac:dyDescent="0.25">
      <c r="A175">
        <v>178753963</v>
      </c>
      <c r="B175" s="1" t="s">
        <v>23</v>
      </c>
      <c r="C175" s="1" t="s">
        <v>5302</v>
      </c>
      <c r="D175" s="1" t="s">
        <v>3590</v>
      </c>
      <c r="E175" s="1" t="s">
        <v>49</v>
      </c>
      <c r="F175" s="1" t="s">
        <v>46</v>
      </c>
      <c r="G175" s="2">
        <v>44229</v>
      </c>
      <c r="H175" s="3">
        <v>0.49027777777777776</v>
      </c>
      <c r="I175">
        <v>4</v>
      </c>
      <c r="J175" s="1" t="s">
        <v>3756</v>
      </c>
      <c r="K175">
        <v>0</v>
      </c>
      <c r="L175">
        <v>3.05</v>
      </c>
      <c r="M175">
        <v>11449.68</v>
      </c>
      <c r="N175" s="5">
        <f>IF(Feb_21[[#This Row],[WIN_OSE]]=0,('Summary Sheet'!$O$1)-('Summary Sheet'!$O$1*2%),-'Summary Sheet'!$O$1*(Feb_21[[#This Row],[BSP]]-1))</f>
        <v>1.96</v>
      </c>
    </row>
    <row r="176" spans="1:14" x14ac:dyDescent="0.25">
      <c r="A176">
        <v>178753968</v>
      </c>
      <c r="B176" s="1" t="s">
        <v>23</v>
      </c>
      <c r="C176" s="1" t="s">
        <v>5302</v>
      </c>
      <c r="D176" s="1" t="s">
        <v>3590</v>
      </c>
      <c r="E176" s="1" t="s">
        <v>32</v>
      </c>
      <c r="F176" s="1" t="s">
        <v>54</v>
      </c>
      <c r="G176" s="2">
        <v>44229</v>
      </c>
      <c r="H176" s="3">
        <v>0.50069444444444444</v>
      </c>
      <c r="I176">
        <v>3</v>
      </c>
      <c r="J176" s="1" t="s">
        <v>3690</v>
      </c>
      <c r="K176">
        <v>0</v>
      </c>
      <c r="L176">
        <v>4.9000000000000004</v>
      </c>
      <c r="M176">
        <v>9184.06</v>
      </c>
      <c r="N176" s="5">
        <f>IF(Feb_21[[#This Row],[WIN_OSE]]=0,('Summary Sheet'!$O$1)-('Summary Sheet'!$O$1*2%),-'Summary Sheet'!$O$1*(Feb_21[[#This Row],[BSP]]-1))</f>
        <v>1.96</v>
      </c>
    </row>
    <row r="177" spans="1:14" x14ac:dyDescent="0.25">
      <c r="A177">
        <v>178753974</v>
      </c>
      <c r="B177" s="1" t="s">
        <v>23</v>
      </c>
      <c r="C177" s="1" t="s">
        <v>5302</v>
      </c>
      <c r="D177" s="1" t="s">
        <v>3590</v>
      </c>
      <c r="E177" s="1" t="s">
        <v>45</v>
      </c>
      <c r="F177" s="1" t="s">
        <v>46</v>
      </c>
      <c r="G177" s="2">
        <v>44229</v>
      </c>
      <c r="H177" s="3">
        <v>0.51111111111111107</v>
      </c>
      <c r="I177">
        <v>3</v>
      </c>
      <c r="J177" s="1" t="s">
        <v>3706</v>
      </c>
      <c r="K177">
        <v>0</v>
      </c>
      <c r="L177">
        <v>3.6127259896128083</v>
      </c>
      <c r="M177">
        <v>7672.44</v>
      </c>
      <c r="N177" s="5">
        <f>IF(Feb_21[[#This Row],[WIN_OSE]]=0,('Summary Sheet'!$O$1)-('Summary Sheet'!$O$1*2%),-'Summary Sheet'!$O$1*(Feb_21[[#This Row],[BSP]]-1))</f>
        <v>1.96</v>
      </c>
    </row>
    <row r="178" spans="1:14" x14ac:dyDescent="0.25">
      <c r="A178">
        <v>178753995</v>
      </c>
      <c r="B178" s="1" t="s">
        <v>23</v>
      </c>
      <c r="C178" s="1" t="s">
        <v>5302</v>
      </c>
      <c r="D178" s="1" t="s">
        <v>3590</v>
      </c>
      <c r="E178" s="1" t="s">
        <v>20</v>
      </c>
      <c r="F178" s="1" t="s">
        <v>54</v>
      </c>
      <c r="G178" s="2">
        <v>44229</v>
      </c>
      <c r="H178" s="3">
        <v>0.52152777777777781</v>
      </c>
      <c r="I178">
        <v>6</v>
      </c>
      <c r="J178" s="1" t="s">
        <v>567</v>
      </c>
      <c r="K178">
        <v>1</v>
      </c>
      <c r="L178">
        <v>2.3718686493310623</v>
      </c>
      <c r="M178">
        <v>14342.42</v>
      </c>
      <c r="N178" s="5">
        <f>IF(Feb_21[[#This Row],[WIN_OSE]]=0,('Summary Sheet'!$O$1)-('Summary Sheet'!$O$1*2%),-'Summary Sheet'!$O$1*(Feb_21[[#This Row],[BSP]]-1))</f>
        <v>-2.7437372986621247</v>
      </c>
    </row>
    <row r="179" spans="1:14" x14ac:dyDescent="0.25">
      <c r="A179">
        <v>178754013</v>
      </c>
      <c r="B179" s="1" t="s">
        <v>23</v>
      </c>
      <c r="C179" s="1" t="s">
        <v>5302</v>
      </c>
      <c r="D179" s="1" t="s">
        <v>3590</v>
      </c>
      <c r="E179" s="1" t="s">
        <v>27</v>
      </c>
      <c r="F179" s="1" t="s">
        <v>46</v>
      </c>
      <c r="G179" s="2">
        <v>44229</v>
      </c>
      <c r="H179" s="3">
        <v>0.53194444444444444</v>
      </c>
      <c r="I179">
        <v>6</v>
      </c>
      <c r="J179" s="1" t="s">
        <v>3688</v>
      </c>
      <c r="K179">
        <v>0</v>
      </c>
      <c r="L179">
        <v>3.2055763545969969</v>
      </c>
      <c r="M179">
        <v>13319.34</v>
      </c>
      <c r="N179" s="5">
        <f>IF(Feb_21[[#This Row],[WIN_OSE]]=0,('Summary Sheet'!$O$1)-('Summary Sheet'!$O$1*2%),-'Summary Sheet'!$O$1*(Feb_21[[#This Row],[BSP]]-1))</f>
        <v>1.96</v>
      </c>
    </row>
    <row r="180" spans="1:14" x14ac:dyDescent="0.25">
      <c r="A180">
        <v>178754016</v>
      </c>
      <c r="B180" s="1" t="s">
        <v>23</v>
      </c>
      <c r="C180" s="1" t="s">
        <v>5302</v>
      </c>
      <c r="D180" s="1" t="s">
        <v>3590</v>
      </c>
      <c r="E180" s="1" t="s">
        <v>47</v>
      </c>
      <c r="F180" s="1" t="s">
        <v>54</v>
      </c>
      <c r="G180" s="2">
        <v>44229</v>
      </c>
      <c r="H180" s="3">
        <v>0.54305555555555551</v>
      </c>
      <c r="I180">
        <v>6</v>
      </c>
      <c r="J180" s="1" t="s">
        <v>3652</v>
      </c>
      <c r="K180">
        <v>0</v>
      </c>
      <c r="L180">
        <v>2.4352047321774628</v>
      </c>
      <c r="M180">
        <v>23840.52</v>
      </c>
      <c r="N180" s="5">
        <f>IF(Feb_21[[#This Row],[WIN_OSE]]=0,('Summary Sheet'!$O$1)-('Summary Sheet'!$O$1*2%),-'Summary Sheet'!$O$1*(Feb_21[[#This Row],[BSP]]-1))</f>
        <v>1.96</v>
      </c>
    </row>
    <row r="181" spans="1:14" x14ac:dyDescent="0.25">
      <c r="A181">
        <v>178754018</v>
      </c>
      <c r="B181" s="1" t="s">
        <v>23</v>
      </c>
      <c r="C181" s="1" t="s">
        <v>5302</v>
      </c>
      <c r="D181" s="1" t="s">
        <v>3590</v>
      </c>
      <c r="E181" s="1" t="s">
        <v>32</v>
      </c>
      <c r="F181" s="1" t="s">
        <v>54</v>
      </c>
      <c r="G181" s="2">
        <v>44229</v>
      </c>
      <c r="H181" s="3">
        <v>0.55347222222222225</v>
      </c>
      <c r="I181">
        <v>2</v>
      </c>
      <c r="J181" s="1" t="s">
        <v>3621</v>
      </c>
      <c r="K181">
        <v>0</v>
      </c>
      <c r="L181">
        <v>3.55</v>
      </c>
      <c r="M181">
        <v>10024.1</v>
      </c>
      <c r="N181" s="5">
        <f>IF(Feb_21[[#This Row],[WIN_OSE]]=0,('Summary Sheet'!$O$1)-('Summary Sheet'!$O$1*2%),-'Summary Sheet'!$O$1*(Feb_21[[#This Row],[BSP]]-1))</f>
        <v>1.96</v>
      </c>
    </row>
    <row r="182" spans="1:14" x14ac:dyDescent="0.25">
      <c r="A182">
        <v>178754020</v>
      </c>
      <c r="B182" s="1" t="s">
        <v>23</v>
      </c>
      <c r="C182" s="1" t="s">
        <v>5302</v>
      </c>
      <c r="D182" s="1" t="s">
        <v>3590</v>
      </c>
      <c r="E182" s="1" t="s">
        <v>20</v>
      </c>
      <c r="F182" s="1" t="s">
        <v>54</v>
      </c>
      <c r="G182" s="2">
        <v>44229</v>
      </c>
      <c r="H182" s="3">
        <v>0.56458333333333333</v>
      </c>
      <c r="I182">
        <v>6</v>
      </c>
      <c r="J182" s="1" t="s">
        <v>3728</v>
      </c>
      <c r="K182">
        <v>0</v>
      </c>
      <c r="L182">
        <v>3.3850851261079518</v>
      </c>
      <c r="M182">
        <v>25724.02</v>
      </c>
      <c r="N182" s="5">
        <f>IF(Feb_21[[#This Row],[WIN_OSE]]=0,('Summary Sheet'!$O$1)-('Summary Sheet'!$O$1*2%),-'Summary Sheet'!$O$1*(Feb_21[[#This Row],[BSP]]-1))</f>
        <v>1.96</v>
      </c>
    </row>
    <row r="183" spans="1:14" x14ac:dyDescent="0.25">
      <c r="A183">
        <v>178755519</v>
      </c>
      <c r="B183" s="1" t="s">
        <v>23</v>
      </c>
      <c r="C183" s="1" t="s">
        <v>167</v>
      </c>
      <c r="D183" s="1" t="s">
        <v>3590</v>
      </c>
      <c r="E183" s="1" t="s">
        <v>41</v>
      </c>
      <c r="F183" s="1" t="s">
        <v>44</v>
      </c>
      <c r="G183" s="2">
        <v>44229</v>
      </c>
      <c r="H183" s="3">
        <v>0.58125000000000004</v>
      </c>
      <c r="I183">
        <v>3</v>
      </c>
      <c r="J183" s="1" t="s">
        <v>3821</v>
      </c>
      <c r="K183">
        <v>1</v>
      </c>
      <c r="L183">
        <v>4.6331849156392471</v>
      </c>
      <c r="M183">
        <v>4300.8</v>
      </c>
      <c r="N183" s="5">
        <f>IF(Feb_21[[#This Row],[WIN_OSE]]=0,('Summary Sheet'!$O$1)-('Summary Sheet'!$O$1*2%),-'Summary Sheet'!$O$1*(Feb_21[[#This Row],[BSP]]-1))</f>
        <v>-7.2663698312784941</v>
      </c>
    </row>
    <row r="184" spans="1:14" x14ac:dyDescent="0.25">
      <c r="A184">
        <v>178755521</v>
      </c>
      <c r="B184" s="1" t="s">
        <v>23</v>
      </c>
      <c r="C184" s="1" t="s">
        <v>167</v>
      </c>
      <c r="D184" s="1" t="s">
        <v>3590</v>
      </c>
      <c r="E184" s="1" t="s">
        <v>32</v>
      </c>
      <c r="F184" s="1" t="s">
        <v>44</v>
      </c>
      <c r="G184" s="2">
        <v>44229</v>
      </c>
      <c r="H184" s="3">
        <v>0.59166666666666667</v>
      </c>
      <c r="I184">
        <v>6</v>
      </c>
      <c r="J184" s="1" t="s">
        <v>3774</v>
      </c>
      <c r="K184">
        <v>1</v>
      </c>
      <c r="L184">
        <v>3.6768290495738616</v>
      </c>
      <c r="M184">
        <v>10140.9</v>
      </c>
      <c r="N184" s="5">
        <f>IF(Feb_21[[#This Row],[WIN_OSE]]=0,('Summary Sheet'!$O$1)-('Summary Sheet'!$O$1*2%),-'Summary Sheet'!$O$1*(Feb_21[[#This Row],[BSP]]-1))</f>
        <v>-5.3536580991477232</v>
      </c>
    </row>
    <row r="185" spans="1:14" x14ac:dyDescent="0.25">
      <c r="A185">
        <v>178755523</v>
      </c>
      <c r="B185" s="1" t="s">
        <v>23</v>
      </c>
      <c r="C185" s="1" t="s">
        <v>167</v>
      </c>
      <c r="D185" s="1" t="s">
        <v>3590</v>
      </c>
      <c r="E185" s="1" t="s">
        <v>47</v>
      </c>
      <c r="F185" s="1" t="s">
        <v>44</v>
      </c>
      <c r="G185" s="2">
        <v>44229</v>
      </c>
      <c r="H185" s="3">
        <v>0.60555555555555551</v>
      </c>
      <c r="I185">
        <v>5</v>
      </c>
      <c r="J185" s="1" t="s">
        <v>3834</v>
      </c>
      <c r="K185">
        <v>0</v>
      </c>
      <c r="L185">
        <v>4.0999999999999996</v>
      </c>
      <c r="M185">
        <v>3554.96</v>
      </c>
      <c r="N185" s="5">
        <f>IF(Feb_21[[#This Row],[WIN_OSE]]=0,('Summary Sheet'!$O$1)-('Summary Sheet'!$O$1*2%),-'Summary Sheet'!$O$1*(Feb_21[[#This Row],[BSP]]-1))</f>
        <v>1.96</v>
      </c>
    </row>
    <row r="186" spans="1:14" x14ac:dyDescent="0.25">
      <c r="A186">
        <v>178755525</v>
      </c>
      <c r="B186" s="1" t="s">
        <v>23</v>
      </c>
      <c r="C186" s="1" t="s">
        <v>167</v>
      </c>
      <c r="D186" s="1" t="s">
        <v>3590</v>
      </c>
      <c r="E186" s="1" t="s">
        <v>45</v>
      </c>
      <c r="F186" s="1" t="s">
        <v>186</v>
      </c>
      <c r="G186" s="2">
        <v>44229</v>
      </c>
      <c r="H186" s="3">
        <v>0.61944444444444446</v>
      </c>
      <c r="I186">
        <v>2</v>
      </c>
      <c r="J186" s="1" t="s">
        <v>3796</v>
      </c>
      <c r="K186">
        <v>1</v>
      </c>
      <c r="L186">
        <v>2.4420618620000001</v>
      </c>
      <c r="M186">
        <v>32369.52</v>
      </c>
      <c r="N186" s="5">
        <f>IF(Feb_21[[#This Row],[WIN_OSE]]=0,('Summary Sheet'!$O$1)-('Summary Sheet'!$O$1*2%),-'Summary Sheet'!$O$1*(Feb_21[[#This Row],[BSP]]-1))</f>
        <v>-2.8841237240000002</v>
      </c>
    </row>
    <row r="187" spans="1:14" x14ac:dyDescent="0.25">
      <c r="A187">
        <v>178755527</v>
      </c>
      <c r="B187" s="1" t="s">
        <v>23</v>
      </c>
      <c r="C187" s="1" t="s">
        <v>167</v>
      </c>
      <c r="D187" s="1" t="s">
        <v>3590</v>
      </c>
      <c r="E187" s="1" t="s">
        <v>32</v>
      </c>
      <c r="F187" s="1" t="s">
        <v>44</v>
      </c>
      <c r="G187" s="2">
        <v>44229</v>
      </c>
      <c r="H187" s="3">
        <v>0.63263888888888886</v>
      </c>
      <c r="I187">
        <v>3</v>
      </c>
      <c r="J187" s="1" t="s">
        <v>804</v>
      </c>
      <c r="K187">
        <v>0</v>
      </c>
      <c r="L187">
        <v>3.5531566520000002</v>
      </c>
      <c r="M187">
        <v>9285.64</v>
      </c>
      <c r="N187" s="5">
        <f>IF(Feb_21[[#This Row],[WIN_OSE]]=0,('Summary Sheet'!$O$1)-('Summary Sheet'!$O$1*2%),-'Summary Sheet'!$O$1*(Feb_21[[#This Row],[BSP]]-1))</f>
        <v>1.96</v>
      </c>
    </row>
    <row r="188" spans="1:14" x14ac:dyDescent="0.25">
      <c r="A188">
        <v>178755529</v>
      </c>
      <c r="B188" s="1" t="s">
        <v>23</v>
      </c>
      <c r="C188" s="1" t="s">
        <v>167</v>
      </c>
      <c r="D188" s="1" t="s">
        <v>3590</v>
      </c>
      <c r="E188" s="1" t="s">
        <v>43</v>
      </c>
      <c r="F188" s="1" t="s">
        <v>44</v>
      </c>
      <c r="G188" s="2">
        <v>44229</v>
      </c>
      <c r="H188" s="3">
        <v>0.64444444444444449</v>
      </c>
      <c r="I188">
        <v>6</v>
      </c>
      <c r="J188" s="1" t="s">
        <v>3744</v>
      </c>
      <c r="K188">
        <v>0</v>
      </c>
      <c r="L188">
        <v>3.85</v>
      </c>
      <c r="M188">
        <v>7608.04</v>
      </c>
      <c r="N188" s="5">
        <f>IF(Feb_21[[#This Row],[WIN_OSE]]=0,('Summary Sheet'!$O$1)-('Summary Sheet'!$O$1*2%),-'Summary Sheet'!$O$1*(Feb_21[[#This Row],[BSP]]-1))</f>
        <v>1.96</v>
      </c>
    </row>
    <row r="189" spans="1:14" x14ac:dyDescent="0.25">
      <c r="A189">
        <v>178755531</v>
      </c>
      <c r="B189" s="1" t="s">
        <v>23</v>
      </c>
      <c r="C189" s="1" t="s">
        <v>167</v>
      </c>
      <c r="D189" s="1" t="s">
        <v>3590</v>
      </c>
      <c r="E189" s="1" t="s">
        <v>39</v>
      </c>
      <c r="F189" s="1" t="s">
        <v>44</v>
      </c>
      <c r="G189" s="2">
        <v>44229</v>
      </c>
      <c r="H189" s="3">
        <v>0.65833333333333333</v>
      </c>
      <c r="I189">
        <v>5</v>
      </c>
      <c r="J189" s="1" t="s">
        <v>819</v>
      </c>
      <c r="K189">
        <v>1</v>
      </c>
      <c r="L189">
        <v>3.9042460659999998</v>
      </c>
      <c r="M189">
        <v>12067.66</v>
      </c>
      <c r="N189" s="5">
        <f>IF(Feb_21[[#This Row],[WIN_OSE]]=0,('Summary Sheet'!$O$1)-('Summary Sheet'!$O$1*2%),-'Summary Sheet'!$O$1*(Feb_21[[#This Row],[BSP]]-1))</f>
        <v>-5.8084921319999996</v>
      </c>
    </row>
    <row r="190" spans="1:14" x14ac:dyDescent="0.25">
      <c r="A190">
        <v>178755533</v>
      </c>
      <c r="B190" s="1" t="s">
        <v>23</v>
      </c>
      <c r="C190" s="1" t="s">
        <v>167</v>
      </c>
      <c r="D190" s="1" t="s">
        <v>3590</v>
      </c>
      <c r="E190" s="1" t="s">
        <v>30</v>
      </c>
      <c r="F190" s="1" t="s">
        <v>44</v>
      </c>
      <c r="G190" s="2">
        <v>44229</v>
      </c>
      <c r="H190" s="3">
        <v>0.67222222222222228</v>
      </c>
      <c r="I190">
        <v>3</v>
      </c>
      <c r="J190" s="1" t="s">
        <v>3606</v>
      </c>
      <c r="K190">
        <v>1</v>
      </c>
      <c r="L190">
        <v>3.7167742760000002</v>
      </c>
      <c r="M190">
        <v>14704.4</v>
      </c>
      <c r="N190" s="5">
        <f>IF(Feb_21[[#This Row],[WIN_OSE]]=0,('Summary Sheet'!$O$1)-('Summary Sheet'!$O$1*2%),-'Summary Sheet'!$O$1*(Feb_21[[#This Row],[BSP]]-1))</f>
        <v>-5.4335485520000004</v>
      </c>
    </row>
    <row r="191" spans="1:14" x14ac:dyDescent="0.25">
      <c r="A191">
        <v>178755535</v>
      </c>
      <c r="B191" s="1" t="s">
        <v>23</v>
      </c>
      <c r="C191" s="1" t="s">
        <v>167</v>
      </c>
      <c r="D191" s="1" t="s">
        <v>3590</v>
      </c>
      <c r="E191" s="1" t="s">
        <v>39</v>
      </c>
      <c r="F191" s="1" t="s">
        <v>44</v>
      </c>
      <c r="G191" s="2">
        <v>44229</v>
      </c>
      <c r="H191" s="3">
        <v>0.68611111111111112</v>
      </c>
      <c r="I191">
        <v>6</v>
      </c>
      <c r="J191" s="1" t="s">
        <v>3802</v>
      </c>
      <c r="K191">
        <v>0</v>
      </c>
      <c r="L191">
        <v>4.3</v>
      </c>
      <c r="M191">
        <v>6803.46</v>
      </c>
      <c r="N191" s="5">
        <f>IF(Feb_21[[#This Row],[WIN_OSE]]=0,('Summary Sheet'!$O$1)-('Summary Sheet'!$O$1*2%),-'Summary Sheet'!$O$1*(Feb_21[[#This Row],[BSP]]-1))</f>
        <v>1.96</v>
      </c>
    </row>
    <row r="192" spans="1:14" x14ac:dyDescent="0.25">
      <c r="A192">
        <v>178755537</v>
      </c>
      <c r="B192" s="1" t="s">
        <v>23</v>
      </c>
      <c r="C192" s="1" t="s">
        <v>167</v>
      </c>
      <c r="D192" s="1" t="s">
        <v>3590</v>
      </c>
      <c r="E192" s="1" t="s">
        <v>45</v>
      </c>
      <c r="F192" s="1" t="s">
        <v>186</v>
      </c>
      <c r="G192" s="2">
        <v>44229</v>
      </c>
      <c r="H192" s="3">
        <v>0.7</v>
      </c>
      <c r="I192">
        <v>5</v>
      </c>
      <c r="J192" s="1" t="s">
        <v>1312</v>
      </c>
      <c r="K192">
        <v>0</v>
      </c>
      <c r="L192">
        <v>3.3812207031994328</v>
      </c>
      <c r="M192">
        <v>10824.64</v>
      </c>
      <c r="N192" s="5">
        <f>IF(Feb_21[[#This Row],[WIN_OSE]]=0,('Summary Sheet'!$O$1)-('Summary Sheet'!$O$1*2%),-'Summary Sheet'!$O$1*(Feb_21[[#This Row],[BSP]]-1))</f>
        <v>1.96</v>
      </c>
    </row>
    <row r="193" spans="1:14" x14ac:dyDescent="0.25">
      <c r="A193">
        <v>178755539</v>
      </c>
      <c r="B193" s="1" t="s">
        <v>23</v>
      </c>
      <c r="C193" s="1" t="s">
        <v>167</v>
      </c>
      <c r="D193" s="1" t="s">
        <v>3590</v>
      </c>
      <c r="E193" s="1" t="s">
        <v>43</v>
      </c>
      <c r="F193" s="1" t="s">
        <v>44</v>
      </c>
      <c r="G193" s="2">
        <v>44229</v>
      </c>
      <c r="H193" s="3">
        <v>0.71388888888888891</v>
      </c>
      <c r="I193">
        <v>2</v>
      </c>
      <c r="J193" s="1" t="s">
        <v>3803</v>
      </c>
      <c r="K193">
        <v>0</v>
      </c>
      <c r="L193">
        <v>3.75</v>
      </c>
      <c r="M193">
        <v>7026.74</v>
      </c>
      <c r="N193" s="5">
        <f>IF(Feb_21[[#This Row],[WIN_OSE]]=0,('Summary Sheet'!$O$1)-('Summary Sheet'!$O$1*2%),-'Summary Sheet'!$O$1*(Feb_21[[#This Row],[BSP]]-1))</f>
        <v>1.96</v>
      </c>
    </row>
    <row r="194" spans="1:14" x14ac:dyDescent="0.25">
      <c r="A194">
        <v>178755541</v>
      </c>
      <c r="B194" s="1" t="s">
        <v>23</v>
      </c>
      <c r="C194" s="1" t="s">
        <v>167</v>
      </c>
      <c r="D194" s="1" t="s">
        <v>3590</v>
      </c>
      <c r="E194" s="1" t="s">
        <v>47</v>
      </c>
      <c r="F194" s="1" t="s">
        <v>44</v>
      </c>
      <c r="G194" s="2">
        <v>44229</v>
      </c>
      <c r="H194" s="3">
        <v>0.72777777777777775</v>
      </c>
      <c r="I194">
        <v>1</v>
      </c>
      <c r="J194" s="1" t="s">
        <v>181</v>
      </c>
      <c r="K194">
        <v>2</v>
      </c>
      <c r="L194">
        <v>3.95</v>
      </c>
      <c r="M194">
        <v>10991.12</v>
      </c>
      <c r="N194" s="5">
        <f>IF(Feb_21[[#This Row],[WIN_OSE]]=0,('Summary Sheet'!$O$1)-('Summary Sheet'!$O$1*2%),-'Summary Sheet'!$O$1*(Feb_21[[#This Row],[BSP]]-1))</f>
        <v>-5.9</v>
      </c>
    </row>
    <row r="195" spans="1:14" x14ac:dyDescent="0.25">
      <c r="A195">
        <v>178755543</v>
      </c>
      <c r="B195" s="1" t="s">
        <v>23</v>
      </c>
      <c r="C195" s="1" t="s">
        <v>167</v>
      </c>
      <c r="D195" s="1" t="s">
        <v>3590</v>
      </c>
      <c r="E195" s="1" t="s">
        <v>41</v>
      </c>
      <c r="F195" s="1" t="s">
        <v>44</v>
      </c>
      <c r="G195" s="2">
        <v>44229</v>
      </c>
      <c r="H195" s="3">
        <v>0.73888888888888893</v>
      </c>
      <c r="I195">
        <v>3</v>
      </c>
      <c r="J195" s="1" t="s">
        <v>3801</v>
      </c>
      <c r="K195">
        <v>1</v>
      </c>
      <c r="L195">
        <v>2.959580125</v>
      </c>
      <c r="M195">
        <v>16033.1</v>
      </c>
      <c r="N195" s="5">
        <f>IF(Feb_21[[#This Row],[WIN_OSE]]=0,('Summary Sheet'!$O$1)-('Summary Sheet'!$O$1*2%),-'Summary Sheet'!$O$1*(Feb_21[[#This Row],[BSP]]-1))</f>
        <v>-3.91916025</v>
      </c>
    </row>
    <row r="196" spans="1:14" x14ac:dyDescent="0.25">
      <c r="A196">
        <v>178755545</v>
      </c>
      <c r="B196" s="1" t="s">
        <v>23</v>
      </c>
      <c r="C196" s="1" t="s">
        <v>167</v>
      </c>
      <c r="D196" s="1" t="s">
        <v>3590</v>
      </c>
      <c r="E196" s="1" t="s">
        <v>39</v>
      </c>
      <c r="F196" s="1" t="s">
        <v>44</v>
      </c>
      <c r="G196" s="2">
        <v>44229</v>
      </c>
      <c r="H196" s="3">
        <v>0.75138888888888888</v>
      </c>
      <c r="I196">
        <v>2</v>
      </c>
      <c r="J196" s="1" t="s">
        <v>3769</v>
      </c>
      <c r="K196">
        <v>0</v>
      </c>
      <c r="L196">
        <v>3.1</v>
      </c>
      <c r="M196">
        <v>11743.48</v>
      </c>
      <c r="N196" s="5">
        <f>IF(Feb_21[[#This Row],[WIN_OSE]]=0,('Summary Sheet'!$O$1)-('Summary Sheet'!$O$1*2%),-'Summary Sheet'!$O$1*(Feb_21[[#This Row],[BSP]]-1))</f>
        <v>1.96</v>
      </c>
    </row>
    <row r="197" spans="1:14" x14ac:dyDescent="0.25">
      <c r="A197">
        <v>178756926</v>
      </c>
      <c r="B197" s="1" t="s">
        <v>23</v>
      </c>
      <c r="C197" s="1" t="s">
        <v>3131</v>
      </c>
      <c r="D197" s="1" t="s">
        <v>3590</v>
      </c>
      <c r="E197" s="1" t="s">
        <v>41</v>
      </c>
      <c r="F197" s="1" t="s">
        <v>54</v>
      </c>
      <c r="G197" s="2">
        <v>44229</v>
      </c>
      <c r="H197" s="3">
        <v>0.5756944444444444</v>
      </c>
      <c r="I197">
        <v>6</v>
      </c>
      <c r="J197" s="1" t="s">
        <v>3827</v>
      </c>
      <c r="K197">
        <v>0</v>
      </c>
      <c r="L197">
        <v>3.45</v>
      </c>
      <c r="M197">
        <v>11287.74</v>
      </c>
      <c r="N197" s="5">
        <f>IF(Feb_21[[#This Row],[WIN_OSE]]=0,('Summary Sheet'!$O$1)-('Summary Sheet'!$O$1*2%),-'Summary Sheet'!$O$1*(Feb_21[[#This Row],[BSP]]-1))</f>
        <v>1.96</v>
      </c>
    </row>
    <row r="198" spans="1:14" x14ac:dyDescent="0.25">
      <c r="A198">
        <v>178756928</v>
      </c>
      <c r="B198" s="1" t="s">
        <v>23</v>
      </c>
      <c r="C198" s="1" t="s">
        <v>3131</v>
      </c>
      <c r="D198" s="1" t="s">
        <v>3590</v>
      </c>
      <c r="E198" s="1" t="s">
        <v>41</v>
      </c>
      <c r="F198" s="1" t="s">
        <v>54</v>
      </c>
      <c r="G198" s="2">
        <v>44229</v>
      </c>
      <c r="H198" s="3">
        <v>0.58819444444444446</v>
      </c>
      <c r="I198">
        <v>6</v>
      </c>
      <c r="J198" s="1" t="s">
        <v>3732</v>
      </c>
      <c r="K198">
        <v>0</v>
      </c>
      <c r="L198">
        <v>4.5850784284410473</v>
      </c>
      <c r="M198">
        <v>5442.74</v>
      </c>
      <c r="N198" s="5">
        <f>IF(Feb_21[[#This Row],[WIN_OSE]]=0,('Summary Sheet'!$O$1)-('Summary Sheet'!$O$1*2%),-'Summary Sheet'!$O$1*(Feb_21[[#This Row],[BSP]]-1))</f>
        <v>1.96</v>
      </c>
    </row>
    <row r="199" spans="1:14" x14ac:dyDescent="0.25">
      <c r="A199">
        <v>178756930</v>
      </c>
      <c r="B199" s="1" t="s">
        <v>23</v>
      </c>
      <c r="C199" s="1" t="s">
        <v>3131</v>
      </c>
      <c r="D199" s="1" t="s">
        <v>3590</v>
      </c>
      <c r="E199" s="1" t="s">
        <v>60</v>
      </c>
      <c r="F199" s="1" t="s">
        <v>15</v>
      </c>
      <c r="G199" s="2">
        <v>44229</v>
      </c>
      <c r="H199" s="3">
        <v>0.59930555555555554</v>
      </c>
      <c r="I199">
        <v>3</v>
      </c>
      <c r="J199" s="1" t="s">
        <v>3791</v>
      </c>
      <c r="K199">
        <v>0</v>
      </c>
      <c r="L199">
        <v>3.4667049541955555</v>
      </c>
      <c r="M199">
        <v>15341.68</v>
      </c>
      <c r="N199" s="5">
        <f>IF(Feb_21[[#This Row],[WIN_OSE]]=0,('Summary Sheet'!$O$1)-('Summary Sheet'!$O$1*2%),-'Summary Sheet'!$O$1*(Feb_21[[#This Row],[BSP]]-1))</f>
        <v>1.96</v>
      </c>
    </row>
    <row r="200" spans="1:14" x14ac:dyDescent="0.25">
      <c r="A200">
        <v>178756932</v>
      </c>
      <c r="B200" s="1" t="s">
        <v>23</v>
      </c>
      <c r="C200" s="1" t="s">
        <v>3131</v>
      </c>
      <c r="D200" s="1" t="s">
        <v>3590</v>
      </c>
      <c r="E200" s="1" t="s">
        <v>32</v>
      </c>
      <c r="F200" s="1" t="s">
        <v>54</v>
      </c>
      <c r="G200" s="2">
        <v>44229</v>
      </c>
      <c r="H200" s="3">
        <v>0.61250000000000004</v>
      </c>
      <c r="I200">
        <v>1</v>
      </c>
      <c r="J200" s="1" t="s">
        <v>1281</v>
      </c>
      <c r="K200">
        <v>0</v>
      </c>
      <c r="L200">
        <v>4.2</v>
      </c>
      <c r="M200">
        <v>11674.9</v>
      </c>
      <c r="N200" s="5">
        <f>IF(Feb_21[[#This Row],[WIN_OSE]]=0,('Summary Sheet'!$O$1)-('Summary Sheet'!$O$1*2%),-'Summary Sheet'!$O$1*(Feb_21[[#This Row],[BSP]]-1))</f>
        <v>1.96</v>
      </c>
    </row>
    <row r="201" spans="1:14" x14ac:dyDescent="0.25">
      <c r="A201">
        <v>178756934</v>
      </c>
      <c r="B201" s="1" t="s">
        <v>23</v>
      </c>
      <c r="C201" s="1" t="s">
        <v>3131</v>
      </c>
      <c r="D201" s="1" t="s">
        <v>3590</v>
      </c>
      <c r="E201" s="1" t="s">
        <v>39</v>
      </c>
      <c r="F201" s="1" t="s">
        <v>54</v>
      </c>
      <c r="G201" s="2">
        <v>44229</v>
      </c>
      <c r="H201" s="3">
        <v>0.62638888888888888</v>
      </c>
      <c r="I201">
        <v>5</v>
      </c>
      <c r="J201" s="1" t="s">
        <v>3647</v>
      </c>
      <c r="K201">
        <v>1</v>
      </c>
      <c r="L201">
        <v>2.8173009002791338</v>
      </c>
      <c r="M201">
        <v>16265.9</v>
      </c>
      <c r="N201" s="5">
        <f>IF(Feb_21[[#This Row],[WIN_OSE]]=0,('Summary Sheet'!$O$1)-('Summary Sheet'!$O$1*2%),-'Summary Sheet'!$O$1*(Feb_21[[#This Row],[BSP]]-1))</f>
        <v>-3.6346018005582676</v>
      </c>
    </row>
    <row r="202" spans="1:14" x14ac:dyDescent="0.25">
      <c r="A202">
        <v>178756936</v>
      </c>
      <c r="B202" s="1" t="s">
        <v>23</v>
      </c>
      <c r="C202" s="1" t="s">
        <v>3131</v>
      </c>
      <c r="D202" s="1" t="s">
        <v>3590</v>
      </c>
      <c r="E202" s="1" t="s">
        <v>41</v>
      </c>
      <c r="F202" s="1" t="s">
        <v>54</v>
      </c>
      <c r="G202" s="2">
        <v>44229</v>
      </c>
      <c r="H202" s="3">
        <v>0.63749999999999996</v>
      </c>
      <c r="I202">
        <v>1</v>
      </c>
      <c r="J202" s="1" t="s">
        <v>3613</v>
      </c>
      <c r="K202">
        <v>0</v>
      </c>
      <c r="L202">
        <v>3.3362074274950286</v>
      </c>
      <c r="M202">
        <v>15463.16</v>
      </c>
      <c r="N202" s="5">
        <f>IF(Feb_21[[#This Row],[WIN_OSE]]=0,('Summary Sheet'!$O$1)-('Summary Sheet'!$O$1*2%),-'Summary Sheet'!$O$1*(Feb_21[[#This Row],[BSP]]-1))</f>
        <v>1.96</v>
      </c>
    </row>
    <row r="203" spans="1:14" x14ac:dyDescent="0.25">
      <c r="A203">
        <v>178756938</v>
      </c>
      <c r="B203" s="1" t="s">
        <v>23</v>
      </c>
      <c r="C203" s="1" t="s">
        <v>3131</v>
      </c>
      <c r="D203" s="1" t="s">
        <v>3590</v>
      </c>
      <c r="E203" s="1" t="s">
        <v>27</v>
      </c>
      <c r="F203" s="1" t="s">
        <v>188</v>
      </c>
      <c r="G203" s="2">
        <v>44229</v>
      </c>
      <c r="H203" s="3">
        <v>0.65138888888888891</v>
      </c>
      <c r="I203">
        <v>3</v>
      </c>
      <c r="J203" s="1" t="s">
        <v>3761</v>
      </c>
      <c r="K203">
        <v>0</v>
      </c>
      <c r="L203">
        <v>3.5365446249999999</v>
      </c>
      <c r="M203">
        <v>21301.1</v>
      </c>
      <c r="N203" s="5">
        <f>IF(Feb_21[[#This Row],[WIN_OSE]]=0,('Summary Sheet'!$O$1)-('Summary Sheet'!$O$1*2%),-'Summary Sheet'!$O$1*(Feb_21[[#This Row],[BSP]]-1))</f>
        <v>1.96</v>
      </c>
    </row>
    <row r="204" spans="1:14" x14ac:dyDescent="0.25">
      <c r="A204">
        <v>178756940</v>
      </c>
      <c r="B204" s="1" t="s">
        <v>23</v>
      </c>
      <c r="C204" s="1" t="s">
        <v>3131</v>
      </c>
      <c r="D204" s="1" t="s">
        <v>3590</v>
      </c>
      <c r="E204" s="1" t="s">
        <v>43</v>
      </c>
      <c r="F204" s="1" t="s">
        <v>54</v>
      </c>
      <c r="G204" s="2">
        <v>44229</v>
      </c>
      <c r="H204" s="3">
        <v>0.66527777777777775</v>
      </c>
      <c r="I204">
        <v>1</v>
      </c>
      <c r="J204" s="1" t="s">
        <v>1145</v>
      </c>
      <c r="K204">
        <v>0</v>
      </c>
      <c r="L204">
        <v>4.3</v>
      </c>
      <c r="M204">
        <v>8393.4</v>
      </c>
      <c r="N204" s="5">
        <f>IF(Feb_21[[#This Row],[WIN_OSE]]=0,('Summary Sheet'!$O$1)-('Summary Sheet'!$O$1*2%),-'Summary Sheet'!$O$1*(Feb_21[[#This Row],[BSP]]-1))</f>
        <v>1.96</v>
      </c>
    </row>
    <row r="205" spans="1:14" x14ac:dyDescent="0.25">
      <c r="A205">
        <v>178756942</v>
      </c>
      <c r="B205" s="1" t="s">
        <v>23</v>
      </c>
      <c r="C205" s="1" t="s">
        <v>3131</v>
      </c>
      <c r="D205" s="1" t="s">
        <v>3590</v>
      </c>
      <c r="E205" s="1" t="s">
        <v>39</v>
      </c>
      <c r="F205" s="1" t="s">
        <v>54</v>
      </c>
      <c r="G205" s="2">
        <v>44229</v>
      </c>
      <c r="H205" s="3">
        <v>0.6791666666666667</v>
      </c>
      <c r="I205">
        <v>4</v>
      </c>
      <c r="J205" s="1" t="s">
        <v>3635</v>
      </c>
      <c r="K205">
        <v>0</v>
      </c>
      <c r="L205">
        <v>3.05</v>
      </c>
      <c r="M205">
        <v>24456.7</v>
      </c>
      <c r="N205" s="5">
        <f>IF(Feb_21[[#This Row],[WIN_OSE]]=0,('Summary Sheet'!$O$1)-('Summary Sheet'!$O$1*2%),-'Summary Sheet'!$O$1*(Feb_21[[#This Row],[BSP]]-1))</f>
        <v>1.96</v>
      </c>
    </row>
    <row r="206" spans="1:14" x14ac:dyDescent="0.25">
      <c r="A206">
        <v>178756944</v>
      </c>
      <c r="B206" s="1" t="s">
        <v>23</v>
      </c>
      <c r="C206" s="1" t="s">
        <v>3131</v>
      </c>
      <c r="D206" s="1" t="s">
        <v>3590</v>
      </c>
      <c r="E206" s="1" t="s">
        <v>43</v>
      </c>
      <c r="F206" s="1" t="s">
        <v>54</v>
      </c>
      <c r="G206" s="2">
        <v>44229</v>
      </c>
      <c r="H206" s="3">
        <v>0.69305555555555554</v>
      </c>
      <c r="I206">
        <v>3</v>
      </c>
      <c r="J206" s="1" t="s">
        <v>3777</v>
      </c>
      <c r="K206">
        <v>0</v>
      </c>
      <c r="L206">
        <v>4.1611692496982116</v>
      </c>
      <c r="M206">
        <v>9844.2000000000007</v>
      </c>
      <c r="N206" s="5">
        <f>IF(Feb_21[[#This Row],[WIN_OSE]]=0,('Summary Sheet'!$O$1)-('Summary Sheet'!$O$1*2%),-'Summary Sheet'!$O$1*(Feb_21[[#This Row],[BSP]]-1))</f>
        <v>1.96</v>
      </c>
    </row>
    <row r="207" spans="1:14" x14ac:dyDescent="0.25">
      <c r="A207">
        <v>178756946</v>
      </c>
      <c r="B207" s="1" t="s">
        <v>23</v>
      </c>
      <c r="C207" s="1" t="s">
        <v>3131</v>
      </c>
      <c r="D207" s="1" t="s">
        <v>3590</v>
      </c>
      <c r="E207" s="1" t="s">
        <v>43</v>
      </c>
      <c r="F207" s="1" t="s">
        <v>54</v>
      </c>
      <c r="G207" s="2">
        <v>44229</v>
      </c>
      <c r="H207" s="3">
        <v>0.70694444444444449</v>
      </c>
      <c r="I207">
        <v>6</v>
      </c>
      <c r="J207" s="1" t="s">
        <v>3594</v>
      </c>
      <c r="K207">
        <v>0</v>
      </c>
      <c r="L207">
        <v>4.2258597729999998</v>
      </c>
      <c r="M207">
        <v>6331.56</v>
      </c>
      <c r="N207" s="5">
        <f>IF(Feb_21[[#This Row],[WIN_OSE]]=0,('Summary Sheet'!$O$1)-('Summary Sheet'!$O$1*2%),-'Summary Sheet'!$O$1*(Feb_21[[#This Row],[BSP]]-1))</f>
        <v>1.96</v>
      </c>
    </row>
    <row r="208" spans="1:14" x14ac:dyDescent="0.25">
      <c r="A208">
        <v>178756948</v>
      </c>
      <c r="B208" s="1" t="s">
        <v>23</v>
      </c>
      <c r="C208" s="1" t="s">
        <v>3131</v>
      </c>
      <c r="D208" s="1" t="s">
        <v>3590</v>
      </c>
      <c r="E208" s="1" t="s">
        <v>65</v>
      </c>
      <c r="F208" s="1" t="s">
        <v>54</v>
      </c>
      <c r="G208" s="2">
        <v>44229</v>
      </c>
      <c r="H208" s="3">
        <v>0.72083333333333333</v>
      </c>
      <c r="I208">
        <v>6</v>
      </c>
      <c r="J208" s="1" t="s">
        <v>3597</v>
      </c>
      <c r="K208">
        <v>0</v>
      </c>
      <c r="L208">
        <v>4.2</v>
      </c>
      <c r="M208">
        <v>13601.18</v>
      </c>
      <c r="N208" s="5">
        <f>IF(Feb_21[[#This Row],[WIN_OSE]]=0,('Summary Sheet'!$O$1)-('Summary Sheet'!$O$1*2%),-'Summary Sheet'!$O$1*(Feb_21[[#This Row],[BSP]]-1))</f>
        <v>1.96</v>
      </c>
    </row>
    <row r="209" spans="1:14" x14ac:dyDescent="0.25">
      <c r="A209">
        <v>178756950</v>
      </c>
      <c r="B209" s="1" t="s">
        <v>23</v>
      </c>
      <c r="C209" s="1" t="s">
        <v>3131</v>
      </c>
      <c r="D209" s="1" t="s">
        <v>3590</v>
      </c>
      <c r="E209" s="1" t="s">
        <v>65</v>
      </c>
      <c r="F209" s="1" t="s">
        <v>54</v>
      </c>
      <c r="G209" s="2">
        <v>44229</v>
      </c>
      <c r="H209" s="3">
        <v>0.73402777777777772</v>
      </c>
      <c r="I209">
        <v>4</v>
      </c>
      <c r="J209" s="1" t="s">
        <v>3752</v>
      </c>
      <c r="K209">
        <v>0</v>
      </c>
      <c r="L209">
        <v>3.4080988331238955</v>
      </c>
      <c r="M209">
        <v>9185.06</v>
      </c>
      <c r="N209" s="5">
        <f>IF(Feb_21[[#This Row],[WIN_OSE]]=0,('Summary Sheet'!$O$1)-('Summary Sheet'!$O$1*2%),-'Summary Sheet'!$O$1*(Feb_21[[#This Row],[BSP]]-1))</f>
        <v>1.96</v>
      </c>
    </row>
    <row r="210" spans="1:14" x14ac:dyDescent="0.25">
      <c r="A210">
        <v>178756952</v>
      </c>
      <c r="B210" s="1" t="s">
        <v>23</v>
      </c>
      <c r="C210" s="1" t="s">
        <v>3131</v>
      </c>
      <c r="D210" s="1" t="s">
        <v>3590</v>
      </c>
      <c r="E210" s="1" t="s">
        <v>30</v>
      </c>
      <c r="F210" s="1" t="s">
        <v>54</v>
      </c>
      <c r="G210" s="2">
        <v>44229</v>
      </c>
      <c r="H210" s="3">
        <v>0.74583333333333335</v>
      </c>
      <c r="I210">
        <v>5</v>
      </c>
      <c r="J210" s="1" t="s">
        <v>3636</v>
      </c>
      <c r="K210">
        <v>0</v>
      </c>
      <c r="L210">
        <v>4.2</v>
      </c>
      <c r="M210">
        <v>11209.12</v>
      </c>
      <c r="N210" s="5">
        <f>IF(Feb_21[[#This Row],[WIN_OSE]]=0,('Summary Sheet'!$O$1)-('Summary Sheet'!$O$1*2%),-'Summary Sheet'!$O$1*(Feb_21[[#This Row],[BSP]]-1))</f>
        <v>1.96</v>
      </c>
    </row>
    <row r="211" spans="1:14" x14ac:dyDescent="0.25">
      <c r="A211">
        <v>178757738</v>
      </c>
      <c r="B211" s="1" t="s">
        <v>16</v>
      </c>
      <c r="C211" s="1" t="s">
        <v>3130</v>
      </c>
      <c r="D211" s="1" t="s">
        <v>3590</v>
      </c>
      <c r="E211" s="1" t="s">
        <v>37</v>
      </c>
      <c r="F211" s="1" t="s">
        <v>168</v>
      </c>
      <c r="G211" s="2">
        <v>44229</v>
      </c>
      <c r="H211" s="3">
        <v>0.76180555555555551</v>
      </c>
      <c r="I211">
        <v>6</v>
      </c>
      <c r="J211" s="1" t="s">
        <v>317</v>
      </c>
      <c r="K211">
        <v>0</v>
      </c>
      <c r="L211">
        <v>3.7361596236915657</v>
      </c>
      <c r="M211">
        <v>14552.36</v>
      </c>
      <c r="N211" s="5">
        <f>IF(Feb_21[[#This Row],[WIN_OSE]]=0,('Summary Sheet'!$O$1)-('Summary Sheet'!$O$1*2%),-'Summary Sheet'!$O$1*(Feb_21[[#This Row],[BSP]]-1))</f>
        <v>1.96</v>
      </c>
    </row>
    <row r="212" spans="1:14" x14ac:dyDescent="0.25">
      <c r="A212">
        <v>178757740</v>
      </c>
      <c r="B212" s="1" t="s">
        <v>16</v>
      </c>
      <c r="C212" s="1" t="s">
        <v>3130</v>
      </c>
      <c r="D212" s="1" t="s">
        <v>3590</v>
      </c>
      <c r="E212" s="1" t="s">
        <v>30</v>
      </c>
      <c r="F212" s="1" t="s">
        <v>168</v>
      </c>
      <c r="G212" s="2">
        <v>44229</v>
      </c>
      <c r="H212" s="3">
        <v>0.7729166666666667</v>
      </c>
      <c r="I212">
        <v>4</v>
      </c>
      <c r="J212" s="1" t="s">
        <v>3709</v>
      </c>
      <c r="K212">
        <v>0</v>
      </c>
      <c r="L212">
        <v>3.78440427922098</v>
      </c>
      <c r="M212">
        <v>7406.24</v>
      </c>
      <c r="N212" s="5">
        <f>IF(Feb_21[[#This Row],[WIN_OSE]]=0,('Summary Sheet'!$O$1)-('Summary Sheet'!$O$1*2%),-'Summary Sheet'!$O$1*(Feb_21[[#This Row],[BSP]]-1))</f>
        <v>1.96</v>
      </c>
    </row>
    <row r="213" spans="1:14" x14ac:dyDescent="0.25">
      <c r="A213">
        <v>178757742</v>
      </c>
      <c r="B213" s="1" t="s">
        <v>16</v>
      </c>
      <c r="C213" s="1" t="s">
        <v>3130</v>
      </c>
      <c r="D213" s="1" t="s">
        <v>3590</v>
      </c>
      <c r="E213" s="1" t="s">
        <v>39</v>
      </c>
      <c r="F213" s="1" t="s">
        <v>168</v>
      </c>
      <c r="G213" s="2">
        <v>44229</v>
      </c>
      <c r="H213" s="3">
        <v>0.78333333333333333</v>
      </c>
      <c r="I213">
        <v>1</v>
      </c>
      <c r="J213" s="1" t="s">
        <v>3775</v>
      </c>
      <c r="K213">
        <v>0</v>
      </c>
      <c r="L213">
        <v>4.4000000000000004</v>
      </c>
      <c r="M213">
        <v>9021</v>
      </c>
      <c r="N213" s="5">
        <f>IF(Feb_21[[#This Row],[WIN_OSE]]=0,('Summary Sheet'!$O$1)-('Summary Sheet'!$O$1*2%),-'Summary Sheet'!$O$1*(Feb_21[[#This Row],[BSP]]-1))</f>
        <v>1.96</v>
      </c>
    </row>
    <row r="214" spans="1:14" x14ac:dyDescent="0.25">
      <c r="A214">
        <v>178757744</v>
      </c>
      <c r="B214" s="1" t="s">
        <v>16</v>
      </c>
      <c r="C214" s="1" t="s">
        <v>3130</v>
      </c>
      <c r="D214" s="1" t="s">
        <v>3590</v>
      </c>
      <c r="E214" s="1" t="s">
        <v>1102</v>
      </c>
      <c r="F214" s="1" t="s">
        <v>194</v>
      </c>
      <c r="G214" s="2">
        <v>44229</v>
      </c>
      <c r="H214" s="3">
        <v>0.79652777777777772</v>
      </c>
      <c r="I214">
        <v>1</v>
      </c>
      <c r="J214" s="1" t="s">
        <v>3640</v>
      </c>
      <c r="K214">
        <v>0</v>
      </c>
      <c r="L214">
        <v>2.78</v>
      </c>
      <c r="M214">
        <v>15168.54</v>
      </c>
      <c r="N214" s="5">
        <f>IF(Feb_21[[#This Row],[WIN_OSE]]=0,('Summary Sheet'!$O$1)-('Summary Sheet'!$O$1*2%),-'Summary Sheet'!$O$1*(Feb_21[[#This Row],[BSP]]-1))</f>
        <v>1.96</v>
      </c>
    </row>
    <row r="215" spans="1:14" x14ac:dyDescent="0.25">
      <c r="A215">
        <v>178757746</v>
      </c>
      <c r="B215" s="1" t="s">
        <v>16</v>
      </c>
      <c r="C215" s="1" t="s">
        <v>3130</v>
      </c>
      <c r="D215" s="1" t="s">
        <v>3590</v>
      </c>
      <c r="E215" s="1" t="s">
        <v>24</v>
      </c>
      <c r="F215" s="1" t="s">
        <v>168</v>
      </c>
      <c r="G215" s="2">
        <v>44229</v>
      </c>
      <c r="H215" s="3">
        <v>0.80833333333333335</v>
      </c>
      <c r="I215">
        <v>5</v>
      </c>
      <c r="J215" s="1" t="s">
        <v>427</v>
      </c>
      <c r="K215">
        <v>0</v>
      </c>
      <c r="L215">
        <v>3.3601372924361206</v>
      </c>
      <c r="M215">
        <v>17902.98</v>
      </c>
      <c r="N215" s="5">
        <f>IF(Feb_21[[#This Row],[WIN_OSE]]=0,('Summary Sheet'!$O$1)-('Summary Sheet'!$O$1*2%),-'Summary Sheet'!$O$1*(Feb_21[[#This Row],[BSP]]-1))</f>
        <v>1.96</v>
      </c>
    </row>
    <row r="216" spans="1:14" x14ac:dyDescent="0.25">
      <c r="A216">
        <v>178757748</v>
      </c>
      <c r="B216" s="1" t="s">
        <v>16</v>
      </c>
      <c r="C216" s="1" t="s">
        <v>3130</v>
      </c>
      <c r="D216" s="1" t="s">
        <v>3590</v>
      </c>
      <c r="E216" s="1" t="s">
        <v>30</v>
      </c>
      <c r="F216" s="1" t="s">
        <v>168</v>
      </c>
      <c r="G216" s="2">
        <v>44229</v>
      </c>
      <c r="H216" s="3">
        <v>0.82222222222222219</v>
      </c>
      <c r="I216">
        <v>3</v>
      </c>
      <c r="J216" s="1" t="s">
        <v>3599</v>
      </c>
      <c r="K216">
        <v>1</v>
      </c>
      <c r="L216">
        <v>4.3</v>
      </c>
      <c r="M216">
        <v>5156.46</v>
      </c>
      <c r="N216" s="5">
        <f>IF(Feb_21[[#This Row],[WIN_OSE]]=0,('Summary Sheet'!$O$1)-('Summary Sheet'!$O$1*2%),-'Summary Sheet'!$O$1*(Feb_21[[#This Row],[BSP]]-1))</f>
        <v>-6.6</v>
      </c>
    </row>
    <row r="217" spans="1:14" x14ac:dyDescent="0.25">
      <c r="A217">
        <v>178757750</v>
      </c>
      <c r="B217" s="1" t="s">
        <v>16</v>
      </c>
      <c r="C217" s="1" t="s">
        <v>3130</v>
      </c>
      <c r="D217" s="1" t="s">
        <v>3590</v>
      </c>
      <c r="E217" s="1" t="s">
        <v>43</v>
      </c>
      <c r="F217" s="1" t="s">
        <v>168</v>
      </c>
      <c r="G217" s="2">
        <v>44229</v>
      </c>
      <c r="H217" s="3">
        <v>0.8354166666666667</v>
      </c>
      <c r="I217">
        <v>6</v>
      </c>
      <c r="J217" s="1" t="s">
        <v>3703</v>
      </c>
      <c r="K217">
        <v>0</v>
      </c>
      <c r="L217">
        <v>4.3</v>
      </c>
      <c r="M217">
        <v>8807.18</v>
      </c>
      <c r="N217" s="5">
        <f>IF(Feb_21[[#This Row],[WIN_OSE]]=0,('Summary Sheet'!$O$1)-('Summary Sheet'!$O$1*2%),-'Summary Sheet'!$O$1*(Feb_21[[#This Row],[BSP]]-1))</f>
        <v>1.96</v>
      </c>
    </row>
    <row r="218" spans="1:14" x14ac:dyDescent="0.25">
      <c r="A218">
        <v>178757752</v>
      </c>
      <c r="B218" s="1" t="s">
        <v>16</v>
      </c>
      <c r="C218" s="1" t="s">
        <v>3130</v>
      </c>
      <c r="D218" s="1" t="s">
        <v>3590</v>
      </c>
      <c r="E218" s="1" t="s">
        <v>65</v>
      </c>
      <c r="F218" s="1" t="s">
        <v>168</v>
      </c>
      <c r="G218" s="2">
        <v>44229</v>
      </c>
      <c r="H218" s="3">
        <v>0.84930555555555554</v>
      </c>
      <c r="I218">
        <v>5</v>
      </c>
      <c r="J218" s="1" t="s">
        <v>3792</v>
      </c>
      <c r="K218">
        <v>0</v>
      </c>
      <c r="L218">
        <v>2.44</v>
      </c>
      <c r="M218">
        <v>13582.2</v>
      </c>
      <c r="N218" s="5">
        <f>IF(Feb_21[[#This Row],[WIN_OSE]]=0,('Summary Sheet'!$O$1)-('Summary Sheet'!$O$1*2%),-'Summary Sheet'!$O$1*(Feb_21[[#This Row],[BSP]]-1))</f>
        <v>1.96</v>
      </c>
    </row>
    <row r="219" spans="1:14" x14ac:dyDescent="0.25">
      <c r="A219">
        <v>178757754</v>
      </c>
      <c r="B219" s="1" t="s">
        <v>16</v>
      </c>
      <c r="C219" s="1" t="s">
        <v>3130</v>
      </c>
      <c r="D219" s="1" t="s">
        <v>3590</v>
      </c>
      <c r="E219" s="1" t="s">
        <v>37</v>
      </c>
      <c r="F219" s="1" t="s">
        <v>168</v>
      </c>
      <c r="G219" s="2">
        <v>44229</v>
      </c>
      <c r="H219" s="3">
        <v>0.86319444444444449</v>
      </c>
      <c r="I219">
        <v>1</v>
      </c>
      <c r="J219" s="1" t="s">
        <v>3783</v>
      </c>
      <c r="K219">
        <v>1</v>
      </c>
      <c r="L219">
        <v>3.2547174922906126</v>
      </c>
      <c r="M219">
        <v>15320.98</v>
      </c>
      <c r="N219" s="5">
        <f>IF(Feb_21[[#This Row],[WIN_OSE]]=0,('Summary Sheet'!$O$1)-('Summary Sheet'!$O$1*2%),-'Summary Sheet'!$O$1*(Feb_21[[#This Row],[BSP]]-1))</f>
        <v>-4.5094349845812252</v>
      </c>
    </row>
    <row r="220" spans="1:14" x14ac:dyDescent="0.25">
      <c r="A220">
        <v>178757756</v>
      </c>
      <c r="B220" s="1" t="s">
        <v>16</v>
      </c>
      <c r="C220" s="1" t="s">
        <v>3130</v>
      </c>
      <c r="D220" s="1" t="s">
        <v>3590</v>
      </c>
      <c r="E220" s="1" t="s">
        <v>193</v>
      </c>
      <c r="F220" s="1" t="s">
        <v>194</v>
      </c>
      <c r="G220" s="2">
        <v>44229</v>
      </c>
      <c r="H220" s="3">
        <v>0.87638888888888888</v>
      </c>
      <c r="I220">
        <v>1</v>
      </c>
      <c r="J220" s="1" t="s">
        <v>434</v>
      </c>
      <c r="K220">
        <v>0</v>
      </c>
      <c r="L220">
        <v>3.55</v>
      </c>
      <c r="M220">
        <v>9400.84</v>
      </c>
      <c r="N220" s="5">
        <f>IF(Feb_21[[#This Row],[WIN_OSE]]=0,('Summary Sheet'!$O$1)-('Summary Sheet'!$O$1*2%),-'Summary Sheet'!$O$1*(Feb_21[[#This Row],[BSP]]-1))</f>
        <v>1.96</v>
      </c>
    </row>
    <row r="221" spans="1:14" x14ac:dyDescent="0.25">
      <c r="A221">
        <v>178757758</v>
      </c>
      <c r="B221" s="1" t="s">
        <v>16</v>
      </c>
      <c r="C221" s="1" t="s">
        <v>3130</v>
      </c>
      <c r="D221" s="1" t="s">
        <v>3590</v>
      </c>
      <c r="E221" s="1" t="s">
        <v>37</v>
      </c>
      <c r="F221" s="1" t="s">
        <v>168</v>
      </c>
      <c r="G221" s="2">
        <v>44229</v>
      </c>
      <c r="H221" s="3">
        <v>0.88749999999999996</v>
      </c>
      <c r="I221">
        <v>6</v>
      </c>
      <c r="J221" s="1" t="s">
        <v>3759</v>
      </c>
      <c r="K221">
        <v>0</v>
      </c>
      <c r="L221">
        <v>3.4268296251658463</v>
      </c>
      <c r="M221">
        <v>9083.7000000000007</v>
      </c>
      <c r="N221" s="5">
        <f>IF(Feb_21[[#This Row],[WIN_OSE]]=0,('Summary Sheet'!$O$1)-('Summary Sheet'!$O$1*2%),-'Summary Sheet'!$O$1*(Feb_21[[#This Row],[BSP]]-1))</f>
        <v>1.96</v>
      </c>
    </row>
    <row r="222" spans="1:14" x14ac:dyDescent="0.25">
      <c r="A222">
        <v>178757771</v>
      </c>
      <c r="B222" s="1" t="s">
        <v>19</v>
      </c>
      <c r="C222" s="1" t="s">
        <v>3136</v>
      </c>
      <c r="D222" s="1" t="s">
        <v>3590</v>
      </c>
      <c r="E222" s="1" t="s">
        <v>41</v>
      </c>
      <c r="F222" s="1" t="s">
        <v>44</v>
      </c>
      <c r="G222" s="2">
        <v>44229</v>
      </c>
      <c r="H222" s="3">
        <v>0.7631944444444444</v>
      </c>
      <c r="I222">
        <v>2</v>
      </c>
      <c r="J222" s="1" t="s">
        <v>1205</v>
      </c>
      <c r="K222">
        <v>0</v>
      </c>
      <c r="L222">
        <v>2.72</v>
      </c>
      <c r="M222">
        <v>10831.62</v>
      </c>
      <c r="N222" s="5">
        <f>IF(Feb_21[[#This Row],[WIN_OSE]]=0,('Summary Sheet'!$O$1)-('Summary Sheet'!$O$1*2%),-'Summary Sheet'!$O$1*(Feb_21[[#This Row],[BSP]]-1))</f>
        <v>1.96</v>
      </c>
    </row>
    <row r="223" spans="1:14" x14ac:dyDescent="0.25">
      <c r="A223">
        <v>178757773</v>
      </c>
      <c r="B223" s="1" t="s">
        <v>19</v>
      </c>
      <c r="C223" s="1" t="s">
        <v>3136</v>
      </c>
      <c r="D223" s="1" t="s">
        <v>3590</v>
      </c>
      <c r="E223" s="1" t="s">
        <v>75</v>
      </c>
      <c r="F223" s="1" t="s">
        <v>305</v>
      </c>
      <c r="G223" s="2">
        <v>44229</v>
      </c>
      <c r="H223" s="3">
        <v>0.77500000000000002</v>
      </c>
      <c r="I223">
        <v>2</v>
      </c>
      <c r="J223" s="1" t="s">
        <v>1374</v>
      </c>
      <c r="K223">
        <v>1</v>
      </c>
      <c r="L223">
        <v>3.4169548413480695</v>
      </c>
      <c r="M223">
        <v>10561.18</v>
      </c>
      <c r="N223" s="5">
        <f>IF(Feb_21[[#This Row],[WIN_OSE]]=0,('Summary Sheet'!$O$1)-('Summary Sheet'!$O$1*2%),-'Summary Sheet'!$O$1*(Feb_21[[#This Row],[BSP]]-1))</f>
        <v>-4.833909682696139</v>
      </c>
    </row>
    <row r="224" spans="1:14" x14ac:dyDescent="0.25">
      <c r="A224">
        <v>178757775</v>
      </c>
      <c r="B224" s="1" t="s">
        <v>19</v>
      </c>
      <c r="C224" s="1" t="s">
        <v>3136</v>
      </c>
      <c r="D224" s="1" t="s">
        <v>3590</v>
      </c>
      <c r="E224" s="1" t="s">
        <v>39</v>
      </c>
      <c r="F224" s="1" t="s">
        <v>44</v>
      </c>
      <c r="G224" s="2">
        <v>44229</v>
      </c>
      <c r="H224" s="3">
        <v>0.78541666666666665</v>
      </c>
      <c r="I224">
        <v>1</v>
      </c>
      <c r="J224" s="1" t="s">
        <v>3781</v>
      </c>
      <c r="K224">
        <v>0</v>
      </c>
      <c r="L224">
        <v>4.5</v>
      </c>
      <c r="M224">
        <v>7097.58</v>
      </c>
      <c r="N224" s="5">
        <f>IF(Feb_21[[#This Row],[WIN_OSE]]=0,('Summary Sheet'!$O$1)-('Summary Sheet'!$O$1*2%),-'Summary Sheet'!$O$1*(Feb_21[[#This Row],[BSP]]-1))</f>
        <v>1.96</v>
      </c>
    </row>
    <row r="225" spans="1:14" x14ac:dyDescent="0.25">
      <c r="A225">
        <v>178757777</v>
      </c>
      <c r="B225" s="1" t="s">
        <v>19</v>
      </c>
      <c r="C225" s="1" t="s">
        <v>3136</v>
      </c>
      <c r="D225" s="1" t="s">
        <v>3590</v>
      </c>
      <c r="E225" s="1" t="s">
        <v>49</v>
      </c>
      <c r="F225" s="1" t="s">
        <v>305</v>
      </c>
      <c r="G225" s="2">
        <v>44229</v>
      </c>
      <c r="H225" s="3">
        <v>0.79791666666666672</v>
      </c>
      <c r="I225">
        <v>2</v>
      </c>
      <c r="J225" s="1" t="s">
        <v>3689</v>
      </c>
      <c r="K225">
        <v>0</v>
      </c>
      <c r="L225">
        <v>3.7179480696329845</v>
      </c>
      <c r="M225">
        <v>4848.82</v>
      </c>
      <c r="N225" s="5">
        <f>IF(Feb_21[[#This Row],[WIN_OSE]]=0,('Summary Sheet'!$O$1)-('Summary Sheet'!$O$1*2%),-'Summary Sheet'!$O$1*(Feb_21[[#This Row],[BSP]]-1))</f>
        <v>1.96</v>
      </c>
    </row>
    <row r="226" spans="1:14" x14ac:dyDescent="0.25">
      <c r="A226">
        <v>178757779</v>
      </c>
      <c r="B226" s="1" t="s">
        <v>19</v>
      </c>
      <c r="C226" s="1" t="s">
        <v>3136</v>
      </c>
      <c r="D226" s="1" t="s">
        <v>3590</v>
      </c>
      <c r="E226" s="1" t="s">
        <v>43</v>
      </c>
      <c r="F226" s="1" t="s">
        <v>44</v>
      </c>
      <c r="G226" s="2">
        <v>44229</v>
      </c>
      <c r="H226" s="3">
        <v>0.80972222222222223</v>
      </c>
      <c r="I226">
        <v>3</v>
      </c>
      <c r="J226" s="1" t="s">
        <v>1343</v>
      </c>
      <c r="K226">
        <v>0</v>
      </c>
      <c r="L226">
        <v>2.8830757042013282</v>
      </c>
      <c r="M226">
        <v>18173.02</v>
      </c>
      <c r="N226" s="5">
        <f>IF(Feb_21[[#This Row],[WIN_OSE]]=0,('Summary Sheet'!$O$1)-('Summary Sheet'!$O$1*2%),-'Summary Sheet'!$O$1*(Feb_21[[#This Row],[BSP]]-1))</f>
        <v>1.96</v>
      </c>
    </row>
    <row r="227" spans="1:14" x14ac:dyDescent="0.25">
      <c r="A227">
        <v>178757781</v>
      </c>
      <c r="B227" s="1" t="s">
        <v>19</v>
      </c>
      <c r="C227" s="1" t="s">
        <v>3136</v>
      </c>
      <c r="D227" s="1" t="s">
        <v>3590</v>
      </c>
      <c r="E227" s="1" t="s">
        <v>49</v>
      </c>
      <c r="F227" s="1" t="s">
        <v>305</v>
      </c>
      <c r="G227" s="2">
        <v>44229</v>
      </c>
      <c r="H227" s="3">
        <v>0.82013888888888886</v>
      </c>
      <c r="I227">
        <v>6</v>
      </c>
      <c r="J227" s="1" t="s">
        <v>3682</v>
      </c>
      <c r="K227">
        <v>1</v>
      </c>
      <c r="L227">
        <v>3.5325004302058369</v>
      </c>
      <c r="M227">
        <v>9519.2999999999993</v>
      </c>
      <c r="N227" s="5">
        <f>IF(Feb_21[[#This Row],[WIN_OSE]]=0,('Summary Sheet'!$O$1)-('Summary Sheet'!$O$1*2%),-'Summary Sheet'!$O$1*(Feb_21[[#This Row],[BSP]]-1))</f>
        <v>-5.0650008604116739</v>
      </c>
    </row>
    <row r="228" spans="1:14" x14ac:dyDescent="0.25">
      <c r="A228">
        <v>178757783</v>
      </c>
      <c r="B228" s="1" t="s">
        <v>19</v>
      </c>
      <c r="C228" s="1" t="s">
        <v>3136</v>
      </c>
      <c r="D228" s="1" t="s">
        <v>3590</v>
      </c>
      <c r="E228" s="1" t="s">
        <v>43</v>
      </c>
      <c r="F228" s="1" t="s">
        <v>44</v>
      </c>
      <c r="G228" s="2">
        <v>44229</v>
      </c>
      <c r="H228" s="3">
        <v>0.83194444444444449</v>
      </c>
      <c r="I228">
        <v>3</v>
      </c>
      <c r="J228" s="1" t="s">
        <v>3721</v>
      </c>
      <c r="K228">
        <v>0</v>
      </c>
      <c r="L228">
        <v>2.147019663</v>
      </c>
      <c r="M228">
        <v>10575.86</v>
      </c>
      <c r="N228" s="5">
        <f>IF(Feb_21[[#This Row],[WIN_OSE]]=0,('Summary Sheet'!$O$1)-('Summary Sheet'!$O$1*2%),-'Summary Sheet'!$O$1*(Feb_21[[#This Row],[BSP]]-1))</f>
        <v>1.96</v>
      </c>
    </row>
    <row r="229" spans="1:14" x14ac:dyDescent="0.25">
      <c r="A229">
        <v>178757785</v>
      </c>
      <c r="B229" s="1" t="s">
        <v>19</v>
      </c>
      <c r="C229" s="1" t="s">
        <v>3136</v>
      </c>
      <c r="D229" s="1" t="s">
        <v>3590</v>
      </c>
      <c r="E229" s="1" t="s">
        <v>39</v>
      </c>
      <c r="F229" s="1" t="s">
        <v>44</v>
      </c>
      <c r="G229" s="2">
        <v>44229</v>
      </c>
      <c r="H229" s="3">
        <v>0.84166666666666667</v>
      </c>
      <c r="I229">
        <v>6</v>
      </c>
      <c r="J229" s="1" t="s">
        <v>3630</v>
      </c>
      <c r="K229">
        <v>0</v>
      </c>
      <c r="L229">
        <v>3.3147314543403628</v>
      </c>
      <c r="M229">
        <v>16412.52</v>
      </c>
      <c r="N229" s="5">
        <f>IF(Feb_21[[#This Row],[WIN_OSE]]=0,('Summary Sheet'!$O$1)-('Summary Sheet'!$O$1*2%),-'Summary Sheet'!$O$1*(Feb_21[[#This Row],[BSP]]-1))</f>
        <v>1.96</v>
      </c>
    </row>
    <row r="230" spans="1:14" x14ac:dyDescent="0.25">
      <c r="A230">
        <v>178757787</v>
      </c>
      <c r="B230" s="1" t="s">
        <v>19</v>
      </c>
      <c r="C230" s="1" t="s">
        <v>3136</v>
      </c>
      <c r="D230" s="1" t="s">
        <v>3590</v>
      </c>
      <c r="E230" s="1" t="s">
        <v>24</v>
      </c>
      <c r="F230" s="1" t="s">
        <v>44</v>
      </c>
      <c r="G230" s="2">
        <v>44229</v>
      </c>
      <c r="H230" s="3">
        <v>0.8520833333333333</v>
      </c>
      <c r="I230">
        <v>1</v>
      </c>
      <c r="J230" s="1" t="s">
        <v>3674</v>
      </c>
      <c r="K230">
        <v>1</v>
      </c>
      <c r="L230">
        <v>4.1455021289999996</v>
      </c>
      <c r="M230">
        <v>6612.36</v>
      </c>
      <c r="N230" s="5">
        <f>IF(Feb_21[[#This Row],[WIN_OSE]]=0,('Summary Sheet'!$O$1)-('Summary Sheet'!$O$1*2%),-'Summary Sheet'!$O$1*(Feb_21[[#This Row],[BSP]]-1))</f>
        <v>-6.2910042579999992</v>
      </c>
    </row>
    <row r="231" spans="1:14" x14ac:dyDescent="0.25">
      <c r="A231">
        <v>178757789</v>
      </c>
      <c r="B231" s="1" t="s">
        <v>19</v>
      </c>
      <c r="C231" s="1" t="s">
        <v>3136</v>
      </c>
      <c r="D231" s="1" t="s">
        <v>3590</v>
      </c>
      <c r="E231" s="1" t="s">
        <v>27</v>
      </c>
      <c r="F231" s="1" t="s">
        <v>305</v>
      </c>
      <c r="G231" s="2">
        <v>44229</v>
      </c>
      <c r="H231" s="3">
        <v>0.86527777777777781</v>
      </c>
      <c r="I231">
        <v>1</v>
      </c>
      <c r="J231" s="1" t="s">
        <v>3683</v>
      </c>
      <c r="K231">
        <v>0</v>
      </c>
      <c r="L231">
        <v>2.2074399221400105</v>
      </c>
      <c r="M231">
        <v>19962.16</v>
      </c>
      <c r="N231" s="5">
        <f>IF(Feb_21[[#This Row],[WIN_OSE]]=0,('Summary Sheet'!$O$1)-('Summary Sheet'!$O$1*2%),-'Summary Sheet'!$O$1*(Feb_21[[#This Row],[BSP]]-1))</f>
        <v>1.96</v>
      </c>
    </row>
    <row r="232" spans="1:14" x14ac:dyDescent="0.25">
      <c r="A232">
        <v>178757791</v>
      </c>
      <c r="B232" s="1" t="s">
        <v>19</v>
      </c>
      <c r="C232" s="1" t="s">
        <v>3136</v>
      </c>
      <c r="D232" s="1" t="s">
        <v>3590</v>
      </c>
      <c r="E232" s="1" t="s">
        <v>48</v>
      </c>
      <c r="F232" s="1" t="s">
        <v>367</v>
      </c>
      <c r="G232" s="2">
        <v>44229</v>
      </c>
      <c r="H232" s="3">
        <v>0.87569444444444444</v>
      </c>
      <c r="I232">
        <v>2</v>
      </c>
      <c r="J232" s="1" t="s">
        <v>3695</v>
      </c>
      <c r="K232">
        <v>0</v>
      </c>
      <c r="L232">
        <v>3.878425722380598</v>
      </c>
      <c r="M232">
        <v>13210.28</v>
      </c>
      <c r="N232" s="5">
        <f>IF(Feb_21[[#This Row],[WIN_OSE]]=0,('Summary Sheet'!$O$1)-('Summary Sheet'!$O$1*2%),-'Summary Sheet'!$O$1*(Feb_21[[#This Row],[BSP]]-1))</f>
        <v>1.96</v>
      </c>
    </row>
    <row r="233" spans="1:14" x14ac:dyDescent="0.25">
      <c r="A233">
        <v>178757793</v>
      </c>
      <c r="B233" s="1" t="s">
        <v>19</v>
      </c>
      <c r="C233" s="1" t="s">
        <v>3136</v>
      </c>
      <c r="D233" s="1" t="s">
        <v>3590</v>
      </c>
      <c r="E233" s="1" t="s">
        <v>47</v>
      </c>
      <c r="F233" s="1" t="s">
        <v>44</v>
      </c>
      <c r="G233" s="2">
        <v>44229</v>
      </c>
      <c r="H233" s="3">
        <v>0.88611111111111107</v>
      </c>
      <c r="I233">
        <v>6</v>
      </c>
      <c r="J233" s="1" t="s">
        <v>3786</v>
      </c>
      <c r="K233">
        <v>0</v>
      </c>
      <c r="L233">
        <v>1.96</v>
      </c>
      <c r="M233">
        <v>25625.18</v>
      </c>
      <c r="N233" s="5">
        <f>IF(Feb_21[[#This Row],[WIN_OSE]]=0,('Summary Sheet'!$O$1)-('Summary Sheet'!$O$1*2%),-'Summary Sheet'!$O$1*(Feb_21[[#This Row],[BSP]]-1))</f>
        <v>1.96</v>
      </c>
    </row>
    <row r="234" spans="1:14" x14ac:dyDescent="0.25">
      <c r="A234">
        <v>178757795</v>
      </c>
      <c r="B234" s="1" t="s">
        <v>19</v>
      </c>
      <c r="C234" s="1" t="s">
        <v>3136</v>
      </c>
      <c r="D234" s="1" t="s">
        <v>3590</v>
      </c>
      <c r="E234" s="1" t="s">
        <v>41</v>
      </c>
      <c r="F234" s="1" t="s">
        <v>44</v>
      </c>
      <c r="G234" s="2">
        <v>44229</v>
      </c>
      <c r="H234" s="3">
        <v>0.89652777777777781</v>
      </c>
      <c r="I234">
        <v>5</v>
      </c>
      <c r="J234" s="1" t="s">
        <v>3823</v>
      </c>
      <c r="K234">
        <v>0</v>
      </c>
      <c r="L234">
        <v>3.9621999442694138</v>
      </c>
      <c r="M234">
        <v>8157.3</v>
      </c>
      <c r="N234" s="5">
        <f>IF(Feb_21[[#This Row],[WIN_OSE]]=0,('Summary Sheet'!$O$1)-('Summary Sheet'!$O$1*2%),-'Summary Sheet'!$O$1*(Feb_21[[#This Row],[BSP]]-1))</f>
        <v>1.96</v>
      </c>
    </row>
    <row r="235" spans="1:14" x14ac:dyDescent="0.25">
      <c r="A235">
        <v>178757797</v>
      </c>
      <c r="B235" s="1" t="s">
        <v>19</v>
      </c>
      <c r="C235" s="1" t="s">
        <v>3136</v>
      </c>
      <c r="D235" s="1" t="s">
        <v>3590</v>
      </c>
      <c r="E235" s="1" t="s">
        <v>24</v>
      </c>
      <c r="F235" s="1" t="s">
        <v>44</v>
      </c>
      <c r="G235" s="2">
        <v>44229</v>
      </c>
      <c r="H235" s="3">
        <v>0.90625</v>
      </c>
      <c r="I235">
        <v>1</v>
      </c>
      <c r="J235" s="1" t="s">
        <v>3618</v>
      </c>
      <c r="K235">
        <v>1</v>
      </c>
      <c r="L235">
        <v>3.4986501247347048</v>
      </c>
      <c r="M235">
        <v>14561.8</v>
      </c>
      <c r="N235" s="5">
        <f>IF(Feb_21[[#This Row],[WIN_OSE]]=0,('Summary Sheet'!$O$1)-('Summary Sheet'!$O$1*2%),-'Summary Sheet'!$O$1*(Feb_21[[#This Row],[BSP]]-1))</f>
        <v>-4.9973002494694096</v>
      </c>
    </row>
    <row r="236" spans="1:14" x14ac:dyDescent="0.25">
      <c r="A236">
        <v>178763092</v>
      </c>
      <c r="B236" s="1" t="s">
        <v>19</v>
      </c>
      <c r="C236" s="1" t="s">
        <v>3118</v>
      </c>
      <c r="D236" s="1" t="s">
        <v>3590</v>
      </c>
      <c r="E236" s="1" t="s">
        <v>24</v>
      </c>
      <c r="F236" s="1" t="s">
        <v>36</v>
      </c>
      <c r="G236" s="2">
        <v>44229</v>
      </c>
      <c r="H236" s="3">
        <v>0.46736111111111112</v>
      </c>
      <c r="I236">
        <v>2</v>
      </c>
      <c r="J236" s="1" t="s">
        <v>3817</v>
      </c>
      <c r="K236">
        <v>1</v>
      </c>
      <c r="L236">
        <v>3.4546840900000002</v>
      </c>
      <c r="M236">
        <v>22.26</v>
      </c>
      <c r="N236" s="5">
        <f>IF(Feb_21[[#This Row],[WIN_OSE]]=0,('Summary Sheet'!$O$1)-('Summary Sheet'!$O$1*2%),-'Summary Sheet'!$O$1*(Feb_21[[#This Row],[BSP]]-1))</f>
        <v>-4.9093681800000004</v>
      </c>
    </row>
    <row r="237" spans="1:14" x14ac:dyDescent="0.25">
      <c r="A237">
        <v>178763094</v>
      </c>
      <c r="B237" s="1" t="s">
        <v>19</v>
      </c>
      <c r="C237" s="1" t="s">
        <v>3118</v>
      </c>
      <c r="D237" s="1" t="s">
        <v>3590</v>
      </c>
      <c r="E237" s="1" t="s">
        <v>41</v>
      </c>
      <c r="F237" s="1" t="s">
        <v>36</v>
      </c>
      <c r="G237" s="2">
        <v>44229</v>
      </c>
      <c r="H237" s="3">
        <v>0.4777777777777778</v>
      </c>
      <c r="I237">
        <v>4</v>
      </c>
      <c r="J237" s="1" t="s">
        <v>698</v>
      </c>
      <c r="K237">
        <v>0</v>
      </c>
      <c r="L237">
        <v>4.8116964116401473</v>
      </c>
      <c r="M237">
        <v>1158.42</v>
      </c>
      <c r="N237" s="5">
        <f>IF(Feb_21[[#This Row],[WIN_OSE]]=0,('Summary Sheet'!$O$1)-('Summary Sheet'!$O$1*2%),-'Summary Sheet'!$O$1*(Feb_21[[#This Row],[BSP]]-1))</f>
        <v>1.96</v>
      </c>
    </row>
    <row r="238" spans="1:14" x14ac:dyDescent="0.25">
      <c r="A238">
        <v>178763096</v>
      </c>
      <c r="B238" s="1" t="s">
        <v>19</v>
      </c>
      <c r="C238" s="1" t="s">
        <v>3118</v>
      </c>
      <c r="D238" s="1" t="s">
        <v>3590</v>
      </c>
      <c r="E238" s="1" t="s">
        <v>41</v>
      </c>
      <c r="F238" s="1" t="s">
        <v>36</v>
      </c>
      <c r="G238" s="2">
        <v>44229</v>
      </c>
      <c r="H238" s="3">
        <v>0.48819444444444443</v>
      </c>
      <c r="I238">
        <v>5</v>
      </c>
      <c r="J238" s="1" t="s">
        <v>807</v>
      </c>
      <c r="K238">
        <v>1</v>
      </c>
      <c r="L238">
        <v>3.502522393285326</v>
      </c>
      <c r="M238">
        <v>1082.8599999999999</v>
      </c>
      <c r="N238" s="5">
        <f>IF(Feb_21[[#This Row],[WIN_OSE]]=0,('Summary Sheet'!$O$1)-('Summary Sheet'!$O$1*2%),-'Summary Sheet'!$O$1*(Feb_21[[#This Row],[BSP]]-1))</f>
        <v>-5.005044786570652</v>
      </c>
    </row>
    <row r="239" spans="1:14" x14ac:dyDescent="0.25">
      <c r="A239">
        <v>178763098</v>
      </c>
      <c r="B239" s="1" t="s">
        <v>19</v>
      </c>
      <c r="C239" s="1" t="s">
        <v>3118</v>
      </c>
      <c r="D239" s="1" t="s">
        <v>3590</v>
      </c>
      <c r="E239" s="1" t="s">
        <v>48</v>
      </c>
      <c r="F239" s="1" t="s">
        <v>36</v>
      </c>
      <c r="G239" s="2">
        <v>44229</v>
      </c>
      <c r="H239" s="3">
        <v>0.49861111111111112</v>
      </c>
      <c r="I239">
        <v>4</v>
      </c>
      <c r="J239" s="1" t="s">
        <v>3222</v>
      </c>
      <c r="K239">
        <v>0</v>
      </c>
      <c r="L239">
        <v>3</v>
      </c>
      <c r="M239">
        <v>2952.48</v>
      </c>
      <c r="N239" s="5">
        <f>IF(Feb_21[[#This Row],[WIN_OSE]]=0,('Summary Sheet'!$O$1)-('Summary Sheet'!$O$1*2%),-'Summary Sheet'!$O$1*(Feb_21[[#This Row],[BSP]]-1))</f>
        <v>1.96</v>
      </c>
    </row>
    <row r="240" spans="1:14" x14ac:dyDescent="0.25">
      <c r="A240">
        <v>178763100</v>
      </c>
      <c r="B240" s="1" t="s">
        <v>19</v>
      </c>
      <c r="C240" s="1" t="s">
        <v>3118</v>
      </c>
      <c r="D240" s="1" t="s">
        <v>3590</v>
      </c>
      <c r="E240" s="1" t="s">
        <v>75</v>
      </c>
      <c r="F240" s="1" t="s">
        <v>52</v>
      </c>
      <c r="G240" s="2">
        <v>44229</v>
      </c>
      <c r="H240" s="3">
        <v>0.50902777777777775</v>
      </c>
      <c r="I240">
        <v>3</v>
      </c>
      <c r="J240" s="1" t="s">
        <v>3816</v>
      </c>
      <c r="K240">
        <v>1</v>
      </c>
      <c r="L240">
        <v>3.35</v>
      </c>
      <c r="M240">
        <v>1386.28</v>
      </c>
      <c r="N240" s="5">
        <f>IF(Feb_21[[#This Row],[WIN_OSE]]=0,('Summary Sheet'!$O$1)-('Summary Sheet'!$O$1*2%),-'Summary Sheet'!$O$1*(Feb_21[[#This Row],[BSP]]-1))</f>
        <v>-4.7</v>
      </c>
    </row>
    <row r="241" spans="1:14" x14ac:dyDescent="0.25">
      <c r="A241">
        <v>178763102</v>
      </c>
      <c r="B241" s="1" t="s">
        <v>19</v>
      </c>
      <c r="C241" s="1" t="s">
        <v>3118</v>
      </c>
      <c r="D241" s="1" t="s">
        <v>3590</v>
      </c>
      <c r="E241" s="1" t="s">
        <v>41</v>
      </c>
      <c r="F241" s="1" t="s">
        <v>36</v>
      </c>
      <c r="G241" s="2">
        <v>44229</v>
      </c>
      <c r="H241" s="3">
        <v>0.51944444444444449</v>
      </c>
      <c r="I241">
        <v>4</v>
      </c>
      <c r="J241" s="1" t="s">
        <v>269</v>
      </c>
      <c r="K241">
        <v>0</v>
      </c>
      <c r="L241">
        <v>3.3</v>
      </c>
      <c r="M241">
        <v>1442.38</v>
      </c>
      <c r="N241" s="5">
        <f>IF(Feb_21[[#This Row],[WIN_OSE]]=0,('Summary Sheet'!$O$1)-('Summary Sheet'!$O$1*2%),-'Summary Sheet'!$O$1*(Feb_21[[#This Row],[BSP]]-1))</f>
        <v>1.96</v>
      </c>
    </row>
    <row r="242" spans="1:14" x14ac:dyDescent="0.25">
      <c r="A242">
        <v>178763104</v>
      </c>
      <c r="B242" s="1" t="s">
        <v>19</v>
      </c>
      <c r="C242" s="1" t="s">
        <v>3118</v>
      </c>
      <c r="D242" s="1" t="s">
        <v>3590</v>
      </c>
      <c r="E242" s="1" t="s">
        <v>39</v>
      </c>
      <c r="F242" s="1" t="s">
        <v>36</v>
      </c>
      <c r="G242" s="2">
        <v>44229</v>
      </c>
      <c r="H242" s="3">
        <v>0.52986111111111112</v>
      </c>
      <c r="I242">
        <v>5</v>
      </c>
      <c r="J242" s="1" t="s">
        <v>3849</v>
      </c>
      <c r="K242">
        <v>0</v>
      </c>
      <c r="L242">
        <v>3.7031976932143511</v>
      </c>
      <c r="M242">
        <v>1554.16</v>
      </c>
      <c r="N242" s="5">
        <f>IF(Feb_21[[#This Row],[WIN_OSE]]=0,('Summary Sheet'!$O$1)-('Summary Sheet'!$O$1*2%),-'Summary Sheet'!$O$1*(Feb_21[[#This Row],[BSP]]-1))</f>
        <v>1.96</v>
      </c>
    </row>
    <row r="243" spans="1:14" x14ac:dyDescent="0.25">
      <c r="A243">
        <v>178763106</v>
      </c>
      <c r="B243" s="1" t="s">
        <v>19</v>
      </c>
      <c r="C243" s="1" t="s">
        <v>3118</v>
      </c>
      <c r="D243" s="1" t="s">
        <v>3590</v>
      </c>
      <c r="E243" s="1" t="s">
        <v>48</v>
      </c>
      <c r="F243" s="1" t="s">
        <v>36</v>
      </c>
      <c r="G243" s="2">
        <v>44229</v>
      </c>
      <c r="H243" s="3">
        <v>0.54027777777777775</v>
      </c>
      <c r="I243">
        <v>4</v>
      </c>
      <c r="J243" s="1" t="s">
        <v>251</v>
      </c>
      <c r="K243">
        <v>1</v>
      </c>
      <c r="L243">
        <v>3.6</v>
      </c>
      <c r="M243">
        <v>1098.04</v>
      </c>
      <c r="N243" s="5">
        <f>IF(Feb_21[[#This Row],[WIN_OSE]]=0,('Summary Sheet'!$O$1)-('Summary Sheet'!$O$1*2%),-'Summary Sheet'!$O$1*(Feb_21[[#This Row],[BSP]]-1))</f>
        <v>-5.2</v>
      </c>
    </row>
    <row r="244" spans="1:14" x14ac:dyDescent="0.25">
      <c r="A244">
        <v>178763108</v>
      </c>
      <c r="B244" s="1" t="s">
        <v>19</v>
      </c>
      <c r="C244" s="1" t="s">
        <v>3118</v>
      </c>
      <c r="D244" s="1" t="s">
        <v>3590</v>
      </c>
      <c r="E244" s="1" t="s">
        <v>49</v>
      </c>
      <c r="F244" s="1" t="s">
        <v>52</v>
      </c>
      <c r="G244" s="2">
        <v>44229</v>
      </c>
      <c r="H244" s="3">
        <v>0.55069444444444449</v>
      </c>
      <c r="I244">
        <v>1</v>
      </c>
      <c r="J244" s="1" t="s">
        <v>3657</v>
      </c>
      <c r="K244">
        <v>1</v>
      </c>
      <c r="L244">
        <v>2.5197523830000002</v>
      </c>
      <c r="M244">
        <v>4465.4799999999996</v>
      </c>
      <c r="N244" s="5">
        <f>IF(Feb_21[[#This Row],[WIN_OSE]]=0,('Summary Sheet'!$O$1)-('Summary Sheet'!$O$1*2%),-'Summary Sheet'!$O$1*(Feb_21[[#This Row],[BSP]]-1))</f>
        <v>-3.0395047660000003</v>
      </c>
    </row>
    <row r="245" spans="1:14" x14ac:dyDescent="0.25">
      <c r="A245">
        <v>178763110</v>
      </c>
      <c r="B245" s="1" t="s">
        <v>19</v>
      </c>
      <c r="C245" s="1" t="s">
        <v>3118</v>
      </c>
      <c r="D245" s="1" t="s">
        <v>3590</v>
      </c>
      <c r="E245" s="1" t="s">
        <v>43</v>
      </c>
      <c r="F245" s="1" t="s">
        <v>36</v>
      </c>
      <c r="G245" s="2">
        <v>44229</v>
      </c>
      <c r="H245" s="3">
        <v>0.56111111111111112</v>
      </c>
      <c r="I245">
        <v>2</v>
      </c>
      <c r="J245" s="1" t="s">
        <v>3634</v>
      </c>
      <c r="K245">
        <v>0</v>
      </c>
      <c r="L245">
        <v>3.8320800560000001</v>
      </c>
      <c r="M245">
        <v>869.12</v>
      </c>
      <c r="N245" s="5">
        <f>IF(Feb_21[[#This Row],[WIN_OSE]]=0,('Summary Sheet'!$O$1)-('Summary Sheet'!$O$1*2%),-'Summary Sheet'!$O$1*(Feb_21[[#This Row],[BSP]]-1))</f>
        <v>1.96</v>
      </c>
    </row>
    <row r="246" spans="1:14" x14ac:dyDescent="0.25">
      <c r="A246">
        <v>178763112</v>
      </c>
      <c r="B246" s="1" t="s">
        <v>19</v>
      </c>
      <c r="C246" s="1" t="s">
        <v>3118</v>
      </c>
      <c r="D246" s="1" t="s">
        <v>3590</v>
      </c>
      <c r="E246" s="1" t="s">
        <v>47</v>
      </c>
      <c r="F246" s="1" t="s">
        <v>36</v>
      </c>
      <c r="G246" s="2">
        <v>44229</v>
      </c>
      <c r="H246" s="3">
        <v>0.57222222222222219</v>
      </c>
      <c r="I246">
        <v>6</v>
      </c>
      <c r="J246" s="1" t="s">
        <v>283</v>
      </c>
      <c r="K246">
        <v>1</v>
      </c>
      <c r="L246">
        <v>3.2848791751565303</v>
      </c>
      <c r="M246">
        <v>5627.18</v>
      </c>
      <c r="N246" s="5">
        <f>IF(Feb_21[[#This Row],[WIN_OSE]]=0,('Summary Sheet'!$O$1)-('Summary Sheet'!$O$1*2%),-'Summary Sheet'!$O$1*(Feb_21[[#This Row],[BSP]]-1))</f>
        <v>-4.5697583503130605</v>
      </c>
    </row>
    <row r="247" spans="1:14" x14ac:dyDescent="0.25">
      <c r="A247">
        <v>178763114</v>
      </c>
      <c r="B247" s="1" t="s">
        <v>19</v>
      </c>
      <c r="C247" s="1" t="s">
        <v>3118</v>
      </c>
      <c r="D247" s="1" t="s">
        <v>3590</v>
      </c>
      <c r="E247" s="1" t="s">
        <v>24</v>
      </c>
      <c r="F247" s="1" t="s">
        <v>36</v>
      </c>
      <c r="G247" s="2">
        <v>44229</v>
      </c>
      <c r="H247" s="3">
        <v>0.58263888888888893</v>
      </c>
      <c r="I247">
        <v>6</v>
      </c>
      <c r="J247" s="1" t="s">
        <v>3800</v>
      </c>
      <c r="K247">
        <v>1</v>
      </c>
      <c r="L247">
        <v>3.2396475891383307</v>
      </c>
      <c r="M247">
        <v>2091.08</v>
      </c>
      <c r="N247" s="5">
        <f>IF(Feb_21[[#This Row],[WIN_OSE]]=0,('Summary Sheet'!$O$1)-('Summary Sheet'!$O$1*2%),-'Summary Sheet'!$O$1*(Feb_21[[#This Row],[BSP]]-1))</f>
        <v>-4.4792951782766615</v>
      </c>
    </row>
    <row r="248" spans="1:14" x14ac:dyDescent="0.25">
      <c r="A248">
        <v>178763135</v>
      </c>
      <c r="B248" s="1" t="s">
        <v>16</v>
      </c>
      <c r="C248" s="1" t="s">
        <v>3120</v>
      </c>
      <c r="D248" s="1" t="s">
        <v>3590</v>
      </c>
      <c r="E248" s="1" t="s">
        <v>45</v>
      </c>
      <c r="F248" s="1" t="s">
        <v>179</v>
      </c>
      <c r="G248" s="2">
        <v>44229</v>
      </c>
      <c r="H248" s="3">
        <v>0.75624999999999998</v>
      </c>
      <c r="I248">
        <v>2</v>
      </c>
      <c r="J248" s="1" t="s">
        <v>3845</v>
      </c>
      <c r="K248">
        <v>0</v>
      </c>
      <c r="L248">
        <v>2.6929137187450403</v>
      </c>
      <c r="M248">
        <v>18391.48</v>
      </c>
      <c r="N248" s="5">
        <f>IF(Feb_21[[#This Row],[WIN_OSE]]=0,('Summary Sheet'!$O$1)-('Summary Sheet'!$O$1*2%),-'Summary Sheet'!$O$1*(Feb_21[[#This Row],[BSP]]-1))</f>
        <v>1.96</v>
      </c>
    </row>
    <row r="249" spans="1:14" x14ac:dyDescent="0.25">
      <c r="A249">
        <v>178763137</v>
      </c>
      <c r="B249" s="1" t="s">
        <v>16</v>
      </c>
      <c r="C249" s="1" t="s">
        <v>3120</v>
      </c>
      <c r="D249" s="1" t="s">
        <v>3590</v>
      </c>
      <c r="E249" s="1" t="s">
        <v>30</v>
      </c>
      <c r="F249" s="1" t="s">
        <v>31</v>
      </c>
      <c r="G249" s="2">
        <v>44229</v>
      </c>
      <c r="H249" s="3">
        <v>0.76944444444444449</v>
      </c>
      <c r="I249">
        <v>4</v>
      </c>
      <c r="J249" s="1" t="s">
        <v>3258</v>
      </c>
      <c r="K249">
        <v>0</v>
      </c>
      <c r="L249">
        <v>2.4842065115323027</v>
      </c>
      <c r="M249">
        <v>14769.88</v>
      </c>
      <c r="N249" s="5">
        <f>IF(Feb_21[[#This Row],[WIN_OSE]]=0,('Summary Sheet'!$O$1)-('Summary Sheet'!$O$1*2%),-'Summary Sheet'!$O$1*(Feb_21[[#This Row],[BSP]]-1))</f>
        <v>1.96</v>
      </c>
    </row>
    <row r="250" spans="1:14" x14ac:dyDescent="0.25">
      <c r="A250">
        <v>178763139</v>
      </c>
      <c r="B250" s="1" t="s">
        <v>16</v>
      </c>
      <c r="C250" s="1" t="s">
        <v>3120</v>
      </c>
      <c r="D250" s="1" t="s">
        <v>3590</v>
      </c>
      <c r="E250" s="1" t="s">
        <v>314</v>
      </c>
      <c r="F250" s="1" t="s">
        <v>290</v>
      </c>
      <c r="G250" s="2">
        <v>44229</v>
      </c>
      <c r="H250" s="3">
        <v>0.77986111111111112</v>
      </c>
      <c r="I250">
        <v>5</v>
      </c>
      <c r="J250" s="1" t="s">
        <v>3633</v>
      </c>
      <c r="K250">
        <v>0</v>
      </c>
      <c r="L250">
        <v>3.4841320379999998</v>
      </c>
      <c r="M250">
        <v>5844.44</v>
      </c>
      <c r="N250" s="5">
        <f>IF(Feb_21[[#This Row],[WIN_OSE]]=0,('Summary Sheet'!$O$1)-('Summary Sheet'!$O$1*2%),-'Summary Sheet'!$O$1*(Feb_21[[#This Row],[BSP]]-1))</f>
        <v>1.96</v>
      </c>
    </row>
    <row r="251" spans="1:14" x14ac:dyDescent="0.25">
      <c r="A251">
        <v>178763141</v>
      </c>
      <c r="B251" s="1" t="s">
        <v>16</v>
      </c>
      <c r="C251" s="1" t="s">
        <v>3120</v>
      </c>
      <c r="D251" s="1" t="s">
        <v>3590</v>
      </c>
      <c r="E251" s="1" t="s">
        <v>64</v>
      </c>
      <c r="F251" s="1" t="s">
        <v>176</v>
      </c>
      <c r="G251" s="2">
        <v>44229</v>
      </c>
      <c r="H251" s="3">
        <v>0.79027777777777775</v>
      </c>
      <c r="I251">
        <v>2</v>
      </c>
      <c r="J251" s="1" t="s">
        <v>248</v>
      </c>
      <c r="K251">
        <v>0</v>
      </c>
      <c r="L251">
        <v>2.5151429576533344</v>
      </c>
      <c r="M251">
        <v>22192</v>
      </c>
      <c r="N251" s="5">
        <f>IF(Feb_21[[#This Row],[WIN_OSE]]=0,('Summary Sheet'!$O$1)-('Summary Sheet'!$O$1*2%),-'Summary Sheet'!$O$1*(Feb_21[[#This Row],[BSP]]-1))</f>
        <v>1.96</v>
      </c>
    </row>
    <row r="252" spans="1:14" x14ac:dyDescent="0.25">
      <c r="A252">
        <v>178763143</v>
      </c>
      <c r="B252" s="1" t="s">
        <v>16</v>
      </c>
      <c r="C252" s="1" t="s">
        <v>3120</v>
      </c>
      <c r="D252" s="1" t="s">
        <v>3590</v>
      </c>
      <c r="E252" s="1" t="s">
        <v>41</v>
      </c>
      <c r="F252" s="1" t="s">
        <v>31</v>
      </c>
      <c r="G252" s="2">
        <v>44229</v>
      </c>
      <c r="H252" s="3">
        <v>0.8041666666666667</v>
      </c>
      <c r="I252">
        <v>1</v>
      </c>
      <c r="J252" s="1" t="s">
        <v>396</v>
      </c>
      <c r="K252">
        <v>1</v>
      </c>
      <c r="L252">
        <v>2.6037931171115627</v>
      </c>
      <c r="M252">
        <v>20939.78</v>
      </c>
      <c r="N252" s="5">
        <f>IF(Feb_21[[#This Row],[WIN_OSE]]=0,('Summary Sheet'!$O$1)-('Summary Sheet'!$O$1*2%),-'Summary Sheet'!$O$1*(Feb_21[[#This Row],[BSP]]-1))</f>
        <v>-3.2075862342231254</v>
      </c>
    </row>
    <row r="253" spans="1:14" x14ac:dyDescent="0.25">
      <c r="A253">
        <v>178763145</v>
      </c>
      <c r="B253" s="1" t="s">
        <v>16</v>
      </c>
      <c r="C253" s="1" t="s">
        <v>3120</v>
      </c>
      <c r="D253" s="1" t="s">
        <v>3590</v>
      </c>
      <c r="E253" s="1" t="s">
        <v>47</v>
      </c>
      <c r="F253" s="1" t="s">
        <v>31</v>
      </c>
      <c r="G253" s="2">
        <v>44229</v>
      </c>
      <c r="H253" s="3">
        <v>0.81666666666666665</v>
      </c>
      <c r="I253">
        <v>1</v>
      </c>
      <c r="J253" s="1" t="s">
        <v>776</v>
      </c>
      <c r="K253">
        <v>0</v>
      </c>
      <c r="L253">
        <v>3.7704603350000001</v>
      </c>
      <c r="M253">
        <v>8903.58</v>
      </c>
      <c r="N253" s="5">
        <f>IF(Feb_21[[#This Row],[WIN_OSE]]=0,('Summary Sheet'!$O$1)-('Summary Sheet'!$O$1*2%),-'Summary Sheet'!$O$1*(Feb_21[[#This Row],[BSP]]-1))</f>
        <v>1.96</v>
      </c>
    </row>
    <row r="254" spans="1:14" x14ac:dyDescent="0.25">
      <c r="A254">
        <v>178763147</v>
      </c>
      <c r="B254" s="1" t="s">
        <v>16</v>
      </c>
      <c r="C254" s="1" t="s">
        <v>3120</v>
      </c>
      <c r="D254" s="1" t="s">
        <v>3590</v>
      </c>
      <c r="E254" s="1" t="s">
        <v>39</v>
      </c>
      <c r="F254" s="1" t="s">
        <v>31</v>
      </c>
      <c r="G254" s="2">
        <v>44229</v>
      </c>
      <c r="H254" s="3">
        <v>0.8305555555555556</v>
      </c>
      <c r="I254">
        <v>2</v>
      </c>
      <c r="J254" s="1" t="s">
        <v>3660</v>
      </c>
      <c r="K254">
        <v>0</v>
      </c>
      <c r="L254">
        <v>3.3434595268081457</v>
      </c>
      <c r="M254">
        <v>16317.1</v>
      </c>
      <c r="N254" s="5">
        <f>IF(Feb_21[[#This Row],[WIN_OSE]]=0,('Summary Sheet'!$O$1)-('Summary Sheet'!$O$1*2%),-'Summary Sheet'!$O$1*(Feb_21[[#This Row],[BSP]]-1))</f>
        <v>1.96</v>
      </c>
    </row>
    <row r="255" spans="1:14" x14ac:dyDescent="0.25">
      <c r="A255">
        <v>178763149</v>
      </c>
      <c r="B255" s="1" t="s">
        <v>16</v>
      </c>
      <c r="C255" s="1" t="s">
        <v>3120</v>
      </c>
      <c r="D255" s="1" t="s">
        <v>3590</v>
      </c>
      <c r="E255" s="1" t="s">
        <v>60</v>
      </c>
      <c r="F255" s="1" t="s">
        <v>290</v>
      </c>
      <c r="G255" s="2">
        <v>44229</v>
      </c>
      <c r="H255" s="3">
        <v>0.84513888888888888</v>
      </c>
      <c r="I255">
        <v>3</v>
      </c>
      <c r="J255" s="1" t="s">
        <v>3825</v>
      </c>
      <c r="K255">
        <v>0</v>
      </c>
      <c r="L255">
        <v>2.4</v>
      </c>
      <c r="M255">
        <v>18605.34</v>
      </c>
      <c r="N255" s="5">
        <f>IF(Feb_21[[#This Row],[WIN_OSE]]=0,('Summary Sheet'!$O$1)-('Summary Sheet'!$O$1*2%),-'Summary Sheet'!$O$1*(Feb_21[[#This Row],[BSP]]-1))</f>
        <v>1.96</v>
      </c>
    </row>
    <row r="256" spans="1:14" x14ac:dyDescent="0.25">
      <c r="A256">
        <v>178763151</v>
      </c>
      <c r="B256" s="1" t="s">
        <v>16</v>
      </c>
      <c r="C256" s="1" t="s">
        <v>3120</v>
      </c>
      <c r="D256" s="1" t="s">
        <v>3590</v>
      </c>
      <c r="E256" s="1" t="s">
        <v>306</v>
      </c>
      <c r="F256" s="1" t="s">
        <v>176</v>
      </c>
      <c r="G256" s="2">
        <v>44229</v>
      </c>
      <c r="H256" s="3">
        <v>0.85972222222222228</v>
      </c>
      <c r="I256">
        <v>1</v>
      </c>
      <c r="J256" s="1" t="s">
        <v>3615</v>
      </c>
      <c r="K256">
        <v>1</v>
      </c>
      <c r="L256">
        <v>2.06</v>
      </c>
      <c r="M256">
        <v>22758.34</v>
      </c>
      <c r="N256" s="5">
        <f>IF(Feb_21[[#This Row],[WIN_OSE]]=0,('Summary Sheet'!$O$1)-('Summary Sheet'!$O$1*2%),-'Summary Sheet'!$O$1*(Feb_21[[#This Row],[BSP]]-1))</f>
        <v>-2.12</v>
      </c>
    </row>
    <row r="257" spans="1:14" x14ac:dyDescent="0.25">
      <c r="A257">
        <v>178763153</v>
      </c>
      <c r="B257" s="1" t="s">
        <v>16</v>
      </c>
      <c r="C257" s="1" t="s">
        <v>3120</v>
      </c>
      <c r="D257" s="1" t="s">
        <v>3590</v>
      </c>
      <c r="E257" s="1" t="s">
        <v>43</v>
      </c>
      <c r="F257" s="1" t="s">
        <v>31</v>
      </c>
      <c r="G257" s="2">
        <v>44229</v>
      </c>
      <c r="H257" s="3">
        <v>0.87083333333333335</v>
      </c>
      <c r="I257">
        <v>6</v>
      </c>
      <c r="J257" s="1" t="s">
        <v>3266</v>
      </c>
      <c r="K257">
        <v>1</v>
      </c>
      <c r="L257">
        <v>1.77</v>
      </c>
      <c r="M257">
        <v>27857.82</v>
      </c>
      <c r="N257" s="5">
        <f>IF(Feb_21[[#This Row],[WIN_OSE]]=0,('Summary Sheet'!$O$1)-('Summary Sheet'!$O$1*2%),-'Summary Sheet'!$O$1*(Feb_21[[#This Row],[BSP]]-1))</f>
        <v>-1.54</v>
      </c>
    </row>
    <row r="258" spans="1:14" x14ac:dyDescent="0.25">
      <c r="A258">
        <v>178763155</v>
      </c>
      <c r="B258" s="1" t="s">
        <v>16</v>
      </c>
      <c r="C258" s="1" t="s">
        <v>3120</v>
      </c>
      <c r="D258" s="1" t="s">
        <v>3590</v>
      </c>
      <c r="E258" s="1" t="s">
        <v>24</v>
      </c>
      <c r="F258" s="1" t="s">
        <v>31</v>
      </c>
      <c r="G258" s="2">
        <v>44229</v>
      </c>
      <c r="H258" s="3">
        <v>0.8833333333333333</v>
      </c>
      <c r="I258">
        <v>5</v>
      </c>
      <c r="J258" s="1" t="s">
        <v>3257</v>
      </c>
      <c r="K258">
        <v>1</v>
      </c>
      <c r="L258">
        <v>3.093311316463077</v>
      </c>
      <c r="M258">
        <v>8843.2199999999993</v>
      </c>
      <c r="N258" s="5">
        <f>IF(Feb_21[[#This Row],[WIN_OSE]]=0,('Summary Sheet'!$O$1)-('Summary Sheet'!$O$1*2%),-'Summary Sheet'!$O$1*(Feb_21[[#This Row],[BSP]]-1))</f>
        <v>-4.186622632926154</v>
      </c>
    </row>
    <row r="259" spans="1:14" x14ac:dyDescent="0.25">
      <c r="A259">
        <v>178763157</v>
      </c>
      <c r="B259" s="1" t="s">
        <v>16</v>
      </c>
      <c r="C259" s="1" t="s">
        <v>3120</v>
      </c>
      <c r="D259" s="1" t="s">
        <v>3590</v>
      </c>
      <c r="E259" s="1" t="s">
        <v>65</v>
      </c>
      <c r="F259" s="1" t="s">
        <v>31</v>
      </c>
      <c r="G259" s="2">
        <v>44229</v>
      </c>
      <c r="H259" s="3">
        <v>0.89444444444444449</v>
      </c>
      <c r="I259">
        <v>1</v>
      </c>
      <c r="J259" s="1" t="s">
        <v>3207</v>
      </c>
      <c r="K259">
        <v>0</v>
      </c>
      <c r="L259">
        <v>3.85</v>
      </c>
      <c r="M259">
        <v>11065.46</v>
      </c>
      <c r="N259" s="5">
        <f>IF(Feb_21[[#This Row],[WIN_OSE]]=0,('Summary Sheet'!$O$1)-('Summary Sheet'!$O$1*2%),-'Summary Sheet'!$O$1*(Feb_21[[#This Row],[BSP]]-1))</f>
        <v>1.96</v>
      </c>
    </row>
    <row r="260" spans="1:14" x14ac:dyDescent="0.25">
      <c r="A260">
        <v>178766754</v>
      </c>
      <c r="B260" s="1" t="s">
        <v>19</v>
      </c>
      <c r="C260" s="1" t="s">
        <v>3129</v>
      </c>
      <c r="D260" s="1" t="s">
        <v>3590</v>
      </c>
      <c r="E260" s="1" t="s">
        <v>41</v>
      </c>
      <c r="F260" s="1" t="s">
        <v>54</v>
      </c>
      <c r="G260" s="2">
        <v>44229</v>
      </c>
      <c r="H260" s="3">
        <v>0.58611111111111114</v>
      </c>
      <c r="I260">
        <v>5</v>
      </c>
      <c r="J260" s="1" t="s">
        <v>3770</v>
      </c>
      <c r="K260">
        <v>0</v>
      </c>
      <c r="L260">
        <v>4.0999999999999996</v>
      </c>
      <c r="M260">
        <v>4865.8999999999996</v>
      </c>
      <c r="N260" s="5">
        <f>IF(Feb_21[[#This Row],[WIN_OSE]]=0,('Summary Sheet'!$O$1)-('Summary Sheet'!$O$1*2%),-'Summary Sheet'!$O$1*(Feb_21[[#This Row],[BSP]]-1))</f>
        <v>1.96</v>
      </c>
    </row>
    <row r="261" spans="1:14" x14ac:dyDescent="0.25">
      <c r="A261">
        <v>178766756</v>
      </c>
      <c r="B261" s="1" t="s">
        <v>19</v>
      </c>
      <c r="C261" s="1" t="s">
        <v>3129</v>
      </c>
      <c r="D261" s="1" t="s">
        <v>3590</v>
      </c>
      <c r="E261" s="1" t="s">
        <v>48</v>
      </c>
      <c r="F261" s="1" t="s">
        <v>54</v>
      </c>
      <c r="G261" s="2">
        <v>44229</v>
      </c>
      <c r="H261" s="3">
        <v>0.59652777777777777</v>
      </c>
      <c r="I261">
        <v>3</v>
      </c>
      <c r="J261" s="1" t="s">
        <v>3838</v>
      </c>
      <c r="K261">
        <v>1</v>
      </c>
      <c r="L261">
        <v>3.55</v>
      </c>
      <c r="M261">
        <v>12400.72</v>
      </c>
      <c r="N261" s="5">
        <f>IF(Feb_21[[#This Row],[WIN_OSE]]=0,('Summary Sheet'!$O$1)-('Summary Sheet'!$O$1*2%),-'Summary Sheet'!$O$1*(Feb_21[[#This Row],[BSP]]-1))</f>
        <v>-5.0999999999999996</v>
      </c>
    </row>
    <row r="262" spans="1:14" x14ac:dyDescent="0.25">
      <c r="A262">
        <v>178766758</v>
      </c>
      <c r="B262" s="1" t="s">
        <v>19</v>
      </c>
      <c r="C262" s="1" t="s">
        <v>3129</v>
      </c>
      <c r="D262" s="1" t="s">
        <v>3590</v>
      </c>
      <c r="E262" s="1" t="s">
        <v>39</v>
      </c>
      <c r="F262" s="1" t="s">
        <v>54</v>
      </c>
      <c r="G262" s="2">
        <v>44229</v>
      </c>
      <c r="H262" s="3">
        <v>0.60833333333333328</v>
      </c>
      <c r="I262">
        <v>3</v>
      </c>
      <c r="J262" s="1" t="s">
        <v>854</v>
      </c>
      <c r="K262">
        <v>0</v>
      </c>
      <c r="L262">
        <v>4.0232379604703432</v>
      </c>
      <c r="M262">
        <v>9251.3799999999992</v>
      </c>
      <c r="N262" s="5">
        <f>IF(Feb_21[[#This Row],[WIN_OSE]]=0,('Summary Sheet'!$O$1)-('Summary Sheet'!$O$1*2%),-'Summary Sheet'!$O$1*(Feb_21[[#This Row],[BSP]]-1))</f>
        <v>1.96</v>
      </c>
    </row>
    <row r="263" spans="1:14" x14ac:dyDescent="0.25">
      <c r="A263">
        <v>178766760</v>
      </c>
      <c r="B263" s="1" t="s">
        <v>19</v>
      </c>
      <c r="C263" s="1" t="s">
        <v>3129</v>
      </c>
      <c r="D263" s="1" t="s">
        <v>3590</v>
      </c>
      <c r="E263" s="1" t="s">
        <v>39</v>
      </c>
      <c r="F263" s="1" t="s">
        <v>54</v>
      </c>
      <c r="G263" s="2">
        <v>44229</v>
      </c>
      <c r="H263" s="3">
        <v>0.62083333333333335</v>
      </c>
      <c r="I263">
        <v>6</v>
      </c>
      <c r="J263" s="1" t="s">
        <v>3669</v>
      </c>
      <c r="K263">
        <v>1</v>
      </c>
      <c r="L263">
        <v>3.6158994685847574</v>
      </c>
      <c r="M263">
        <v>15092.78</v>
      </c>
      <c r="N263" s="5">
        <f>IF(Feb_21[[#This Row],[WIN_OSE]]=0,('Summary Sheet'!$O$1)-('Summary Sheet'!$O$1*2%),-'Summary Sheet'!$O$1*(Feb_21[[#This Row],[BSP]]-1))</f>
        <v>-5.2317989371695148</v>
      </c>
    </row>
    <row r="264" spans="1:14" x14ac:dyDescent="0.25">
      <c r="A264">
        <v>178766762</v>
      </c>
      <c r="B264" s="1" t="s">
        <v>19</v>
      </c>
      <c r="C264" s="1" t="s">
        <v>3129</v>
      </c>
      <c r="D264" s="1" t="s">
        <v>3590</v>
      </c>
      <c r="E264" s="1" t="s">
        <v>48</v>
      </c>
      <c r="F264" s="1" t="s">
        <v>54</v>
      </c>
      <c r="G264" s="2">
        <v>44229</v>
      </c>
      <c r="H264" s="3">
        <v>0.63124999999999998</v>
      </c>
      <c r="I264">
        <v>1</v>
      </c>
      <c r="J264" s="1" t="s">
        <v>3629</v>
      </c>
      <c r="K264">
        <v>1</v>
      </c>
      <c r="L264">
        <v>2.1945007915395767</v>
      </c>
      <c r="M264">
        <v>30169.88</v>
      </c>
      <c r="N264" s="5">
        <f>IF(Feb_21[[#This Row],[WIN_OSE]]=0,('Summary Sheet'!$O$1)-('Summary Sheet'!$O$1*2%),-'Summary Sheet'!$O$1*(Feb_21[[#This Row],[BSP]]-1))</f>
        <v>-2.3890015830791533</v>
      </c>
    </row>
    <row r="265" spans="1:14" x14ac:dyDescent="0.25">
      <c r="A265">
        <v>178766764</v>
      </c>
      <c r="B265" s="1" t="s">
        <v>19</v>
      </c>
      <c r="C265" s="1" t="s">
        <v>3129</v>
      </c>
      <c r="D265" s="1" t="s">
        <v>3590</v>
      </c>
      <c r="E265" s="1" t="s">
        <v>24</v>
      </c>
      <c r="F265" s="1" t="s">
        <v>54</v>
      </c>
      <c r="G265" s="2">
        <v>44229</v>
      </c>
      <c r="H265" s="3">
        <v>0.6430555555555556</v>
      </c>
      <c r="I265">
        <v>6</v>
      </c>
      <c r="J265" s="1" t="s">
        <v>782</v>
      </c>
      <c r="K265">
        <v>0</v>
      </c>
      <c r="L265">
        <v>2.6662438378823925</v>
      </c>
      <c r="M265">
        <v>20684.54</v>
      </c>
      <c r="N265" s="5">
        <f>IF(Feb_21[[#This Row],[WIN_OSE]]=0,('Summary Sheet'!$O$1)-('Summary Sheet'!$O$1*2%),-'Summary Sheet'!$O$1*(Feb_21[[#This Row],[BSP]]-1))</f>
        <v>1.96</v>
      </c>
    </row>
    <row r="266" spans="1:14" x14ac:dyDescent="0.25">
      <c r="A266">
        <v>178766766</v>
      </c>
      <c r="B266" s="1" t="s">
        <v>19</v>
      </c>
      <c r="C266" s="1" t="s">
        <v>3129</v>
      </c>
      <c r="D266" s="1" t="s">
        <v>3590</v>
      </c>
      <c r="E266" s="1" t="s">
        <v>43</v>
      </c>
      <c r="F266" s="1" t="s">
        <v>54</v>
      </c>
      <c r="G266" s="2">
        <v>44229</v>
      </c>
      <c r="H266" s="3">
        <v>0.65555555555555556</v>
      </c>
      <c r="I266">
        <v>4</v>
      </c>
      <c r="J266" s="1" t="s">
        <v>3742</v>
      </c>
      <c r="K266">
        <v>0</v>
      </c>
      <c r="L266">
        <v>3.1959469247324166</v>
      </c>
      <c r="M266">
        <v>13670.98</v>
      </c>
      <c r="N266" s="5">
        <f>IF(Feb_21[[#This Row],[WIN_OSE]]=0,('Summary Sheet'!$O$1)-('Summary Sheet'!$O$1*2%),-'Summary Sheet'!$O$1*(Feb_21[[#This Row],[BSP]]-1))</f>
        <v>1.96</v>
      </c>
    </row>
    <row r="267" spans="1:14" x14ac:dyDescent="0.25">
      <c r="A267">
        <v>178766768</v>
      </c>
      <c r="B267" s="1" t="s">
        <v>19</v>
      </c>
      <c r="C267" s="1" t="s">
        <v>3129</v>
      </c>
      <c r="D267" s="1" t="s">
        <v>3590</v>
      </c>
      <c r="E267" s="1" t="s">
        <v>48</v>
      </c>
      <c r="F267" s="1" t="s">
        <v>960</v>
      </c>
      <c r="G267" s="2">
        <v>44229</v>
      </c>
      <c r="H267" s="3">
        <v>0.6694444444444444</v>
      </c>
      <c r="I267">
        <v>3</v>
      </c>
      <c r="J267" s="1" t="s">
        <v>3603</v>
      </c>
      <c r="K267">
        <v>0</v>
      </c>
      <c r="L267">
        <v>2.5723772014088899</v>
      </c>
      <c r="M267">
        <v>12832.1</v>
      </c>
      <c r="N267" s="5">
        <f>IF(Feb_21[[#This Row],[WIN_OSE]]=0,('Summary Sheet'!$O$1)-('Summary Sheet'!$O$1*2%),-'Summary Sheet'!$O$1*(Feb_21[[#This Row],[BSP]]-1))</f>
        <v>1.96</v>
      </c>
    </row>
    <row r="268" spans="1:14" x14ac:dyDescent="0.25">
      <c r="A268">
        <v>178766770</v>
      </c>
      <c r="B268" s="1" t="s">
        <v>19</v>
      </c>
      <c r="C268" s="1" t="s">
        <v>3129</v>
      </c>
      <c r="D268" s="1" t="s">
        <v>3590</v>
      </c>
      <c r="E268" s="1" t="s">
        <v>39</v>
      </c>
      <c r="F268" s="1" t="s">
        <v>54</v>
      </c>
      <c r="G268" s="2">
        <v>44229</v>
      </c>
      <c r="H268" s="3">
        <v>0.68263888888888891</v>
      </c>
      <c r="I268">
        <v>3</v>
      </c>
      <c r="J268" s="1" t="s">
        <v>3713</v>
      </c>
      <c r="K268">
        <v>0</v>
      </c>
      <c r="L268">
        <v>3.25</v>
      </c>
      <c r="M268">
        <v>7505.74</v>
      </c>
      <c r="N268" s="5">
        <f>IF(Feb_21[[#This Row],[WIN_OSE]]=0,('Summary Sheet'!$O$1)-('Summary Sheet'!$O$1*2%),-'Summary Sheet'!$O$1*(Feb_21[[#This Row],[BSP]]-1))</f>
        <v>1.96</v>
      </c>
    </row>
    <row r="269" spans="1:14" x14ac:dyDescent="0.25">
      <c r="A269">
        <v>178766772</v>
      </c>
      <c r="B269" s="1" t="s">
        <v>19</v>
      </c>
      <c r="C269" s="1" t="s">
        <v>3129</v>
      </c>
      <c r="D269" s="1" t="s">
        <v>3590</v>
      </c>
      <c r="E269" s="1" t="s">
        <v>24</v>
      </c>
      <c r="F269" s="1" t="s">
        <v>54</v>
      </c>
      <c r="G269" s="2">
        <v>44229</v>
      </c>
      <c r="H269" s="3">
        <v>0.69652777777777775</v>
      </c>
      <c r="I269">
        <v>3</v>
      </c>
      <c r="J269" s="1" t="s">
        <v>3724</v>
      </c>
      <c r="K269">
        <v>0</v>
      </c>
      <c r="L269">
        <v>3.8</v>
      </c>
      <c r="M269">
        <v>11143.24</v>
      </c>
      <c r="N269" s="5">
        <f>IF(Feb_21[[#This Row],[WIN_OSE]]=0,('Summary Sheet'!$O$1)-('Summary Sheet'!$O$1*2%),-'Summary Sheet'!$O$1*(Feb_21[[#This Row],[BSP]]-1))</f>
        <v>1.96</v>
      </c>
    </row>
    <row r="270" spans="1:14" x14ac:dyDescent="0.25">
      <c r="A270">
        <v>178766774</v>
      </c>
      <c r="B270" s="1" t="s">
        <v>19</v>
      </c>
      <c r="C270" s="1" t="s">
        <v>3129</v>
      </c>
      <c r="D270" s="1" t="s">
        <v>3590</v>
      </c>
      <c r="E270" s="1" t="s">
        <v>48</v>
      </c>
      <c r="F270" s="1" t="s">
        <v>54</v>
      </c>
      <c r="G270" s="2">
        <v>44229</v>
      </c>
      <c r="H270" s="3">
        <v>0.7104166666666667</v>
      </c>
      <c r="I270">
        <v>1</v>
      </c>
      <c r="J270" s="1" t="s">
        <v>3809</v>
      </c>
      <c r="K270">
        <v>0</v>
      </c>
      <c r="L270">
        <v>2.8918237578706698</v>
      </c>
      <c r="M270">
        <v>21080.68</v>
      </c>
      <c r="N270" s="5">
        <f>IF(Feb_21[[#This Row],[WIN_OSE]]=0,('Summary Sheet'!$O$1)-('Summary Sheet'!$O$1*2%),-'Summary Sheet'!$O$1*(Feb_21[[#This Row],[BSP]]-1))</f>
        <v>1.96</v>
      </c>
    </row>
    <row r="271" spans="1:14" x14ac:dyDescent="0.25">
      <c r="A271">
        <v>178766776</v>
      </c>
      <c r="B271" s="1" t="s">
        <v>19</v>
      </c>
      <c r="C271" s="1" t="s">
        <v>3129</v>
      </c>
      <c r="D271" s="1" t="s">
        <v>3590</v>
      </c>
      <c r="E271" s="1" t="s">
        <v>32</v>
      </c>
      <c r="F271" s="1" t="s">
        <v>54</v>
      </c>
      <c r="G271" s="2">
        <v>44229</v>
      </c>
      <c r="H271" s="3">
        <v>0.72361111111111109</v>
      </c>
      <c r="I271">
        <v>2</v>
      </c>
      <c r="J271" s="1" t="s">
        <v>3754</v>
      </c>
      <c r="K271">
        <v>0</v>
      </c>
      <c r="L271">
        <v>2.3945637405157818</v>
      </c>
      <c r="M271">
        <v>23585.119999999999</v>
      </c>
      <c r="N271" s="5">
        <f>IF(Feb_21[[#This Row],[WIN_OSE]]=0,('Summary Sheet'!$O$1)-('Summary Sheet'!$O$1*2%),-'Summary Sheet'!$O$1*(Feb_21[[#This Row],[BSP]]-1))</f>
        <v>1.96</v>
      </c>
    </row>
    <row r="272" spans="1:14" x14ac:dyDescent="0.25">
      <c r="A272">
        <v>178767079</v>
      </c>
      <c r="B272" s="1" t="s">
        <v>19</v>
      </c>
      <c r="C272" s="1" t="s">
        <v>3137</v>
      </c>
      <c r="D272" s="1" t="s">
        <v>3590</v>
      </c>
      <c r="E272" s="1" t="s">
        <v>20</v>
      </c>
      <c r="F272" s="1" t="s">
        <v>35</v>
      </c>
      <c r="G272" s="2">
        <v>44229</v>
      </c>
      <c r="H272" s="3">
        <v>0.7680555555555556</v>
      </c>
      <c r="I272">
        <v>3</v>
      </c>
      <c r="J272" s="1" t="s">
        <v>1175</v>
      </c>
      <c r="K272">
        <v>0</v>
      </c>
      <c r="L272">
        <v>2.2799999999999998</v>
      </c>
      <c r="M272">
        <v>21384.82</v>
      </c>
      <c r="N272" s="5">
        <f>IF(Feb_21[[#This Row],[WIN_OSE]]=0,('Summary Sheet'!$O$1)-('Summary Sheet'!$O$1*2%),-'Summary Sheet'!$O$1*(Feb_21[[#This Row],[BSP]]-1))</f>
        <v>1.96</v>
      </c>
    </row>
    <row r="273" spans="1:14" x14ac:dyDescent="0.25">
      <c r="A273">
        <v>178767081</v>
      </c>
      <c r="B273" s="1" t="s">
        <v>19</v>
      </c>
      <c r="C273" s="1" t="s">
        <v>3137</v>
      </c>
      <c r="D273" s="1" t="s">
        <v>3590</v>
      </c>
      <c r="E273" s="1" t="s">
        <v>49</v>
      </c>
      <c r="F273" s="1" t="s">
        <v>62</v>
      </c>
      <c r="G273" s="2">
        <v>44229</v>
      </c>
      <c r="H273" s="3">
        <v>0.77847222222222223</v>
      </c>
      <c r="I273">
        <v>1</v>
      </c>
      <c r="J273" s="1" t="s">
        <v>3826</v>
      </c>
      <c r="K273">
        <v>0</v>
      </c>
      <c r="L273">
        <v>5.1444849389999998</v>
      </c>
      <c r="M273">
        <v>4195.8999999999996</v>
      </c>
      <c r="N273" s="5">
        <f>IF(Feb_21[[#This Row],[WIN_OSE]]=0,('Summary Sheet'!$O$1)-('Summary Sheet'!$O$1*2%),-'Summary Sheet'!$O$1*(Feb_21[[#This Row],[BSP]]-1))</f>
        <v>1.96</v>
      </c>
    </row>
    <row r="274" spans="1:14" x14ac:dyDescent="0.25">
      <c r="A274">
        <v>178767083</v>
      </c>
      <c r="B274" s="1" t="s">
        <v>19</v>
      </c>
      <c r="C274" s="1" t="s">
        <v>3137</v>
      </c>
      <c r="D274" s="1" t="s">
        <v>3590</v>
      </c>
      <c r="E274" s="1" t="s">
        <v>75</v>
      </c>
      <c r="F274" s="1" t="s">
        <v>62</v>
      </c>
      <c r="G274" s="2">
        <v>44229</v>
      </c>
      <c r="H274" s="3">
        <v>0.79097222222222219</v>
      </c>
      <c r="I274">
        <v>3</v>
      </c>
      <c r="J274" s="1" t="s">
        <v>3697</v>
      </c>
      <c r="K274">
        <v>0</v>
      </c>
      <c r="L274">
        <v>2.687012363</v>
      </c>
      <c r="M274">
        <v>13793.28</v>
      </c>
      <c r="N274" s="5">
        <f>IF(Feb_21[[#This Row],[WIN_OSE]]=0,('Summary Sheet'!$O$1)-('Summary Sheet'!$O$1*2%),-'Summary Sheet'!$O$1*(Feb_21[[#This Row],[BSP]]-1))</f>
        <v>1.96</v>
      </c>
    </row>
    <row r="275" spans="1:14" x14ac:dyDescent="0.25">
      <c r="A275">
        <v>178767085</v>
      </c>
      <c r="B275" s="1" t="s">
        <v>19</v>
      </c>
      <c r="C275" s="1" t="s">
        <v>3137</v>
      </c>
      <c r="D275" s="1" t="s">
        <v>3590</v>
      </c>
      <c r="E275" s="1" t="s">
        <v>43</v>
      </c>
      <c r="F275" s="1" t="s">
        <v>35</v>
      </c>
      <c r="G275" s="2">
        <v>44229</v>
      </c>
      <c r="H275" s="3">
        <v>0.80277777777777781</v>
      </c>
      <c r="I275">
        <v>1</v>
      </c>
      <c r="J275" s="1" t="s">
        <v>3722</v>
      </c>
      <c r="K275">
        <v>1</v>
      </c>
      <c r="L275">
        <v>3.9350357204076136</v>
      </c>
      <c r="M275">
        <v>13626.42</v>
      </c>
      <c r="N275" s="5">
        <f>IF(Feb_21[[#This Row],[WIN_OSE]]=0,('Summary Sheet'!$O$1)-('Summary Sheet'!$O$1*2%),-'Summary Sheet'!$O$1*(Feb_21[[#This Row],[BSP]]-1))</f>
        <v>-5.8700714408152272</v>
      </c>
    </row>
    <row r="276" spans="1:14" x14ac:dyDescent="0.25">
      <c r="A276">
        <v>178767087</v>
      </c>
      <c r="B276" s="1" t="s">
        <v>19</v>
      </c>
      <c r="C276" s="1" t="s">
        <v>3137</v>
      </c>
      <c r="D276" s="1" t="s">
        <v>3590</v>
      </c>
      <c r="E276" s="1" t="s">
        <v>24</v>
      </c>
      <c r="F276" s="1" t="s">
        <v>35</v>
      </c>
      <c r="G276" s="2">
        <v>44229</v>
      </c>
      <c r="H276" s="3">
        <v>0.81527777777777777</v>
      </c>
      <c r="I276">
        <v>3</v>
      </c>
      <c r="J276" s="1" t="s">
        <v>3753</v>
      </c>
      <c r="K276">
        <v>1</v>
      </c>
      <c r="L276">
        <v>2.2799999999999998</v>
      </c>
      <c r="M276">
        <v>31579.58</v>
      </c>
      <c r="N276" s="5">
        <f>IF(Feb_21[[#This Row],[WIN_OSE]]=0,('Summary Sheet'!$O$1)-('Summary Sheet'!$O$1*2%),-'Summary Sheet'!$O$1*(Feb_21[[#This Row],[BSP]]-1))</f>
        <v>-2.5599999999999996</v>
      </c>
    </row>
    <row r="277" spans="1:14" x14ac:dyDescent="0.25">
      <c r="A277">
        <v>178767089</v>
      </c>
      <c r="B277" s="1" t="s">
        <v>19</v>
      </c>
      <c r="C277" s="1" t="s">
        <v>3137</v>
      </c>
      <c r="D277" s="1" t="s">
        <v>3590</v>
      </c>
      <c r="E277" s="1" t="s">
        <v>48</v>
      </c>
      <c r="F277" s="1" t="s">
        <v>35</v>
      </c>
      <c r="G277" s="2">
        <v>44229</v>
      </c>
      <c r="H277" s="3">
        <v>0.82708333333333328</v>
      </c>
      <c r="I277">
        <v>5</v>
      </c>
      <c r="J277" s="1" t="s">
        <v>3341</v>
      </c>
      <c r="K277">
        <v>0</v>
      </c>
      <c r="L277">
        <v>4.19970848</v>
      </c>
      <c r="M277">
        <v>8806.82</v>
      </c>
      <c r="N277" s="5">
        <f>IF(Feb_21[[#This Row],[WIN_OSE]]=0,('Summary Sheet'!$O$1)-('Summary Sheet'!$O$1*2%),-'Summary Sheet'!$O$1*(Feb_21[[#This Row],[BSP]]-1))</f>
        <v>1.96</v>
      </c>
    </row>
    <row r="278" spans="1:14" x14ac:dyDescent="0.25">
      <c r="A278">
        <v>178767091</v>
      </c>
      <c r="B278" s="1" t="s">
        <v>19</v>
      </c>
      <c r="C278" s="1" t="s">
        <v>3137</v>
      </c>
      <c r="D278" s="1" t="s">
        <v>3590</v>
      </c>
      <c r="E278" s="1" t="s">
        <v>48</v>
      </c>
      <c r="F278" s="1" t="s">
        <v>35</v>
      </c>
      <c r="G278" s="2">
        <v>44229</v>
      </c>
      <c r="H278" s="3">
        <v>0.83750000000000002</v>
      </c>
      <c r="I278">
        <v>1</v>
      </c>
      <c r="J278" s="1" t="s">
        <v>3741</v>
      </c>
      <c r="K278">
        <v>0</v>
      </c>
      <c r="L278">
        <v>3.0396557231425696</v>
      </c>
      <c r="M278">
        <v>16499.02</v>
      </c>
      <c r="N278" s="5">
        <f>IF(Feb_21[[#This Row],[WIN_OSE]]=0,('Summary Sheet'!$O$1)-('Summary Sheet'!$O$1*2%),-'Summary Sheet'!$O$1*(Feb_21[[#This Row],[BSP]]-1))</f>
        <v>1.96</v>
      </c>
    </row>
    <row r="279" spans="1:14" x14ac:dyDescent="0.25">
      <c r="A279">
        <v>178767093</v>
      </c>
      <c r="B279" s="1" t="s">
        <v>19</v>
      </c>
      <c r="C279" s="1" t="s">
        <v>3137</v>
      </c>
      <c r="D279" s="1" t="s">
        <v>3590</v>
      </c>
      <c r="E279" s="1" t="s">
        <v>39</v>
      </c>
      <c r="F279" s="1" t="s">
        <v>35</v>
      </c>
      <c r="G279" s="2">
        <v>44229</v>
      </c>
      <c r="H279" s="3">
        <v>0.84791666666666665</v>
      </c>
      <c r="I279">
        <v>4</v>
      </c>
      <c r="J279" s="1" t="s">
        <v>3745</v>
      </c>
      <c r="K279">
        <v>0</v>
      </c>
      <c r="L279">
        <v>4.4589738074930931</v>
      </c>
      <c r="M279">
        <v>6465.06</v>
      </c>
      <c r="N279" s="5">
        <f>IF(Feb_21[[#This Row],[WIN_OSE]]=0,('Summary Sheet'!$O$1)-('Summary Sheet'!$O$1*2%),-'Summary Sheet'!$O$1*(Feb_21[[#This Row],[BSP]]-1))</f>
        <v>1.96</v>
      </c>
    </row>
    <row r="280" spans="1:14" x14ac:dyDescent="0.25">
      <c r="A280">
        <v>178767095</v>
      </c>
      <c r="B280" s="1" t="s">
        <v>19</v>
      </c>
      <c r="C280" s="1" t="s">
        <v>3137</v>
      </c>
      <c r="D280" s="1" t="s">
        <v>3590</v>
      </c>
      <c r="E280" s="1" t="s">
        <v>41</v>
      </c>
      <c r="F280" s="1" t="s">
        <v>35</v>
      </c>
      <c r="G280" s="2">
        <v>44229</v>
      </c>
      <c r="H280" s="3">
        <v>0.85833333333333328</v>
      </c>
      <c r="I280">
        <v>2</v>
      </c>
      <c r="J280" s="1" t="s">
        <v>497</v>
      </c>
      <c r="K280">
        <v>1</v>
      </c>
      <c r="L280">
        <v>3.3025310546708351</v>
      </c>
      <c r="M280">
        <v>16244.66</v>
      </c>
      <c r="N280" s="5">
        <f>IF(Feb_21[[#This Row],[WIN_OSE]]=0,('Summary Sheet'!$O$1)-('Summary Sheet'!$O$1*2%),-'Summary Sheet'!$O$1*(Feb_21[[#This Row],[BSP]]-1))</f>
        <v>-4.6050621093416702</v>
      </c>
    </row>
    <row r="281" spans="1:14" x14ac:dyDescent="0.25">
      <c r="A281">
        <v>178767097</v>
      </c>
      <c r="B281" s="1" t="s">
        <v>19</v>
      </c>
      <c r="C281" s="1" t="s">
        <v>3137</v>
      </c>
      <c r="D281" s="1" t="s">
        <v>3590</v>
      </c>
      <c r="E281" s="1" t="s">
        <v>47</v>
      </c>
      <c r="F281" s="1" t="s">
        <v>35</v>
      </c>
      <c r="G281" s="2">
        <v>44229</v>
      </c>
      <c r="H281" s="3">
        <v>0.86944444444444446</v>
      </c>
      <c r="I281">
        <v>4</v>
      </c>
      <c r="J281" s="1" t="s">
        <v>3333</v>
      </c>
      <c r="K281">
        <v>0</v>
      </c>
      <c r="L281">
        <v>4.1346267295987484</v>
      </c>
      <c r="M281">
        <v>9669.08</v>
      </c>
      <c r="N281" s="5">
        <f>IF(Feb_21[[#This Row],[WIN_OSE]]=0,('Summary Sheet'!$O$1)-('Summary Sheet'!$O$1*2%),-'Summary Sheet'!$O$1*(Feb_21[[#This Row],[BSP]]-1))</f>
        <v>1.96</v>
      </c>
    </row>
    <row r="282" spans="1:14" x14ac:dyDescent="0.25">
      <c r="A282">
        <v>178767099</v>
      </c>
      <c r="B282" s="1" t="s">
        <v>19</v>
      </c>
      <c r="C282" s="1" t="s">
        <v>3137</v>
      </c>
      <c r="D282" s="1" t="s">
        <v>3590</v>
      </c>
      <c r="E282" s="1" t="s">
        <v>32</v>
      </c>
      <c r="F282" s="1" t="s">
        <v>35</v>
      </c>
      <c r="G282" s="2">
        <v>44229</v>
      </c>
      <c r="H282" s="3">
        <v>0.88263888888888886</v>
      </c>
      <c r="I282">
        <v>4</v>
      </c>
      <c r="J282" s="1" t="s">
        <v>3204</v>
      </c>
      <c r="K282">
        <v>0</v>
      </c>
      <c r="L282">
        <v>3.3143729639999999</v>
      </c>
      <c r="M282">
        <v>12023.48</v>
      </c>
      <c r="N282" s="5">
        <f>IF(Feb_21[[#This Row],[WIN_OSE]]=0,('Summary Sheet'!$O$1)-('Summary Sheet'!$O$1*2%),-'Summary Sheet'!$O$1*(Feb_21[[#This Row],[BSP]]-1))</f>
        <v>1.96</v>
      </c>
    </row>
    <row r="283" spans="1:14" x14ac:dyDescent="0.25">
      <c r="A283">
        <v>178767101</v>
      </c>
      <c r="B283" s="1" t="s">
        <v>19</v>
      </c>
      <c r="C283" s="1" t="s">
        <v>3137</v>
      </c>
      <c r="D283" s="1" t="s">
        <v>3590</v>
      </c>
      <c r="E283" s="1" t="s">
        <v>32</v>
      </c>
      <c r="F283" s="1" t="s">
        <v>35</v>
      </c>
      <c r="G283" s="2">
        <v>44229</v>
      </c>
      <c r="H283" s="3">
        <v>0.8930555555555556</v>
      </c>
      <c r="I283">
        <v>3</v>
      </c>
      <c r="J283" s="1" t="s">
        <v>3725</v>
      </c>
      <c r="K283">
        <v>1</v>
      </c>
      <c r="L283">
        <v>3.4276721453650678</v>
      </c>
      <c r="M283">
        <v>16332.34</v>
      </c>
      <c r="N283" s="5">
        <f>IF(Feb_21[[#This Row],[WIN_OSE]]=0,('Summary Sheet'!$O$1)-('Summary Sheet'!$O$1*2%),-'Summary Sheet'!$O$1*(Feb_21[[#This Row],[BSP]]-1))</f>
        <v>-4.8553442907301356</v>
      </c>
    </row>
    <row r="284" spans="1:14" x14ac:dyDescent="0.25">
      <c r="A284">
        <v>178794239</v>
      </c>
      <c r="B284" s="1" t="s">
        <v>23</v>
      </c>
      <c r="C284" s="1" t="s">
        <v>5302</v>
      </c>
      <c r="D284" s="1" t="s">
        <v>3860</v>
      </c>
      <c r="E284" s="1" t="s">
        <v>49</v>
      </c>
      <c r="F284" s="1" t="s">
        <v>46</v>
      </c>
      <c r="G284" s="2">
        <v>44230</v>
      </c>
      <c r="H284" s="3">
        <v>0.44861111111111113</v>
      </c>
      <c r="I284">
        <v>1</v>
      </c>
      <c r="J284" s="1" t="s">
        <v>4052</v>
      </c>
      <c r="K284">
        <v>0</v>
      </c>
      <c r="L284">
        <v>3.45</v>
      </c>
      <c r="M284">
        <v>5200.88</v>
      </c>
      <c r="N284" s="5">
        <f>IF(Feb_21[[#This Row],[WIN_OSE]]=0,('Summary Sheet'!$O$1)-('Summary Sheet'!$O$1*2%),-'Summary Sheet'!$O$1*(Feb_21[[#This Row],[BSP]]-1))</f>
        <v>1.96</v>
      </c>
    </row>
    <row r="285" spans="1:14" x14ac:dyDescent="0.25">
      <c r="A285">
        <v>178794241</v>
      </c>
      <c r="B285" s="1" t="s">
        <v>23</v>
      </c>
      <c r="C285" s="1" t="s">
        <v>5302</v>
      </c>
      <c r="D285" s="1" t="s">
        <v>3860</v>
      </c>
      <c r="E285" s="1" t="s">
        <v>45</v>
      </c>
      <c r="F285" s="1" t="s">
        <v>46</v>
      </c>
      <c r="G285" s="2">
        <v>44230</v>
      </c>
      <c r="H285" s="3">
        <v>0.45902777777777776</v>
      </c>
      <c r="I285">
        <v>5</v>
      </c>
      <c r="J285" s="1" t="s">
        <v>3918</v>
      </c>
      <c r="K285">
        <v>1</v>
      </c>
      <c r="L285">
        <v>2.3650067209999999</v>
      </c>
      <c r="M285">
        <v>13704.7</v>
      </c>
      <c r="N285" s="5">
        <f>IF(Feb_21[[#This Row],[WIN_OSE]]=0,('Summary Sheet'!$O$1)-('Summary Sheet'!$O$1*2%),-'Summary Sheet'!$O$1*(Feb_21[[#This Row],[BSP]]-1))</f>
        <v>-2.7300134419999997</v>
      </c>
    </row>
    <row r="286" spans="1:14" x14ac:dyDescent="0.25">
      <c r="A286">
        <v>178794243</v>
      </c>
      <c r="B286" s="1" t="s">
        <v>23</v>
      </c>
      <c r="C286" s="1" t="s">
        <v>5302</v>
      </c>
      <c r="D286" s="1" t="s">
        <v>3860</v>
      </c>
      <c r="E286" s="1" t="s">
        <v>41</v>
      </c>
      <c r="F286" s="1" t="s">
        <v>54</v>
      </c>
      <c r="G286" s="2">
        <v>44230</v>
      </c>
      <c r="H286" s="3">
        <v>0.46944444444444444</v>
      </c>
      <c r="I286">
        <v>6</v>
      </c>
      <c r="J286" s="1" t="s">
        <v>3999</v>
      </c>
      <c r="K286">
        <v>1</v>
      </c>
      <c r="L286">
        <v>3.1296317829999998</v>
      </c>
      <c r="M286">
        <v>16266.76</v>
      </c>
      <c r="N286" s="5">
        <f>IF(Feb_21[[#This Row],[WIN_OSE]]=0,('Summary Sheet'!$O$1)-('Summary Sheet'!$O$1*2%),-'Summary Sheet'!$O$1*(Feb_21[[#This Row],[BSP]]-1))</f>
        <v>-4.2592635659999996</v>
      </c>
    </row>
    <row r="287" spans="1:14" x14ac:dyDescent="0.25">
      <c r="A287">
        <v>178794245</v>
      </c>
      <c r="B287" s="1" t="s">
        <v>23</v>
      </c>
      <c r="C287" s="1" t="s">
        <v>5302</v>
      </c>
      <c r="D287" s="1" t="s">
        <v>3860</v>
      </c>
      <c r="E287" s="1" t="s">
        <v>27</v>
      </c>
      <c r="F287" s="1" t="s">
        <v>46</v>
      </c>
      <c r="G287" s="2">
        <v>44230</v>
      </c>
      <c r="H287" s="3">
        <v>0.47986111111111113</v>
      </c>
      <c r="I287">
        <v>6</v>
      </c>
      <c r="J287" s="1" t="s">
        <v>3862</v>
      </c>
      <c r="K287">
        <v>1</v>
      </c>
      <c r="L287">
        <v>3.0428760385722855</v>
      </c>
      <c r="M287">
        <v>11778.8</v>
      </c>
      <c r="N287" s="5">
        <f>IF(Feb_21[[#This Row],[WIN_OSE]]=0,('Summary Sheet'!$O$1)-('Summary Sheet'!$O$1*2%),-'Summary Sheet'!$O$1*(Feb_21[[#This Row],[BSP]]-1))</f>
        <v>-4.085752077144571</v>
      </c>
    </row>
    <row r="288" spans="1:14" x14ac:dyDescent="0.25">
      <c r="A288">
        <v>178794247</v>
      </c>
      <c r="B288" s="1" t="s">
        <v>23</v>
      </c>
      <c r="C288" s="1" t="s">
        <v>5302</v>
      </c>
      <c r="D288" s="1" t="s">
        <v>3860</v>
      </c>
      <c r="E288" s="1" t="s">
        <v>43</v>
      </c>
      <c r="F288" s="1" t="s">
        <v>54</v>
      </c>
      <c r="G288" s="2">
        <v>44230</v>
      </c>
      <c r="H288" s="3">
        <v>0.49027777777777776</v>
      </c>
      <c r="I288">
        <v>6</v>
      </c>
      <c r="J288" s="1" t="s">
        <v>4046</v>
      </c>
      <c r="K288">
        <v>0</v>
      </c>
      <c r="L288">
        <v>2.58</v>
      </c>
      <c r="M288">
        <v>1233.22</v>
      </c>
      <c r="N288" s="5">
        <f>IF(Feb_21[[#This Row],[WIN_OSE]]=0,('Summary Sheet'!$O$1)-('Summary Sheet'!$O$1*2%),-'Summary Sheet'!$O$1*(Feb_21[[#This Row],[BSP]]-1))</f>
        <v>1.96</v>
      </c>
    </row>
    <row r="289" spans="1:14" x14ac:dyDescent="0.25">
      <c r="A289">
        <v>178794249</v>
      </c>
      <c r="B289" s="1" t="s">
        <v>23</v>
      </c>
      <c r="C289" s="1" t="s">
        <v>5302</v>
      </c>
      <c r="D289" s="1" t="s">
        <v>3860</v>
      </c>
      <c r="E289" s="1" t="s">
        <v>45</v>
      </c>
      <c r="F289" s="1" t="s">
        <v>46</v>
      </c>
      <c r="G289" s="2">
        <v>44230</v>
      </c>
      <c r="H289" s="3">
        <v>0.50069444444444444</v>
      </c>
      <c r="I289">
        <v>3</v>
      </c>
      <c r="J289" s="1" t="s">
        <v>4050</v>
      </c>
      <c r="K289">
        <v>1</v>
      </c>
      <c r="L289">
        <v>2.7467188114243255</v>
      </c>
      <c r="M289">
        <v>9883.32</v>
      </c>
      <c r="N289" s="5">
        <f>IF(Feb_21[[#This Row],[WIN_OSE]]=0,('Summary Sheet'!$O$1)-('Summary Sheet'!$O$1*2%),-'Summary Sheet'!$O$1*(Feb_21[[#This Row],[BSP]]-1))</f>
        <v>-3.493437622848651</v>
      </c>
    </row>
    <row r="290" spans="1:14" x14ac:dyDescent="0.25">
      <c r="A290">
        <v>178794251</v>
      </c>
      <c r="B290" s="1" t="s">
        <v>23</v>
      </c>
      <c r="C290" s="1" t="s">
        <v>5302</v>
      </c>
      <c r="D290" s="1" t="s">
        <v>3860</v>
      </c>
      <c r="E290" s="1" t="s">
        <v>47</v>
      </c>
      <c r="F290" s="1" t="s">
        <v>54</v>
      </c>
      <c r="G290" s="2">
        <v>44230</v>
      </c>
      <c r="H290" s="3">
        <v>0.51111111111111107</v>
      </c>
      <c r="I290">
        <v>5</v>
      </c>
      <c r="J290" s="1" t="s">
        <v>1048</v>
      </c>
      <c r="K290">
        <v>1</v>
      </c>
      <c r="L290">
        <v>3.395798088294395</v>
      </c>
      <c r="M290">
        <v>10170.040000000001</v>
      </c>
      <c r="N290" s="5">
        <f>IF(Feb_21[[#This Row],[WIN_OSE]]=0,('Summary Sheet'!$O$1)-('Summary Sheet'!$O$1*2%),-'Summary Sheet'!$O$1*(Feb_21[[#This Row],[BSP]]-1))</f>
        <v>-4.79159617658879</v>
      </c>
    </row>
    <row r="291" spans="1:14" x14ac:dyDescent="0.25">
      <c r="A291">
        <v>178794253</v>
      </c>
      <c r="B291" s="1" t="s">
        <v>23</v>
      </c>
      <c r="C291" s="1" t="s">
        <v>5302</v>
      </c>
      <c r="D291" s="1" t="s">
        <v>3860</v>
      </c>
      <c r="E291" s="1" t="s">
        <v>27</v>
      </c>
      <c r="F291" s="1" t="s">
        <v>46</v>
      </c>
      <c r="G291" s="2">
        <v>44230</v>
      </c>
      <c r="H291" s="3">
        <v>0.52152777777777781</v>
      </c>
      <c r="I291">
        <v>1</v>
      </c>
      <c r="J291" s="1" t="s">
        <v>1384</v>
      </c>
      <c r="K291">
        <v>0</v>
      </c>
      <c r="L291">
        <v>3.4</v>
      </c>
      <c r="M291">
        <v>8657.94</v>
      </c>
      <c r="N291" s="5">
        <f>IF(Feb_21[[#This Row],[WIN_OSE]]=0,('Summary Sheet'!$O$1)-('Summary Sheet'!$O$1*2%),-'Summary Sheet'!$O$1*(Feb_21[[#This Row],[BSP]]-1))</f>
        <v>1.96</v>
      </c>
    </row>
    <row r="292" spans="1:14" x14ac:dyDescent="0.25">
      <c r="A292">
        <v>178794255</v>
      </c>
      <c r="B292" s="1" t="s">
        <v>23</v>
      </c>
      <c r="C292" s="1" t="s">
        <v>5302</v>
      </c>
      <c r="D292" s="1" t="s">
        <v>3860</v>
      </c>
      <c r="E292" s="1" t="s">
        <v>43</v>
      </c>
      <c r="F292" s="1" t="s">
        <v>54</v>
      </c>
      <c r="G292" s="2">
        <v>44230</v>
      </c>
      <c r="H292" s="3">
        <v>0.53194444444444444</v>
      </c>
      <c r="I292">
        <v>6</v>
      </c>
      <c r="J292" s="1" t="s">
        <v>3996</v>
      </c>
      <c r="K292">
        <v>1</v>
      </c>
      <c r="L292">
        <v>1.8985156362214184</v>
      </c>
      <c r="M292">
        <v>21264.16</v>
      </c>
      <c r="N292" s="5">
        <f>IF(Feb_21[[#This Row],[WIN_OSE]]=0,('Summary Sheet'!$O$1)-('Summary Sheet'!$O$1*2%),-'Summary Sheet'!$O$1*(Feb_21[[#This Row],[BSP]]-1))</f>
        <v>-1.7970312724428368</v>
      </c>
    </row>
    <row r="293" spans="1:14" x14ac:dyDescent="0.25">
      <c r="A293">
        <v>178794257</v>
      </c>
      <c r="B293" s="1" t="s">
        <v>23</v>
      </c>
      <c r="C293" s="1" t="s">
        <v>5302</v>
      </c>
      <c r="D293" s="1" t="s">
        <v>3860</v>
      </c>
      <c r="E293" s="1" t="s">
        <v>45</v>
      </c>
      <c r="F293" s="1" t="s">
        <v>46</v>
      </c>
      <c r="G293" s="2">
        <v>44230</v>
      </c>
      <c r="H293" s="3">
        <v>0.54305555555555551</v>
      </c>
      <c r="I293">
        <v>6</v>
      </c>
      <c r="J293" s="1" t="s">
        <v>4008</v>
      </c>
      <c r="K293">
        <v>1</v>
      </c>
      <c r="L293">
        <v>2.5510728992358054</v>
      </c>
      <c r="M293">
        <v>16308.22</v>
      </c>
      <c r="N293" s="5">
        <f>IF(Feb_21[[#This Row],[WIN_OSE]]=0,('Summary Sheet'!$O$1)-('Summary Sheet'!$O$1*2%),-'Summary Sheet'!$O$1*(Feb_21[[#This Row],[BSP]]-1))</f>
        <v>-3.1021457984716108</v>
      </c>
    </row>
    <row r="294" spans="1:14" x14ac:dyDescent="0.25">
      <c r="A294">
        <v>178794259</v>
      </c>
      <c r="B294" s="1" t="s">
        <v>23</v>
      </c>
      <c r="C294" s="1" t="s">
        <v>5302</v>
      </c>
      <c r="D294" s="1" t="s">
        <v>3860</v>
      </c>
      <c r="E294" s="1" t="s">
        <v>32</v>
      </c>
      <c r="F294" s="1" t="s">
        <v>54</v>
      </c>
      <c r="G294" s="2">
        <v>44230</v>
      </c>
      <c r="H294" s="3">
        <v>0.55347222222222225</v>
      </c>
      <c r="I294">
        <v>6</v>
      </c>
      <c r="J294" s="1" t="s">
        <v>1004</v>
      </c>
      <c r="K294">
        <v>0</v>
      </c>
      <c r="L294">
        <v>2.2999999999999998</v>
      </c>
      <c r="M294">
        <v>34877.68</v>
      </c>
      <c r="N294" s="5">
        <f>IF(Feb_21[[#This Row],[WIN_OSE]]=0,('Summary Sheet'!$O$1)-('Summary Sheet'!$O$1*2%),-'Summary Sheet'!$O$1*(Feb_21[[#This Row],[BSP]]-1))</f>
        <v>1.96</v>
      </c>
    </row>
    <row r="295" spans="1:14" x14ac:dyDescent="0.25">
      <c r="A295">
        <v>178794261</v>
      </c>
      <c r="B295" s="1" t="s">
        <v>23</v>
      </c>
      <c r="C295" s="1" t="s">
        <v>5302</v>
      </c>
      <c r="D295" s="1" t="s">
        <v>3860</v>
      </c>
      <c r="E295" s="1" t="s">
        <v>48</v>
      </c>
      <c r="F295" s="1" t="s">
        <v>54</v>
      </c>
      <c r="G295" s="2">
        <v>44230</v>
      </c>
      <c r="H295" s="3">
        <v>0.56458333333333333</v>
      </c>
      <c r="I295">
        <v>4</v>
      </c>
      <c r="J295" s="1" t="s">
        <v>3157</v>
      </c>
      <c r="K295">
        <v>0</v>
      </c>
      <c r="L295">
        <v>4.0227515273968679</v>
      </c>
      <c r="M295">
        <v>6971.26</v>
      </c>
      <c r="N295" s="5">
        <f>IF(Feb_21[[#This Row],[WIN_OSE]]=0,('Summary Sheet'!$O$1)-('Summary Sheet'!$O$1*2%),-'Summary Sheet'!$O$1*(Feb_21[[#This Row],[BSP]]-1))</f>
        <v>1.96</v>
      </c>
    </row>
    <row r="296" spans="1:14" x14ac:dyDescent="0.25">
      <c r="A296">
        <v>178794407</v>
      </c>
      <c r="B296" s="1" t="s">
        <v>19</v>
      </c>
      <c r="C296" s="1" t="s">
        <v>3132</v>
      </c>
      <c r="D296" s="1" t="s">
        <v>3860</v>
      </c>
      <c r="E296" s="1" t="s">
        <v>48</v>
      </c>
      <c r="F296" s="1" t="s">
        <v>42</v>
      </c>
      <c r="G296" s="2">
        <v>44230</v>
      </c>
      <c r="H296" s="3">
        <v>0.46250000000000002</v>
      </c>
      <c r="I296">
        <v>4</v>
      </c>
      <c r="J296" s="1" t="s">
        <v>587</v>
      </c>
      <c r="K296">
        <v>0</v>
      </c>
      <c r="L296">
        <v>3.3310659971357381</v>
      </c>
      <c r="M296">
        <v>8626.56</v>
      </c>
      <c r="N296" s="5">
        <f>IF(Feb_21[[#This Row],[WIN_OSE]]=0,('Summary Sheet'!$O$1)-('Summary Sheet'!$O$1*2%),-'Summary Sheet'!$O$1*(Feb_21[[#This Row],[BSP]]-1))</f>
        <v>1.96</v>
      </c>
    </row>
    <row r="297" spans="1:14" x14ac:dyDescent="0.25">
      <c r="A297">
        <v>178794409</v>
      </c>
      <c r="B297" s="1" t="s">
        <v>19</v>
      </c>
      <c r="C297" s="1" t="s">
        <v>3132</v>
      </c>
      <c r="D297" s="1" t="s">
        <v>3860</v>
      </c>
      <c r="E297" s="1" t="s">
        <v>39</v>
      </c>
      <c r="F297" s="1" t="s">
        <v>42</v>
      </c>
      <c r="G297" s="2">
        <v>44230</v>
      </c>
      <c r="H297" s="3">
        <v>0.47291666666666665</v>
      </c>
      <c r="I297">
        <v>3</v>
      </c>
      <c r="J297" s="1" t="s">
        <v>3877</v>
      </c>
      <c r="K297">
        <v>0</v>
      </c>
      <c r="L297">
        <v>2.76</v>
      </c>
      <c r="M297">
        <v>18003.98</v>
      </c>
      <c r="N297" s="5">
        <f>IF(Feb_21[[#This Row],[WIN_OSE]]=0,('Summary Sheet'!$O$1)-('Summary Sheet'!$O$1*2%),-'Summary Sheet'!$O$1*(Feb_21[[#This Row],[BSP]]-1))</f>
        <v>1.96</v>
      </c>
    </row>
    <row r="298" spans="1:14" x14ac:dyDescent="0.25">
      <c r="A298">
        <v>178794411</v>
      </c>
      <c r="B298" s="1" t="s">
        <v>19</v>
      </c>
      <c r="C298" s="1" t="s">
        <v>3132</v>
      </c>
      <c r="D298" s="1" t="s">
        <v>3860</v>
      </c>
      <c r="E298" s="1" t="s">
        <v>43</v>
      </c>
      <c r="F298" s="1" t="s">
        <v>42</v>
      </c>
      <c r="G298" s="2">
        <v>44230</v>
      </c>
      <c r="H298" s="3">
        <v>0.48333333333333334</v>
      </c>
      <c r="I298">
        <v>4</v>
      </c>
      <c r="J298" s="1" t="s">
        <v>4004</v>
      </c>
      <c r="K298">
        <v>0</v>
      </c>
      <c r="L298">
        <v>2.036075554</v>
      </c>
      <c r="M298">
        <v>26215.42</v>
      </c>
      <c r="N298" s="5">
        <f>IF(Feb_21[[#This Row],[WIN_OSE]]=0,('Summary Sheet'!$O$1)-('Summary Sheet'!$O$1*2%),-'Summary Sheet'!$O$1*(Feb_21[[#This Row],[BSP]]-1))</f>
        <v>1.96</v>
      </c>
    </row>
    <row r="299" spans="1:14" x14ac:dyDescent="0.25">
      <c r="A299">
        <v>178794413</v>
      </c>
      <c r="B299" s="1" t="s">
        <v>19</v>
      </c>
      <c r="C299" s="1" t="s">
        <v>3132</v>
      </c>
      <c r="D299" s="1" t="s">
        <v>3860</v>
      </c>
      <c r="E299" s="1" t="s">
        <v>65</v>
      </c>
      <c r="F299" s="1" t="s">
        <v>42</v>
      </c>
      <c r="G299" s="2">
        <v>44230</v>
      </c>
      <c r="H299" s="3">
        <v>0.49375000000000002</v>
      </c>
      <c r="I299">
        <v>2</v>
      </c>
      <c r="J299" s="1" t="s">
        <v>3931</v>
      </c>
      <c r="K299">
        <v>0</v>
      </c>
      <c r="L299">
        <v>3.53</v>
      </c>
      <c r="M299">
        <v>30.02</v>
      </c>
      <c r="N299" s="5">
        <f>IF(Feb_21[[#This Row],[WIN_OSE]]=0,('Summary Sheet'!$O$1)-('Summary Sheet'!$O$1*2%),-'Summary Sheet'!$O$1*(Feb_21[[#This Row],[BSP]]-1))</f>
        <v>1.96</v>
      </c>
    </row>
    <row r="300" spans="1:14" x14ac:dyDescent="0.25">
      <c r="A300">
        <v>178794415</v>
      </c>
      <c r="B300" s="1" t="s">
        <v>19</v>
      </c>
      <c r="C300" s="1" t="s">
        <v>3132</v>
      </c>
      <c r="D300" s="1" t="s">
        <v>3860</v>
      </c>
      <c r="E300" s="1" t="s">
        <v>65</v>
      </c>
      <c r="F300" s="1" t="s">
        <v>42</v>
      </c>
      <c r="G300" s="2">
        <v>44230</v>
      </c>
      <c r="H300" s="3">
        <v>0.50416666666666665</v>
      </c>
      <c r="I300">
        <v>2</v>
      </c>
      <c r="J300" s="1" t="s">
        <v>4039</v>
      </c>
      <c r="K300">
        <v>0</v>
      </c>
      <c r="L300">
        <v>2.1224430280000002</v>
      </c>
      <c r="M300">
        <v>18358.259999999998</v>
      </c>
      <c r="N300" s="5">
        <f>IF(Feb_21[[#This Row],[WIN_OSE]]=0,('Summary Sheet'!$O$1)-('Summary Sheet'!$O$1*2%),-'Summary Sheet'!$O$1*(Feb_21[[#This Row],[BSP]]-1))</f>
        <v>1.96</v>
      </c>
    </row>
    <row r="301" spans="1:14" x14ac:dyDescent="0.25">
      <c r="A301">
        <v>178794417</v>
      </c>
      <c r="B301" s="1" t="s">
        <v>19</v>
      </c>
      <c r="C301" s="1" t="s">
        <v>3132</v>
      </c>
      <c r="D301" s="1" t="s">
        <v>3860</v>
      </c>
      <c r="E301" s="1" t="s">
        <v>47</v>
      </c>
      <c r="F301" s="1" t="s">
        <v>42</v>
      </c>
      <c r="G301" s="2">
        <v>44230</v>
      </c>
      <c r="H301" s="3">
        <v>0.51458333333333328</v>
      </c>
      <c r="I301">
        <v>3</v>
      </c>
      <c r="J301" s="1" t="s">
        <v>3285</v>
      </c>
      <c r="K301">
        <v>1</v>
      </c>
      <c r="L301">
        <v>3.8948123677208781</v>
      </c>
      <c r="M301">
        <v>11800.46</v>
      </c>
      <c r="N301" s="5">
        <f>IF(Feb_21[[#This Row],[WIN_OSE]]=0,('Summary Sheet'!$O$1)-('Summary Sheet'!$O$1*2%),-'Summary Sheet'!$O$1*(Feb_21[[#This Row],[BSP]]-1))</f>
        <v>-5.7896247354417563</v>
      </c>
    </row>
    <row r="302" spans="1:14" x14ac:dyDescent="0.25">
      <c r="A302">
        <v>178794419</v>
      </c>
      <c r="B302" s="1" t="s">
        <v>19</v>
      </c>
      <c r="C302" s="1" t="s">
        <v>3132</v>
      </c>
      <c r="D302" s="1" t="s">
        <v>3860</v>
      </c>
      <c r="E302" s="1" t="s">
        <v>24</v>
      </c>
      <c r="F302" s="1" t="s">
        <v>42</v>
      </c>
      <c r="G302" s="2">
        <v>44230</v>
      </c>
      <c r="H302" s="3">
        <v>0.52500000000000002</v>
      </c>
      <c r="I302">
        <v>5</v>
      </c>
      <c r="J302" s="1" t="s">
        <v>4085</v>
      </c>
      <c r="K302">
        <v>0</v>
      </c>
      <c r="L302">
        <v>3.3406762514948056</v>
      </c>
      <c r="M302">
        <v>24236.1</v>
      </c>
      <c r="N302" s="5">
        <f>IF(Feb_21[[#This Row],[WIN_OSE]]=0,('Summary Sheet'!$O$1)-('Summary Sheet'!$O$1*2%),-'Summary Sheet'!$O$1*(Feb_21[[#This Row],[BSP]]-1))</f>
        <v>1.96</v>
      </c>
    </row>
    <row r="303" spans="1:14" x14ac:dyDescent="0.25">
      <c r="A303">
        <v>178794421</v>
      </c>
      <c r="B303" s="1" t="s">
        <v>19</v>
      </c>
      <c r="C303" s="1" t="s">
        <v>3132</v>
      </c>
      <c r="D303" s="1" t="s">
        <v>3860</v>
      </c>
      <c r="E303" s="1" t="s">
        <v>41</v>
      </c>
      <c r="F303" s="1" t="s">
        <v>42</v>
      </c>
      <c r="G303" s="2">
        <v>44230</v>
      </c>
      <c r="H303" s="3">
        <v>0.53541666666666665</v>
      </c>
      <c r="I303">
        <v>6</v>
      </c>
      <c r="J303" s="1" t="s">
        <v>3876</v>
      </c>
      <c r="K303">
        <v>1</v>
      </c>
      <c r="L303">
        <v>2.7520627983025774</v>
      </c>
      <c r="M303">
        <v>14869.38</v>
      </c>
      <c r="N303" s="5">
        <f>IF(Feb_21[[#This Row],[WIN_OSE]]=0,('Summary Sheet'!$O$1)-('Summary Sheet'!$O$1*2%),-'Summary Sheet'!$O$1*(Feb_21[[#This Row],[BSP]]-1))</f>
        <v>-3.5041255966051548</v>
      </c>
    </row>
    <row r="304" spans="1:14" x14ac:dyDescent="0.25">
      <c r="A304">
        <v>178794423</v>
      </c>
      <c r="B304" s="1" t="s">
        <v>19</v>
      </c>
      <c r="C304" s="1" t="s">
        <v>3132</v>
      </c>
      <c r="D304" s="1" t="s">
        <v>3860</v>
      </c>
      <c r="E304" s="1" t="s">
        <v>24</v>
      </c>
      <c r="F304" s="1" t="s">
        <v>42</v>
      </c>
      <c r="G304" s="2">
        <v>44230</v>
      </c>
      <c r="H304" s="3">
        <v>0.54583333333333328</v>
      </c>
      <c r="I304">
        <v>4</v>
      </c>
      <c r="J304" s="1" t="s">
        <v>4047</v>
      </c>
      <c r="K304">
        <v>1</v>
      </c>
      <c r="L304">
        <v>3.8611661382873899</v>
      </c>
      <c r="M304">
        <v>9255.24</v>
      </c>
      <c r="N304" s="5">
        <f>IF(Feb_21[[#This Row],[WIN_OSE]]=0,('Summary Sheet'!$O$1)-('Summary Sheet'!$O$1*2%),-'Summary Sheet'!$O$1*(Feb_21[[#This Row],[BSP]]-1))</f>
        <v>-5.7223322765747797</v>
      </c>
    </row>
    <row r="305" spans="1:14" x14ac:dyDescent="0.25">
      <c r="A305">
        <v>178794425</v>
      </c>
      <c r="B305" s="1" t="s">
        <v>19</v>
      </c>
      <c r="C305" s="1" t="s">
        <v>3132</v>
      </c>
      <c r="D305" s="1" t="s">
        <v>3860</v>
      </c>
      <c r="E305" s="1" t="s">
        <v>30</v>
      </c>
      <c r="F305" s="1" t="s">
        <v>42</v>
      </c>
      <c r="G305" s="2">
        <v>44230</v>
      </c>
      <c r="H305" s="3">
        <v>0.55625000000000002</v>
      </c>
      <c r="I305">
        <v>3</v>
      </c>
      <c r="J305" s="1" t="s">
        <v>3992</v>
      </c>
      <c r="K305">
        <v>1</v>
      </c>
      <c r="L305">
        <v>3.278431184523396</v>
      </c>
      <c r="M305">
        <v>15882.78</v>
      </c>
      <c r="N305" s="5">
        <f>IF(Feb_21[[#This Row],[WIN_OSE]]=0,('Summary Sheet'!$O$1)-('Summary Sheet'!$O$1*2%),-'Summary Sheet'!$O$1*(Feb_21[[#This Row],[BSP]]-1))</f>
        <v>-4.556862369046792</v>
      </c>
    </row>
    <row r="306" spans="1:14" x14ac:dyDescent="0.25">
      <c r="A306">
        <v>178794427</v>
      </c>
      <c r="B306" s="1" t="s">
        <v>19</v>
      </c>
      <c r="C306" s="1" t="s">
        <v>3132</v>
      </c>
      <c r="D306" s="1" t="s">
        <v>3860</v>
      </c>
      <c r="E306" s="1" t="s">
        <v>43</v>
      </c>
      <c r="F306" s="1" t="s">
        <v>42</v>
      </c>
      <c r="G306" s="2">
        <v>44230</v>
      </c>
      <c r="H306" s="3">
        <v>0.56666666666666665</v>
      </c>
      <c r="I306">
        <v>3</v>
      </c>
      <c r="J306" s="1" t="s">
        <v>3966</v>
      </c>
      <c r="K306">
        <v>0</v>
      </c>
      <c r="L306">
        <v>3.3144227819999998</v>
      </c>
      <c r="M306">
        <v>3451.94</v>
      </c>
      <c r="N306" s="5">
        <f>IF(Feb_21[[#This Row],[WIN_OSE]]=0,('Summary Sheet'!$O$1)-('Summary Sheet'!$O$1*2%),-'Summary Sheet'!$O$1*(Feb_21[[#This Row],[BSP]]-1))</f>
        <v>1.96</v>
      </c>
    </row>
    <row r="307" spans="1:14" x14ac:dyDescent="0.25">
      <c r="A307">
        <v>178794429</v>
      </c>
      <c r="B307" s="1" t="s">
        <v>19</v>
      </c>
      <c r="C307" s="1" t="s">
        <v>3132</v>
      </c>
      <c r="D307" s="1" t="s">
        <v>3860</v>
      </c>
      <c r="E307" s="1" t="s">
        <v>41</v>
      </c>
      <c r="F307" s="1" t="s">
        <v>42</v>
      </c>
      <c r="G307" s="2">
        <v>44230</v>
      </c>
      <c r="H307" s="3">
        <v>0.57708333333333328</v>
      </c>
      <c r="I307">
        <v>6</v>
      </c>
      <c r="J307" s="1" t="s">
        <v>3245</v>
      </c>
      <c r="K307">
        <v>0</v>
      </c>
      <c r="L307">
        <v>3.6530486764931993</v>
      </c>
      <c r="M307">
        <v>7816.66</v>
      </c>
      <c r="N307" s="5">
        <f>IF(Feb_21[[#This Row],[WIN_OSE]]=0,('Summary Sheet'!$O$1)-('Summary Sheet'!$O$1*2%),-'Summary Sheet'!$O$1*(Feb_21[[#This Row],[BSP]]-1))</f>
        <v>1.96</v>
      </c>
    </row>
    <row r="308" spans="1:14" x14ac:dyDescent="0.25">
      <c r="A308">
        <v>178795816</v>
      </c>
      <c r="B308" s="1" t="s">
        <v>23</v>
      </c>
      <c r="C308" s="1" t="s">
        <v>3130</v>
      </c>
      <c r="D308" s="1" t="s">
        <v>3860</v>
      </c>
      <c r="E308" s="1" t="s">
        <v>39</v>
      </c>
      <c r="F308" s="1" t="s">
        <v>168</v>
      </c>
      <c r="G308" s="2">
        <v>44230</v>
      </c>
      <c r="H308" s="3">
        <v>0.45347222222222222</v>
      </c>
      <c r="I308">
        <v>4</v>
      </c>
      <c r="J308" s="1" t="s">
        <v>1353</v>
      </c>
      <c r="K308">
        <v>0</v>
      </c>
      <c r="L308">
        <v>2.6939265023501511</v>
      </c>
      <c r="M308">
        <v>8963.98</v>
      </c>
      <c r="N308" s="5">
        <f>IF(Feb_21[[#This Row],[WIN_OSE]]=0,('Summary Sheet'!$O$1)-('Summary Sheet'!$O$1*2%),-'Summary Sheet'!$O$1*(Feb_21[[#This Row],[BSP]]-1))</f>
        <v>1.96</v>
      </c>
    </row>
    <row r="309" spans="1:14" x14ac:dyDescent="0.25">
      <c r="A309">
        <v>178795818</v>
      </c>
      <c r="B309" s="1" t="s">
        <v>23</v>
      </c>
      <c r="C309" s="1" t="s">
        <v>3130</v>
      </c>
      <c r="D309" s="1" t="s">
        <v>3860</v>
      </c>
      <c r="E309" s="1" t="s">
        <v>41</v>
      </c>
      <c r="F309" s="1" t="s">
        <v>168</v>
      </c>
      <c r="G309" s="2">
        <v>44230</v>
      </c>
      <c r="H309" s="3">
        <v>0.46458333333333335</v>
      </c>
      <c r="I309">
        <v>4</v>
      </c>
      <c r="J309" s="1" t="s">
        <v>3884</v>
      </c>
      <c r="K309">
        <v>1</v>
      </c>
      <c r="L309">
        <v>3.45</v>
      </c>
      <c r="M309">
        <v>9335.56</v>
      </c>
      <c r="N309" s="5">
        <f>IF(Feb_21[[#This Row],[WIN_OSE]]=0,('Summary Sheet'!$O$1)-('Summary Sheet'!$O$1*2%),-'Summary Sheet'!$O$1*(Feb_21[[#This Row],[BSP]]-1))</f>
        <v>-4.9000000000000004</v>
      </c>
    </row>
    <row r="310" spans="1:14" x14ac:dyDescent="0.25">
      <c r="A310">
        <v>178795820</v>
      </c>
      <c r="B310" s="1" t="s">
        <v>23</v>
      </c>
      <c r="C310" s="1" t="s">
        <v>3130</v>
      </c>
      <c r="D310" s="1" t="s">
        <v>3860</v>
      </c>
      <c r="E310" s="1" t="s">
        <v>24</v>
      </c>
      <c r="F310" s="1" t="s">
        <v>168</v>
      </c>
      <c r="G310" s="2">
        <v>44230</v>
      </c>
      <c r="H310" s="3">
        <v>0.47499999999999998</v>
      </c>
      <c r="I310">
        <v>1</v>
      </c>
      <c r="J310" s="1" t="s">
        <v>421</v>
      </c>
      <c r="K310">
        <v>0</v>
      </c>
      <c r="L310">
        <v>3.53</v>
      </c>
      <c r="M310">
        <v>9100.52</v>
      </c>
      <c r="N310" s="5">
        <f>IF(Feb_21[[#This Row],[WIN_OSE]]=0,('Summary Sheet'!$O$1)-('Summary Sheet'!$O$1*2%),-'Summary Sheet'!$O$1*(Feb_21[[#This Row],[BSP]]-1))</f>
        <v>1.96</v>
      </c>
    </row>
    <row r="311" spans="1:14" x14ac:dyDescent="0.25">
      <c r="A311">
        <v>178795822</v>
      </c>
      <c r="B311" s="1" t="s">
        <v>23</v>
      </c>
      <c r="C311" s="1" t="s">
        <v>3130</v>
      </c>
      <c r="D311" s="1" t="s">
        <v>3860</v>
      </c>
      <c r="E311" s="1" t="s">
        <v>39</v>
      </c>
      <c r="F311" s="1" t="s">
        <v>168</v>
      </c>
      <c r="G311" s="2">
        <v>44230</v>
      </c>
      <c r="H311" s="3">
        <v>0.48541666666666666</v>
      </c>
      <c r="I311">
        <v>3</v>
      </c>
      <c r="J311" s="1" t="s">
        <v>4021</v>
      </c>
      <c r="K311">
        <v>1</v>
      </c>
      <c r="L311">
        <v>3.29</v>
      </c>
      <c r="M311">
        <v>5418.22</v>
      </c>
      <c r="N311" s="5">
        <f>IF(Feb_21[[#This Row],[WIN_OSE]]=0,('Summary Sheet'!$O$1)-('Summary Sheet'!$O$1*2%),-'Summary Sheet'!$O$1*(Feb_21[[#This Row],[BSP]]-1))</f>
        <v>-4.58</v>
      </c>
    </row>
    <row r="312" spans="1:14" x14ac:dyDescent="0.25">
      <c r="A312">
        <v>178795824</v>
      </c>
      <c r="B312" s="1" t="s">
        <v>23</v>
      </c>
      <c r="C312" s="1" t="s">
        <v>3130</v>
      </c>
      <c r="D312" s="1" t="s">
        <v>3860</v>
      </c>
      <c r="E312" s="1" t="s">
        <v>41</v>
      </c>
      <c r="F312" s="1" t="s">
        <v>168</v>
      </c>
      <c r="G312" s="2">
        <v>44230</v>
      </c>
      <c r="H312" s="3">
        <v>0.49583333333333335</v>
      </c>
      <c r="I312">
        <v>2</v>
      </c>
      <c r="J312" s="1" t="s">
        <v>3976</v>
      </c>
      <c r="K312">
        <v>0</v>
      </c>
      <c r="L312">
        <v>1</v>
      </c>
      <c r="M312">
        <v>14.08</v>
      </c>
      <c r="N312" s="5">
        <f>IF(Feb_21[[#This Row],[WIN_OSE]]=0,('Summary Sheet'!$O$1)-('Summary Sheet'!$O$1*2%),-'Summary Sheet'!$O$1*(Feb_21[[#This Row],[BSP]]-1))</f>
        <v>1.96</v>
      </c>
    </row>
    <row r="313" spans="1:14" x14ac:dyDescent="0.25">
      <c r="A313">
        <v>178795826</v>
      </c>
      <c r="B313" s="1" t="s">
        <v>23</v>
      </c>
      <c r="C313" s="1" t="s">
        <v>3130</v>
      </c>
      <c r="D313" s="1" t="s">
        <v>3860</v>
      </c>
      <c r="E313" s="1" t="s">
        <v>32</v>
      </c>
      <c r="F313" s="1" t="s">
        <v>168</v>
      </c>
      <c r="G313" s="2">
        <v>44230</v>
      </c>
      <c r="H313" s="3">
        <v>0.50624999999999998</v>
      </c>
      <c r="I313">
        <v>3</v>
      </c>
      <c r="J313" s="1" t="s">
        <v>4023</v>
      </c>
      <c r="K313">
        <v>0</v>
      </c>
      <c r="L313">
        <v>4.8</v>
      </c>
      <c r="M313">
        <v>4452.78</v>
      </c>
      <c r="N313" s="5">
        <f>IF(Feb_21[[#This Row],[WIN_OSE]]=0,('Summary Sheet'!$O$1)-('Summary Sheet'!$O$1*2%),-'Summary Sheet'!$O$1*(Feb_21[[#This Row],[BSP]]-1))</f>
        <v>1.96</v>
      </c>
    </row>
    <row r="314" spans="1:14" x14ac:dyDescent="0.25">
      <c r="A314">
        <v>178795828</v>
      </c>
      <c r="B314" s="1" t="s">
        <v>23</v>
      </c>
      <c r="C314" s="1" t="s">
        <v>3130</v>
      </c>
      <c r="D314" s="1" t="s">
        <v>3860</v>
      </c>
      <c r="E314" s="1" t="s">
        <v>208</v>
      </c>
      <c r="F314" s="1" t="s">
        <v>194</v>
      </c>
      <c r="G314" s="2">
        <v>44230</v>
      </c>
      <c r="H314" s="3">
        <v>0.51666666666666672</v>
      </c>
      <c r="I314">
        <v>2</v>
      </c>
      <c r="J314" s="1" t="s">
        <v>3997</v>
      </c>
      <c r="K314">
        <v>0</v>
      </c>
      <c r="L314">
        <v>3.85</v>
      </c>
      <c r="M314">
        <v>5267.88</v>
      </c>
      <c r="N314" s="5">
        <f>IF(Feb_21[[#This Row],[WIN_OSE]]=0,('Summary Sheet'!$O$1)-('Summary Sheet'!$O$1*2%),-'Summary Sheet'!$O$1*(Feb_21[[#This Row],[BSP]]-1))</f>
        <v>1.96</v>
      </c>
    </row>
    <row r="315" spans="1:14" x14ac:dyDescent="0.25">
      <c r="A315">
        <v>178795830</v>
      </c>
      <c r="B315" s="1" t="s">
        <v>23</v>
      </c>
      <c r="C315" s="1" t="s">
        <v>3130</v>
      </c>
      <c r="D315" s="1" t="s">
        <v>3860</v>
      </c>
      <c r="E315" s="1" t="s">
        <v>39</v>
      </c>
      <c r="F315" s="1" t="s">
        <v>168</v>
      </c>
      <c r="G315" s="2">
        <v>44230</v>
      </c>
      <c r="H315" s="3">
        <v>0.52708333333333335</v>
      </c>
      <c r="I315">
        <v>3</v>
      </c>
      <c r="J315" s="1" t="s">
        <v>838</v>
      </c>
      <c r="K315">
        <v>0</v>
      </c>
      <c r="L315">
        <v>3.55</v>
      </c>
      <c r="M315">
        <v>3499.6</v>
      </c>
      <c r="N315" s="5">
        <f>IF(Feb_21[[#This Row],[WIN_OSE]]=0,('Summary Sheet'!$O$1)-('Summary Sheet'!$O$1*2%),-'Summary Sheet'!$O$1*(Feb_21[[#This Row],[BSP]]-1))</f>
        <v>1.96</v>
      </c>
    </row>
    <row r="316" spans="1:14" x14ac:dyDescent="0.25">
      <c r="A316">
        <v>178795832</v>
      </c>
      <c r="B316" s="1" t="s">
        <v>23</v>
      </c>
      <c r="C316" s="1" t="s">
        <v>3130</v>
      </c>
      <c r="D316" s="1" t="s">
        <v>3860</v>
      </c>
      <c r="E316" s="1" t="s">
        <v>43</v>
      </c>
      <c r="F316" s="1" t="s">
        <v>168</v>
      </c>
      <c r="G316" s="2">
        <v>44230</v>
      </c>
      <c r="H316" s="3">
        <v>0.53749999999999998</v>
      </c>
      <c r="I316">
        <v>4</v>
      </c>
      <c r="J316" s="1" t="s">
        <v>4006</v>
      </c>
      <c r="K316">
        <v>1</v>
      </c>
      <c r="L316">
        <v>2.2357037625353779</v>
      </c>
      <c r="M316">
        <v>10745.46</v>
      </c>
      <c r="N316" s="5">
        <f>IF(Feb_21[[#This Row],[WIN_OSE]]=0,('Summary Sheet'!$O$1)-('Summary Sheet'!$O$1*2%),-'Summary Sheet'!$O$1*(Feb_21[[#This Row],[BSP]]-1))</f>
        <v>-2.4714075250707559</v>
      </c>
    </row>
    <row r="317" spans="1:14" x14ac:dyDescent="0.25">
      <c r="A317">
        <v>178795834</v>
      </c>
      <c r="B317" s="1" t="s">
        <v>23</v>
      </c>
      <c r="C317" s="1" t="s">
        <v>3130</v>
      </c>
      <c r="D317" s="1" t="s">
        <v>3860</v>
      </c>
      <c r="E317" s="1" t="s">
        <v>24</v>
      </c>
      <c r="F317" s="1" t="s">
        <v>168</v>
      </c>
      <c r="G317" s="2">
        <v>44230</v>
      </c>
      <c r="H317" s="3">
        <v>0.54791666666666672</v>
      </c>
      <c r="I317">
        <v>5</v>
      </c>
      <c r="J317" s="1" t="s">
        <v>4028</v>
      </c>
      <c r="K317">
        <v>0</v>
      </c>
      <c r="L317">
        <v>3.6882954621197861</v>
      </c>
      <c r="M317">
        <v>4207.0600000000004</v>
      </c>
      <c r="N317" s="5">
        <f>IF(Feb_21[[#This Row],[WIN_OSE]]=0,('Summary Sheet'!$O$1)-('Summary Sheet'!$O$1*2%),-'Summary Sheet'!$O$1*(Feb_21[[#This Row],[BSP]]-1))</f>
        <v>1.96</v>
      </c>
    </row>
    <row r="318" spans="1:14" x14ac:dyDescent="0.25">
      <c r="A318">
        <v>178795836</v>
      </c>
      <c r="B318" s="1" t="s">
        <v>23</v>
      </c>
      <c r="C318" s="1" t="s">
        <v>3130</v>
      </c>
      <c r="D318" s="1" t="s">
        <v>3860</v>
      </c>
      <c r="E318" s="1" t="s">
        <v>311</v>
      </c>
      <c r="F318" s="1" t="s">
        <v>194</v>
      </c>
      <c r="G318" s="2">
        <v>44230</v>
      </c>
      <c r="H318" s="3">
        <v>0.55833333333333335</v>
      </c>
      <c r="I318">
        <v>1</v>
      </c>
      <c r="J318" s="1" t="s">
        <v>3940</v>
      </c>
      <c r="K318">
        <v>0</v>
      </c>
      <c r="L318">
        <v>3.3298375506731097</v>
      </c>
      <c r="M318">
        <v>6864.5</v>
      </c>
      <c r="N318" s="5">
        <f>IF(Feb_21[[#This Row],[WIN_OSE]]=0,('Summary Sheet'!$O$1)-('Summary Sheet'!$O$1*2%),-'Summary Sheet'!$O$1*(Feb_21[[#This Row],[BSP]]-1))</f>
        <v>1.96</v>
      </c>
    </row>
    <row r="319" spans="1:14" x14ac:dyDescent="0.25">
      <c r="A319">
        <v>178795838</v>
      </c>
      <c r="B319" s="1" t="s">
        <v>23</v>
      </c>
      <c r="C319" s="1" t="s">
        <v>3130</v>
      </c>
      <c r="D319" s="1" t="s">
        <v>3860</v>
      </c>
      <c r="E319" s="1" t="s">
        <v>24</v>
      </c>
      <c r="F319" s="1" t="s">
        <v>168</v>
      </c>
      <c r="G319" s="2">
        <v>44230</v>
      </c>
      <c r="H319" s="3">
        <v>0.56874999999999998</v>
      </c>
      <c r="I319">
        <v>3</v>
      </c>
      <c r="J319" s="1" t="s">
        <v>3967</v>
      </c>
      <c r="K319">
        <v>0</v>
      </c>
      <c r="L319">
        <v>3.7</v>
      </c>
      <c r="M319">
        <v>8498.14</v>
      </c>
      <c r="N319" s="5">
        <f>IF(Feb_21[[#This Row],[WIN_OSE]]=0,('Summary Sheet'!$O$1)-('Summary Sheet'!$O$1*2%),-'Summary Sheet'!$O$1*(Feb_21[[#This Row],[BSP]]-1))</f>
        <v>1.96</v>
      </c>
    </row>
    <row r="320" spans="1:14" x14ac:dyDescent="0.25">
      <c r="A320">
        <v>178797299</v>
      </c>
      <c r="B320" s="1" t="s">
        <v>23</v>
      </c>
      <c r="C320" s="1" t="s">
        <v>167</v>
      </c>
      <c r="D320" s="1" t="s">
        <v>3860</v>
      </c>
      <c r="E320" s="1" t="s">
        <v>24</v>
      </c>
      <c r="F320" s="1" t="s">
        <v>44</v>
      </c>
      <c r="G320" s="2">
        <v>44230</v>
      </c>
      <c r="H320" s="3">
        <v>0.58125000000000004</v>
      </c>
      <c r="I320">
        <v>5</v>
      </c>
      <c r="J320" s="1" t="s">
        <v>3994</v>
      </c>
      <c r="K320">
        <v>0</v>
      </c>
      <c r="L320">
        <v>2.6755216142473008</v>
      </c>
      <c r="M320">
        <v>16483.099999999999</v>
      </c>
      <c r="N320" s="5">
        <f>IF(Feb_21[[#This Row],[WIN_OSE]]=0,('Summary Sheet'!$O$1)-('Summary Sheet'!$O$1*2%),-'Summary Sheet'!$O$1*(Feb_21[[#This Row],[BSP]]-1))</f>
        <v>1.96</v>
      </c>
    </row>
    <row r="321" spans="1:14" x14ac:dyDescent="0.25">
      <c r="A321">
        <v>178797301</v>
      </c>
      <c r="B321" s="1" t="s">
        <v>23</v>
      </c>
      <c r="C321" s="1" t="s">
        <v>167</v>
      </c>
      <c r="D321" s="1" t="s">
        <v>3860</v>
      </c>
      <c r="E321" s="1" t="s">
        <v>43</v>
      </c>
      <c r="F321" s="1" t="s">
        <v>44</v>
      </c>
      <c r="G321" s="2">
        <v>44230</v>
      </c>
      <c r="H321" s="3">
        <v>0.59166666666666667</v>
      </c>
      <c r="I321">
        <v>4</v>
      </c>
      <c r="J321" s="1" t="s">
        <v>3956</v>
      </c>
      <c r="K321">
        <v>0</v>
      </c>
      <c r="L321">
        <v>3.2212977965745084</v>
      </c>
      <c r="M321">
        <v>17670.439999999999</v>
      </c>
      <c r="N321" s="5">
        <f>IF(Feb_21[[#This Row],[WIN_OSE]]=0,('Summary Sheet'!$O$1)-('Summary Sheet'!$O$1*2%),-'Summary Sheet'!$O$1*(Feb_21[[#This Row],[BSP]]-1))</f>
        <v>1.96</v>
      </c>
    </row>
    <row r="322" spans="1:14" x14ac:dyDescent="0.25">
      <c r="A322">
        <v>178797303</v>
      </c>
      <c r="B322" s="1" t="s">
        <v>23</v>
      </c>
      <c r="C322" s="1" t="s">
        <v>167</v>
      </c>
      <c r="D322" s="1" t="s">
        <v>3860</v>
      </c>
      <c r="E322" s="1" t="s">
        <v>43</v>
      </c>
      <c r="F322" s="1" t="s">
        <v>44</v>
      </c>
      <c r="G322" s="2">
        <v>44230</v>
      </c>
      <c r="H322" s="3">
        <v>0.60555555555555551</v>
      </c>
      <c r="I322">
        <v>2</v>
      </c>
      <c r="J322" s="1" t="s">
        <v>1329</v>
      </c>
      <c r="K322">
        <v>0</v>
      </c>
      <c r="L322">
        <v>3.0366893325111608</v>
      </c>
      <c r="M322">
        <v>13645.86</v>
      </c>
      <c r="N322" s="5">
        <f>IF(Feb_21[[#This Row],[WIN_OSE]]=0,('Summary Sheet'!$O$1)-('Summary Sheet'!$O$1*2%),-'Summary Sheet'!$O$1*(Feb_21[[#This Row],[BSP]]-1))</f>
        <v>1.96</v>
      </c>
    </row>
    <row r="323" spans="1:14" x14ac:dyDescent="0.25">
      <c r="A323">
        <v>178797305</v>
      </c>
      <c r="B323" s="1" t="s">
        <v>23</v>
      </c>
      <c r="C323" s="1" t="s">
        <v>167</v>
      </c>
      <c r="D323" s="1" t="s">
        <v>3860</v>
      </c>
      <c r="E323" s="1" t="s">
        <v>49</v>
      </c>
      <c r="F323" s="1" t="s">
        <v>186</v>
      </c>
      <c r="G323" s="2">
        <v>44230</v>
      </c>
      <c r="H323" s="3">
        <v>0.61944444444444446</v>
      </c>
      <c r="I323">
        <v>6</v>
      </c>
      <c r="J323" s="1" t="s">
        <v>223</v>
      </c>
      <c r="K323">
        <v>0</v>
      </c>
      <c r="L323">
        <v>3.55</v>
      </c>
      <c r="M323">
        <v>6436.6</v>
      </c>
      <c r="N323" s="5">
        <f>IF(Feb_21[[#This Row],[WIN_OSE]]=0,('Summary Sheet'!$O$1)-('Summary Sheet'!$O$1*2%),-'Summary Sheet'!$O$1*(Feb_21[[#This Row],[BSP]]-1))</f>
        <v>1.96</v>
      </c>
    </row>
    <row r="324" spans="1:14" x14ac:dyDescent="0.25">
      <c r="A324">
        <v>178797307</v>
      </c>
      <c r="B324" s="1" t="s">
        <v>23</v>
      </c>
      <c r="C324" s="1" t="s">
        <v>167</v>
      </c>
      <c r="D324" s="1" t="s">
        <v>3860</v>
      </c>
      <c r="E324" s="1" t="s">
        <v>32</v>
      </c>
      <c r="F324" s="1" t="s">
        <v>44</v>
      </c>
      <c r="G324" s="2">
        <v>44230</v>
      </c>
      <c r="H324" s="3">
        <v>0.63263888888888886</v>
      </c>
      <c r="I324">
        <v>2</v>
      </c>
      <c r="J324" s="1" t="s">
        <v>3968</v>
      </c>
      <c r="K324">
        <v>1</v>
      </c>
      <c r="L324">
        <v>3.85</v>
      </c>
      <c r="M324">
        <v>4055.48</v>
      </c>
      <c r="N324" s="5">
        <f>IF(Feb_21[[#This Row],[WIN_OSE]]=0,('Summary Sheet'!$O$1)-('Summary Sheet'!$O$1*2%),-'Summary Sheet'!$O$1*(Feb_21[[#This Row],[BSP]]-1))</f>
        <v>-5.7</v>
      </c>
    </row>
    <row r="325" spans="1:14" x14ac:dyDescent="0.25">
      <c r="A325">
        <v>178797309</v>
      </c>
      <c r="B325" s="1" t="s">
        <v>23</v>
      </c>
      <c r="C325" s="1" t="s">
        <v>167</v>
      </c>
      <c r="D325" s="1" t="s">
        <v>3860</v>
      </c>
      <c r="E325" s="1" t="s">
        <v>41</v>
      </c>
      <c r="F325" s="1" t="s">
        <v>44</v>
      </c>
      <c r="G325" s="2">
        <v>44230</v>
      </c>
      <c r="H325" s="3">
        <v>0.64444444444444449</v>
      </c>
      <c r="I325">
        <v>1</v>
      </c>
      <c r="J325" s="1" t="s">
        <v>3925</v>
      </c>
      <c r="K325">
        <v>0</v>
      </c>
      <c r="L325">
        <v>4.3</v>
      </c>
      <c r="M325">
        <v>3987.64</v>
      </c>
      <c r="N325" s="5">
        <f>IF(Feb_21[[#This Row],[WIN_OSE]]=0,('Summary Sheet'!$O$1)-('Summary Sheet'!$O$1*2%),-'Summary Sheet'!$O$1*(Feb_21[[#This Row],[BSP]]-1))</f>
        <v>1.96</v>
      </c>
    </row>
    <row r="326" spans="1:14" x14ac:dyDescent="0.25">
      <c r="A326">
        <v>178797311</v>
      </c>
      <c r="B326" s="1" t="s">
        <v>23</v>
      </c>
      <c r="C326" s="1" t="s">
        <v>167</v>
      </c>
      <c r="D326" s="1" t="s">
        <v>3860</v>
      </c>
      <c r="E326" s="1" t="s">
        <v>41</v>
      </c>
      <c r="F326" s="1" t="s">
        <v>44</v>
      </c>
      <c r="G326" s="2">
        <v>44230</v>
      </c>
      <c r="H326" s="3">
        <v>0.65833333333333333</v>
      </c>
      <c r="I326">
        <v>4</v>
      </c>
      <c r="J326" s="1" t="s">
        <v>4056</v>
      </c>
      <c r="K326">
        <v>1</v>
      </c>
      <c r="L326">
        <v>3.2</v>
      </c>
      <c r="M326">
        <v>7184.26</v>
      </c>
      <c r="N326" s="5">
        <f>IF(Feb_21[[#This Row],[WIN_OSE]]=0,('Summary Sheet'!$O$1)-('Summary Sheet'!$O$1*2%),-'Summary Sheet'!$O$1*(Feb_21[[#This Row],[BSP]]-1))</f>
        <v>-4.4000000000000004</v>
      </c>
    </row>
    <row r="327" spans="1:14" x14ac:dyDescent="0.25">
      <c r="A327">
        <v>178797313</v>
      </c>
      <c r="B327" s="1" t="s">
        <v>23</v>
      </c>
      <c r="C327" s="1" t="s">
        <v>167</v>
      </c>
      <c r="D327" s="1" t="s">
        <v>3860</v>
      </c>
      <c r="E327" s="1" t="s">
        <v>30</v>
      </c>
      <c r="F327" s="1" t="s">
        <v>44</v>
      </c>
      <c r="G327" s="2">
        <v>44230</v>
      </c>
      <c r="H327" s="3">
        <v>0.67222222222222228</v>
      </c>
      <c r="I327">
        <v>6</v>
      </c>
      <c r="J327" s="1" t="s">
        <v>4080</v>
      </c>
      <c r="K327">
        <v>0</v>
      </c>
      <c r="L327">
        <v>4.3322056086506926</v>
      </c>
      <c r="M327">
        <v>7563.5</v>
      </c>
      <c r="N327" s="5">
        <f>IF(Feb_21[[#This Row],[WIN_OSE]]=0,('Summary Sheet'!$O$1)-('Summary Sheet'!$O$1*2%),-'Summary Sheet'!$O$1*(Feb_21[[#This Row],[BSP]]-1))</f>
        <v>1.96</v>
      </c>
    </row>
    <row r="328" spans="1:14" x14ac:dyDescent="0.25">
      <c r="A328">
        <v>178797315</v>
      </c>
      <c r="B328" s="1" t="s">
        <v>23</v>
      </c>
      <c r="C328" s="1" t="s">
        <v>167</v>
      </c>
      <c r="D328" s="1" t="s">
        <v>3860</v>
      </c>
      <c r="E328" s="1" t="s">
        <v>32</v>
      </c>
      <c r="F328" s="1" t="s">
        <v>44</v>
      </c>
      <c r="G328" s="2">
        <v>44230</v>
      </c>
      <c r="H328" s="3">
        <v>0.68611111111111112</v>
      </c>
      <c r="I328">
        <v>1</v>
      </c>
      <c r="J328" s="1" t="s">
        <v>3926</v>
      </c>
      <c r="K328">
        <v>0</v>
      </c>
      <c r="L328">
        <v>3.0818109834337886</v>
      </c>
      <c r="M328">
        <v>7127.24</v>
      </c>
      <c r="N328" s="5">
        <f>IF(Feb_21[[#This Row],[WIN_OSE]]=0,('Summary Sheet'!$O$1)-('Summary Sheet'!$O$1*2%),-'Summary Sheet'!$O$1*(Feb_21[[#This Row],[BSP]]-1))</f>
        <v>1.96</v>
      </c>
    </row>
    <row r="329" spans="1:14" x14ac:dyDescent="0.25">
      <c r="A329">
        <v>178797317</v>
      </c>
      <c r="B329" s="1" t="s">
        <v>23</v>
      </c>
      <c r="C329" s="1" t="s">
        <v>167</v>
      </c>
      <c r="D329" s="1" t="s">
        <v>3860</v>
      </c>
      <c r="E329" s="1" t="s">
        <v>27</v>
      </c>
      <c r="F329" s="1" t="s">
        <v>186</v>
      </c>
      <c r="G329" s="2">
        <v>44230</v>
      </c>
      <c r="H329" s="3">
        <v>0.7</v>
      </c>
      <c r="I329">
        <v>2</v>
      </c>
      <c r="J329" s="1" t="s">
        <v>4062</v>
      </c>
      <c r="K329">
        <v>1</v>
      </c>
      <c r="L329">
        <v>2.5479660461720774</v>
      </c>
      <c r="M329">
        <v>25465.040000000001</v>
      </c>
      <c r="N329" s="5">
        <f>IF(Feb_21[[#This Row],[WIN_OSE]]=0,('Summary Sheet'!$O$1)-('Summary Sheet'!$O$1*2%),-'Summary Sheet'!$O$1*(Feb_21[[#This Row],[BSP]]-1))</f>
        <v>-3.0959320923441549</v>
      </c>
    </row>
    <row r="330" spans="1:14" x14ac:dyDescent="0.25">
      <c r="A330">
        <v>178797319</v>
      </c>
      <c r="B330" s="1" t="s">
        <v>23</v>
      </c>
      <c r="C330" s="1" t="s">
        <v>167</v>
      </c>
      <c r="D330" s="1" t="s">
        <v>3860</v>
      </c>
      <c r="E330" s="1" t="s">
        <v>47</v>
      </c>
      <c r="F330" s="1" t="s">
        <v>44</v>
      </c>
      <c r="G330" s="2">
        <v>44230</v>
      </c>
      <c r="H330" s="3">
        <v>0.71388888888888891</v>
      </c>
      <c r="I330">
        <v>1</v>
      </c>
      <c r="J330" s="1" t="s">
        <v>999</v>
      </c>
      <c r="K330">
        <v>1</v>
      </c>
      <c r="L330">
        <v>3.412899613156243</v>
      </c>
      <c r="M330">
        <v>12710.88</v>
      </c>
      <c r="N330" s="5">
        <f>IF(Feb_21[[#This Row],[WIN_OSE]]=0,('Summary Sheet'!$O$1)-('Summary Sheet'!$O$1*2%),-'Summary Sheet'!$O$1*(Feb_21[[#This Row],[BSP]]-1))</f>
        <v>-4.825799226312486</v>
      </c>
    </row>
    <row r="331" spans="1:14" x14ac:dyDescent="0.25">
      <c r="A331">
        <v>178797321</v>
      </c>
      <c r="B331" s="1" t="s">
        <v>23</v>
      </c>
      <c r="C331" s="1" t="s">
        <v>167</v>
      </c>
      <c r="D331" s="1" t="s">
        <v>3860</v>
      </c>
      <c r="E331" s="1" t="s">
        <v>37</v>
      </c>
      <c r="F331" s="1" t="s">
        <v>44</v>
      </c>
      <c r="G331" s="2">
        <v>44230</v>
      </c>
      <c r="H331" s="3">
        <v>0.72777777777777775</v>
      </c>
      <c r="I331">
        <v>6</v>
      </c>
      <c r="J331" s="1" t="s">
        <v>4074</v>
      </c>
      <c r="K331">
        <v>0</v>
      </c>
      <c r="L331">
        <v>2.1993603297558</v>
      </c>
      <c r="M331">
        <v>22938.46</v>
      </c>
      <c r="N331" s="5">
        <f>IF(Feb_21[[#This Row],[WIN_OSE]]=0,('Summary Sheet'!$O$1)-('Summary Sheet'!$O$1*2%),-'Summary Sheet'!$O$1*(Feb_21[[#This Row],[BSP]]-1))</f>
        <v>1.96</v>
      </c>
    </row>
    <row r="332" spans="1:14" x14ac:dyDescent="0.25">
      <c r="A332">
        <v>178797323</v>
      </c>
      <c r="B332" s="1" t="s">
        <v>23</v>
      </c>
      <c r="C332" s="1" t="s">
        <v>167</v>
      </c>
      <c r="D332" s="1" t="s">
        <v>3860</v>
      </c>
      <c r="E332" s="1" t="s">
        <v>47</v>
      </c>
      <c r="F332" s="1" t="s">
        <v>44</v>
      </c>
      <c r="G332" s="2">
        <v>44230</v>
      </c>
      <c r="H332" s="3">
        <v>0.73888888888888893</v>
      </c>
      <c r="I332">
        <v>4</v>
      </c>
      <c r="J332" s="1" t="s">
        <v>4076</v>
      </c>
      <c r="K332">
        <v>1</v>
      </c>
      <c r="L332">
        <v>2.162629427734938</v>
      </c>
      <c r="M332">
        <v>14988.42</v>
      </c>
      <c r="N332" s="5">
        <f>IF(Feb_21[[#This Row],[WIN_OSE]]=0,('Summary Sheet'!$O$1)-('Summary Sheet'!$O$1*2%),-'Summary Sheet'!$O$1*(Feb_21[[#This Row],[BSP]]-1))</f>
        <v>-2.3252588554698761</v>
      </c>
    </row>
    <row r="333" spans="1:14" x14ac:dyDescent="0.25">
      <c r="A333">
        <v>178797325</v>
      </c>
      <c r="B333" s="1" t="s">
        <v>23</v>
      </c>
      <c r="C333" s="1" t="s">
        <v>167</v>
      </c>
      <c r="D333" s="1" t="s">
        <v>3860</v>
      </c>
      <c r="E333" s="1" t="s">
        <v>47</v>
      </c>
      <c r="F333" s="1" t="s">
        <v>44</v>
      </c>
      <c r="G333" s="2">
        <v>44230</v>
      </c>
      <c r="H333" s="3">
        <v>0.75138888888888888</v>
      </c>
      <c r="I333">
        <v>3</v>
      </c>
      <c r="J333" s="1" t="s">
        <v>3969</v>
      </c>
      <c r="K333">
        <v>2</v>
      </c>
      <c r="L333">
        <v>3.671701422676124</v>
      </c>
      <c r="M333">
        <v>10478.86</v>
      </c>
      <c r="N333" s="5">
        <f>IF(Feb_21[[#This Row],[WIN_OSE]]=0,('Summary Sheet'!$O$1)-('Summary Sheet'!$O$1*2%),-'Summary Sheet'!$O$1*(Feb_21[[#This Row],[BSP]]-1))</f>
        <v>-5.343402845352248</v>
      </c>
    </row>
    <row r="334" spans="1:14" x14ac:dyDescent="0.25">
      <c r="A334">
        <v>178797827</v>
      </c>
      <c r="B334" s="1" t="s">
        <v>23</v>
      </c>
      <c r="C334" s="1" t="s">
        <v>3131</v>
      </c>
      <c r="D334" s="1" t="s">
        <v>3860</v>
      </c>
      <c r="E334" s="1" t="s">
        <v>32</v>
      </c>
      <c r="F334" s="1" t="s">
        <v>54</v>
      </c>
      <c r="G334" s="2">
        <v>44230</v>
      </c>
      <c r="H334" s="3">
        <v>0.5756944444444444</v>
      </c>
      <c r="I334">
        <v>2</v>
      </c>
      <c r="J334" s="1" t="s">
        <v>3943</v>
      </c>
      <c r="K334">
        <v>0</v>
      </c>
      <c r="L334">
        <v>2.352481883254586</v>
      </c>
      <c r="M334">
        <v>10927.52</v>
      </c>
      <c r="N334" s="5">
        <f>IF(Feb_21[[#This Row],[WIN_OSE]]=0,('Summary Sheet'!$O$1)-('Summary Sheet'!$O$1*2%),-'Summary Sheet'!$O$1*(Feb_21[[#This Row],[BSP]]-1))</f>
        <v>1.96</v>
      </c>
    </row>
    <row r="335" spans="1:14" x14ac:dyDescent="0.25">
      <c r="A335">
        <v>178797829</v>
      </c>
      <c r="B335" s="1" t="s">
        <v>23</v>
      </c>
      <c r="C335" s="1" t="s">
        <v>3131</v>
      </c>
      <c r="D335" s="1" t="s">
        <v>3860</v>
      </c>
      <c r="E335" s="1" t="s">
        <v>24</v>
      </c>
      <c r="F335" s="1" t="s">
        <v>54</v>
      </c>
      <c r="G335" s="2">
        <v>44230</v>
      </c>
      <c r="H335" s="3">
        <v>0.58819444444444446</v>
      </c>
      <c r="I335">
        <v>4</v>
      </c>
      <c r="J335" s="1" t="s">
        <v>4027</v>
      </c>
      <c r="K335">
        <v>1</v>
      </c>
      <c r="L335">
        <v>2.7184679793599207</v>
      </c>
      <c r="M335">
        <v>13575.08</v>
      </c>
      <c r="N335" s="5">
        <f>IF(Feb_21[[#This Row],[WIN_OSE]]=0,('Summary Sheet'!$O$1)-('Summary Sheet'!$O$1*2%),-'Summary Sheet'!$O$1*(Feb_21[[#This Row],[BSP]]-1))</f>
        <v>-3.4369359587198414</v>
      </c>
    </row>
    <row r="336" spans="1:14" x14ac:dyDescent="0.25">
      <c r="A336">
        <v>178797831</v>
      </c>
      <c r="B336" s="1" t="s">
        <v>23</v>
      </c>
      <c r="C336" s="1" t="s">
        <v>3131</v>
      </c>
      <c r="D336" s="1" t="s">
        <v>3860</v>
      </c>
      <c r="E336" s="1" t="s">
        <v>47</v>
      </c>
      <c r="F336" s="1" t="s">
        <v>54</v>
      </c>
      <c r="G336" s="2">
        <v>44230</v>
      </c>
      <c r="H336" s="3">
        <v>0.59930555555555554</v>
      </c>
      <c r="I336">
        <v>6</v>
      </c>
      <c r="J336" s="1" t="s">
        <v>745</v>
      </c>
      <c r="K336">
        <v>0</v>
      </c>
      <c r="L336">
        <v>2.98</v>
      </c>
      <c r="M336">
        <v>12686.1</v>
      </c>
      <c r="N336" s="5">
        <f>IF(Feb_21[[#This Row],[WIN_OSE]]=0,('Summary Sheet'!$O$1)-('Summary Sheet'!$O$1*2%),-'Summary Sheet'!$O$1*(Feb_21[[#This Row],[BSP]]-1))</f>
        <v>1.96</v>
      </c>
    </row>
    <row r="337" spans="1:14" x14ac:dyDescent="0.25">
      <c r="A337">
        <v>178797833</v>
      </c>
      <c r="B337" s="1" t="s">
        <v>23</v>
      </c>
      <c r="C337" s="1" t="s">
        <v>3131</v>
      </c>
      <c r="D337" s="1" t="s">
        <v>3860</v>
      </c>
      <c r="E337" s="1" t="s">
        <v>49</v>
      </c>
      <c r="F337" s="1" t="s">
        <v>188</v>
      </c>
      <c r="G337" s="2">
        <v>44230</v>
      </c>
      <c r="H337" s="3">
        <v>0.61250000000000004</v>
      </c>
      <c r="I337">
        <v>3</v>
      </c>
      <c r="J337" s="1" t="s">
        <v>4063</v>
      </c>
      <c r="K337">
        <v>1</v>
      </c>
      <c r="L337">
        <v>2.7305914900000001</v>
      </c>
      <c r="M337">
        <v>14063.58</v>
      </c>
      <c r="N337" s="5">
        <f>IF(Feb_21[[#This Row],[WIN_OSE]]=0,('Summary Sheet'!$O$1)-('Summary Sheet'!$O$1*2%),-'Summary Sheet'!$O$1*(Feb_21[[#This Row],[BSP]]-1))</f>
        <v>-3.4611829800000002</v>
      </c>
    </row>
    <row r="338" spans="1:14" x14ac:dyDescent="0.25">
      <c r="A338">
        <v>178797835</v>
      </c>
      <c r="B338" s="1" t="s">
        <v>23</v>
      </c>
      <c r="C338" s="1" t="s">
        <v>3131</v>
      </c>
      <c r="D338" s="1" t="s">
        <v>3860</v>
      </c>
      <c r="E338" s="1" t="s">
        <v>39</v>
      </c>
      <c r="F338" s="1" t="s">
        <v>54</v>
      </c>
      <c r="G338" s="2">
        <v>44230</v>
      </c>
      <c r="H338" s="3">
        <v>0.62638888888888888</v>
      </c>
      <c r="I338">
        <v>6</v>
      </c>
      <c r="J338" s="1" t="s">
        <v>3975</v>
      </c>
      <c r="K338">
        <v>0</v>
      </c>
      <c r="L338">
        <v>2.7950433609999998</v>
      </c>
      <c r="M338">
        <v>12558.76</v>
      </c>
      <c r="N338" s="5">
        <f>IF(Feb_21[[#This Row],[WIN_OSE]]=0,('Summary Sheet'!$O$1)-('Summary Sheet'!$O$1*2%),-'Summary Sheet'!$O$1*(Feb_21[[#This Row],[BSP]]-1))</f>
        <v>1.96</v>
      </c>
    </row>
    <row r="339" spans="1:14" x14ac:dyDescent="0.25">
      <c r="A339">
        <v>178797837</v>
      </c>
      <c r="B339" s="1" t="s">
        <v>23</v>
      </c>
      <c r="C339" s="1" t="s">
        <v>3131</v>
      </c>
      <c r="D339" s="1" t="s">
        <v>3860</v>
      </c>
      <c r="E339" s="1" t="s">
        <v>24</v>
      </c>
      <c r="F339" s="1" t="s">
        <v>54</v>
      </c>
      <c r="G339" s="2">
        <v>44230</v>
      </c>
      <c r="H339" s="3">
        <v>0.63749999999999996</v>
      </c>
      <c r="I339">
        <v>6</v>
      </c>
      <c r="J339" s="1" t="s">
        <v>3893</v>
      </c>
      <c r="K339">
        <v>0</v>
      </c>
      <c r="L339">
        <v>4.1195829467032326</v>
      </c>
      <c r="M339">
        <v>7123.32</v>
      </c>
      <c r="N339" s="5">
        <f>IF(Feb_21[[#This Row],[WIN_OSE]]=0,('Summary Sheet'!$O$1)-('Summary Sheet'!$O$1*2%),-'Summary Sheet'!$O$1*(Feb_21[[#This Row],[BSP]]-1))</f>
        <v>1.96</v>
      </c>
    </row>
    <row r="340" spans="1:14" x14ac:dyDescent="0.25">
      <c r="A340">
        <v>178797839</v>
      </c>
      <c r="B340" s="1" t="s">
        <v>23</v>
      </c>
      <c r="C340" s="1" t="s">
        <v>3131</v>
      </c>
      <c r="D340" s="1" t="s">
        <v>3860</v>
      </c>
      <c r="E340" s="1" t="s">
        <v>20</v>
      </c>
      <c r="F340" s="1" t="s">
        <v>54</v>
      </c>
      <c r="G340" s="2">
        <v>44230</v>
      </c>
      <c r="H340" s="3">
        <v>0.65138888888888891</v>
      </c>
      <c r="I340">
        <v>4</v>
      </c>
      <c r="J340" s="1" t="s">
        <v>1127</v>
      </c>
      <c r="K340">
        <v>1</v>
      </c>
      <c r="L340">
        <v>3.05</v>
      </c>
      <c r="M340">
        <v>19169.8</v>
      </c>
      <c r="N340" s="5">
        <f>IF(Feb_21[[#This Row],[WIN_OSE]]=0,('Summary Sheet'!$O$1)-('Summary Sheet'!$O$1*2%),-'Summary Sheet'!$O$1*(Feb_21[[#This Row],[BSP]]-1))</f>
        <v>-4.0999999999999996</v>
      </c>
    </row>
    <row r="341" spans="1:14" x14ac:dyDescent="0.25">
      <c r="A341">
        <v>178797841</v>
      </c>
      <c r="B341" s="1" t="s">
        <v>23</v>
      </c>
      <c r="C341" s="1" t="s">
        <v>3131</v>
      </c>
      <c r="D341" s="1" t="s">
        <v>3860</v>
      </c>
      <c r="E341" s="1" t="s">
        <v>39</v>
      </c>
      <c r="F341" s="1" t="s">
        <v>54</v>
      </c>
      <c r="G341" s="2">
        <v>44230</v>
      </c>
      <c r="H341" s="3">
        <v>0.66527777777777775</v>
      </c>
      <c r="I341">
        <v>2</v>
      </c>
      <c r="J341" s="1" t="s">
        <v>1314</v>
      </c>
      <c r="K341">
        <v>1</v>
      </c>
      <c r="L341">
        <v>3.9857850429999999</v>
      </c>
      <c r="M341">
        <v>16611.099999999999</v>
      </c>
      <c r="N341" s="5">
        <f>IF(Feb_21[[#This Row],[WIN_OSE]]=0,('Summary Sheet'!$O$1)-('Summary Sheet'!$O$1*2%),-'Summary Sheet'!$O$1*(Feb_21[[#This Row],[BSP]]-1))</f>
        <v>-5.9715700859999998</v>
      </c>
    </row>
    <row r="342" spans="1:14" x14ac:dyDescent="0.25">
      <c r="A342">
        <v>178797843</v>
      </c>
      <c r="B342" s="1" t="s">
        <v>23</v>
      </c>
      <c r="C342" s="1" t="s">
        <v>3131</v>
      </c>
      <c r="D342" s="1" t="s">
        <v>3860</v>
      </c>
      <c r="E342" s="1" t="s">
        <v>60</v>
      </c>
      <c r="F342" s="1" t="s">
        <v>15</v>
      </c>
      <c r="G342" s="2">
        <v>44230</v>
      </c>
      <c r="H342" s="3">
        <v>0.6791666666666667</v>
      </c>
      <c r="I342">
        <v>6</v>
      </c>
      <c r="J342" s="1" t="s">
        <v>818</v>
      </c>
      <c r="K342">
        <v>0</v>
      </c>
      <c r="L342">
        <v>2.78</v>
      </c>
      <c r="M342">
        <v>10726</v>
      </c>
      <c r="N342" s="5">
        <f>IF(Feb_21[[#This Row],[WIN_OSE]]=0,('Summary Sheet'!$O$1)-('Summary Sheet'!$O$1*2%),-'Summary Sheet'!$O$1*(Feb_21[[#This Row],[BSP]]-1))</f>
        <v>1.96</v>
      </c>
    </row>
    <row r="343" spans="1:14" x14ac:dyDescent="0.25">
      <c r="A343">
        <v>178797845</v>
      </c>
      <c r="B343" s="1" t="s">
        <v>23</v>
      </c>
      <c r="C343" s="1" t="s">
        <v>3131</v>
      </c>
      <c r="D343" s="1" t="s">
        <v>3860</v>
      </c>
      <c r="E343" s="1" t="s">
        <v>27</v>
      </c>
      <c r="F343" s="1" t="s">
        <v>188</v>
      </c>
      <c r="G343" s="2">
        <v>44230</v>
      </c>
      <c r="H343" s="3">
        <v>0.69305555555555554</v>
      </c>
      <c r="I343">
        <v>5</v>
      </c>
      <c r="J343" s="1" t="s">
        <v>4033</v>
      </c>
      <c r="K343">
        <v>1</v>
      </c>
      <c r="L343">
        <v>3.05</v>
      </c>
      <c r="M343">
        <v>14241.74</v>
      </c>
      <c r="N343" s="5">
        <f>IF(Feb_21[[#This Row],[WIN_OSE]]=0,('Summary Sheet'!$O$1)-('Summary Sheet'!$O$1*2%),-'Summary Sheet'!$O$1*(Feb_21[[#This Row],[BSP]]-1))</f>
        <v>-4.0999999999999996</v>
      </c>
    </row>
    <row r="344" spans="1:14" x14ac:dyDescent="0.25">
      <c r="A344">
        <v>178797847</v>
      </c>
      <c r="B344" s="1" t="s">
        <v>23</v>
      </c>
      <c r="C344" s="1" t="s">
        <v>3131</v>
      </c>
      <c r="D344" s="1" t="s">
        <v>3860</v>
      </c>
      <c r="E344" s="1" t="s">
        <v>47</v>
      </c>
      <c r="F344" s="1" t="s">
        <v>54</v>
      </c>
      <c r="G344" s="2">
        <v>44230</v>
      </c>
      <c r="H344" s="3">
        <v>0.70694444444444449</v>
      </c>
      <c r="I344">
        <v>3</v>
      </c>
      <c r="J344" s="1" t="s">
        <v>3947</v>
      </c>
      <c r="K344">
        <v>1</v>
      </c>
      <c r="L344">
        <v>3.75</v>
      </c>
      <c r="M344">
        <v>5840.34</v>
      </c>
      <c r="N344" s="5">
        <f>IF(Feb_21[[#This Row],[WIN_OSE]]=0,('Summary Sheet'!$O$1)-('Summary Sheet'!$O$1*2%),-'Summary Sheet'!$O$1*(Feb_21[[#This Row],[BSP]]-1))</f>
        <v>-5.5</v>
      </c>
    </row>
    <row r="345" spans="1:14" x14ac:dyDescent="0.25">
      <c r="A345">
        <v>178797849</v>
      </c>
      <c r="B345" s="1" t="s">
        <v>23</v>
      </c>
      <c r="C345" s="1" t="s">
        <v>3131</v>
      </c>
      <c r="D345" s="1" t="s">
        <v>3860</v>
      </c>
      <c r="E345" s="1" t="s">
        <v>45</v>
      </c>
      <c r="F345" s="1" t="s">
        <v>188</v>
      </c>
      <c r="G345" s="2">
        <v>44230</v>
      </c>
      <c r="H345" s="3">
        <v>0.72083333333333333</v>
      </c>
      <c r="I345">
        <v>3</v>
      </c>
      <c r="J345" s="1" t="s">
        <v>4037</v>
      </c>
      <c r="K345">
        <v>0</v>
      </c>
      <c r="L345">
        <v>4.2</v>
      </c>
      <c r="M345">
        <v>6836.68</v>
      </c>
      <c r="N345" s="5">
        <f>IF(Feb_21[[#This Row],[WIN_OSE]]=0,('Summary Sheet'!$O$1)-('Summary Sheet'!$O$1*2%),-'Summary Sheet'!$O$1*(Feb_21[[#This Row],[BSP]]-1))</f>
        <v>1.96</v>
      </c>
    </row>
    <row r="346" spans="1:14" x14ac:dyDescent="0.25">
      <c r="A346">
        <v>178797852</v>
      </c>
      <c r="B346" s="1" t="s">
        <v>23</v>
      </c>
      <c r="C346" s="1" t="s">
        <v>3131</v>
      </c>
      <c r="D346" s="1" t="s">
        <v>3860</v>
      </c>
      <c r="E346" s="1" t="s">
        <v>47</v>
      </c>
      <c r="F346" s="1" t="s">
        <v>54</v>
      </c>
      <c r="G346" s="2">
        <v>44230</v>
      </c>
      <c r="H346" s="3">
        <v>0.73402777777777772</v>
      </c>
      <c r="I346">
        <v>1</v>
      </c>
      <c r="J346" s="1" t="s">
        <v>3920</v>
      </c>
      <c r="K346">
        <v>0</v>
      </c>
      <c r="L346">
        <v>2.7666884468500221</v>
      </c>
      <c r="M346">
        <v>22192.44</v>
      </c>
      <c r="N346" s="5">
        <f>IF(Feb_21[[#This Row],[WIN_OSE]]=0,('Summary Sheet'!$O$1)-('Summary Sheet'!$O$1*2%),-'Summary Sheet'!$O$1*(Feb_21[[#This Row],[BSP]]-1))</f>
        <v>1.96</v>
      </c>
    </row>
    <row r="347" spans="1:14" x14ac:dyDescent="0.25">
      <c r="A347">
        <v>178797855</v>
      </c>
      <c r="B347" s="1" t="s">
        <v>23</v>
      </c>
      <c r="C347" s="1" t="s">
        <v>3131</v>
      </c>
      <c r="D347" s="1" t="s">
        <v>3860</v>
      </c>
      <c r="E347" s="1" t="s">
        <v>32</v>
      </c>
      <c r="F347" s="1" t="s">
        <v>54</v>
      </c>
      <c r="G347" s="2">
        <v>44230</v>
      </c>
      <c r="H347" s="3">
        <v>0.74583333333333335</v>
      </c>
      <c r="I347">
        <v>1</v>
      </c>
      <c r="J347" s="1" t="s">
        <v>3881</v>
      </c>
      <c r="K347">
        <v>0</v>
      </c>
      <c r="L347">
        <v>4.30620105776703</v>
      </c>
      <c r="M347">
        <v>10572.3</v>
      </c>
      <c r="N347" s="5">
        <f>IF(Feb_21[[#This Row],[WIN_OSE]]=0,('Summary Sheet'!$O$1)-('Summary Sheet'!$O$1*2%),-'Summary Sheet'!$O$1*(Feb_21[[#This Row],[BSP]]-1))</f>
        <v>1.96</v>
      </c>
    </row>
    <row r="348" spans="1:14" x14ac:dyDescent="0.25">
      <c r="A348">
        <v>178798881</v>
      </c>
      <c r="B348" s="1" t="s">
        <v>16</v>
      </c>
      <c r="C348" s="1" t="s">
        <v>3134</v>
      </c>
      <c r="D348" s="1" t="s">
        <v>3860</v>
      </c>
      <c r="E348" s="1" t="s">
        <v>32</v>
      </c>
      <c r="F348" s="1" t="s">
        <v>33</v>
      </c>
      <c r="G348" s="2">
        <v>44230</v>
      </c>
      <c r="H348" s="3">
        <v>0.75624999999999998</v>
      </c>
      <c r="I348">
        <v>4</v>
      </c>
      <c r="J348" s="1" t="s">
        <v>4010</v>
      </c>
      <c r="K348">
        <v>0</v>
      </c>
      <c r="L348">
        <v>3.2962617926101663</v>
      </c>
      <c r="M348">
        <v>10979.18</v>
      </c>
      <c r="N348" s="5">
        <f>IF(Feb_21[[#This Row],[WIN_OSE]]=0,('Summary Sheet'!$O$1)-('Summary Sheet'!$O$1*2%),-'Summary Sheet'!$O$1*(Feb_21[[#This Row],[BSP]]-1))</f>
        <v>1.96</v>
      </c>
    </row>
    <row r="349" spans="1:14" x14ac:dyDescent="0.25">
      <c r="A349">
        <v>178798883</v>
      </c>
      <c r="B349" s="1" t="s">
        <v>16</v>
      </c>
      <c r="C349" s="1" t="s">
        <v>3134</v>
      </c>
      <c r="D349" s="1" t="s">
        <v>3860</v>
      </c>
      <c r="E349" s="1" t="s">
        <v>47</v>
      </c>
      <c r="F349" s="1" t="s">
        <v>33</v>
      </c>
      <c r="G349" s="2">
        <v>44230</v>
      </c>
      <c r="H349" s="3">
        <v>0.76944444444444449</v>
      </c>
      <c r="I349">
        <v>1</v>
      </c>
      <c r="J349" s="1" t="s">
        <v>4013</v>
      </c>
      <c r="K349">
        <v>1</v>
      </c>
      <c r="L349">
        <v>2.36</v>
      </c>
      <c r="M349">
        <v>13050.04</v>
      </c>
      <c r="N349" s="5">
        <f>IF(Feb_21[[#This Row],[WIN_OSE]]=0,('Summary Sheet'!$O$1)-('Summary Sheet'!$O$1*2%),-'Summary Sheet'!$O$1*(Feb_21[[#This Row],[BSP]]-1))</f>
        <v>-2.7199999999999998</v>
      </c>
    </row>
    <row r="350" spans="1:14" x14ac:dyDescent="0.25">
      <c r="A350">
        <v>178798885</v>
      </c>
      <c r="B350" s="1" t="s">
        <v>16</v>
      </c>
      <c r="C350" s="1" t="s">
        <v>3134</v>
      </c>
      <c r="D350" s="1" t="s">
        <v>3860</v>
      </c>
      <c r="E350" s="1" t="s">
        <v>47</v>
      </c>
      <c r="F350" s="1" t="s">
        <v>33</v>
      </c>
      <c r="G350" s="2">
        <v>44230</v>
      </c>
      <c r="H350" s="3">
        <v>0.77986111111111112</v>
      </c>
      <c r="I350">
        <v>1</v>
      </c>
      <c r="J350" s="1" t="s">
        <v>3907</v>
      </c>
      <c r="K350">
        <v>0</v>
      </c>
      <c r="L350">
        <v>2.3688491782332504</v>
      </c>
      <c r="M350">
        <v>18460.36</v>
      </c>
      <c r="N350" s="5">
        <f>IF(Feb_21[[#This Row],[WIN_OSE]]=0,('Summary Sheet'!$O$1)-('Summary Sheet'!$O$1*2%),-'Summary Sheet'!$O$1*(Feb_21[[#This Row],[BSP]]-1))</f>
        <v>1.96</v>
      </c>
    </row>
    <row r="351" spans="1:14" x14ac:dyDescent="0.25">
      <c r="A351">
        <v>178798887</v>
      </c>
      <c r="B351" s="1" t="s">
        <v>16</v>
      </c>
      <c r="C351" s="1" t="s">
        <v>3134</v>
      </c>
      <c r="D351" s="1" t="s">
        <v>3860</v>
      </c>
      <c r="E351" s="1" t="s">
        <v>64</v>
      </c>
      <c r="F351" s="1" t="s">
        <v>35</v>
      </c>
      <c r="G351" s="2">
        <v>44230</v>
      </c>
      <c r="H351" s="3">
        <v>0.79027777777777775</v>
      </c>
      <c r="I351">
        <v>3</v>
      </c>
      <c r="J351" s="1" t="s">
        <v>4035</v>
      </c>
      <c r="K351">
        <v>0</v>
      </c>
      <c r="L351">
        <v>2.7892067429999998</v>
      </c>
      <c r="M351">
        <v>11649.46</v>
      </c>
      <c r="N351" s="5">
        <f>IF(Feb_21[[#This Row],[WIN_OSE]]=0,('Summary Sheet'!$O$1)-('Summary Sheet'!$O$1*2%),-'Summary Sheet'!$O$1*(Feb_21[[#This Row],[BSP]]-1))</f>
        <v>1.96</v>
      </c>
    </row>
    <row r="352" spans="1:14" x14ac:dyDescent="0.25">
      <c r="A352">
        <v>178798889</v>
      </c>
      <c r="B352" s="1" t="s">
        <v>16</v>
      </c>
      <c r="C352" s="1" t="s">
        <v>3134</v>
      </c>
      <c r="D352" s="1" t="s">
        <v>3860</v>
      </c>
      <c r="E352" s="1" t="s">
        <v>346</v>
      </c>
      <c r="F352" s="1" t="s">
        <v>35</v>
      </c>
      <c r="G352" s="2">
        <v>44230</v>
      </c>
      <c r="H352" s="3">
        <v>0.8041666666666667</v>
      </c>
      <c r="I352">
        <v>2</v>
      </c>
      <c r="J352" s="1" t="s">
        <v>4060</v>
      </c>
      <c r="K352">
        <v>0</v>
      </c>
      <c r="L352">
        <v>4.5223468866653267</v>
      </c>
      <c r="M352">
        <v>5416.54</v>
      </c>
      <c r="N352" s="5">
        <f>IF(Feb_21[[#This Row],[WIN_OSE]]=0,('Summary Sheet'!$O$1)-('Summary Sheet'!$O$1*2%),-'Summary Sheet'!$O$1*(Feb_21[[#This Row],[BSP]]-1))</f>
        <v>1.96</v>
      </c>
    </row>
    <row r="353" spans="1:14" x14ac:dyDescent="0.25">
      <c r="A353">
        <v>178798891</v>
      </c>
      <c r="B353" s="1" t="s">
        <v>16</v>
      </c>
      <c r="C353" s="1" t="s">
        <v>3134</v>
      </c>
      <c r="D353" s="1" t="s">
        <v>3860</v>
      </c>
      <c r="E353" s="1" t="s">
        <v>49</v>
      </c>
      <c r="F353" s="1" t="s">
        <v>50</v>
      </c>
      <c r="G353" s="2">
        <v>44230</v>
      </c>
      <c r="H353" s="3">
        <v>0.81666666666666665</v>
      </c>
      <c r="I353">
        <v>1</v>
      </c>
      <c r="J353" s="1" t="s">
        <v>4022</v>
      </c>
      <c r="K353">
        <v>1</v>
      </c>
      <c r="L353">
        <v>4.0288145593146334</v>
      </c>
      <c r="M353">
        <v>12031.82</v>
      </c>
      <c r="N353" s="5">
        <f>IF(Feb_21[[#This Row],[WIN_OSE]]=0,('Summary Sheet'!$O$1)-('Summary Sheet'!$O$1*2%),-'Summary Sheet'!$O$1*(Feb_21[[#This Row],[BSP]]-1))</f>
        <v>-6.0576291186292668</v>
      </c>
    </row>
    <row r="354" spans="1:14" x14ac:dyDescent="0.25">
      <c r="A354">
        <v>178798893</v>
      </c>
      <c r="B354" s="1" t="s">
        <v>16</v>
      </c>
      <c r="C354" s="1" t="s">
        <v>3134</v>
      </c>
      <c r="D354" s="1" t="s">
        <v>3860</v>
      </c>
      <c r="E354" s="1" t="s">
        <v>34</v>
      </c>
      <c r="F354" s="1" t="s">
        <v>35</v>
      </c>
      <c r="G354" s="2">
        <v>44230</v>
      </c>
      <c r="H354" s="3">
        <v>0.8305555555555556</v>
      </c>
      <c r="I354">
        <v>3</v>
      </c>
      <c r="J354" s="1" t="s">
        <v>4087</v>
      </c>
      <c r="K354">
        <v>0</v>
      </c>
      <c r="L354">
        <v>3.2212122423915934</v>
      </c>
      <c r="M354">
        <v>20130.46</v>
      </c>
      <c r="N354" s="5">
        <f>IF(Feb_21[[#This Row],[WIN_OSE]]=0,('Summary Sheet'!$O$1)-('Summary Sheet'!$O$1*2%),-'Summary Sheet'!$O$1*(Feb_21[[#This Row],[BSP]]-1))</f>
        <v>1.96</v>
      </c>
    </row>
    <row r="355" spans="1:14" x14ac:dyDescent="0.25">
      <c r="A355">
        <v>178798895</v>
      </c>
      <c r="B355" s="1" t="s">
        <v>16</v>
      </c>
      <c r="C355" s="1" t="s">
        <v>3134</v>
      </c>
      <c r="D355" s="1" t="s">
        <v>3860</v>
      </c>
      <c r="E355" s="1" t="s">
        <v>27</v>
      </c>
      <c r="F355" s="1" t="s">
        <v>50</v>
      </c>
      <c r="G355" s="2">
        <v>44230</v>
      </c>
      <c r="H355" s="3">
        <v>0.84513888888888888</v>
      </c>
      <c r="I355">
        <v>4</v>
      </c>
      <c r="J355" s="1" t="s">
        <v>3973</v>
      </c>
      <c r="K355">
        <v>0</v>
      </c>
      <c r="L355">
        <v>3.8638729077174321</v>
      </c>
      <c r="M355">
        <v>8461.16</v>
      </c>
      <c r="N355" s="5">
        <f>IF(Feb_21[[#This Row],[WIN_OSE]]=0,('Summary Sheet'!$O$1)-('Summary Sheet'!$O$1*2%),-'Summary Sheet'!$O$1*(Feb_21[[#This Row],[BSP]]-1))</f>
        <v>1.96</v>
      </c>
    </row>
    <row r="356" spans="1:14" x14ac:dyDescent="0.25">
      <c r="A356">
        <v>178798897</v>
      </c>
      <c r="B356" s="1" t="s">
        <v>16</v>
      </c>
      <c r="C356" s="1" t="s">
        <v>3134</v>
      </c>
      <c r="D356" s="1" t="s">
        <v>3860</v>
      </c>
      <c r="E356" s="1" t="s">
        <v>64</v>
      </c>
      <c r="F356" s="1" t="s">
        <v>35</v>
      </c>
      <c r="G356" s="2">
        <v>44230</v>
      </c>
      <c r="H356" s="3">
        <v>0.85972222222222228</v>
      </c>
      <c r="I356">
        <v>4</v>
      </c>
      <c r="J356" s="1" t="s">
        <v>3891</v>
      </c>
      <c r="K356">
        <v>1</v>
      </c>
      <c r="L356">
        <v>2.3274604928901219</v>
      </c>
      <c r="M356">
        <v>19360.099999999999</v>
      </c>
      <c r="N356" s="5">
        <f>IF(Feb_21[[#This Row],[WIN_OSE]]=0,('Summary Sheet'!$O$1)-('Summary Sheet'!$O$1*2%),-'Summary Sheet'!$O$1*(Feb_21[[#This Row],[BSP]]-1))</f>
        <v>-2.6549209857802438</v>
      </c>
    </row>
    <row r="357" spans="1:14" x14ac:dyDescent="0.25">
      <c r="A357">
        <v>178798899</v>
      </c>
      <c r="B357" s="1" t="s">
        <v>16</v>
      </c>
      <c r="C357" s="1" t="s">
        <v>3134</v>
      </c>
      <c r="D357" s="1" t="s">
        <v>3860</v>
      </c>
      <c r="E357" s="1" t="s">
        <v>328</v>
      </c>
      <c r="F357" s="1" t="s">
        <v>35</v>
      </c>
      <c r="G357" s="2">
        <v>44230</v>
      </c>
      <c r="H357" s="3">
        <v>0.87083333333333335</v>
      </c>
      <c r="I357">
        <v>3</v>
      </c>
      <c r="J357" s="1" t="s">
        <v>4012</v>
      </c>
      <c r="K357">
        <v>0</v>
      </c>
      <c r="L357">
        <v>3.041216061737904</v>
      </c>
      <c r="M357">
        <v>12098.88</v>
      </c>
      <c r="N357" s="5">
        <f>IF(Feb_21[[#This Row],[WIN_OSE]]=0,('Summary Sheet'!$O$1)-('Summary Sheet'!$O$1*2%),-'Summary Sheet'!$O$1*(Feb_21[[#This Row],[BSP]]-1))</f>
        <v>1.96</v>
      </c>
    </row>
    <row r="358" spans="1:14" x14ac:dyDescent="0.25">
      <c r="A358">
        <v>178798901</v>
      </c>
      <c r="B358" s="1" t="s">
        <v>16</v>
      </c>
      <c r="C358" s="1" t="s">
        <v>3134</v>
      </c>
      <c r="D358" s="1" t="s">
        <v>3860</v>
      </c>
      <c r="E358" s="1" t="s">
        <v>346</v>
      </c>
      <c r="F358" s="1" t="s">
        <v>35</v>
      </c>
      <c r="G358" s="2">
        <v>44230</v>
      </c>
      <c r="H358" s="3">
        <v>0.8833333333333333</v>
      </c>
      <c r="I358">
        <v>6</v>
      </c>
      <c r="J358" s="1" t="s">
        <v>4014</v>
      </c>
      <c r="K358">
        <v>0</v>
      </c>
      <c r="L358">
        <v>2.9619254332833949</v>
      </c>
      <c r="M358">
        <v>14017.36</v>
      </c>
      <c r="N358" s="5">
        <f>IF(Feb_21[[#This Row],[WIN_OSE]]=0,('Summary Sheet'!$O$1)-('Summary Sheet'!$O$1*2%),-'Summary Sheet'!$O$1*(Feb_21[[#This Row],[BSP]]-1))</f>
        <v>1.96</v>
      </c>
    </row>
    <row r="359" spans="1:14" x14ac:dyDescent="0.25">
      <c r="A359">
        <v>178798903</v>
      </c>
      <c r="B359" s="1" t="s">
        <v>16</v>
      </c>
      <c r="C359" s="1" t="s">
        <v>3134</v>
      </c>
      <c r="D359" s="1" t="s">
        <v>3860</v>
      </c>
      <c r="E359" s="1" t="s">
        <v>75</v>
      </c>
      <c r="F359" s="1" t="s">
        <v>50</v>
      </c>
      <c r="G359" s="2">
        <v>44230</v>
      </c>
      <c r="H359" s="3">
        <v>0.89444444444444449</v>
      </c>
      <c r="I359">
        <v>4</v>
      </c>
      <c r="J359" s="1" t="s">
        <v>3318</v>
      </c>
      <c r="K359">
        <v>1</v>
      </c>
      <c r="L359">
        <v>1.9947123992898201</v>
      </c>
      <c r="M359">
        <v>25910.92</v>
      </c>
      <c r="N359" s="5">
        <f>IF(Feb_21[[#This Row],[WIN_OSE]]=0,('Summary Sheet'!$O$1)-('Summary Sheet'!$O$1*2%),-'Summary Sheet'!$O$1*(Feb_21[[#This Row],[BSP]]-1))</f>
        <v>-1.9894247985796403</v>
      </c>
    </row>
    <row r="360" spans="1:14" x14ac:dyDescent="0.25">
      <c r="A360">
        <v>178799617</v>
      </c>
      <c r="B360" s="1" t="s">
        <v>19</v>
      </c>
      <c r="C360" s="1" t="s">
        <v>3141</v>
      </c>
      <c r="D360" s="1" t="s">
        <v>3860</v>
      </c>
      <c r="E360" s="1" t="s">
        <v>24</v>
      </c>
      <c r="F360" s="1" t="s">
        <v>36</v>
      </c>
      <c r="G360" s="2">
        <v>44230</v>
      </c>
      <c r="H360" s="3">
        <v>0.7680555555555556</v>
      </c>
      <c r="I360">
        <v>4</v>
      </c>
      <c r="J360" s="1" t="s">
        <v>3983</v>
      </c>
      <c r="K360">
        <v>0</v>
      </c>
      <c r="L360">
        <v>3.25</v>
      </c>
      <c r="M360">
        <v>12270.44</v>
      </c>
      <c r="N360" s="5">
        <f>IF(Feb_21[[#This Row],[WIN_OSE]]=0,('Summary Sheet'!$O$1)-('Summary Sheet'!$O$1*2%),-'Summary Sheet'!$O$1*(Feb_21[[#This Row],[BSP]]-1))</f>
        <v>1.96</v>
      </c>
    </row>
    <row r="361" spans="1:14" x14ac:dyDescent="0.25">
      <c r="A361">
        <v>178799619</v>
      </c>
      <c r="B361" s="1" t="s">
        <v>19</v>
      </c>
      <c r="C361" s="1" t="s">
        <v>3141</v>
      </c>
      <c r="D361" s="1" t="s">
        <v>3860</v>
      </c>
      <c r="E361" s="1" t="s">
        <v>47</v>
      </c>
      <c r="F361" s="1" t="s">
        <v>36</v>
      </c>
      <c r="G361" s="2">
        <v>44230</v>
      </c>
      <c r="H361" s="3">
        <v>0.77847222222222223</v>
      </c>
      <c r="I361">
        <v>3</v>
      </c>
      <c r="J361" s="1" t="s">
        <v>3980</v>
      </c>
      <c r="K361">
        <v>0</v>
      </c>
      <c r="L361">
        <v>3.3372179073489319</v>
      </c>
      <c r="M361">
        <v>10877.74</v>
      </c>
      <c r="N361" s="5">
        <f>IF(Feb_21[[#This Row],[WIN_OSE]]=0,('Summary Sheet'!$O$1)-('Summary Sheet'!$O$1*2%),-'Summary Sheet'!$O$1*(Feb_21[[#This Row],[BSP]]-1))</f>
        <v>1.96</v>
      </c>
    </row>
    <row r="362" spans="1:14" x14ac:dyDescent="0.25">
      <c r="A362">
        <v>178799621</v>
      </c>
      <c r="B362" s="1" t="s">
        <v>19</v>
      </c>
      <c r="C362" s="1" t="s">
        <v>3141</v>
      </c>
      <c r="D362" s="1" t="s">
        <v>3860</v>
      </c>
      <c r="E362" s="1" t="s">
        <v>39</v>
      </c>
      <c r="F362" s="1" t="s">
        <v>36</v>
      </c>
      <c r="G362" s="2">
        <v>44230</v>
      </c>
      <c r="H362" s="3">
        <v>0.79097222222222219</v>
      </c>
      <c r="I362">
        <v>1</v>
      </c>
      <c r="J362" s="1" t="s">
        <v>4017</v>
      </c>
      <c r="K362">
        <v>1</v>
      </c>
      <c r="L362">
        <v>3.3</v>
      </c>
      <c r="M362">
        <v>4652.96</v>
      </c>
      <c r="N362" s="5">
        <f>IF(Feb_21[[#This Row],[WIN_OSE]]=0,('Summary Sheet'!$O$1)-('Summary Sheet'!$O$1*2%),-'Summary Sheet'!$O$1*(Feb_21[[#This Row],[BSP]]-1))</f>
        <v>-4.5999999999999996</v>
      </c>
    </row>
    <row r="363" spans="1:14" x14ac:dyDescent="0.25">
      <c r="A363">
        <v>178799623</v>
      </c>
      <c r="B363" s="1" t="s">
        <v>19</v>
      </c>
      <c r="C363" s="1" t="s">
        <v>3141</v>
      </c>
      <c r="D363" s="1" t="s">
        <v>3860</v>
      </c>
      <c r="E363" s="1" t="s">
        <v>47</v>
      </c>
      <c r="F363" s="1" t="s">
        <v>36</v>
      </c>
      <c r="G363" s="2">
        <v>44230</v>
      </c>
      <c r="H363" s="3">
        <v>0.80277777777777781</v>
      </c>
      <c r="I363">
        <v>1</v>
      </c>
      <c r="J363" s="1" t="s">
        <v>3863</v>
      </c>
      <c r="K363">
        <v>1</v>
      </c>
      <c r="L363">
        <v>4.4000000000000004</v>
      </c>
      <c r="M363">
        <v>10438.52</v>
      </c>
      <c r="N363" s="5">
        <f>IF(Feb_21[[#This Row],[WIN_OSE]]=0,('Summary Sheet'!$O$1)-('Summary Sheet'!$O$1*2%),-'Summary Sheet'!$O$1*(Feb_21[[#This Row],[BSP]]-1))</f>
        <v>-6.8000000000000007</v>
      </c>
    </row>
    <row r="364" spans="1:14" x14ac:dyDescent="0.25">
      <c r="A364">
        <v>178799625</v>
      </c>
      <c r="B364" s="1" t="s">
        <v>19</v>
      </c>
      <c r="C364" s="1" t="s">
        <v>3141</v>
      </c>
      <c r="D364" s="1" t="s">
        <v>3860</v>
      </c>
      <c r="E364" s="1" t="s">
        <v>39</v>
      </c>
      <c r="F364" s="1" t="s">
        <v>36</v>
      </c>
      <c r="G364" s="2">
        <v>44230</v>
      </c>
      <c r="H364" s="3">
        <v>0.81527777777777777</v>
      </c>
      <c r="I364">
        <v>1</v>
      </c>
      <c r="J364" s="1" t="s">
        <v>4018</v>
      </c>
      <c r="K364">
        <v>1</v>
      </c>
      <c r="L364">
        <v>3.25</v>
      </c>
      <c r="M364">
        <v>13803.48</v>
      </c>
      <c r="N364" s="5">
        <f>IF(Feb_21[[#This Row],[WIN_OSE]]=0,('Summary Sheet'!$O$1)-('Summary Sheet'!$O$1*2%),-'Summary Sheet'!$O$1*(Feb_21[[#This Row],[BSP]]-1))</f>
        <v>-4.5</v>
      </c>
    </row>
    <row r="365" spans="1:14" x14ac:dyDescent="0.25">
      <c r="A365">
        <v>178799627</v>
      </c>
      <c r="B365" s="1" t="s">
        <v>19</v>
      </c>
      <c r="C365" s="1" t="s">
        <v>3141</v>
      </c>
      <c r="D365" s="1" t="s">
        <v>3860</v>
      </c>
      <c r="E365" s="1" t="s">
        <v>32</v>
      </c>
      <c r="F365" s="1" t="s">
        <v>36</v>
      </c>
      <c r="G365" s="2">
        <v>44230</v>
      </c>
      <c r="H365" s="3">
        <v>0.82708333333333328</v>
      </c>
      <c r="I365">
        <v>3</v>
      </c>
      <c r="J365" s="1" t="s">
        <v>670</v>
      </c>
      <c r="K365">
        <v>0</v>
      </c>
      <c r="L365">
        <v>3.95</v>
      </c>
      <c r="M365">
        <v>11375.68</v>
      </c>
      <c r="N365" s="5">
        <f>IF(Feb_21[[#This Row],[WIN_OSE]]=0,('Summary Sheet'!$O$1)-('Summary Sheet'!$O$1*2%),-'Summary Sheet'!$O$1*(Feb_21[[#This Row],[BSP]]-1))</f>
        <v>1.96</v>
      </c>
    </row>
    <row r="366" spans="1:14" x14ac:dyDescent="0.25">
      <c r="A366">
        <v>178799629</v>
      </c>
      <c r="B366" s="1" t="s">
        <v>19</v>
      </c>
      <c r="C366" s="1" t="s">
        <v>3141</v>
      </c>
      <c r="D366" s="1" t="s">
        <v>3860</v>
      </c>
      <c r="E366" s="1" t="s">
        <v>43</v>
      </c>
      <c r="F366" s="1" t="s">
        <v>36</v>
      </c>
      <c r="G366" s="2">
        <v>44230</v>
      </c>
      <c r="H366" s="3">
        <v>0.83750000000000002</v>
      </c>
      <c r="I366">
        <v>4</v>
      </c>
      <c r="J366" s="1" t="s">
        <v>4040</v>
      </c>
      <c r="K366">
        <v>1</v>
      </c>
      <c r="L366">
        <v>3.4764027863396407</v>
      </c>
      <c r="M366">
        <v>7729.58</v>
      </c>
      <c r="N366" s="5">
        <f>IF(Feb_21[[#This Row],[WIN_OSE]]=0,('Summary Sheet'!$O$1)-('Summary Sheet'!$O$1*2%),-'Summary Sheet'!$O$1*(Feb_21[[#This Row],[BSP]]-1))</f>
        <v>-4.9528055726792815</v>
      </c>
    </row>
    <row r="367" spans="1:14" x14ac:dyDescent="0.25">
      <c r="A367">
        <v>178799631</v>
      </c>
      <c r="B367" s="1" t="s">
        <v>19</v>
      </c>
      <c r="C367" s="1" t="s">
        <v>3141</v>
      </c>
      <c r="D367" s="1" t="s">
        <v>3860</v>
      </c>
      <c r="E367" s="1" t="s">
        <v>47</v>
      </c>
      <c r="F367" s="1" t="s">
        <v>36</v>
      </c>
      <c r="G367" s="2">
        <v>44230</v>
      </c>
      <c r="H367" s="3">
        <v>0.84791666666666665</v>
      </c>
      <c r="I367">
        <v>1</v>
      </c>
      <c r="J367" s="1" t="s">
        <v>4061</v>
      </c>
      <c r="K367">
        <v>0</v>
      </c>
      <c r="L367">
        <v>3.55</v>
      </c>
      <c r="M367">
        <v>12359.88</v>
      </c>
      <c r="N367" s="5">
        <f>IF(Feb_21[[#This Row],[WIN_OSE]]=0,('Summary Sheet'!$O$1)-('Summary Sheet'!$O$1*2%),-'Summary Sheet'!$O$1*(Feb_21[[#This Row],[BSP]]-1))</f>
        <v>1.96</v>
      </c>
    </row>
    <row r="368" spans="1:14" x14ac:dyDescent="0.25">
      <c r="A368">
        <v>178799633</v>
      </c>
      <c r="B368" s="1" t="s">
        <v>19</v>
      </c>
      <c r="C368" s="1" t="s">
        <v>3141</v>
      </c>
      <c r="D368" s="1" t="s">
        <v>3860</v>
      </c>
      <c r="E368" s="1" t="s">
        <v>32</v>
      </c>
      <c r="F368" s="1" t="s">
        <v>36</v>
      </c>
      <c r="G368" s="2">
        <v>44230</v>
      </c>
      <c r="H368" s="3">
        <v>0.85833333333333328</v>
      </c>
      <c r="I368">
        <v>1</v>
      </c>
      <c r="J368" s="1" t="s">
        <v>3585</v>
      </c>
      <c r="K368">
        <v>1</v>
      </c>
      <c r="L368">
        <v>3.7</v>
      </c>
      <c r="M368">
        <v>15337.88</v>
      </c>
      <c r="N368" s="5">
        <f>IF(Feb_21[[#This Row],[WIN_OSE]]=0,('Summary Sheet'!$O$1)-('Summary Sheet'!$O$1*2%),-'Summary Sheet'!$O$1*(Feb_21[[#This Row],[BSP]]-1))</f>
        <v>-5.4</v>
      </c>
    </row>
    <row r="369" spans="1:14" x14ac:dyDescent="0.25">
      <c r="A369">
        <v>178799635</v>
      </c>
      <c r="B369" s="1" t="s">
        <v>19</v>
      </c>
      <c r="C369" s="1" t="s">
        <v>3141</v>
      </c>
      <c r="D369" s="1" t="s">
        <v>3860</v>
      </c>
      <c r="E369" s="1" t="s">
        <v>41</v>
      </c>
      <c r="F369" s="1" t="s">
        <v>36</v>
      </c>
      <c r="G369" s="2">
        <v>44230</v>
      </c>
      <c r="H369" s="3">
        <v>0.86944444444444446</v>
      </c>
      <c r="I369">
        <v>2</v>
      </c>
      <c r="J369" s="1" t="s">
        <v>4031</v>
      </c>
      <c r="K369">
        <v>1</v>
      </c>
      <c r="L369">
        <v>2.8244112901030167</v>
      </c>
      <c r="M369">
        <v>20683.04</v>
      </c>
      <c r="N369" s="5">
        <f>IF(Feb_21[[#This Row],[WIN_OSE]]=0,('Summary Sheet'!$O$1)-('Summary Sheet'!$O$1*2%),-'Summary Sheet'!$O$1*(Feb_21[[#This Row],[BSP]]-1))</f>
        <v>-3.6488225802060335</v>
      </c>
    </row>
    <row r="370" spans="1:14" x14ac:dyDescent="0.25">
      <c r="A370">
        <v>178799637</v>
      </c>
      <c r="B370" s="1" t="s">
        <v>19</v>
      </c>
      <c r="C370" s="1" t="s">
        <v>3141</v>
      </c>
      <c r="D370" s="1" t="s">
        <v>3860</v>
      </c>
      <c r="E370" s="1" t="s">
        <v>41</v>
      </c>
      <c r="F370" s="1" t="s">
        <v>36</v>
      </c>
      <c r="G370" s="2">
        <v>44230</v>
      </c>
      <c r="H370" s="3">
        <v>0.88263888888888886</v>
      </c>
      <c r="I370">
        <v>2</v>
      </c>
      <c r="J370" s="1" t="s">
        <v>3915</v>
      </c>
      <c r="K370">
        <v>0</v>
      </c>
      <c r="L370">
        <v>4</v>
      </c>
      <c r="M370">
        <v>8280.16</v>
      </c>
      <c r="N370" s="5">
        <f>IF(Feb_21[[#This Row],[WIN_OSE]]=0,('Summary Sheet'!$O$1)-('Summary Sheet'!$O$1*2%),-'Summary Sheet'!$O$1*(Feb_21[[#This Row],[BSP]]-1))</f>
        <v>1.96</v>
      </c>
    </row>
    <row r="371" spans="1:14" x14ac:dyDescent="0.25">
      <c r="A371">
        <v>178799639</v>
      </c>
      <c r="B371" s="1" t="s">
        <v>19</v>
      </c>
      <c r="C371" s="1" t="s">
        <v>3141</v>
      </c>
      <c r="D371" s="1" t="s">
        <v>3860</v>
      </c>
      <c r="E371" s="1" t="s">
        <v>43</v>
      </c>
      <c r="F371" s="1" t="s">
        <v>36</v>
      </c>
      <c r="G371" s="2">
        <v>44230</v>
      </c>
      <c r="H371" s="3">
        <v>0.8930555555555556</v>
      </c>
      <c r="I371">
        <v>1</v>
      </c>
      <c r="J371" s="1" t="s">
        <v>4041</v>
      </c>
      <c r="K371">
        <v>0</v>
      </c>
      <c r="L371">
        <v>3.2217171437837164</v>
      </c>
      <c r="M371">
        <v>16455.04</v>
      </c>
      <c r="N371" s="5">
        <f>IF(Feb_21[[#This Row],[WIN_OSE]]=0,('Summary Sheet'!$O$1)-('Summary Sheet'!$O$1*2%),-'Summary Sheet'!$O$1*(Feb_21[[#This Row],[BSP]]-1))</f>
        <v>1.96</v>
      </c>
    </row>
    <row r="372" spans="1:14" x14ac:dyDescent="0.25">
      <c r="A372">
        <v>178799762</v>
      </c>
      <c r="B372" s="1" t="s">
        <v>16</v>
      </c>
      <c r="C372" s="1" t="s">
        <v>3119</v>
      </c>
      <c r="D372" s="1" t="s">
        <v>3860</v>
      </c>
      <c r="E372" s="1" t="s">
        <v>39</v>
      </c>
      <c r="F372" s="1" t="s">
        <v>25</v>
      </c>
      <c r="G372" s="2">
        <v>44230</v>
      </c>
      <c r="H372" s="3">
        <v>0.76180555555555551</v>
      </c>
      <c r="I372">
        <v>3</v>
      </c>
      <c r="J372" s="1" t="s">
        <v>4081</v>
      </c>
      <c r="K372">
        <v>0</v>
      </c>
      <c r="L372">
        <v>4.0688206753629474</v>
      </c>
      <c r="M372">
        <v>8188.16</v>
      </c>
      <c r="N372" s="5">
        <f>IF(Feb_21[[#This Row],[WIN_OSE]]=0,('Summary Sheet'!$O$1)-('Summary Sheet'!$O$1*2%),-'Summary Sheet'!$O$1*(Feb_21[[#This Row],[BSP]]-1))</f>
        <v>1.96</v>
      </c>
    </row>
    <row r="373" spans="1:14" x14ac:dyDescent="0.25">
      <c r="A373">
        <v>178799764</v>
      </c>
      <c r="B373" s="1" t="s">
        <v>16</v>
      </c>
      <c r="C373" s="1" t="s">
        <v>3119</v>
      </c>
      <c r="D373" s="1" t="s">
        <v>3860</v>
      </c>
      <c r="E373" s="1" t="s">
        <v>41</v>
      </c>
      <c r="F373" s="1" t="s">
        <v>25</v>
      </c>
      <c r="G373" s="2">
        <v>44230</v>
      </c>
      <c r="H373" s="3">
        <v>0.7729166666666667</v>
      </c>
      <c r="I373">
        <v>3</v>
      </c>
      <c r="J373" s="1" t="s">
        <v>3328</v>
      </c>
      <c r="K373">
        <v>0</v>
      </c>
      <c r="L373">
        <v>4.727088375800335</v>
      </c>
      <c r="M373">
        <v>7552.66</v>
      </c>
      <c r="N373" s="5">
        <f>IF(Feb_21[[#This Row],[WIN_OSE]]=0,('Summary Sheet'!$O$1)-('Summary Sheet'!$O$1*2%),-'Summary Sheet'!$O$1*(Feb_21[[#This Row],[BSP]]-1))</f>
        <v>1.96</v>
      </c>
    </row>
    <row r="374" spans="1:14" x14ac:dyDescent="0.25">
      <c r="A374">
        <v>178799766</v>
      </c>
      <c r="B374" s="1" t="s">
        <v>16</v>
      </c>
      <c r="C374" s="1" t="s">
        <v>3119</v>
      </c>
      <c r="D374" s="1" t="s">
        <v>3860</v>
      </c>
      <c r="E374" s="1" t="s">
        <v>24</v>
      </c>
      <c r="F374" s="1" t="s">
        <v>25</v>
      </c>
      <c r="G374" s="2">
        <v>44230</v>
      </c>
      <c r="H374" s="3">
        <v>0.78333333333333333</v>
      </c>
      <c r="I374">
        <v>1</v>
      </c>
      <c r="J374" s="1" t="s">
        <v>162</v>
      </c>
      <c r="K374">
        <v>0</v>
      </c>
      <c r="L374">
        <v>2.64</v>
      </c>
      <c r="M374">
        <v>22644.78</v>
      </c>
      <c r="N374" s="5">
        <f>IF(Feb_21[[#This Row],[WIN_OSE]]=0,('Summary Sheet'!$O$1)-('Summary Sheet'!$O$1*2%),-'Summary Sheet'!$O$1*(Feb_21[[#This Row],[BSP]]-1))</f>
        <v>1.96</v>
      </c>
    </row>
    <row r="375" spans="1:14" x14ac:dyDescent="0.25">
      <c r="A375">
        <v>178799768</v>
      </c>
      <c r="B375" s="1" t="s">
        <v>16</v>
      </c>
      <c r="C375" s="1" t="s">
        <v>3119</v>
      </c>
      <c r="D375" s="1" t="s">
        <v>3860</v>
      </c>
      <c r="E375" s="1" t="s">
        <v>39</v>
      </c>
      <c r="F375" s="1" t="s">
        <v>25</v>
      </c>
      <c r="G375" s="2">
        <v>44230</v>
      </c>
      <c r="H375" s="3">
        <v>0.79652777777777772</v>
      </c>
      <c r="I375">
        <v>2</v>
      </c>
      <c r="J375" s="1" t="s">
        <v>4019</v>
      </c>
      <c r="K375">
        <v>1</v>
      </c>
      <c r="L375">
        <v>4.0533307488632282</v>
      </c>
      <c r="M375">
        <v>13424.34</v>
      </c>
      <c r="N375" s="5">
        <f>IF(Feb_21[[#This Row],[WIN_OSE]]=0,('Summary Sheet'!$O$1)-('Summary Sheet'!$O$1*2%),-'Summary Sheet'!$O$1*(Feb_21[[#This Row],[BSP]]-1))</f>
        <v>-6.1066614977264564</v>
      </c>
    </row>
    <row r="376" spans="1:14" x14ac:dyDescent="0.25">
      <c r="A376">
        <v>178799770</v>
      </c>
      <c r="B376" s="1" t="s">
        <v>16</v>
      </c>
      <c r="C376" s="1" t="s">
        <v>3119</v>
      </c>
      <c r="D376" s="1" t="s">
        <v>3860</v>
      </c>
      <c r="E376" s="1" t="s">
        <v>75</v>
      </c>
      <c r="F376" s="1" t="s">
        <v>28</v>
      </c>
      <c r="G376" s="2">
        <v>44230</v>
      </c>
      <c r="H376" s="3">
        <v>0.80833333333333335</v>
      </c>
      <c r="I376">
        <v>3</v>
      </c>
      <c r="J376" s="1" t="s">
        <v>3909</v>
      </c>
      <c r="K376">
        <v>0</v>
      </c>
      <c r="L376">
        <v>4.1417213964584514</v>
      </c>
      <c r="M376">
        <v>9477.32</v>
      </c>
      <c r="N376" s="5">
        <f>IF(Feb_21[[#This Row],[WIN_OSE]]=0,('Summary Sheet'!$O$1)-('Summary Sheet'!$O$1*2%),-'Summary Sheet'!$O$1*(Feb_21[[#This Row],[BSP]]-1))</f>
        <v>1.96</v>
      </c>
    </row>
    <row r="377" spans="1:14" x14ac:dyDescent="0.25">
      <c r="A377">
        <v>178799772</v>
      </c>
      <c r="B377" s="1" t="s">
        <v>16</v>
      </c>
      <c r="C377" s="1" t="s">
        <v>3119</v>
      </c>
      <c r="D377" s="1" t="s">
        <v>3860</v>
      </c>
      <c r="E377" s="1" t="s">
        <v>24</v>
      </c>
      <c r="F377" s="1" t="s">
        <v>25</v>
      </c>
      <c r="G377" s="2">
        <v>44230</v>
      </c>
      <c r="H377" s="3">
        <v>0.82222222222222219</v>
      </c>
      <c r="I377">
        <v>6</v>
      </c>
      <c r="J377" s="1" t="s">
        <v>4002</v>
      </c>
      <c r="K377">
        <v>1</v>
      </c>
      <c r="L377">
        <v>4.194412844534817</v>
      </c>
      <c r="M377">
        <v>11328.88</v>
      </c>
      <c r="N377" s="5">
        <f>IF(Feb_21[[#This Row],[WIN_OSE]]=0,('Summary Sheet'!$O$1)-('Summary Sheet'!$O$1*2%),-'Summary Sheet'!$O$1*(Feb_21[[#This Row],[BSP]]-1))</f>
        <v>-6.388825689069634</v>
      </c>
    </row>
    <row r="378" spans="1:14" x14ac:dyDescent="0.25">
      <c r="A378">
        <v>178799774</v>
      </c>
      <c r="B378" s="1" t="s">
        <v>16</v>
      </c>
      <c r="C378" s="1" t="s">
        <v>3119</v>
      </c>
      <c r="D378" s="1" t="s">
        <v>3860</v>
      </c>
      <c r="E378" s="1" t="s">
        <v>43</v>
      </c>
      <c r="F378" s="1" t="s">
        <v>25</v>
      </c>
      <c r="G378" s="2">
        <v>44230</v>
      </c>
      <c r="H378" s="3">
        <v>0.8354166666666667</v>
      </c>
      <c r="I378">
        <v>6</v>
      </c>
      <c r="J378" s="1" t="s">
        <v>1381</v>
      </c>
      <c r="K378">
        <v>1</v>
      </c>
      <c r="L378">
        <v>3.3035075838224657</v>
      </c>
      <c r="M378">
        <v>26916.22</v>
      </c>
      <c r="N378" s="5">
        <f>IF(Feb_21[[#This Row],[WIN_OSE]]=0,('Summary Sheet'!$O$1)-('Summary Sheet'!$O$1*2%),-'Summary Sheet'!$O$1*(Feb_21[[#This Row],[BSP]]-1))</f>
        <v>-4.6070151676449314</v>
      </c>
    </row>
    <row r="379" spans="1:14" x14ac:dyDescent="0.25">
      <c r="A379">
        <v>178799776</v>
      </c>
      <c r="B379" s="1" t="s">
        <v>16</v>
      </c>
      <c r="C379" s="1" t="s">
        <v>3119</v>
      </c>
      <c r="D379" s="1" t="s">
        <v>3860</v>
      </c>
      <c r="E379" s="1" t="s">
        <v>39</v>
      </c>
      <c r="F379" s="1" t="s">
        <v>25</v>
      </c>
      <c r="G379" s="2">
        <v>44230</v>
      </c>
      <c r="H379" s="3">
        <v>0.84930555555555554</v>
      </c>
      <c r="I379">
        <v>2</v>
      </c>
      <c r="J379" s="1" t="s">
        <v>187</v>
      </c>
      <c r="K379">
        <v>0</v>
      </c>
      <c r="L379">
        <v>4.9000000000000004</v>
      </c>
      <c r="M379">
        <v>6188.78</v>
      </c>
      <c r="N379" s="5">
        <f>IF(Feb_21[[#This Row],[WIN_OSE]]=0,('Summary Sheet'!$O$1)-('Summary Sheet'!$O$1*2%),-'Summary Sheet'!$O$1*(Feb_21[[#This Row],[BSP]]-1))</f>
        <v>1.96</v>
      </c>
    </row>
    <row r="380" spans="1:14" x14ac:dyDescent="0.25">
      <c r="A380">
        <v>178799778</v>
      </c>
      <c r="B380" s="1" t="s">
        <v>16</v>
      </c>
      <c r="C380" s="1" t="s">
        <v>3119</v>
      </c>
      <c r="D380" s="1" t="s">
        <v>3860</v>
      </c>
      <c r="E380" s="1" t="s">
        <v>24</v>
      </c>
      <c r="F380" s="1" t="s">
        <v>25</v>
      </c>
      <c r="G380" s="2">
        <v>44230</v>
      </c>
      <c r="H380" s="3">
        <v>0.86319444444444449</v>
      </c>
      <c r="I380">
        <v>4</v>
      </c>
      <c r="J380" s="1" t="s">
        <v>3911</v>
      </c>
      <c r="K380">
        <v>1</v>
      </c>
      <c r="L380">
        <v>2.5</v>
      </c>
      <c r="M380">
        <v>35648.660000000003</v>
      </c>
      <c r="N380" s="5">
        <f>IF(Feb_21[[#This Row],[WIN_OSE]]=0,('Summary Sheet'!$O$1)-('Summary Sheet'!$O$1*2%),-'Summary Sheet'!$O$1*(Feb_21[[#This Row],[BSP]]-1))</f>
        <v>-3</v>
      </c>
    </row>
    <row r="381" spans="1:14" x14ac:dyDescent="0.25">
      <c r="A381">
        <v>178799780</v>
      </c>
      <c r="B381" s="1" t="s">
        <v>16</v>
      </c>
      <c r="C381" s="1" t="s">
        <v>3119</v>
      </c>
      <c r="D381" s="1" t="s">
        <v>3860</v>
      </c>
      <c r="E381" s="1" t="s">
        <v>49</v>
      </c>
      <c r="F381" s="1" t="s">
        <v>28</v>
      </c>
      <c r="G381" s="2">
        <v>44230</v>
      </c>
      <c r="H381" s="3">
        <v>0.87638888888888888</v>
      </c>
      <c r="I381">
        <v>2</v>
      </c>
      <c r="J381" s="1" t="s">
        <v>4070</v>
      </c>
      <c r="K381">
        <v>0</v>
      </c>
      <c r="L381">
        <v>3.3050431979999999</v>
      </c>
      <c r="M381">
        <v>5192.08</v>
      </c>
      <c r="N381" s="5">
        <f>IF(Feb_21[[#This Row],[WIN_OSE]]=0,('Summary Sheet'!$O$1)-('Summary Sheet'!$O$1*2%),-'Summary Sheet'!$O$1*(Feb_21[[#This Row],[BSP]]-1))</f>
        <v>1.96</v>
      </c>
    </row>
    <row r="382" spans="1:14" x14ac:dyDescent="0.25">
      <c r="A382">
        <v>178799782</v>
      </c>
      <c r="B382" s="1" t="s">
        <v>16</v>
      </c>
      <c r="C382" s="1" t="s">
        <v>3119</v>
      </c>
      <c r="D382" s="1" t="s">
        <v>3860</v>
      </c>
      <c r="E382" s="1" t="s">
        <v>41</v>
      </c>
      <c r="F382" s="1" t="s">
        <v>25</v>
      </c>
      <c r="G382" s="2">
        <v>44230</v>
      </c>
      <c r="H382" s="3">
        <v>0.88749999999999996</v>
      </c>
      <c r="I382">
        <v>3</v>
      </c>
      <c r="J382" s="1" t="s">
        <v>4020</v>
      </c>
      <c r="K382">
        <v>1</v>
      </c>
      <c r="L382">
        <v>2.88</v>
      </c>
      <c r="M382">
        <v>18206.439999999999</v>
      </c>
      <c r="N382" s="5">
        <f>IF(Feb_21[[#This Row],[WIN_OSE]]=0,('Summary Sheet'!$O$1)-('Summary Sheet'!$O$1*2%),-'Summary Sheet'!$O$1*(Feb_21[[#This Row],[BSP]]-1))</f>
        <v>-3.76</v>
      </c>
    </row>
    <row r="383" spans="1:14" x14ac:dyDescent="0.25">
      <c r="A383">
        <v>178799972</v>
      </c>
      <c r="B383" s="1" t="s">
        <v>19</v>
      </c>
      <c r="C383" s="1" t="s">
        <v>3135</v>
      </c>
      <c r="D383" s="1" t="s">
        <v>3860</v>
      </c>
      <c r="E383" s="1" t="s">
        <v>41</v>
      </c>
      <c r="F383" s="1" t="s">
        <v>54</v>
      </c>
      <c r="G383" s="2">
        <v>44230</v>
      </c>
      <c r="H383" s="3">
        <v>0.46736111111111112</v>
      </c>
      <c r="I383">
        <v>6</v>
      </c>
      <c r="J383" s="1" t="s">
        <v>3870</v>
      </c>
      <c r="K383">
        <v>0</v>
      </c>
      <c r="L383">
        <v>2.62</v>
      </c>
      <c r="M383">
        <v>13846.22</v>
      </c>
      <c r="N383" s="5">
        <f>IF(Feb_21[[#This Row],[WIN_OSE]]=0,('Summary Sheet'!$O$1)-('Summary Sheet'!$O$1*2%),-'Summary Sheet'!$O$1*(Feb_21[[#This Row],[BSP]]-1))</f>
        <v>1.96</v>
      </c>
    </row>
    <row r="384" spans="1:14" x14ac:dyDescent="0.25">
      <c r="A384">
        <v>178799974</v>
      </c>
      <c r="B384" s="1" t="s">
        <v>19</v>
      </c>
      <c r="C384" s="1" t="s">
        <v>3135</v>
      </c>
      <c r="D384" s="1" t="s">
        <v>3860</v>
      </c>
      <c r="E384" s="1" t="s">
        <v>41</v>
      </c>
      <c r="F384" s="1" t="s">
        <v>54</v>
      </c>
      <c r="G384" s="2">
        <v>44230</v>
      </c>
      <c r="H384" s="3">
        <v>0.4777777777777778</v>
      </c>
      <c r="I384">
        <v>6</v>
      </c>
      <c r="J384" s="1" t="s">
        <v>3993</v>
      </c>
      <c r="K384">
        <v>1</v>
      </c>
      <c r="L384">
        <v>2.78</v>
      </c>
      <c r="M384">
        <v>15691.08</v>
      </c>
      <c r="N384" s="5">
        <f>IF(Feb_21[[#This Row],[WIN_OSE]]=0,('Summary Sheet'!$O$1)-('Summary Sheet'!$O$1*2%),-'Summary Sheet'!$O$1*(Feb_21[[#This Row],[BSP]]-1))</f>
        <v>-3.5599999999999996</v>
      </c>
    </row>
    <row r="385" spans="1:14" x14ac:dyDescent="0.25">
      <c r="A385">
        <v>178799976</v>
      </c>
      <c r="B385" s="1" t="s">
        <v>19</v>
      </c>
      <c r="C385" s="1" t="s">
        <v>3135</v>
      </c>
      <c r="D385" s="1" t="s">
        <v>3860</v>
      </c>
      <c r="E385" s="1" t="s">
        <v>32</v>
      </c>
      <c r="F385" s="1" t="s">
        <v>54</v>
      </c>
      <c r="G385" s="2">
        <v>44230</v>
      </c>
      <c r="H385" s="3">
        <v>0.48819444444444443</v>
      </c>
      <c r="I385">
        <v>1</v>
      </c>
      <c r="J385" s="1" t="s">
        <v>3867</v>
      </c>
      <c r="K385">
        <v>0</v>
      </c>
      <c r="L385">
        <v>3.59</v>
      </c>
      <c r="M385">
        <v>2211.86</v>
      </c>
      <c r="N385" s="5">
        <f>IF(Feb_21[[#This Row],[WIN_OSE]]=0,('Summary Sheet'!$O$1)-('Summary Sheet'!$O$1*2%),-'Summary Sheet'!$O$1*(Feb_21[[#This Row],[BSP]]-1))</f>
        <v>1.96</v>
      </c>
    </row>
    <row r="386" spans="1:14" x14ac:dyDescent="0.25">
      <c r="A386">
        <v>178799978</v>
      </c>
      <c r="B386" s="1" t="s">
        <v>19</v>
      </c>
      <c r="C386" s="1" t="s">
        <v>3135</v>
      </c>
      <c r="D386" s="1" t="s">
        <v>3860</v>
      </c>
      <c r="E386" s="1" t="s">
        <v>24</v>
      </c>
      <c r="F386" s="1" t="s">
        <v>54</v>
      </c>
      <c r="G386" s="2">
        <v>44230</v>
      </c>
      <c r="H386" s="3">
        <v>0.49861111111111112</v>
      </c>
      <c r="I386">
        <v>6</v>
      </c>
      <c r="J386" s="1" t="s">
        <v>3989</v>
      </c>
      <c r="K386">
        <v>0</v>
      </c>
      <c r="L386">
        <v>4.3099999999999996</v>
      </c>
      <c r="M386">
        <v>0</v>
      </c>
      <c r="N386" s="5">
        <f>IF(Feb_21[[#This Row],[WIN_OSE]]=0,('Summary Sheet'!$O$1)-('Summary Sheet'!$O$1*2%),-'Summary Sheet'!$O$1*(Feb_21[[#This Row],[BSP]]-1))</f>
        <v>1.96</v>
      </c>
    </row>
    <row r="387" spans="1:14" x14ac:dyDescent="0.25">
      <c r="A387">
        <v>178799980</v>
      </c>
      <c r="B387" s="1" t="s">
        <v>19</v>
      </c>
      <c r="C387" s="1" t="s">
        <v>3135</v>
      </c>
      <c r="D387" s="1" t="s">
        <v>3860</v>
      </c>
      <c r="E387" s="1" t="s">
        <v>30</v>
      </c>
      <c r="F387" s="1" t="s">
        <v>54</v>
      </c>
      <c r="G387" s="2">
        <v>44230</v>
      </c>
      <c r="H387" s="3">
        <v>0.50902777777777775</v>
      </c>
      <c r="I387">
        <v>1</v>
      </c>
      <c r="J387" s="1" t="s">
        <v>3964</v>
      </c>
      <c r="K387">
        <v>1</v>
      </c>
      <c r="L387">
        <v>3.7459443311415459</v>
      </c>
      <c r="M387">
        <v>10653.88</v>
      </c>
      <c r="N387" s="5">
        <f>IF(Feb_21[[#This Row],[WIN_OSE]]=0,('Summary Sheet'!$O$1)-('Summary Sheet'!$O$1*2%),-'Summary Sheet'!$O$1*(Feb_21[[#This Row],[BSP]]-1))</f>
        <v>-5.4918886622830918</v>
      </c>
    </row>
    <row r="388" spans="1:14" x14ac:dyDescent="0.25">
      <c r="A388">
        <v>178799982</v>
      </c>
      <c r="B388" s="1" t="s">
        <v>19</v>
      </c>
      <c r="C388" s="1" t="s">
        <v>3135</v>
      </c>
      <c r="D388" s="1" t="s">
        <v>3860</v>
      </c>
      <c r="E388" s="1" t="s">
        <v>30</v>
      </c>
      <c r="F388" s="1" t="s">
        <v>54</v>
      </c>
      <c r="G388" s="2">
        <v>44230</v>
      </c>
      <c r="H388" s="3">
        <v>0.51944444444444449</v>
      </c>
      <c r="I388">
        <v>6</v>
      </c>
      <c r="J388" s="1" t="s">
        <v>4075</v>
      </c>
      <c r="K388">
        <v>0</v>
      </c>
      <c r="L388">
        <v>4.2076290414958279</v>
      </c>
      <c r="M388">
        <v>9429.32</v>
      </c>
      <c r="N388" s="5">
        <f>IF(Feb_21[[#This Row],[WIN_OSE]]=0,('Summary Sheet'!$O$1)-('Summary Sheet'!$O$1*2%),-'Summary Sheet'!$O$1*(Feb_21[[#This Row],[BSP]]-1))</f>
        <v>1.96</v>
      </c>
    </row>
    <row r="389" spans="1:14" x14ac:dyDescent="0.25">
      <c r="A389">
        <v>178799984</v>
      </c>
      <c r="B389" s="1" t="s">
        <v>19</v>
      </c>
      <c r="C389" s="1" t="s">
        <v>3135</v>
      </c>
      <c r="D389" s="1" t="s">
        <v>3860</v>
      </c>
      <c r="E389" s="1" t="s">
        <v>65</v>
      </c>
      <c r="F389" s="1" t="s">
        <v>54</v>
      </c>
      <c r="G389" s="2">
        <v>44230</v>
      </c>
      <c r="H389" s="3">
        <v>0.52986111111111112</v>
      </c>
      <c r="I389">
        <v>6</v>
      </c>
      <c r="J389" s="1" t="s">
        <v>4084</v>
      </c>
      <c r="K389">
        <v>1</v>
      </c>
      <c r="L389">
        <v>2.8818943691080317</v>
      </c>
      <c r="M389">
        <v>15618.68</v>
      </c>
      <c r="N389" s="5">
        <f>IF(Feb_21[[#This Row],[WIN_OSE]]=0,('Summary Sheet'!$O$1)-('Summary Sheet'!$O$1*2%),-'Summary Sheet'!$O$1*(Feb_21[[#This Row],[BSP]]-1))</f>
        <v>-3.7637887382160633</v>
      </c>
    </row>
    <row r="390" spans="1:14" x14ac:dyDescent="0.25">
      <c r="A390">
        <v>178799986</v>
      </c>
      <c r="B390" s="1" t="s">
        <v>19</v>
      </c>
      <c r="C390" s="1" t="s">
        <v>3135</v>
      </c>
      <c r="D390" s="1" t="s">
        <v>3860</v>
      </c>
      <c r="E390" s="1" t="s">
        <v>39</v>
      </c>
      <c r="F390" s="1" t="s">
        <v>54</v>
      </c>
      <c r="G390" s="2">
        <v>44230</v>
      </c>
      <c r="H390" s="3">
        <v>0.54027777777777775</v>
      </c>
      <c r="I390">
        <v>1</v>
      </c>
      <c r="J390" s="1" t="s">
        <v>641</v>
      </c>
      <c r="K390">
        <v>0</v>
      </c>
      <c r="L390">
        <v>3.1052138861254215</v>
      </c>
      <c r="M390">
        <v>9625.08</v>
      </c>
      <c r="N390" s="5">
        <f>IF(Feb_21[[#This Row],[WIN_OSE]]=0,('Summary Sheet'!$O$1)-('Summary Sheet'!$O$1*2%),-'Summary Sheet'!$O$1*(Feb_21[[#This Row],[BSP]]-1))</f>
        <v>1.96</v>
      </c>
    </row>
    <row r="391" spans="1:14" x14ac:dyDescent="0.25">
      <c r="A391">
        <v>178799988</v>
      </c>
      <c r="B391" s="1" t="s">
        <v>19</v>
      </c>
      <c r="C391" s="1" t="s">
        <v>3135</v>
      </c>
      <c r="D391" s="1" t="s">
        <v>3860</v>
      </c>
      <c r="E391" s="1" t="s">
        <v>49</v>
      </c>
      <c r="F391" s="1" t="s">
        <v>50</v>
      </c>
      <c r="G391" s="2">
        <v>44230</v>
      </c>
      <c r="H391" s="3">
        <v>0.55069444444444449</v>
      </c>
      <c r="I391">
        <v>6</v>
      </c>
      <c r="J391" s="1" t="s">
        <v>3912</v>
      </c>
      <c r="K391">
        <v>1</v>
      </c>
      <c r="L391">
        <v>3.5154029028582312</v>
      </c>
      <c r="M391">
        <v>7230.92</v>
      </c>
      <c r="N391" s="5">
        <f>IF(Feb_21[[#This Row],[WIN_OSE]]=0,('Summary Sheet'!$O$1)-('Summary Sheet'!$O$1*2%),-'Summary Sheet'!$O$1*(Feb_21[[#This Row],[BSP]]-1))</f>
        <v>-5.0308058057164624</v>
      </c>
    </row>
    <row r="392" spans="1:14" x14ac:dyDescent="0.25">
      <c r="A392">
        <v>178799990</v>
      </c>
      <c r="B392" s="1" t="s">
        <v>19</v>
      </c>
      <c r="C392" s="1" t="s">
        <v>3135</v>
      </c>
      <c r="D392" s="1" t="s">
        <v>3860</v>
      </c>
      <c r="E392" s="1" t="s">
        <v>43</v>
      </c>
      <c r="F392" s="1" t="s">
        <v>54</v>
      </c>
      <c r="G392" s="2">
        <v>44230</v>
      </c>
      <c r="H392" s="3">
        <v>0.56111111111111112</v>
      </c>
      <c r="I392">
        <v>5</v>
      </c>
      <c r="J392" s="1" t="s">
        <v>1113</v>
      </c>
      <c r="K392">
        <v>0</v>
      </c>
      <c r="L392">
        <v>2.850539790841867</v>
      </c>
      <c r="M392">
        <v>10479.280000000001</v>
      </c>
      <c r="N392" s="5">
        <f>IF(Feb_21[[#This Row],[WIN_OSE]]=0,('Summary Sheet'!$O$1)-('Summary Sheet'!$O$1*2%),-'Summary Sheet'!$O$1*(Feb_21[[#This Row],[BSP]]-1))</f>
        <v>1.96</v>
      </c>
    </row>
    <row r="393" spans="1:14" x14ac:dyDescent="0.25">
      <c r="A393">
        <v>178799992</v>
      </c>
      <c r="B393" s="1" t="s">
        <v>19</v>
      </c>
      <c r="C393" s="1" t="s">
        <v>3135</v>
      </c>
      <c r="D393" s="1" t="s">
        <v>3860</v>
      </c>
      <c r="E393" s="1" t="s">
        <v>43</v>
      </c>
      <c r="F393" s="1" t="s">
        <v>54</v>
      </c>
      <c r="G393" s="2">
        <v>44230</v>
      </c>
      <c r="H393" s="3">
        <v>0.57222222222222219</v>
      </c>
      <c r="I393">
        <v>2</v>
      </c>
      <c r="J393" s="1" t="s">
        <v>3871</v>
      </c>
      <c r="K393">
        <v>0</v>
      </c>
      <c r="L393">
        <v>3.7529593214958012</v>
      </c>
      <c r="M393">
        <v>6431.54</v>
      </c>
      <c r="N393" s="5">
        <f>IF(Feb_21[[#This Row],[WIN_OSE]]=0,('Summary Sheet'!$O$1)-('Summary Sheet'!$O$1*2%),-'Summary Sheet'!$O$1*(Feb_21[[#This Row],[BSP]]-1))</f>
        <v>1.96</v>
      </c>
    </row>
    <row r="394" spans="1:14" x14ac:dyDescent="0.25">
      <c r="A394">
        <v>178799994</v>
      </c>
      <c r="B394" s="1" t="s">
        <v>19</v>
      </c>
      <c r="C394" s="1" t="s">
        <v>3135</v>
      </c>
      <c r="D394" s="1" t="s">
        <v>3860</v>
      </c>
      <c r="E394" s="1" t="s">
        <v>24</v>
      </c>
      <c r="F394" s="1" t="s">
        <v>54</v>
      </c>
      <c r="G394" s="2">
        <v>44230</v>
      </c>
      <c r="H394" s="3">
        <v>0.58263888888888893</v>
      </c>
      <c r="I394">
        <v>5</v>
      </c>
      <c r="J394" s="1" t="s">
        <v>3988</v>
      </c>
      <c r="K394">
        <v>1</v>
      </c>
      <c r="L394">
        <v>3.75</v>
      </c>
      <c r="M394">
        <v>5964.06</v>
      </c>
      <c r="N394" s="5">
        <f>IF(Feb_21[[#This Row],[WIN_OSE]]=0,('Summary Sheet'!$O$1)-('Summary Sheet'!$O$1*2%),-'Summary Sheet'!$O$1*(Feb_21[[#This Row],[BSP]]-1))</f>
        <v>-5.5</v>
      </c>
    </row>
    <row r="395" spans="1:14" x14ac:dyDescent="0.25">
      <c r="A395">
        <v>178800827</v>
      </c>
      <c r="B395" s="1" t="s">
        <v>19</v>
      </c>
      <c r="C395" s="1" t="s">
        <v>3137</v>
      </c>
      <c r="D395" s="1" t="s">
        <v>3860</v>
      </c>
      <c r="E395" s="1" t="s">
        <v>41</v>
      </c>
      <c r="F395" s="1" t="s">
        <v>35</v>
      </c>
      <c r="G395" s="2">
        <v>44230</v>
      </c>
      <c r="H395" s="3">
        <v>0.58611111111111114</v>
      </c>
      <c r="I395">
        <v>1</v>
      </c>
      <c r="J395" s="1" t="s">
        <v>3885</v>
      </c>
      <c r="K395">
        <v>1</v>
      </c>
      <c r="L395">
        <v>3.2885435354072978</v>
      </c>
      <c r="M395">
        <v>6251.2</v>
      </c>
      <c r="N395" s="5">
        <f>IF(Feb_21[[#This Row],[WIN_OSE]]=0,('Summary Sheet'!$O$1)-('Summary Sheet'!$O$1*2%),-'Summary Sheet'!$O$1*(Feb_21[[#This Row],[BSP]]-1))</f>
        <v>-4.5770870708145956</v>
      </c>
    </row>
    <row r="396" spans="1:14" x14ac:dyDescent="0.25">
      <c r="A396">
        <v>178800829</v>
      </c>
      <c r="B396" s="1" t="s">
        <v>19</v>
      </c>
      <c r="C396" s="1" t="s">
        <v>3137</v>
      </c>
      <c r="D396" s="1" t="s">
        <v>3860</v>
      </c>
      <c r="E396" s="1" t="s">
        <v>39</v>
      </c>
      <c r="F396" s="1" t="s">
        <v>35</v>
      </c>
      <c r="G396" s="2">
        <v>44230</v>
      </c>
      <c r="H396" s="3">
        <v>0.59652777777777777</v>
      </c>
      <c r="I396">
        <v>4</v>
      </c>
      <c r="J396" s="1" t="s">
        <v>3896</v>
      </c>
      <c r="K396">
        <v>1</v>
      </c>
      <c r="L396">
        <v>1.9149573129999999</v>
      </c>
      <c r="M396">
        <v>28220.54</v>
      </c>
      <c r="N396" s="5">
        <f>IF(Feb_21[[#This Row],[WIN_OSE]]=0,('Summary Sheet'!$O$1)-('Summary Sheet'!$O$1*2%),-'Summary Sheet'!$O$1*(Feb_21[[#This Row],[BSP]]-1))</f>
        <v>-1.8299146259999999</v>
      </c>
    </row>
    <row r="397" spans="1:14" x14ac:dyDescent="0.25">
      <c r="A397">
        <v>178800831</v>
      </c>
      <c r="B397" s="1" t="s">
        <v>19</v>
      </c>
      <c r="C397" s="1" t="s">
        <v>3137</v>
      </c>
      <c r="D397" s="1" t="s">
        <v>3860</v>
      </c>
      <c r="E397" s="1" t="s">
        <v>48</v>
      </c>
      <c r="F397" s="1" t="s">
        <v>62</v>
      </c>
      <c r="G397" s="2">
        <v>44230</v>
      </c>
      <c r="H397" s="3">
        <v>0.60833333333333328</v>
      </c>
      <c r="I397">
        <v>2</v>
      </c>
      <c r="J397" s="1" t="s">
        <v>4043</v>
      </c>
      <c r="K397">
        <v>0</v>
      </c>
      <c r="L397">
        <v>2.78</v>
      </c>
      <c r="M397">
        <v>8258.26</v>
      </c>
      <c r="N397" s="5">
        <f>IF(Feb_21[[#This Row],[WIN_OSE]]=0,('Summary Sheet'!$O$1)-('Summary Sheet'!$O$1*2%),-'Summary Sheet'!$O$1*(Feb_21[[#This Row],[BSP]]-1))</f>
        <v>1.96</v>
      </c>
    </row>
    <row r="398" spans="1:14" x14ac:dyDescent="0.25">
      <c r="A398">
        <v>178800833</v>
      </c>
      <c r="B398" s="1" t="s">
        <v>19</v>
      </c>
      <c r="C398" s="1" t="s">
        <v>3137</v>
      </c>
      <c r="D398" s="1" t="s">
        <v>3860</v>
      </c>
      <c r="E398" s="1" t="s">
        <v>48</v>
      </c>
      <c r="F398" s="1" t="s">
        <v>62</v>
      </c>
      <c r="G398" s="2">
        <v>44230</v>
      </c>
      <c r="H398" s="3">
        <v>0.62083333333333335</v>
      </c>
      <c r="I398">
        <v>2</v>
      </c>
      <c r="J398" s="1" t="s">
        <v>3914</v>
      </c>
      <c r="K398">
        <v>0</v>
      </c>
      <c r="L398">
        <v>3.1339509253464337</v>
      </c>
      <c r="M398">
        <v>5951.76</v>
      </c>
      <c r="N398" s="5">
        <f>IF(Feb_21[[#This Row],[WIN_OSE]]=0,('Summary Sheet'!$O$1)-('Summary Sheet'!$O$1*2%),-'Summary Sheet'!$O$1*(Feb_21[[#This Row],[BSP]]-1))</f>
        <v>1.96</v>
      </c>
    </row>
    <row r="399" spans="1:14" x14ac:dyDescent="0.25">
      <c r="A399">
        <v>178800835</v>
      </c>
      <c r="B399" s="1" t="s">
        <v>19</v>
      </c>
      <c r="C399" s="1" t="s">
        <v>3137</v>
      </c>
      <c r="D399" s="1" t="s">
        <v>3860</v>
      </c>
      <c r="E399" s="1" t="s">
        <v>32</v>
      </c>
      <c r="F399" s="1" t="s">
        <v>35</v>
      </c>
      <c r="G399" s="2">
        <v>44230</v>
      </c>
      <c r="H399" s="3">
        <v>0.63124999999999998</v>
      </c>
      <c r="I399">
        <v>3</v>
      </c>
      <c r="J399" s="1" t="s">
        <v>3888</v>
      </c>
      <c r="K399">
        <v>0</v>
      </c>
      <c r="L399">
        <v>2.2708814811329638</v>
      </c>
      <c r="M399">
        <v>10553.66</v>
      </c>
      <c r="N399" s="5">
        <f>IF(Feb_21[[#This Row],[WIN_OSE]]=0,('Summary Sheet'!$O$1)-('Summary Sheet'!$O$1*2%),-'Summary Sheet'!$O$1*(Feb_21[[#This Row],[BSP]]-1))</f>
        <v>1.96</v>
      </c>
    </row>
    <row r="400" spans="1:14" x14ac:dyDescent="0.25">
      <c r="A400">
        <v>178800837</v>
      </c>
      <c r="B400" s="1" t="s">
        <v>19</v>
      </c>
      <c r="C400" s="1" t="s">
        <v>3137</v>
      </c>
      <c r="D400" s="1" t="s">
        <v>3860</v>
      </c>
      <c r="E400" s="1" t="s">
        <v>43</v>
      </c>
      <c r="F400" s="1" t="s">
        <v>35</v>
      </c>
      <c r="G400" s="2">
        <v>44230</v>
      </c>
      <c r="H400" s="3">
        <v>0.6430555555555556</v>
      </c>
      <c r="I400">
        <v>2</v>
      </c>
      <c r="J400" s="1" t="s">
        <v>815</v>
      </c>
      <c r="K400">
        <v>1</v>
      </c>
      <c r="L400">
        <v>2.84</v>
      </c>
      <c r="M400">
        <v>11501.46</v>
      </c>
      <c r="N400" s="5">
        <f>IF(Feb_21[[#This Row],[WIN_OSE]]=0,('Summary Sheet'!$O$1)-('Summary Sheet'!$O$1*2%),-'Summary Sheet'!$O$1*(Feb_21[[#This Row],[BSP]]-1))</f>
        <v>-3.6799999999999997</v>
      </c>
    </row>
    <row r="401" spans="1:14" x14ac:dyDescent="0.25">
      <c r="A401">
        <v>178800839</v>
      </c>
      <c r="B401" s="1" t="s">
        <v>19</v>
      </c>
      <c r="C401" s="1" t="s">
        <v>3137</v>
      </c>
      <c r="D401" s="1" t="s">
        <v>3860</v>
      </c>
      <c r="E401" s="1" t="s">
        <v>41</v>
      </c>
      <c r="F401" s="1" t="s">
        <v>35</v>
      </c>
      <c r="G401" s="2">
        <v>44230</v>
      </c>
      <c r="H401" s="3">
        <v>0.65555555555555556</v>
      </c>
      <c r="I401">
        <v>4</v>
      </c>
      <c r="J401" s="1" t="s">
        <v>982</v>
      </c>
      <c r="K401">
        <v>1</v>
      </c>
      <c r="L401">
        <v>1.7810669100000001</v>
      </c>
      <c r="M401">
        <v>20497.34</v>
      </c>
      <c r="N401" s="5">
        <f>IF(Feb_21[[#This Row],[WIN_OSE]]=0,('Summary Sheet'!$O$1)-('Summary Sheet'!$O$1*2%),-'Summary Sheet'!$O$1*(Feb_21[[#This Row],[BSP]]-1))</f>
        <v>-1.5621338200000001</v>
      </c>
    </row>
    <row r="402" spans="1:14" x14ac:dyDescent="0.25">
      <c r="A402">
        <v>178800841</v>
      </c>
      <c r="B402" s="1" t="s">
        <v>19</v>
      </c>
      <c r="C402" s="1" t="s">
        <v>3137</v>
      </c>
      <c r="D402" s="1" t="s">
        <v>3860</v>
      </c>
      <c r="E402" s="1" t="s">
        <v>48</v>
      </c>
      <c r="F402" s="1" t="s">
        <v>35</v>
      </c>
      <c r="G402" s="2">
        <v>44230</v>
      </c>
      <c r="H402" s="3">
        <v>0.6694444444444444</v>
      </c>
      <c r="I402">
        <v>1</v>
      </c>
      <c r="J402" s="1" t="s">
        <v>4044</v>
      </c>
      <c r="K402">
        <v>1</v>
      </c>
      <c r="L402">
        <v>2.348320975681454</v>
      </c>
      <c r="M402">
        <v>20813.939999999999</v>
      </c>
      <c r="N402" s="5">
        <f>IF(Feb_21[[#This Row],[WIN_OSE]]=0,('Summary Sheet'!$O$1)-('Summary Sheet'!$O$1*2%),-'Summary Sheet'!$O$1*(Feb_21[[#This Row],[BSP]]-1))</f>
        <v>-2.6966419513629081</v>
      </c>
    </row>
    <row r="403" spans="1:14" x14ac:dyDescent="0.25">
      <c r="A403">
        <v>178800843</v>
      </c>
      <c r="B403" s="1" t="s">
        <v>19</v>
      </c>
      <c r="C403" s="1" t="s">
        <v>3137</v>
      </c>
      <c r="D403" s="1" t="s">
        <v>3860</v>
      </c>
      <c r="E403" s="1" t="s">
        <v>48</v>
      </c>
      <c r="F403" s="1" t="s">
        <v>35</v>
      </c>
      <c r="G403" s="2">
        <v>44230</v>
      </c>
      <c r="H403" s="3">
        <v>0.68263888888888891</v>
      </c>
      <c r="I403">
        <v>1</v>
      </c>
      <c r="J403" s="1" t="s">
        <v>1255</v>
      </c>
      <c r="K403">
        <v>1</v>
      </c>
      <c r="L403">
        <v>2.16</v>
      </c>
      <c r="M403">
        <v>20198.3</v>
      </c>
      <c r="N403" s="5">
        <f>IF(Feb_21[[#This Row],[WIN_OSE]]=0,('Summary Sheet'!$O$1)-('Summary Sheet'!$O$1*2%),-'Summary Sheet'!$O$1*(Feb_21[[#This Row],[BSP]]-1))</f>
        <v>-2.3200000000000003</v>
      </c>
    </row>
    <row r="404" spans="1:14" x14ac:dyDescent="0.25">
      <c r="A404">
        <v>178800845</v>
      </c>
      <c r="B404" s="1" t="s">
        <v>19</v>
      </c>
      <c r="C404" s="1" t="s">
        <v>3137</v>
      </c>
      <c r="D404" s="1" t="s">
        <v>3860</v>
      </c>
      <c r="E404" s="1" t="s">
        <v>32</v>
      </c>
      <c r="F404" s="1" t="s">
        <v>35</v>
      </c>
      <c r="G404" s="2">
        <v>44230</v>
      </c>
      <c r="H404" s="3">
        <v>0.69652777777777775</v>
      </c>
      <c r="I404">
        <v>5</v>
      </c>
      <c r="J404" s="1" t="s">
        <v>3981</v>
      </c>
      <c r="K404">
        <v>0</v>
      </c>
      <c r="L404">
        <v>4.5</v>
      </c>
      <c r="M404">
        <v>5076.2</v>
      </c>
      <c r="N404" s="5">
        <f>IF(Feb_21[[#This Row],[WIN_OSE]]=0,('Summary Sheet'!$O$1)-('Summary Sheet'!$O$1*2%),-'Summary Sheet'!$O$1*(Feb_21[[#This Row],[BSP]]-1))</f>
        <v>1.96</v>
      </c>
    </row>
    <row r="405" spans="1:14" x14ac:dyDescent="0.25">
      <c r="A405">
        <v>178800847</v>
      </c>
      <c r="B405" s="1" t="s">
        <v>19</v>
      </c>
      <c r="C405" s="1" t="s">
        <v>3137</v>
      </c>
      <c r="D405" s="1" t="s">
        <v>3860</v>
      </c>
      <c r="E405" s="1" t="s">
        <v>43</v>
      </c>
      <c r="F405" s="1" t="s">
        <v>35</v>
      </c>
      <c r="G405" s="2">
        <v>44230</v>
      </c>
      <c r="H405" s="3">
        <v>0.7104166666666667</v>
      </c>
      <c r="I405">
        <v>3</v>
      </c>
      <c r="J405" s="1" t="s">
        <v>532</v>
      </c>
      <c r="K405">
        <v>1</v>
      </c>
      <c r="L405">
        <v>2.66</v>
      </c>
      <c r="M405">
        <v>27055.34</v>
      </c>
      <c r="N405" s="5">
        <f>IF(Feb_21[[#This Row],[WIN_OSE]]=0,('Summary Sheet'!$O$1)-('Summary Sheet'!$O$1*2%),-'Summary Sheet'!$O$1*(Feb_21[[#This Row],[BSP]]-1))</f>
        <v>-3.3200000000000003</v>
      </c>
    </row>
    <row r="406" spans="1:14" x14ac:dyDescent="0.25">
      <c r="A406">
        <v>178800849</v>
      </c>
      <c r="B406" s="1" t="s">
        <v>19</v>
      </c>
      <c r="C406" s="1" t="s">
        <v>3137</v>
      </c>
      <c r="D406" s="1" t="s">
        <v>3860</v>
      </c>
      <c r="E406" s="1" t="s">
        <v>47</v>
      </c>
      <c r="F406" s="1" t="s">
        <v>35</v>
      </c>
      <c r="G406" s="2">
        <v>44230</v>
      </c>
      <c r="H406" s="3">
        <v>0.72361111111111109</v>
      </c>
      <c r="I406">
        <v>3</v>
      </c>
      <c r="J406" s="1" t="s">
        <v>3982</v>
      </c>
      <c r="K406">
        <v>0</v>
      </c>
      <c r="L406">
        <v>2.9377185269999999</v>
      </c>
      <c r="M406">
        <v>15714</v>
      </c>
      <c r="N406" s="5">
        <f>IF(Feb_21[[#This Row],[WIN_OSE]]=0,('Summary Sheet'!$O$1)-('Summary Sheet'!$O$1*2%),-'Summary Sheet'!$O$1*(Feb_21[[#This Row],[BSP]]-1))</f>
        <v>1.96</v>
      </c>
    </row>
    <row r="407" spans="1:14" x14ac:dyDescent="0.25">
      <c r="A407">
        <v>178814202</v>
      </c>
      <c r="B407" s="1" t="s">
        <v>1277</v>
      </c>
      <c r="C407" s="1" t="s">
        <v>3129</v>
      </c>
      <c r="D407" s="1" t="s">
        <v>3860</v>
      </c>
      <c r="E407" s="1" t="s">
        <v>20</v>
      </c>
      <c r="F407" s="1" t="s">
        <v>54</v>
      </c>
      <c r="G407" s="2">
        <v>44230</v>
      </c>
      <c r="H407" s="3">
        <v>0.7631944444444444</v>
      </c>
      <c r="I407">
        <v>3</v>
      </c>
      <c r="J407" s="1" t="s">
        <v>3872</v>
      </c>
      <c r="K407">
        <v>0</v>
      </c>
      <c r="L407">
        <v>2.5291126030000002</v>
      </c>
      <c r="M407">
        <v>11307.84</v>
      </c>
      <c r="N407" s="5">
        <f>IF(Feb_21[[#This Row],[WIN_OSE]]=0,('Summary Sheet'!$O$1)-('Summary Sheet'!$O$1*2%),-'Summary Sheet'!$O$1*(Feb_21[[#This Row],[BSP]]-1))</f>
        <v>1.96</v>
      </c>
    </row>
    <row r="408" spans="1:14" x14ac:dyDescent="0.25">
      <c r="A408">
        <v>178814206</v>
      </c>
      <c r="B408" s="1" t="s">
        <v>1277</v>
      </c>
      <c r="C408" s="1" t="s">
        <v>3129</v>
      </c>
      <c r="D408" s="1" t="s">
        <v>3860</v>
      </c>
      <c r="E408" s="1" t="s">
        <v>41</v>
      </c>
      <c r="F408" s="1" t="s">
        <v>54</v>
      </c>
      <c r="G408" s="2">
        <v>44230</v>
      </c>
      <c r="H408" s="3">
        <v>0.77500000000000002</v>
      </c>
      <c r="I408">
        <v>3</v>
      </c>
      <c r="J408" s="1" t="s">
        <v>3953</v>
      </c>
      <c r="K408">
        <v>0</v>
      </c>
      <c r="L408">
        <v>3.45</v>
      </c>
      <c r="M408">
        <v>12539.38</v>
      </c>
      <c r="N408" s="5">
        <f>IF(Feb_21[[#This Row],[WIN_OSE]]=0,('Summary Sheet'!$O$1)-('Summary Sheet'!$O$1*2%),-'Summary Sheet'!$O$1*(Feb_21[[#This Row],[BSP]]-1))</f>
        <v>1.96</v>
      </c>
    </row>
    <row r="409" spans="1:14" x14ac:dyDescent="0.25">
      <c r="A409">
        <v>178814209</v>
      </c>
      <c r="B409" s="1" t="s">
        <v>1277</v>
      </c>
      <c r="C409" s="1" t="s">
        <v>3129</v>
      </c>
      <c r="D409" s="1" t="s">
        <v>3860</v>
      </c>
      <c r="E409" s="1" t="s">
        <v>47</v>
      </c>
      <c r="F409" s="1" t="s">
        <v>54</v>
      </c>
      <c r="G409" s="2">
        <v>44230</v>
      </c>
      <c r="H409" s="3">
        <v>0.78541666666666665</v>
      </c>
      <c r="I409">
        <v>5</v>
      </c>
      <c r="J409" s="1" t="s">
        <v>3952</v>
      </c>
      <c r="K409">
        <v>0</v>
      </c>
      <c r="L409">
        <v>3.35</v>
      </c>
      <c r="M409">
        <v>9298.16</v>
      </c>
      <c r="N409" s="5">
        <f>IF(Feb_21[[#This Row],[WIN_OSE]]=0,('Summary Sheet'!$O$1)-('Summary Sheet'!$O$1*2%),-'Summary Sheet'!$O$1*(Feb_21[[#This Row],[BSP]]-1))</f>
        <v>1.96</v>
      </c>
    </row>
    <row r="410" spans="1:14" x14ac:dyDescent="0.25">
      <c r="A410">
        <v>178814212</v>
      </c>
      <c r="B410" s="1" t="s">
        <v>1277</v>
      </c>
      <c r="C410" s="1" t="s">
        <v>3129</v>
      </c>
      <c r="D410" s="1" t="s">
        <v>3860</v>
      </c>
      <c r="E410" s="1" t="s">
        <v>30</v>
      </c>
      <c r="F410" s="1" t="s">
        <v>54</v>
      </c>
      <c r="G410" s="2">
        <v>44230</v>
      </c>
      <c r="H410" s="3">
        <v>0.79791666666666672</v>
      </c>
      <c r="I410">
        <v>1</v>
      </c>
      <c r="J410" s="1" t="s">
        <v>3927</v>
      </c>
      <c r="K410">
        <v>0</v>
      </c>
      <c r="L410">
        <v>3.8378211019999999</v>
      </c>
      <c r="M410">
        <v>8375.94</v>
      </c>
      <c r="N410" s="5">
        <f>IF(Feb_21[[#This Row],[WIN_OSE]]=0,('Summary Sheet'!$O$1)-('Summary Sheet'!$O$1*2%),-'Summary Sheet'!$O$1*(Feb_21[[#This Row],[BSP]]-1))</f>
        <v>1.96</v>
      </c>
    </row>
    <row r="411" spans="1:14" x14ac:dyDescent="0.25">
      <c r="A411">
        <v>178814215</v>
      </c>
      <c r="B411" s="1" t="s">
        <v>1277</v>
      </c>
      <c r="C411" s="1" t="s">
        <v>3129</v>
      </c>
      <c r="D411" s="1" t="s">
        <v>3860</v>
      </c>
      <c r="E411" s="1" t="s">
        <v>24</v>
      </c>
      <c r="F411" s="1" t="s">
        <v>54</v>
      </c>
      <c r="G411" s="2">
        <v>44230</v>
      </c>
      <c r="H411" s="3">
        <v>0.80972222222222223</v>
      </c>
      <c r="I411">
        <v>6</v>
      </c>
      <c r="J411" s="1" t="s">
        <v>763</v>
      </c>
      <c r="K411">
        <v>1</v>
      </c>
      <c r="L411">
        <v>3.45</v>
      </c>
      <c r="M411">
        <v>8517.0400000000009</v>
      </c>
      <c r="N411" s="5">
        <f>IF(Feb_21[[#This Row],[WIN_OSE]]=0,('Summary Sheet'!$O$1)-('Summary Sheet'!$O$1*2%),-'Summary Sheet'!$O$1*(Feb_21[[#This Row],[BSP]]-1))</f>
        <v>-4.9000000000000004</v>
      </c>
    </row>
    <row r="412" spans="1:14" x14ac:dyDescent="0.25">
      <c r="A412">
        <v>178814218</v>
      </c>
      <c r="B412" s="1" t="s">
        <v>1277</v>
      </c>
      <c r="C412" s="1" t="s">
        <v>3129</v>
      </c>
      <c r="D412" s="1" t="s">
        <v>3860</v>
      </c>
      <c r="E412" s="1" t="s">
        <v>32</v>
      </c>
      <c r="F412" s="1" t="s">
        <v>54</v>
      </c>
      <c r="G412" s="2">
        <v>44230</v>
      </c>
      <c r="H412" s="3">
        <v>0.82013888888888886</v>
      </c>
      <c r="I412">
        <v>5</v>
      </c>
      <c r="J412" s="1" t="s">
        <v>1318</v>
      </c>
      <c r="K412">
        <v>0</v>
      </c>
      <c r="L412">
        <v>3.45</v>
      </c>
      <c r="M412">
        <v>14647.62</v>
      </c>
      <c r="N412" s="5">
        <f>IF(Feb_21[[#This Row],[WIN_OSE]]=0,('Summary Sheet'!$O$1)-('Summary Sheet'!$O$1*2%),-'Summary Sheet'!$O$1*(Feb_21[[#This Row],[BSP]]-1))</f>
        <v>1.96</v>
      </c>
    </row>
    <row r="413" spans="1:14" x14ac:dyDescent="0.25">
      <c r="A413">
        <v>178814222</v>
      </c>
      <c r="B413" s="1" t="s">
        <v>1277</v>
      </c>
      <c r="C413" s="1" t="s">
        <v>3129</v>
      </c>
      <c r="D413" s="1" t="s">
        <v>3860</v>
      </c>
      <c r="E413" s="1" t="s">
        <v>43</v>
      </c>
      <c r="F413" s="1" t="s">
        <v>54</v>
      </c>
      <c r="G413" s="2">
        <v>44230</v>
      </c>
      <c r="H413" s="3">
        <v>0.83194444444444449</v>
      </c>
      <c r="I413">
        <v>6</v>
      </c>
      <c r="J413" s="1" t="s">
        <v>4073</v>
      </c>
      <c r="K413">
        <v>1</v>
      </c>
      <c r="L413">
        <v>3.6145270140000001</v>
      </c>
      <c r="M413">
        <v>5000.7</v>
      </c>
      <c r="N413" s="5">
        <f>IF(Feb_21[[#This Row],[WIN_OSE]]=0,('Summary Sheet'!$O$1)-('Summary Sheet'!$O$1*2%),-'Summary Sheet'!$O$1*(Feb_21[[#This Row],[BSP]]-1))</f>
        <v>-5.2290540280000002</v>
      </c>
    </row>
    <row r="414" spans="1:14" x14ac:dyDescent="0.25">
      <c r="A414">
        <v>178814225</v>
      </c>
      <c r="B414" s="1" t="s">
        <v>1277</v>
      </c>
      <c r="C414" s="1" t="s">
        <v>3129</v>
      </c>
      <c r="D414" s="1" t="s">
        <v>3860</v>
      </c>
      <c r="E414" s="1" t="s">
        <v>39</v>
      </c>
      <c r="F414" s="1" t="s">
        <v>54</v>
      </c>
      <c r="G414" s="2">
        <v>44230</v>
      </c>
      <c r="H414" s="3">
        <v>0.84166666666666667</v>
      </c>
      <c r="I414">
        <v>3</v>
      </c>
      <c r="J414" s="1" t="s">
        <v>885</v>
      </c>
      <c r="K414">
        <v>0</v>
      </c>
      <c r="L414">
        <v>4.1557433041368501</v>
      </c>
      <c r="M414">
        <v>10514.54</v>
      </c>
      <c r="N414" s="5">
        <f>IF(Feb_21[[#This Row],[WIN_OSE]]=0,('Summary Sheet'!$O$1)-('Summary Sheet'!$O$1*2%),-'Summary Sheet'!$O$1*(Feb_21[[#This Row],[BSP]]-1))</f>
        <v>1.96</v>
      </c>
    </row>
    <row r="415" spans="1:14" x14ac:dyDescent="0.25">
      <c r="A415">
        <v>178814228</v>
      </c>
      <c r="B415" s="1" t="s">
        <v>1277</v>
      </c>
      <c r="C415" s="1" t="s">
        <v>3129</v>
      </c>
      <c r="D415" s="1" t="s">
        <v>3860</v>
      </c>
      <c r="E415" s="1" t="s">
        <v>43</v>
      </c>
      <c r="F415" s="1" t="s">
        <v>54</v>
      </c>
      <c r="G415" s="2">
        <v>44230</v>
      </c>
      <c r="H415" s="3">
        <v>0.8520833333333333</v>
      </c>
      <c r="I415">
        <v>6</v>
      </c>
      <c r="J415" s="1" t="s">
        <v>3960</v>
      </c>
      <c r="K415">
        <v>1</v>
      </c>
      <c r="L415">
        <v>4.311548492822773</v>
      </c>
      <c r="M415">
        <v>10283.68</v>
      </c>
      <c r="N415" s="5">
        <f>IF(Feb_21[[#This Row],[WIN_OSE]]=0,('Summary Sheet'!$O$1)-('Summary Sheet'!$O$1*2%),-'Summary Sheet'!$O$1*(Feb_21[[#This Row],[BSP]]-1))</f>
        <v>-6.6230969856455459</v>
      </c>
    </row>
    <row r="416" spans="1:14" x14ac:dyDescent="0.25">
      <c r="A416">
        <v>178814231</v>
      </c>
      <c r="B416" s="1" t="s">
        <v>1277</v>
      </c>
      <c r="C416" s="1" t="s">
        <v>3129</v>
      </c>
      <c r="D416" s="1" t="s">
        <v>3860</v>
      </c>
      <c r="E416" s="1" t="s">
        <v>39</v>
      </c>
      <c r="F416" s="1" t="s">
        <v>54</v>
      </c>
      <c r="G416" s="2">
        <v>44230</v>
      </c>
      <c r="H416" s="3">
        <v>0.86527777777777781</v>
      </c>
      <c r="I416">
        <v>4</v>
      </c>
      <c r="J416" s="1" t="s">
        <v>1236</v>
      </c>
      <c r="K416">
        <v>1</v>
      </c>
      <c r="L416">
        <v>3.4369440600000001</v>
      </c>
      <c r="M416">
        <v>20273.02</v>
      </c>
      <c r="N416" s="5">
        <f>IF(Feb_21[[#This Row],[WIN_OSE]]=0,('Summary Sheet'!$O$1)-('Summary Sheet'!$O$1*2%),-'Summary Sheet'!$O$1*(Feb_21[[#This Row],[BSP]]-1))</f>
        <v>-4.8738881200000002</v>
      </c>
    </row>
    <row r="417" spans="1:14" x14ac:dyDescent="0.25">
      <c r="A417">
        <v>178814234</v>
      </c>
      <c r="B417" s="1" t="s">
        <v>1277</v>
      </c>
      <c r="C417" s="1" t="s">
        <v>3129</v>
      </c>
      <c r="D417" s="1" t="s">
        <v>3860</v>
      </c>
      <c r="E417" s="1" t="s">
        <v>20</v>
      </c>
      <c r="F417" s="1" t="s">
        <v>54</v>
      </c>
      <c r="G417" s="2">
        <v>44230</v>
      </c>
      <c r="H417" s="3">
        <v>0.87569444444444444</v>
      </c>
      <c r="I417">
        <v>5</v>
      </c>
      <c r="J417" s="1" t="s">
        <v>4000</v>
      </c>
      <c r="K417">
        <v>1</v>
      </c>
      <c r="L417">
        <v>3.4325857058523983</v>
      </c>
      <c r="M417">
        <v>13266.24</v>
      </c>
      <c r="N417" s="5">
        <f>IF(Feb_21[[#This Row],[WIN_OSE]]=0,('Summary Sheet'!$O$1)-('Summary Sheet'!$O$1*2%),-'Summary Sheet'!$O$1*(Feb_21[[#This Row],[BSP]]-1))</f>
        <v>-4.8651714117047966</v>
      </c>
    </row>
    <row r="418" spans="1:14" x14ac:dyDescent="0.25">
      <c r="A418">
        <v>178814236</v>
      </c>
      <c r="B418" s="1" t="s">
        <v>1277</v>
      </c>
      <c r="C418" s="1" t="s">
        <v>3129</v>
      </c>
      <c r="D418" s="1" t="s">
        <v>3860</v>
      </c>
      <c r="E418" s="1" t="s">
        <v>32</v>
      </c>
      <c r="F418" s="1" t="s">
        <v>54</v>
      </c>
      <c r="G418" s="2">
        <v>44230</v>
      </c>
      <c r="H418" s="3">
        <v>0.88611111111111107</v>
      </c>
      <c r="I418">
        <v>4</v>
      </c>
      <c r="J418" s="1" t="s">
        <v>826</v>
      </c>
      <c r="K418">
        <v>1</v>
      </c>
      <c r="L418">
        <v>2.5102017970000001</v>
      </c>
      <c r="M418">
        <v>20850.7</v>
      </c>
      <c r="N418" s="5">
        <f>IF(Feb_21[[#This Row],[WIN_OSE]]=0,('Summary Sheet'!$O$1)-('Summary Sheet'!$O$1*2%),-'Summary Sheet'!$O$1*(Feb_21[[#This Row],[BSP]]-1))</f>
        <v>-3.0204035940000002</v>
      </c>
    </row>
    <row r="419" spans="1:14" x14ac:dyDescent="0.25">
      <c r="A419">
        <v>178847878</v>
      </c>
      <c r="B419" s="1" t="s">
        <v>19</v>
      </c>
      <c r="C419" s="1" t="s">
        <v>3140</v>
      </c>
      <c r="D419" s="1" t="s">
        <v>4089</v>
      </c>
      <c r="E419" s="1" t="s">
        <v>39</v>
      </c>
      <c r="F419" s="1" t="s">
        <v>44</v>
      </c>
      <c r="G419" s="2">
        <v>44231</v>
      </c>
      <c r="H419" s="3">
        <v>0.46736111111111112</v>
      </c>
      <c r="I419">
        <v>3</v>
      </c>
      <c r="J419" s="1" t="s">
        <v>4115</v>
      </c>
      <c r="K419">
        <v>0</v>
      </c>
      <c r="L419">
        <v>3.859234662</v>
      </c>
      <c r="M419">
        <v>6014.82</v>
      </c>
      <c r="N419" s="5">
        <f>IF(Feb_21[[#This Row],[WIN_OSE]]=0,('Summary Sheet'!$O$1)-('Summary Sheet'!$O$1*2%),-'Summary Sheet'!$O$1*(Feb_21[[#This Row],[BSP]]-1))</f>
        <v>1.96</v>
      </c>
    </row>
    <row r="420" spans="1:14" x14ac:dyDescent="0.25">
      <c r="A420">
        <v>178847880</v>
      </c>
      <c r="B420" s="1" t="s">
        <v>19</v>
      </c>
      <c r="C420" s="1" t="s">
        <v>3140</v>
      </c>
      <c r="D420" s="1" t="s">
        <v>4089</v>
      </c>
      <c r="E420" s="1" t="s">
        <v>43</v>
      </c>
      <c r="F420" s="1" t="s">
        <v>44</v>
      </c>
      <c r="G420" s="2">
        <v>44231</v>
      </c>
      <c r="H420" s="3">
        <v>0.4777777777777778</v>
      </c>
      <c r="I420">
        <v>1</v>
      </c>
      <c r="J420" s="1" t="s">
        <v>4298</v>
      </c>
      <c r="K420">
        <v>0</v>
      </c>
      <c r="L420">
        <v>3.2867240371330277</v>
      </c>
      <c r="M420">
        <v>8149.94</v>
      </c>
      <c r="N420" s="5">
        <f>IF(Feb_21[[#This Row],[WIN_OSE]]=0,('Summary Sheet'!$O$1)-('Summary Sheet'!$O$1*2%),-'Summary Sheet'!$O$1*(Feb_21[[#This Row],[BSP]]-1))</f>
        <v>1.96</v>
      </c>
    </row>
    <row r="421" spans="1:14" x14ac:dyDescent="0.25">
      <c r="A421">
        <v>178847882</v>
      </c>
      <c r="B421" s="1" t="s">
        <v>19</v>
      </c>
      <c r="C421" s="1" t="s">
        <v>3140</v>
      </c>
      <c r="D421" s="1" t="s">
        <v>4089</v>
      </c>
      <c r="E421" s="1" t="s">
        <v>41</v>
      </c>
      <c r="F421" s="1" t="s">
        <v>44</v>
      </c>
      <c r="G421" s="2">
        <v>44231</v>
      </c>
      <c r="H421" s="3">
        <v>0.48819444444444443</v>
      </c>
      <c r="I421">
        <v>6</v>
      </c>
      <c r="J421" s="1" t="s">
        <v>4165</v>
      </c>
      <c r="K421">
        <v>0</v>
      </c>
      <c r="L421">
        <v>3.15</v>
      </c>
      <c r="M421">
        <v>15028.24</v>
      </c>
      <c r="N421" s="5">
        <f>IF(Feb_21[[#This Row],[WIN_OSE]]=0,('Summary Sheet'!$O$1)-('Summary Sheet'!$O$1*2%),-'Summary Sheet'!$O$1*(Feb_21[[#This Row],[BSP]]-1))</f>
        <v>1.96</v>
      </c>
    </row>
    <row r="422" spans="1:14" x14ac:dyDescent="0.25">
      <c r="A422">
        <v>178847884</v>
      </c>
      <c r="B422" s="1" t="s">
        <v>19</v>
      </c>
      <c r="C422" s="1" t="s">
        <v>3140</v>
      </c>
      <c r="D422" s="1" t="s">
        <v>4089</v>
      </c>
      <c r="E422" s="1" t="s">
        <v>47</v>
      </c>
      <c r="F422" s="1" t="s">
        <v>44</v>
      </c>
      <c r="G422" s="2">
        <v>44231</v>
      </c>
      <c r="H422" s="3">
        <v>0.49861111111111112</v>
      </c>
      <c r="I422">
        <v>4</v>
      </c>
      <c r="J422" s="1" t="s">
        <v>575</v>
      </c>
      <c r="K422">
        <v>0</v>
      </c>
      <c r="L422">
        <v>1.7953101995287031</v>
      </c>
      <c r="M422">
        <v>41237.360000000001</v>
      </c>
      <c r="N422" s="5">
        <f>IF(Feb_21[[#This Row],[WIN_OSE]]=0,('Summary Sheet'!$O$1)-('Summary Sheet'!$O$1*2%),-'Summary Sheet'!$O$1*(Feb_21[[#This Row],[BSP]]-1))</f>
        <v>1.96</v>
      </c>
    </row>
    <row r="423" spans="1:14" x14ac:dyDescent="0.25">
      <c r="A423">
        <v>178847886</v>
      </c>
      <c r="B423" s="1" t="s">
        <v>19</v>
      </c>
      <c r="C423" s="1" t="s">
        <v>3140</v>
      </c>
      <c r="D423" s="1" t="s">
        <v>4089</v>
      </c>
      <c r="E423" s="1" t="s">
        <v>43</v>
      </c>
      <c r="F423" s="1" t="s">
        <v>44</v>
      </c>
      <c r="G423" s="2">
        <v>44231</v>
      </c>
      <c r="H423" s="3">
        <v>0.50902777777777775</v>
      </c>
      <c r="I423">
        <v>4</v>
      </c>
      <c r="J423" s="1" t="s">
        <v>4235</v>
      </c>
      <c r="K423">
        <v>1</v>
      </c>
      <c r="L423">
        <v>2.14</v>
      </c>
      <c r="M423">
        <v>29535.32</v>
      </c>
      <c r="N423" s="5">
        <f>IF(Feb_21[[#This Row],[WIN_OSE]]=0,('Summary Sheet'!$O$1)-('Summary Sheet'!$O$1*2%),-'Summary Sheet'!$O$1*(Feb_21[[#This Row],[BSP]]-1))</f>
        <v>-2.2800000000000002</v>
      </c>
    </row>
    <row r="424" spans="1:14" x14ac:dyDescent="0.25">
      <c r="A424">
        <v>178847888</v>
      </c>
      <c r="B424" s="1" t="s">
        <v>19</v>
      </c>
      <c r="C424" s="1" t="s">
        <v>3140</v>
      </c>
      <c r="D424" s="1" t="s">
        <v>4089</v>
      </c>
      <c r="E424" s="1" t="s">
        <v>43</v>
      </c>
      <c r="F424" s="1" t="s">
        <v>44</v>
      </c>
      <c r="G424" s="2">
        <v>44231</v>
      </c>
      <c r="H424" s="3">
        <v>0.51944444444444449</v>
      </c>
      <c r="I424">
        <v>4</v>
      </c>
      <c r="J424" s="1" t="s">
        <v>4119</v>
      </c>
      <c r="K424">
        <v>0</v>
      </c>
      <c r="L424">
        <v>4.6165583888482082</v>
      </c>
      <c r="M424">
        <v>11730.74</v>
      </c>
      <c r="N424" s="5">
        <f>IF(Feb_21[[#This Row],[WIN_OSE]]=0,('Summary Sheet'!$O$1)-('Summary Sheet'!$O$1*2%),-'Summary Sheet'!$O$1*(Feb_21[[#This Row],[BSP]]-1))</f>
        <v>1.96</v>
      </c>
    </row>
    <row r="425" spans="1:14" x14ac:dyDescent="0.25">
      <c r="A425">
        <v>178847890</v>
      </c>
      <c r="B425" s="1" t="s">
        <v>19</v>
      </c>
      <c r="C425" s="1" t="s">
        <v>3140</v>
      </c>
      <c r="D425" s="1" t="s">
        <v>4089</v>
      </c>
      <c r="E425" s="1" t="s">
        <v>43</v>
      </c>
      <c r="F425" s="1" t="s">
        <v>44</v>
      </c>
      <c r="G425" s="2">
        <v>44231</v>
      </c>
      <c r="H425" s="3">
        <v>0.52986111111111112</v>
      </c>
      <c r="I425">
        <v>3</v>
      </c>
      <c r="J425" s="1" t="s">
        <v>4154</v>
      </c>
      <c r="K425">
        <v>1</v>
      </c>
      <c r="L425">
        <v>4.7883781392375768</v>
      </c>
      <c r="M425">
        <v>9779.3799999999992</v>
      </c>
      <c r="N425" s="5">
        <f>IF(Feb_21[[#This Row],[WIN_OSE]]=0,('Summary Sheet'!$O$1)-('Summary Sheet'!$O$1*2%),-'Summary Sheet'!$O$1*(Feb_21[[#This Row],[BSP]]-1))</f>
        <v>-7.5767562784751536</v>
      </c>
    </row>
    <row r="426" spans="1:14" x14ac:dyDescent="0.25">
      <c r="A426">
        <v>178847892</v>
      </c>
      <c r="B426" s="1" t="s">
        <v>19</v>
      </c>
      <c r="C426" s="1" t="s">
        <v>3140</v>
      </c>
      <c r="D426" s="1" t="s">
        <v>4089</v>
      </c>
      <c r="E426" s="1" t="s">
        <v>41</v>
      </c>
      <c r="F426" s="1" t="s">
        <v>44</v>
      </c>
      <c r="G426" s="2">
        <v>44231</v>
      </c>
      <c r="H426" s="3">
        <v>0.54027777777777775</v>
      </c>
      <c r="I426">
        <v>3</v>
      </c>
      <c r="J426" s="1" t="s">
        <v>4219</v>
      </c>
      <c r="K426">
        <v>1</v>
      </c>
      <c r="L426">
        <v>4.4469851587735691</v>
      </c>
      <c r="M426">
        <v>6298.14</v>
      </c>
      <c r="N426" s="5">
        <f>IF(Feb_21[[#This Row],[WIN_OSE]]=0,('Summary Sheet'!$O$1)-('Summary Sheet'!$O$1*2%),-'Summary Sheet'!$O$1*(Feb_21[[#This Row],[BSP]]-1))</f>
        <v>-6.8939703175471383</v>
      </c>
    </row>
    <row r="427" spans="1:14" x14ac:dyDescent="0.25">
      <c r="A427">
        <v>178847894</v>
      </c>
      <c r="B427" s="1" t="s">
        <v>19</v>
      </c>
      <c r="C427" s="1" t="s">
        <v>3140</v>
      </c>
      <c r="D427" s="1" t="s">
        <v>4089</v>
      </c>
      <c r="E427" s="1" t="s">
        <v>24</v>
      </c>
      <c r="F427" s="1" t="s">
        <v>44</v>
      </c>
      <c r="G427" s="2">
        <v>44231</v>
      </c>
      <c r="H427" s="3">
        <v>0.55069444444444449</v>
      </c>
      <c r="I427">
        <v>4</v>
      </c>
      <c r="J427" s="1" t="s">
        <v>4236</v>
      </c>
      <c r="K427">
        <v>0</v>
      </c>
      <c r="L427">
        <v>3.2946754067623978</v>
      </c>
      <c r="M427">
        <v>7484.2</v>
      </c>
      <c r="N427" s="5">
        <f>IF(Feb_21[[#This Row],[WIN_OSE]]=0,('Summary Sheet'!$O$1)-('Summary Sheet'!$O$1*2%),-'Summary Sheet'!$O$1*(Feb_21[[#This Row],[BSP]]-1))</f>
        <v>1.96</v>
      </c>
    </row>
    <row r="428" spans="1:14" x14ac:dyDescent="0.25">
      <c r="A428">
        <v>178847896</v>
      </c>
      <c r="B428" s="1" t="s">
        <v>19</v>
      </c>
      <c r="C428" s="1" t="s">
        <v>3140</v>
      </c>
      <c r="D428" s="1" t="s">
        <v>4089</v>
      </c>
      <c r="E428" s="1" t="s">
        <v>24</v>
      </c>
      <c r="F428" s="1" t="s">
        <v>44</v>
      </c>
      <c r="G428" s="2">
        <v>44231</v>
      </c>
      <c r="H428" s="3">
        <v>0.56111111111111112</v>
      </c>
      <c r="I428">
        <v>4</v>
      </c>
      <c r="J428" s="1" t="s">
        <v>4164</v>
      </c>
      <c r="K428">
        <v>0</v>
      </c>
      <c r="L428">
        <v>3.42</v>
      </c>
      <c r="M428">
        <v>9590.1</v>
      </c>
      <c r="N428" s="5">
        <f>IF(Feb_21[[#This Row],[WIN_OSE]]=0,('Summary Sheet'!$O$1)-('Summary Sheet'!$O$1*2%),-'Summary Sheet'!$O$1*(Feb_21[[#This Row],[BSP]]-1))</f>
        <v>1.96</v>
      </c>
    </row>
    <row r="429" spans="1:14" x14ac:dyDescent="0.25">
      <c r="A429">
        <v>178847898</v>
      </c>
      <c r="B429" s="1" t="s">
        <v>19</v>
      </c>
      <c r="C429" s="1" t="s">
        <v>3140</v>
      </c>
      <c r="D429" s="1" t="s">
        <v>4089</v>
      </c>
      <c r="E429" s="1" t="s">
        <v>41</v>
      </c>
      <c r="F429" s="1" t="s">
        <v>44</v>
      </c>
      <c r="G429" s="2">
        <v>44231</v>
      </c>
      <c r="H429" s="3">
        <v>0.57222222222222219</v>
      </c>
      <c r="I429">
        <v>3</v>
      </c>
      <c r="J429" s="1" t="s">
        <v>4228</v>
      </c>
      <c r="K429">
        <v>1</v>
      </c>
      <c r="L429">
        <v>3.3679175168131037</v>
      </c>
      <c r="M429">
        <v>6600.02</v>
      </c>
      <c r="N429" s="5">
        <f>IF(Feb_21[[#This Row],[WIN_OSE]]=0,('Summary Sheet'!$O$1)-('Summary Sheet'!$O$1*2%),-'Summary Sheet'!$O$1*(Feb_21[[#This Row],[BSP]]-1))</f>
        <v>-4.7358350336262074</v>
      </c>
    </row>
    <row r="430" spans="1:14" x14ac:dyDescent="0.25">
      <c r="A430">
        <v>178847900</v>
      </c>
      <c r="B430" s="1" t="s">
        <v>19</v>
      </c>
      <c r="C430" s="1" t="s">
        <v>3140</v>
      </c>
      <c r="D430" s="1" t="s">
        <v>4089</v>
      </c>
      <c r="E430" s="1" t="s">
        <v>39</v>
      </c>
      <c r="F430" s="1" t="s">
        <v>44</v>
      </c>
      <c r="G430" s="2">
        <v>44231</v>
      </c>
      <c r="H430" s="3">
        <v>0.58263888888888893</v>
      </c>
      <c r="I430">
        <v>1</v>
      </c>
      <c r="J430" s="1" t="s">
        <v>1248</v>
      </c>
      <c r="K430">
        <v>1</v>
      </c>
      <c r="L430">
        <v>3.142139670263278</v>
      </c>
      <c r="M430">
        <v>6314.22</v>
      </c>
      <c r="N430" s="5">
        <f>IF(Feb_21[[#This Row],[WIN_OSE]]=0,('Summary Sheet'!$O$1)-('Summary Sheet'!$O$1*2%),-'Summary Sheet'!$O$1*(Feb_21[[#This Row],[BSP]]-1))</f>
        <v>-4.284279340526556</v>
      </c>
    </row>
    <row r="431" spans="1:14" x14ac:dyDescent="0.25">
      <c r="A431">
        <v>178848007</v>
      </c>
      <c r="B431" s="1" t="s">
        <v>23</v>
      </c>
      <c r="C431" s="1" t="s">
        <v>5302</v>
      </c>
      <c r="D431" s="1" t="s">
        <v>4089</v>
      </c>
      <c r="E431" s="1" t="s">
        <v>49</v>
      </c>
      <c r="F431" s="1" t="s">
        <v>46</v>
      </c>
      <c r="G431" s="2">
        <v>44231</v>
      </c>
      <c r="H431" s="3">
        <v>0.44861111111111113</v>
      </c>
      <c r="I431">
        <v>5</v>
      </c>
      <c r="J431" s="1" t="s">
        <v>1261</v>
      </c>
      <c r="K431">
        <v>0</v>
      </c>
      <c r="L431">
        <v>2.52</v>
      </c>
      <c r="M431">
        <v>11378.44</v>
      </c>
      <c r="N431" s="5">
        <f>IF(Feb_21[[#This Row],[WIN_OSE]]=0,('Summary Sheet'!$O$1)-('Summary Sheet'!$O$1*2%),-'Summary Sheet'!$O$1*(Feb_21[[#This Row],[BSP]]-1))</f>
        <v>1.96</v>
      </c>
    </row>
    <row r="432" spans="1:14" x14ac:dyDescent="0.25">
      <c r="A432">
        <v>178848009</v>
      </c>
      <c r="B432" s="1" t="s">
        <v>23</v>
      </c>
      <c r="C432" s="1" t="s">
        <v>5302</v>
      </c>
      <c r="D432" s="1" t="s">
        <v>4089</v>
      </c>
      <c r="E432" s="1" t="s">
        <v>41</v>
      </c>
      <c r="F432" s="1" t="s">
        <v>54</v>
      </c>
      <c r="G432" s="2">
        <v>44231</v>
      </c>
      <c r="H432" s="3">
        <v>0.45902777777777776</v>
      </c>
      <c r="I432">
        <v>4</v>
      </c>
      <c r="J432" s="1" t="s">
        <v>4196</v>
      </c>
      <c r="K432">
        <v>0</v>
      </c>
      <c r="L432">
        <v>3.0776092752972914</v>
      </c>
      <c r="M432">
        <v>14331.58</v>
      </c>
      <c r="N432" s="5">
        <f>IF(Feb_21[[#This Row],[WIN_OSE]]=0,('Summary Sheet'!$O$1)-('Summary Sheet'!$O$1*2%),-'Summary Sheet'!$O$1*(Feb_21[[#This Row],[BSP]]-1))</f>
        <v>1.96</v>
      </c>
    </row>
    <row r="433" spans="1:14" x14ac:dyDescent="0.25">
      <c r="A433">
        <v>178848011</v>
      </c>
      <c r="B433" s="1" t="s">
        <v>23</v>
      </c>
      <c r="C433" s="1" t="s">
        <v>5302</v>
      </c>
      <c r="D433" s="1" t="s">
        <v>4089</v>
      </c>
      <c r="E433" s="1" t="s">
        <v>27</v>
      </c>
      <c r="F433" s="1" t="s">
        <v>46</v>
      </c>
      <c r="G433" s="2">
        <v>44231</v>
      </c>
      <c r="H433" s="3">
        <v>0.46944444444444444</v>
      </c>
      <c r="I433">
        <v>6</v>
      </c>
      <c r="J433" s="1" t="s">
        <v>3244</v>
      </c>
      <c r="K433">
        <v>0</v>
      </c>
      <c r="L433">
        <v>2.3212564866606407</v>
      </c>
      <c r="M433">
        <v>15620.62</v>
      </c>
      <c r="N433" s="5">
        <f>IF(Feb_21[[#This Row],[WIN_OSE]]=0,('Summary Sheet'!$O$1)-('Summary Sheet'!$O$1*2%),-'Summary Sheet'!$O$1*(Feb_21[[#This Row],[BSP]]-1))</f>
        <v>1.96</v>
      </c>
    </row>
    <row r="434" spans="1:14" x14ac:dyDescent="0.25">
      <c r="A434">
        <v>178848013</v>
      </c>
      <c r="B434" s="1" t="s">
        <v>23</v>
      </c>
      <c r="C434" s="1" t="s">
        <v>5302</v>
      </c>
      <c r="D434" s="1" t="s">
        <v>4089</v>
      </c>
      <c r="E434" s="1" t="s">
        <v>20</v>
      </c>
      <c r="F434" s="1" t="s">
        <v>54</v>
      </c>
      <c r="G434" s="2">
        <v>44231</v>
      </c>
      <c r="H434" s="3">
        <v>0.47986111111111113</v>
      </c>
      <c r="I434">
        <v>3</v>
      </c>
      <c r="J434" s="1" t="s">
        <v>3189</v>
      </c>
      <c r="K434">
        <v>1</v>
      </c>
      <c r="L434">
        <v>4.2230447890000002</v>
      </c>
      <c r="M434">
        <v>5059.18</v>
      </c>
      <c r="N434" s="5">
        <f>IF(Feb_21[[#This Row],[WIN_OSE]]=0,('Summary Sheet'!$O$1)-('Summary Sheet'!$O$1*2%),-'Summary Sheet'!$O$1*(Feb_21[[#This Row],[BSP]]-1))</f>
        <v>-6.4460895780000005</v>
      </c>
    </row>
    <row r="435" spans="1:14" x14ac:dyDescent="0.25">
      <c r="A435">
        <v>178848015</v>
      </c>
      <c r="B435" s="1" t="s">
        <v>23</v>
      </c>
      <c r="C435" s="1" t="s">
        <v>5302</v>
      </c>
      <c r="D435" s="1" t="s">
        <v>4089</v>
      </c>
      <c r="E435" s="1" t="s">
        <v>27</v>
      </c>
      <c r="F435" s="1" t="s">
        <v>46</v>
      </c>
      <c r="G435" s="2">
        <v>44231</v>
      </c>
      <c r="H435" s="3">
        <v>0.49027777777777776</v>
      </c>
      <c r="I435">
        <v>1</v>
      </c>
      <c r="J435" s="1" t="s">
        <v>4181</v>
      </c>
      <c r="K435">
        <v>0</v>
      </c>
      <c r="L435">
        <v>4</v>
      </c>
      <c r="M435">
        <v>6882.34</v>
      </c>
      <c r="N435" s="5">
        <f>IF(Feb_21[[#This Row],[WIN_OSE]]=0,('Summary Sheet'!$O$1)-('Summary Sheet'!$O$1*2%),-'Summary Sheet'!$O$1*(Feb_21[[#This Row],[BSP]]-1))</f>
        <v>1.96</v>
      </c>
    </row>
    <row r="436" spans="1:14" x14ac:dyDescent="0.25">
      <c r="A436">
        <v>178848017</v>
      </c>
      <c r="B436" s="1" t="s">
        <v>23</v>
      </c>
      <c r="C436" s="1" t="s">
        <v>5302</v>
      </c>
      <c r="D436" s="1" t="s">
        <v>4089</v>
      </c>
      <c r="E436" s="1" t="s">
        <v>48</v>
      </c>
      <c r="F436" s="1" t="s">
        <v>54</v>
      </c>
      <c r="G436" s="2">
        <v>44231</v>
      </c>
      <c r="H436" s="3">
        <v>0.50069444444444444</v>
      </c>
      <c r="I436">
        <v>6</v>
      </c>
      <c r="J436" s="1" t="s">
        <v>1062</v>
      </c>
      <c r="K436">
        <v>1</v>
      </c>
      <c r="L436">
        <v>2.92</v>
      </c>
      <c r="M436">
        <v>11266.48</v>
      </c>
      <c r="N436" s="5">
        <f>IF(Feb_21[[#This Row],[WIN_OSE]]=0,('Summary Sheet'!$O$1)-('Summary Sheet'!$O$1*2%),-'Summary Sheet'!$O$1*(Feb_21[[#This Row],[BSP]]-1))</f>
        <v>-3.84</v>
      </c>
    </row>
    <row r="437" spans="1:14" x14ac:dyDescent="0.25">
      <c r="A437">
        <v>178848019</v>
      </c>
      <c r="B437" s="1" t="s">
        <v>23</v>
      </c>
      <c r="C437" s="1" t="s">
        <v>5302</v>
      </c>
      <c r="D437" s="1" t="s">
        <v>4089</v>
      </c>
      <c r="E437" s="1" t="s">
        <v>45</v>
      </c>
      <c r="F437" s="1" t="s">
        <v>46</v>
      </c>
      <c r="G437" s="2">
        <v>44231</v>
      </c>
      <c r="H437" s="3">
        <v>0.51111111111111107</v>
      </c>
      <c r="I437">
        <v>5</v>
      </c>
      <c r="J437" s="1" t="s">
        <v>4108</v>
      </c>
      <c r="K437">
        <v>0</v>
      </c>
      <c r="L437">
        <v>2.934496217</v>
      </c>
      <c r="M437">
        <v>12313.46</v>
      </c>
      <c r="N437" s="5">
        <f>IF(Feb_21[[#This Row],[WIN_OSE]]=0,('Summary Sheet'!$O$1)-('Summary Sheet'!$O$1*2%),-'Summary Sheet'!$O$1*(Feb_21[[#This Row],[BSP]]-1))</f>
        <v>1.96</v>
      </c>
    </row>
    <row r="438" spans="1:14" x14ac:dyDescent="0.25">
      <c r="A438">
        <v>178848021</v>
      </c>
      <c r="B438" s="1" t="s">
        <v>23</v>
      </c>
      <c r="C438" s="1" t="s">
        <v>5302</v>
      </c>
      <c r="D438" s="1" t="s">
        <v>4089</v>
      </c>
      <c r="E438" s="1" t="s">
        <v>43</v>
      </c>
      <c r="F438" s="1" t="s">
        <v>54</v>
      </c>
      <c r="G438" s="2">
        <v>44231</v>
      </c>
      <c r="H438" s="3">
        <v>0.52152777777777781</v>
      </c>
      <c r="I438">
        <v>4</v>
      </c>
      <c r="J438" s="1" t="s">
        <v>4244</v>
      </c>
      <c r="K438">
        <v>0</v>
      </c>
      <c r="L438">
        <v>2.6520866046103775</v>
      </c>
      <c r="M438">
        <v>8818.68</v>
      </c>
      <c r="N438" s="5">
        <f>IF(Feb_21[[#This Row],[WIN_OSE]]=0,('Summary Sheet'!$O$1)-('Summary Sheet'!$O$1*2%),-'Summary Sheet'!$O$1*(Feb_21[[#This Row],[BSP]]-1))</f>
        <v>1.96</v>
      </c>
    </row>
    <row r="439" spans="1:14" x14ac:dyDescent="0.25">
      <c r="A439">
        <v>178848023</v>
      </c>
      <c r="B439" s="1" t="s">
        <v>23</v>
      </c>
      <c r="C439" s="1" t="s">
        <v>5302</v>
      </c>
      <c r="D439" s="1" t="s">
        <v>4089</v>
      </c>
      <c r="E439" s="1" t="s">
        <v>47</v>
      </c>
      <c r="F439" s="1" t="s">
        <v>54</v>
      </c>
      <c r="G439" s="2">
        <v>44231</v>
      </c>
      <c r="H439" s="3">
        <v>0.53194444444444444</v>
      </c>
      <c r="I439">
        <v>3</v>
      </c>
      <c r="J439" s="1" t="s">
        <v>586</v>
      </c>
      <c r="K439">
        <v>1</v>
      </c>
      <c r="L439">
        <v>2.92</v>
      </c>
      <c r="M439">
        <v>15477.94</v>
      </c>
      <c r="N439" s="5">
        <f>IF(Feb_21[[#This Row],[WIN_OSE]]=0,('Summary Sheet'!$O$1)-('Summary Sheet'!$O$1*2%),-'Summary Sheet'!$O$1*(Feb_21[[#This Row],[BSP]]-1))</f>
        <v>-3.84</v>
      </c>
    </row>
    <row r="440" spans="1:14" x14ac:dyDescent="0.25">
      <c r="A440">
        <v>178848025</v>
      </c>
      <c r="B440" s="1" t="s">
        <v>23</v>
      </c>
      <c r="C440" s="1" t="s">
        <v>5302</v>
      </c>
      <c r="D440" s="1" t="s">
        <v>4089</v>
      </c>
      <c r="E440" s="1" t="s">
        <v>32</v>
      </c>
      <c r="F440" s="1" t="s">
        <v>54</v>
      </c>
      <c r="G440" s="2">
        <v>44231</v>
      </c>
      <c r="H440" s="3">
        <v>0.54305555555555551</v>
      </c>
      <c r="I440">
        <v>5</v>
      </c>
      <c r="J440" s="1" t="s">
        <v>487</v>
      </c>
      <c r="K440">
        <v>0</v>
      </c>
      <c r="L440">
        <v>3.45</v>
      </c>
      <c r="M440">
        <v>9099.92</v>
      </c>
      <c r="N440" s="5">
        <f>IF(Feb_21[[#This Row],[WIN_OSE]]=0,('Summary Sheet'!$O$1)-('Summary Sheet'!$O$1*2%),-'Summary Sheet'!$O$1*(Feb_21[[#This Row],[BSP]]-1))</f>
        <v>1.96</v>
      </c>
    </row>
    <row r="441" spans="1:14" x14ac:dyDescent="0.25">
      <c r="A441">
        <v>178848027</v>
      </c>
      <c r="B441" s="1" t="s">
        <v>23</v>
      </c>
      <c r="C441" s="1" t="s">
        <v>5302</v>
      </c>
      <c r="D441" s="1" t="s">
        <v>4089</v>
      </c>
      <c r="E441" s="1" t="s">
        <v>47</v>
      </c>
      <c r="F441" s="1" t="s">
        <v>54</v>
      </c>
      <c r="G441" s="2">
        <v>44231</v>
      </c>
      <c r="H441" s="3">
        <v>0.55347222222222225</v>
      </c>
      <c r="I441">
        <v>2</v>
      </c>
      <c r="J441" s="1" t="s">
        <v>4200</v>
      </c>
      <c r="K441">
        <v>0</v>
      </c>
      <c r="L441">
        <v>3.35</v>
      </c>
      <c r="M441">
        <v>6735.12</v>
      </c>
      <c r="N441" s="5">
        <f>IF(Feb_21[[#This Row],[WIN_OSE]]=0,('Summary Sheet'!$O$1)-('Summary Sheet'!$O$1*2%),-'Summary Sheet'!$O$1*(Feb_21[[#This Row],[BSP]]-1))</f>
        <v>1.96</v>
      </c>
    </row>
    <row r="442" spans="1:14" x14ac:dyDescent="0.25">
      <c r="A442">
        <v>178848029</v>
      </c>
      <c r="B442" s="1" t="s">
        <v>23</v>
      </c>
      <c r="C442" s="1" t="s">
        <v>5302</v>
      </c>
      <c r="D442" s="1" t="s">
        <v>4089</v>
      </c>
      <c r="E442" s="1" t="s">
        <v>20</v>
      </c>
      <c r="F442" s="1" t="s">
        <v>54</v>
      </c>
      <c r="G442" s="2">
        <v>44231</v>
      </c>
      <c r="H442" s="3">
        <v>0.56458333333333333</v>
      </c>
      <c r="I442">
        <v>4</v>
      </c>
      <c r="J442" s="1" t="s">
        <v>531</v>
      </c>
      <c r="K442">
        <v>0</v>
      </c>
      <c r="L442">
        <v>3.1690269376679616</v>
      </c>
      <c r="M442">
        <v>8402.14</v>
      </c>
      <c r="N442" s="5">
        <f>IF(Feb_21[[#This Row],[WIN_OSE]]=0,('Summary Sheet'!$O$1)-('Summary Sheet'!$O$1*2%),-'Summary Sheet'!$O$1*(Feb_21[[#This Row],[BSP]]-1))</f>
        <v>1.96</v>
      </c>
    </row>
    <row r="443" spans="1:14" x14ac:dyDescent="0.25">
      <c r="A443">
        <v>178848694</v>
      </c>
      <c r="B443" s="1" t="s">
        <v>19</v>
      </c>
      <c r="C443" s="1" t="s">
        <v>3137</v>
      </c>
      <c r="D443" s="1" t="s">
        <v>4089</v>
      </c>
      <c r="E443" s="1" t="s">
        <v>32</v>
      </c>
      <c r="F443" s="1" t="s">
        <v>35</v>
      </c>
      <c r="G443" s="2">
        <v>44231</v>
      </c>
      <c r="H443" s="3">
        <v>0.46250000000000002</v>
      </c>
      <c r="I443">
        <v>1</v>
      </c>
      <c r="J443" s="1" t="s">
        <v>4257</v>
      </c>
      <c r="K443">
        <v>0</v>
      </c>
      <c r="L443">
        <v>3.5854523993511966</v>
      </c>
      <c r="M443">
        <v>7541.1</v>
      </c>
      <c r="N443" s="5">
        <f>IF(Feb_21[[#This Row],[WIN_OSE]]=0,('Summary Sheet'!$O$1)-('Summary Sheet'!$O$1*2%),-'Summary Sheet'!$O$1*(Feb_21[[#This Row],[BSP]]-1))</f>
        <v>1.96</v>
      </c>
    </row>
    <row r="444" spans="1:14" x14ac:dyDescent="0.25">
      <c r="A444">
        <v>178848696</v>
      </c>
      <c r="B444" s="1" t="s">
        <v>19</v>
      </c>
      <c r="C444" s="1" t="s">
        <v>3137</v>
      </c>
      <c r="D444" s="1" t="s">
        <v>4089</v>
      </c>
      <c r="E444" s="1" t="s">
        <v>20</v>
      </c>
      <c r="F444" s="1" t="s">
        <v>35</v>
      </c>
      <c r="G444" s="2">
        <v>44231</v>
      </c>
      <c r="H444" s="3">
        <v>0.47291666666666665</v>
      </c>
      <c r="I444">
        <v>4</v>
      </c>
      <c r="J444" s="1" t="s">
        <v>154</v>
      </c>
      <c r="K444">
        <v>1</v>
      </c>
      <c r="L444">
        <v>2.14</v>
      </c>
      <c r="M444">
        <v>16585.72</v>
      </c>
      <c r="N444" s="5">
        <f>IF(Feb_21[[#This Row],[WIN_OSE]]=0,('Summary Sheet'!$O$1)-('Summary Sheet'!$O$1*2%),-'Summary Sheet'!$O$1*(Feb_21[[#This Row],[BSP]]-1))</f>
        <v>-2.2800000000000002</v>
      </c>
    </row>
    <row r="445" spans="1:14" x14ac:dyDescent="0.25">
      <c r="A445">
        <v>178848698</v>
      </c>
      <c r="B445" s="1" t="s">
        <v>19</v>
      </c>
      <c r="C445" s="1" t="s">
        <v>3137</v>
      </c>
      <c r="D445" s="1" t="s">
        <v>4089</v>
      </c>
      <c r="E445" s="1" t="s">
        <v>48</v>
      </c>
      <c r="F445" s="1" t="s">
        <v>960</v>
      </c>
      <c r="G445" s="2">
        <v>44231</v>
      </c>
      <c r="H445" s="3">
        <v>0.48333333333333334</v>
      </c>
      <c r="I445">
        <v>4</v>
      </c>
      <c r="J445" s="1" t="s">
        <v>89</v>
      </c>
      <c r="K445">
        <v>1</v>
      </c>
      <c r="L445">
        <v>3.7</v>
      </c>
      <c r="M445">
        <v>10181.56</v>
      </c>
      <c r="N445" s="5">
        <f>IF(Feb_21[[#This Row],[WIN_OSE]]=0,('Summary Sheet'!$O$1)-('Summary Sheet'!$O$1*2%),-'Summary Sheet'!$O$1*(Feb_21[[#This Row],[BSP]]-1))</f>
        <v>-5.4</v>
      </c>
    </row>
    <row r="446" spans="1:14" x14ac:dyDescent="0.25">
      <c r="A446">
        <v>178848700</v>
      </c>
      <c r="B446" s="1" t="s">
        <v>19</v>
      </c>
      <c r="C446" s="1" t="s">
        <v>3137</v>
      </c>
      <c r="D446" s="1" t="s">
        <v>4089</v>
      </c>
      <c r="E446" s="1" t="s">
        <v>48</v>
      </c>
      <c r="F446" s="1" t="s">
        <v>62</v>
      </c>
      <c r="G446" s="2">
        <v>44231</v>
      </c>
      <c r="H446" s="3">
        <v>0.49375000000000002</v>
      </c>
      <c r="I446">
        <v>3</v>
      </c>
      <c r="J446" s="1" t="s">
        <v>3338</v>
      </c>
      <c r="K446">
        <v>0</v>
      </c>
      <c r="L446">
        <v>4.33263073</v>
      </c>
      <c r="M446">
        <v>7732.92</v>
      </c>
      <c r="N446" s="5">
        <f>IF(Feb_21[[#This Row],[WIN_OSE]]=0,('Summary Sheet'!$O$1)-('Summary Sheet'!$O$1*2%),-'Summary Sheet'!$O$1*(Feb_21[[#This Row],[BSP]]-1))</f>
        <v>1.96</v>
      </c>
    </row>
    <row r="447" spans="1:14" x14ac:dyDescent="0.25">
      <c r="A447">
        <v>178848702</v>
      </c>
      <c r="B447" s="1" t="s">
        <v>19</v>
      </c>
      <c r="C447" s="1" t="s">
        <v>3137</v>
      </c>
      <c r="D447" s="1" t="s">
        <v>4089</v>
      </c>
      <c r="E447" s="1" t="s">
        <v>24</v>
      </c>
      <c r="F447" s="1" t="s">
        <v>35</v>
      </c>
      <c r="G447" s="2">
        <v>44231</v>
      </c>
      <c r="H447" s="3">
        <v>0.50416666666666665</v>
      </c>
      <c r="I447">
        <v>1</v>
      </c>
      <c r="J447" s="1" t="s">
        <v>4094</v>
      </c>
      <c r="K447">
        <v>0</v>
      </c>
      <c r="L447">
        <v>3.6791009940000001</v>
      </c>
      <c r="M447">
        <v>14542.88</v>
      </c>
      <c r="N447" s="5">
        <f>IF(Feb_21[[#This Row],[WIN_OSE]]=0,('Summary Sheet'!$O$1)-('Summary Sheet'!$O$1*2%),-'Summary Sheet'!$O$1*(Feb_21[[#This Row],[BSP]]-1))</f>
        <v>1.96</v>
      </c>
    </row>
    <row r="448" spans="1:14" x14ac:dyDescent="0.25">
      <c r="A448">
        <v>178848704</v>
      </c>
      <c r="B448" s="1" t="s">
        <v>19</v>
      </c>
      <c r="C448" s="1" t="s">
        <v>3137</v>
      </c>
      <c r="D448" s="1" t="s">
        <v>4089</v>
      </c>
      <c r="E448" s="1" t="s">
        <v>43</v>
      </c>
      <c r="F448" s="1" t="s">
        <v>35</v>
      </c>
      <c r="G448" s="2">
        <v>44231</v>
      </c>
      <c r="H448" s="3">
        <v>0.51458333333333328</v>
      </c>
      <c r="I448">
        <v>6</v>
      </c>
      <c r="J448" s="1" t="s">
        <v>4175</v>
      </c>
      <c r="K448">
        <v>0</v>
      </c>
      <c r="L448">
        <v>3.1053731526273078</v>
      </c>
      <c r="M448">
        <v>18330.22</v>
      </c>
      <c r="N448" s="5">
        <f>IF(Feb_21[[#This Row],[WIN_OSE]]=0,('Summary Sheet'!$O$1)-('Summary Sheet'!$O$1*2%),-'Summary Sheet'!$O$1*(Feb_21[[#This Row],[BSP]]-1))</f>
        <v>1.96</v>
      </c>
    </row>
    <row r="449" spans="1:14" x14ac:dyDescent="0.25">
      <c r="A449">
        <v>178848706</v>
      </c>
      <c r="B449" s="1" t="s">
        <v>19</v>
      </c>
      <c r="C449" s="1" t="s">
        <v>3137</v>
      </c>
      <c r="D449" s="1" t="s">
        <v>4089</v>
      </c>
      <c r="E449" s="1" t="s">
        <v>49</v>
      </c>
      <c r="F449" s="1" t="s">
        <v>62</v>
      </c>
      <c r="G449" s="2">
        <v>44231</v>
      </c>
      <c r="H449" s="3">
        <v>0.52500000000000002</v>
      </c>
      <c r="I449">
        <v>3</v>
      </c>
      <c r="J449" s="1" t="s">
        <v>4267</v>
      </c>
      <c r="K449">
        <v>0</v>
      </c>
      <c r="L449">
        <v>3.65</v>
      </c>
      <c r="M449">
        <v>4777.46</v>
      </c>
      <c r="N449" s="5">
        <f>IF(Feb_21[[#This Row],[WIN_OSE]]=0,('Summary Sheet'!$O$1)-('Summary Sheet'!$O$1*2%),-'Summary Sheet'!$O$1*(Feb_21[[#This Row],[BSP]]-1))</f>
        <v>1.96</v>
      </c>
    </row>
    <row r="450" spans="1:14" x14ac:dyDescent="0.25">
      <c r="A450">
        <v>178848708</v>
      </c>
      <c r="B450" s="1" t="s">
        <v>19</v>
      </c>
      <c r="C450" s="1" t="s">
        <v>3137</v>
      </c>
      <c r="D450" s="1" t="s">
        <v>4089</v>
      </c>
      <c r="E450" s="1" t="s">
        <v>41</v>
      </c>
      <c r="F450" s="1" t="s">
        <v>35</v>
      </c>
      <c r="G450" s="2">
        <v>44231</v>
      </c>
      <c r="H450" s="3">
        <v>0.53541666666666665</v>
      </c>
      <c r="I450">
        <v>5</v>
      </c>
      <c r="J450" s="1" t="s">
        <v>4136</v>
      </c>
      <c r="K450">
        <v>0</v>
      </c>
      <c r="L450">
        <v>3.35</v>
      </c>
      <c r="M450">
        <v>14229.12</v>
      </c>
      <c r="N450" s="5">
        <f>IF(Feb_21[[#This Row],[WIN_OSE]]=0,('Summary Sheet'!$O$1)-('Summary Sheet'!$O$1*2%),-'Summary Sheet'!$O$1*(Feb_21[[#This Row],[BSP]]-1))</f>
        <v>1.96</v>
      </c>
    </row>
    <row r="451" spans="1:14" x14ac:dyDescent="0.25">
      <c r="A451">
        <v>178848710</v>
      </c>
      <c r="B451" s="1" t="s">
        <v>19</v>
      </c>
      <c r="C451" s="1" t="s">
        <v>3137</v>
      </c>
      <c r="D451" s="1" t="s">
        <v>4089</v>
      </c>
      <c r="E451" s="1" t="s">
        <v>39</v>
      </c>
      <c r="F451" s="1" t="s">
        <v>35</v>
      </c>
      <c r="G451" s="2">
        <v>44231</v>
      </c>
      <c r="H451" s="3">
        <v>0.54583333333333328</v>
      </c>
      <c r="I451">
        <v>4</v>
      </c>
      <c r="J451" s="1" t="s">
        <v>1283</v>
      </c>
      <c r="K451">
        <v>0</v>
      </c>
      <c r="L451">
        <v>3.3509383861604252</v>
      </c>
      <c r="M451">
        <v>5329.8</v>
      </c>
      <c r="N451" s="5">
        <f>IF(Feb_21[[#This Row],[WIN_OSE]]=0,('Summary Sheet'!$O$1)-('Summary Sheet'!$O$1*2%),-'Summary Sheet'!$O$1*(Feb_21[[#This Row],[BSP]]-1))</f>
        <v>1.96</v>
      </c>
    </row>
    <row r="452" spans="1:14" x14ac:dyDescent="0.25">
      <c r="A452">
        <v>178848712</v>
      </c>
      <c r="B452" s="1" t="s">
        <v>19</v>
      </c>
      <c r="C452" s="1" t="s">
        <v>3137</v>
      </c>
      <c r="D452" s="1" t="s">
        <v>4089</v>
      </c>
      <c r="E452" s="1" t="s">
        <v>41</v>
      </c>
      <c r="F452" s="1" t="s">
        <v>35</v>
      </c>
      <c r="G452" s="2">
        <v>44231</v>
      </c>
      <c r="H452" s="3">
        <v>0.55625000000000002</v>
      </c>
      <c r="I452">
        <v>1</v>
      </c>
      <c r="J452" s="1" t="s">
        <v>4151</v>
      </c>
      <c r="K452">
        <v>0</v>
      </c>
      <c r="L452">
        <v>4.2373134258813314</v>
      </c>
      <c r="M452">
        <v>8496.2000000000007</v>
      </c>
      <c r="N452" s="5">
        <f>IF(Feb_21[[#This Row],[WIN_OSE]]=0,('Summary Sheet'!$O$1)-('Summary Sheet'!$O$1*2%),-'Summary Sheet'!$O$1*(Feb_21[[#This Row],[BSP]]-1))</f>
        <v>1.96</v>
      </c>
    </row>
    <row r="453" spans="1:14" x14ac:dyDescent="0.25">
      <c r="A453">
        <v>178848714</v>
      </c>
      <c r="B453" s="1" t="s">
        <v>19</v>
      </c>
      <c r="C453" s="1" t="s">
        <v>3137</v>
      </c>
      <c r="D453" s="1" t="s">
        <v>4089</v>
      </c>
      <c r="E453" s="1" t="s">
        <v>48</v>
      </c>
      <c r="F453" s="1" t="s">
        <v>35</v>
      </c>
      <c r="G453" s="2">
        <v>44231</v>
      </c>
      <c r="H453" s="3">
        <v>0.56666666666666665</v>
      </c>
      <c r="I453">
        <v>6</v>
      </c>
      <c r="J453" s="1" t="s">
        <v>4169</v>
      </c>
      <c r="K453">
        <v>0</v>
      </c>
      <c r="L453">
        <v>2.34</v>
      </c>
      <c r="M453">
        <v>21940.84</v>
      </c>
      <c r="N453" s="5">
        <f>IF(Feb_21[[#This Row],[WIN_OSE]]=0,('Summary Sheet'!$O$1)-('Summary Sheet'!$O$1*2%),-'Summary Sheet'!$O$1*(Feb_21[[#This Row],[BSP]]-1))</f>
        <v>1.96</v>
      </c>
    </row>
    <row r="454" spans="1:14" x14ac:dyDescent="0.25">
      <c r="A454">
        <v>178848716</v>
      </c>
      <c r="B454" s="1" t="s">
        <v>19</v>
      </c>
      <c r="C454" s="1" t="s">
        <v>3137</v>
      </c>
      <c r="D454" s="1" t="s">
        <v>4089</v>
      </c>
      <c r="E454" s="1" t="s">
        <v>47</v>
      </c>
      <c r="F454" s="1" t="s">
        <v>35</v>
      </c>
      <c r="G454" s="2">
        <v>44231</v>
      </c>
      <c r="H454" s="3">
        <v>0.57708333333333328</v>
      </c>
      <c r="I454">
        <v>2</v>
      </c>
      <c r="J454" s="1" t="s">
        <v>491</v>
      </c>
      <c r="K454">
        <v>0</v>
      </c>
      <c r="L454">
        <v>4.3417713458796197</v>
      </c>
      <c r="M454">
        <v>4395.5600000000004</v>
      </c>
      <c r="N454" s="5">
        <f>IF(Feb_21[[#This Row],[WIN_OSE]]=0,('Summary Sheet'!$O$1)-('Summary Sheet'!$O$1*2%),-'Summary Sheet'!$O$1*(Feb_21[[#This Row],[BSP]]-1))</f>
        <v>1.96</v>
      </c>
    </row>
    <row r="455" spans="1:14" x14ac:dyDescent="0.25">
      <c r="A455">
        <v>178848734</v>
      </c>
      <c r="B455" s="1" t="s">
        <v>23</v>
      </c>
      <c r="C455" s="1" t="s">
        <v>3120</v>
      </c>
      <c r="D455" s="1" t="s">
        <v>4089</v>
      </c>
      <c r="E455" s="1" t="s">
        <v>30</v>
      </c>
      <c r="F455" s="1" t="s">
        <v>31</v>
      </c>
      <c r="G455" s="2">
        <v>44231</v>
      </c>
      <c r="H455" s="3">
        <v>0.45347222222222222</v>
      </c>
      <c r="I455">
        <v>5</v>
      </c>
      <c r="J455" s="1" t="s">
        <v>4192</v>
      </c>
      <c r="K455">
        <v>0</v>
      </c>
      <c r="L455">
        <v>2.84</v>
      </c>
      <c r="M455">
        <v>9051.84</v>
      </c>
      <c r="N455" s="5">
        <f>IF(Feb_21[[#This Row],[WIN_OSE]]=0,('Summary Sheet'!$O$1)-('Summary Sheet'!$O$1*2%),-'Summary Sheet'!$O$1*(Feb_21[[#This Row],[BSP]]-1))</f>
        <v>1.96</v>
      </c>
    </row>
    <row r="456" spans="1:14" x14ac:dyDescent="0.25">
      <c r="A456">
        <v>178848736</v>
      </c>
      <c r="B456" s="1" t="s">
        <v>23</v>
      </c>
      <c r="C456" s="1" t="s">
        <v>3120</v>
      </c>
      <c r="D456" s="1" t="s">
        <v>4089</v>
      </c>
      <c r="E456" s="1" t="s">
        <v>24</v>
      </c>
      <c r="F456" s="1" t="s">
        <v>31</v>
      </c>
      <c r="G456" s="2">
        <v>44231</v>
      </c>
      <c r="H456" s="3">
        <v>0.46458333333333335</v>
      </c>
      <c r="I456">
        <v>2</v>
      </c>
      <c r="J456" s="1" t="s">
        <v>4306</v>
      </c>
      <c r="K456">
        <v>0</v>
      </c>
      <c r="L456">
        <v>2.5</v>
      </c>
      <c r="M456">
        <v>10129.16</v>
      </c>
      <c r="N456" s="5">
        <f>IF(Feb_21[[#This Row],[WIN_OSE]]=0,('Summary Sheet'!$O$1)-('Summary Sheet'!$O$1*2%),-'Summary Sheet'!$O$1*(Feb_21[[#This Row],[BSP]]-1))</f>
        <v>1.96</v>
      </c>
    </row>
    <row r="457" spans="1:14" x14ac:dyDescent="0.25">
      <c r="A457">
        <v>178848738</v>
      </c>
      <c r="B457" s="1" t="s">
        <v>23</v>
      </c>
      <c r="C457" s="1" t="s">
        <v>3120</v>
      </c>
      <c r="D457" s="1" t="s">
        <v>4089</v>
      </c>
      <c r="E457" s="1" t="s">
        <v>65</v>
      </c>
      <c r="F457" s="1" t="s">
        <v>31</v>
      </c>
      <c r="G457" s="2">
        <v>44231</v>
      </c>
      <c r="H457" s="3">
        <v>0.47499999999999998</v>
      </c>
      <c r="I457">
        <v>2</v>
      </c>
      <c r="J457" s="1" t="s">
        <v>475</v>
      </c>
      <c r="K457">
        <v>0</v>
      </c>
      <c r="L457">
        <v>3.9904338557320447</v>
      </c>
      <c r="M457">
        <v>4518.1400000000003</v>
      </c>
      <c r="N457" s="5">
        <f>IF(Feb_21[[#This Row],[WIN_OSE]]=0,('Summary Sheet'!$O$1)-('Summary Sheet'!$O$1*2%),-'Summary Sheet'!$O$1*(Feb_21[[#This Row],[BSP]]-1))</f>
        <v>1.96</v>
      </c>
    </row>
    <row r="458" spans="1:14" x14ac:dyDescent="0.25">
      <c r="A458">
        <v>178848740</v>
      </c>
      <c r="B458" s="1" t="s">
        <v>23</v>
      </c>
      <c r="C458" s="1" t="s">
        <v>3120</v>
      </c>
      <c r="D458" s="1" t="s">
        <v>4089</v>
      </c>
      <c r="E458" s="1" t="s">
        <v>39</v>
      </c>
      <c r="F458" s="1" t="s">
        <v>31</v>
      </c>
      <c r="G458" s="2">
        <v>44231</v>
      </c>
      <c r="H458" s="3">
        <v>0.48541666666666666</v>
      </c>
      <c r="I458">
        <v>4</v>
      </c>
      <c r="J458" s="1" t="s">
        <v>4122</v>
      </c>
      <c r="K458">
        <v>1</v>
      </c>
      <c r="L458">
        <v>2.58</v>
      </c>
      <c r="M458">
        <v>11749.66</v>
      </c>
      <c r="N458" s="5">
        <f>IF(Feb_21[[#This Row],[WIN_OSE]]=0,('Summary Sheet'!$O$1)-('Summary Sheet'!$O$1*2%),-'Summary Sheet'!$O$1*(Feb_21[[#This Row],[BSP]]-1))</f>
        <v>-3.16</v>
      </c>
    </row>
    <row r="459" spans="1:14" x14ac:dyDescent="0.25">
      <c r="A459">
        <v>178848742</v>
      </c>
      <c r="B459" s="1" t="s">
        <v>23</v>
      </c>
      <c r="C459" s="1" t="s">
        <v>3120</v>
      </c>
      <c r="D459" s="1" t="s">
        <v>4089</v>
      </c>
      <c r="E459" s="1" t="s">
        <v>55</v>
      </c>
      <c r="F459" s="1" t="s">
        <v>176</v>
      </c>
      <c r="G459" s="2">
        <v>44231</v>
      </c>
      <c r="H459" s="3">
        <v>0.49583333333333335</v>
      </c>
      <c r="I459">
        <v>3</v>
      </c>
      <c r="J459" s="1" t="s">
        <v>4156</v>
      </c>
      <c r="K459">
        <v>0</v>
      </c>
      <c r="L459">
        <v>2.5679921217123218</v>
      </c>
      <c r="M459">
        <v>11395.18</v>
      </c>
      <c r="N459" s="5">
        <f>IF(Feb_21[[#This Row],[WIN_OSE]]=0,('Summary Sheet'!$O$1)-('Summary Sheet'!$O$1*2%),-'Summary Sheet'!$O$1*(Feb_21[[#This Row],[BSP]]-1))</f>
        <v>1.96</v>
      </c>
    </row>
    <row r="460" spans="1:14" x14ac:dyDescent="0.25">
      <c r="A460">
        <v>178848744</v>
      </c>
      <c r="B460" s="1" t="s">
        <v>23</v>
      </c>
      <c r="C460" s="1" t="s">
        <v>3120</v>
      </c>
      <c r="D460" s="1" t="s">
        <v>4089</v>
      </c>
      <c r="E460" s="1" t="s">
        <v>47</v>
      </c>
      <c r="F460" s="1" t="s">
        <v>31</v>
      </c>
      <c r="G460" s="2">
        <v>44231</v>
      </c>
      <c r="H460" s="3">
        <v>0.50624999999999998</v>
      </c>
      <c r="I460">
        <v>3</v>
      </c>
      <c r="J460" s="1" t="s">
        <v>3264</v>
      </c>
      <c r="K460">
        <v>0</v>
      </c>
      <c r="L460">
        <v>4.1309057163615943</v>
      </c>
      <c r="M460">
        <v>6717.04</v>
      </c>
      <c r="N460" s="5">
        <f>IF(Feb_21[[#This Row],[WIN_OSE]]=0,('Summary Sheet'!$O$1)-('Summary Sheet'!$O$1*2%),-'Summary Sheet'!$O$1*(Feb_21[[#This Row],[BSP]]-1))</f>
        <v>1.96</v>
      </c>
    </row>
    <row r="461" spans="1:14" x14ac:dyDescent="0.25">
      <c r="A461">
        <v>178848746</v>
      </c>
      <c r="B461" s="1" t="s">
        <v>23</v>
      </c>
      <c r="C461" s="1" t="s">
        <v>3120</v>
      </c>
      <c r="D461" s="1" t="s">
        <v>4089</v>
      </c>
      <c r="E461" s="1" t="s">
        <v>43</v>
      </c>
      <c r="F461" s="1" t="s">
        <v>31</v>
      </c>
      <c r="G461" s="2">
        <v>44231</v>
      </c>
      <c r="H461" s="3">
        <v>0.51666666666666672</v>
      </c>
      <c r="I461">
        <v>3</v>
      </c>
      <c r="J461" s="1" t="s">
        <v>753</v>
      </c>
      <c r="K461">
        <v>0</v>
      </c>
      <c r="L461">
        <v>3.7767930738620628</v>
      </c>
      <c r="M461">
        <v>9352.44</v>
      </c>
      <c r="N461" s="5">
        <f>IF(Feb_21[[#This Row],[WIN_OSE]]=0,('Summary Sheet'!$O$1)-('Summary Sheet'!$O$1*2%),-'Summary Sheet'!$O$1*(Feb_21[[#This Row],[BSP]]-1))</f>
        <v>1.96</v>
      </c>
    </row>
    <row r="462" spans="1:14" x14ac:dyDescent="0.25">
      <c r="A462">
        <v>178848748</v>
      </c>
      <c r="B462" s="1" t="s">
        <v>23</v>
      </c>
      <c r="C462" s="1" t="s">
        <v>3120</v>
      </c>
      <c r="D462" s="1" t="s">
        <v>4089</v>
      </c>
      <c r="E462" s="1" t="s">
        <v>41</v>
      </c>
      <c r="F462" s="1" t="s">
        <v>31</v>
      </c>
      <c r="G462" s="2">
        <v>44231</v>
      </c>
      <c r="H462" s="3">
        <v>0.52708333333333335</v>
      </c>
      <c r="I462">
        <v>2</v>
      </c>
      <c r="J462" s="1" t="s">
        <v>4198</v>
      </c>
      <c r="K462">
        <v>0</v>
      </c>
      <c r="L462">
        <v>1.959149102892825</v>
      </c>
      <c r="M462">
        <v>26152.46</v>
      </c>
      <c r="N462" s="5">
        <f>IF(Feb_21[[#This Row],[WIN_OSE]]=0,('Summary Sheet'!$O$1)-('Summary Sheet'!$O$1*2%),-'Summary Sheet'!$O$1*(Feb_21[[#This Row],[BSP]]-1))</f>
        <v>1.96</v>
      </c>
    </row>
    <row r="463" spans="1:14" x14ac:dyDescent="0.25">
      <c r="A463">
        <v>178848750</v>
      </c>
      <c r="B463" s="1" t="s">
        <v>23</v>
      </c>
      <c r="C463" s="1" t="s">
        <v>3120</v>
      </c>
      <c r="D463" s="1" t="s">
        <v>4089</v>
      </c>
      <c r="E463" s="1" t="s">
        <v>39</v>
      </c>
      <c r="F463" s="1" t="s">
        <v>31</v>
      </c>
      <c r="G463" s="2">
        <v>44231</v>
      </c>
      <c r="H463" s="3">
        <v>0.53749999999999998</v>
      </c>
      <c r="I463">
        <v>2</v>
      </c>
      <c r="J463" s="1" t="s">
        <v>242</v>
      </c>
      <c r="K463">
        <v>0</v>
      </c>
      <c r="L463">
        <v>2.08</v>
      </c>
      <c r="M463">
        <v>14259.64</v>
      </c>
      <c r="N463" s="5">
        <f>IF(Feb_21[[#This Row],[WIN_OSE]]=0,('Summary Sheet'!$O$1)-('Summary Sheet'!$O$1*2%),-'Summary Sheet'!$O$1*(Feb_21[[#This Row],[BSP]]-1))</f>
        <v>1.96</v>
      </c>
    </row>
    <row r="464" spans="1:14" x14ac:dyDescent="0.25">
      <c r="A464">
        <v>178848752</v>
      </c>
      <c r="B464" s="1" t="s">
        <v>23</v>
      </c>
      <c r="C464" s="1" t="s">
        <v>3120</v>
      </c>
      <c r="D464" s="1" t="s">
        <v>4089</v>
      </c>
      <c r="E464" s="1" t="s">
        <v>32</v>
      </c>
      <c r="F464" s="1" t="s">
        <v>31</v>
      </c>
      <c r="G464" s="2">
        <v>44231</v>
      </c>
      <c r="H464" s="3">
        <v>0.54791666666666672</v>
      </c>
      <c r="I464">
        <v>2</v>
      </c>
      <c r="J464" s="1" t="s">
        <v>4222</v>
      </c>
      <c r="K464">
        <v>1</v>
      </c>
      <c r="L464">
        <v>4.2</v>
      </c>
      <c r="M464">
        <v>3745.16</v>
      </c>
      <c r="N464" s="5">
        <f>IF(Feb_21[[#This Row],[WIN_OSE]]=0,('Summary Sheet'!$O$1)-('Summary Sheet'!$O$1*2%),-'Summary Sheet'!$O$1*(Feb_21[[#This Row],[BSP]]-1))</f>
        <v>-6.4</v>
      </c>
    </row>
    <row r="465" spans="1:14" x14ac:dyDescent="0.25">
      <c r="A465">
        <v>178848754</v>
      </c>
      <c r="B465" s="1" t="s">
        <v>23</v>
      </c>
      <c r="C465" s="1" t="s">
        <v>3120</v>
      </c>
      <c r="D465" s="1" t="s">
        <v>4089</v>
      </c>
      <c r="E465" s="1" t="s">
        <v>47</v>
      </c>
      <c r="F465" s="1" t="s">
        <v>31</v>
      </c>
      <c r="G465" s="2">
        <v>44231</v>
      </c>
      <c r="H465" s="3">
        <v>0.55833333333333335</v>
      </c>
      <c r="I465">
        <v>1</v>
      </c>
      <c r="J465" s="1" t="s">
        <v>643</v>
      </c>
      <c r="K465">
        <v>1</v>
      </c>
      <c r="L465">
        <v>3.7084750875347883</v>
      </c>
      <c r="M465">
        <v>4884.28</v>
      </c>
      <c r="N465" s="5">
        <f>IF(Feb_21[[#This Row],[WIN_OSE]]=0,('Summary Sheet'!$O$1)-('Summary Sheet'!$O$1*2%),-'Summary Sheet'!$O$1*(Feb_21[[#This Row],[BSP]]-1))</f>
        <v>-5.4169501750695765</v>
      </c>
    </row>
    <row r="466" spans="1:14" x14ac:dyDescent="0.25">
      <c r="A466">
        <v>178848756</v>
      </c>
      <c r="B466" s="1" t="s">
        <v>23</v>
      </c>
      <c r="C466" s="1" t="s">
        <v>3120</v>
      </c>
      <c r="D466" s="1" t="s">
        <v>4089</v>
      </c>
      <c r="E466" s="1" t="s">
        <v>24</v>
      </c>
      <c r="F466" s="1" t="s">
        <v>31</v>
      </c>
      <c r="G466" s="2">
        <v>44231</v>
      </c>
      <c r="H466" s="3">
        <v>0.56874999999999998</v>
      </c>
      <c r="I466">
        <v>1</v>
      </c>
      <c r="J466" s="1" t="s">
        <v>4209</v>
      </c>
      <c r="K466">
        <v>0</v>
      </c>
      <c r="L466">
        <v>2.5654150549999999</v>
      </c>
      <c r="M466">
        <v>8769.9</v>
      </c>
      <c r="N466" s="5">
        <f>IF(Feb_21[[#This Row],[WIN_OSE]]=0,('Summary Sheet'!$O$1)-('Summary Sheet'!$O$1*2%),-'Summary Sheet'!$O$1*(Feb_21[[#This Row],[BSP]]-1))</f>
        <v>1.96</v>
      </c>
    </row>
    <row r="467" spans="1:14" x14ac:dyDescent="0.25">
      <c r="A467">
        <v>178848943</v>
      </c>
      <c r="B467" s="1" t="s">
        <v>19</v>
      </c>
      <c r="C467" s="1" t="s">
        <v>3136</v>
      </c>
      <c r="D467" s="1" t="s">
        <v>4089</v>
      </c>
      <c r="E467" s="1" t="s">
        <v>43</v>
      </c>
      <c r="F467" s="1" t="s">
        <v>44</v>
      </c>
      <c r="G467" s="2">
        <v>44231</v>
      </c>
      <c r="H467" s="3">
        <v>0.58611111111111114</v>
      </c>
      <c r="I467">
        <v>1</v>
      </c>
      <c r="J467" s="1" t="s">
        <v>4100</v>
      </c>
      <c r="K467">
        <v>0</v>
      </c>
      <c r="L467">
        <v>2.6034844715154573</v>
      </c>
      <c r="M467">
        <v>14143.58</v>
      </c>
      <c r="N467" s="5">
        <f>IF(Feb_21[[#This Row],[WIN_OSE]]=0,('Summary Sheet'!$O$1)-('Summary Sheet'!$O$1*2%),-'Summary Sheet'!$O$1*(Feb_21[[#This Row],[BSP]]-1))</f>
        <v>1.96</v>
      </c>
    </row>
    <row r="468" spans="1:14" x14ac:dyDescent="0.25">
      <c r="A468">
        <v>178848945</v>
      </c>
      <c r="B468" s="1" t="s">
        <v>19</v>
      </c>
      <c r="C468" s="1" t="s">
        <v>3136</v>
      </c>
      <c r="D468" s="1" t="s">
        <v>4089</v>
      </c>
      <c r="E468" s="1" t="s">
        <v>24</v>
      </c>
      <c r="F468" s="1" t="s">
        <v>44</v>
      </c>
      <c r="G468" s="2">
        <v>44231</v>
      </c>
      <c r="H468" s="3">
        <v>0.59652777777777777</v>
      </c>
      <c r="I468">
        <v>4</v>
      </c>
      <c r="J468" s="1" t="s">
        <v>4220</v>
      </c>
      <c r="K468">
        <v>0</v>
      </c>
      <c r="L468">
        <v>3.1</v>
      </c>
      <c r="M468">
        <v>9078.0400000000009</v>
      </c>
      <c r="N468" s="5">
        <f>IF(Feb_21[[#This Row],[WIN_OSE]]=0,('Summary Sheet'!$O$1)-('Summary Sheet'!$O$1*2%),-'Summary Sheet'!$O$1*(Feb_21[[#This Row],[BSP]]-1))</f>
        <v>1.96</v>
      </c>
    </row>
    <row r="469" spans="1:14" x14ac:dyDescent="0.25">
      <c r="A469">
        <v>178848947</v>
      </c>
      <c r="B469" s="1" t="s">
        <v>19</v>
      </c>
      <c r="C469" s="1" t="s">
        <v>3136</v>
      </c>
      <c r="D469" s="1" t="s">
        <v>4089</v>
      </c>
      <c r="E469" s="1" t="s">
        <v>39</v>
      </c>
      <c r="F469" s="1" t="s">
        <v>44</v>
      </c>
      <c r="G469" s="2">
        <v>44231</v>
      </c>
      <c r="H469" s="3">
        <v>0.60833333333333328</v>
      </c>
      <c r="I469">
        <v>5</v>
      </c>
      <c r="J469" s="1" t="s">
        <v>4107</v>
      </c>
      <c r="K469">
        <v>0</v>
      </c>
      <c r="L469">
        <v>2.6802320310000001</v>
      </c>
      <c r="M469">
        <v>11524.42</v>
      </c>
      <c r="N469" s="5">
        <f>IF(Feb_21[[#This Row],[WIN_OSE]]=0,('Summary Sheet'!$O$1)-('Summary Sheet'!$O$1*2%),-'Summary Sheet'!$O$1*(Feb_21[[#This Row],[BSP]]-1))</f>
        <v>1.96</v>
      </c>
    </row>
    <row r="470" spans="1:14" x14ac:dyDescent="0.25">
      <c r="A470">
        <v>178848949</v>
      </c>
      <c r="B470" s="1" t="s">
        <v>19</v>
      </c>
      <c r="C470" s="1" t="s">
        <v>3136</v>
      </c>
      <c r="D470" s="1" t="s">
        <v>4089</v>
      </c>
      <c r="E470" s="1" t="s">
        <v>41</v>
      </c>
      <c r="F470" s="1" t="s">
        <v>44</v>
      </c>
      <c r="G470" s="2">
        <v>44231</v>
      </c>
      <c r="H470" s="3">
        <v>0.62083333333333335</v>
      </c>
      <c r="I470">
        <v>2</v>
      </c>
      <c r="J470" s="1" t="s">
        <v>4110</v>
      </c>
      <c r="K470">
        <v>0</v>
      </c>
      <c r="L470">
        <v>4.0328912766822036</v>
      </c>
      <c r="M470">
        <v>8684.4</v>
      </c>
      <c r="N470" s="5">
        <f>IF(Feb_21[[#This Row],[WIN_OSE]]=0,('Summary Sheet'!$O$1)-('Summary Sheet'!$O$1*2%),-'Summary Sheet'!$O$1*(Feb_21[[#This Row],[BSP]]-1))</f>
        <v>1.96</v>
      </c>
    </row>
    <row r="471" spans="1:14" x14ac:dyDescent="0.25">
      <c r="A471">
        <v>178848951</v>
      </c>
      <c r="B471" s="1" t="s">
        <v>19</v>
      </c>
      <c r="C471" s="1" t="s">
        <v>3136</v>
      </c>
      <c r="D471" s="1" t="s">
        <v>4089</v>
      </c>
      <c r="E471" s="1" t="s">
        <v>39</v>
      </c>
      <c r="F471" s="1" t="s">
        <v>44</v>
      </c>
      <c r="G471" s="2">
        <v>44231</v>
      </c>
      <c r="H471" s="3">
        <v>0.63124999999999998</v>
      </c>
      <c r="I471">
        <v>3</v>
      </c>
      <c r="J471" s="1" t="s">
        <v>4248</v>
      </c>
      <c r="K471">
        <v>0</v>
      </c>
      <c r="L471">
        <v>1.6820123680000001</v>
      </c>
      <c r="M471">
        <v>26868.2</v>
      </c>
      <c r="N471" s="5">
        <f>IF(Feb_21[[#This Row],[WIN_OSE]]=0,('Summary Sheet'!$O$1)-('Summary Sheet'!$O$1*2%),-'Summary Sheet'!$O$1*(Feb_21[[#This Row],[BSP]]-1))</f>
        <v>1.96</v>
      </c>
    </row>
    <row r="472" spans="1:14" x14ac:dyDescent="0.25">
      <c r="A472">
        <v>178848953</v>
      </c>
      <c r="B472" s="1" t="s">
        <v>19</v>
      </c>
      <c r="C472" s="1" t="s">
        <v>3136</v>
      </c>
      <c r="D472" s="1" t="s">
        <v>4089</v>
      </c>
      <c r="E472" s="1" t="s">
        <v>30</v>
      </c>
      <c r="F472" s="1" t="s">
        <v>44</v>
      </c>
      <c r="G472" s="2">
        <v>44231</v>
      </c>
      <c r="H472" s="3">
        <v>0.6430555555555556</v>
      </c>
      <c r="I472">
        <v>5</v>
      </c>
      <c r="J472" s="1" t="s">
        <v>4111</v>
      </c>
      <c r="K472">
        <v>0</v>
      </c>
      <c r="L472">
        <v>3.1</v>
      </c>
      <c r="M472">
        <v>10232.219999999999</v>
      </c>
      <c r="N472" s="5">
        <f>IF(Feb_21[[#This Row],[WIN_OSE]]=0,('Summary Sheet'!$O$1)-('Summary Sheet'!$O$1*2%),-'Summary Sheet'!$O$1*(Feb_21[[#This Row],[BSP]]-1))</f>
        <v>1.96</v>
      </c>
    </row>
    <row r="473" spans="1:14" x14ac:dyDescent="0.25">
      <c r="A473">
        <v>178848955</v>
      </c>
      <c r="B473" s="1" t="s">
        <v>19</v>
      </c>
      <c r="C473" s="1" t="s">
        <v>3136</v>
      </c>
      <c r="D473" s="1" t="s">
        <v>4089</v>
      </c>
      <c r="E473" s="1" t="s">
        <v>48</v>
      </c>
      <c r="F473" s="1" t="s">
        <v>44</v>
      </c>
      <c r="G473" s="2">
        <v>44231</v>
      </c>
      <c r="H473" s="3">
        <v>0.65555555555555556</v>
      </c>
      <c r="I473">
        <v>5</v>
      </c>
      <c r="J473" s="1" t="s">
        <v>4116</v>
      </c>
      <c r="K473">
        <v>1</v>
      </c>
      <c r="L473">
        <v>3.4595781033844739</v>
      </c>
      <c r="M473">
        <v>8375.26</v>
      </c>
      <c r="N473" s="5">
        <f>IF(Feb_21[[#This Row],[WIN_OSE]]=0,('Summary Sheet'!$O$1)-('Summary Sheet'!$O$1*2%),-'Summary Sheet'!$O$1*(Feb_21[[#This Row],[BSP]]-1))</f>
        <v>-4.9191562067689478</v>
      </c>
    </row>
    <row r="474" spans="1:14" x14ac:dyDescent="0.25">
      <c r="A474">
        <v>178848957</v>
      </c>
      <c r="B474" s="1" t="s">
        <v>19</v>
      </c>
      <c r="C474" s="1" t="s">
        <v>3136</v>
      </c>
      <c r="D474" s="1" t="s">
        <v>4089</v>
      </c>
      <c r="E474" s="1" t="s">
        <v>314</v>
      </c>
      <c r="F474" s="1" t="s">
        <v>367</v>
      </c>
      <c r="G474" s="2">
        <v>44231</v>
      </c>
      <c r="H474" s="3">
        <v>0.6694444444444444</v>
      </c>
      <c r="I474">
        <v>6</v>
      </c>
      <c r="J474" s="1" t="s">
        <v>4233</v>
      </c>
      <c r="K474">
        <v>0</v>
      </c>
      <c r="L474">
        <v>2.7226682118629113</v>
      </c>
      <c r="M474">
        <v>12462.88</v>
      </c>
      <c r="N474" s="5">
        <f>IF(Feb_21[[#This Row],[WIN_OSE]]=0,('Summary Sheet'!$O$1)-('Summary Sheet'!$O$1*2%),-'Summary Sheet'!$O$1*(Feb_21[[#This Row],[BSP]]-1))</f>
        <v>1.96</v>
      </c>
    </row>
    <row r="475" spans="1:14" x14ac:dyDescent="0.25">
      <c r="A475">
        <v>178848959</v>
      </c>
      <c r="B475" s="1" t="s">
        <v>19</v>
      </c>
      <c r="C475" s="1" t="s">
        <v>3136</v>
      </c>
      <c r="D475" s="1" t="s">
        <v>4089</v>
      </c>
      <c r="E475" s="1" t="s">
        <v>24</v>
      </c>
      <c r="F475" s="1" t="s">
        <v>44</v>
      </c>
      <c r="G475" s="2">
        <v>44231</v>
      </c>
      <c r="H475" s="3">
        <v>0.68263888888888891</v>
      </c>
      <c r="I475">
        <v>2</v>
      </c>
      <c r="J475" s="1" t="s">
        <v>4190</v>
      </c>
      <c r="K475">
        <v>1</v>
      </c>
      <c r="L475">
        <v>2.2563638941641324</v>
      </c>
      <c r="M475">
        <v>18231.7</v>
      </c>
      <c r="N475" s="5">
        <f>IF(Feb_21[[#This Row],[WIN_OSE]]=0,('Summary Sheet'!$O$1)-('Summary Sheet'!$O$1*2%),-'Summary Sheet'!$O$1*(Feb_21[[#This Row],[BSP]]-1))</f>
        <v>-2.5127277883282648</v>
      </c>
    </row>
    <row r="476" spans="1:14" x14ac:dyDescent="0.25">
      <c r="A476">
        <v>178848961</v>
      </c>
      <c r="B476" s="1" t="s">
        <v>19</v>
      </c>
      <c r="C476" s="1" t="s">
        <v>3136</v>
      </c>
      <c r="D476" s="1" t="s">
        <v>4089</v>
      </c>
      <c r="E476" s="1" t="s">
        <v>75</v>
      </c>
      <c r="F476" s="1" t="s">
        <v>305</v>
      </c>
      <c r="G476" s="2">
        <v>44231</v>
      </c>
      <c r="H476" s="3">
        <v>0.69652777777777775</v>
      </c>
      <c r="I476">
        <v>4</v>
      </c>
      <c r="J476" s="1" t="s">
        <v>4242</v>
      </c>
      <c r="K476">
        <v>0</v>
      </c>
      <c r="L476">
        <v>3.875793823</v>
      </c>
      <c r="M476">
        <v>4013.86</v>
      </c>
      <c r="N476" s="5">
        <f>IF(Feb_21[[#This Row],[WIN_OSE]]=0,('Summary Sheet'!$O$1)-('Summary Sheet'!$O$1*2%),-'Summary Sheet'!$O$1*(Feb_21[[#This Row],[BSP]]-1))</f>
        <v>1.96</v>
      </c>
    </row>
    <row r="477" spans="1:14" x14ac:dyDescent="0.25">
      <c r="A477">
        <v>178848963</v>
      </c>
      <c r="B477" s="1" t="s">
        <v>19</v>
      </c>
      <c r="C477" s="1" t="s">
        <v>3136</v>
      </c>
      <c r="D477" s="1" t="s">
        <v>4089</v>
      </c>
      <c r="E477" s="1" t="s">
        <v>30</v>
      </c>
      <c r="F477" s="1" t="s">
        <v>44</v>
      </c>
      <c r="G477" s="2">
        <v>44231</v>
      </c>
      <c r="H477" s="3">
        <v>0.7104166666666667</v>
      </c>
      <c r="I477">
        <v>6</v>
      </c>
      <c r="J477" s="1" t="s">
        <v>4142</v>
      </c>
      <c r="K477">
        <v>0</v>
      </c>
      <c r="L477">
        <v>3.0998974114759772</v>
      </c>
      <c r="M477">
        <v>9087.94</v>
      </c>
      <c r="N477" s="5">
        <f>IF(Feb_21[[#This Row],[WIN_OSE]]=0,('Summary Sheet'!$O$1)-('Summary Sheet'!$O$1*2%),-'Summary Sheet'!$O$1*(Feb_21[[#This Row],[BSP]]-1))</f>
        <v>1.96</v>
      </c>
    </row>
    <row r="478" spans="1:14" x14ac:dyDescent="0.25">
      <c r="A478">
        <v>178848965</v>
      </c>
      <c r="B478" s="1" t="s">
        <v>19</v>
      </c>
      <c r="C478" s="1" t="s">
        <v>3136</v>
      </c>
      <c r="D478" s="1" t="s">
        <v>4089</v>
      </c>
      <c r="E478" s="1" t="s">
        <v>49</v>
      </c>
      <c r="F478" s="1" t="s">
        <v>305</v>
      </c>
      <c r="G478" s="2">
        <v>44231</v>
      </c>
      <c r="H478" s="3">
        <v>0.72361111111111109</v>
      </c>
      <c r="I478">
        <v>4</v>
      </c>
      <c r="J478" s="1" t="s">
        <v>4160</v>
      </c>
      <c r="K478">
        <v>0</v>
      </c>
      <c r="L478">
        <v>3.2906497577433402</v>
      </c>
      <c r="M478">
        <v>9387.66</v>
      </c>
      <c r="N478" s="5">
        <f>IF(Feb_21[[#This Row],[WIN_OSE]]=0,('Summary Sheet'!$O$1)-('Summary Sheet'!$O$1*2%),-'Summary Sheet'!$O$1*(Feb_21[[#This Row],[BSP]]-1))</f>
        <v>1.96</v>
      </c>
    </row>
    <row r="479" spans="1:14" x14ac:dyDescent="0.25">
      <c r="A479">
        <v>178849366</v>
      </c>
      <c r="B479" s="1" t="s">
        <v>23</v>
      </c>
      <c r="C479" s="1" t="s">
        <v>3130</v>
      </c>
      <c r="D479" s="1" t="s">
        <v>4089</v>
      </c>
      <c r="E479" s="1" t="s">
        <v>65</v>
      </c>
      <c r="F479" s="1" t="s">
        <v>168</v>
      </c>
      <c r="G479" s="2">
        <v>44231</v>
      </c>
      <c r="H479" s="3">
        <v>0.5756944444444444</v>
      </c>
      <c r="I479">
        <v>4</v>
      </c>
      <c r="J479" s="1" t="s">
        <v>4246</v>
      </c>
      <c r="K479">
        <v>1</v>
      </c>
      <c r="L479">
        <v>3.6265695154463171</v>
      </c>
      <c r="M479">
        <v>2509.3000000000002</v>
      </c>
      <c r="N479" s="5">
        <f>IF(Feb_21[[#This Row],[WIN_OSE]]=0,('Summary Sheet'!$O$1)-('Summary Sheet'!$O$1*2%),-'Summary Sheet'!$O$1*(Feb_21[[#This Row],[BSP]]-1))</f>
        <v>-5.2531390308926342</v>
      </c>
    </row>
    <row r="480" spans="1:14" x14ac:dyDescent="0.25">
      <c r="A480">
        <v>178849368</v>
      </c>
      <c r="B480" s="1" t="s">
        <v>23</v>
      </c>
      <c r="C480" s="1" t="s">
        <v>3130</v>
      </c>
      <c r="D480" s="1" t="s">
        <v>4089</v>
      </c>
      <c r="E480" s="1" t="s">
        <v>30</v>
      </c>
      <c r="F480" s="1" t="s">
        <v>168</v>
      </c>
      <c r="G480" s="2">
        <v>44231</v>
      </c>
      <c r="H480" s="3">
        <v>0.58819444444444446</v>
      </c>
      <c r="I480">
        <v>3</v>
      </c>
      <c r="J480" s="1" t="s">
        <v>4293</v>
      </c>
      <c r="K480">
        <v>0</v>
      </c>
      <c r="L480">
        <v>3.1411254469999998</v>
      </c>
      <c r="M480">
        <v>5451.18</v>
      </c>
      <c r="N480" s="5">
        <f>IF(Feb_21[[#This Row],[WIN_OSE]]=0,('Summary Sheet'!$O$1)-('Summary Sheet'!$O$1*2%),-'Summary Sheet'!$O$1*(Feb_21[[#This Row],[BSP]]-1))</f>
        <v>1.96</v>
      </c>
    </row>
    <row r="481" spans="1:14" x14ac:dyDescent="0.25">
      <c r="A481">
        <v>178849370</v>
      </c>
      <c r="B481" s="1" t="s">
        <v>23</v>
      </c>
      <c r="C481" s="1" t="s">
        <v>3130</v>
      </c>
      <c r="D481" s="1" t="s">
        <v>4089</v>
      </c>
      <c r="E481" s="1" t="s">
        <v>37</v>
      </c>
      <c r="F481" s="1" t="s">
        <v>168</v>
      </c>
      <c r="G481" s="2">
        <v>44231</v>
      </c>
      <c r="H481" s="3">
        <v>0.59930555555555554</v>
      </c>
      <c r="I481">
        <v>6</v>
      </c>
      <c r="J481" s="1" t="s">
        <v>4134</v>
      </c>
      <c r="K481">
        <v>1</v>
      </c>
      <c r="L481">
        <v>3.0661543138968685</v>
      </c>
      <c r="M481">
        <v>8282.06</v>
      </c>
      <c r="N481" s="5">
        <f>IF(Feb_21[[#This Row],[WIN_OSE]]=0,('Summary Sheet'!$O$1)-('Summary Sheet'!$O$1*2%),-'Summary Sheet'!$O$1*(Feb_21[[#This Row],[BSP]]-1))</f>
        <v>-4.1323086277937371</v>
      </c>
    </row>
    <row r="482" spans="1:14" x14ac:dyDescent="0.25">
      <c r="A482">
        <v>178849372</v>
      </c>
      <c r="B482" s="1" t="s">
        <v>23</v>
      </c>
      <c r="C482" s="1" t="s">
        <v>3130</v>
      </c>
      <c r="D482" s="1" t="s">
        <v>4089</v>
      </c>
      <c r="E482" s="1" t="s">
        <v>193</v>
      </c>
      <c r="F482" s="1" t="s">
        <v>194</v>
      </c>
      <c r="G482" s="2">
        <v>44231</v>
      </c>
      <c r="H482" s="3">
        <v>0.61250000000000004</v>
      </c>
      <c r="I482">
        <v>5</v>
      </c>
      <c r="J482" s="1" t="s">
        <v>4176</v>
      </c>
      <c r="K482">
        <v>1</v>
      </c>
      <c r="L482">
        <v>3.3992310916358228</v>
      </c>
      <c r="M482">
        <v>7772.74</v>
      </c>
      <c r="N482" s="5">
        <f>IF(Feb_21[[#This Row],[WIN_OSE]]=0,('Summary Sheet'!$O$1)-('Summary Sheet'!$O$1*2%),-'Summary Sheet'!$O$1*(Feb_21[[#This Row],[BSP]]-1))</f>
        <v>-4.7984621832716456</v>
      </c>
    </row>
    <row r="483" spans="1:14" x14ac:dyDescent="0.25">
      <c r="A483">
        <v>178849374</v>
      </c>
      <c r="B483" s="1" t="s">
        <v>23</v>
      </c>
      <c r="C483" s="1" t="s">
        <v>3130</v>
      </c>
      <c r="D483" s="1" t="s">
        <v>4089</v>
      </c>
      <c r="E483" s="1" t="s">
        <v>30</v>
      </c>
      <c r="F483" s="1" t="s">
        <v>168</v>
      </c>
      <c r="G483" s="2">
        <v>44231</v>
      </c>
      <c r="H483" s="3">
        <v>0.62638888888888888</v>
      </c>
      <c r="I483">
        <v>3</v>
      </c>
      <c r="J483" s="1" t="s">
        <v>4265</v>
      </c>
      <c r="K483">
        <v>1</v>
      </c>
      <c r="L483">
        <v>2.2112331601182085</v>
      </c>
      <c r="M483">
        <v>16411.96</v>
      </c>
      <c r="N483" s="5">
        <f>IF(Feb_21[[#This Row],[WIN_OSE]]=0,('Summary Sheet'!$O$1)-('Summary Sheet'!$O$1*2%),-'Summary Sheet'!$O$1*(Feb_21[[#This Row],[BSP]]-1))</f>
        <v>-2.4224663202364169</v>
      </c>
    </row>
    <row r="484" spans="1:14" x14ac:dyDescent="0.25">
      <c r="A484">
        <v>178849376</v>
      </c>
      <c r="B484" s="1" t="s">
        <v>23</v>
      </c>
      <c r="C484" s="1" t="s">
        <v>3130</v>
      </c>
      <c r="D484" s="1" t="s">
        <v>4089</v>
      </c>
      <c r="E484" s="1" t="s">
        <v>47</v>
      </c>
      <c r="F484" s="1" t="s">
        <v>168</v>
      </c>
      <c r="G484" s="2">
        <v>44231</v>
      </c>
      <c r="H484" s="3">
        <v>0.63749999999999996</v>
      </c>
      <c r="I484">
        <v>3</v>
      </c>
      <c r="J484" s="1" t="s">
        <v>4276</v>
      </c>
      <c r="K484">
        <v>0</v>
      </c>
      <c r="L484">
        <v>4.5</v>
      </c>
      <c r="M484">
        <v>5874.84</v>
      </c>
      <c r="N484" s="5">
        <f>IF(Feb_21[[#This Row],[WIN_OSE]]=0,('Summary Sheet'!$O$1)-('Summary Sheet'!$O$1*2%),-'Summary Sheet'!$O$1*(Feb_21[[#This Row],[BSP]]-1))</f>
        <v>1.96</v>
      </c>
    </row>
    <row r="485" spans="1:14" x14ac:dyDescent="0.25">
      <c r="A485">
        <v>178849378</v>
      </c>
      <c r="B485" s="1" t="s">
        <v>23</v>
      </c>
      <c r="C485" s="1" t="s">
        <v>3130</v>
      </c>
      <c r="D485" s="1" t="s">
        <v>4089</v>
      </c>
      <c r="E485" s="1" t="s">
        <v>24</v>
      </c>
      <c r="F485" s="1" t="s">
        <v>168</v>
      </c>
      <c r="G485" s="2">
        <v>44231</v>
      </c>
      <c r="H485" s="3">
        <v>0.65138888888888891</v>
      </c>
      <c r="I485">
        <v>5</v>
      </c>
      <c r="J485" s="1" t="s">
        <v>4283</v>
      </c>
      <c r="K485">
        <v>0</v>
      </c>
      <c r="L485">
        <v>3.7</v>
      </c>
      <c r="M485">
        <v>9712.2199999999993</v>
      </c>
      <c r="N485" s="5">
        <f>IF(Feb_21[[#This Row],[WIN_OSE]]=0,('Summary Sheet'!$O$1)-('Summary Sheet'!$O$1*2%),-'Summary Sheet'!$O$1*(Feb_21[[#This Row],[BSP]]-1))</f>
        <v>1.96</v>
      </c>
    </row>
    <row r="486" spans="1:14" x14ac:dyDescent="0.25">
      <c r="A486">
        <v>178849380</v>
      </c>
      <c r="B486" s="1" t="s">
        <v>23</v>
      </c>
      <c r="C486" s="1" t="s">
        <v>3130</v>
      </c>
      <c r="D486" s="1" t="s">
        <v>4089</v>
      </c>
      <c r="E486" s="1" t="s">
        <v>43</v>
      </c>
      <c r="F486" s="1" t="s">
        <v>168</v>
      </c>
      <c r="G486" s="2">
        <v>44231</v>
      </c>
      <c r="H486" s="3">
        <v>0.66527777777777775</v>
      </c>
      <c r="I486">
        <v>4</v>
      </c>
      <c r="J486" s="1" t="s">
        <v>4104</v>
      </c>
      <c r="K486">
        <v>0</v>
      </c>
      <c r="L486">
        <v>4.2291290502852625</v>
      </c>
      <c r="M486">
        <v>6873.72</v>
      </c>
      <c r="N486" s="5">
        <f>IF(Feb_21[[#This Row],[WIN_OSE]]=0,('Summary Sheet'!$O$1)-('Summary Sheet'!$O$1*2%),-'Summary Sheet'!$O$1*(Feb_21[[#This Row],[BSP]]-1))</f>
        <v>1.96</v>
      </c>
    </row>
    <row r="487" spans="1:14" x14ac:dyDescent="0.25">
      <c r="A487">
        <v>178849382</v>
      </c>
      <c r="B487" s="1" t="s">
        <v>23</v>
      </c>
      <c r="C487" s="1" t="s">
        <v>3130</v>
      </c>
      <c r="D487" s="1" t="s">
        <v>4089</v>
      </c>
      <c r="E487" s="1" t="s">
        <v>178</v>
      </c>
      <c r="F487" s="1" t="s">
        <v>168</v>
      </c>
      <c r="G487" s="2">
        <v>44231</v>
      </c>
      <c r="H487" s="3">
        <v>0.6791666666666667</v>
      </c>
      <c r="I487">
        <v>6</v>
      </c>
      <c r="J487" s="1" t="s">
        <v>4288</v>
      </c>
      <c r="K487">
        <v>0</v>
      </c>
      <c r="L487">
        <v>3.7968460746215369</v>
      </c>
      <c r="M487">
        <v>11559.78</v>
      </c>
      <c r="N487" s="5">
        <f>IF(Feb_21[[#This Row],[WIN_OSE]]=0,('Summary Sheet'!$O$1)-('Summary Sheet'!$O$1*2%),-'Summary Sheet'!$O$1*(Feb_21[[#This Row],[BSP]]-1))</f>
        <v>1.96</v>
      </c>
    </row>
    <row r="488" spans="1:14" x14ac:dyDescent="0.25">
      <c r="A488">
        <v>178849386</v>
      </c>
      <c r="B488" s="1" t="s">
        <v>23</v>
      </c>
      <c r="C488" s="1" t="s">
        <v>3130</v>
      </c>
      <c r="D488" s="1" t="s">
        <v>4089</v>
      </c>
      <c r="E488" s="1" t="s">
        <v>65</v>
      </c>
      <c r="F488" s="1" t="s">
        <v>168</v>
      </c>
      <c r="G488" s="2">
        <v>44231</v>
      </c>
      <c r="H488" s="3">
        <v>0.70694444444444449</v>
      </c>
      <c r="I488">
        <v>1</v>
      </c>
      <c r="J488" s="1" t="s">
        <v>693</v>
      </c>
      <c r="K488">
        <v>0</v>
      </c>
      <c r="L488">
        <v>3.4272465512963395</v>
      </c>
      <c r="M488">
        <v>9768.5400000000009</v>
      </c>
      <c r="N488" s="5">
        <f>IF(Feb_21[[#This Row],[WIN_OSE]]=0,('Summary Sheet'!$O$1)-('Summary Sheet'!$O$1*2%),-'Summary Sheet'!$O$1*(Feb_21[[#This Row],[BSP]]-1))</f>
        <v>1.96</v>
      </c>
    </row>
    <row r="489" spans="1:14" x14ac:dyDescent="0.25">
      <c r="A489">
        <v>178849388</v>
      </c>
      <c r="B489" s="1" t="s">
        <v>23</v>
      </c>
      <c r="C489" s="1" t="s">
        <v>3130</v>
      </c>
      <c r="D489" s="1" t="s">
        <v>4089</v>
      </c>
      <c r="E489" s="1" t="s">
        <v>311</v>
      </c>
      <c r="F489" s="1" t="s">
        <v>194</v>
      </c>
      <c r="G489" s="2">
        <v>44231</v>
      </c>
      <c r="H489" s="3">
        <v>0.72083333333333333</v>
      </c>
      <c r="I489">
        <v>4</v>
      </c>
      <c r="J489" s="1" t="s">
        <v>4123</v>
      </c>
      <c r="K489">
        <v>0</v>
      </c>
      <c r="L489">
        <v>4.3393278698857829</v>
      </c>
      <c r="M489">
        <v>6324.14</v>
      </c>
      <c r="N489" s="5">
        <f>IF(Feb_21[[#This Row],[WIN_OSE]]=0,('Summary Sheet'!$O$1)-('Summary Sheet'!$O$1*2%),-'Summary Sheet'!$O$1*(Feb_21[[#This Row],[BSP]]-1))</f>
        <v>1.96</v>
      </c>
    </row>
    <row r="490" spans="1:14" x14ac:dyDescent="0.25">
      <c r="A490">
        <v>178849390</v>
      </c>
      <c r="B490" s="1" t="s">
        <v>23</v>
      </c>
      <c r="C490" s="1" t="s">
        <v>3130</v>
      </c>
      <c r="D490" s="1" t="s">
        <v>4089</v>
      </c>
      <c r="E490" s="1" t="s">
        <v>39</v>
      </c>
      <c r="F490" s="1" t="s">
        <v>168</v>
      </c>
      <c r="G490" s="2">
        <v>44231</v>
      </c>
      <c r="H490" s="3">
        <v>0.73402777777777772</v>
      </c>
      <c r="I490">
        <v>2</v>
      </c>
      <c r="J490" s="1" t="s">
        <v>4239</v>
      </c>
      <c r="K490">
        <v>0</v>
      </c>
      <c r="L490">
        <v>4.6021990841558686</v>
      </c>
      <c r="M490">
        <v>6145.68</v>
      </c>
      <c r="N490" s="5">
        <f>IF(Feb_21[[#This Row],[WIN_OSE]]=0,('Summary Sheet'!$O$1)-('Summary Sheet'!$O$1*2%),-'Summary Sheet'!$O$1*(Feb_21[[#This Row],[BSP]]-1))</f>
        <v>1.96</v>
      </c>
    </row>
    <row r="491" spans="1:14" x14ac:dyDescent="0.25">
      <c r="A491">
        <v>178849392</v>
      </c>
      <c r="B491" s="1" t="s">
        <v>23</v>
      </c>
      <c r="C491" s="1" t="s">
        <v>3130</v>
      </c>
      <c r="D491" s="1" t="s">
        <v>4089</v>
      </c>
      <c r="E491" s="1" t="s">
        <v>41</v>
      </c>
      <c r="F491" s="1" t="s">
        <v>168</v>
      </c>
      <c r="G491" s="2">
        <v>44231</v>
      </c>
      <c r="H491" s="3">
        <v>0.74583333333333335</v>
      </c>
      <c r="I491">
        <v>4</v>
      </c>
      <c r="J491" s="1" t="s">
        <v>4091</v>
      </c>
      <c r="K491">
        <v>0</v>
      </c>
      <c r="L491">
        <v>3.7442238522641129</v>
      </c>
      <c r="M491">
        <v>12208.8</v>
      </c>
      <c r="N491" s="5">
        <f>IF(Feb_21[[#This Row],[WIN_OSE]]=0,('Summary Sheet'!$O$1)-('Summary Sheet'!$O$1*2%),-'Summary Sheet'!$O$1*(Feb_21[[#This Row],[BSP]]-1))</f>
        <v>1.96</v>
      </c>
    </row>
    <row r="492" spans="1:14" x14ac:dyDescent="0.25">
      <c r="A492">
        <v>178849721</v>
      </c>
      <c r="B492" s="1" t="s">
        <v>23</v>
      </c>
      <c r="C492" s="1" t="s">
        <v>3133</v>
      </c>
      <c r="D492" s="1" t="s">
        <v>4089</v>
      </c>
      <c r="E492" s="1" t="s">
        <v>24</v>
      </c>
      <c r="F492" s="1" t="s">
        <v>13</v>
      </c>
      <c r="G492" s="2">
        <v>44231</v>
      </c>
      <c r="H492" s="3">
        <v>0.58125000000000004</v>
      </c>
      <c r="I492">
        <v>6</v>
      </c>
      <c r="J492" s="1" t="s">
        <v>4240</v>
      </c>
      <c r="K492">
        <v>1</v>
      </c>
      <c r="L492">
        <v>2.78</v>
      </c>
      <c r="M492">
        <v>10375.4</v>
      </c>
      <c r="N492" s="5">
        <f>IF(Feb_21[[#This Row],[WIN_OSE]]=0,('Summary Sheet'!$O$1)-('Summary Sheet'!$O$1*2%),-'Summary Sheet'!$O$1*(Feb_21[[#This Row],[BSP]]-1))</f>
        <v>-3.5599999999999996</v>
      </c>
    </row>
    <row r="493" spans="1:14" x14ac:dyDescent="0.25">
      <c r="A493">
        <v>178849723</v>
      </c>
      <c r="B493" s="1" t="s">
        <v>23</v>
      </c>
      <c r="C493" s="1" t="s">
        <v>3133</v>
      </c>
      <c r="D493" s="1" t="s">
        <v>4089</v>
      </c>
      <c r="E493" s="1" t="s">
        <v>47</v>
      </c>
      <c r="F493" s="1" t="s">
        <v>13</v>
      </c>
      <c r="G493" s="2">
        <v>44231</v>
      </c>
      <c r="H493" s="3">
        <v>0.59166666666666667</v>
      </c>
      <c r="I493">
        <v>3</v>
      </c>
      <c r="J493" s="1" t="s">
        <v>4299</v>
      </c>
      <c r="K493">
        <v>0</v>
      </c>
      <c r="L493">
        <v>3.7789694671331366</v>
      </c>
      <c r="M493">
        <v>7823.64</v>
      </c>
      <c r="N493" s="5">
        <f>IF(Feb_21[[#This Row],[WIN_OSE]]=0,('Summary Sheet'!$O$1)-('Summary Sheet'!$O$1*2%),-'Summary Sheet'!$O$1*(Feb_21[[#This Row],[BSP]]-1))</f>
        <v>1.96</v>
      </c>
    </row>
    <row r="494" spans="1:14" x14ac:dyDescent="0.25">
      <c r="A494">
        <v>178849725</v>
      </c>
      <c r="B494" s="1" t="s">
        <v>23</v>
      </c>
      <c r="C494" s="1" t="s">
        <v>3133</v>
      </c>
      <c r="D494" s="1" t="s">
        <v>4089</v>
      </c>
      <c r="E494" s="1" t="s">
        <v>32</v>
      </c>
      <c r="F494" s="1" t="s">
        <v>13</v>
      </c>
      <c r="G494" s="2">
        <v>44231</v>
      </c>
      <c r="H494" s="3">
        <v>0.60555555555555551</v>
      </c>
      <c r="I494">
        <v>5</v>
      </c>
      <c r="J494" s="1" t="s">
        <v>4217</v>
      </c>
      <c r="K494">
        <v>1</v>
      </c>
      <c r="L494">
        <v>2.5982419278914684</v>
      </c>
      <c r="M494">
        <v>16987.38</v>
      </c>
      <c r="N494" s="5">
        <f>IF(Feb_21[[#This Row],[WIN_OSE]]=0,('Summary Sheet'!$O$1)-('Summary Sheet'!$O$1*2%),-'Summary Sheet'!$O$1*(Feb_21[[#This Row],[BSP]]-1))</f>
        <v>-3.1964838557829367</v>
      </c>
    </row>
    <row r="495" spans="1:14" x14ac:dyDescent="0.25">
      <c r="A495">
        <v>178849727</v>
      </c>
      <c r="B495" s="1" t="s">
        <v>23</v>
      </c>
      <c r="C495" s="1" t="s">
        <v>3133</v>
      </c>
      <c r="D495" s="1" t="s">
        <v>4089</v>
      </c>
      <c r="E495" s="1" t="s">
        <v>289</v>
      </c>
      <c r="F495" s="1" t="s">
        <v>309</v>
      </c>
      <c r="G495" s="2">
        <v>44231</v>
      </c>
      <c r="H495" s="3">
        <v>0.61944444444444446</v>
      </c>
      <c r="I495">
        <v>5</v>
      </c>
      <c r="J495" s="1" t="s">
        <v>4114</v>
      </c>
      <c r="K495">
        <v>0</v>
      </c>
      <c r="L495">
        <v>2.2000000000000002</v>
      </c>
      <c r="M495">
        <v>15831.68</v>
      </c>
      <c r="N495" s="5">
        <f>IF(Feb_21[[#This Row],[WIN_OSE]]=0,('Summary Sheet'!$O$1)-('Summary Sheet'!$O$1*2%),-'Summary Sheet'!$O$1*(Feb_21[[#This Row],[BSP]]-1))</f>
        <v>1.96</v>
      </c>
    </row>
    <row r="496" spans="1:14" x14ac:dyDescent="0.25">
      <c r="A496">
        <v>178849729</v>
      </c>
      <c r="B496" s="1" t="s">
        <v>23</v>
      </c>
      <c r="C496" s="1" t="s">
        <v>3133</v>
      </c>
      <c r="D496" s="1" t="s">
        <v>4089</v>
      </c>
      <c r="E496" s="1" t="s">
        <v>60</v>
      </c>
      <c r="F496" s="1" t="s">
        <v>309</v>
      </c>
      <c r="G496" s="2">
        <v>44231</v>
      </c>
      <c r="H496" s="3">
        <v>0.63263888888888886</v>
      </c>
      <c r="I496">
        <v>6</v>
      </c>
      <c r="J496" s="1" t="s">
        <v>4237</v>
      </c>
      <c r="K496">
        <v>1</v>
      </c>
      <c r="L496">
        <v>2.0741657326978737</v>
      </c>
      <c r="M496">
        <v>9868.64</v>
      </c>
      <c r="N496" s="5">
        <f>IF(Feb_21[[#This Row],[WIN_OSE]]=0,('Summary Sheet'!$O$1)-('Summary Sheet'!$O$1*2%),-'Summary Sheet'!$O$1*(Feb_21[[#This Row],[BSP]]-1))</f>
        <v>-2.1483314653957475</v>
      </c>
    </row>
    <row r="497" spans="1:14" x14ac:dyDescent="0.25">
      <c r="A497">
        <v>178849731</v>
      </c>
      <c r="B497" s="1" t="s">
        <v>23</v>
      </c>
      <c r="C497" s="1" t="s">
        <v>3133</v>
      </c>
      <c r="D497" s="1" t="s">
        <v>4089</v>
      </c>
      <c r="E497" s="1" t="s">
        <v>39</v>
      </c>
      <c r="F497" s="1" t="s">
        <v>13</v>
      </c>
      <c r="G497" s="2">
        <v>44231</v>
      </c>
      <c r="H497" s="3">
        <v>0.64444444444444449</v>
      </c>
      <c r="I497">
        <v>3</v>
      </c>
      <c r="J497" s="1" t="s">
        <v>4147</v>
      </c>
      <c r="K497">
        <v>1</v>
      </c>
      <c r="L497">
        <v>3.4730528511211198</v>
      </c>
      <c r="M497">
        <v>6962.36</v>
      </c>
      <c r="N497" s="5">
        <f>IF(Feb_21[[#This Row],[WIN_OSE]]=0,('Summary Sheet'!$O$1)-('Summary Sheet'!$O$1*2%),-'Summary Sheet'!$O$1*(Feb_21[[#This Row],[BSP]]-1))</f>
        <v>-4.9461057022422397</v>
      </c>
    </row>
    <row r="498" spans="1:14" x14ac:dyDescent="0.25">
      <c r="A498">
        <v>178849733</v>
      </c>
      <c r="B498" s="1" t="s">
        <v>23</v>
      </c>
      <c r="C498" s="1" t="s">
        <v>3133</v>
      </c>
      <c r="D498" s="1" t="s">
        <v>4089</v>
      </c>
      <c r="E498" s="1" t="s">
        <v>30</v>
      </c>
      <c r="F498" s="1" t="s">
        <v>13</v>
      </c>
      <c r="G498" s="2">
        <v>44231</v>
      </c>
      <c r="H498" s="3">
        <v>0.65833333333333333</v>
      </c>
      <c r="I498">
        <v>2</v>
      </c>
      <c r="J498" s="1" t="s">
        <v>337</v>
      </c>
      <c r="K498">
        <v>0</v>
      </c>
      <c r="L498">
        <v>3.75</v>
      </c>
      <c r="M498">
        <v>6156.76</v>
      </c>
      <c r="N498" s="5">
        <f>IF(Feb_21[[#This Row],[WIN_OSE]]=0,('Summary Sheet'!$O$1)-('Summary Sheet'!$O$1*2%),-'Summary Sheet'!$O$1*(Feb_21[[#This Row],[BSP]]-1))</f>
        <v>1.96</v>
      </c>
    </row>
    <row r="499" spans="1:14" x14ac:dyDescent="0.25">
      <c r="A499">
        <v>178849735</v>
      </c>
      <c r="B499" s="1" t="s">
        <v>23</v>
      </c>
      <c r="C499" s="1" t="s">
        <v>3133</v>
      </c>
      <c r="D499" s="1" t="s">
        <v>4089</v>
      </c>
      <c r="E499" s="1" t="s">
        <v>65</v>
      </c>
      <c r="F499" s="1" t="s">
        <v>13</v>
      </c>
      <c r="G499" s="2">
        <v>44231</v>
      </c>
      <c r="H499" s="3">
        <v>0.67222222222222228</v>
      </c>
      <c r="I499">
        <v>1</v>
      </c>
      <c r="J499" s="1" t="s">
        <v>4163</v>
      </c>
      <c r="K499">
        <v>0</v>
      </c>
      <c r="L499">
        <v>2.8906239889999998</v>
      </c>
      <c r="M499">
        <v>11236.84</v>
      </c>
      <c r="N499" s="5">
        <f>IF(Feb_21[[#This Row],[WIN_OSE]]=0,('Summary Sheet'!$O$1)-('Summary Sheet'!$O$1*2%),-'Summary Sheet'!$O$1*(Feb_21[[#This Row],[BSP]]-1))</f>
        <v>1.96</v>
      </c>
    </row>
    <row r="500" spans="1:14" x14ac:dyDescent="0.25">
      <c r="A500">
        <v>178849737</v>
      </c>
      <c r="B500" s="1" t="s">
        <v>23</v>
      </c>
      <c r="C500" s="1" t="s">
        <v>3133</v>
      </c>
      <c r="D500" s="1" t="s">
        <v>4089</v>
      </c>
      <c r="E500" s="1" t="s">
        <v>47</v>
      </c>
      <c r="F500" s="1" t="s">
        <v>13</v>
      </c>
      <c r="G500" s="2">
        <v>44231</v>
      </c>
      <c r="H500" s="3">
        <v>0.68611111111111112</v>
      </c>
      <c r="I500">
        <v>6</v>
      </c>
      <c r="J500" s="1" t="s">
        <v>4138</v>
      </c>
      <c r="K500">
        <v>0</v>
      </c>
      <c r="L500">
        <v>2.980165990870419</v>
      </c>
      <c r="M500">
        <v>8405.4599999999991</v>
      </c>
      <c r="N500" s="5">
        <f>IF(Feb_21[[#This Row],[WIN_OSE]]=0,('Summary Sheet'!$O$1)-('Summary Sheet'!$O$1*2%),-'Summary Sheet'!$O$1*(Feb_21[[#This Row],[BSP]]-1))</f>
        <v>1.96</v>
      </c>
    </row>
    <row r="501" spans="1:14" x14ac:dyDescent="0.25">
      <c r="A501">
        <v>178849739</v>
      </c>
      <c r="B501" s="1" t="s">
        <v>23</v>
      </c>
      <c r="C501" s="1" t="s">
        <v>3133</v>
      </c>
      <c r="D501" s="1" t="s">
        <v>4089</v>
      </c>
      <c r="E501" s="1" t="s">
        <v>43</v>
      </c>
      <c r="F501" s="1" t="s">
        <v>13</v>
      </c>
      <c r="G501" s="2">
        <v>44231</v>
      </c>
      <c r="H501" s="3">
        <v>0.7</v>
      </c>
      <c r="I501">
        <v>2</v>
      </c>
      <c r="J501" s="1" t="s">
        <v>1125</v>
      </c>
      <c r="K501">
        <v>0</v>
      </c>
      <c r="L501">
        <v>3.8</v>
      </c>
      <c r="M501">
        <v>5904.84</v>
      </c>
      <c r="N501" s="5">
        <f>IF(Feb_21[[#This Row],[WIN_OSE]]=0,('Summary Sheet'!$O$1)-('Summary Sheet'!$O$1*2%),-'Summary Sheet'!$O$1*(Feb_21[[#This Row],[BSP]]-1))</f>
        <v>1.96</v>
      </c>
    </row>
    <row r="502" spans="1:14" x14ac:dyDescent="0.25">
      <c r="A502">
        <v>178849741</v>
      </c>
      <c r="B502" s="1" t="s">
        <v>23</v>
      </c>
      <c r="C502" s="1" t="s">
        <v>3133</v>
      </c>
      <c r="D502" s="1" t="s">
        <v>4089</v>
      </c>
      <c r="E502" s="1" t="s">
        <v>43</v>
      </c>
      <c r="F502" s="1" t="s">
        <v>13</v>
      </c>
      <c r="G502" s="2">
        <v>44231</v>
      </c>
      <c r="H502" s="3">
        <v>0.71388888888888891</v>
      </c>
      <c r="I502">
        <v>1</v>
      </c>
      <c r="J502" s="1" t="s">
        <v>4148</v>
      </c>
      <c r="K502">
        <v>0</v>
      </c>
      <c r="L502">
        <v>3.23</v>
      </c>
      <c r="M502">
        <v>0</v>
      </c>
      <c r="N502" s="5">
        <f>IF(Feb_21[[#This Row],[WIN_OSE]]=0,('Summary Sheet'!$O$1)-('Summary Sheet'!$O$1*2%),-'Summary Sheet'!$O$1*(Feb_21[[#This Row],[BSP]]-1))</f>
        <v>1.96</v>
      </c>
    </row>
    <row r="503" spans="1:14" x14ac:dyDescent="0.25">
      <c r="A503">
        <v>178849743</v>
      </c>
      <c r="B503" s="1" t="s">
        <v>23</v>
      </c>
      <c r="C503" s="1" t="s">
        <v>3133</v>
      </c>
      <c r="D503" s="1" t="s">
        <v>4089</v>
      </c>
      <c r="E503" s="1" t="s">
        <v>20</v>
      </c>
      <c r="F503" s="1" t="s">
        <v>13</v>
      </c>
      <c r="G503" s="2">
        <v>44231</v>
      </c>
      <c r="H503" s="3">
        <v>0.72777777777777775</v>
      </c>
      <c r="I503">
        <v>5</v>
      </c>
      <c r="J503" s="1" t="s">
        <v>4252</v>
      </c>
      <c r="K503">
        <v>1</v>
      </c>
      <c r="L503">
        <v>3.55</v>
      </c>
      <c r="M503">
        <v>11054.82</v>
      </c>
      <c r="N503" s="5">
        <f>IF(Feb_21[[#This Row],[WIN_OSE]]=0,('Summary Sheet'!$O$1)-('Summary Sheet'!$O$1*2%),-'Summary Sheet'!$O$1*(Feb_21[[#This Row],[BSP]]-1))</f>
        <v>-5.0999999999999996</v>
      </c>
    </row>
    <row r="504" spans="1:14" x14ac:dyDescent="0.25">
      <c r="A504">
        <v>178849745</v>
      </c>
      <c r="B504" s="1" t="s">
        <v>23</v>
      </c>
      <c r="C504" s="1" t="s">
        <v>3133</v>
      </c>
      <c r="D504" s="1" t="s">
        <v>4089</v>
      </c>
      <c r="E504" s="1" t="s">
        <v>20</v>
      </c>
      <c r="F504" s="1" t="s">
        <v>13</v>
      </c>
      <c r="G504" s="2">
        <v>44231</v>
      </c>
      <c r="H504" s="3">
        <v>0.73888888888888893</v>
      </c>
      <c r="I504">
        <v>6</v>
      </c>
      <c r="J504" s="1" t="s">
        <v>4218</v>
      </c>
      <c r="K504">
        <v>1</v>
      </c>
      <c r="L504">
        <v>3.2949743232093169</v>
      </c>
      <c r="M504">
        <v>14350.58</v>
      </c>
      <c r="N504" s="5">
        <f>IF(Feb_21[[#This Row],[WIN_OSE]]=0,('Summary Sheet'!$O$1)-('Summary Sheet'!$O$1*2%),-'Summary Sheet'!$O$1*(Feb_21[[#This Row],[BSP]]-1))</f>
        <v>-4.5899486464186339</v>
      </c>
    </row>
    <row r="505" spans="1:14" x14ac:dyDescent="0.25">
      <c r="A505">
        <v>178849747</v>
      </c>
      <c r="B505" s="1" t="s">
        <v>23</v>
      </c>
      <c r="C505" s="1" t="s">
        <v>3133</v>
      </c>
      <c r="D505" s="1" t="s">
        <v>4089</v>
      </c>
      <c r="E505" s="1" t="s">
        <v>41</v>
      </c>
      <c r="F505" s="1" t="s">
        <v>13</v>
      </c>
      <c r="G505" s="2">
        <v>44231</v>
      </c>
      <c r="H505" s="3">
        <v>0.75138888888888888</v>
      </c>
      <c r="I505">
        <v>2</v>
      </c>
      <c r="J505" s="1" t="s">
        <v>4295</v>
      </c>
      <c r="K505">
        <v>0</v>
      </c>
      <c r="L505">
        <v>3.1948168594388706</v>
      </c>
      <c r="M505">
        <v>8725.16</v>
      </c>
      <c r="N505" s="5">
        <f>IF(Feb_21[[#This Row],[WIN_OSE]]=0,('Summary Sheet'!$O$1)-('Summary Sheet'!$O$1*2%),-'Summary Sheet'!$O$1*(Feb_21[[#This Row],[BSP]]-1))</f>
        <v>1.96</v>
      </c>
    </row>
    <row r="506" spans="1:14" x14ac:dyDescent="0.25">
      <c r="A506">
        <v>178849848</v>
      </c>
      <c r="B506" s="1" t="s">
        <v>1277</v>
      </c>
      <c r="C506" s="1" t="s">
        <v>3129</v>
      </c>
      <c r="D506" s="1" t="s">
        <v>4089</v>
      </c>
      <c r="E506" s="1" t="s">
        <v>24</v>
      </c>
      <c r="F506" s="1" t="s">
        <v>54</v>
      </c>
      <c r="G506" s="2">
        <v>44231</v>
      </c>
      <c r="H506" s="3">
        <v>0.7631944444444444</v>
      </c>
      <c r="I506">
        <v>4</v>
      </c>
      <c r="J506" s="1" t="s">
        <v>746</v>
      </c>
      <c r="K506">
        <v>1</v>
      </c>
      <c r="L506">
        <v>2.4471635331591104</v>
      </c>
      <c r="M506">
        <v>16426.759999999998</v>
      </c>
      <c r="N506" s="5">
        <f>IF(Feb_21[[#This Row],[WIN_OSE]]=0,('Summary Sheet'!$O$1)-('Summary Sheet'!$O$1*2%),-'Summary Sheet'!$O$1*(Feb_21[[#This Row],[BSP]]-1))</f>
        <v>-2.8943270663182208</v>
      </c>
    </row>
    <row r="507" spans="1:14" x14ac:dyDescent="0.25">
      <c r="A507">
        <v>178849850</v>
      </c>
      <c r="B507" s="1" t="s">
        <v>1277</v>
      </c>
      <c r="C507" s="1" t="s">
        <v>3129</v>
      </c>
      <c r="D507" s="1" t="s">
        <v>4089</v>
      </c>
      <c r="E507" s="1" t="s">
        <v>17</v>
      </c>
      <c r="F507" s="1" t="s">
        <v>961</v>
      </c>
      <c r="G507" s="2">
        <v>44231</v>
      </c>
      <c r="H507" s="3">
        <v>0.77500000000000002</v>
      </c>
      <c r="I507">
        <v>2</v>
      </c>
      <c r="J507" s="1" t="s">
        <v>4309</v>
      </c>
      <c r="K507">
        <v>0</v>
      </c>
      <c r="L507">
        <v>1.6493451091690485</v>
      </c>
      <c r="M507">
        <v>36929.040000000001</v>
      </c>
      <c r="N507" s="5">
        <f>IF(Feb_21[[#This Row],[WIN_OSE]]=0,('Summary Sheet'!$O$1)-('Summary Sheet'!$O$1*2%),-'Summary Sheet'!$O$1*(Feb_21[[#This Row],[BSP]]-1))</f>
        <v>1.96</v>
      </c>
    </row>
    <row r="508" spans="1:14" x14ac:dyDescent="0.25">
      <c r="A508">
        <v>178849852</v>
      </c>
      <c r="B508" s="1" t="s">
        <v>1277</v>
      </c>
      <c r="C508" s="1" t="s">
        <v>3129</v>
      </c>
      <c r="D508" s="1" t="s">
        <v>4089</v>
      </c>
      <c r="E508" s="1" t="s">
        <v>43</v>
      </c>
      <c r="F508" s="1" t="s">
        <v>54</v>
      </c>
      <c r="G508" s="2">
        <v>44231</v>
      </c>
      <c r="H508" s="3">
        <v>0.78541666666666665</v>
      </c>
      <c r="I508">
        <v>3</v>
      </c>
      <c r="J508" s="1" t="s">
        <v>4304</v>
      </c>
      <c r="K508">
        <v>1</v>
      </c>
      <c r="L508">
        <v>3.3050868625089285</v>
      </c>
      <c r="M508">
        <v>6605.74</v>
      </c>
      <c r="N508" s="5">
        <f>IF(Feb_21[[#This Row],[WIN_OSE]]=0,('Summary Sheet'!$O$1)-('Summary Sheet'!$O$1*2%),-'Summary Sheet'!$O$1*(Feb_21[[#This Row],[BSP]]-1))</f>
        <v>-4.6101737250178569</v>
      </c>
    </row>
    <row r="509" spans="1:14" x14ac:dyDescent="0.25">
      <c r="A509">
        <v>178849854</v>
      </c>
      <c r="B509" s="1" t="s">
        <v>1277</v>
      </c>
      <c r="C509" s="1" t="s">
        <v>3129</v>
      </c>
      <c r="D509" s="1" t="s">
        <v>4089</v>
      </c>
      <c r="E509" s="1" t="s">
        <v>17</v>
      </c>
      <c r="F509" s="1" t="s">
        <v>54</v>
      </c>
      <c r="G509" s="2">
        <v>44231</v>
      </c>
      <c r="H509" s="3">
        <v>0.79791666666666672</v>
      </c>
      <c r="I509">
        <v>2</v>
      </c>
      <c r="J509" s="1" t="s">
        <v>4152</v>
      </c>
      <c r="K509">
        <v>0</v>
      </c>
      <c r="L509">
        <v>2.6095442328704674</v>
      </c>
      <c r="M509">
        <v>13670.32</v>
      </c>
      <c r="N509" s="5">
        <f>IF(Feb_21[[#This Row],[WIN_OSE]]=0,('Summary Sheet'!$O$1)-('Summary Sheet'!$O$1*2%),-'Summary Sheet'!$O$1*(Feb_21[[#This Row],[BSP]]-1))</f>
        <v>1.96</v>
      </c>
    </row>
    <row r="510" spans="1:14" x14ac:dyDescent="0.25">
      <c r="A510">
        <v>178849856</v>
      </c>
      <c r="B510" s="1" t="s">
        <v>1277</v>
      </c>
      <c r="C510" s="1" t="s">
        <v>3129</v>
      </c>
      <c r="D510" s="1" t="s">
        <v>4089</v>
      </c>
      <c r="E510" s="1" t="s">
        <v>43</v>
      </c>
      <c r="F510" s="1" t="s">
        <v>54</v>
      </c>
      <c r="G510" s="2">
        <v>44231</v>
      </c>
      <c r="H510" s="3">
        <v>0.80972222222222223</v>
      </c>
      <c r="I510">
        <v>3</v>
      </c>
      <c r="J510" s="1" t="s">
        <v>4227</v>
      </c>
      <c r="K510">
        <v>1</v>
      </c>
      <c r="L510">
        <v>2.8070161448864743</v>
      </c>
      <c r="M510">
        <v>10707.8</v>
      </c>
      <c r="N510" s="5">
        <f>IF(Feb_21[[#This Row],[WIN_OSE]]=0,('Summary Sheet'!$O$1)-('Summary Sheet'!$O$1*2%),-'Summary Sheet'!$O$1*(Feb_21[[#This Row],[BSP]]-1))</f>
        <v>-3.6140322897729487</v>
      </c>
    </row>
    <row r="511" spans="1:14" x14ac:dyDescent="0.25">
      <c r="A511">
        <v>178849858</v>
      </c>
      <c r="B511" s="1" t="s">
        <v>1277</v>
      </c>
      <c r="C511" s="1" t="s">
        <v>3129</v>
      </c>
      <c r="D511" s="1" t="s">
        <v>4089</v>
      </c>
      <c r="E511" s="1" t="s">
        <v>17</v>
      </c>
      <c r="F511" s="1" t="s">
        <v>54</v>
      </c>
      <c r="G511" s="2">
        <v>44231</v>
      </c>
      <c r="H511" s="3">
        <v>0.82013888888888886</v>
      </c>
      <c r="I511">
        <v>5</v>
      </c>
      <c r="J511" s="1" t="s">
        <v>4250</v>
      </c>
      <c r="K511">
        <v>0</v>
      </c>
      <c r="L511">
        <v>2.9775168643047798</v>
      </c>
      <c r="M511">
        <v>18233.54</v>
      </c>
      <c r="N511" s="5">
        <f>IF(Feb_21[[#This Row],[WIN_OSE]]=0,('Summary Sheet'!$O$1)-('Summary Sheet'!$O$1*2%),-'Summary Sheet'!$O$1*(Feb_21[[#This Row],[BSP]]-1))</f>
        <v>1.96</v>
      </c>
    </row>
    <row r="512" spans="1:14" x14ac:dyDescent="0.25">
      <c r="A512">
        <v>178849860</v>
      </c>
      <c r="B512" s="1" t="s">
        <v>1277</v>
      </c>
      <c r="C512" s="1" t="s">
        <v>3129</v>
      </c>
      <c r="D512" s="1" t="s">
        <v>4089</v>
      </c>
      <c r="E512" s="1" t="s">
        <v>41</v>
      </c>
      <c r="F512" s="1" t="s">
        <v>54</v>
      </c>
      <c r="G512" s="2">
        <v>44231</v>
      </c>
      <c r="H512" s="3">
        <v>0.83194444444444449</v>
      </c>
      <c r="I512">
        <v>6</v>
      </c>
      <c r="J512" s="1" t="s">
        <v>4161</v>
      </c>
      <c r="K512">
        <v>0</v>
      </c>
      <c r="L512">
        <v>2.646887395108187</v>
      </c>
      <c r="M512">
        <v>15619.22</v>
      </c>
      <c r="N512" s="5">
        <f>IF(Feb_21[[#This Row],[WIN_OSE]]=0,('Summary Sheet'!$O$1)-('Summary Sheet'!$O$1*2%),-'Summary Sheet'!$O$1*(Feb_21[[#This Row],[BSP]]-1))</f>
        <v>1.96</v>
      </c>
    </row>
    <row r="513" spans="1:14" x14ac:dyDescent="0.25">
      <c r="A513">
        <v>178849862</v>
      </c>
      <c r="B513" s="1" t="s">
        <v>1277</v>
      </c>
      <c r="C513" s="1" t="s">
        <v>3129</v>
      </c>
      <c r="D513" s="1" t="s">
        <v>4089</v>
      </c>
      <c r="E513" s="1" t="s">
        <v>17</v>
      </c>
      <c r="F513" s="1" t="s">
        <v>960</v>
      </c>
      <c r="G513" s="2">
        <v>44231</v>
      </c>
      <c r="H513" s="3">
        <v>0.84166666666666667</v>
      </c>
      <c r="I513">
        <v>5</v>
      </c>
      <c r="J513" s="1" t="s">
        <v>4280</v>
      </c>
      <c r="K513">
        <v>0</v>
      </c>
      <c r="L513">
        <v>2.8513580150000002</v>
      </c>
      <c r="M513">
        <v>30942.54</v>
      </c>
      <c r="N513" s="5">
        <f>IF(Feb_21[[#This Row],[WIN_OSE]]=0,('Summary Sheet'!$O$1)-('Summary Sheet'!$O$1*2%),-'Summary Sheet'!$O$1*(Feb_21[[#This Row],[BSP]]-1))</f>
        <v>1.96</v>
      </c>
    </row>
    <row r="514" spans="1:14" x14ac:dyDescent="0.25">
      <c r="A514">
        <v>178849864</v>
      </c>
      <c r="B514" s="1" t="s">
        <v>1277</v>
      </c>
      <c r="C514" s="1" t="s">
        <v>3129</v>
      </c>
      <c r="D514" s="1" t="s">
        <v>4089</v>
      </c>
      <c r="E514" s="1" t="s">
        <v>47</v>
      </c>
      <c r="F514" s="1" t="s">
        <v>54</v>
      </c>
      <c r="G514" s="2">
        <v>44231</v>
      </c>
      <c r="H514" s="3">
        <v>0.8520833333333333</v>
      </c>
      <c r="I514">
        <v>5</v>
      </c>
      <c r="J514" s="1" t="s">
        <v>4226</v>
      </c>
      <c r="K514">
        <v>1</v>
      </c>
      <c r="L514">
        <v>2.88</v>
      </c>
      <c r="M514">
        <v>13790.74</v>
      </c>
      <c r="N514" s="5">
        <f>IF(Feb_21[[#This Row],[WIN_OSE]]=0,('Summary Sheet'!$O$1)-('Summary Sheet'!$O$1*2%),-'Summary Sheet'!$O$1*(Feb_21[[#This Row],[BSP]]-1))</f>
        <v>-3.76</v>
      </c>
    </row>
    <row r="515" spans="1:14" x14ac:dyDescent="0.25">
      <c r="A515">
        <v>178849866</v>
      </c>
      <c r="B515" s="1" t="s">
        <v>1277</v>
      </c>
      <c r="C515" s="1" t="s">
        <v>3129</v>
      </c>
      <c r="D515" s="1" t="s">
        <v>4089</v>
      </c>
      <c r="E515" s="1" t="s">
        <v>17</v>
      </c>
      <c r="F515" s="1" t="s">
        <v>54</v>
      </c>
      <c r="G515" s="2">
        <v>44231</v>
      </c>
      <c r="H515" s="3">
        <v>0.86527777777777781</v>
      </c>
      <c r="I515">
        <v>2</v>
      </c>
      <c r="J515" s="1" t="s">
        <v>4215</v>
      </c>
      <c r="K515">
        <v>0</v>
      </c>
      <c r="L515">
        <v>3.8575072480000001</v>
      </c>
      <c r="M515">
        <v>9873.2000000000007</v>
      </c>
      <c r="N515" s="5">
        <f>IF(Feb_21[[#This Row],[WIN_OSE]]=0,('Summary Sheet'!$O$1)-('Summary Sheet'!$O$1*2%),-'Summary Sheet'!$O$1*(Feb_21[[#This Row],[BSP]]-1))</f>
        <v>1.96</v>
      </c>
    </row>
    <row r="516" spans="1:14" x14ac:dyDescent="0.25">
      <c r="A516">
        <v>178849868</v>
      </c>
      <c r="B516" s="1" t="s">
        <v>1277</v>
      </c>
      <c r="C516" s="1" t="s">
        <v>3129</v>
      </c>
      <c r="D516" s="1" t="s">
        <v>4089</v>
      </c>
      <c r="E516" s="1" t="s">
        <v>32</v>
      </c>
      <c r="F516" s="1" t="s">
        <v>54</v>
      </c>
      <c r="G516" s="2">
        <v>44231</v>
      </c>
      <c r="H516" s="3">
        <v>0.87569444444444444</v>
      </c>
      <c r="I516">
        <v>4</v>
      </c>
      <c r="J516" s="1" t="s">
        <v>4247</v>
      </c>
      <c r="K516">
        <v>0</v>
      </c>
      <c r="L516">
        <v>2.16</v>
      </c>
      <c r="M516">
        <v>28454.400000000001</v>
      </c>
      <c r="N516" s="5">
        <f>IF(Feb_21[[#This Row],[WIN_OSE]]=0,('Summary Sheet'!$O$1)-('Summary Sheet'!$O$1*2%),-'Summary Sheet'!$O$1*(Feb_21[[#This Row],[BSP]]-1))</f>
        <v>1.96</v>
      </c>
    </row>
    <row r="517" spans="1:14" x14ac:dyDescent="0.25">
      <c r="A517">
        <v>178849870</v>
      </c>
      <c r="B517" s="1" t="s">
        <v>1277</v>
      </c>
      <c r="C517" s="1" t="s">
        <v>3129</v>
      </c>
      <c r="D517" s="1" t="s">
        <v>4089</v>
      </c>
      <c r="E517" s="1" t="s">
        <v>47</v>
      </c>
      <c r="F517" s="1" t="s">
        <v>54</v>
      </c>
      <c r="G517" s="2">
        <v>44231</v>
      </c>
      <c r="H517" s="3">
        <v>0.88611111111111107</v>
      </c>
      <c r="I517">
        <v>6</v>
      </c>
      <c r="J517" s="1" t="s">
        <v>925</v>
      </c>
      <c r="K517">
        <v>1</v>
      </c>
      <c r="L517">
        <v>2.591441186500524</v>
      </c>
      <c r="M517">
        <v>19292.599999999999</v>
      </c>
      <c r="N517" s="5">
        <f>IF(Feb_21[[#This Row],[WIN_OSE]]=0,('Summary Sheet'!$O$1)-('Summary Sheet'!$O$1*2%),-'Summary Sheet'!$O$1*(Feb_21[[#This Row],[BSP]]-1))</f>
        <v>-3.182882373001048</v>
      </c>
    </row>
    <row r="518" spans="1:14" x14ac:dyDescent="0.25">
      <c r="A518">
        <v>178850021</v>
      </c>
      <c r="B518" s="1" t="s">
        <v>16</v>
      </c>
      <c r="C518" s="1" t="s">
        <v>167</v>
      </c>
      <c r="D518" s="1" t="s">
        <v>4089</v>
      </c>
      <c r="E518" s="1" t="s">
        <v>20</v>
      </c>
      <c r="F518" s="1" t="s">
        <v>44</v>
      </c>
      <c r="G518" s="2">
        <v>44231</v>
      </c>
      <c r="H518" s="3">
        <v>0.75624999999999998</v>
      </c>
      <c r="I518">
        <v>1</v>
      </c>
      <c r="J518" s="1" t="s">
        <v>1035</v>
      </c>
      <c r="K518">
        <v>1</v>
      </c>
      <c r="L518">
        <v>2.3199999999999998</v>
      </c>
      <c r="M518">
        <v>23104.22</v>
      </c>
      <c r="N518" s="5">
        <f>IF(Feb_21[[#This Row],[WIN_OSE]]=0,('Summary Sheet'!$O$1)-('Summary Sheet'!$O$1*2%),-'Summary Sheet'!$O$1*(Feb_21[[#This Row],[BSP]]-1))</f>
        <v>-2.6399999999999997</v>
      </c>
    </row>
    <row r="519" spans="1:14" x14ac:dyDescent="0.25">
      <c r="A519">
        <v>178850023</v>
      </c>
      <c r="B519" s="1" t="s">
        <v>16</v>
      </c>
      <c r="C519" s="1" t="s">
        <v>167</v>
      </c>
      <c r="D519" s="1" t="s">
        <v>4089</v>
      </c>
      <c r="E519" s="1" t="s">
        <v>314</v>
      </c>
      <c r="F519" s="1" t="s">
        <v>171</v>
      </c>
      <c r="G519" s="2">
        <v>44231</v>
      </c>
      <c r="H519" s="3">
        <v>0.76944444444444449</v>
      </c>
      <c r="I519">
        <v>3</v>
      </c>
      <c r="J519" s="1" t="s">
        <v>4256</v>
      </c>
      <c r="K519">
        <v>1</v>
      </c>
      <c r="L519">
        <v>2.3989810966676659</v>
      </c>
      <c r="M519">
        <v>22080.76</v>
      </c>
      <c r="N519" s="5">
        <f>IF(Feb_21[[#This Row],[WIN_OSE]]=0,('Summary Sheet'!$O$1)-('Summary Sheet'!$O$1*2%),-'Summary Sheet'!$O$1*(Feb_21[[#This Row],[BSP]]-1))</f>
        <v>-2.7979621933353318</v>
      </c>
    </row>
    <row r="520" spans="1:14" x14ac:dyDescent="0.25">
      <c r="A520">
        <v>178850025</v>
      </c>
      <c r="B520" s="1" t="s">
        <v>16</v>
      </c>
      <c r="C520" s="1" t="s">
        <v>167</v>
      </c>
      <c r="D520" s="1" t="s">
        <v>4089</v>
      </c>
      <c r="E520" s="1" t="s">
        <v>41</v>
      </c>
      <c r="F520" s="1" t="s">
        <v>44</v>
      </c>
      <c r="G520" s="2">
        <v>44231</v>
      </c>
      <c r="H520" s="3">
        <v>0.77986111111111112</v>
      </c>
      <c r="I520">
        <v>2</v>
      </c>
      <c r="J520" s="1" t="s">
        <v>4159</v>
      </c>
      <c r="K520">
        <v>0</v>
      </c>
      <c r="L520">
        <v>3.1</v>
      </c>
      <c r="M520">
        <v>16088.3</v>
      </c>
      <c r="N520" s="5">
        <f>IF(Feb_21[[#This Row],[WIN_OSE]]=0,('Summary Sheet'!$O$1)-('Summary Sheet'!$O$1*2%),-'Summary Sheet'!$O$1*(Feb_21[[#This Row],[BSP]]-1))</f>
        <v>1.96</v>
      </c>
    </row>
    <row r="521" spans="1:14" x14ac:dyDescent="0.25">
      <c r="A521">
        <v>178850027</v>
      </c>
      <c r="B521" s="1" t="s">
        <v>16</v>
      </c>
      <c r="C521" s="1" t="s">
        <v>167</v>
      </c>
      <c r="D521" s="1" t="s">
        <v>4089</v>
      </c>
      <c r="E521" s="1" t="s">
        <v>20</v>
      </c>
      <c r="F521" s="1" t="s">
        <v>44</v>
      </c>
      <c r="G521" s="2">
        <v>44231</v>
      </c>
      <c r="H521" s="3">
        <v>0.79027777777777775</v>
      </c>
      <c r="I521">
        <v>2</v>
      </c>
      <c r="J521" s="1" t="s">
        <v>4093</v>
      </c>
      <c r="K521">
        <v>0</v>
      </c>
      <c r="L521">
        <v>2.6234619903438401</v>
      </c>
      <c r="M521">
        <v>29556.42</v>
      </c>
      <c r="N521" s="5">
        <f>IF(Feb_21[[#This Row],[WIN_OSE]]=0,('Summary Sheet'!$O$1)-('Summary Sheet'!$O$1*2%),-'Summary Sheet'!$O$1*(Feb_21[[#This Row],[BSP]]-1))</f>
        <v>1.96</v>
      </c>
    </row>
    <row r="522" spans="1:14" x14ac:dyDescent="0.25">
      <c r="A522">
        <v>178850029</v>
      </c>
      <c r="B522" s="1" t="s">
        <v>16</v>
      </c>
      <c r="C522" s="1" t="s">
        <v>167</v>
      </c>
      <c r="D522" s="1" t="s">
        <v>4089</v>
      </c>
      <c r="E522" s="1" t="s">
        <v>65</v>
      </c>
      <c r="F522" s="1" t="s">
        <v>44</v>
      </c>
      <c r="G522" s="2">
        <v>44231</v>
      </c>
      <c r="H522" s="3">
        <v>0.8041666666666667</v>
      </c>
      <c r="I522">
        <v>1</v>
      </c>
      <c r="J522" s="1" t="s">
        <v>4194</v>
      </c>
      <c r="K522">
        <v>0</v>
      </c>
      <c r="L522">
        <v>2.7139502778439781</v>
      </c>
      <c r="M522">
        <v>18224.939999999999</v>
      </c>
      <c r="N522" s="5">
        <f>IF(Feb_21[[#This Row],[WIN_OSE]]=0,('Summary Sheet'!$O$1)-('Summary Sheet'!$O$1*2%),-'Summary Sheet'!$O$1*(Feb_21[[#This Row],[BSP]]-1))</f>
        <v>1.96</v>
      </c>
    </row>
    <row r="523" spans="1:14" x14ac:dyDescent="0.25">
      <c r="A523">
        <v>178850031</v>
      </c>
      <c r="B523" s="1" t="s">
        <v>16</v>
      </c>
      <c r="C523" s="1" t="s">
        <v>167</v>
      </c>
      <c r="D523" s="1" t="s">
        <v>4089</v>
      </c>
      <c r="E523" s="1" t="s">
        <v>60</v>
      </c>
      <c r="F523" s="1" t="s">
        <v>171</v>
      </c>
      <c r="G523" s="2">
        <v>44231</v>
      </c>
      <c r="H523" s="3">
        <v>0.81666666666666665</v>
      </c>
      <c r="I523">
        <v>6</v>
      </c>
      <c r="J523" s="1" t="s">
        <v>1274</v>
      </c>
      <c r="K523">
        <v>1</v>
      </c>
      <c r="L523">
        <v>4.0999999999999996</v>
      </c>
      <c r="M523">
        <v>7251.88</v>
      </c>
      <c r="N523" s="5">
        <f>IF(Feb_21[[#This Row],[WIN_OSE]]=0,('Summary Sheet'!$O$1)-('Summary Sheet'!$O$1*2%),-'Summary Sheet'!$O$1*(Feb_21[[#This Row],[BSP]]-1))</f>
        <v>-6.1999999999999993</v>
      </c>
    </row>
    <row r="524" spans="1:14" x14ac:dyDescent="0.25">
      <c r="A524">
        <v>178850033</v>
      </c>
      <c r="B524" s="1" t="s">
        <v>16</v>
      </c>
      <c r="C524" s="1" t="s">
        <v>167</v>
      </c>
      <c r="D524" s="1" t="s">
        <v>4089</v>
      </c>
      <c r="E524" s="1" t="s">
        <v>20</v>
      </c>
      <c r="F524" s="1" t="s">
        <v>44</v>
      </c>
      <c r="G524" s="2">
        <v>44231</v>
      </c>
      <c r="H524" s="3">
        <v>0.8305555555555556</v>
      </c>
      <c r="I524">
        <v>3</v>
      </c>
      <c r="J524" s="1" t="s">
        <v>939</v>
      </c>
      <c r="K524">
        <v>0</v>
      </c>
      <c r="L524">
        <v>3.6573488814334265</v>
      </c>
      <c r="M524">
        <v>9398.94</v>
      </c>
      <c r="N524" s="5">
        <f>IF(Feb_21[[#This Row],[WIN_OSE]]=0,('Summary Sheet'!$O$1)-('Summary Sheet'!$O$1*2%),-'Summary Sheet'!$O$1*(Feb_21[[#This Row],[BSP]]-1))</f>
        <v>1.96</v>
      </c>
    </row>
    <row r="525" spans="1:14" x14ac:dyDescent="0.25">
      <c r="A525">
        <v>178850035</v>
      </c>
      <c r="B525" s="1" t="s">
        <v>16</v>
      </c>
      <c r="C525" s="1" t="s">
        <v>167</v>
      </c>
      <c r="D525" s="1" t="s">
        <v>4089</v>
      </c>
      <c r="E525" s="1" t="s">
        <v>287</v>
      </c>
      <c r="F525" s="1" t="s">
        <v>171</v>
      </c>
      <c r="G525" s="2">
        <v>44231</v>
      </c>
      <c r="H525" s="3">
        <v>0.84513888888888888</v>
      </c>
      <c r="I525">
        <v>1</v>
      </c>
      <c r="J525" s="1" t="s">
        <v>4195</v>
      </c>
      <c r="K525">
        <v>0</v>
      </c>
      <c r="L525">
        <v>3.0844484814468891</v>
      </c>
      <c r="M525">
        <v>17616.36</v>
      </c>
      <c r="N525" s="5">
        <f>IF(Feb_21[[#This Row],[WIN_OSE]]=0,('Summary Sheet'!$O$1)-('Summary Sheet'!$O$1*2%),-'Summary Sheet'!$O$1*(Feb_21[[#This Row],[BSP]]-1))</f>
        <v>1.96</v>
      </c>
    </row>
    <row r="526" spans="1:14" x14ac:dyDescent="0.25">
      <c r="A526">
        <v>178850037</v>
      </c>
      <c r="B526" s="1" t="s">
        <v>16</v>
      </c>
      <c r="C526" s="1" t="s">
        <v>167</v>
      </c>
      <c r="D526" s="1" t="s">
        <v>4089</v>
      </c>
      <c r="E526" s="1" t="s">
        <v>41</v>
      </c>
      <c r="F526" s="1" t="s">
        <v>44</v>
      </c>
      <c r="G526" s="2">
        <v>44231</v>
      </c>
      <c r="H526" s="3">
        <v>0.85972222222222228</v>
      </c>
      <c r="I526">
        <v>4</v>
      </c>
      <c r="J526" s="1" t="s">
        <v>4099</v>
      </c>
      <c r="K526">
        <v>0</v>
      </c>
      <c r="L526">
        <v>4.3</v>
      </c>
      <c r="M526">
        <v>6673.7</v>
      </c>
      <c r="N526" s="5">
        <f>IF(Feb_21[[#This Row],[WIN_OSE]]=0,('Summary Sheet'!$O$1)-('Summary Sheet'!$O$1*2%),-'Summary Sheet'!$O$1*(Feb_21[[#This Row],[BSP]]-1))</f>
        <v>1.96</v>
      </c>
    </row>
    <row r="527" spans="1:14" x14ac:dyDescent="0.25">
      <c r="A527">
        <v>178850039</v>
      </c>
      <c r="B527" s="1" t="s">
        <v>16</v>
      </c>
      <c r="C527" s="1" t="s">
        <v>167</v>
      </c>
      <c r="D527" s="1" t="s">
        <v>4089</v>
      </c>
      <c r="E527" s="1" t="s">
        <v>60</v>
      </c>
      <c r="F527" s="1" t="s">
        <v>171</v>
      </c>
      <c r="G527" s="2">
        <v>44231</v>
      </c>
      <c r="H527" s="3">
        <v>0.87083333333333335</v>
      </c>
      <c r="I527">
        <v>6</v>
      </c>
      <c r="J527" s="1" t="s">
        <v>4289</v>
      </c>
      <c r="K527">
        <v>1</v>
      </c>
      <c r="L527">
        <v>3.65</v>
      </c>
      <c r="M527">
        <v>11706.84</v>
      </c>
      <c r="N527" s="5">
        <f>IF(Feb_21[[#This Row],[WIN_OSE]]=0,('Summary Sheet'!$O$1)-('Summary Sheet'!$O$1*2%),-'Summary Sheet'!$O$1*(Feb_21[[#This Row],[BSP]]-1))</f>
        <v>-5.3</v>
      </c>
    </row>
    <row r="528" spans="1:14" x14ac:dyDescent="0.25">
      <c r="A528">
        <v>178850041</v>
      </c>
      <c r="B528" s="1" t="s">
        <v>16</v>
      </c>
      <c r="C528" s="1" t="s">
        <v>167</v>
      </c>
      <c r="D528" s="1" t="s">
        <v>4089</v>
      </c>
      <c r="E528" s="1" t="s">
        <v>20</v>
      </c>
      <c r="F528" s="1" t="s">
        <v>44</v>
      </c>
      <c r="G528" s="2">
        <v>44231</v>
      </c>
      <c r="H528" s="3">
        <v>0.8833333333333333</v>
      </c>
      <c r="I528">
        <v>6</v>
      </c>
      <c r="J528" s="1" t="s">
        <v>4157</v>
      </c>
      <c r="K528">
        <v>0</v>
      </c>
      <c r="L528">
        <v>2.6950943601659638</v>
      </c>
      <c r="M528">
        <v>25252.48</v>
      </c>
      <c r="N528" s="5">
        <f>IF(Feb_21[[#This Row],[WIN_OSE]]=0,('Summary Sheet'!$O$1)-('Summary Sheet'!$O$1*2%),-'Summary Sheet'!$O$1*(Feb_21[[#This Row],[BSP]]-1))</f>
        <v>1.96</v>
      </c>
    </row>
    <row r="529" spans="1:14" x14ac:dyDescent="0.25">
      <c r="A529">
        <v>178850043</v>
      </c>
      <c r="B529" s="1" t="s">
        <v>16</v>
      </c>
      <c r="C529" s="1" t="s">
        <v>167</v>
      </c>
      <c r="D529" s="1" t="s">
        <v>4089</v>
      </c>
      <c r="E529" s="1" t="s">
        <v>20</v>
      </c>
      <c r="F529" s="1" t="s">
        <v>44</v>
      </c>
      <c r="G529" s="2">
        <v>44231</v>
      </c>
      <c r="H529" s="3">
        <v>0.89444444444444449</v>
      </c>
      <c r="I529">
        <v>1</v>
      </c>
      <c r="J529" s="1" t="s">
        <v>4274</v>
      </c>
      <c r="K529">
        <v>0</v>
      </c>
      <c r="L529">
        <v>2.0695769882368129</v>
      </c>
      <c r="M529">
        <v>48690.04</v>
      </c>
      <c r="N529" s="5">
        <f>IF(Feb_21[[#This Row],[WIN_OSE]]=0,('Summary Sheet'!$O$1)-('Summary Sheet'!$O$1*2%),-'Summary Sheet'!$O$1*(Feb_21[[#This Row],[BSP]]-1))</f>
        <v>1.96</v>
      </c>
    </row>
    <row r="530" spans="1:14" x14ac:dyDescent="0.25">
      <c r="A530">
        <v>178850425</v>
      </c>
      <c r="B530" s="1" t="s">
        <v>19</v>
      </c>
      <c r="C530" s="1" t="s">
        <v>3135</v>
      </c>
      <c r="D530" s="1" t="s">
        <v>4089</v>
      </c>
      <c r="E530" s="1" t="s">
        <v>49</v>
      </c>
      <c r="F530" s="1" t="s">
        <v>50</v>
      </c>
      <c r="G530" s="2">
        <v>44231</v>
      </c>
      <c r="H530" s="3">
        <v>0.7680555555555556</v>
      </c>
      <c r="I530">
        <v>5</v>
      </c>
      <c r="J530" s="1" t="s">
        <v>4223</v>
      </c>
      <c r="K530">
        <v>0</v>
      </c>
      <c r="L530">
        <v>3.25</v>
      </c>
      <c r="M530">
        <v>10002.14</v>
      </c>
      <c r="N530" s="5">
        <f>IF(Feb_21[[#This Row],[WIN_OSE]]=0,('Summary Sheet'!$O$1)-('Summary Sheet'!$O$1*2%),-'Summary Sheet'!$O$1*(Feb_21[[#This Row],[BSP]]-1))</f>
        <v>1.96</v>
      </c>
    </row>
    <row r="531" spans="1:14" x14ac:dyDescent="0.25">
      <c r="A531">
        <v>178850427</v>
      </c>
      <c r="B531" s="1" t="s">
        <v>19</v>
      </c>
      <c r="C531" s="1" t="s">
        <v>3135</v>
      </c>
      <c r="D531" s="1" t="s">
        <v>4089</v>
      </c>
      <c r="E531" s="1" t="s">
        <v>41</v>
      </c>
      <c r="F531" s="1" t="s">
        <v>54</v>
      </c>
      <c r="G531" s="2">
        <v>44231</v>
      </c>
      <c r="H531" s="3">
        <v>0.77847222222222223</v>
      </c>
      <c r="I531">
        <v>5</v>
      </c>
      <c r="J531" s="1" t="s">
        <v>4173</v>
      </c>
      <c r="K531">
        <v>0</v>
      </c>
      <c r="L531">
        <v>3.5</v>
      </c>
      <c r="M531">
        <v>6119.5</v>
      </c>
      <c r="N531" s="5">
        <f>IF(Feb_21[[#This Row],[WIN_OSE]]=0,('Summary Sheet'!$O$1)-('Summary Sheet'!$O$1*2%),-'Summary Sheet'!$O$1*(Feb_21[[#This Row],[BSP]]-1))</f>
        <v>1.96</v>
      </c>
    </row>
    <row r="532" spans="1:14" x14ac:dyDescent="0.25">
      <c r="A532">
        <v>178850844</v>
      </c>
      <c r="B532" s="1" t="s">
        <v>16</v>
      </c>
      <c r="C532" s="1" t="s">
        <v>3131</v>
      </c>
      <c r="D532" s="1" t="s">
        <v>4089</v>
      </c>
      <c r="E532" s="1" t="s">
        <v>24</v>
      </c>
      <c r="F532" s="1" t="s">
        <v>54</v>
      </c>
      <c r="G532" s="2">
        <v>44231</v>
      </c>
      <c r="H532" s="3">
        <v>0.76180555555555551</v>
      </c>
      <c r="I532">
        <v>3</v>
      </c>
      <c r="J532" s="1" t="s">
        <v>4131</v>
      </c>
      <c r="K532">
        <v>0</v>
      </c>
      <c r="L532">
        <v>3.3</v>
      </c>
      <c r="M532">
        <v>13648.44</v>
      </c>
      <c r="N532" s="5">
        <f>IF(Feb_21[[#This Row],[WIN_OSE]]=0,('Summary Sheet'!$O$1)-('Summary Sheet'!$O$1*2%),-'Summary Sheet'!$O$1*(Feb_21[[#This Row],[BSP]]-1))</f>
        <v>1.96</v>
      </c>
    </row>
    <row r="533" spans="1:14" x14ac:dyDescent="0.25">
      <c r="A533">
        <v>178850846</v>
      </c>
      <c r="B533" s="1" t="s">
        <v>16</v>
      </c>
      <c r="C533" s="1" t="s">
        <v>3131</v>
      </c>
      <c r="D533" s="1" t="s">
        <v>4089</v>
      </c>
      <c r="E533" s="1" t="s">
        <v>39</v>
      </c>
      <c r="F533" s="1" t="s">
        <v>54</v>
      </c>
      <c r="G533" s="2">
        <v>44231</v>
      </c>
      <c r="H533" s="3">
        <v>0.7729166666666667</v>
      </c>
      <c r="I533">
        <v>4</v>
      </c>
      <c r="J533" s="1" t="s">
        <v>770</v>
      </c>
      <c r="K533">
        <v>0</v>
      </c>
      <c r="L533">
        <v>3.3876819067267938</v>
      </c>
      <c r="M533">
        <v>10618.66</v>
      </c>
      <c r="N533" s="5">
        <f>IF(Feb_21[[#This Row],[WIN_OSE]]=0,('Summary Sheet'!$O$1)-('Summary Sheet'!$O$1*2%),-'Summary Sheet'!$O$1*(Feb_21[[#This Row],[BSP]]-1))</f>
        <v>1.96</v>
      </c>
    </row>
    <row r="534" spans="1:14" x14ac:dyDescent="0.25">
      <c r="A534">
        <v>178850848</v>
      </c>
      <c r="B534" s="1" t="s">
        <v>16</v>
      </c>
      <c r="C534" s="1" t="s">
        <v>3131</v>
      </c>
      <c r="D534" s="1" t="s">
        <v>4089</v>
      </c>
      <c r="E534" s="1" t="s">
        <v>41</v>
      </c>
      <c r="F534" s="1" t="s">
        <v>54</v>
      </c>
      <c r="G534" s="2">
        <v>44231</v>
      </c>
      <c r="H534" s="3">
        <v>0.78333333333333333</v>
      </c>
      <c r="I534">
        <v>4</v>
      </c>
      <c r="J534" s="1" t="s">
        <v>4144</v>
      </c>
      <c r="K534">
        <v>1</v>
      </c>
      <c r="L534">
        <v>2.7054581980000001</v>
      </c>
      <c r="M534">
        <v>17707.8</v>
      </c>
      <c r="N534" s="5">
        <f>IF(Feb_21[[#This Row],[WIN_OSE]]=0,('Summary Sheet'!$O$1)-('Summary Sheet'!$O$1*2%),-'Summary Sheet'!$O$1*(Feb_21[[#This Row],[BSP]]-1))</f>
        <v>-3.4109163960000002</v>
      </c>
    </row>
    <row r="535" spans="1:14" x14ac:dyDescent="0.25">
      <c r="A535">
        <v>178850850</v>
      </c>
      <c r="B535" s="1" t="s">
        <v>16</v>
      </c>
      <c r="C535" s="1" t="s">
        <v>3131</v>
      </c>
      <c r="D535" s="1" t="s">
        <v>4089</v>
      </c>
      <c r="E535" s="1" t="s">
        <v>43</v>
      </c>
      <c r="F535" s="1" t="s">
        <v>54</v>
      </c>
      <c r="G535" s="2">
        <v>44231</v>
      </c>
      <c r="H535" s="3">
        <v>0.79652777777777772</v>
      </c>
      <c r="I535">
        <v>5</v>
      </c>
      <c r="J535" s="1" t="s">
        <v>4272</v>
      </c>
      <c r="K535">
        <v>0</v>
      </c>
      <c r="L535">
        <v>3.0120099520000001</v>
      </c>
      <c r="M535">
        <v>13731</v>
      </c>
      <c r="N535" s="5">
        <f>IF(Feb_21[[#This Row],[WIN_OSE]]=0,('Summary Sheet'!$O$1)-('Summary Sheet'!$O$1*2%),-'Summary Sheet'!$O$1*(Feb_21[[#This Row],[BSP]]-1))</f>
        <v>1.96</v>
      </c>
    </row>
    <row r="536" spans="1:14" x14ac:dyDescent="0.25">
      <c r="A536">
        <v>178850852</v>
      </c>
      <c r="B536" s="1" t="s">
        <v>16</v>
      </c>
      <c r="C536" s="1" t="s">
        <v>3131</v>
      </c>
      <c r="D536" s="1" t="s">
        <v>4089</v>
      </c>
      <c r="E536" s="1" t="s">
        <v>32</v>
      </c>
      <c r="F536" s="1" t="s">
        <v>54</v>
      </c>
      <c r="G536" s="2">
        <v>44231</v>
      </c>
      <c r="H536" s="3">
        <v>0.80833333333333335</v>
      </c>
      <c r="I536">
        <v>1</v>
      </c>
      <c r="J536" s="1" t="s">
        <v>3401</v>
      </c>
      <c r="K536">
        <v>0</v>
      </c>
      <c r="L536">
        <v>3.2455323407394459</v>
      </c>
      <c r="M536">
        <v>10908.3</v>
      </c>
      <c r="N536" s="5">
        <f>IF(Feb_21[[#This Row],[WIN_OSE]]=0,('Summary Sheet'!$O$1)-('Summary Sheet'!$O$1*2%),-'Summary Sheet'!$O$1*(Feb_21[[#This Row],[BSP]]-1))</f>
        <v>1.96</v>
      </c>
    </row>
    <row r="537" spans="1:14" x14ac:dyDescent="0.25">
      <c r="A537">
        <v>178850854</v>
      </c>
      <c r="B537" s="1" t="s">
        <v>16</v>
      </c>
      <c r="C537" s="1" t="s">
        <v>3131</v>
      </c>
      <c r="D537" s="1" t="s">
        <v>4089</v>
      </c>
      <c r="E537" s="1" t="s">
        <v>20</v>
      </c>
      <c r="F537" s="1" t="s">
        <v>54</v>
      </c>
      <c r="G537" s="2">
        <v>44231</v>
      </c>
      <c r="H537" s="3">
        <v>0.82222222222222219</v>
      </c>
      <c r="I537">
        <v>6</v>
      </c>
      <c r="J537" s="1" t="s">
        <v>4206</v>
      </c>
      <c r="K537">
        <v>0</v>
      </c>
      <c r="L537">
        <v>3.5632690347792226</v>
      </c>
      <c r="M537">
        <v>17204.52</v>
      </c>
      <c r="N537" s="5">
        <f>IF(Feb_21[[#This Row],[WIN_OSE]]=0,('Summary Sheet'!$O$1)-('Summary Sheet'!$O$1*2%),-'Summary Sheet'!$O$1*(Feb_21[[#This Row],[BSP]]-1))</f>
        <v>1.96</v>
      </c>
    </row>
    <row r="538" spans="1:14" x14ac:dyDescent="0.25">
      <c r="A538">
        <v>178850856</v>
      </c>
      <c r="B538" s="1" t="s">
        <v>16</v>
      </c>
      <c r="C538" s="1" t="s">
        <v>3131</v>
      </c>
      <c r="D538" s="1" t="s">
        <v>4089</v>
      </c>
      <c r="E538" s="1" t="s">
        <v>289</v>
      </c>
      <c r="F538" s="1" t="s">
        <v>15</v>
      </c>
      <c r="G538" s="2">
        <v>44231</v>
      </c>
      <c r="H538" s="3">
        <v>0.8354166666666667</v>
      </c>
      <c r="I538">
        <v>1</v>
      </c>
      <c r="J538" s="1" t="s">
        <v>4171</v>
      </c>
      <c r="K538">
        <v>0</v>
      </c>
      <c r="L538">
        <v>2.88</v>
      </c>
      <c r="M538">
        <v>14114.42</v>
      </c>
      <c r="N538" s="5">
        <f>IF(Feb_21[[#This Row],[WIN_OSE]]=0,('Summary Sheet'!$O$1)-('Summary Sheet'!$O$1*2%),-'Summary Sheet'!$O$1*(Feb_21[[#This Row],[BSP]]-1))</f>
        <v>1.96</v>
      </c>
    </row>
    <row r="539" spans="1:14" x14ac:dyDescent="0.25">
      <c r="A539">
        <v>178850858</v>
      </c>
      <c r="B539" s="1" t="s">
        <v>16</v>
      </c>
      <c r="C539" s="1" t="s">
        <v>3131</v>
      </c>
      <c r="D539" s="1" t="s">
        <v>4089</v>
      </c>
      <c r="E539" s="1" t="s">
        <v>20</v>
      </c>
      <c r="F539" s="1" t="s">
        <v>54</v>
      </c>
      <c r="G539" s="2">
        <v>44231</v>
      </c>
      <c r="H539" s="3">
        <v>0.84930555555555554</v>
      </c>
      <c r="I539">
        <v>6</v>
      </c>
      <c r="J539" s="1" t="s">
        <v>4214</v>
      </c>
      <c r="K539">
        <v>1</v>
      </c>
      <c r="L539">
        <v>2.3589856366915956</v>
      </c>
      <c r="M539">
        <v>35967.18</v>
      </c>
      <c r="N539" s="5">
        <f>IF(Feb_21[[#This Row],[WIN_OSE]]=0,('Summary Sheet'!$O$1)-('Summary Sheet'!$O$1*2%),-'Summary Sheet'!$O$1*(Feb_21[[#This Row],[BSP]]-1))</f>
        <v>-2.7179712733831911</v>
      </c>
    </row>
    <row r="540" spans="1:14" x14ac:dyDescent="0.25">
      <c r="A540">
        <v>178850860</v>
      </c>
      <c r="B540" s="1" t="s">
        <v>16</v>
      </c>
      <c r="C540" s="1" t="s">
        <v>3131</v>
      </c>
      <c r="D540" s="1" t="s">
        <v>4089</v>
      </c>
      <c r="E540" s="1" t="s">
        <v>45</v>
      </c>
      <c r="F540" s="1" t="s">
        <v>188</v>
      </c>
      <c r="G540" s="2">
        <v>44231</v>
      </c>
      <c r="H540" s="3">
        <v>0.86319444444444449</v>
      </c>
      <c r="I540">
        <v>3</v>
      </c>
      <c r="J540" s="1" t="s">
        <v>4234</v>
      </c>
      <c r="K540">
        <v>0</v>
      </c>
      <c r="L540">
        <v>2.5832238421341573</v>
      </c>
      <c r="M540">
        <v>22291.86</v>
      </c>
      <c r="N540" s="5">
        <f>IF(Feb_21[[#This Row],[WIN_OSE]]=0,('Summary Sheet'!$O$1)-('Summary Sheet'!$O$1*2%),-'Summary Sheet'!$O$1*(Feb_21[[#This Row],[BSP]]-1))</f>
        <v>1.96</v>
      </c>
    </row>
    <row r="541" spans="1:14" x14ac:dyDescent="0.25">
      <c r="A541">
        <v>178850862</v>
      </c>
      <c r="B541" s="1" t="s">
        <v>16</v>
      </c>
      <c r="C541" s="1" t="s">
        <v>3131</v>
      </c>
      <c r="D541" s="1" t="s">
        <v>4089</v>
      </c>
      <c r="E541" s="1" t="s">
        <v>20</v>
      </c>
      <c r="F541" s="1" t="s">
        <v>54</v>
      </c>
      <c r="G541" s="2">
        <v>44231</v>
      </c>
      <c r="H541" s="3">
        <v>0.87638888888888888</v>
      </c>
      <c r="I541">
        <v>5</v>
      </c>
      <c r="J541" s="1" t="s">
        <v>973</v>
      </c>
      <c r="K541">
        <v>1</v>
      </c>
      <c r="L541">
        <v>2.778964750441101</v>
      </c>
      <c r="M541">
        <v>12119.28</v>
      </c>
      <c r="N541" s="5">
        <f>IF(Feb_21[[#This Row],[WIN_OSE]]=0,('Summary Sheet'!$O$1)-('Summary Sheet'!$O$1*2%),-'Summary Sheet'!$O$1*(Feb_21[[#This Row],[BSP]]-1))</f>
        <v>-3.5579295008822021</v>
      </c>
    </row>
    <row r="542" spans="1:14" x14ac:dyDescent="0.25">
      <c r="A542">
        <v>178850864</v>
      </c>
      <c r="B542" s="1" t="s">
        <v>16</v>
      </c>
      <c r="C542" s="1" t="s">
        <v>3131</v>
      </c>
      <c r="D542" s="1" t="s">
        <v>4089</v>
      </c>
      <c r="E542" s="1" t="s">
        <v>20</v>
      </c>
      <c r="F542" s="1" t="s">
        <v>54</v>
      </c>
      <c r="G542" s="2">
        <v>44231</v>
      </c>
      <c r="H542" s="3">
        <v>0.88749999999999996</v>
      </c>
      <c r="I542">
        <v>4</v>
      </c>
      <c r="J542" s="1" t="s">
        <v>4232</v>
      </c>
      <c r="K542">
        <v>0</v>
      </c>
      <c r="L542">
        <v>3.2692901977026483</v>
      </c>
      <c r="M542">
        <v>12856.16</v>
      </c>
      <c r="N542" s="5">
        <f>IF(Feb_21[[#This Row],[WIN_OSE]]=0,('Summary Sheet'!$O$1)-('Summary Sheet'!$O$1*2%),-'Summary Sheet'!$O$1*(Feb_21[[#This Row],[BSP]]-1))</f>
        <v>1.96</v>
      </c>
    </row>
    <row r="543" spans="1:14" x14ac:dyDescent="0.25">
      <c r="A543">
        <v>178851611</v>
      </c>
      <c r="B543" s="1" t="s">
        <v>19</v>
      </c>
      <c r="C543" s="1" t="s">
        <v>3132</v>
      </c>
      <c r="D543" s="1" t="s">
        <v>4089</v>
      </c>
      <c r="E543" s="1" t="s">
        <v>48</v>
      </c>
      <c r="F543" s="1" t="s">
        <v>42</v>
      </c>
      <c r="G543" s="2">
        <v>44231</v>
      </c>
      <c r="H543" s="3">
        <v>0.7944444444444444</v>
      </c>
      <c r="I543">
        <v>2</v>
      </c>
      <c r="J543" s="1" t="s">
        <v>1208</v>
      </c>
      <c r="K543">
        <v>1</v>
      </c>
      <c r="L543">
        <v>2.7260535890000002</v>
      </c>
      <c r="M543">
        <v>6691.32</v>
      </c>
      <c r="N543" s="5">
        <f>IF(Feb_21[[#This Row],[WIN_OSE]]=0,('Summary Sheet'!$O$1)-('Summary Sheet'!$O$1*2%),-'Summary Sheet'!$O$1*(Feb_21[[#This Row],[BSP]]-1))</f>
        <v>-3.4521071780000003</v>
      </c>
    </row>
    <row r="544" spans="1:14" x14ac:dyDescent="0.25">
      <c r="A544">
        <v>178851613</v>
      </c>
      <c r="B544" s="1" t="s">
        <v>19</v>
      </c>
      <c r="C544" s="1" t="s">
        <v>3132</v>
      </c>
      <c r="D544" s="1" t="s">
        <v>4089</v>
      </c>
      <c r="E544" s="1" t="s">
        <v>47</v>
      </c>
      <c r="F544" s="1" t="s">
        <v>42</v>
      </c>
      <c r="G544" s="2">
        <v>44231</v>
      </c>
      <c r="H544" s="3">
        <v>0.80625000000000002</v>
      </c>
      <c r="I544">
        <v>3</v>
      </c>
      <c r="J544" s="1" t="s">
        <v>4095</v>
      </c>
      <c r="K544">
        <v>1</v>
      </c>
      <c r="L544">
        <v>4.7683365344355124</v>
      </c>
      <c r="M544">
        <v>4570.9399999999996</v>
      </c>
      <c r="N544" s="5">
        <f>IF(Feb_21[[#This Row],[WIN_OSE]]=0,('Summary Sheet'!$O$1)-('Summary Sheet'!$O$1*2%),-'Summary Sheet'!$O$1*(Feb_21[[#This Row],[BSP]]-1))</f>
        <v>-7.5366730688710248</v>
      </c>
    </row>
    <row r="545" spans="1:14" x14ac:dyDescent="0.25">
      <c r="A545">
        <v>178851615</v>
      </c>
      <c r="B545" s="1" t="s">
        <v>19</v>
      </c>
      <c r="C545" s="1" t="s">
        <v>3132</v>
      </c>
      <c r="D545" s="1" t="s">
        <v>4089</v>
      </c>
      <c r="E545" s="1" t="s">
        <v>41</v>
      </c>
      <c r="F545" s="1" t="s">
        <v>42</v>
      </c>
      <c r="G545" s="2">
        <v>44231</v>
      </c>
      <c r="H545" s="3">
        <v>0.81805555555555554</v>
      </c>
      <c r="I545">
        <v>1</v>
      </c>
      <c r="J545" s="1" t="s">
        <v>4185</v>
      </c>
      <c r="K545">
        <v>1</v>
      </c>
      <c r="L545">
        <v>3.35</v>
      </c>
      <c r="M545">
        <v>12189.56</v>
      </c>
      <c r="N545" s="5">
        <f>IF(Feb_21[[#This Row],[WIN_OSE]]=0,('Summary Sheet'!$O$1)-('Summary Sheet'!$O$1*2%),-'Summary Sheet'!$O$1*(Feb_21[[#This Row],[BSP]]-1))</f>
        <v>-4.7</v>
      </c>
    </row>
    <row r="546" spans="1:14" x14ac:dyDescent="0.25">
      <c r="A546">
        <v>178851617</v>
      </c>
      <c r="B546" s="1" t="s">
        <v>19</v>
      </c>
      <c r="C546" s="1" t="s">
        <v>3132</v>
      </c>
      <c r="D546" s="1" t="s">
        <v>4089</v>
      </c>
      <c r="E546" s="1" t="s">
        <v>47</v>
      </c>
      <c r="F546" s="1" t="s">
        <v>42</v>
      </c>
      <c r="G546" s="2">
        <v>44231</v>
      </c>
      <c r="H546" s="3">
        <v>0.82847222222222228</v>
      </c>
      <c r="I546">
        <v>5</v>
      </c>
      <c r="J546" s="1" t="s">
        <v>486</v>
      </c>
      <c r="K546">
        <v>0</v>
      </c>
      <c r="L546">
        <v>2.4776964335692906</v>
      </c>
      <c r="M546">
        <v>13621.68</v>
      </c>
      <c r="N546" s="5">
        <f>IF(Feb_21[[#This Row],[WIN_OSE]]=0,('Summary Sheet'!$O$1)-('Summary Sheet'!$O$1*2%),-'Summary Sheet'!$O$1*(Feb_21[[#This Row],[BSP]]-1))</f>
        <v>1.96</v>
      </c>
    </row>
    <row r="547" spans="1:14" x14ac:dyDescent="0.25">
      <c r="A547">
        <v>178851619</v>
      </c>
      <c r="B547" s="1" t="s">
        <v>19</v>
      </c>
      <c r="C547" s="1" t="s">
        <v>3132</v>
      </c>
      <c r="D547" s="1" t="s">
        <v>4089</v>
      </c>
      <c r="E547" s="1" t="s">
        <v>41</v>
      </c>
      <c r="F547" s="1" t="s">
        <v>42</v>
      </c>
      <c r="G547" s="2">
        <v>44231</v>
      </c>
      <c r="H547" s="3">
        <v>0.83888888888888891</v>
      </c>
      <c r="I547">
        <v>5</v>
      </c>
      <c r="J547" s="1" t="s">
        <v>3188</v>
      </c>
      <c r="K547">
        <v>0</v>
      </c>
      <c r="L547">
        <v>4.0999999999999996</v>
      </c>
      <c r="M547">
        <v>10831.9</v>
      </c>
      <c r="N547" s="5">
        <f>IF(Feb_21[[#This Row],[WIN_OSE]]=0,('Summary Sheet'!$O$1)-('Summary Sheet'!$O$1*2%),-'Summary Sheet'!$O$1*(Feb_21[[#This Row],[BSP]]-1))</f>
        <v>1.96</v>
      </c>
    </row>
    <row r="548" spans="1:14" x14ac:dyDescent="0.25">
      <c r="A548">
        <v>178851621</v>
      </c>
      <c r="B548" s="1" t="s">
        <v>19</v>
      </c>
      <c r="C548" s="1" t="s">
        <v>3132</v>
      </c>
      <c r="D548" s="1" t="s">
        <v>4089</v>
      </c>
      <c r="E548" s="1" t="s">
        <v>30</v>
      </c>
      <c r="F548" s="1" t="s">
        <v>42</v>
      </c>
      <c r="G548" s="2">
        <v>44231</v>
      </c>
      <c r="H548" s="3">
        <v>0.85</v>
      </c>
      <c r="I548">
        <v>6</v>
      </c>
      <c r="J548" s="1" t="s">
        <v>4186</v>
      </c>
      <c r="K548">
        <v>0</v>
      </c>
      <c r="L548">
        <v>2.4896421822514458</v>
      </c>
      <c r="M548">
        <v>9360.08</v>
      </c>
      <c r="N548" s="5">
        <f>IF(Feb_21[[#This Row],[WIN_OSE]]=0,('Summary Sheet'!$O$1)-('Summary Sheet'!$O$1*2%),-'Summary Sheet'!$O$1*(Feb_21[[#This Row],[BSP]]-1))</f>
        <v>1.96</v>
      </c>
    </row>
    <row r="549" spans="1:14" x14ac:dyDescent="0.25">
      <c r="A549">
        <v>178851623</v>
      </c>
      <c r="B549" s="1" t="s">
        <v>19</v>
      </c>
      <c r="C549" s="1" t="s">
        <v>3132</v>
      </c>
      <c r="D549" s="1" t="s">
        <v>4089</v>
      </c>
      <c r="E549" s="1" t="s">
        <v>39</v>
      </c>
      <c r="F549" s="1" t="s">
        <v>42</v>
      </c>
      <c r="G549" s="2">
        <v>44231</v>
      </c>
      <c r="H549" s="3">
        <v>0.8618055555555556</v>
      </c>
      <c r="I549">
        <v>4</v>
      </c>
      <c r="J549" s="1" t="s">
        <v>4096</v>
      </c>
      <c r="K549">
        <v>1</v>
      </c>
      <c r="L549">
        <v>2.1083308524223141</v>
      </c>
      <c r="M549">
        <v>27143.96</v>
      </c>
      <c r="N549" s="5">
        <f>IF(Feb_21[[#This Row],[WIN_OSE]]=0,('Summary Sheet'!$O$1)-('Summary Sheet'!$O$1*2%),-'Summary Sheet'!$O$1*(Feb_21[[#This Row],[BSP]]-1))</f>
        <v>-2.2166617048446282</v>
      </c>
    </row>
    <row r="550" spans="1:14" x14ac:dyDescent="0.25">
      <c r="A550">
        <v>178851625</v>
      </c>
      <c r="B550" s="1" t="s">
        <v>19</v>
      </c>
      <c r="C550" s="1" t="s">
        <v>3132</v>
      </c>
      <c r="D550" s="1" t="s">
        <v>4089</v>
      </c>
      <c r="E550" s="1" t="s">
        <v>43</v>
      </c>
      <c r="F550" s="1" t="s">
        <v>42</v>
      </c>
      <c r="G550" s="2">
        <v>44231</v>
      </c>
      <c r="H550" s="3">
        <v>0.87291666666666667</v>
      </c>
      <c r="I550">
        <v>4</v>
      </c>
      <c r="J550" s="1" t="s">
        <v>4112</v>
      </c>
      <c r="K550">
        <v>0</v>
      </c>
      <c r="L550">
        <v>2.96</v>
      </c>
      <c r="M550">
        <v>11976.24</v>
      </c>
      <c r="N550" s="5">
        <f>IF(Feb_21[[#This Row],[WIN_OSE]]=0,('Summary Sheet'!$O$1)-('Summary Sheet'!$O$1*2%),-'Summary Sheet'!$O$1*(Feb_21[[#This Row],[BSP]]-1))</f>
        <v>1.96</v>
      </c>
    </row>
    <row r="551" spans="1:14" x14ac:dyDescent="0.25">
      <c r="A551">
        <v>178851627</v>
      </c>
      <c r="B551" s="1" t="s">
        <v>19</v>
      </c>
      <c r="C551" s="1" t="s">
        <v>3132</v>
      </c>
      <c r="D551" s="1" t="s">
        <v>4089</v>
      </c>
      <c r="E551" s="1" t="s">
        <v>47</v>
      </c>
      <c r="F551" s="1" t="s">
        <v>42</v>
      </c>
      <c r="G551" s="2">
        <v>44231</v>
      </c>
      <c r="H551" s="3">
        <v>0.88472222222222219</v>
      </c>
      <c r="I551">
        <v>1</v>
      </c>
      <c r="J551" s="1" t="s">
        <v>243</v>
      </c>
      <c r="K551">
        <v>0</v>
      </c>
      <c r="L551">
        <v>2.1482578490000002</v>
      </c>
      <c r="M551">
        <v>20847.400000000001</v>
      </c>
      <c r="N551" s="5">
        <f>IF(Feb_21[[#This Row],[WIN_OSE]]=0,('Summary Sheet'!$O$1)-('Summary Sheet'!$O$1*2%),-'Summary Sheet'!$O$1*(Feb_21[[#This Row],[BSP]]-1))</f>
        <v>1.96</v>
      </c>
    </row>
    <row r="552" spans="1:14" x14ac:dyDescent="0.25">
      <c r="A552">
        <v>178851629</v>
      </c>
      <c r="B552" s="1" t="s">
        <v>19</v>
      </c>
      <c r="C552" s="1" t="s">
        <v>3132</v>
      </c>
      <c r="D552" s="1" t="s">
        <v>4089</v>
      </c>
      <c r="E552" s="1" t="s">
        <v>32</v>
      </c>
      <c r="F552" s="1" t="s">
        <v>42</v>
      </c>
      <c r="G552" s="2">
        <v>44231</v>
      </c>
      <c r="H552" s="3">
        <v>0.8979166666666667</v>
      </c>
      <c r="I552">
        <v>3</v>
      </c>
      <c r="J552" s="1" t="s">
        <v>184</v>
      </c>
      <c r="K552">
        <v>0</v>
      </c>
      <c r="L552">
        <v>3.2590784606620122</v>
      </c>
      <c r="M552">
        <v>22761.68</v>
      </c>
      <c r="N552" s="5">
        <f>IF(Feb_21[[#This Row],[WIN_OSE]]=0,('Summary Sheet'!$O$1)-('Summary Sheet'!$O$1*2%),-'Summary Sheet'!$O$1*(Feb_21[[#This Row],[BSP]]-1))</f>
        <v>1.96</v>
      </c>
    </row>
    <row r="553" spans="1:14" x14ac:dyDescent="0.25">
      <c r="A553">
        <v>178885361</v>
      </c>
      <c r="B553" s="1" t="s">
        <v>19</v>
      </c>
      <c r="C553" s="1" t="s">
        <v>3118</v>
      </c>
      <c r="D553" s="1" t="s">
        <v>4310</v>
      </c>
      <c r="E553" s="1" t="s">
        <v>49</v>
      </c>
      <c r="F553" s="1" t="s">
        <v>52</v>
      </c>
      <c r="G553" s="2">
        <v>44232</v>
      </c>
      <c r="H553" s="3">
        <v>0.46250000000000002</v>
      </c>
      <c r="I553">
        <v>3</v>
      </c>
      <c r="J553" s="1" t="s">
        <v>4511</v>
      </c>
      <c r="K553">
        <v>0</v>
      </c>
      <c r="L553">
        <v>3.9203892282324517</v>
      </c>
      <c r="M553">
        <v>4479.96</v>
      </c>
      <c r="N553" s="5">
        <f>IF(Feb_21[[#This Row],[WIN_OSE]]=0,('Summary Sheet'!$O$1)-('Summary Sheet'!$O$1*2%),-'Summary Sheet'!$O$1*(Feb_21[[#This Row],[BSP]]-1))</f>
        <v>1.96</v>
      </c>
    </row>
    <row r="554" spans="1:14" x14ac:dyDescent="0.25">
      <c r="A554">
        <v>178885363</v>
      </c>
      <c r="B554" s="1" t="s">
        <v>19</v>
      </c>
      <c r="C554" s="1" t="s">
        <v>3118</v>
      </c>
      <c r="D554" s="1" t="s">
        <v>4310</v>
      </c>
      <c r="E554" s="1" t="s">
        <v>39</v>
      </c>
      <c r="F554" s="1" t="s">
        <v>36</v>
      </c>
      <c r="G554" s="2">
        <v>44232</v>
      </c>
      <c r="H554" s="3">
        <v>0.47291666666666665</v>
      </c>
      <c r="I554">
        <v>4</v>
      </c>
      <c r="J554" s="1" t="s">
        <v>4365</v>
      </c>
      <c r="K554">
        <v>0</v>
      </c>
      <c r="L554">
        <v>3.3398012608063441</v>
      </c>
      <c r="M554">
        <v>8289.32</v>
      </c>
      <c r="N554" s="5">
        <f>IF(Feb_21[[#This Row],[WIN_OSE]]=0,('Summary Sheet'!$O$1)-('Summary Sheet'!$O$1*2%),-'Summary Sheet'!$O$1*(Feb_21[[#This Row],[BSP]]-1))</f>
        <v>1.96</v>
      </c>
    </row>
    <row r="555" spans="1:14" x14ac:dyDescent="0.25">
      <c r="A555">
        <v>178885365</v>
      </c>
      <c r="B555" s="1" t="s">
        <v>19</v>
      </c>
      <c r="C555" s="1" t="s">
        <v>3118</v>
      </c>
      <c r="D555" s="1" t="s">
        <v>4310</v>
      </c>
      <c r="E555" s="1" t="s">
        <v>41</v>
      </c>
      <c r="F555" s="1" t="s">
        <v>36</v>
      </c>
      <c r="G555" s="2">
        <v>44232</v>
      </c>
      <c r="H555" s="3">
        <v>0.48333333333333334</v>
      </c>
      <c r="I555">
        <v>1</v>
      </c>
      <c r="J555" s="1" t="s">
        <v>4311</v>
      </c>
      <c r="K555">
        <v>1</v>
      </c>
      <c r="L555">
        <v>4.4763317992592047</v>
      </c>
      <c r="M555">
        <v>5093.3999999999996</v>
      </c>
      <c r="N555" s="5">
        <f>IF(Feb_21[[#This Row],[WIN_OSE]]=0,('Summary Sheet'!$O$1)-('Summary Sheet'!$O$1*2%),-'Summary Sheet'!$O$1*(Feb_21[[#This Row],[BSP]]-1))</f>
        <v>-6.9526635985184093</v>
      </c>
    </row>
    <row r="556" spans="1:14" x14ac:dyDescent="0.25">
      <c r="A556">
        <v>178885367</v>
      </c>
      <c r="B556" s="1" t="s">
        <v>19</v>
      </c>
      <c r="C556" s="1" t="s">
        <v>3118</v>
      </c>
      <c r="D556" s="1" t="s">
        <v>4310</v>
      </c>
      <c r="E556" s="1" t="s">
        <v>43</v>
      </c>
      <c r="F556" s="1" t="s">
        <v>36</v>
      </c>
      <c r="G556" s="2">
        <v>44232</v>
      </c>
      <c r="H556" s="3">
        <v>0.49375000000000002</v>
      </c>
      <c r="I556">
        <v>3</v>
      </c>
      <c r="J556" s="1" t="s">
        <v>4459</v>
      </c>
      <c r="K556">
        <v>0</v>
      </c>
      <c r="L556">
        <v>3.9611913642863872</v>
      </c>
      <c r="M556">
        <v>3424.14</v>
      </c>
      <c r="N556" s="5">
        <f>IF(Feb_21[[#This Row],[WIN_OSE]]=0,('Summary Sheet'!$O$1)-('Summary Sheet'!$O$1*2%),-'Summary Sheet'!$O$1*(Feb_21[[#This Row],[BSP]]-1))</f>
        <v>1.96</v>
      </c>
    </row>
    <row r="557" spans="1:14" x14ac:dyDescent="0.25">
      <c r="A557">
        <v>178885369</v>
      </c>
      <c r="B557" s="1" t="s">
        <v>19</v>
      </c>
      <c r="C557" s="1" t="s">
        <v>3118</v>
      </c>
      <c r="D557" s="1" t="s">
        <v>4310</v>
      </c>
      <c r="E557" s="1" t="s">
        <v>49</v>
      </c>
      <c r="F557" s="1" t="s">
        <v>52</v>
      </c>
      <c r="G557" s="2">
        <v>44232</v>
      </c>
      <c r="H557" s="3">
        <v>0.50416666666666665</v>
      </c>
      <c r="I557">
        <v>3</v>
      </c>
      <c r="J557" s="1" t="s">
        <v>4487</v>
      </c>
      <c r="K557">
        <v>0</v>
      </c>
      <c r="L557">
        <v>3.65</v>
      </c>
      <c r="M557">
        <v>7203.12</v>
      </c>
      <c r="N557" s="5">
        <f>IF(Feb_21[[#This Row],[WIN_OSE]]=0,('Summary Sheet'!$O$1)-('Summary Sheet'!$O$1*2%),-'Summary Sheet'!$O$1*(Feb_21[[#This Row],[BSP]]-1))</f>
        <v>1.96</v>
      </c>
    </row>
    <row r="558" spans="1:14" x14ac:dyDescent="0.25">
      <c r="A558">
        <v>178885371</v>
      </c>
      <c r="B558" s="1" t="s">
        <v>19</v>
      </c>
      <c r="C558" s="1" t="s">
        <v>3118</v>
      </c>
      <c r="D558" s="1" t="s">
        <v>4310</v>
      </c>
      <c r="E558" s="1" t="s">
        <v>43</v>
      </c>
      <c r="F558" s="1" t="s">
        <v>36</v>
      </c>
      <c r="G558" s="2">
        <v>44232</v>
      </c>
      <c r="H558" s="3">
        <v>0.51458333333333328</v>
      </c>
      <c r="I558">
        <v>2</v>
      </c>
      <c r="J558" s="1" t="s">
        <v>4484</v>
      </c>
      <c r="K558">
        <v>1</v>
      </c>
      <c r="L558">
        <v>3.013943346</v>
      </c>
      <c r="M558">
        <v>13257.44</v>
      </c>
      <c r="N558" s="5">
        <f>IF(Feb_21[[#This Row],[WIN_OSE]]=0,('Summary Sheet'!$O$1)-('Summary Sheet'!$O$1*2%),-'Summary Sheet'!$O$1*(Feb_21[[#This Row],[BSP]]-1))</f>
        <v>-4.027886692</v>
      </c>
    </row>
    <row r="559" spans="1:14" x14ac:dyDescent="0.25">
      <c r="A559">
        <v>178885373</v>
      </c>
      <c r="B559" s="1" t="s">
        <v>19</v>
      </c>
      <c r="C559" s="1" t="s">
        <v>3118</v>
      </c>
      <c r="D559" s="1" t="s">
        <v>4310</v>
      </c>
      <c r="E559" s="1" t="s">
        <v>41</v>
      </c>
      <c r="F559" s="1" t="s">
        <v>36</v>
      </c>
      <c r="G559" s="2">
        <v>44232</v>
      </c>
      <c r="H559" s="3">
        <v>0.52500000000000002</v>
      </c>
      <c r="I559">
        <v>2</v>
      </c>
      <c r="J559" s="1" t="s">
        <v>4355</v>
      </c>
      <c r="K559">
        <v>1</v>
      </c>
      <c r="L559">
        <v>3.5743680508833489</v>
      </c>
      <c r="M559">
        <v>9698.16</v>
      </c>
      <c r="N559" s="5">
        <f>IF(Feb_21[[#This Row],[WIN_OSE]]=0,('Summary Sheet'!$O$1)-('Summary Sheet'!$O$1*2%),-'Summary Sheet'!$O$1*(Feb_21[[#This Row],[BSP]]-1))</f>
        <v>-5.1487361017666977</v>
      </c>
    </row>
    <row r="560" spans="1:14" x14ac:dyDescent="0.25">
      <c r="A560">
        <v>178885375</v>
      </c>
      <c r="B560" s="1" t="s">
        <v>19</v>
      </c>
      <c r="C560" s="1" t="s">
        <v>3118</v>
      </c>
      <c r="D560" s="1" t="s">
        <v>4310</v>
      </c>
      <c r="E560" s="1" t="s">
        <v>41</v>
      </c>
      <c r="F560" s="1" t="s">
        <v>36</v>
      </c>
      <c r="G560" s="2">
        <v>44232</v>
      </c>
      <c r="H560" s="3">
        <v>0.53541666666666665</v>
      </c>
      <c r="I560">
        <v>3</v>
      </c>
      <c r="J560" s="1" t="s">
        <v>4410</v>
      </c>
      <c r="K560">
        <v>0</v>
      </c>
      <c r="L560">
        <v>3.8036171883434138</v>
      </c>
      <c r="M560">
        <v>10873.28</v>
      </c>
      <c r="N560" s="5">
        <f>IF(Feb_21[[#This Row],[WIN_OSE]]=0,('Summary Sheet'!$O$1)-('Summary Sheet'!$O$1*2%),-'Summary Sheet'!$O$1*(Feb_21[[#This Row],[BSP]]-1))</f>
        <v>1.96</v>
      </c>
    </row>
    <row r="561" spans="1:14" x14ac:dyDescent="0.25">
      <c r="A561">
        <v>178885377</v>
      </c>
      <c r="B561" s="1" t="s">
        <v>19</v>
      </c>
      <c r="C561" s="1" t="s">
        <v>3118</v>
      </c>
      <c r="D561" s="1" t="s">
        <v>4310</v>
      </c>
      <c r="E561" s="1" t="s">
        <v>27</v>
      </c>
      <c r="F561" s="1" t="s">
        <v>52</v>
      </c>
      <c r="G561" s="2">
        <v>44232</v>
      </c>
      <c r="H561" s="3">
        <v>0.54583333333333328</v>
      </c>
      <c r="I561">
        <v>5</v>
      </c>
      <c r="J561" s="1" t="s">
        <v>164</v>
      </c>
      <c r="K561">
        <v>0</v>
      </c>
      <c r="L561">
        <v>3.2218437437257306</v>
      </c>
      <c r="M561">
        <v>8634.7000000000007</v>
      </c>
      <c r="N561" s="5">
        <f>IF(Feb_21[[#This Row],[WIN_OSE]]=0,('Summary Sheet'!$O$1)-('Summary Sheet'!$O$1*2%),-'Summary Sheet'!$O$1*(Feb_21[[#This Row],[BSP]]-1))</f>
        <v>1.96</v>
      </c>
    </row>
    <row r="562" spans="1:14" x14ac:dyDescent="0.25">
      <c r="A562">
        <v>178885379</v>
      </c>
      <c r="B562" s="1" t="s">
        <v>19</v>
      </c>
      <c r="C562" s="1" t="s">
        <v>3118</v>
      </c>
      <c r="D562" s="1" t="s">
        <v>4310</v>
      </c>
      <c r="E562" s="1" t="s">
        <v>43</v>
      </c>
      <c r="F562" s="1" t="s">
        <v>36</v>
      </c>
      <c r="G562" s="2">
        <v>44232</v>
      </c>
      <c r="H562" s="3">
        <v>0.55625000000000002</v>
      </c>
      <c r="I562">
        <v>3</v>
      </c>
      <c r="J562" s="1" t="s">
        <v>4366</v>
      </c>
      <c r="K562">
        <v>1</v>
      </c>
      <c r="L562">
        <v>3.4611019019999998</v>
      </c>
      <c r="M562">
        <v>9998.5400000000009</v>
      </c>
      <c r="N562" s="5">
        <f>IF(Feb_21[[#This Row],[WIN_OSE]]=0,('Summary Sheet'!$O$1)-('Summary Sheet'!$O$1*2%),-'Summary Sheet'!$O$1*(Feb_21[[#This Row],[BSP]]-1))</f>
        <v>-4.9222038039999996</v>
      </c>
    </row>
    <row r="563" spans="1:14" x14ac:dyDescent="0.25">
      <c r="A563">
        <v>178885381</v>
      </c>
      <c r="B563" s="1" t="s">
        <v>19</v>
      </c>
      <c r="C563" s="1" t="s">
        <v>3118</v>
      </c>
      <c r="D563" s="1" t="s">
        <v>4310</v>
      </c>
      <c r="E563" s="1" t="s">
        <v>47</v>
      </c>
      <c r="F563" s="1" t="s">
        <v>36</v>
      </c>
      <c r="G563" s="2">
        <v>44232</v>
      </c>
      <c r="H563" s="3">
        <v>0.56666666666666665</v>
      </c>
      <c r="I563">
        <v>2</v>
      </c>
      <c r="J563" s="1" t="s">
        <v>3195</v>
      </c>
      <c r="K563">
        <v>0</v>
      </c>
      <c r="L563">
        <v>3.8646866379999998</v>
      </c>
      <c r="M563">
        <v>4120.4799999999996</v>
      </c>
      <c r="N563" s="5">
        <f>IF(Feb_21[[#This Row],[WIN_OSE]]=0,('Summary Sheet'!$O$1)-('Summary Sheet'!$O$1*2%),-'Summary Sheet'!$O$1*(Feb_21[[#This Row],[BSP]]-1))</f>
        <v>1.96</v>
      </c>
    </row>
    <row r="564" spans="1:14" x14ac:dyDescent="0.25">
      <c r="A564">
        <v>178885383</v>
      </c>
      <c r="B564" s="1" t="s">
        <v>19</v>
      </c>
      <c r="C564" s="1" t="s">
        <v>3118</v>
      </c>
      <c r="D564" s="1" t="s">
        <v>4310</v>
      </c>
      <c r="E564" s="1" t="s">
        <v>48</v>
      </c>
      <c r="F564" s="1" t="s">
        <v>66</v>
      </c>
      <c r="G564" s="2">
        <v>44232</v>
      </c>
      <c r="H564" s="3">
        <v>0.57708333333333328</v>
      </c>
      <c r="I564">
        <v>1</v>
      </c>
      <c r="J564" s="1" t="s">
        <v>4501</v>
      </c>
      <c r="K564">
        <v>0</v>
      </c>
      <c r="L564">
        <v>2.36</v>
      </c>
      <c r="M564">
        <v>7461.72</v>
      </c>
      <c r="N564" s="5">
        <f>IF(Feb_21[[#This Row],[WIN_OSE]]=0,('Summary Sheet'!$O$1)-('Summary Sheet'!$O$1*2%),-'Summary Sheet'!$O$1*(Feb_21[[#This Row],[BSP]]-1))</f>
        <v>1.96</v>
      </c>
    </row>
    <row r="565" spans="1:14" x14ac:dyDescent="0.25">
      <c r="A565">
        <v>178885397</v>
      </c>
      <c r="B565" s="1" t="s">
        <v>23</v>
      </c>
      <c r="C565" s="1" t="s">
        <v>167</v>
      </c>
      <c r="D565" s="1" t="s">
        <v>4310</v>
      </c>
      <c r="E565" s="1" t="s">
        <v>39</v>
      </c>
      <c r="F565" s="1" t="s">
        <v>44</v>
      </c>
      <c r="G565" s="2">
        <v>44232</v>
      </c>
      <c r="H565" s="3">
        <v>0.4284722222222222</v>
      </c>
      <c r="I565">
        <v>4</v>
      </c>
      <c r="J565" s="1" t="s">
        <v>4427</v>
      </c>
      <c r="K565">
        <v>0</v>
      </c>
      <c r="L565">
        <v>3.9423272324066421</v>
      </c>
      <c r="M565">
        <v>2913.58</v>
      </c>
      <c r="N565" s="5">
        <f>IF(Feb_21[[#This Row],[WIN_OSE]]=0,('Summary Sheet'!$O$1)-('Summary Sheet'!$O$1*2%),-'Summary Sheet'!$O$1*(Feb_21[[#This Row],[BSP]]-1))</f>
        <v>1.96</v>
      </c>
    </row>
    <row r="566" spans="1:14" x14ac:dyDescent="0.25">
      <c r="A566">
        <v>178885399</v>
      </c>
      <c r="B566" s="1" t="s">
        <v>23</v>
      </c>
      <c r="C566" s="1" t="s">
        <v>167</v>
      </c>
      <c r="D566" s="1" t="s">
        <v>4310</v>
      </c>
      <c r="E566" s="1" t="s">
        <v>49</v>
      </c>
      <c r="F566" s="1" t="s">
        <v>186</v>
      </c>
      <c r="G566" s="2">
        <v>44232</v>
      </c>
      <c r="H566" s="3">
        <v>0.44236111111111109</v>
      </c>
      <c r="I566">
        <v>1</v>
      </c>
      <c r="J566" s="1" t="s">
        <v>4449</v>
      </c>
      <c r="K566">
        <v>1</v>
      </c>
      <c r="L566">
        <v>1.8799455696385663</v>
      </c>
      <c r="M566">
        <v>24358.1</v>
      </c>
      <c r="N566" s="5">
        <f>IF(Feb_21[[#This Row],[WIN_OSE]]=0,('Summary Sheet'!$O$1)-('Summary Sheet'!$O$1*2%),-'Summary Sheet'!$O$1*(Feb_21[[#This Row],[BSP]]-1))</f>
        <v>-1.7598911392771326</v>
      </c>
    </row>
    <row r="567" spans="1:14" x14ac:dyDescent="0.25">
      <c r="A567">
        <v>178885401</v>
      </c>
      <c r="B567" s="1" t="s">
        <v>23</v>
      </c>
      <c r="C567" s="1" t="s">
        <v>167</v>
      </c>
      <c r="D567" s="1" t="s">
        <v>4310</v>
      </c>
      <c r="E567" s="1" t="s">
        <v>47</v>
      </c>
      <c r="F567" s="1" t="s">
        <v>44</v>
      </c>
      <c r="G567" s="2">
        <v>44232</v>
      </c>
      <c r="H567" s="3">
        <v>0.45347222222222222</v>
      </c>
      <c r="I567">
        <v>6</v>
      </c>
      <c r="J567" s="1" t="s">
        <v>4500</v>
      </c>
      <c r="K567">
        <v>0</v>
      </c>
      <c r="L567">
        <v>3.7628605808889555</v>
      </c>
      <c r="M567">
        <v>6663.78</v>
      </c>
      <c r="N567" s="5">
        <f>IF(Feb_21[[#This Row],[WIN_OSE]]=0,('Summary Sheet'!$O$1)-('Summary Sheet'!$O$1*2%),-'Summary Sheet'!$O$1*(Feb_21[[#This Row],[BSP]]-1))</f>
        <v>1.96</v>
      </c>
    </row>
    <row r="568" spans="1:14" x14ac:dyDescent="0.25">
      <c r="A568">
        <v>178885403</v>
      </c>
      <c r="B568" s="1" t="s">
        <v>23</v>
      </c>
      <c r="C568" s="1" t="s">
        <v>167</v>
      </c>
      <c r="D568" s="1" t="s">
        <v>4310</v>
      </c>
      <c r="E568" s="1" t="s">
        <v>41</v>
      </c>
      <c r="F568" s="1" t="s">
        <v>44</v>
      </c>
      <c r="G568" s="2">
        <v>44232</v>
      </c>
      <c r="H568" s="3">
        <v>0.46458333333333335</v>
      </c>
      <c r="I568">
        <v>6</v>
      </c>
      <c r="J568" s="1" t="s">
        <v>4381</v>
      </c>
      <c r="K568">
        <v>1</v>
      </c>
      <c r="L568">
        <v>2.0121383791093459</v>
      </c>
      <c r="M568">
        <v>12786.04</v>
      </c>
      <c r="N568" s="5">
        <f>IF(Feb_21[[#This Row],[WIN_OSE]]=0,('Summary Sheet'!$O$1)-('Summary Sheet'!$O$1*2%),-'Summary Sheet'!$O$1*(Feb_21[[#This Row],[BSP]]-1))</f>
        <v>-2.0242767582186918</v>
      </c>
    </row>
    <row r="569" spans="1:14" x14ac:dyDescent="0.25">
      <c r="A569">
        <v>178885405</v>
      </c>
      <c r="B569" s="1" t="s">
        <v>23</v>
      </c>
      <c r="C569" s="1" t="s">
        <v>167</v>
      </c>
      <c r="D569" s="1" t="s">
        <v>4310</v>
      </c>
      <c r="E569" s="1" t="s">
        <v>101</v>
      </c>
      <c r="F569" s="1" t="s">
        <v>44</v>
      </c>
      <c r="G569" s="2">
        <v>44232</v>
      </c>
      <c r="H569" s="3">
        <v>0.47499999999999998</v>
      </c>
      <c r="I569">
        <v>2</v>
      </c>
      <c r="J569" s="1" t="s">
        <v>4460</v>
      </c>
      <c r="K569">
        <v>1</v>
      </c>
      <c r="L569">
        <v>2.16</v>
      </c>
      <c r="M569">
        <v>14620.6</v>
      </c>
      <c r="N569" s="5">
        <f>IF(Feb_21[[#This Row],[WIN_OSE]]=0,('Summary Sheet'!$O$1)-('Summary Sheet'!$O$1*2%),-'Summary Sheet'!$O$1*(Feb_21[[#This Row],[BSP]]-1))</f>
        <v>-2.3200000000000003</v>
      </c>
    </row>
    <row r="570" spans="1:14" x14ac:dyDescent="0.25">
      <c r="A570">
        <v>178885407</v>
      </c>
      <c r="B570" s="1" t="s">
        <v>23</v>
      </c>
      <c r="C570" s="1" t="s">
        <v>167</v>
      </c>
      <c r="D570" s="1" t="s">
        <v>4310</v>
      </c>
      <c r="E570" s="1" t="s">
        <v>75</v>
      </c>
      <c r="F570" s="1" t="s">
        <v>186</v>
      </c>
      <c r="G570" s="2">
        <v>44232</v>
      </c>
      <c r="H570" s="3">
        <v>0.48541666666666666</v>
      </c>
      <c r="I570">
        <v>3</v>
      </c>
      <c r="J570" s="1" t="s">
        <v>4502</v>
      </c>
      <c r="K570">
        <v>0</v>
      </c>
      <c r="L570">
        <v>2.9348869080000002</v>
      </c>
      <c r="M570">
        <v>6744.32</v>
      </c>
      <c r="N570" s="5">
        <f>IF(Feb_21[[#This Row],[WIN_OSE]]=0,('Summary Sheet'!$O$1)-('Summary Sheet'!$O$1*2%),-'Summary Sheet'!$O$1*(Feb_21[[#This Row],[BSP]]-1))</f>
        <v>1.96</v>
      </c>
    </row>
    <row r="571" spans="1:14" x14ac:dyDescent="0.25">
      <c r="A571">
        <v>178885409</v>
      </c>
      <c r="B571" s="1" t="s">
        <v>23</v>
      </c>
      <c r="C571" s="1" t="s">
        <v>167</v>
      </c>
      <c r="D571" s="1" t="s">
        <v>4310</v>
      </c>
      <c r="E571" s="1" t="s">
        <v>41</v>
      </c>
      <c r="F571" s="1" t="s">
        <v>44</v>
      </c>
      <c r="G571" s="2">
        <v>44232</v>
      </c>
      <c r="H571" s="3">
        <v>0.49583333333333335</v>
      </c>
      <c r="I571">
        <v>4</v>
      </c>
      <c r="J571" s="1" t="s">
        <v>4326</v>
      </c>
      <c r="K571">
        <v>0</v>
      </c>
      <c r="L571">
        <v>3.161785782820079</v>
      </c>
      <c r="M571">
        <v>7554.48</v>
      </c>
      <c r="N571" s="5">
        <f>IF(Feb_21[[#This Row],[WIN_OSE]]=0,('Summary Sheet'!$O$1)-('Summary Sheet'!$O$1*2%),-'Summary Sheet'!$O$1*(Feb_21[[#This Row],[BSP]]-1))</f>
        <v>1.96</v>
      </c>
    </row>
    <row r="572" spans="1:14" x14ac:dyDescent="0.25">
      <c r="A572">
        <v>178885411</v>
      </c>
      <c r="B572" s="1" t="s">
        <v>23</v>
      </c>
      <c r="C572" s="1" t="s">
        <v>167</v>
      </c>
      <c r="D572" s="1" t="s">
        <v>4310</v>
      </c>
      <c r="E572" s="1" t="s">
        <v>24</v>
      </c>
      <c r="F572" s="1" t="s">
        <v>44</v>
      </c>
      <c r="G572" s="2">
        <v>44232</v>
      </c>
      <c r="H572" s="3">
        <v>0.50624999999999998</v>
      </c>
      <c r="I572">
        <v>5</v>
      </c>
      <c r="J572" s="1" t="s">
        <v>4492</v>
      </c>
      <c r="K572">
        <v>0</v>
      </c>
      <c r="L572">
        <v>2.9525796340000001</v>
      </c>
      <c r="M572">
        <v>10575.08</v>
      </c>
      <c r="N572" s="5">
        <f>IF(Feb_21[[#This Row],[WIN_OSE]]=0,('Summary Sheet'!$O$1)-('Summary Sheet'!$O$1*2%),-'Summary Sheet'!$O$1*(Feb_21[[#This Row],[BSP]]-1))</f>
        <v>1.96</v>
      </c>
    </row>
    <row r="573" spans="1:14" x14ac:dyDescent="0.25">
      <c r="A573">
        <v>178885413</v>
      </c>
      <c r="B573" s="1" t="s">
        <v>23</v>
      </c>
      <c r="C573" s="1" t="s">
        <v>167</v>
      </c>
      <c r="D573" s="1" t="s">
        <v>4310</v>
      </c>
      <c r="E573" s="1" t="s">
        <v>32</v>
      </c>
      <c r="F573" s="1" t="s">
        <v>44</v>
      </c>
      <c r="G573" s="2">
        <v>44232</v>
      </c>
      <c r="H573" s="3">
        <v>0.51666666666666672</v>
      </c>
      <c r="I573">
        <v>3</v>
      </c>
      <c r="J573" s="1" t="s">
        <v>730</v>
      </c>
      <c r="K573">
        <v>1</v>
      </c>
      <c r="L573">
        <v>2.5398110632166562</v>
      </c>
      <c r="M573">
        <v>14493.28</v>
      </c>
      <c r="N573" s="5">
        <f>IF(Feb_21[[#This Row],[WIN_OSE]]=0,('Summary Sheet'!$O$1)-('Summary Sheet'!$O$1*2%),-'Summary Sheet'!$O$1*(Feb_21[[#This Row],[BSP]]-1))</f>
        <v>-3.0796221264333123</v>
      </c>
    </row>
    <row r="574" spans="1:14" x14ac:dyDescent="0.25">
      <c r="A574">
        <v>178885415</v>
      </c>
      <c r="B574" s="1" t="s">
        <v>23</v>
      </c>
      <c r="C574" s="1" t="s">
        <v>167</v>
      </c>
      <c r="D574" s="1" t="s">
        <v>4310</v>
      </c>
      <c r="E574" s="1" t="s">
        <v>45</v>
      </c>
      <c r="F574" s="1" t="s">
        <v>186</v>
      </c>
      <c r="G574" s="2">
        <v>44232</v>
      </c>
      <c r="H574" s="3">
        <v>0.52708333333333335</v>
      </c>
      <c r="I574">
        <v>4</v>
      </c>
      <c r="J574" s="1" t="s">
        <v>4364</v>
      </c>
      <c r="K574">
        <v>0</v>
      </c>
      <c r="L574">
        <v>3.65</v>
      </c>
      <c r="M574">
        <v>4078.88</v>
      </c>
      <c r="N574" s="5">
        <f>IF(Feb_21[[#This Row],[WIN_OSE]]=0,('Summary Sheet'!$O$1)-('Summary Sheet'!$O$1*2%),-'Summary Sheet'!$O$1*(Feb_21[[#This Row],[BSP]]-1))</f>
        <v>1.96</v>
      </c>
    </row>
    <row r="575" spans="1:14" x14ac:dyDescent="0.25">
      <c r="A575">
        <v>178885417</v>
      </c>
      <c r="B575" s="1" t="s">
        <v>23</v>
      </c>
      <c r="C575" s="1" t="s">
        <v>167</v>
      </c>
      <c r="D575" s="1" t="s">
        <v>4310</v>
      </c>
      <c r="E575" s="1" t="s">
        <v>32</v>
      </c>
      <c r="F575" s="1" t="s">
        <v>44</v>
      </c>
      <c r="G575" s="2">
        <v>44232</v>
      </c>
      <c r="H575" s="3">
        <v>0.53749999999999998</v>
      </c>
      <c r="I575">
        <v>6</v>
      </c>
      <c r="J575" s="1" t="s">
        <v>4316</v>
      </c>
      <c r="K575">
        <v>1</v>
      </c>
      <c r="L575">
        <v>4.650998508368648</v>
      </c>
      <c r="M575">
        <v>4845.5200000000004</v>
      </c>
      <c r="N575" s="5">
        <f>IF(Feb_21[[#This Row],[WIN_OSE]]=0,('Summary Sheet'!$O$1)-('Summary Sheet'!$O$1*2%),-'Summary Sheet'!$O$1*(Feb_21[[#This Row],[BSP]]-1))</f>
        <v>-7.3019970167372961</v>
      </c>
    </row>
    <row r="576" spans="1:14" x14ac:dyDescent="0.25">
      <c r="A576">
        <v>178885419</v>
      </c>
      <c r="B576" s="1" t="s">
        <v>23</v>
      </c>
      <c r="C576" s="1" t="s">
        <v>167</v>
      </c>
      <c r="D576" s="1" t="s">
        <v>4310</v>
      </c>
      <c r="E576" s="1" t="s">
        <v>20</v>
      </c>
      <c r="F576" s="1" t="s">
        <v>44</v>
      </c>
      <c r="G576" s="2">
        <v>44232</v>
      </c>
      <c r="H576" s="3">
        <v>0.54791666666666672</v>
      </c>
      <c r="I576">
        <v>6</v>
      </c>
      <c r="J576" s="1" t="s">
        <v>4315</v>
      </c>
      <c r="K576">
        <v>0</v>
      </c>
      <c r="L576">
        <v>2.109343704</v>
      </c>
      <c r="M576">
        <v>15134.5</v>
      </c>
      <c r="N576" s="5">
        <f>IF(Feb_21[[#This Row],[WIN_OSE]]=0,('Summary Sheet'!$O$1)-('Summary Sheet'!$O$1*2%),-'Summary Sheet'!$O$1*(Feb_21[[#This Row],[BSP]]-1))</f>
        <v>1.96</v>
      </c>
    </row>
    <row r="577" spans="1:14" x14ac:dyDescent="0.25">
      <c r="A577">
        <v>178885421</v>
      </c>
      <c r="B577" s="1" t="s">
        <v>23</v>
      </c>
      <c r="C577" s="1" t="s">
        <v>167</v>
      </c>
      <c r="D577" s="1" t="s">
        <v>4310</v>
      </c>
      <c r="E577" s="1" t="s">
        <v>101</v>
      </c>
      <c r="F577" s="1" t="s">
        <v>44</v>
      </c>
      <c r="G577" s="2">
        <v>44232</v>
      </c>
      <c r="H577" s="3">
        <v>0.55833333333333335</v>
      </c>
      <c r="I577">
        <v>3</v>
      </c>
      <c r="J577" s="1" t="s">
        <v>4400</v>
      </c>
      <c r="K577">
        <v>0</v>
      </c>
      <c r="L577">
        <v>3.103287539108281</v>
      </c>
      <c r="M577">
        <v>11023.68</v>
      </c>
      <c r="N577" s="5">
        <f>IF(Feb_21[[#This Row],[WIN_OSE]]=0,('Summary Sheet'!$O$1)-('Summary Sheet'!$O$1*2%),-'Summary Sheet'!$O$1*(Feb_21[[#This Row],[BSP]]-1))</f>
        <v>1.96</v>
      </c>
    </row>
    <row r="578" spans="1:14" x14ac:dyDescent="0.25">
      <c r="A578">
        <v>178885423</v>
      </c>
      <c r="B578" s="1" t="s">
        <v>23</v>
      </c>
      <c r="C578" s="1" t="s">
        <v>167</v>
      </c>
      <c r="D578" s="1" t="s">
        <v>4310</v>
      </c>
      <c r="E578" s="1" t="s">
        <v>39</v>
      </c>
      <c r="F578" s="1" t="s">
        <v>44</v>
      </c>
      <c r="G578" s="2">
        <v>44232</v>
      </c>
      <c r="H578" s="3">
        <v>0.56874999999999998</v>
      </c>
      <c r="I578">
        <v>2</v>
      </c>
      <c r="J578" s="1" t="s">
        <v>4429</v>
      </c>
      <c r="K578">
        <v>0</v>
      </c>
      <c r="L578">
        <v>4.5</v>
      </c>
      <c r="M578">
        <v>8277.4599999999991</v>
      </c>
      <c r="N578" s="5">
        <f>IF(Feb_21[[#This Row],[WIN_OSE]]=0,('Summary Sheet'!$O$1)-('Summary Sheet'!$O$1*2%),-'Summary Sheet'!$O$1*(Feb_21[[#This Row],[BSP]]-1))</f>
        <v>1.96</v>
      </c>
    </row>
    <row r="579" spans="1:14" x14ac:dyDescent="0.25">
      <c r="A579">
        <v>178885782</v>
      </c>
      <c r="B579" s="1" t="s">
        <v>19</v>
      </c>
      <c r="C579" s="1" t="s">
        <v>3132</v>
      </c>
      <c r="D579" s="1" t="s">
        <v>4310</v>
      </c>
      <c r="E579" s="1" t="s">
        <v>43</v>
      </c>
      <c r="F579" s="1" t="s">
        <v>42</v>
      </c>
      <c r="G579" s="2">
        <v>44232</v>
      </c>
      <c r="H579" s="3">
        <v>0.46736111111111112</v>
      </c>
      <c r="I579">
        <v>4</v>
      </c>
      <c r="J579" s="1" t="s">
        <v>4323</v>
      </c>
      <c r="K579">
        <v>0</v>
      </c>
      <c r="L579">
        <v>2.713092348</v>
      </c>
      <c r="M579">
        <v>12899.66</v>
      </c>
      <c r="N579" s="5">
        <f>IF(Feb_21[[#This Row],[WIN_OSE]]=0,('Summary Sheet'!$O$1)-('Summary Sheet'!$O$1*2%),-'Summary Sheet'!$O$1*(Feb_21[[#This Row],[BSP]]-1))</f>
        <v>1.96</v>
      </c>
    </row>
    <row r="580" spans="1:14" x14ac:dyDescent="0.25">
      <c r="A580">
        <v>178885784</v>
      </c>
      <c r="B580" s="1" t="s">
        <v>19</v>
      </c>
      <c r="C580" s="1" t="s">
        <v>3132</v>
      </c>
      <c r="D580" s="1" t="s">
        <v>4310</v>
      </c>
      <c r="E580" s="1" t="s">
        <v>39</v>
      </c>
      <c r="F580" s="1" t="s">
        <v>42</v>
      </c>
      <c r="G580" s="2">
        <v>44232</v>
      </c>
      <c r="H580" s="3">
        <v>0.4777777777777778</v>
      </c>
      <c r="I580">
        <v>5</v>
      </c>
      <c r="J580" s="1" t="s">
        <v>156</v>
      </c>
      <c r="K580">
        <v>1</v>
      </c>
      <c r="L580">
        <v>4.1827446675431581</v>
      </c>
      <c r="M580">
        <v>9045.36</v>
      </c>
      <c r="N580" s="5">
        <f>IF(Feb_21[[#This Row],[WIN_OSE]]=0,('Summary Sheet'!$O$1)-('Summary Sheet'!$O$1*2%),-'Summary Sheet'!$O$1*(Feb_21[[#This Row],[BSP]]-1))</f>
        <v>-6.3654893350863162</v>
      </c>
    </row>
    <row r="581" spans="1:14" x14ac:dyDescent="0.25">
      <c r="A581">
        <v>178885786</v>
      </c>
      <c r="B581" s="1" t="s">
        <v>19</v>
      </c>
      <c r="C581" s="1" t="s">
        <v>3132</v>
      </c>
      <c r="D581" s="1" t="s">
        <v>4310</v>
      </c>
      <c r="E581" s="1" t="s">
        <v>43</v>
      </c>
      <c r="F581" s="1" t="s">
        <v>42</v>
      </c>
      <c r="G581" s="2">
        <v>44232</v>
      </c>
      <c r="H581" s="3">
        <v>0.48819444444444443</v>
      </c>
      <c r="I581">
        <v>4</v>
      </c>
      <c r="J581" s="1" t="s">
        <v>4475</v>
      </c>
      <c r="K581">
        <v>1</v>
      </c>
      <c r="L581">
        <v>4.18138597</v>
      </c>
      <c r="M581">
        <v>7801.88</v>
      </c>
      <c r="N581" s="5">
        <f>IF(Feb_21[[#This Row],[WIN_OSE]]=0,('Summary Sheet'!$O$1)-('Summary Sheet'!$O$1*2%),-'Summary Sheet'!$O$1*(Feb_21[[#This Row],[BSP]]-1))</f>
        <v>-6.36277194</v>
      </c>
    </row>
    <row r="582" spans="1:14" x14ac:dyDescent="0.25">
      <c r="A582">
        <v>178885788</v>
      </c>
      <c r="B582" s="1" t="s">
        <v>19</v>
      </c>
      <c r="C582" s="1" t="s">
        <v>3132</v>
      </c>
      <c r="D582" s="1" t="s">
        <v>4310</v>
      </c>
      <c r="E582" s="1" t="s">
        <v>65</v>
      </c>
      <c r="F582" s="1" t="s">
        <v>42</v>
      </c>
      <c r="G582" s="2">
        <v>44232</v>
      </c>
      <c r="H582" s="3">
        <v>0.49861111111111112</v>
      </c>
      <c r="I582">
        <v>5</v>
      </c>
      <c r="J582" s="1" t="s">
        <v>4397</v>
      </c>
      <c r="K582">
        <v>0</v>
      </c>
      <c r="L582">
        <v>3.8306780869999999</v>
      </c>
      <c r="M582">
        <v>8483.4</v>
      </c>
      <c r="N582" s="5">
        <f>IF(Feb_21[[#This Row],[WIN_OSE]]=0,('Summary Sheet'!$O$1)-('Summary Sheet'!$O$1*2%),-'Summary Sheet'!$O$1*(Feb_21[[#This Row],[BSP]]-1))</f>
        <v>1.96</v>
      </c>
    </row>
    <row r="583" spans="1:14" x14ac:dyDescent="0.25">
      <c r="A583">
        <v>178885790</v>
      </c>
      <c r="B583" s="1" t="s">
        <v>19</v>
      </c>
      <c r="C583" s="1" t="s">
        <v>3132</v>
      </c>
      <c r="D583" s="1" t="s">
        <v>4310</v>
      </c>
      <c r="E583" s="1" t="s">
        <v>32</v>
      </c>
      <c r="F583" s="1" t="s">
        <v>42</v>
      </c>
      <c r="G583" s="2">
        <v>44232</v>
      </c>
      <c r="H583" s="3">
        <v>0.50902777777777775</v>
      </c>
      <c r="I583">
        <v>4</v>
      </c>
      <c r="J583" s="1" t="s">
        <v>4453</v>
      </c>
      <c r="K583">
        <v>1</v>
      </c>
      <c r="L583">
        <v>2.6150216629999998</v>
      </c>
      <c r="M583">
        <v>13329.76</v>
      </c>
      <c r="N583" s="5">
        <f>IF(Feb_21[[#This Row],[WIN_OSE]]=0,('Summary Sheet'!$O$1)-('Summary Sheet'!$O$1*2%),-'Summary Sheet'!$O$1*(Feb_21[[#This Row],[BSP]]-1))</f>
        <v>-3.2300433259999997</v>
      </c>
    </row>
    <row r="584" spans="1:14" x14ac:dyDescent="0.25">
      <c r="A584">
        <v>178885792</v>
      </c>
      <c r="B584" s="1" t="s">
        <v>19</v>
      </c>
      <c r="C584" s="1" t="s">
        <v>3132</v>
      </c>
      <c r="D584" s="1" t="s">
        <v>4310</v>
      </c>
      <c r="E584" s="1" t="s">
        <v>30</v>
      </c>
      <c r="F584" s="1" t="s">
        <v>42</v>
      </c>
      <c r="G584" s="2">
        <v>44232</v>
      </c>
      <c r="H584" s="3">
        <v>0.51944444444444449</v>
      </c>
      <c r="I584">
        <v>5</v>
      </c>
      <c r="J584" s="1" t="s">
        <v>3387</v>
      </c>
      <c r="K584">
        <v>0</v>
      </c>
      <c r="L584">
        <v>3.5494977246871326</v>
      </c>
      <c r="M584">
        <v>12806.42</v>
      </c>
      <c r="N584" s="5">
        <f>IF(Feb_21[[#This Row],[WIN_OSE]]=0,('Summary Sheet'!$O$1)-('Summary Sheet'!$O$1*2%),-'Summary Sheet'!$O$1*(Feb_21[[#This Row],[BSP]]-1))</f>
        <v>1.96</v>
      </c>
    </row>
    <row r="585" spans="1:14" x14ac:dyDescent="0.25">
      <c r="A585">
        <v>178885794</v>
      </c>
      <c r="B585" s="1" t="s">
        <v>19</v>
      </c>
      <c r="C585" s="1" t="s">
        <v>3132</v>
      </c>
      <c r="D585" s="1" t="s">
        <v>4310</v>
      </c>
      <c r="E585" s="1" t="s">
        <v>41</v>
      </c>
      <c r="F585" s="1" t="s">
        <v>42</v>
      </c>
      <c r="G585" s="2">
        <v>44232</v>
      </c>
      <c r="H585" s="3">
        <v>0.52986111111111112</v>
      </c>
      <c r="I585">
        <v>1</v>
      </c>
      <c r="J585" s="1" t="s">
        <v>4493</v>
      </c>
      <c r="K585">
        <v>1</v>
      </c>
      <c r="L585">
        <v>4.15281512280926</v>
      </c>
      <c r="M585">
        <v>3871.3</v>
      </c>
      <c r="N585" s="5">
        <f>IF(Feb_21[[#This Row],[WIN_OSE]]=0,('Summary Sheet'!$O$1)-('Summary Sheet'!$O$1*2%),-'Summary Sheet'!$O$1*(Feb_21[[#This Row],[BSP]]-1))</f>
        <v>-6.30563024561852</v>
      </c>
    </row>
    <row r="586" spans="1:14" x14ac:dyDescent="0.25">
      <c r="A586">
        <v>178885797</v>
      </c>
      <c r="B586" s="1" t="s">
        <v>19</v>
      </c>
      <c r="C586" s="1" t="s">
        <v>3132</v>
      </c>
      <c r="D586" s="1" t="s">
        <v>4310</v>
      </c>
      <c r="E586" s="1" t="s">
        <v>65</v>
      </c>
      <c r="F586" s="1" t="s">
        <v>42</v>
      </c>
      <c r="G586" s="2">
        <v>44232</v>
      </c>
      <c r="H586" s="3">
        <v>0.54027777777777775</v>
      </c>
      <c r="I586">
        <v>1</v>
      </c>
      <c r="J586" s="1" t="s">
        <v>936</v>
      </c>
      <c r="K586">
        <v>0</v>
      </c>
      <c r="L586">
        <v>3.8263360853659112</v>
      </c>
      <c r="M586">
        <v>8595.7199999999993</v>
      </c>
      <c r="N586" s="5">
        <f>IF(Feb_21[[#This Row],[WIN_OSE]]=0,('Summary Sheet'!$O$1)-('Summary Sheet'!$O$1*2%),-'Summary Sheet'!$O$1*(Feb_21[[#This Row],[BSP]]-1))</f>
        <v>1.96</v>
      </c>
    </row>
    <row r="587" spans="1:14" x14ac:dyDescent="0.25">
      <c r="A587">
        <v>178885800</v>
      </c>
      <c r="B587" s="1" t="s">
        <v>19</v>
      </c>
      <c r="C587" s="1" t="s">
        <v>3132</v>
      </c>
      <c r="D587" s="1" t="s">
        <v>4310</v>
      </c>
      <c r="E587" s="1" t="s">
        <v>30</v>
      </c>
      <c r="F587" s="1" t="s">
        <v>42</v>
      </c>
      <c r="G587" s="2">
        <v>44232</v>
      </c>
      <c r="H587" s="3">
        <v>0.55069444444444449</v>
      </c>
      <c r="I587">
        <v>6</v>
      </c>
      <c r="J587" s="1" t="s">
        <v>3575</v>
      </c>
      <c r="K587">
        <v>0</v>
      </c>
      <c r="L587">
        <v>2.2046827648212832</v>
      </c>
      <c r="M587">
        <v>14246.76</v>
      </c>
      <c r="N587" s="5">
        <f>IF(Feb_21[[#This Row],[WIN_OSE]]=0,('Summary Sheet'!$O$1)-('Summary Sheet'!$O$1*2%),-'Summary Sheet'!$O$1*(Feb_21[[#This Row],[BSP]]-1))</f>
        <v>1.96</v>
      </c>
    </row>
    <row r="588" spans="1:14" x14ac:dyDescent="0.25">
      <c r="A588">
        <v>178885803</v>
      </c>
      <c r="B588" s="1" t="s">
        <v>19</v>
      </c>
      <c r="C588" s="1" t="s">
        <v>3132</v>
      </c>
      <c r="D588" s="1" t="s">
        <v>4310</v>
      </c>
      <c r="E588" s="1" t="s">
        <v>41</v>
      </c>
      <c r="F588" s="1" t="s">
        <v>42</v>
      </c>
      <c r="G588" s="2">
        <v>44232</v>
      </c>
      <c r="H588" s="3">
        <v>0.56111111111111112</v>
      </c>
      <c r="I588">
        <v>1</v>
      </c>
      <c r="J588" s="1" t="s">
        <v>684</v>
      </c>
      <c r="K588">
        <v>0</v>
      </c>
      <c r="L588">
        <v>1.73</v>
      </c>
      <c r="M588">
        <v>23820.02</v>
      </c>
      <c r="N588" s="5">
        <f>IF(Feb_21[[#This Row],[WIN_OSE]]=0,('Summary Sheet'!$O$1)-('Summary Sheet'!$O$1*2%),-'Summary Sheet'!$O$1*(Feb_21[[#This Row],[BSP]]-1))</f>
        <v>1.96</v>
      </c>
    </row>
    <row r="589" spans="1:14" x14ac:dyDescent="0.25">
      <c r="A589">
        <v>178885806</v>
      </c>
      <c r="B589" s="1" t="s">
        <v>19</v>
      </c>
      <c r="C589" s="1" t="s">
        <v>3132</v>
      </c>
      <c r="D589" s="1" t="s">
        <v>4310</v>
      </c>
      <c r="E589" s="1" t="s">
        <v>24</v>
      </c>
      <c r="F589" s="1" t="s">
        <v>42</v>
      </c>
      <c r="G589" s="2">
        <v>44232</v>
      </c>
      <c r="H589" s="3">
        <v>0.57222222222222219</v>
      </c>
      <c r="I589">
        <v>1</v>
      </c>
      <c r="J589" s="1" t="s">
        <v>67</v>
      </c>
      <c r="K589">
        <v>0</v>
      </c>
      <c r="L589">
        <v>4.3</v>
      </c>
      <c r="M589">
        <v>5745.7</v>
      </c>
      <c r="N589" s="5">
        <f>IF(Feb_21[[#This Row],[WIN_OSE]]=0,('Summary Sheet'!$O$1)-('Summary Sheet'!$O$1*2%),-'Summary Sheet'!$O$1*(Feb_21[[#This Row],[BSP]]-1))</f>
        <v>1.96</v>
      </c>
    </row>
    <row r="590" spans="1:14" x14ac:dyDescent="0.25">
      <c r="A590">
        <v>178885809</v>
      </c>
      <c r="B590" s="1" t="s">
        <v>19</v>
      </c>
      <c r="C590" s="1" t="s">
        <v>3132</v>
      </c>
      <c r="D590" s="1" t="s">
        <v>4310</v>
      </c>
      <c r="E590" s="1" t="s">
        <v>48</v>
      </c>
      <c r="F590" s="1" t="s">
        <v>42</v>
      </c>
      <c r="G590" s="2">
        <v>44232</v>
      </c>
      <c r="H590" s="3">
        <v>0.58263888888888893</v>
      </c>
      <c r="I590">
        <v>5</v>
      </c>
      <c r="J590" s="1" t="s">
        <v>4505</v>
      </c>
      <c r="K590">
        <v>0</v>
      </c>
      <c r="L590">
        <v>2.6670578297049365</v>
      </c>
      <c r="M590">
        <v>9220.5400000000009</v>
      </c>
      <c r="N590" s="5">
        <f>IF(Feb_21[[#This Row],[WIN_OSE]]=0,('Summary Sheet'!$O$1)-('Summary Sheet'!$O$1*2%),-'Summary Sheet'!$O$1*(Feb_21[[#This Row],[BSP]]-1))</f>
        <v>1.96</v>
      </c>
    </row>
    <row r="591" spans="1:14" x14ac:dyDescent="0.25">
      <c r="A591">
        <v>178885925</v>
      </c>
      <c r="B591" s="1" t="s">
        <v>23</v>
      </c>
      <c r="C591" s="1" t="s">
        <v>3119</v>
      </c>
      <c r="D591" s="1" t="s">
        <v>4310</v>
      </c>
      <c r="E591" s="1" t="s">
        <v>75</v>
      </c>
      <c r="F591" s="1" t="s">
        <v>28</v>
      </c>
      <c r="G591" s="2">
        <v>44232</v>
      </c>
      <c r="H591" s="3">
        <v>0.42499999999999999</v>
      </c>
      <c r="I591">
        <v>2</v>
      </c>
      <c r="J591" s="1" t="s">
        <v>3467</v>
      </c>
      <c r="K591">
        <v>1</v>
      </c>
      <c r="L591">
        <v>2.7</v>
      </c>
      <c r="M591">
        <v>8063.92</v>
      </c>
      <c r="N591" s="5">
        <f>IF(Feb_21[[#This Row],[WIN_OSE]]=0,('Summary Sheet'!$O$1)-('Summary Sheet'!$O$1*2%),-'Summary Sheet'!$O$1*(Feb_21[[#This Row],[BSP]]-1))</f>
        <v>-3.4000000000000004</v>
      </c>
    </row>
    <row r="592" spans="1:14" x14ac:dyDescent="0.25">
      <c r="A592">
        <v>178885927</v>
      </c>
      <c r="B592" s="1" t="s">
        <v>23</v>
      </c>
      <c r="C592" s="1" t="s">
        <v>3119</v>
      </c>
      <c r="D592" s="1" t="s">
        <v>4310</v>
      </c>
      <c r="E592" s="1" t="s">
        <v>39</v>
      </c>
      <c r="F592" s="1" t="s">
        <v>25</v>
      </c>
      <c r="G592" s="2">
        <v>44232</v>
      </c>
      <c r="H592" s="3">
        <v>0.43819444444444444</v>
      </c>
      <c r="I592">
        <v>1</v>
      </c>
      <c r="J592" s="1" t="s">
        <v>4359</v>
      </c>
      <c r="K592">
        <v>0</v>
      </c>
      <c r="L592">
        <v>4.5999999999999996</v>
      </c>
      <c r="M592">
        <v>4718.7</v>
      </c>
      <c r="N592" s="5">
        <f>IF(Feb_21[[#This Row],[WIN_OSE]]=0,('Summary Sheet'!$O$1)-('Summary Sheet'!$O$1*2%),-'Summary Sheet'!$O$1*(Feb_21[[#This Row],[BSP]]-1))</f>
        <v>1.96</v>
      </c>
    </row>
    <row r="593" spans="1:14" x14ac:dyDescent="0.25">
      <c r="A593">
        <v>178885929</v>
      </c>
      <c r="B593" s="1" t="s">
        <v>23</v>
      </c>
      <c r="C593" s="1" t="s">
        <v>3119</v>
      </c>
      <c r="D593" s="1" t="s">
        <v>4310</v>
      </c>
      <c r="E593" s="1" t="s">
        <v>75</v>
      </c>
      <c r="F593" s="1" t="s">
        <v>28</v>
      </c>
      <c r="G593" s="2">
        <v>44232</v>
      </c>
      <c r="H593" s="3">
        <v>0.44861111111111113</v>
      </c>
      <c r="I593">
        <v>3</v>
      </c>
      <c r="J593" s="1" t="s">
        <v>4384</v>
      </c>
      <c r="K593">
        <v>0</v>
      </c>
      <c r="L593">
        <v>3.2160699073233987</v>
      </c>
      <c r="M593">
        <v>6101.18</v>
      </c>
      <c r="N593" s="5">
        <f>IF(Feb_21[[#This Row],[WIN_OSE]]=0,('Summary Sheet'!$O$1)-('Summary Sheet'!$O$1*2%),-'Summary Sheet'!$O$1*(Feb_21[[#This Row],[BSP]]-1))</f>
        <v>1.96</v>
      </c>
    </row>
    <row r="594" spans="1:14" x14ac:dyDescent="0.25">
      <c r="A594">
        <v>178885931</v>
      </c>
      <c r="B594" s="1" t="s">
        <v>23</v>
      </c>
      <c r="C594" s="1" t="s">
        <v>3119</v>
      </c>
      <c r="D594" s="1" t="s">
        <v>4310</v>
      </c>
      <c r="E594" s="1" t="s">
        <v>39</v>
      </c>
      <c r="F594" s="1" t="s">
        <v>25</v>
      </c>
      <c r="G594" s="2">
        <v>44232</v>
      </c>
      <c r="H594" s="3">
        <v>0.45902777777777776</v>
      </c>
      <c r="I594">
        <v>3</v>
      </c>
      <c r="J594" s="1" t="s">
        <v>4331</v>
      </c>
      <c r="K594">
        <v>0</v>
      </c>
      <c r="L594">
        <v>4.9859054997446943</v>
      </c>
      <c r="M594">
        <v>3730</v>
      </c>
      <c r="N594" s="5">
        <f>IF(Feb_21[[#This Row],[WIN_OSE]]=0,('Summary Sheet'!$O$1)-('Summary Sheet'!$O$1*2%),-'Summary Sheet'!$O$1*(Feb_21[[#This Row],[BSP]]-1))</f>
        <v>1.96</v>
      </c>
    </row>
    <row r="595" spans="1:14" x14ac:dyDescent="0.25">
      <c r="A595">
        <v>178885933</v>
      </c>
      <c r="B595" s="1" t="s">
        <v>23</v>
      </c>
      <c r="C595" s="1" t="s">
        <v>3119</v>
      </c>
      <c r="D595" s="1" t="s">
        <v>4310</v>
      </c>
      <c r="E595" s="1" t="s">
        <v>75</v>
      </c>
      <c r="F595" s="1" t="s">
        <v>28</v>
      </c>
      <c r="G595" s="2">
        <v>44232</v>
      </c>
      <c r="H595" s="3">
        <v>0.46944444444444444</v>
      </c>
      <c r="I595">
        <v>3</v>
      </c>
      <c r="J595" s="1" t="s">
        <v>878</v>
      </c>
      <c r="K595">
        <v>0</v>
      </c>
      <c r="L595">
        <v>4.4000000000000004</v>
      </c>
      <c r="M595">
        <v>4934.8</v>
      </c>
      <c r="N595" s="5">
        <f>IF(Feb_21[[#This Row],[WIN_OSE]]=0,('Summary Sheet'!$O$1)-('Summary Sheet'!$O$1*2%),-'Summary Sheet'!$O$1*(Feb_21[[#This Row],[BSP]]-1))</f>
        <v>1.96</v>
      </c>
    </row>
    <row r="596" spans="1:14" x14ac:dyDescent="0.25">
      <c r="A596">
        <v>178885935</v>
      </c>
      <c r="B596" s="1" t="s">
        <v>23</v>
      </c>
      <c r="C596" s="1" t="s">
        <v>3119</v>
      </c>
      <c r="D596" s="1" t="s">
        <v>4310</v>
      </c>
      <c r="E596" s="1" t="s">
        <v>24</v>
      </c>
      <c r="F596" s="1" t="s">
        <v>25</v>
      </c>
      <c r="G596" s="2">
        <v>44232</v>
      </c>
      <c r="H596" s="3">
        <v>0.47986111111111113</v>
      </c>
      <c r="I596">
        <v>5</v>
      </c>
      <c r="J596" s="1" t="s">
        <v>4328</v>
      </c>
      <c r="K596">
        <v>0</v>
      </c>
      <c r="L596">
        <v>5.022756536434172</v>
      </c>
      <c r="M596">
        <v>3807.8</v>
      </c>
      <c r="N596" s="5">
        <f>IF(Feb_21[[#This Row],[WIN_OSE]]=0,('Summary Sheet'!$O$1)-('Summary Sheet'!$O$1*2%),-'Summary Sheet'!$O$1*(Feb_21[[#This Row],[BSP]]-1))</f>
        <v>1.96</v>
      </c>
    </row>
    <row r="597" spans="1:14" x14ac:dyDescent="0.25">
      <c r="A597">
        <v>178885937</v>
      </c>
      <c r="B597" s="1" t="s">
        <v>23</v>
      </c>
      <c r="C597" s="1" t="s">
        <v>3119</v>
      </c>
      <c r="D597" s="1" t="s">
        <v>4310</v>
      </c>
      <c r="E597" s="1" t="s">
        <v>39</v>
      </c>
      <c r="F597" s="1" t="s">
        <v>25</v>
      </c>
      <c r="G597" s="2">
        <v>44232</v>
      </c>
      <c r="H597" s="3">
        <v>0.49027777777777776</v>
      </c>
      <c r="I597">
        <v>2</v>
      </c>
      <c r="J597" s="1" t="s">
        <v>523</v>
      </c>
      <c r="K597">
        <v>0</v>
      </c>
      <c r="L597">
        <v>4.0999999999999996</v>
      </c>
      <c r="M597">
        <v>5618.34</v>
      </c>
      <c r="N597" s="5">
        <f>IF(Feb_21[[#This Row],[WIN_OSE]]=0,('Summary Sheet'!$O$1)-('Summary Sheet'!$O$1*2%),-'Summary Sheet'!$O$1*(Feb_21[[#This Row],[BSP]]-1))</f>
        <v>1.96</v>
      </c>
    </row>
    <row r="598" spans="1:14" x14ac:dyDescent="0.25">
      <c r="A598">
        <v>178885939</v>
      </c>
      <c r="B598" s="1" t="s">
        <v>23</v>
      </c>
      <c r="C598" s="1" t="s">
        <v>3119</v>
      </c>
      <c r="D598" s="1" t="s">
        <v>4310</v>
      </c>
      <c r="E598" s="1" t="s">
        <v>45</v>
      </c>
      <c r="F598" s="1" t="s">
        <v>28</v>
      </c>
      <c r="G598" s="2">
        <v>44232</v>
      </c>
      <c r="H598" s="3">
        <v>0.50069444444444444</v>
      </c>
      <c r="I598">
        <v>2</v>
      </c>
      <c r="J598" s="1" t="s">
        <v>265</v>
      </c>
      <c r="K598">
        <v>0</v>
      </c>
      <c r="L598">
        <v>4.3276456238354157</v>
      </c>
      <c r="M598">
        <v>3102.9</v>
      </c>
      <c r="N598" s="5">
        <f>IF(Feb_21[[#This Row],[WIN_OSE]]=0,('Summary Sheet'!$O$1)-('Summary Sheet'!$O$1*2%),-'Summary Sheet'!$O$1*(Feb_21[[#This Row],[BSP]]-1))</f>
        <v>1.96</v>
      </c>
    </row>
    <row r="599" spans="1:14" x14ac:dyDescent="0.25">
      <c r="A599">
        <v>178885941</v>
      </c>
      <c r="B599" s="1" t="s">
        <v>23</v>
      </c>
      <c r="C599" s="1" t="s">
        <v>3119</v>
      </c>
      <c r="D599" s="1" t="s">
        <v>4310</v>
      </c>
      <c r="E599" s="1" t="s">
        <v>24</v>
      </c>
      <c r="F599" s="1" t="s">
        <v>25</v>
      </c>
      <c r="G599" s="2">
        <v>44232</v>
      </c>
      <c r="H599" s="3">
        <v>0.51111111111111107</v>
      </c>
      <c r="I599">
        <v>6</v>
      </c>
      <c r="J599" s="1" t="s">
        <v>4342</v>
      </c>
      <c r="K599">
        <v>0</v>
      </c>
      <c r="L599">
        <v>3.7523810316822708</v>
      </c>
      <c r="M599">
        <v>10315.299999999999</v>
      </c>
      <c r="N599" s="5">
        <f>IF(Feb_21[[#This Row],[WIN_OSE]]=0,('Summary Sheet'!$O$1)-('Summary Sheet'!$O$1*2%),-'Summary Sheet'!$O$1*(Feb_21[[#This Row],[BSP]]-1))</f>
        <v>1.96</v>
      </c>
    </row>
    <row r="600" spans="1:14" x14ac:dyDescent="0.25">
      <c r="A600">
        <v>178885943</v>
      </c>
      <c r="B600" s="1" t="s">
        <v>23</v>
      </c>
      <c r="C600" s="1" t="s">
        <v>3119</v>
      </c>
      <c r="D600" s="1" t="s">
        <v>4310</v>
      </c>
      <c r="E600" s="1" t="s">
        <v>39</v>
      </c>
      <c r="F600" s="1" t="s">
        <v>25</v>
      </c>
      <c r="G600" s="2">
        <v>44232</v>
      </c>
      <c r="H600" s="3">
        <v>0.52152777777777781</v>
      </c>
      <c r="I600">
        <v>3</v>
      </c>
      <c r="J600" s="1" t="s">
        <v>4430</v>
      </c>
      <c r="K600">
        <v>0</v>
      </c>
      <c r="L600">
        <v>4</v>
      </c>
      <c r="M600">
        <v>4841.68</v>
      </c>
      <c r="N600" s="5">
        <f>IF(Feb_21[[#This Row],[WIN_OSE]]=0,('Summary Sheet'!$O$1)-('Summary Sheet'!$O$1*2%),-'Summary Sheet'!$O$1*(Feb_21[[#This Row],[BSP]]-1))</f>
        <v>1.96</v>
      </c>
    </row>
    <row r="601" spans="1:14" x14ac:dyDescent="0.25">
      <c r="A601">
        <v>178885945</v>
      </c>
      <c r="B601" s="1" t="s">
        <v>23</v>
      </c>
      <c r="C601" s="1" t="s">
        <v>3119</v>
      </c>
      <c r="D601" s="1" t="s">
        <v>4310</v>
      </c>
      <c r="E601" s="1" t="s">
        <v>27</v>
      </c>
      <c r="F601" s="1" t="s">
        <v>28</v>
      </c>
      <c r="G601" s="2">
        <v>44232</v>
      </c>
      <c r="H601" s="3">
        <v>0.53194444444444444</v>
      </c>
      <c r="I601">
        <v>3</v>
      </c>
      <c r="J601" s="1" t="s">
        <v>4436</v>
      </c>
      <c r="K601">
        <v>1</v>
      </c>
      <c r="L601">
        <v>4.3387047332491786</v>
      </c>
      <c r="M601">
        <v>5725.86</v>
      </c>
      <c r="N601" s="5">
        <f>IF(Feb_21[[#This Row],[WIN_OSE]]=0,('Summary Sheet'!$O$1)-('Summary Sheet'!$O$1*2%),-'Summary Sheet'!$O$1*(Feb_21[[#This Row],[BSP]]-1))</f>
        <v>-6.6774094664983572</v>
      </c>
    </row>
    <row r="602" spans="1:14" x14ac:dyDescent="0.25">
      <c r="A602">
        <v>178885947</v>
      </c>
      <c r="B602" s="1" t="s">
        <v>23</v>
      </c>
      <c r="C602" s="1" t="s">
        <v>3119</v>
      </c>
      <c r="D602" s="1" t="s">
        <v>4310</v>
      </c>
      <c r="E602" s="1" t="s">
        <v>24</v>
      </c>
      <c r="F602" s="1" t="s">
        <v>25</v>
      </c>
      <c r="G602" s="2">
        <v>44232</v>
      </c>
      <c r="H602" s="3">
        <v>0.54305555555555551</v>
      </c>
      <c r="I602">
        <v>5</v>
      </c>
      <c r="J602" s="1" t="s">
        <v>4401</v>
      </c>
      <c r="K602">
        <v>0</v>
      </c>
      <c r="L602">
        <v>4</v>
      </c>
      <c r="M602">
        <v>6709.32</v>
      </c>
      <c r="N602" s="5">
        <f>IF(Feb_21[[#This Row],[WIN_OSE]]=0,('Summary Sheet'!$O$1)-('Summary Sheet'!$O$1*2%),-'Summary Sheet'!$O$1*(Feb_21[[#This Row],[BSP]]-1))</f>
        <v>1.96</v>
      </c>
    </row>
    <row r="603" spans="1:14" x14ac:dyDescent="0.25">
      <c r="A603">
        <v>178885949</v>
      </c>
      <c r="B603" s="1" t="s">
        <v>23</v>
      </c>
      <c r="C603" s="1" t="s">
        <v>3119</v>
      </c>
      <c r="D603" s="1" t="s">
        <v>4310</v>
      </c>
      <c r="E603" s="1" t="s">
        <v>49</v>
      </c>
      <c r="F603" s="1" t="s">
        <v>28</v>
      </c>
      <c r="G603" s="2">
        <v>44232</v>
      </c>
      <c r="H603" s="3">
        <v>0.55347222222222225</v>
      </c>
      <c r="I603">
        <v>4</v>
      </c>
      <c r="J603" s="1" t="s">
        <v>1311</v>
      </c>
      <c r="K603">
        <v>0</v>
      </c>
      <c r="L603">
        <v>3.3583686055706856</v>
      </c>
      <c r="M603">
        <v>9681.58</v>
      </c>
      <c r="N603" s="5">
        <f>IF(Feb_21[[#This Row],[WIN_OSE]]=0,('Summary Sheet'!$O$1)-('Summary Sheet'!$O$1*2%),-'Summary Sheet'!$O$1*(Feb_21[[#This Row],[BSP]]-1))</f>
        <v>1.96</v>
      </c>
    </row>
    <row r="604" spans="1:14" x14ac:dyDescent="0.25">
      <c r="A604">
        <v>178885951</v>
      </c>
      <c r="B604" s="1" t="s">
        <v>23</v>
      </c>
      <c r="C604" s="1" t="s">
        <v>3119</v>
      </c>
      <c r="D604" s="1" t="s">
        <v>4310</v>
      </c>
      <c r="E604" s="1" t="s">
        <v>24</v>
      </c>
      <c r="F604" s="1" t="s">
        <v>25</v>
      </c>
      <c r="G604" s="2">
        <v>44232</v>
      </c>
      <c r="H604" s="3">
        <v>0.56458333333333333</v>
      </c>
      <c r="I604">
        <v>3</v>
      </c>
      <c r="J604" s="1" t="s">
        <v>4420</v>
      </c>
      <c r="K604">
        <v>1</v>
      </c>
      <c r="L604">
        <v>3.6257167827727974</v>
      </c>
      <c r="M604">
        <v>9160.76</v>
      </c>
      <c r="N604" s="5">
        <f>IF(Feb_21[[#This Row],[WIN_OSE]]=0,('Summary Sheet'!$O$1)-('Summary Sheet'!$O$1*2%),-'Summary Sheet'!$O$1*(Feb_21[[#This Row],[BSP]]-1))</f>
        <v>-5.2514335655455948</v>
      </c>
    </row>
    <row r="605" spans="1:14" x14ac:dyDescent="0.25">
      <c r="A605">
        <v>178887048</v>
      </c>
      <c r="B605" s="1" t="s">
        <v>23</v>
      </c>
      <c r="C605" s="1" t="s">
        <v>3120</v>
      </c>
      <c r="D605" s="1" t="s">
        <v>4310</v>
      </c>
      <c r="E605" s="1" t="s">
        <v>37</v>
      </c>
      <c r="F605" s="1" t="s">
        <v>31</v>
      </c>
      <c r="G605" s="2">
        <v>44232</v>
      </c>
      <c r="H605" s="3">
        <v>0.34166666666666667</v>
      </c>
      <c r="I605">
        <v>4</v>
      </c>
      <c r="J605" s="1" t="s">
        <v>4398</v>
      </c>
      <c r="K605">
        <v>1</v>
      </c>
      <c r="L605">
        <v>2.8</v>
      </c>
      <c r="M605">
        <v>3474.58</v>
      </c>
      <c r="N605" s="5">
        <f>IF(Feb_21[[#This Row],[WIN_OSE]]=0,('Summary Sheet'!$O$1)-('Summary Sheet'!$O$1*2%),-'Summary Sheet'!$O$1*(Feb_21[[#This Row],[BSP]]-1))</f>
        <v>-3.5999999999999996</v>
      </c>
    </row>
    <row r="606" spans="1:14" x14ac:dyDescent="0.25">
      <c r="A606">
        <v>178887050</v>
      </c>
      <c r="B606" s="1" t="s">
        <v>23</v>
      </c>
      <c r="C606" s="1" t="s">
        <v>3120</v>
      </c>
      <c r="D606" s="1" t="s">
        <v>4310</v>
      </c>
      <c r="E606" s="1" t="s">
        <v>24</v>
      </c>
      <c r="F606" s="1" t="s">
        <v>31</v>
      </c>
      <c r="G606" s="2">
        <v>44232</v>
      </c>
      <c r="H606" s="3">
        <v>0.35208333333333336</v>
      </c>
      <c r="I606">
        <v>2</v>
      </c>
      <c r="J606" s="1" t="s">
        <v>4388</v>
      </c>
      <c r="K606">
        <v>0</v>
      </c>
      <c r="L606">
        <v>3.5833626043913966</v>
      </c>
      <c r="M606">
        <v>2940.14</v>
      </c>
      <c r="N606" s="5">
        <f>IF(Feb_21[[#This Row],[WIN_OSE]]=0,('Summary Sheet'!$O$1)-('Summary Sheet'!$O$1*2%),-'Summary Sheet'!$O$1*(Feb_21[[#This Row],[BSP]]-1))</f>
        <v>1.96</v>
      </c>
    </row>
    <row r="607" spans="1:14" x14ac:dyDescent="0.25">
      <c r="A607">
        <v>178887052</v>
      </c>
      <c r="B607" s="1" t="s">
        <v>23</v>
      </c>
      <c r="C607" s="1" t="s">
        <v>3120</v>
      </c>
      <c r="D607" s="1" t="s">
        <v>4310</v>
      </c>
      <c r="E607" s="1" t="s">
        <v>39</v>
      </c>
      <c r="F607" s="1" t="s">
        <v>31</v>
      </c>
      <c r="G607" s="2">
        <v>44232</v>
      </c>
      <c r="H607" s="3">
        <v>0.36319444444444443</v>
      </c>
      <c r="I607">
        <v>3</v>
      </c>
      <c r="J607" s="1" t="s">
        <v>3216</v>
      </c>
      <c r="K607">
        <v>0</v>
      </c>
      <c r="L607">
        <v>4.2255281301680938</v>
      </c>
      <c r="M607">
        <v>2523.64</v>
      </c>
      <c r="N607" s="5">
        <f>IF(Feb_21[[#This Row],[WIN_OSE]]=0,('Summary Sheet'!$O$1)-('Summary Sheet'!$O$1*2%),-'Summary Sheet'!$O$1*(Feb_21[[#This Row],[BSP]]-1))</f>
        <v>1.96</v>
      </c>
    </row>
    <row r="608" spans="1:14" x14ac:dyDescent="0.25">
      <c r="A608">
        <v>178887054</v>
      </c>
      <c r="B608" s="1" t="s">
        <v>23</v>
      </c>
      <c r="C608" s="1" t="s">
        <v>3120</v>
      </c>
      <c r="D608" s="1" t="s">
        <v>4310</v>
      </c>
      <c r="E608" s="1" t="s">
        <v>65</v>
      </c>
      <c r="F608" s="1" t="s">
        <v>31</v>
      </c>
      <c r="G608" s="2">
        <v>44232</v>
      </c>
      <c r="H608" s="3">
        <v>0.37638888888888888</v>
      </c>
      <c r="I608">
        <v>6</v>
      </c>
      <c r="J608" s="1" t="s">
        <v>4440</v>
      </c>
      <c r="K608">
        <v>1</v>
      </c>
      <c r="L608">
        <v>3.65</v>
      </c>
      <c r="M608">
        <v>4705.38</v>
      </c>
      <c r="N608" s="5">
        <f>IF(Feb_21[[#This Row],[WIN_OSE]]=0,('Summary Sheet'!$O$1)-('Summary Sheet'!$O$1*2%),-'Summary Sheet'!$O$1*(Feb_21[[#This Row],[BSP]]-1))</f>
        <v>-5.3</v>
      </c>
    </row>
    <row r="609" spans="1:14" x14ac:dyDescent="0.25">
      <c r="A609">
        <v>178887056</v>
      </c>
      <c r="B609" s="1" t="s">
        <v>23</v>
      </c>
      <c r="C609" s="1" t="s">
        <v>3120</v>
      </c>
      <c r="D609" s="1" t="s">
        <v>4310</v>
      </c>
      <c r="E609" s="1" t="s">
        <v>27</v>
      </c>
      <c r="F609" s="1" t="s">
        <v>179</v>
      </c>
      <c r="G609" s="2">
        <v>44232</v>
      </c>
      <c r="H609" s="3">
        <v>0.38750000000000001</v>
      </c>
      <c r="I609">
        <v>1</v>
      </c>
      <c r="J609" s="1" t="s">
        <v>549</v>
      </c>
      <c r="K609">
        <v>0</v>
      </c>
      <c r="L609">
        <v>3.1</v>
      </c>
      <c r="M609">
        <v>5306.1</v>
      </c>
      <c r="N609" s="5">
        <f>IF(Feb_21[[#This Row],[WIN_OSE]]=0,('Summary Sheet'!$O$1)-('Summary Sheet'!$O$1*2%),-'Summary Sheet'!$O$1*(Feb_21[[#This Row],[BSP]]-1))</f>
        <v>1.96</v>
      </c>
    </row>
    <row r="610" spans="1:14" x14ac:dyDescent="0.25">
      <c r="A610">
        <v>178887058</v>
      </c>
      <c r="B610" s="1" t="s">
        <v>23</v>
      </c>
      <c r="C610" s="1" t="s">
        <v>3120</v>
      </c>
      <c r="D610" s="1" t="s">
        <v>4310</v>
      </c>
      <c r="E610" s="1" t="s">
        <v>39</v>
      </c>
      <c r="F610" s="1" t="s">
        <v>31</v>
      </c>
      <c r="G610" s="2">
        <v>44232</v>
      </c>
      <c r="H610" s="3">
        <v>0.39861111111111114</v>
      </c>
      <c r="I610">
        <v>6</v>
      </c>
      <c r="J610" s="1" t="s">
        <v>4408</v>
      </c>
      <c r="K610">
        <v>0</v>
      </c>
      <c r="L610">
        <v>3.1871545970000001</v>
      </c>
      <c r="M610">
        <v>4747.54</v>
      </c>
      <c r="N610" s="5">
        <f>IF(Feb_21[[#This Row],[WIN_OSE]]=0,('Summary Sheet'!$O$1)-('Summary Sheet'!$O$1*2%),-'Summary Sheet'!$O$1*(Feb_21[[#This Row],[BSP]]-1))</f>
        <v>1.96</v>
      </c>
    </row>
    <row r="611" spans="1:14" x14ac:dyDescent="0.25">
      <c r="A611">
        <v>178887060</v>
      </c>
      <c r="B611" s="1" t="s">
        <v>23</v>
      </c>
      <c r="C611" s="1" t="s">
        <v>3120</v>
      </c>
      <c r="D611" s="1" t="s">
        <v>4310</v>
      </c>
      <c r="E611" s="1" t="s">
        <v>30</v>
      </c>
      <c r="F611" s="1" t="s">
        <v>31</v>
      </c>
      <c r="G611" s="2">
        <v>44232</v>
      </c>
      <c r="H611" s="3">
        <v>0.41111111111111109</v>
      </c>
      <c r="I611">
        <v>4</v>
      </c>
      <c r="J611" s="1" t="s">
        <v>527</v>
      </c>
      <c r="K611">
        <v>0</v>
      </c>
      <c r="L611">
        <v>4.4892854895840006</v>
      </c>
      <c r="M611">
        <v>2655.08</v>
      </c>
      <c r="N611" s="5">
        <f>IF(Feb_21[[#This Row],[WIN_OSE]]=0,('Summary Sheet'!$O$1)-('Summary Sheet'!$O$1*2%),-'Summary Sheet'!$O$1*(Feb_21[[#This Row],[BSP]]-1))</f>
        <v>1.96</v>
      </c>
    </row>
    <row r="612" spans="1:14" x14ac:dyDescent="0.25">
      <c r="A612">
        <v>178887062</v>
      </c>
      <c r="B612" s="1" t="s">
        <v>23</v>
      </c>
      <c r="C612" s="1" t="s">
        <v>3120</v>
      </c>
      <c r="D612" s="1" t="s">
        <v>4310</v>
      </c>
      <c r="E612" s="1" t="s">
        <v>43</v>
      </c>
      <c r="F612" s="1" t="s">
        <v>31</v>
      </c>
      <c r="G612" s="2">
        <v>44232</v>
      </c>
      <c r="H612" s="3">
        <v>0.42152777777777778</v>
      </c>
      <c r="I612">
        <v>3</v>
      </c>
      <c r="J612" s="1" t="s">
        <v>4437</v>
      </c>
      <c r="K612">
        <v>1</v>
      </c>
      <c r="L612">
        <v>2.72</v>
      </c>
      <c r="M612">
        <v>11348.52</v>
      </c>
      <c r="N612" s="5">
        <f>IF(Feb_21[[#This Row],[WIN_OSE]]=0,('Summary Sheet'!$O$1)-('Summary Sheet'!$O$1*2%),-'Summary Sheet'!$O$1*(Feb_21[[#This Row],[BSP]]-1))</f>
        <v>-3.4400000000000004</v>
      </c>
    </row>
    <row r="613" spans="1:14" x14ac:dyDescent="0.25">
      <c r="A613">
        <v>178887064</v>
      </c>
      <c r="B613" s="1" t="s">
        <v>23</v>
      </c>
      <c r="C613" s="1" t="s">
        <v>3120</v>
      </c>
      <c r="D613" s="1" t="s">
        <v>4310</v>
      </c>
      <c r="E613" s="1" t="s">
        <v>41</v>
      </c>
      <c r="F613" s="1" t="s">
        <v>31</v>
      </c>
      <c r="G613" s="2">
        <v>44232</v>
      </c>
      <c r="H613" s="3">
        <v>0.43263888888888891</v>
      </c>
      <c r="I613">
        <v>6</v>
      </c>
      <c r="J613" s="1" t="s">
        <v>4334</v>
      </c>
      <c r="K613">
        <v>0</v>
      </c>
      <c r="L613">
        <v>3.7119765913372236</v>
      </c>
      <c r="M613">
        <v>4955.08</v>
      </c>
      <c r="N613" s="5">
        <f>IF(Feb_21[[#This Row],[WIN_OSE]]=0,('Summary Sheet'!$O$1)-('Summary Sheet'!$O$1*2%),-'Summary Sheet'!$O$1*(Feb_21[[#This Row],[BSP]]-1))</f>
        <v>1.96</v>
      </c>
    </row>
    <row r="614" spans="1:14" x14ac:dyDescent="0.25">
      <c r="A614">
        <v>178887066</v>
      </c>
      <c r="B614" s="1" t="s">
        <v>23</v>
      </c>
      <c r="C614" s="1" t="s">
        <v>3120</v>
      </c>
      <c r="D614" s="1" t="s">
        <v>4310</v>
      </c>
      <c r="E614" s="1" t="s">
        <v>47</v>
      </c>
      <c r="F614" s="1" t="s">
        <v>31</v>
      </c>
      <c r="G614" s="2">
        <v>44232</v>
      </c>
      <c r="H614" s="3">
        <v>0.44513888888888886</v>
      </c>
      <c r="I614">
        <v>3</v>
      </c>
      <c r="J614" s="1" t="s">
        <v>3707</v>
      </c>
      <c r="K614">
        <v>0</v>
      </c>
      <c r="L614">
        <v>3.945183196853904</v>
      </c>
      <c r="M614">
        <v>5162.84</v>
      </c>
      <c r="N614" s="5">
        <f>IF(Feb_21[[#This Row],[WIN_OSE]]=0,('Summary Sheet'!$O$1)-('Summary Sheet'!$O$1*2%),-'Summary Sheet'!$O$1*(Feb_21[[#This Row],[BSP]]-1))</f>
        <v>1.96</v>
      </c>
    </row>
    <row r="615" spans="1:14" x14ac:dyDescent="0.25">
      <c r="A615">
        <v>178888087</v>
      </c>
      <c r="B615" s="1" t="s">
        <v>19</v>
      </c>
      <c r="C615" s="1" t="s">
        <v>3129</v>
      </c>
      <c r="D615" s="1" t="s">
        <v>4310</v>
      </c>
      <c r="E615" s="1" t="s">
        <v>30</v>
      </c>
      <c r="F615" s="1" t="s">
        <v>54</v>
      </c>
      <c r="G615" s="2">
        <v>44232</v>
      </c>
      <c r="H615" s="3">
        <v>0.58611111111111114</v>
      </c>
      <c r="I615">
        <v>3</v>
      </c>
      <c r="J615" s="1" t="s">
        <v>855</v>
      </c>
      <c r="K615">
        <v>0</v>
      </c>
      <c r="L615">
        <v>2.48</v>
      </c>
      <c r="M615">
        <v>13415.2</v>
      </c>
      <c r="N615" s="5">
        <f>IF(Feb_21[[#This Row],[WIN_OSE]]=0,('Summary Sheet'!$O$1)-('Summary Sheet'!$O$1*2%),-'Summary Sheet'!$O$1*(Feb_21[[#This Row],[BSP]]-1))</f>
        <v>1.96</v>
      </c>
    </row>
    <row r="616" spans="1:14" x14ac:dyDescent="0.25">
      <c r="A616">
        <v>178888089</v>
      </c>
      <c r="B616" s="1" t="s">
        <v>19</v>
      </c>
      <c r="C616" s="1" t="s">
        <v>3129</v>
      </c>
      <c r="D616" s="1" t="s">
        <v>4310</v>
      </c>
      <c r="E616" s="1" t="s">
        <v>48</v>
      </c>
      <c r="F616" s="1" t="s">
        <v>960</v>
      </c>
      <c r="G616" s="2">
        <v>44232</v>
      </c>
      <c r="H616" s="3">
        <v>0.59652777777777777</v>
      </c>
      <c r="I616">
        <v>6</v>
      </c>
      <c r="J616" s="1" t="s">
        <v>4349</v>
      </c>
      <c r="K616">
        <v>0</v>
      </c>
      <c r="L616">
        <v>3.326641879833879</v>
      </c>
      <c r="M616">
        <v>11462.9</v>
      </c>
      <c r="N616" s="5">
        <f>IF(Feb_21[[#This Row],[WIN_OSE]]=0,('Summary Sheet'!$O$1)-('Summary Sheet'!$O$1*2%),-'Summary Sheet'!$O$1*(Feb_21[[#This Row],[BSP]]-1))</f>
        <v>1.96</v>
      </c>
    </row>
    <row r="617" spans="1:14" x14ac:dyDescent="0.25">
      <c r="A617">
        <v>178888091</v>
      </c>
      <c r="B617" s="1" t="s">
        <v>19</v>
      </c>
      <c r="C617" s="1" t="s">
        <v>3129</v>
      </c>
      <c r="D617" s="1" t="s">
        <v>4310</v>
      </c>
      <c r="E617" s="1" t="s">
        <v>39</v>
      </c>
      <c r="F617" s="1" t="s">
        <v>54</v>
      </c>
      <c r="G617" s="2">
        <v>44232</v>
      </c>
      <c r="H617" s="3">
        <v>0.60833333333333328</v>
      </c>
      <c r="I617">
        <v>1</v>
      </c>
      <c r="J617" s="1" t="s">
        <v>4332</v>
      </c>
      <c r="K617">
        <v>0</v>
      </c>
      <c r="L617">
        <v>3.3</v>
      </c>
      <c r="M617">
        <v>6546.02</v>
      </c>
      <c r="N617" s="5">
        <f>IF(Feb_21[[#This Row],[WIN_OSE]]=0,('Summary Sheet'!$O$1)-('Summary Sheet'!$O$1*2%),-'Summary Sheet'!$O$1*(Feb_21[[#This Row],[BSP]]-1))</f>
        <v>1.96</v>
      </c>
    </row>
    <row r="618" spans="1:14" x14ac:dyDescent="0.25">
      <c r="A618">
        <v>178888093</v>
      </c>
      <c r="B618" s="1" t="s">
        <v>19</v>
      </c>
      <c r="C618" s="1" t="s">
        <v>3129</v>
      </c>
      <c r="D618" s="1" t="s">
        <v>4310</v>
      </c>
      <c r="E618" s="1" t="s">
        <v>32</v>
      </c>
      <c r="F618" s="1" t="s">
        <v>54</v>
      </c>
      <c r="G618" s="2">
        <v>44232</v>
      </c>
      <c r="H618" s="3">
        <v>0.62083333333333335</v>
      </c>
      <c r="I618">
        <v>5</v>
      </c>
      <c r="J618" s="1" t="s">
        <v>4379</v>
      </c>
      <c r="K618">
        <v>0</v>
      </c>
      <c r="L618">
        <v>3.4</v>
      </c>
      <c r="M618">
        <v>5107.2</v>
      </c>
      <c r="N618" s="5">
        <f>IF(Feb_21[[#This Row],[WIN_OSE]]=0,('Summary Sheet'!$O$1)-('Summary Sheet'!$O$1*2%),-'Summary Sheet'!$O$1*(Feb_21[[#This Row],[BSP]]-1))</f>
        <v>1.96</v>
      </c>
    </row>
    <row r="619" spans="1:14" x14ac:dyDescent="0.25">
      <c r="A619">
        <v>178888095</v>
      </c>
      <c r="B619" s="1" t="s">
        <v>19</v>
      </c>
      <c r="C619" s="1" t="s">
        <v>3129</v>
      </c>
      <c r="D619" s="1" t="s">
        <v>4310</v>
      </c>
      <c r="E619" s="1" t="s">
        <v>48</v>
      </c>
      <c r="F619" s="1" t="s">
        <v>54</v>
      </c>
      <c r="G619" s="2">
        <v>44232</v>
      </c>
      <c r="H619" s="3">
        <v>0.63124999999999998</v>
      </c>
      <c r="I619">
        <v>1</v>
      </c>
      <c r="J619" s="1" t="s">
        <v>4338</v>
      </c>
      <c r="K619">
        <v>0</v>
      </c>
      <c r="L619">
        <v>3.1051293621881273</v>
      </c>
      <c r="M619">
        <v>7646.78</v>
      </c>
      <c r="N619" s="5">
        <f>IF(Feb_21[[#This Row],[WIN_OSE]]=0,('Summary Sheet'!$O$1)-('Summary Sheet'!$O$1*2%),-'Summary Sheet'!$O$1*(Feb_21[[#This Row],[BSP]]-1))</f>
        <v>1.96</v>
      </c>
    </row>
    <row r="620" spans="1:14" x14ac:dyDescent="0.25">
      <c r="A620">
        <v>178888097</v>
      </c>
      <c r="B620" s="1" t="s">
        <v>19</v>
      </c>
      <c r="C620" s="1" t="s">
        <v>3129</v>
      </c>
      <c r="D620" s="1" t="s">
        <v>4310</v>
      </c>
      <c r="E620" s="1" t="s">
        <v>43</v>
      </c>
      <c r="F620" s="1" t="s">
        <v>54</v>
      </c>
      <c r="G620" s="2">
        <v>44232</v>
      </c>
      <c r="H620" s="3">
        <v>0.6430555555555556</v>
      </c>
      <c r="I620">
        <v>3</v>
      </c>
      <c r="J620" s="1" t="s">
        <v>4396</v>
      </c>
      <c r="K620">
        <v>1</v>
      </c>
      <c r="L620">
        <v>3.2828919480000001</v>
      </c>
      <c r="M620">
        <v>5298.68</v>
      </c>
      <c r="N620" s="5">
        <f>IF(Feb_21[[#This Row],[WIN_OSE]]=0,('Summary Sheet'!$O$1)-('Summary Sheet'!$O$1*2%),-'Summary Sheet'!$O$1*(Feb_21[[#This Row],[BSP]]-1))</f>
        <v>-4.5657838960000001</v>
      </c>
    </row>
    <row r="621" spans="1:14" x14ac:dyDescent="0.25">
      <c r="A621">
        <v>178888099</v>
      </c>
      <c r="B621" s="1" t="s">
        <v>19</v>
      </c>
      <c r="C621" s="1" t="s">
        <v>3129</v>
      </c>
      <c r="D621" s="1" t="s">
        <v>4310</v>
      </c>
      <c r="E621" s="1" t="s">
        <v>24</v>
      </c>
      <c r="F621" s="1" t="s">
        <v>54</v>
      </c>
      <c r="G621" s="2">
        <v>44232</v>
      </c>
      <c r="H621" s="3">
        <v>0.65555555555555556</v>
      </c>
      <c r="I621">
        <v>4</v>
      </c>
      <c r="J621" s="1" t="s">
        <v>4496</v>
      </c>
      <c r="K621">
        <v>0</v>
      </c>
      <c r="L621">
        <v>3.4938144483401992</v>
      </c>
      <c r="M621">
        <v>8032.94</v>
      </c>
      <c r="N621" s="5">
        <f>IF(Feb_21[[#This Row],[WIN_OSE]]=0,('Summary Sheet'!$O$1)-('Summary Sheet'!$O$1*2%),-'Summary Sheet'!$O$1*(Feb_21[[#This Row],[BSP]]-1))</f>
        <v>1.96</v>
      </c>
    </row>
    <row r="622" spans="1:14" x14ac:dyDescent="0.25">
      <c r="A622">
        <v>178888101</v>
      </c>
      <c r="B622" s="1" t="s">
        <v>19</v>
      </c>
      <c r="C622" s="1" t="s">
        <v>3129</v>
      </c>
      <c r="D622" s="1" t="s">
        <v>4310</v>
      </c>
      <c r="E622" s="1" t="s">
        <v>48</v>
      </c>
      <c r="F622" s="1" t="s">
        <v>54</v>
      </c>
      <c r="G622" s="2">
        <v>44232</v>
      </c>
      <c r="H622" s="3">
        <v>0.6694444444444444</v>
      </c>
      <c r="I622">
        <v>3</v>
      </c>
      <c r="J622" s="1" t="s">
        <v>4416</v>
      </c>
      <c r="K622">
        <v>1</v>
      </c>
      <c r="L622">
        <v>3.95</v>
      </c>
      <c r="M622">
        <v>4761.84</v>
      </c>
      <c r="N622" s="5">
        <f>IF(Feb_21[[#This Row],[WIN_OSE]]=0,('Summary Sheet'!$O$1)-('Summary Sheet'!$O$1*2%),-'Summary Sheet'!$O$1*(Feb_21[[#This Row],[BSP]]-1))</f>
        <v>-5.9</v>
      </c>
    </row>
    <row r="623" spans="1:14" x14ac:dyDescent="0.25">
      <c r="A623">
        <v>178888103</v>
      </c>
      <c r="B623" s="1" t="s">
        <v>19</v>
      </c>
      <c r="C623" s="1" t="s">
        <v>3129</v>
      </c>
      <c r="D623" s="1" t="s">
        <v>4310</v>
      </c>
      <c r="E623" s="1" t="s">
        <v>47</v>
      </c>
      <c r="F623" s="1" t="s">
        <v>54</v>
      </c>
      <c r="G623" s="2">
        <v>44232</v>
      </c>
      <c r="H623" s="3">
        <v>0.68263888888888891</v>
      </c>
      <c r="I623">
        <v>1</v>
      </c>
      <c r="J623" s="1" t="s">
        <v>4471</v>
      </c>
      <c r="K623">
        <v>0</v>
      </c>
      <c r="L623">
        <v>3.2277826087631549</v>
      </c>
      <c r="M623">
        <v>9932.52</v>
      </c>
      <c r="N623" s="5">
        <f>IF(Feb_21[[#This Row],[WIN_OSE]]=0,('Summary Sheet'!$O$1)-('Summary Sheet'!$O$1*2%),-'Summary Sheet'!$O$1*(Feb_21[[#This Row],[BSP]]-1))</f>
        <v>1.96</v>
      </c>
    </row>
    <row r="624" spans="1:14" x14ac:dyDescent="0.25">
      <c r="A624">
        <v>178888105</v>
      </c>
      <c r="B624" s="1" t="s">
        <v>19</v>
      </c>
      <c r="C624" s="1" t="s">
        <v>3129</v>
      </c>
      <c r="D624" s="1" t="s">
        <v>4310</v>
      </c>
      <c r="E624" s="1" t="s">
        <v>30</v>
      </c>
      <c r="F624" s="1" t="s">
        <v>54</v>
      </c>
      <c r="G624" s="2">
        <v>44232</v>
      </c>
      <c r="H624" s="3">
        <v>0.69652777777777775</v>
      </c>
      <c r="I624">
        <v>4</v>
      </c>
      <c r="J624" s="1" t="s">
        <v>4433</v>
      </c>
      <c r="K624">
        <v>0</v>
      </c>
      <c r="L624">
        <v>3.1060207117484246</v>
      </c>
      <c r="M624">
        <v>11288.4</v>
      </c>
      <c r="N624" s="5">
        <f>IF(Feb_21[[#This Row],[WIN_OSE]]=0,('Summary Sheet'!$O$1)-('Summary Sheet'!$O$1*2%),-'Summary Sheet'!$O$1*(Feb_21[[#This Row],[BSP]]-1))</f>
        <v>1.96</v>
      </c>
    </row>
    <row r="625" spans="1:14" x14ac:dyDescent="0.25">
      <c r="A625">
        <v>178888107</v>
      </c>
      <c r="B625" s="1" t="s">
        <v>19</v>
      </c>
      <c r="C625" s="1" t="s">
        <v>3129</v>
      </c>
      <c r="D625" s="1" t="s">
        <v>4310</v>
      </c>
      <c r="E625" s="1" t="s">
        <v>48</v>
      </c>
      <c r="F625" s="1" t="s">
        <v>54</v>
      </c>
      <c r="G625" s="2">
        <v>44232</v>
      </c>
      <c r="H625" s="3">
        <v>0.7104166666666667</v>
      </c>
      <c r="I625">
        <v>1</v>
      </c>
      <c r="J625" s="1" t="s">
        <v>4512</v>
      </c>
      <c r="K625">
        <v>0</v>
      </c>
      <c r="L625">
        <v>3.275049179511698</v>
      </c>
      <c r="M625">
        <v>18833.560000000001</v>
      </c>
      <c r="N625" s="5">
        <f>IF(Feb_21[[#This Row],[WIN_OSE]]=0,('Summary Sheet'!$O$1)-('Summary Sheet'!$O$1*2%),-'Summary Sheet'!$O$1*(Feb_21[[#This Row],[BSP]]-1))</f>
        <v>1.96</v>
      </c>
    </row>
    <row r="626" spans="1:14" x14ac:dyDescent="0.25">
      <c r="A626">
        <v>178888109</v>
      </c>
      <c r="B626" s="1" t="s">
        <v>19</v>
      </c>
      <c r="C626" s="1" t="s">
        <v>3129</v>
      </c>
      <c r="D626" s="1" t="s">
        <v>4310</v>
      </c>
      <c r="E626" s="1" t="s">
        <v>32</v>
      </c>
      <c r="F626" s="1" t="s">
        <v>54</v>
      </c>
      <c r="G626" s="2">
        <v>44232</v>
      </c>
      <c r="H626" s="3">
        <v>0.72361111111111109</v>
      </c>
      <c r="I626">
        <v>1</v>
      </c>
      <c r="J626" s="1" t="s">
        <v>4425</v>
      </c>
      <c r="K626">
        <v>1</v>
      </c>
      <c r="L626">
        <v>4.4621978789999996</v>
      </c>
      <c r="M626">
        <v>3579.84</v>
      </c>
      <c r="N626" s="5">
        <f>IF(Feb_21[[#This Row],[WIN_OSE]]=0,('Summary Sheet'!$O$1)-('Summary Sheet'!$O$1*2%),-'Summary Sheet'!$O$1*(Feb_21[[#This Row],[BSP]]-1))</f>
        <v>-6.9243957579999993</v>
      </c>
    </row>
    <row r="627" spans="1:14" x14ac:dyDescent="0.25">
      <c r="A627">
        <v>178889503</v>
      </c>
      <c r="B627" s="1" t="s">
        <v>23</v>
      </c>
      <c r="C627" s="1" t="s">
        <v>3130</v>
      </c>
      <c r="D627" s="1" t="s">
        <v>4310</v>
      </c>
      <c r="E627" s="1" t="s">
        <v>39</v>
      </c>
      <c r="F627" s="1" t="s">
        <v>168</v>
      </c>
      <c r="G627" s="2">
        <v>44232</v>
      </c>
      <c r="H627" s="3">
        <v>0.5756944444444444</v>
      </c>
      <c r="I627">
        <v>2</v>
      </c>
      <c r="J627" s="1" t="s">
        <v>847</v>
      </c>
      <c r="K627">
        <v>1</v>
      </c>
      <c r="L627">
        <v>3.8672267937041394</v>
      </c>
      <c r="M627">
        <v>6458.62</v>
      </c>
      <c r="N627" s="5">
        <f>IF(Feb_21[[#This Row],[WIN_OSE]]=0,('Summary Sheet'!$O$1)-('Summary Sheet'!$O$1*2%),-'Summary Sheet'!$O$1*(Feb_21[[#This Row],[BSP]]-1))</f>
        <v>-5.7344535874082787</v>
      </c>
    </row>
    <row r="628" spans="1:14" x14ac:dyDescent="0.25">
      <c r="A628">
        <v>178889505</v>
      </c>
      <c r="B628" s="1" t="s">
        <v>23</v>
      </c>
      <c r="C628" s="1" t="s">
        <v>3130</v>
      </c>
      <c r="D628" s="1" t="s">
        <v>4310</v>
      </c>
      <c r="E628" s="1" t="s">
        <v>287</v>
      </c>
      <c r="F628" s="1" t="s">
        <v>194</v>
      </c>
      <c r="G628" s="2">
        <v>44232</v>
      </c>
      <c r="H628" s="3">
        <v>0.58819444444444446</v>
      </c>
      <c r="I628">
        <v>3</v>
      </c>
      <c r="J628" s="1" t="s">
        <v>399</v>
      </c>
      <c r="K628">
        <v>0</v>
      </c>
      <c r="L628">
        <v>2.5966649366196357</v>
      </c>
      <c r="M628">
        <v>8611.4599999999991</v>
      </c>
      <c r="N628" s="5">
        <f>IF(Feb_21[[#This Row],[WIN_OSE]]=0,('Summary Sheet'!$O$1)-('Summary Sheet'!$O$1*2%),-'Summary Sheet'!$O$1*(Feb_21[[#This Row],[BSP]]-1))</f>
        <v>1.96</v>
      </c>
    </row>
    <row r="629" spans="1:14" x14ac:dyDescent="0.25">
      <c r="A629">
        <v>178889507</v>
      </c>
      <c r="B629" s="1" t="s">
        <v>23</v>
      </c>
      <c r="C629" s="1" t="s">
        <v>3130</v>
      </c>
      <c r="D629" s="1" t="s">
        <v>4310</v>
      </c>
      <c r="E629" s="1" t="s">
        <v>47</v>
      </c>
      <c r="F629" s="1" t="s">
        <v>168</v>
      </c>
      <c r="G629" s="2">
        <v>44232</v>
      </c>
      <c r="H629" s="3">
        <v>0.59930555555555554</v>
      </c>
      <c r="I629">
        <v>4</v>
      </c>
      <c r="J629" s="1" t="s">
        <v>4382</v>
      </c>
      <c r="K629">
        <v>0</v>
      </c>
      <c r="L629">
        <v>2.2400000000000002</v>
      </c>
      <c r="M629">
        <v>14753.48</v>
      </c>
      <c r="N629" s="5">
        <f>IF(Feb_21[[#This Row],[WIN_OSE]]=0,('Summary Sheet'!$O$1)-('Summary Sheet'!$O$1*2%),-'Summary Sheet'!$O$1*(Feb_21[[#This Row],[BSP]]-1))</f>
        <v>1.96</v>
      </c>
    </row>
    <row r="630" spans="1:14" x14ac:dyDescent="0.25">
      <c r="A630">
        <v>178889509</v>
      </c>
      <c r="B630" s="1" t="s">
        <v>23</v>
      </c>
      <c r="C630" s="1" t="s">
        <v>3130</v>
      </c>
      <c r="D630" s="1" t="s">
        <v>4310</v>
      </c>
      <c r="E630" s="1" t="s">
        <v>312</v>
      </c>
      <c r="F630" s="1" t="s">
        <v>301</v>
      </c>
      <c r="G630" s="2">
        <v>44232</v>
      </c>
      <c r="H630" s="3">
        <v>0.61250000000000004</v>
      </c>
      <c r="I630">
        <v>6</v>
      </c>
      <c r="J630" s="1" t="s">
        <v>1292</v>
      </c>
      <c r="K630">
        <v>1</v>
      </c>
      <c r="L630">
        <v>3.210759885509761</v>
      </c>
      <c r="M630">
        <v>17746.439999999999</v>
      </c>
      <c r="N630" s="5">
        <f>IF(Feb_21[[#This Row],[WIN_OSE]]=0,('Summary Sheet'!$O$1)-('Summary Sheet'!$O$1*2%),-'Summary Sheet'!$O$1*(Feb_21[[#This Row],[BSP]]-1))</f>
        <v>-4.421519771019522</v>
      </c>
    </row>
    <row r="631" spans="1:14" x14ac:dyDescent="0.25">
      <c r="A631">
        <v>178889511</v>
      </c>
      <c r="B631" s="1" t="s">
        <v>23</v>
      </c>
      <c r="C631" s="1" t="s">
        <v>3130</v>
      </c>
      <c r="D631" s="1" t="s">
        <v>4310</v>
      </c>
      <c r="E631" s="1" t="s">
        <v>37</v>
      </c>
      <c r="F631" s="1" t="s">
        <v>168</v>
      </c>
      <c r="G631" s="2">
        <v>44232</v>
      </c>
      <c r="H631" s="3">
        <v>0.62638888888888888</v>
      </c>
      <c r="I631">
        <v>3</v>
      </c>
      <c r="J631" s="1" t="s">
        <v>4461</v>
      </c>
      <c r="K631">
        <v>1</v>
      </c>
      <c r="L631">
        <v>2.2287848774663321</v>
      </c>
      <c r="M631">
        <v>14017.72</v>
      </c>
      <c r="N631" s="5">
        <f>IF(Feb_21[[#This Row],[WIN_OSE]]=0,('Summary Sheet'!$O$1)-('Summary Sheet'!$O$1*2%),-'Summary Sheet'!$O$1*(Feb_21[[#This Row],[BSP]]-1))</f>
        <v>-2.4575697549326643</v>
      </c>
    </row>
    <row r="632" spans="1:14" x14ac:dyDescent="0.25">
      <c r="A632">
        <v>178889515</v>
      </c>
      <c r="B632" s="1" t="s">
        <v>23</v>
      </c>
      <c r="C632" s="1" t="s">
        <v>3130</v>
      </c>
      <c r="D632" s="1" t="s">
        <v>4310</v>
      </c>
      <c r="E632" s="1" t="s">
        <v>24</v>
      </c>
      <c r="F632" s="1" t="s">
        <v>168</v>
      </c>
      <c r="G632" s="2">
        <v>44232</v>
      </c>
      <c r="H632" s="3">
        <v>0.65138888888888891</v>
      </c>
      <c r="I632">
        <v>5</v>
      </c>
      <c r="J632" s="1" t="s">
        <v>900</v>
      </c>
      <c r="K632">
        <v>1</v>
      </c>
      <c r="L632">
        <v>2.34</v>
      </c>
      <c r="M632">
        <v>9883.94</v>
      </c>
      <c r="N632" s="5">
        <f>IF(Feb_21[[#This Row],[WIN_OSE]]=0,('Summary Sheet'!$O$1)-('Summary Sheet'!$O$1*2%),-'Summary Sheet'!$O$1*(Feb_21[[#This Row],[BSP]]-1))</f>
        <v>-2.6799999999999997</v>
      </c>
    </row>
    <row r="633" spans="1:14" x14ac:dyDescent="0.25">
      <c r="A633">
        <v>178889517</v>
      </c>
      <c r="B633" s="1" t="s">
        <v>23</v>
      </c>
      <c r="C633" s="1" t="s">
        <v>3130</v>
      </c>
      <c r="D633" s="1" t="s">
        <v>4310</v>
      </c>
      <c r="E633" s="1" t="s">
        <v>300</v>
      </c>
      <c r="F633" s="1" t="s">
        <v>301</v>
      </c>
      <c r="G633" s="2">
        <v>44232</v>
      </c>
      <c r="H633" s="3">
        <v>0.66527777777777775</v>
      </c>
      <c r="I633">
        <v>2</v>
      </c>
      <c r="J633" s="1" t="s">
        <v>398</v>
      </c>
      <c r="K633">
        <v>1</v>
      </c>
      <c r="L633">
        <v>3.55</v>
      </c>
      <c r="M633">
        <v>5052.5</v>
      </c>
      <c r="N633" s="5">
        <f>IF(Feb_21[[#This Row],[WIN_OSE]]=0,('Summary Sheet'!$O$1)-('Summary Sheet'!$O$1*2%),-'Summary Sheet'!$O$1*(Feb_21[[#This Row],[BSP]]-1))</f>
        <v>-5.0999999999999996</v>
      </c>
    </row>
    <row r="634" spans="1:14" x14ac:dyDescent="0.25">
      <c r="A634">
        <v>178889519</v>
      </c>
      <c r="B634" s="1" t="s">
        <v>23</v>
      </c>
      <c r="C634" s="1" t="s">
        <v>3130</v>
      </c>
      <c r="D634" s="1" t="s">
        <v>4310</v>
      </c>
      <c r="E634" s="1" t="s">
        <v>37</v>
      </c>
      <c r="F634" s="1" t="s">
        <v>168</v>
      </c>
      <c r="G634" s="2">
        <v>44232</v>
      </c>
      <c r="H634" s="3">
        <v>0.6791666666666667</v>
      </c>
      <c r="I634">
        <v>2</v>
      </c>
      <c r="J634" s="1" t="s">
        <v>4404</v>
      </c>
      <c r="K634">
        <v>0</v>
      </c>
      <c r="L634">
        <v>3.8775335769999999</v>
      </c>
      <c r="M634">
        <v>3524.7</v>
      </c>
      <c r="N634" s="5">
        <f>IF(Feb_21[[#This Row],[WIN_OSE]]=0,('Summary Sheet'!$O$1)-('Summary Sheet'!$O$1*2%),-'Summary Sheet'!$O$1*(Feb_21[[#This Row],[BSP]]-1))</f>
        <v>1.96</v>
      </c>
    </row>
    <row r="635" spans="1:14" x14ac:dyDescent="0.25">
      <c r="A635">
        <v>178889521</v>
      </c>
      <c r="B635" s="1" t="s">
        <v>23</v>
      </c>
      <c r="C635" s="1" t="s">
        <v>3130</v>
      </c>
      <c r="D635" s="1" t="s">
        <v>4310</v>
      </c>
      <c r="E635" s="1" t="s">
        <v>178</v>
      </c>
      <c r="F635" s="1" t="s">
        <v>168</v>
      </c>
      <c r="G635" s="2">
        <v>44232</v>
      </c>
      <c r="H635" s="3">
        <v>0.69305555555555554</v>
      </c>
      <c r="I635">
        <v>6</v>
      </c>
      <c r="J635" s="1" t="s">
        <v>1293</v>
      </c>
      <c r="K635">
        <v>1</v>
      </c>
      <c r="L635">
        <v>1.83</v>
      </c>
      <c r="M635">
        <v>26776.7</v>
      </c>
      <c r="N635" s="5">
        <f>IF(Feb_21[[#This Row],[WIN_OSE]]=0,('Summary Sheet'!$O$1)-('Summary Sheet'!$O$1*2%),-'Summary Sheet'!$O$1*(Feb_21[[#This Row],[BSP]]-1))</f>
        <v>-1.6600000000000001</v>
      </c>
    </row>
    <row r="636" spans="1:14" x14ac:dyDescent="0.25">
      <c r="A636">
        <v>178889523</v>
      </c>
      <c r="B636" s="1" t="s">
        <v>23</v>
      </c>
      <c r="C636" s="1" t="s">
        <v>3130</v>
      </c>
      <c r="D636" s="1" t="s">
        <v>4310</v>
      </c>
      <c r="E636" s="1" t="s">
        <v>65</v>
      </c>
      <c r="F636" s="1" t="s">
        <v>168</v>
      </c>
      <c r="G636" s="2">
        <v>44232</v>
      </c>
      <c r="H636" s="3">
        <v>0.70694444444444449</v>
      </c>
      <c r="I636">
        <v>3</v>
      </c>
      <c r="J636" s="1" t="s">
        <v>4409</v>
      </c>
      <c r="K636">
        <v>0</v>
      </c>
      <c r="L636">
        <v>3.212958038</v>
      </c>
      <c r="M636">
        <v>14785.3</v>
      </c>
      <c r="N636" s="5">
        <f>IF(Feb_21[[#This Row],[WIN_OSE]]=0,('Summary Sheet'!$O$1)-('Summary Sheet'!$O$1*2%),-'Summary Sheet'!$O$1*(Feb_21[[#This Row],[BSP]]-1))</f>
        <v>1.96</v>
      </c>
    </row>
    <row r="637" spans="1:14" x14ac:dyDescent="0.25">
      <c r="A637">
        <v>178889525</v>
      </c>
      <c r="B637" s="1" t="s">
        <v>23</v>
      </c>
      <c r="C637" s="1" t="s">
        <v>3130</v>
      </c>
      <c r="D637" s="1" t="s">
        <v>4310</v>
      </c>
      <c r="E637" s="1" t="s">
        <v>60</v>
      </c>
      <c r="F637" s="1" t="s">
        <v>194</v>
      </c>
      <c r="G637" s="2">
        <v>44232</v>
      </c>
      <c r="H637" s="3">
        <v>0.72083333333333333</v>
      </c>
      <c r="I637">
        <v>4</v>
      </c>
      <c r="J637" s="1" t="s">
        <v>4448</v>
      </c>
      <c r="K637">
        <v>0</v>
      </c>
      <c r="L637">
        <v>4.2</v>
      </c>
      <c r="M637">
        <v>4864.2</v>
      </c>
      <c r="N637" s="5">
        <f>IF(Feb_21[[#This Row],[WIN_OSE]]=0,('Summary Sheet'!$O$1)-('Summary Sheet'!$O$1*2%),-'Summary Sheet'!$O$1*(Feb_21[[#This Row],[BSP]]-1))</f>
        <v>1.96</v>
      </c>
    </row>
    <row r="638" spans="1:14" x14ac:dyDescent="0.25">
      <c r="A638">
        <v>178889527</v>
      </c>
      <c r="B638" s="1" t="s">
        <v>23</v>
      </c>
      <c r="C638" s="1" t="s">
        <v>3130</v>
      </c>
      <c r="D638" s="1" t="s">
        <v>4310</v>
      </c>
      <c r="E638" s="1" t="s">
        <v>43</v>
      </c>
      <c r="F638" s="1" t="s">
        <v>168</v>
      </c>
      <c r="G638" s="2">
        <v>44232</v>
      </c>
      <c r="H638" s="3">
        <v>0.73402777777777772</v>
      </c>
      <c r="I638">
        <v>1</v>
      </c>
      <c r="J638" s="1" t="s">
        <v>4419</v>
      </c>
      <c r="K638">
        <v>1</v>
      </c>
      <c r="L638">
        <v>3.8745060618012221</v>
      </c>
      <c r="M638">
        <v>10050.92</v>
      </c>
      <c r="N638" s="5">
        <f>IF(Feb_21[[#This Row],[WIN_OSE]]=0,('Summary Sheet'!$O$1)-('Summary Sheet'!$O$1*2%),-'Summary Sheet'!$O$1*(Feb_21[[#This Row],[BSP]]-1))</f>
        <v>-5.7490121236024443</v>
      </c>
    </row>
    <row r="639" spans="1:14" x14ac:dyDescent="0.25">
      <c r="A639">
        <v>178889529</v>
      </c>
      <c r="B639" s="1" t="s">
        <v>23</v>
      </c>
      <c r="C639" s="1" t="s">
        <v>3130</v>
      </c>
      <c r="D639" s="1" t="s">
        <v>4310</v>
      </c>
      <c r="E639" s="1" t="s">
        <v>32</v>
      </c>
      <c r="F639" s="1" t="s">
        <v>168</v>
      </c>
      <c r="G639" s="2">
        <v>44232</v>
      </c>
      <c r="H639" s="3">
        <v>0.74583333333333335</v>
      </c>
      <c r="I639">
        <v>2</v>
      </c>
      <c r="J639" s="1" t="s">
        <v>4503</v>
      </c>
      <c r="K639">
        <v>1</v>
      </c>
      <c r="L639">
        <v>3.8158324104898202</v>
      </c>
      <c r="M639">
        <v>7423.58</v>
      </c>
      <c r="N639" s="5">
        <f>IF(Feb_21[[#This Row],[WIN_OSE]]=0,('Summary Sheet'!$O$1)-('Summary Sheet'!$O$1*2%),-'Summary Sheet'!$O$1*(Feb_21[[#This Row],[BSP]]-1))</f>
        <v>-5.6316648209796405</v>
      </c>
    </row>
    <row r="640" spans="1:14" x14ac:dyDescent="0.25">
      <c r="A640">
        <v>178889549</v>
      </c>
      <c r="B640" s="1" t="s">
        <v>23</v>
      </c>
      <c r="C640" s="1" t="s">
        <v>3131</v>
      </c>
      <c r="D640" s="1" t="s">
        <v>4310</v>
      </c>
      <c r="E640" s="1" t="s">
        <v>43</v>
      </c>
      <c r="F640" s="1" t="s">
        <v>54</v>
      </c>
      <c r="G640" s="2">
        <v>44232</v>
      </c>
      <c r="H640" s="3">
        <v>0.58125000000000004</v>
      </c>
      <c r="I640">
        <v>5</v>
      </c>
      <c r="J640" s="1" t="s">
        <v>4497</v>
      </c>
      <c r="K640">
        <v>0</v>
      </c>
      <c r="L640">
        <v>3.15</v>
      </c>
      <c r="M640">
        <v>11885.8</v>
      </c>
      <c r="N640" s="5">
        <f>IF(Feb_21[[#This Row],[WIN_OSE]]=0,('Summary Sheet'!$O$1)-('Summary Sheet'!$O$1*2%),-'Summary Sheet'!$O$1*(Feb_21[[#This Row],[BSP]]-1))</f>
        <v>1.96</v>
      </c>
    </row>
    <row r="641" spans="1:14" x14ac:dyDescent="0.25">
      <c r="A641">
        <v>178889551</v>
      </c>
      <c r="B641" s="1" t="s">
        <v>23</v>
      </c>
      <c r="C641" s="1" t="s">
        <v>3131</v>
      </c>
      <c r="D641" s="1" t="s">
        <v>4310</v>
      </c>
      <c r="E641" s="1" t="s">
        <v>47</v>
      </c>
      <c r="F641" s="1" t="s">
        <v>54</v>
      </c>
      <c r="G641" s="2">
        <v>44232</v>
      </c>
      <c r="H641" s="3">
        <v>0.59166666666666667</v>
      </c>
      <c r="I641">
        <v>6</v>
      </c>
      <c r="J641" s="1" t="s">
        <v>4370</v>
      </c>
      <c r="K641">
        <v>1</v>
      </c>
      <c r="L641">
        <v>3.364058250168755</v>
      </c>
      <c r="M641">
        <v>8930.7800000000007</v>
      </c>
      <c r="N641" s="5">
        <f>IF(Feb_21[[#This Row],[WIN_OSE]]=0,('Summary Sheet'!$O$1)-('Summary Sheet'!$O$1*2%),-'Summary Sheet'!$O$1*(Feb_21[[#This Row],[BSP]]-1))</f>
        <v>-4.7281165003375101</v>
      </c>
    </row>
    <row r="642" spans="1:14" x14ac:dyDescent="0.25">
      <c r="A642">
        <v>178889553</v>
      </c>
      <c r="B642" s="1" t="s">
        <v>23</v>
      </c>
      <c r="C642" s="1" t="s">
        <v>3131</v>
      </c>
      <c r="D642" s="1" t="s">
        <v>4310</v>
      </c>
      <c r="E642" s="1" t="s">
        <v>43</v>
      </c>
      <c r="F642" s="1" t="s">
        <v>54</v>
      </c>
      <c r="G642" s="2">
        <v>44232</v>
      </c>
      <c r="H642" s="3">
        <v>0.60555555555555551</v>
      </c>
      <c r="I642">
        <v>3</v>
      </c>
      <c r="J642" s="1" t="s">
        <v>892</v>
      </c>
      <c r="K642">
        <v>1</v>
      </c>
      <c r="L642">
        <v>2.6604860497587284</v>
      </c>
      <c r="M642">
        <v>14808.96</v>
      </c>
      <c r="N642" s="5">
        <f>IF(Feb_21[[#This Row],[WIN_OSE]]=0,('Summary Sheet'!$O$1)-('Summary Sheet'!$O$1*2%),-'Summary Sheet'!$O$1*(Feb_21[[#This Row],[BSP]]-1))</f>
        <v>-3.3209720995174568</v>
      </c>
    </row>
    <row r="643" spans="1:14" x14ac:dyDescent="0.25">
      <c r="A643">
        <v>178889555</v>
      </c>
      <c r="B643" s="1" t="s">
        <v>23</v>
      </c>
      <c r="C643" s="1" t="s">
        <v>3131</v>
      </c>
      <c r="D643" s="1" t="s">
        <v>4310</v>
      </c>
      <c r="E643" s="1" t="s">
        <v>37</v>
      </c>
      <c r="F643" s="1" t="s">
        <v>54</v>
      </c>
      <c r="G643" s="2">
        <v>44232</v>
      </c>
      <c r="H643" s="3">
        <v>0.61944444444444446</v>
      </c>
      <c r="I643">
        <v>6</v>
      </c>
      <c r="J643" s="1" t="s">
        <v>4374</v>
      </c>
      <c r="K643">
        <v>0</v>
      </c>
      <c r="L643">
        <v>2.3834358189999998</v>
      </c>
      <c r="M643">
        <v>17927.419999999998</v>
      </c>
      <c r="N643" s="5">
        <f>IF(Feb_21[[#This Row],[WIN_OSE]]=0,('Summary Sheet'!$O$1)-('Summary Sheet'!$O$1*2%),-'Summary Sheet'!$O$1*(Feb_21[[#This Row],[BSP]]-1))</f>
        <v>1.96</v>
      </c>
    </row>
    <row r="644" spans="1:14" x14ac:dyDescent="0.25">
      <c r="A644">
        <v>178889557</v>
      </c>
      <c r="B644" s="1" t="s">
        <v>23</v>
      </c>
      <c r="C644" s="1" t="s">
        <v>3131</v>
      </c>
      <c r="D644" s="1" t="s">
        <v>4310</v>
      </c>
      <c r="E644" s="1" t="s">
        <v>32</v>
      </c>
      <c r="F644" s="1" t="s">
        <v>54</v>
      </c>
      <c r="G644" s="2">
        <v>44232</v>
      </c>
      <c r="H644" s="3">
        <v>0.63263888888888886</v>
      </c>
      <c r="I644">
        <v>6</v>
      </c>
      <c r="J644" s="1" t="s">
        <v>4489</v>
      </c>
      <c r="K644">
        <v>0</v>
      </c>
      <c r="L644">
        <v>2.3971677516308407</v>
      </c>
      <c r="M644">
        <v>14697.74</v>
      </c>
      <c r="N644" s="5">
        <f>IF(Feb_21[[#This Row],[WIN_OSE]]=0,('Summary Sheet'!$O$1)-('Summary Sheet'!$O$1*2%),-'Summary Sheet'!$O$1*(Feb_21[[#This Row],[BSP]]-1))</f>
        <v>1.96</v>
      </c>
    </row>
    <row r="645" spans="1:14" x14ac:dyDescent="0.25">
      <c r="A645">
        <v>178889559</v>
      </c>
      <c r="B645" s="1" t="s">
        <v>23</v>
      </c>
      <c r="C645" s="1" t="s">
        <v>3131</v>
      </c>
      <c r="D645" s="1" t="s">
        <v>4310</v>
      </c>
      <c r="E645" s="1" t="s">
        <v>43</v>
      </c>
      <c r="F645" s="1" t="s">
        <v>54</v>
      </c>
      <c r="G645" s="2">
        <v>44232</v>
      </c>
      <c r="H645" s="3">
        <v>0.64444444444444449</v>
      </c>
      <c r="I645">
        <v>6</v>
      </c>
      <c r="J645" s="1" t="s">
        <v>3368</v>
      </c>
      <c r="K645">
        <v>0</v>
      </c>
      <c r="L645">
        <v>3.25</v>
      </c>
      <c r="M645">
        <v>6037.62</v>
      </c>
      <c r="N645" s="5">
        <f>IF(Feb_21[[#This Row],[WIN_OSE]]=0,('Summary Sheet'!$O$1)-('Summary Sheet'!$O$1*2%),-'Summary Sheet'!$O$1*(Feb_21[[#This Row],[BSP]]-1))</f>
        <v>1.96</v>
      </c>
    </row>
    <row r="646" spans="1:14" x14ac:dyDescent="0.25">
      <c r="A646">
        <v>178889561</v>
      </c>
      <c r="B646" s="1" t="s">
        <v>23</v>
      </c>
      <c r="C646" s="1" t="s">
        <v>3131</v>
      </c>
      <c r="D646" s="1" t="s">
        <v>4310</v>
      </c>
      <c r="E646" s="1" t="s">
        <v>43</v>
      </c>
      <c r="F646" s="1" t="s">
        <v>54</v>
      </c>
      <c r="G646" s="2">
        <v>44232</v>
      </c>
      <c r="H646" s="3">
        <v>0.65833333333333333</v>
      </c>
      <c r="I646">
        <v>4</v>
      </c>
      <c r="J646" s="1" t="s">
        <v>1288</v>
      </c>
      <c r="K646">
        <v>1</v>
      </c>
      <c r="L646">
        <v>3.45</v>
      </c>
      <c r="M646">
        <v>7555.88</v>
      </c>
      <c r="N646" s="5">
        <f>IF(Feb_21[[#This Row],[WIN_OSE]]=0,('Summary Sheet'!$O$1)-('Summary Sheet'!$O$1*2%),-'Summary Sheet'!$O$1*(Feb_21[[#This Row],[BSP]]-1))</f>
        <v>-4.9000000000000004</v>
      </c>
    </row>
    <row r="647" spans="1:14" x14ac:dyDescent="0.25">
      <c r="A647">
        <v>178889563</v>
      </c>
      <c r="B647" s="1" t="s">
        <v>23</v>
      </c>
      <c r="C647" s="1" t="s">
        <v>3131</v>
      </c>
      <c r="D647" s="1" t="s">
        <v>4310</v>
      </c>
      <c r="E647" s="1" t="s">
        <v>47</v>
      </c>
      <c r="F647" s="1" t="s">
        <v>54</v>
      </c>
      <c r="G647" s="2">
        <v>44232</v>
      </c>
      <c r="H647" s="3">
        <v>0.67222222222222228</v>
      </c>
      <c r="I647">
        <v>6</v>
      </c>
      <c r="J647" s="1" t="s">
        <v>4486</v>
      </c>
      <c r="K647">
        <v>0</v>
      </c>
      <c r="L647">
        <v>3.0422555396029356</v>
      </c>
      <c r="M647">
        <v>9995.7999999999993</v>
      </c>
      <c r="N647" s="5">
        <f>IF(Feb_21[[#This Row],[WIN_OSE]]=0,('Summary Sheet'!$O$1)-('Summary Sheet'!$O$1*2%),-'Summary Sheet'!$O$1*(Feb_21[[#This Row],[BSP]]-1))</f>
        <v>1.96</v>
      </c>
    </row>
    <row r="648" spans="1:14" x14ac:dyDescent="0.25">
      <c r="A648">
        <v>178889565</v>
      </c>
      <c r="B648" s="1" t="s">
        <v>23</v>
      </c>
      <c r="C648" s="1" t="s">
        <v>3131</v>
      </c>
      <c r="D648" s="1" t="s">
        <v>4310</v>
      </c>
      <c r="E648" s="1" t="s">
        <v>41</v>
      </c>
      <c r="F648" s="1" t="s">
        <v>54</v>
      </c>
      <c r="G648" s="2">
        <v>44232</v>
      </c>
      <c r="H648" s="3">
        <v>0.68611111111111112</v>
      </c>
      <c r="I648">
        <v>4</v>
      </c>
      <c r="J648" s="1" t="s">
        <v>4476</v>
      </c>
      <c r="K648">
        <v>1</v>
      </c>
      <c r="L648">
        <v>3.0835632285366232</v>
      </c>
      <c r="M648">
        <v>8551.36</v>
      </c>
      <c r="N648" s="5">
        <f>IF(Feb_21[[#This Row],[WIN_OSE]]=0,('Summary Sheet'!$O$1)-('Summary Sheet'!$O$1*2%),-'Summary Sheet'!$O$1*(Feb_21[[#This Row],[BSP]]-1))</f>
        <v>-4.1671264570732465</v>
      </c>
    </row>
    <row r="649" spans="1:14" x14ac:dyDescent="0.25">
      <c r="A649">
        <v>178889567</v>
      </c>
      <c r="B649" s="1" t="s">
        <v>23</v>
      </c>
      <c r="C649" s="1" t="s">
        <v>3131</v>
      </c>
      <c r="D649" s="1" t="s">
        <v>4310</v>
      </c>
      <c r="E649" s="1" t="s">
        <v>24</v>
      </c>
      <c r="F649" s="1" t="s">
        <v>54</v>
      </c>
      <c r="G649" s="2">
        <v>44232</v>
      </c>
      <c r="H649" s="3">
        <v>0.7</v>
      </c>
      <c r="I649">
        <v>2</v>
      </c>
      <c r="J649" s="1" t="s">
        <v>347</v>
      </c>
      <c r="K649">
        <v>0</v>
      </c>
      <c r="L649">
        <v>3.3</v>
      </c>
      <c r="M649">
        <v>9219.26</v>
      </c>
      <c r="N649" s="5">
        <f>IF(Feb_21[[#This Row],[WIN_OSE]]=0,('Summary Sheet'!$O$1)-('Summary Sheet'!$O$1*2%),-'Summary Sheet'!$O$1*(Feb_21[[#This Row],[BSP]]-1))</f>
        <v>1.96</v>
      </c>
    </row>
    <row r="650" spans="1:14" x14ac:dyDescent="0.25">
      <c r="A650">
        <v>178889569</v>
      </c>
      <c r="B650" s="1" t="s">
        <v>23</v>
      </c>
      <c r="C650" s="1" t="s">
        <v>3131</v>
      </c>
      <c r="D650" s="1" t="s">
        <v>4310</v>
      </c>
      <c r="E650" s="1" t="s">
        <v>30</v>
      </c>
      <c r="F650" s="1" t="s">
        <v>54</v>
      </c>
      <c r="G650" s="2">
        <v>44232</v>
      </c>
      <c r="H650" s="3">
        <v>0.71388888888888891</v>
      </c>
      <c r="I650">
        <v>3</v>
      </c>
      <c r="J650" s="1" t="s">
        <v>3505</v>
      </c>
      <c r="K650">
        <v>0</v>
      </c>
      <c r="L650">
        <v>3.35</v>
      </c>
      <c r="M650">
        <v>10741.84</v>
      </c>
      <c r="N650" s="5">
        <f>IF(Feb_21[[#This Row],[WIN_OSE]]=0,('Summary Sheet'!$O$1)-('Summary Sheet'!$O$1*2%),-'Summary Sheet'!$O$1*(Feb_21[[#This Row],[BSP]]-1))</f>
        <v>1.96</v>
      </c>
    </row>
    <row r="651" spans="1:14" x14ac:dyDescent="0.25">
      <c r="A651">
        <v>178889571</v>
      </c>
      <c r="B651" s="1" t="s">
        <v>23</v>
      </c>
      <c r="C651" s="1" t="s">
        <v>3131</v>
      </c>
      <c r="D651" s="1" t="s">
        <v>4310</v>
      </c>
      <c r="E651" s="1" t="s">
        <v>30</v>
      </c>
      <c r="F651" s="1" t="s">
        <v>54</v>
      </c>
      <c r="G651" s="2">
        <v>44232</v>
      </c>
      <c r="H651" s="3">
        <v>0.72777777777777775</v>
      </c>
      <c r="I651">
        <v>2</v>
      </c>
      <c r="J651" s="1" t="s">
        <v>4463</v>
      </c>
      <c r="K651">
        <v>0</v>
      </c>
      <c r="L651">
        <v>4.2</v>
      </c>
      <c r="M651">
        <v>12961.66</v>
      </c>
      <c r="N651" s="5">
        <f>IF(Feb_21[[#This Row],[WIN_OSE]]=0,('Summary Sheet'!$O$1)-('Summary Sheet'!$O$1*2%),-'Summary Sheet'!$O$1*(Feb_21[[#This Row],[BSP]]-1))</f>
        <v>1.96</v>
      </c>
    </row>
    <row r="652" spans="1:14" x14ac:dyDescent="0.25">
      <c r="A652">
        <v>178889573</v>
      </c>
      <c r="B652" s="1" t="s">
        <v>23</v>
      </c>
      <c r="C652" s="1" t="s">
        <v>3131</v>
      </c>
      <c r="D652" s="1" t="s">
        <v>4310</v>
      </c>
      <c r="E652" s="1" t="s">
        <v>41</v>
      </c>
      <c r="F652" s="1" t="s">
        <v>54</v>
      </c>
      <c r="G652" s="2">
        <v>44232</v>
      </c>
      <c r="H652" s="3">
        <v>0.73888888888888893</v>
      </c>
      <c r="I652">
        <v>3</v>
      </c>
      <c r="J652" s="1" t="s">
        <v>4375</v>
      </c>
      <c r="K652">
        <v>0</v>
      </c>
      <c r="L652">
        <v>3.3877747327079852</v>
      </c>
      <c r="M652">
        <v>12301.32</v>
      </c>
      <c r="N652" s="5">
        <f>IF(Feb_21[[#This Row],[WIN_OSE]]=0,('Summary Sheet'!$O$1)-('Summary Sheet'!$O$1*2%),-'Summary Sheet'!$O$1*(Feb_21[[#This Row],[BSP]]-1))</f>
        <v>1.96</v>
      </c>
    </row>
    <row r="653" spans="1:14" x14ac:dyDescent="0.25">
      <c r="A653">
        <v>178889575</v>
      </c>
      <c r="B653" s="1" t="s">
        <v>23</v>
      </c>
      <c r="C653" s="1" t="s">
        <v>3131</v>
      </c>
      <c r="D653" s="1" t="s">
        <v>4310</v>
      </c>
      <c r="E653" s="1" t="s">
        <v>41</v>
      </c>
      <c r="F653" s="1" t="s">
        <v>54</v>
      </c>
      <c r="G653" s="2">
        <v>44232</v>
      </c>
      <c r="H653" s="3">
        <v>0.75138888888888888</v>
      </c>
      <c r="I653">
        <v>5</v>
      </c>
      <c r="J653" s="1" t="s">
        <v>4462</v>
      </c>
      <c r="K653">
        <v>1</v>
      </c>
      <c r="L653">
        <v>2.96</v>
      </c>
      <c r="M653">
        <v>14152.38</v>
      </c>
      <c r="N653" s="5">
        <f>IF(Feb_21[[#This Row],[WIN_OSE]]=0,('Summary Sheet'!$O$1)-('Summary Sheet'!$O$1*2%),-'Summary Sheet'!$O$1*(Feb_21[[#This Row],[BSP]]-1))</f>
        <v>-3.92</v>
      </c>
    </row>
    <row r="654" spans="1:14" x14ac:dyDescent="0.25">
      <c r="A654">
        <v>178890101</v>
      </c>
      <c r="B654" s="1" t="s">
        <v>19</v>
      </c>
      <c r="C654" s="1" t="s">
        <v>3140</v>
      </c>
      <c r="D654" s="1" t="s">
        <v>4310</v>
      </c>
      <c r="E654" s="1" t="s">
        <v>41</v>
      </c>
      <c r="F654" s="1" t="s">
        <v>44</v>
      </c>
      <c r="G654" s="2">
        <v>44232</v>
      </c>
      <c r="H654" s="3">
        <v>0.7631944444444444</v>
      </c>
      <c r="I654">
        <v>1</v>
      </c>
      <c r="J654" s="1" t="s">
        <v>1346</v>
      </c>
      <c r="K654">
        <v>1</v>
      </c>
      <c r="L654">
        <v>3.25</v>
      </c>
      <c r="M654">
        <v>14451.8</v>
      </c>
      <c r="N654" s="5">
        <f>IF(Feb_21[[#This Row],[WIN_OSE]]=0,('Summary Sheet'!$O$1)-('Summary Sheet'!$O$1*2%),-'Summary Sheet'!$O$1*(Feb_21[[#This Row],[BSP]]-1))</f>
        <v>-4.5</v>
      </c>
    </row>
    <row r="655" spans="1:14" x14ac:dyDescent="0.25">
      <c r="A655">
        <v>178890103</v>
      </c>
      <c r="B655" s="1" t="s">
        <v>19</v>
      </c>
      <c r="C655" s="1" t="s">
        <v>3140</v>
      </c>
      <c r="D655" s="1" t="s">
        <v>4310</v>
      </c>
      <c r="E655" s="1" t="s">
        <v>47</v>
      </c>
      <c r="F655" s="1" t="s">
        <v>44</v>
      </c>
      <c r="G655" s="2">
        <v>44232</v>
      </c>
      <c r="H655" s="3">
        <v>0.77500000000000002</v>
      </c>
      <c r="I655">
        <v>6</v>
      </c>
      <c r="J655" s="1" t="s">
        <v>996</v>
      </c>
      <c r="K655">
        <v>0</v>
      </c>
      <c r="L655">
        <v>3.4996719700000001</v>
      </c>
      <c r="M655">
        <v>11359.16</v>
      </c>
      <c r="N655" s="5">
        <f>IF(Feb_21[[#This Row],[WIN_OSE]]=0,('Summary Sheet'!$O$1)-('Summary Sheet'!$O$1*2%),-'Summary Sheet'!$O$1*(Feb_21[[#This Row],[BSP]]-1))</f>
        <v>1.96</v>
      </c>
    </row>
    <row r="656" spans="1:14" x14ac:dyDescent="0.25">
      <c r="A656">
        <v>178890105</v>
      </c>
      <c r="B656" s="1" t="s">
        <v>19</v>
      </c>
      <c r="C656" s="1" t="s">
        <v>3140</v>
      </c>
      <c r="D656" s="1" t="s">
        <v>4310</v>
      </c>
      <c r="E656" s="1" t="s">
        <v>47</v>
      </c>
      <c r="F656" s="1" t="s">
        <v>44</v>
      </c>
      <c r="G656" s="2">
        <v>44232</v>
      </c>
      <c r="H656" s="3">
        <v>0.78541666666666665</v>
      </c>
      <c r="I656">
        <v>4</v>
      </c>
      <c r="J656" s="1" t="s">
        <v>4367</v>
      </c>
      <c r="K656">
        <v>0</v>
      </c>
      <c r="L656">
        <v>3.4904228586582757</v>
      </c>
      <c r="M656">
        <v>14253.66</v>
      </c>
      <c r="N656" s="5">
        <f>IF(Feb_21[[#This Row],[WIN_OSE]]=0,('Summary Sheet'!$O$1)-('Summary Sheet'!$O$1*2%),-'Summary Sheet'!$O$1*(Feb_21[[#This Row],[BSP]]-1))</f>
        <v>1.96</v>
      </c>
    </row>
    <row r="657" spans="1:14" x14ac:dyDescent="0.25">
      <c r="A657">
        <v>178890107</v>
      </c>
      <c r="B657" s="1" t="s">
        <v>19</v>
      </c>
      <c r="C657" s="1" t="s">
        <v>3140</v>
      </c>
      <c r="D657" s="1" t="s">
        <v>4310</v>
      </c>
      <c r="E657" s="1" t="s">
        <v>43</v>
      </c>
      <c r="F657" s="1" t="s">
        <v>44</v>
      </c>
      <c r="G657" s="2">
        <v>44232</v>
      </c>
      <c r="H657" s="3">
        <v>0.79791666666666672</v>
      </c>
      <c r="I657">
        <v>3</v>
      </c>
      <c r="J657" s="1" t="s">
        <v>4392</v>
      </c>
      <c r="K657">
        <v>0</v>
      </c>
      <c r="L657">
        <v>2.5521131657271501</v>
      </c>
      <c r="M657">
        <v>17217.240000000002</v>
      </c>
      <c r="N657" s="5">
        <f>IF(Feb_21[[#This Row],[WIN_OSE]]=0,('Summary Sheet'!$O$1)-('Summary Sheet'!$O$1*2%),-'Summary Sheet'!$O$1*(Feb_21[[#This Row],[BSP]]-1))</f>
        <v>1.96</v>
      </c>
    </row>
    <row r="658" spans="1:14" x14ac:dyDescent="0.25">
      <c r="A658">
        <v>178890109</v>
      </c>
      <c r="B658" s="1" t="s">
        <v>19</v>
      </c>
      <c r="C658" s="1" t="s">
        <v>3140</v>
      </c>
      <c r="D658" s="1" t="s">
        <v>4310</v>
      </c>
      <c r="E658" s="1" t="s">
        <v>30</v>
      </c>
      <c r="F658" s="1" t="s">
        <v>44</v>
      </c>
      <c r="G658" s="2">
        <v>44232</v>
      </c>
      <c r="H658" s="3">
        <v>0.80972222222222223</v>
      </c>
      <c r="I658">
        <v>6</v>
      </c>
      <c r="J658" s="1" t="s">
        <v>4418</v>
      </c>
      <c r="K658">
        <v>0</v>
      </c>
      <c r="L658">
        <v>3.5</v>
      </c>
      <c r="M658">
        <v>13912.18</v>
      </c>
      <c r="N658" s="5">
        <f>IF(Feb_21[[#This Row],[WIN_OSE]]=0,('Summary Sheet'!$O$1)-('Summary Sheet'!$O$1*2%),-'Summary Sheet'!$O$1*(Feb_21[[#This Row],[BSP]]-1))</f>
        <v>1.96</v>
      </c>
    </row>
    <row r="659" spans="1:14" x14ac:dyDescent="0.25">
      <c r="A659">
        <v>178890111</v>
      </c>
      <c r="B659" s="1" t="s">
        <v>19</v>
      </c>
      <c r="C659" s="1" t="s">
        <v>3140</v>
      </c>
      <c r="D659" s="1" t="s">
        <v>4310</v>
      </c>
      <c r="E659" s="1" t="s">
        <v>47</v>
      </c>
      <c r="F659" s="1" t="s">
        <v>44</v>
      </c>
      <c r="G659" s="2">
        <v>44232</v>
      </c>
      <c r="H659" s="3">
        <v>0.82013888888888886</v>
      </c>
      <c r="I659">
        <v>6</v>
      </c>
      <c r="J659" s="1" t="s">
        <v>676</v>
      </c>
      <c r="K659">
        <v>0</v>
      </c>
      <c r="L659">
        <v>3.4138332277418533</v>
      </c>
      <c r="M659">
        <v>26048.34</v>
      </c>
      <c r="N659" s="5">
        <f>IF(Feb_21[[#This Row],[WIN_OSE]]=0,('Summary Sheet'!$O$1)-('Summary Sheet'!$O$1*2%),-'Summary Sheet'!$O$1*(Feb_21[[#This Row],[BSP]]-1))</f>
        <v>1.96</v>
      </c>
    </row>
    <row r="660" spans="1:14" x14ac:dyDescent="0.25">
      <c r="A660">
        <v>178890113</v>
      </c>
      <c r="B660" s="1" t="s">
        <v>19</v>
      </c>
      <c r="C660" s="1" t="s">
        <v>3140</v>
      </c>
      <c r="D660" s="1" t="s">
        <v>4310</v>
      </c>
      <c r="E660" s="1" t="s">
        <v>24</v>
      </c>
      <c r="F660" s="1" t="s">
        <v>44</v>
      </c>
      <c r="G660" s="2">
        <v>44232</v>
      </c>
      <c r="H660" s="3">
        <v>0.83194444444444449</v>
      </c>
      <c r="I660">
        <v>6</v>
      </c>
      <c r="J660" s="1" t="s">
        <v>4405</v>
      </c>
      <c r="K660">
        <v>1</v>
      </c>
      <c r="L660">
        <v>2.4205727213009594</v>
      </c>
      <c r="M660">
        <v>32883.72</v>
      </c>
      <c r="N660" s="5">
        <f>IF(Feb_21[[#This Row],[WIN_OSE]]=0,('Summary Sheet'!$O$1)-('Summary Sheet'!$O$1*2%),-'Summary Sheet'!$O$1*(Feb_21[[#This Row],[BSP]]-1))</f>
        <v>-2.8411454426019187</v>
      </c>
    </row>
    <row r="661" spans="1:14" x14ac:dyDescent="0.25">
      <c r="A661">
        <v>178890115</v>
      </c>
      <c r="B661" s="1" t="s">
        <v>19</v>
      </c>
      <c r="C661" s="1" t="s">
        <v>3140</v>
      </c>
      <c r="D661" s="1" t="s">
        <v>4310</v>
      </c>
      <c r="E661" s="1" t="s">
        <v>39</v>
      </c>
      <c r="F661" s="1" t="s">
        <v>44</v>
      </c>
      <c r="G661" s="2">
        <v>44232</v>
      </c>
      <c r="H661" s="3">
        <v>0.84166666666666667</v>
      </c>
      <c r="I661">
        <v>4</v>
      </c>
      <c r="J661" s="1" t="s">
        <v>4373</v>
      </c>
      <c r="K661">
        <v>0</v>
      </c>
      <c r="L661">
        <v>3.3963626616185136</v>
      </c>
      <c r="M661">
        <v>28346.400000000001</v>
      </c>
      <c r="N661" s="5">
        <f>IF(Feb_21[[#This Row],[WIN_OSE]]=0,('Summary Sheet'!$O$1)-('Summary Sheet'!$O$1*2%),-'Summary Sheet'!$O$1*(Feb_21[[#This Row],[BSP]]-1))</f>
        <v>1.96</v>
      </c>
    </row>
    <row r="662" spans="1:14" x14ac:dyDescent="0.25">
      <c r="A662">
        <v>178890117</v>
      </c>
      <c r="B662" s="1" t="s">
        <v>19</v>
      </c>
      <c r="C662" s="1" t="s">
        <v>3140</v>
      </c>
      <c r="D662" s="1" t="s">
        <v>4310</v>
      </c>
      <c r="E662" s="1" t="s">
        <v>30</v>
      </c>
      <c r="F662" s="1" t="s">
        <v>44</v>
      </c>
      <c r="G662" s="2">
        <v>44232</v>
      </c>
      <c r="H662" s="3">
        <v>0.8520833333333333</v>
      </c>
      <c r="I662">
        <v>2</v>
      </c>
      <c r="J662" s="1" t="s">
        <v>632</v>
      </c>
      <c r="K662">
        <v>1</v>
      </c>
      <c r="L662">
        <v>3.3</v>
      </c>
      <c r="M662">
        <v>16512.259999999998</v>
      </c>
      <c r="N662" s="5">
        <f>IF(Feb_21[[#This Row],[WIN_OSE]]=0,('Summary Sheet'!$O$1)-('Summary Sheet'!$O$1*2%),-'Summary Sheet'!$O$1*(Feb_21[[#This Row],[BSP]]-1))</f>
        <v>-4.5999999999999996</v>
      </c>
    </row>
    <row r="663" spans="1:14" x14ac:dyDescent="0.25">
      <c r="A663">
        <v>178890119</v>
      </c>
      <c r="B663" s="1" t="s">
        <v>19</v>
      </c>
      <c r="C663" s="1" t="s">
        <v>3140</v>
      </c>
      <c r="D663" s="1" t="s">
        <v>4310</v>
      </c>
      <c r="E663" s="1" t="s">
        <v>47</v>
      </c>
      <c r="F663" s="1" t="s">
        <v>44</v>
      </c>
      <c r="G663" s="2">
        <v>44232</v>
      </c>
      <c r="H663" s="3">
        <v>0.86527777777777781</v>
      </c>
      <c r="I663">
        <v>3</v>
      </c>
      <c r="J663" s="1" t="s">
        <v>4378</v>
      </c>
      <c r="K663">
        <v>0</v>
      </c>
      <c r="L663">
        <v>2.5085256702506196</v>
      </c>
      <c r="M663">
        <v>26021.8</v>
      </c>
      <c r="N663" s="5">
        <f>IF(Feb_21[[#This Row],[WIN_OSE]]=0,('Summary Sheet'!$O$1)-('Summary Sheet'!$O$1*2%),-'Summary Sheet'!$O$1*(Feb_21[[#This Row],[BSP]]-1))</f>
        <v>1.96</v>
      </c>
    </row>
    <row r="664" spans="1:14" x14ac:dyDescent="0.25">
      <c r="A664">
        <v>178890121</v>
      </c>
      <c r="B664" s="1" t="s">
        <v>19</v>
      </c>
      <c r="C664" s="1" t="s">
        <v>3140</v>
      </c>
      <c r="D664" s="1" t="s">
        <v>4310</v>
      </c>
      <c r="E664" s="1" t="s">
        <v>43</v>
      </c>
      <c r="F664" s="1" t="s">
        <v>44</v>
      </c>
      <c r="G664" s="2">
        <v>44232</v>
      </c>
      <c r="H664" s="3">
        <v>0.87569444444444444</v>
      </c>
      <c r="I664">
        <v>2</v>
      </c>
      <c r="J664" s="1" t="s">
        <v>4510</v>
      </c>
      <c r="K664">
        <v>0</v>
      </c>
      <c r="L664">
        <v>2.2831789007429877</v>
      </c>
      <c r="M664">
        <v>29141.54</v>
      </c>
      <c r="N664" s="5">
        <f>IF(Feb_21[[#This Row],[WIN_OSE]]=0,('Summary Sheet'!$O$1)-('Summary Sheet'!$O$1*2%),-'Summary Sheet'!$O$1*(Feb_21[[#This Row],[BSP]]-1))</f>
        <v>1.96</v>
      </c>
    </row>
    <row r="665" spans="1:14" x14ac:dyDescent="0.25">
      <c r="A665">
        <v>178890123</v>
      </c>
      <c r="B665" s="1" t="s">
        <v>19</v>
      </c>
      <c r="C665" s="1" t="s">
        <v>3140</v>
      </c>
      <c r="D665" s="1" t="s">
        <v>4310</v>
      </c>
      <c r="E665" s="1" t="s">
        <v>32</v>
      </c>
      <c r="F665" s="1" t="s">
        <v>44</v>
      </c>
      <c r="G665" s="2">
        <v>44232</v>
      </c>
      <c r="H665" s="3">
        <v>0.88611111111111107</v>
      </c>
      <c r="I665">
        <v>2</v>
      </c>
      <c r="J665" s="1" t="s">
        <v>4386</v>
      </c>
      <c r="K665">
        <v>0</v>
      </c>
      <c r="L665">
        <v>2.94</v>
      </c>
      <c r="M665">
        <v>19667.259999999998</v>
      </c>
      <c r="N665" s="5">
        <f>IF(Feb_21[[#This Row],[WIN_OSE]]=0,('Summary Sheet'!$O$1)-('Summary Sheet'!$O$1*2%),-'Summary Sheet'!$O$1*(Feb_21[[#This Row],[BSP]]-1))</f>
        <v>1.96</v>
      </c>
    </row>
    <row r="666" spans="1:14" x14ac:dyDescent="0.25">
      <c r="A666">
        <v>178890330</v>
      </c>
      <c r="B666" s="1" t="s">
        <v>16</v>
      </c>
      <c r="C666" s="1" t="s">
        <v>5302</v>
      </c>
      <c r="D666" s="1" t="s">
        <v>4310</v>
      </c>
      <c r="E666" s="1" t="s">
        <v>27</v>
      </c>
      <c r="F666" s="1" t="s">
        <v>46</v>
      </c>
      <c r="G666" s="2">
        <v>44232</v>
      </c>
      <c r="H666" s="3">
        <v>0.76180555555555551</v>
      </c>
      <c r="I666">
        <v>6</v>
      </c>
      <c r="J666" s="1" t="s">
        <v>691</v>
      </c>
      <c r="K666">
        <v>1</v>
      </c>
      <c r="L666">
        <v>2.34</v>
      </c>
      <c r="M666">
        <v>16898.88</v>
      </c>
      <c r="N666" s="5">
        <f>IF(Feb_21[[#This Row],[WIN_OSE]]=0,('Summary Sheet'!$O$1)-('Summary Sheet'!$O$1*2%),-'Summary Sheet'!$O$1*(Feb_21[[#This Row],[BSP]]-1))</f>
        <v>-2.6799999999999997</v>
      </c>
    </row>
    <row r="667" spans="1:14" x14ac:dyDescent="0.25">
      <c r="A667">
        <v>178890332</v>
      </c>
      <c r="B667" s="1" t="s">
        <v>16</v>
      </c>
      <c r="C667" s="1" t="s">
        <v>5302</v>
      </c>
      <c r="D667" s="1" t="s">
        <v>4310</v>
      </c>
      <c r="E667" s="1" t="s">
        <v>32</v>
      </c>
      <c r="F667" s="1" t="s">
        <v>54</v>
      </c>
      <c r="G667" s="2">
        <v>44232</v>
      </c>
      <c r="H667" s="3">
        <v>0.7729166666666667</v>
      </c>
      <c r="I667">
        <v>3</v>
      </c>
      <c r="J667" s="1" t="s">
        <v>4368</v>
      </c>
      <c r="K667">
        <v>1</v>
      </c>
      <c r="L667">
        <v>3.1900910801772269</v>
      </c>
      <c r="M667">
        <v>12772.34</v>
      </c>
      <c r="N667" s="5">
        <f>IF(Feb_21[[#This Row],[WIN_OSE]]=0,('Summary Sheet'!$O$1)-('Summary Sheet'!$O$1*2%),-'Summary Sheet'!$O$1*(Feb_21[[#This Row],[BSP]]-1))</f>
        <v>-4.3801821603544537</v>
      </c>
    </row>
    <row r="668" spans="1:14" x14ac:dyDescent="0.25">
      <c r="A668">
        <v>178890334</v>
      </c>
      <c r="B668" s="1" t="s">
        <v>16</v>
      </c>
      <c r="C668" s="1" t="s">
        <v>5302</v>
      </c>
      <c r="D668" s="1" t="s">
        <v>4310</v>
      </c>
      <c r="E668" s="1" t="s">
        <v>45</v>
      </c>
      <c r="F668" s="1" t="s">
        <v>46</v>
      </c>
      <c r="G668" s="2">
        <v>44232</v>
      </c>
      <c r="H668" s="3">
        <v>0.78333333333333333</v>
      </c>
      <c r="I668">
        <v>4</v>
      </c>
      <c r="J668" s="1" t="s">
        <v>4434</v>
      </c>
      <c r="K668">
        <v>1</v>
      </c>
      <c r="L668">
        <v>1.6405630673173213</v>
      </c>
      <c r="M668">
        <v>27272.86</v>
      </c>
      <c r="N668" s="5">
        <f>IF(Feb_21[[#This Row],[WIN_OSE]]=0,('Summary Sheet'!$O$1)-('Summary Sheet'!$O$1*2%),-'Summary Sheet'!$O$1*(Feb_21[[#This Row],[BSP]]-1))</f>
        <v>-1.2811261346346425</v>
      </c>
    </row>
    <row r="669" spans="1:14" x14ac:dyDescent="0.25">
      <c r="A669">
        <v>178890336</v>
      </c>
      <c r="B669" s="1" t="s">
        <v>16</v>
      </c>
      <c r="C669" s="1" t="s">
        <v>5302</v>
      </c>
      <c r="D669" s="1" t="s">
        <v>4310</v>
      </c>
      <c r="E669" s="1" t="s">
        <v>43</v>
      </c>
      <c r="F669" s="1" t="s">
        <v>54</v>
      </c>
      <c r="G669" s="2">
        <v>44232</v>
      </c>
      <c r="H669" s="3">
        <v>0.79652777777777772</v>
      </c>
      <c r="I669">
        <v>6</v>
      </c>
      <c r="J669" s="1" t="s">
        <v>4458</v>
      </c>
      <c r="K669">
        <v>0</v>
      </c>
      <c r="L669">
        <v>3.0029428478083267</v>
      </c>
      <c r="M669">
        <v>13440.3</v>
      </c>
      <c r="N669" s="5">
        <f>IF(Feb_21[[#This Row],[WIN_OSE]]=0,('Summary Sheet'!$O$1)-('Summary Sheet'!$O$1*2%),-'Summary Sheet'!$O$1*(Feb_21[[#This Row],[BSP]]-1))</f>
        <v>1.96</v>
      </c>
    </row>
    <row r="670" spans="1:14" x14ac:dyDescent="0.25">
      <c r="A670">
        <v>178890338</v>
      </c>
      <c r="B670" s="1" t="s">
        <v>16</v>
      </c>
      <c r="C670" s="1" t="s">
        <v>5302</v>
      </c>
      <c r="D670" s="1" t="s">
        <v>4310</v>
      </c>
      <c r="E670" s="1" t="s">
        <v>45</v>
      </c>
      <c r="F670" s="1" t="s">
        <v>46</v>
      </c>
      <c r="G670" s="2">
        <v>44232</v>
      </c>
      <c r="H670" s="3">
        <v>0.80833333333333335</v>
      </c>
      <c r="I670">
        <v>6</v>
      </c>
      <c r="J670" s="1" t="s">
        <v>4466</v>
      </c>
      <c r="K670">
        <v>1</v>
      </c>
      <c r="L670">
        <v>3.1543664580000002</v>
      </c>
      <c r="M670">
        <v>11167.48</v>
      </c>
      <c r="N670" s="5">
        <f>IF(Feb_21[[#This Row],[WIN_OSE]]=0,('Summary Sheet'!$O$1)-('Summary Sheet'!$O$1*2%),-'Summary Sheet'!$O$1*(Feb_21[[#This Row],[BSP]]-1))</f>
        <v>-4.3087329160000003</v>
      </c>
    </row>
    <row r="671" spans="1:14" x14ac:dyDescent="0.25">
      <c r="A671">
        <v>178890340</v>
      </c>
      <c r="B671" s="1" t="s">
        <v>16</v>
      </c>
      <c r="C671" s="1" t="s">
        <v>5302</v>
      </c>
      <c r="D671" s="1" t="s">
        <v>4310</v>
      </c>
      <c r="E671" s="1" t="s">
        <v>20</v>
      </c>
      <c r="F671" s="1" t="s">
        <v>54</v>
      </c>
      <c r="G671" s="2">
        <v>44232</v>
      </c>
      <c r="H671" s="3">
        <v>0.82222222222222219</v>
      </c>
      <c r="I671">
        <v>3</v>
      </c>
      <c r="J671" s="1" t="s">
        <v>97</v>
      </c>
      <c r="K671">
        <v>0</v>
      </c>
      <c r="L671">
        <v>3.3077855428178733</v>
      </c>
      <c r="M671">
        <v>14223.34</v>
      </c>
      <c r="N671" s="5">
        <f>IF(Feb_21[[#This Row],[WIN_OSE]]=0,('Summary Sheet'!$O$1)-('Summary Sheet'!$O$1*2%),-'Summary Sheet'!$O$1*(Feb_21[[#This Row],[BSP]]-1))</f>
        <v>1.96</v>
      </c>
    </row>
    <row r="672" spans="1:14" x14ac:dyDescent="0.25">
      <c r="A672">
        <v>178890342</v>
      </c>
      <c r="B672" s="1" t="s">
        <v>16</v>
      </c>
      <c r="C672" s="1" t="s">
        <v>5302</v>
      </c>
      <c r="D672" s="1" t="s">
        <v>4310</v>
      </c>
      <c r="E672" s="1" t="s">
        <v>45</v>
      </c>
      <c r="F672" s="1" t="s">
        <v>46</v>
      </c>
      <c r="G672" s="2">
        <v>44232</v>
      </c>
      <c r="H672" s="3">
        <v>0.8354166666666667</v>
      </c>
      <c r="I672">
        <v>5</v>
      </c>
      <c r="J672" s="1" t="s">
        <v>1331</v>
      </c>
      <c r="K672">
        <v>0</v>
      </c>
      <c r="L672">
        <v>2.1518868091547851</v>
      </c>
      <c r="M672">
        <v>37501.440000000002</v>
      </c>
      <c r="N672" s="5">
        <f>IF(Feb_21[[#This Row],[WIN_OSE]]=0,('Summary Sheet'!$O$1)-('Summary Sheet'!$O$1*2%),-'Summary Sheet'!$O$1*(Feb_21[[#This Row],[BSP]]-1))</f>
        <v>1.96</v>
      </c>
    </row>
    <row r="673" spans="1:14" x14ac:dyDescent="0.25">
      <c r="A673">
        <v>178890344</v>
      </c>
      <c r="B673" s="1" t="s">
        <v>16</v>
      </c>
      <c r="C673" s="1" t="s">
        <v>5302</v>
      </c>
      <c r="D673" s="1" t="s">
        <v>4310</v>
      </c>
      <c r="E673" s="1" t="s">
        <v>48</v>
      </c>
      <c r="F673" s="1" t="s">
        <v>54</v>
      </c>
      <c r="G673" s="2">
        <v>44232</v>
      </c>
      <c r="H673" s="3">
        <v>0.84930555555555554</v>
      </c>
      <c r="I673">
        <v>5</v>
      </c>
      <c r="J673" s="1" t="s">
        <v>1204</v>
      </c>
      <c r="K673">
        <v>0</v>
      </c>
      <c r="L673">
        <v>3.4452629985039316</v>
      </c>
      <c r="M673">
        <v>12597.7</v>
      </c>
      <c r="N673" s="5">
        <f>IF(Feb_21[[#This Row],[WIN_OSE]]=0,('Summary Sheet'!$O$1)-('Summary Sheet'!$O$1*2%),-'Summary Sheet'!$O$1*(Feb_21[[#This Row],[BSP]]-1))</f>
        <v>1.96</v>
      </c>
    </row>
    <row r="674" spans="1:14" x14ac:dyDescent="0.25">
      <c r="A674">
        <v>178890346</v>
      </c>
      <c r="B674" s="1" t="s">
        <v>16</v>
      </c>
      <c r="C674" s="1" t="s">
        <v>5302</v>
      </c>
      <c r="D674" s="1" t="s">
        <v>4310</v>
      </c>
      <c r="E674" s="1" t="s">
        <v>32</v>
      </c>
      <c r="F674" s="1" t="s">
        <v>54</v>
      </c>
      <c r="G674" s="2">
        <v>44232</v>
      </c>
      <c r="H674" s="3">
        <v>0.86319444444444449</v>
      </c>
      <c r="I674">
        <v>3</v>
      </c>
      <c r="J674" s="1" t="s">
        <v>3250</v>
      </c>
      <c r="K674">
        <v>0</v>
      </c>
      <c r="L674">
        <v>3.9733892323795601</v>
      </c>
      <c r="M674">
        <v>15693.02</v>
      </c>
      <c r="N674" s="5">
        <f>IF(Feb_21[[#This Row],[WIN_OSE]]=0,('Summary Sheet'!$O$1)-('Summary Sheet'!$O$1*2%),-'Summary Sheet'!$O$1*(Feb_21[[#This Row],[BSP]]-1))</f>
        <v>1.96</v>
      </c>
    </row>
    <row r="675" spans="1:14" x14ac:dyDescent="0.25">
      <c r="A675">
        <v>178890348</v>
      </c>
      <c r="B675" s="1" t="s">
        <v>16</v>
      </c>
      <c r="C675" s="1" t="s">
        <v>5302</v>
      </c>
      <c r="D675" s="1" t="s">
        <v>4310</v>
      </c>
      <c r="E675" s="1" t="s">
        <v>47</v>
      </c>
      <c r="F675" s="1" t="s">
        <v>54</v>
      </c>
      <c r="G675" s="2">
        <v>44232</v>
      </c>
      <c r="H675" s="3">
        <v>0.87638888888888888</v>
      </c>
      <c r="I675">
        <v>5</v>
      </c>
      <c r="J675" s="1" t="s">
        <v>4413</v>
      </c>
      <c r="K675">
        <v>1</v>
      </c>
      <c r="L675">
        <v>4.1426754005273034</v>
      </c>
      <c r="M675">
        <v>5624.68</v>
      </c>
      <c r="N675" s="5">
        <f>IF(Feb_21[[#This Row],[WIN_OSE]]=0,('Summary Sheet'!$O$1)-('Summary Sheet'!$O$1*2%),-'Summary Sheet'!$O$1*(Feb_21[[#This Row],[BSP]]-1))</f>
        <v>-6.2853508010546069</v>
      </c>
    </row>
    <row r="676" spans="1:14" x14ac:dyDescent="0.25">
      <c r="A676">
        <v>178890350</v>
      </c>
      <c r="B676" s="1" t="s">
        <v>16</v>
      </c>
      <c r="C676" s="1" t="s">
        <v>5302</v>
      </c>
      <c r="D676" s="1" t="s">
        <v>4310</v>
      </c>
      <c r="E676" s="1" t="s">
        <v>20</v>
      </c>
      <c r="F676" s="1" t="s">
        <v>54</v>
      </c>
      <c r="G676" s="2">
        <v>44232</v>
      </c>
      <c r="H676" s="3">
        <v>0.88749999999999996</v>
      </c>
      <c r="I676">
        <v>4</v>
      </c>
      <c r="J676" s="1" t="s">
        <v>3231</v>
      </c>
      <c r="K676">
        <v>1</v>
      </c>
      <c r="L676">
        <v>2.52</v>
      </c>
      <c r="M676">
        <v>26923.74</v>
      </c>
      <c r="N676" s="5">
        <f>IF(Feb_21[[#This Row],[WIN_OSE]]=0,('Summary Sheet'!$O$1)-('Summary Sheet'!$O$1*2%),-'Summary Sheet'!$O$1*(Feb_21[[#This Row],[BSP]]-1))</f>
        <v>-3.04</v>
      </c>
    </row>
    <row r="677" spans="1:14" x14ac:dyDescent="0.25">
      <c r="A677">
        <v>178890788</v>
      </c>
      <c r="B677" s="1" t="s">
        <v>16</v>
      </c>
      <c r="C677" s="1" t="s">
        <v>3133</v>
      </c>
      <c r="D677" s="1" t="s">
        <v>4310</v>
      </c>
      <c r="E677" s="1" t="s">
        <v>32</v>
      </c>
      <c r="F677" s="1" t="s">
        <v>13</v>
      </c>
      <c r="G677" s="2">
        <v>44232</v>
      </c>
      <c r="H677" s="3">
        <v>0.75624999999999998</v>
      </c>
      <c r="I677">
        <v>1</v>
      </c>
      <c r="J677" s="1" t="s">
        <v>4456</v>
      </c>
      <c r="K677">
        <v>0</v>
      </c>
      <c r="L677">
        <v>3.9605474844743727</v>
      </c>
      <c r="M677">
        <v>8988.7999999999993</v>
      </c>
      <c r="N677" s="5">
        <f>IF(Feb_21[[#This Row],[WIN_OSE]]=0,('Summary Sheet'!$O$1)-('Summary Sheet'!$O$1*2%),-'Summary Sheet'!$O$1*(Feb_21[[#This Row],[BSP]]-1))</f>
        <v>1.96</v>
      </c>
    </row>
    <row r="678" spans="1:14" x14ac:dyDescent="0.25">
      <c r="A678">
        <v>178890790</v>
      </c>
      <c r="B678" s="1" t="s">
        <v>16</v>
      </c>
      <c r="C678" s="1" t="s">
        <v>3133</v>
      </c>
      <c r="D678" s="1" t="s">
        <v>4310</v>
      </c>
      <c r="E678" s="1" t="s">
        <v>20</v>
      </c>
      <c r="F678" s="1" t="s">
        <v>13</v>
      </c>
      <c r="G678" s="2">
        <v>44232</v>
      </c>
      <c r="H678" s="3">
        <v>0.76944444444444449</v>
      </c>
      <c r="I678">
        <v>2</v>
      </c>
      <c r="J678" s="1" t="s">
        <v>1345</v>
      </c>
      <c r="K678">
        <v>0</v>
      </c>
      <c r="L678">
        <v>2.3779562917886321</v>
      </c>
      <c r="M678">
        <v>32465.58</v>
      </c>
      <c r="N678" s="5">
        <f>IF(Feb_21[[#This Row],[WIN_OSE]]=0,('Summary Sheet'!$O$1)-('Summary Sheet'!$O$1*2%),-'Summary Sheet'!$O$1*(Feb_21[[#This Row],[BSP]]-1))</f>
        <v>1.96</v>
      </c>
    </row>
    <row r="679" spans="1:14" x14ac:dyDescent="0.25">
      <c r="A679">
        <v>178890792</v>
      </c>
      <c r="B679" s="1" t="s">
        <v>16</v>
      </c>
      <c r="C679" s="1" t="s">
        <v>3133</v>
      </c>
      <c r="D679" s="1" t="s">
        <v>4310</v>
      </c>
      <c r="E679" s="1" t="s">
        <v>289</v>
      </c>
      <c r="F679" s="1" t="s">
        <v>309</v>
      </c>
      <c r="G679" s="2">
        <v>44232</v>
      </c>
      <c r="H679" s="3">
        <v>0.77986111111111112</v>
      </c>
      <c r="I679">
        <v>6</v>
      </c>
      <c r="J679" s="1" t="s">
        <v>378</v>
      </c>
      <c r="K679">
        <v>0</v>
      </c>
      <c r="L679">
        <v>3.15</v>
      </c>
      <c r="M679">
        <v>15171.9</v>
      </c>
      <c r="N679" s="5">
        <f>IF(Feb_21[[#This Row],[WIN_OSE]]=0,('Summary Sheet'!$O$1)-('Summary Sheet'!$O$1*2%),-'Summary Sheet'!$O$1*(Feb_21[[#This Row],[BSP]]-1))</f>
        <v>1.96</v>
      </c>
    </row>
    <row r="680" spans="1:14" x14ac:dyDescent="0.25">
      <c r="A680">
        <v>178890794</v>
      </c>
      <c r="B680" s="1" t="s">
        <v>16</v>
      </c>
      <c r="C680" s="1" t="s">
        <v>3133</v>
      </c>
      <c r="D680" s="1" t="s">
        <v>4310</v>
      </c>
      <c r="E680" s="1" t="s">
        <v>17</v>
      </c>
      <c r="F680" s="1" t="s">
        <v>13</v>
      </c>
      <c r="G680" s="2">
        <v>44232</v>
      </c>
      <c r="H680" s="3">
        <v>0.79027777777777775</v>
      </c>
      <c r="I680">
        <v>5</v>
      </c>
      <c r="J680" s="1" t="s">
        <v>4481</v>
      </c>
      <c r="K680">
        <v>0</v>
      </c>
      <c r="L680">
        <v>3.0738594972690976</v>
      </c>
      <c r="M680">
        <v>15071.08</v>
      </c>
      <c r="N680" s="5">
        <f>IF(Feb_21[[#This Row],[WIN_OSE]]=0,('Summary Sheet'!$O$1)-('Summary Sheet'!$O$1*2%),-'Summary Sheet'!$O$1*(Feb_21[[#This Row],[BSP]]-1))</f>
        <v>1.96</v>
      </c>
    </row>
    <row r="681" spans="1:14" x14ac:dyDescent="0.25">
      <c r="A681">
        <v>178890796</v>
      </c>
      <c r="B681" s="1" t="s">
        <v>16</v>
      </c>
      <c r="C681" s="1" t="s">
        <v>3133</v>
      </c>
      <c r="D681" s="1" t="s">
        <v>4310</v>
      </c>
      <c r="E681" s="1" t="s">
        <v>17</v>
      </c>
      <c r="F681" s="1" t="s">
        <v>309</v>
      </c>
      <c r="G681" s="2">
        <v>44232</v>
      </c>
      <c r="H681" s="3">
        <v>0.8041666666666667</v>
      </c>
      <c r="I681">
        <v>6</v>
      </c>
      <c r="J681" s="1" t="s">
        <v>4402</v>
      </c>
      <c r="K681">
        <v>0</v>
      </c>
      <c r="L681">
        <v>2.9541206111195102</v>
      </c>
      <c r="M681">
        <v>20001.52</v>
      </c>
      <c r="N681" s="5">
        <f>IF(Feb_21[[#This Row],[WIN_OSE]]=0,('Summary Sheet'!$O$1)-('Summary Sheet'!$O$1*2%),-'Summary Sheet'!$O$1*(Feb_21[[#This Row],[BSP]]-1))</f>
        <v>1.96</v>
      </c>
    </row>
    <row r="682" spans="1:14" x14ac:dyDescent="0.25">
      <c r="A682">
        <v>178890798</v>
      </c>
      <c r="B682" s="1" t="s">
        <v>16</v>
      </c>
      <c r="C682" s="1" t="s">
        <v>3133</v>
      </c>
      <c r="D682" s="1" t="s">
        <v>4310</v>
      </c>
      <c r="E682" s="1" t="s">
        <v>17</v>
      </c>
      <c r="F682" s="1" t="s">
        <v>13</v>
      </c>
      <c r="G682" s="2">
        <v>44232</v>
      </c>
      <c r="H682" s="3">
        <v>0.81666666666666665</v>
      </c>
      <c r="I682">
        <v>4</v>
      </c>
      <c r="J682" s="1" t="s">
        <v>4356</v>
      </c>
      <c r="K682">
        <v>0</v>
      </c>
      <c r="L682">
        <v>2.9108900928142614</v>
      </c>
      <c r="M682">
        <v>24172.48</v>
      </c>
      <c r="N682" s="5">
        <f>IF(Feb_21[[#This Row],[WIN_OSE]]=0,('Summary Sheet'!$O$1)-('Summary Sheet'!$O$1*2%),-'Summary Sheet'!$O$1*(Feb_21[[#This Row],[BSP]]-1))</f>
        <v>1.96</v>
      </c>
    </row>
    <row r="683" spans="1:14" x14ac:dyDescent="0.25">
      <c r="A683">
        <v>178890800</v>
      </c>
      <c r="B683" s="1" t="s">
        <v>16</v>
      </c>
      <c r="C683" s="1" t="s">
        <v>3133</v>
      </c>
      <c r="D683" s="1" t="s">
        <v>4310</v>
      </c>
      <c r="E683" s="1" t="s">
        <v>17</v>
      </c>
      <c r="F683" s="1" t="s">
        <v>4353</v>
      </c>
      <c r="G683" s="2">
        <v>44232</v>
      </c>
      <c r="H683" s="3">
        <v>0.8305555555555556</v>
      </c>
      <c r="I683">
        <v>6</v>
      </c>
      <c r="J683" s="1" t="s">
        <v>3184</v>
      </c>
      <c r="K683">
        <v>0</v>
      </c>
      <c r="L683">
        <v>1.9449610681331615</v>
      </c>
      <c r="M683">
        <v>70833.2</v>
      </c>
      <c r="N683" s="5">
        <f>IF(Feb_21[[#This Row],[WIN_OSE]]=0,('Summary Sheet'!$O$1)-('Summary Sheet'!$O$1*2%),-'Summary Sheet'!$O$1*(Feb_21[[#This Row],[BSP]]-1))</f>
        <v>1.96</v>
      </c>
    </row>
    <row r="684" spans="1:14" x14ac:dyDescent="0.25">
      <c r="A684">
        <v>178890802</v>
      </c>
      <c r="B684" s="1" t="s">
        <v>16</v>
      </c>
      <c r="C684" s="1" t="s">
        <v>3133</v>
      </c>
      <c r="D684" s="1" t="s">
        <v>4310</v>
      </c>
      <c r="E684" s="1" t="s">
        <v>17</v>
      </c>
      <c r="F684" s="1" t="s">
        <v>4353</v>
      </c>
      <c r="G684" s="2">
        <v>44232</v>
      </c>
      <c r="H684" s="3">
        <v>0.84513888888888888</v>
      </c>
      <c r="I684">
        <v>5</v>
      </c>
      <c r="J684" s="1" t="s">
        <v>4507</v>
      </c>
      <c r="K684">
        <v>1</v>
      </c>
      <c r="L684">
        <v>1.83</v>
      </c>
      <c r="M684">
        <v>63498.14</v>
      </c>
      <c r="N684" s="5">
        <f>IF(Feb_21[[#This Row],[WIN_OSE]]=0,('Summary Sheet'!$O$1)-('Summary Sheet'!$O$1*2%),-'Summary Sheet'!$O$1*(Feb_21[[#This Row],[BSP]]-1))</f>
        <v>-1.6600000000000001</v>
      </c>
    </row>
    <row r="685" spans="1:14" x14ac:dyDescent="0.25">
      <c r="A685">
        <v>178890804</v>
      </c>
      <c r="B685" s="1" t="s">
        <v>16</v>
      </c>
      <c r="C685" s="1" t="s">
        <v>3133</v>
      </c>
      <c r="D685" s="1" t="s">
        <v>4310</v>
      </c>
      <c r="E685" s="1" t="s">
        <v>17</v>
      </c>
      <c r="F685" s="1" t="s">
        <v>13</v>
      </c>
      <c r="G685" s="2">
        <v>44232</v>
      </c>
      <c r="H685" s="3">
        <v>0.85972222222222228</v>
      </c>
      <c r="I685">
        <v>1</v>
      </c>
      <c r="J685" s="1" t="s">
        <v>4391</v>
      </c>
      <c r="K685">
        <v>1</v>
      </c>
      <c r="L685">
        <v>2.52</v>
      </c>
      <c r="M685">
        <v>38304.28</v>
      </c>
      <c r="N685" s="5">
        <f>IF(Feb_21[[#This Row],[WIN_OSE]]=0,('Summary Sheet'!$O$1)-('Summary Sheet'!$O$1*2%),-'Summary Sheet'!$O$1*(Feb_21[[#This Row],[BSP]]-1))</f>
        <v>-3.04</v>
      </c>
    </row>
    <row r="686" spans="1:14" x14ac:dyDescent="0.25">
      <c r="A686">
        <v>178890806</v>
      </c>
      <c r="B686" s="1" t="s">
        <v>16</v>
      </c>
      <c r="C686" s="1" t="s">
        <v>3133</v>
      </c>
      <c r="D686" s="1" t="s">
        <v>4310</v>
      </c>
      <c r="E686" s="1" t="s">
        <v>17</v>
      </c>
      <c r="F686" s="1" t="s">
        <v>309</v>
      </c>
      <c r="G686" s="2">
        <v>44232</v>
      </c>
      <c r="H686" s="3">
        <v>0.87083333333333335</v>
      </c>
      <c r="I686">
        <v>1</v>
      </c>
      <c r="J686" s="1" t="s">
        <v>4337</v>
      </c>
      <c r="K686">
        <v>1</v>
      </c>
      <c r="L686">
        <v>4</v>
      </c>
      <c r="M686">
        <v>23581.56</v>
      </c>
      <c r="N686" s="5">
        <f>IF(Feb_21[[#This Row],[WIN_OSE]]=0,('Summary Sheet'!$O$1)-('Summary Sheet'!$O$1*2%),-'Summary Sheet'!$O$1*(Feb_21[[#This Row],[BSP]]-1))</f>
        <v>-6</v>
      </c>
    </row>
    <row r="687" spans="1:14" x14ac:dyDescent="0.25">
      <c r="A687">
        <v>178890808</v>
      </c>
      <c r="B687" s="1" t="s">
        <v>16</v>
      </c>
      <c r="C687" s="1" t="s">
        <v>3133</v>
      </c>
      <c r="D687" s="1" t="s">
        <v>4310</v>
      </c>
      <c r="E687" s="1" t="s">
        <v>17</v>
      </c>
      <c r="F687" s="1" t="s">
        <v>13</v>
      </c>
      <c r="G687" s="2">
        <v>44232</v>
      </c>
      <c r="H687" s="3">
        <v>0.8833333333333333</v>
      </c>
      <c r="I687">
        <v>3</v>
      </c>
      <c r="J687" s="1" t="s">
        <v>4341</v>
      </c>
      <c r="K687">
        <v>0</v>
      </c>
      <c r="L687">
        <v>1.8028919779999999</v>
      </c>
      <c r="M687">
        <v>69449.119999999995</v>
      </c>
      <c r="N687" s="5">
        <f>IF(Feb_21[[#This Row],[WIN_OSE]]=0,('Summary Sheet'!$O$1)-('Summary Sheet'!$O$1*2%),-'Summary Sheet'!$O$1*(Feb_21[[#This Row],[BSP]]-1))</f>
        <v>1.96</v>
      </c>
    </row>
    <row r="688" spans="1:14" x14ac:dyDescent="0.25">
      <c r="A688">
        <v>178890810</v>
      </c>
      <c r="B688" s="1" t="s">
        <v>16</v>
      </c>
      <c r="C688" s="1" t="s">
        <v>3133</v>
      </c>
      <c r="D688" s="1" t="s">
        <v>4310</v>
      </c>
      <c r="E688" s="1" t="s">
        <v>17</v>
      </c>
      <c r="F688" s="1" t="s">
        <v>309</v>
      </c>
      <c r="G688" s="2">
        <v>44232</v>
      </c>
      <c r="H688" s="3">
        <v>0.89444444444444449</v>
      </c>
      <c r="I688">
        <v>6</v>
      </c>
      <c r="J688" s="1" t="s">
        <v>4435</v>
      </c>
      <c r="K688">
        <v>0</v>
      </c>
      <c r="L688">
        <v>2.2517355358766333</v>
      </c>
      <c r="M688">
        <v>47432.1</v>
      </c>
      <c r="N688" s="5">
        <f>IF(Feb_21[[#This Row],[WIN_OSE]]=0,('Summary Sheet'!$O$1)-('Summary Sheet'!$O$1*2%),-'Summary Sheet'!$O$1*(Feb_21[[#This Row],[BSP]]-1))</f>
        <v>1.96</v>
      </c>
    </row>
    <row r="689" spans="1:14" x14ac:dyDescent="0.25">
      <c r="A689">
        <v>178940731</v>
      </c>
      <c r="B689" s="1" t="s">
        <v>16</v>
      </c>
      <c r="C689" s="1" t="s">
        <v>5303</v>
      </c>
      <c r="D689" s="1" t="s">
        <v>4519</v>
      </c>
      <c r="E689" s="1" t="s">
        <v>32</v>
      </c>
      <c r="F689" s="1" t="s">
        <v>54</v>
      </c>
      <c r="G689" s="2">
        <v>44233</v>
      </c>
      <c r="H689" s="3">
        <v>0.77847222222222223</v>
      </c>
      <c r="I689">
        <v>1</v>
      </c>
      <c r="J689" s="1" t="s">
        <v>4675</v>
      </c>
      <c r="K689">
        <v>1</v>
      </c>
      <c r="L689">
        <v>2.0582050795405054</v>
      </c>
      <c r="M689">
        <v>19215.2</v>
      </c>
      <c r="N689" s="5">
        <f>IF(Feb_21[[#This Row],[WIN_OSE]]=0,('Summary Sheet'!$O$1)-('Summary Sheet'!$O$1*2%),-'Summary Sheet'!$O$1*(Feb_21[[#This Row],[BSP]]-1))</f>
        <v>-2.1164101590810107</v>
      </c>
    </row>
    <row r="690" spans="1:14" x14ac:dyDescent="0.25">
      <c r="A690">
        <v>178940734</v>
      </c>
      <c r="B690" s="1" t="s">
        <v>16</v>
      </c>
      <c r="C690" s="1" t="s">
        <v>5303</v>
      </c>
      <c r="D690" s="1" t="s">
        <v>4519</v>
      </c>
      <c r="E690" s="1" t="s">
        <v>20</v>
      </c>
      <c r="F690" s="1" t="s">
        <v>54</v>
      </c>
      <c r="G690" s="2">
        <v>44233</v>
      </c>
      <c r="H690" s="3">
        <v>0.78888888888888886</v>
      </c>
      <c r="I690">
        <v>6</v>
      </c>
      <c r="J690" s="1" t="s">
        <v>4563</v>
      </c>
      <c r="K690">
        <v>1</v>
      </c>
      <c r="L690">
        <v>2.8701829669999999</v>
      </c>
      <c r="M690">
        <v>15495.86</v>
      </c>
      <c r="N690" s="5">
        <f>IF(Feb_21[[#This Row],[WIN_OSE]]=0,('Summary Sheet'!$O$1)-('Summary Sheet'!$O$1*2%),-'Summary Sheet'!$O$1*(Feb_21[[#This Row],[BSP]]-1))</f>
        <v>-3.7403659339999997</v>
      </c>
    </row>
    <row r="691" spans="1:14" x14ac:dyDescent="0.25">
      <c r="A691">
        <v>178940742</v>
      </c>
      <c r="B691" s="1" t="s">
        <v>16</v>
      </c>
      <c r="C691" s="1" t="s">
        <v>5303</v>
      </c>
      <c r="D691" s="1" t="s">
        <v>4519</v>
      </c>
      <c r="E691" s="1" t="s">
        <v>17</v>
      </c>
      <c r="F691" s="1" t="s">
        <v>4535</v>
      </c>
      <c r="G691" s="2">
        <v>44233</v>
      </c>
      <c r="H691" s="3">
        <v>0.80277777777777781</v>
      </c>
      <c r="I691">
        <v>4</v>
      </c>
      <c r="J691" s="1" t="s">
        <v>4536</v>
      </c>
      <c r="K691">
        <v>0</v>
      </c>
      <c r="L691">
        <v>3.4910310814479448</v>
      </c>
      <c r="M691">
        <v>11784.5</v>
      </c>
      <c r="N691" s="5">
        <f>IF(Feb_21[[#This Row],[WIN_OSE]]=0,('Summary Sheet'!$O$1)-('Summary Sheet'!$O$1*2%),-'Summary Sheet'!$O$1*(Feb_21[[#This Row],[BSP]]-1))</f>
        <v>1.96</v>
      </c>
    </row>
    <row r="692" spans="1:14" x14ac:dyDescent="0.25">
      <c r="A692">
        <v>178940744</v>
      </c>
      <c r="B692" s="1" t="s">
        <v>16</v>
      </c>
      <c r="C692" s="1" t="s">
        <v>5303</v>
      </c>
      <c r="D692" s="1" t="s">
        <v>4519</v>
      </c>
      <c r="E692" s="1" t="s">
        <v>17</v>
      </c>
      <c r="F692" s="1" t="s">
        <v>4535</v>
      </c>
      <c r="G692" s="2">
        <v>44233</v>
      </c>
      <c r="H692" s="3">
        <v>0.81527777777777777</v>
      </c>
      <c r="I692">
        <v>6</v>
      </c>
      <c r="J692" s="1" t="s">
        <v>4603</v>
      </c>
      <c r="K692">
        <v>0</v>
      </c>
      <c r="L692">
        <v>2.9</v>
      </c>
      <c r="M692">
        <v>10814.88</v>
      </c>
      <c r="N692" s="5">
        <f>IF(Feb_21[[#This Row],[WIN_OSE]]=0,('Summary Sheet'!$O$1)-('Summary Sheet'!$O$1*2%),-'Summary Sheet'!$O$1*(Feb_21[[#This Row],[BSP]]-1))</f>
        <v>1.96</v>
      </c>
    </row>
    <row r="693" spans="1:14" x14ac:dyDescent="0.25">
      <c r="A693">
        <v>178940962</v>
      </c>
      <c r="B693" s="1" t="s">
        <v>16</v>
      </c>
      <c r="C693" s="1" t="s">
        <v>5303</v>
      </c>
      <c r="D693" s="1" t="s">
        <v>4519</v>
      </c>
      <c r="E693" s="1" t="s">
        <v>17</v>
      </c>
      <c r="F693" s="1" t="s">
        <v>54</v>
      </c>
      <c r="G693" s="2">
        <v>44233</v>
      </c>
      <c r="H693" s="3">
        <v>0.82638888888888884</v>
      </c>
      <c r="I693">
        <v>1</v>
      </c>
      <c r="J693" s="1" t="s">
        <v>4547</v>
      </c>
      <c r="K693">
        <v>1</v>
      </c>
      <c r="L693">
        <v>1.4755428046397834</v>
      </c>
      <c r="M693">
        <v>46313.02</v>
      </c>
      <c r="N693" s="5">
        <f>IF(Feb_21[[#This Row],[WIN_OSE]]=0,('Summary Sheet'!$O$1)-('Summary Sheet'!$O$1*2%),-'Summary Sheet'!$O$1*(Feb_21[[#This Row],[BSP]]-1))</f>
        <v>-0.95108560927956676</v>
      </c>
    </row>
    <row r="694" spans="1:14" x14ac:dyDescent="0.25">
      <c r="A694">
        <v>178940964</v>
      </c>
      <c r="B694" s="1" t="s">
        <v>16</v>
      </c>
      <c r="C694" s="1" t="s">
        <v>5303</v>
      </c>
      <c r="D694" s="1" t="s">
        <v>4519</v>
      </c>
      <c r="E694" s="1" t="s">
        <v>17</v>
      </c>
      <c r="F694" s="1" t="s">
        <v>4564</v>
      </c>
      <c r="G694" s="2">
        <v>44233</v>
      </c>
      <c r="H694" s="3">
        <v>0.84027777777777779</v>
      </c>
      <c r="I694">
        <v>6</v>
      </c>
      <c r="J694" s="1" t="s">
        <v>4592</v>
      </c>
      <c r="K694">
        <v>0</v>
      </c>
      <c r="L694">
        <v>3.1288420998246149</v>
      </c>
      <c r="M694">
        <v>17354.060000000001</v>
      </c>
      <c r="N694" s="5">
        <f>IF(Feb_21[[#This Row],[WIN_OSE]]=0,('Summary Sheet'!$O$1)-('Summary Sheet'!$O$1*2%),-'Summary Sheet'!$O$1*(Feb_21[[#This Row],[BSP]]-1))</f>
        <v>1.96</v>
      </c>
    </row>
    <row r="695" spans="1:14" x14ac:dyDescent="0.25">
      <c r="A695">
        <v>178940981</v>
      </c>
      <c r="B695" s="1" t="s">
        <v>16</v>
      </c>
      <c r="C695" s="1" t="s">
        <v>5303</v>
      </c>
      <c r="D695" s="1" t="s">
        <v>4519</v>
      </c>
      <c r="E695" s="1" t="s">
        <v>17</v>
      </c>
      <c r="F695" s="1" t="s">
        <v>4578</v>
      </c>
      <c r="G695" s="2">
        <v>44233</v>
      </c>
      <c r="H695" s="3">
        <v>0.85416666666666663</v>
      </c>
      <c r="I695">
        <v>4</v>
      </c>
      <c r="J695" s="1" t="s">
        <v>4691</v>
      </c>
      <c r="K695">
        <v>0</v>
      </c>
      <c r="L695">
        <v>1.4512251687974818</v>
      </c>
      <c r="M695">
        <v>29626.52</v>
      </c>
      <c r="N695" s="5">
        <f>IF(Feb_21[[#This Row],[WIN_OSE]]=0,('Summary Sheet'!$O$1)-('Summary Sheet'!$O$1*2%),-'Summary Sheet'!$O$1*(Feb_21[[#This Row],[BSP]]-1))</f>
        <v>1.96</v>
      </c>
    </row>
    <row r="696" spans="1:14" x14ac:dyDescent="0.25">
      <c r="A696">
        <v>178940983</v>
      </c>
      <c r="B696" s="1" t="s">
        <v>16</v>
      </c>
      <c r="C696" s="1" t="s">
        <v>5303</v>
      </c>
      <c r="D696" s="1" t="s">
        <v>4519</v>
      </c>
      <c r="E696" s="1" t="s">
        <v>17</v>
      </c>
      <c r="F696" s="1" t="s">
        <v>4526</v>
      </c>
      <c r="G696" s="2">
        <v>44233</v>
      </c>
      <c r="H696" s="3">
        <v>0.86805555555555558</v>
      </c>
      <c r="I696">
        <v>3</v>
      </c>
      <c r="J696" s="1" t="s">
        <v>4537</v>
      </c>
      <c r="K696">
        <v>0</v>
      </c>
      <c r="L696">
        <v>3.0950560535011169</v>
      </c>
      <c r="M696">
        <v>11850.7</v>
      </c>
      <c r="N696" s="5">
        <f>IF(Feb_21[[#This Row],[WIN_OSE]]=0,('Summary Sheet'!$O$1)-('Summary Sheet'!$O$1*2%),-'Summary Sheet'!$O$1*(Feb_21[[#This Row],[BSP]]-1))</f>
        <v>1.96</v>
      </c>
    </row>
    <row r="697" spans="1:14" x14ac:dyDescent="0.25">
      <c r="A697">
        <v>178940985</v>
      </c>
      <c r="B697" s="1" t="s">
        <v>16</v>
      </c>
      <c r="C697" s="1" t="s">
        <v>5303</v>
      </c>
      <c r="D697" s="1" t="s">
        <v>4519</v>
      </c>
      <c r="E697" s="1" t="s">
        <v>17</v>
      </c>
      <c r="F697" s="1" t="s">
        <v>54</v>
      </c>
      <c r="G697" s="2">
        <v>44233</v>
      </c>
      <c r="H697" s="3">
        <v>0.88124999999999998</v>
      </c>
      <c r="I697">
        <v>1</v>
      </c>
      <c r="J697" s="1" t="s">
        <v>4538</v>
      </c>
      <c r="K697">
        <v>0</v>
      </c>
      <c r="L697">
        <v>1.9451633824377854</v>
      </c>
      <c r="M697">
        <v>34735.360000000001</v>
      </c>
      <c r="N697" s="5">
        <f>IF(Feb_21[[#This Row],[WIN_OSE]]=0,('Summary Sheet'!$O$1)-('Summary Sheet'!$O$1*2%),-'Summary Sheet'!$O$1*(Feb_21[[#This Row],[BSP]]-1))</f>
        <v>1.96</v>
      </c>
    </row>
    <row r="698" spans="1:14" x14ac:dyDescent="0.25">
      <c r="A698">
        <v>178940987</v>
      </c>
      <c r="B698" s="1" t="s">
        <v>16</v>
      </c>
      <c r="C698" s="1" t="s">
        <v>5303</v>
      </c>
      <c r="D698" s="1" t="s">
        <v>4519</v>
      </c>
      <c r="E698" s="1" t="s">
        <v>17</v>
      </c>
      <c r="F698" s="1" t="s">
        <v>4535</v>
      </c>
      <c r="G698" s="2">
        <v>44233</v>
      </c>
      <c r="H698" s="3">
        <v>0.89166666666666672</v>
      </c>
      <c r="I698">
        <v>2</v>
      </c>
      <c r="J698" s="1" t="s">
        <v>4565</v>
      </c>
      <c r="K698">
        <v>0</v>
      </c>
      <c r="L698">
        <v>3.7</v>
      </c>
      <c r="M698">
        <v>11152.14</v>
      </c>
      <c r="N698" s="5">
        <f>IF(Feb_21[[#This Row],[WIN_OSE]]=0,('Summary Sheet'!$O$1)-('Summary Sheet'!$O$1*2%),-'Summary Sheet'!$O$1*(Feb_21[[#This Row],[BSP]]-1))</f>
        <v>1.96</v>
      </c>
    </row>
    <row r="699" spans="1:14" x14ac:dyDescent="0.25">
      <c r="A699">
        <v>178940990</v>
      </c>
      <c r="B699" s="1" t="s">
        <v>16</v>
      </c>
      <c r="C699" s="1" t="s">
        <v>5303</v>
      </c>
      <c r="D699" s="1" t="s">
        <v>4519</v>
      </c>
      <c r="E699" s="1" t="s">
        <v>17</v>
      </c>
      <c r="F699" s="1" t="s">
        <v>54</v>
      </c>
      <c r="G699" s="2">
        <v>44233</v>
      </c>
      <c r="H699" s="3">
        <v>0.90138888888888891</v>
      </c>
      <c r="I699">
        <v>3</v>
      </c>
      <c r="J699" s="1" t="s">
        <v>4645</v>
      </c>
      <c r="K699">
        <v>0</v>
      </c>
      <c r="L699">
        <v>2.6378424210000002</v>
      </c>
      <c r="M699">
        <v>33784.94</v>
      </c>
      <c r="N699" s="5">
        <f>IF(Feb_21[[#This Row],[WIN_OSE]]=0,('Summary Sheet'!$O$1)-('Summary Sheet'!$O$1*2%),-'Summary Sheet'!$O$1*(Feb_21[[#This Row],[BSP]]-1))</f>
        <v>1.96</v>
      </c>
    </row>
    <row r="700" spans="1:14" x14ac:dyDescent="0.25">
      <c r="A700">
        <v>178940992</v>
      </c>
      <c r="B700" s="1" t="s">
        <v>16</v>
      </c>
      <c r="C700" s="1" t="s">
        <v>5303</v>
      </c>
      <c r="D700" s="1" t="s">
        <v>4519</v>
      </c>
      <c r="E700" s="1" t="s">
        <v>17</v>
      </c>
      <c r="F700" s="1" t="s">
        <v>54</v>
      </c>
      <c r="G700" s="2">
        <v>44233</v>
      </c>
      <c r="H700" s="3">
        <v>0.90972222222222221</v>
      </c>
      <c r="I700">
        <v>3</v>
      </c>
      <c r="J700" s="1" t="s">
        <v>4548</v>
      </c>
      <c r="K700">
        <v>0</v>
      </c>
      <c r="L700">
        <v>3.4</v>
      </c>
      <c r="M700">
        <v>16342.58</v>
      </c>
      <c r="N700" s="5">
        <f>IF(Feb_21[[#This Row],[WIN_OSE]]=0,('Summary Sheet'!$O$1)-('Summary Sheet'!$O$1*2%),-'Summary Sheet'!$O$1*(Feb_21[[#This Row],[BSP]]-1))</f>
        <v>1.96</v>
      </c>
    </row>
    <row r="701" spans="1:14" x14ac:dyDescent="0.25">
      <c r="A701">
        <v>178941742</v>
      </c>
      <c r="B701" s="1" t="s">
        <v>19</v>
      </c>
      <c r="C701" s="1" t="s">
        <v>3135</v>
      </c>
      <c r="D701" s="1" t="s">
        <v>4519</v>
      </c>
      <c r="E701" s="1" t="s">
        <v>49</v>
      </c>
      <c r="F701" s="1" t="s">
        <v>50</v>
      </c>
      <c r="G701" s="2">
        <v>44233</v>
      </c>
      <c r="H701" s="3">
        <v>0.46250000000000002</v>
      </c>
      <c r="I701">
        <v>2</v>
      </c>
      <c r="J701" s="1" t="s">
        <v>4595</v>
      </c>
      <c r="K701">
        <v>0</v>
      </c>
      <c r="L701">
        <v>2.9737892646079853</v>
      </c>
      <c r="M701">
        <v>7975.56</v>
      </c>
      <c r="N701" s="5">
        <f>IF(Feb_21[[#This Row],[WIN_OSE]]=0,('Summary Sheet'!$O$1)-('Summary Sheet'!$O$1*2%),-'Summary Sheet'!$O$1*(Feb_21[[#This Row],[BSP]]-1))</f>
        <v>1.96</v>
      </c>
    </row>
    <row r="702" spans="1:14" x14ac:dyDescent="0.25">
      <c r="A702">
        <v>178941744</v>
      </c>
      <c r="B702" s="1" t="s">
        <v>19</v>
      </c>
      <c r="C702" s="1" t="s">
        <v>3135</v>
      </c>
      <c r="D702" s="1" t="s">
        <v>4519</v>
      </c>
      <c r="E702" s="1" t="s">
        <v>41</v>
      </c>
      <c r="F702" s="1" t="s">
        <v>54</v>
      </c>
      <c r="G702" s="2">
        <v>44233</v>
      </c>
      <c r="H702" s="3">
        <v>0.47291666666666665</v>
      </c>
      <c r="I702">
        <v>6</v>
      </c>
      <c r="J702" s="1" t="s">
        <v>3870</v>
      </c>
      <c r="K702">
        <v>1</v>
      </c>
      <c r="L702">
        <v>3.1453454230000002</v>
      </c>
      <c r="M702">
        <v>7827.98</v>
      </c>
      <c r="N702" s="5">
        <f>IF(Feb_21[[#This Row],[WIN_OSE]]=0,('Summary Sheet'!$O$1)-('Summary Sheet'!$O$1*2%),-'Summary Sheet'!$O$1*(Feb_21[[#This Row],[BSP]]-1))</f>
        <v>-4.2906908460000004</v>
      </c>
    </row>
    <row r="703" spans="1:14" x14ac:dyDescent="0.25">
      <c r="A703">
        <v>178941746</v>
      </c>
      <c r="B703" s="1" t="s">
        <v>19</v>
      </c>
      <c r="C703" s="1" t="s">
        <v>3135</v>
      </c>
      <c r="D703" s="1" t="s">
        <v>4519</v>
      </c>
      <c r="E703" s="1" t="s">
        <v>39</v>
      </c>
      <c r="F703" s="1" t="s">
        <v>54</v>
      </c>
      <c r="G703" s="2">
        <v>44233</v>
      </c>
      <c r="H703" s="3">
        <v>0.48333333333333334</v>
      </c>
      <c r="I703">
        <v>1</v>
      </c>
      <c r="J703" s="1" t="s">
        <v>4678</v>
      </c>
      <c r="K703">
        <v>0</v>
      </c>
      <c r="L703">
        <v>3.3252836808218129</v>
      </c>
      <c r="M703">
        <v>13284.24</v>
      </c>
      <c r="N703" s="5">
        <f>IF(Feb_21[[#This Row],[WIN_OSE]]=0,('Summary Sheet'!$O$1)-('Summary Sheet'!$O$1*2%),-'Summary Sheet'!$O$1*(Feb_21[[#This Row],[BSP]]-1))</f>
        <v>1.96</v>
      </c>
    </row>
    <row r="704" spans="1:14" x14ac:dyDescent="0.25">
      <c r="A704">
        <v>178941748</v>
      </c>
      <c r="B704" s="1" t="s">
        <v>19</v>
      </c>
      <c r="C704" s="1" t="s">
        <v>3135</v>
      </c>
      <c r="D704" s="1" t="s">
        <v>4519</v>
      </c>
      <c r="E704" s="1" t="s">
        <v>65</v>
      </c>
      <c r="F704" s="1" t="s">
        <v>54</v>
      </c>
      <c r="G704" s="2">
        <v>44233</v>
      </c>
      <c r="H704" s="3">
        <v>0.49375000000000002</v>
      </c>
      <c r="I704">
        <v>2</v>
      </c>
      <c r="J704" s="1" t="s">
        <v>4587</v>
      </c>
      <c r="K704">
        <v>0</v>
      </c>
      <c r="L704">
        <v>1.6979869251733861</v>
      </c>
      <c r="M704">
        <v>18150.36</v>
      </c>
      <c r="N704" s="5">
        <f>IF(Feb_21[[#This Row],[WIN_OSE]]=0,('Summary Sheet'!$O$1)-('Summary Sheet'!$O$1*2%),-'Summary Sheet'!$O$1*(Feb_21[[#This Row],[BSP]]-1))</f>
        <v>1.96</v>
      </c>
    </row>
    <row r="705" spans="1:14" x14ac:dyDescent="0.25">
      <c r="A705">
        <v>178941750</v>
      </c>
      <c r="B705" s="1" t="s">
        <v>19</v>
      </c>
      <c r="C705" s="1" t="s">
        <v>3135</v>
      </c>
      <c r="D705" s="1" t="s">
        <v>4519</v>
      </c>
      <c r="E705" s="1" t="s">
        <v>43</v>
      </c>
      <c r="F705" s="1" t="s">
        <v>54</v>
      </c>
      <c r="G705" s="2">
        <v>44233</v>
      </c>
      <c r="H705" s="3">
        <v>0.50416666666666665</v>
      </c>
      <c r="I705">
        <v>3</v>
      </c>
      <c r="J705" s="1" t="s">
        <v>1287</v>
      </c>
      <c r="K705">
        <v>1</v>
      </c>
      <c r="L705">
        <v>3.05</v>
      </c>
      <c r="M705">
        <v>11502.8</v>
      </c>
      <c r="N705" s="5">
        <f>IF(Feb_21[[#This Row],[WIN_OSE]]=0,('Summary Sheet'!$O$1)-('Summary Sheet'!$O$1*2%),-'Summary Sheet'!$O$1*(Feb_21[[#This Row],[BSP]]-1))</f>
        <v>-4.0999999999999996</v>
      </c>
    </row>
    <row r="706" spans="1:14" x14ac:dyDescent="0.25">
      <c r="A706">
        <v>178941752</v>
      </c>
      <c r="B706" s="1" t="s">
        <v>19</v>
      </c>
      <c r="C706" s="1" t="s">
        <v>3135</v>
      </c>
      <c r="D706" s="1" t="s">
        <v>4519</v>
      </c>
      <c r="E706" s="1" t="s">
        <v>24</v>
      </c>
      <c r="F706" s="1" t="s">
        <v>54</v>
      </c>
      <c r="G706" s="2">
        <v>44233</v>
      </c>
      <c r="H706" s="3">
        <v>0.51458333333333328</v>
      </c>
      <c r="I706">
        <v>6</v>
      </c>
      <c r="J706" s="1" t="s">
        <v>4652</v>
      </c>
      <c r="K706">
        <v>1</v>
      </c>
      <c r="L706">
        <v>2.3421095665200848</v>
      </c>
      <c r="M706">
        <v>20204.2</v>
      </c>
      <c r="N706" s="5">
        <f>IF(Feb_21[[#This Row],[WIN_OSE]]=0,('Summary Sheet'!$O$1)-('Summary Sheet'!$O$1*2%),-'Summary Sheet'!$O$1*(Feb_21[[#This Row],[BSP]]-1))</f>
        <v>-2.6842191330401697</v>
      </c>
    </row>
    <row r="707" spans="1:14" x14ac:dyDescent="0.25">
      <c r="A707">
        <v>178941754</v>
      </c>
      <c r="B707" s="1" t="s">
        <v>19</v>
      </c>
      <c r="C707" s="1" t="s">
        <v>3135</v>
      </c>
      <c r="D707" s="1" t="s">
        <v>4519</v>
      </c>
      <c r="E707" s="1" t="s">
        <v>47</v>
      </c>
      <c r="F707" s="1" t="s">
        <v>54</v>
      </c>
      <c r="G707" s="2">
        <v>44233</v>
      </c>
      <c r="H707" s="3">
        <v>0.52500000000000002</v>
      </c>
      <c r="I707">
        <v>4</v>
      </c>
      <c r="J707" s="1" t="s">
        <v>4662</v>
      </c>
      <c r="K707">
        <v>1</v>
      </c>
      <c r="L707">
        <v>2.0971189754705479</v>
      </c>
      <c r="M707">
        <v>18232.82</v>
      </c>
      <c r="N707" s="5">
        <f>IF(Feb_21[[#This Row],[WIN_OSE]]=0,('Summary Sheet'!$O$1)-('Summary Sheet'!$O$1*2%),-'Summary Sheet'!$O$1*(Feb_21[[#This Row],[BSP]]-1))</f>
        <v>-2.1942379509410959</v>
      </c>
    </row>
    <row r="708" spans="1:14" x14ac:dyDescent="0.25">
      <c r="A708">
        <v>178941756</v>
      </c>
      <c r="B708" s="1" t="s">
        <v>19</v>
      </c>
      <c r="C708" s="1" t="s">
        <v>3135</v>
      </c>
      <c r="D708" s="1" t="s">
        <v>4519</v>
      </c>
      <c r="E708" s="1" t="s">
        <v>27</v>
      </c>
      <c r="F708" s="1" t="s">
        <v>50</v>
      </c>
      <c r="G708" s="2">
        <v>44233</v>
      </c>
      <c r="H708" s="3">
        <v>0.53541666666666665</v>
      </c>
      <c r="I708">
        <v>6</v>
      </c>
      <c r="J708" s="1" t="s">
        <v>650</v>
      </c>
      <c r="K708">
        <v>1</v>
      </c>
      <c r="L708">
        <v>2.7</v>
      </c>
      <c r="M708">
        <v>16317.1</v>
      </c>
      <c r="N708" s="5">
        <f>IF(Feb_21[[#This Row],[WIN_OSE]]=0,('Summary Sheet'!$O$1)-('Summary Sheet'!$O$1*2%),-'Summary Sheet'!$O$1*(Feb_21[[#This Row],[BSP]]-1))</f>
        <v>-3.4000000000000004</v>
      </c>
    </row>
    <row r="709" spans="1:14" x14ac:dyDescent="0.25">
      <c r="A709">
        <v>178941758</v>
      </c>
      <c r="B709" s="1" t="s">
        <v>19</v>
      </c>
      <c r="C709" s="1" t="s">
        <v>3135</v>
      </c>
      <c r="D709" s="1" t="s">
        <v>4519</v>
      </c>
      <c r="E709" s="1" t="s">
        <v>75</v>
      </c>
      <c r="F709" s="1" t="s">
        <v>50</v>
      </c>
      <c r="G709" s="2">
        <v>44233</v>
      </c>
      <c r="H709" s="3">
        <v>0.54583333333333328</v>
      </c>
      <c r="I709">
        <v>1</v>
      </c>
      <c r="J709" s="1" t="s">
        <v>4640</v>
      </c>
      <c r="K709">
        <v>0</v>
      </c>
      <c r="L709">
        <v>3.3338251419999998</v>
      </c>
      <c r="M709">
        <v>7223.72</v>
      </c>
      <c r="N709" s="5">
        <f>IF(Feb_21[[#This Row],[WIN_OSE]]=0,('Summary Sheet'!$O$1)-('Summary Sheet'!$O$1*2%),-'Summary Sheet'!$O$1*(Feb_21[[#This Row],[BSP]]-1))</f>
        <v>1.96</v>
      </c>
    </row>
    <row r="710" spans="1:14" x14ac:dyDescent="0.25">
      <c r="A710">
        <v>178941760</v>
      </c>
      <c r="B710" s="1" t="s">
        <v>19</v>
      </c>
      <c r="C710" s="1" t="s">
        <v>3135</v>
      </c>
      <c r="D710" s="1" t="s">
        <v>4519</v>
      </c>
      <c r="E710" s="1" t="s">
        <v>49</v>
      </c>
      <c r="F710" s="1" t="s">
        <v>50</v>
      </c>
      <c r="G710" s="2">
        <v>44233</v>
      </c>
      <c r="H710" s="3">
        <v>0.55625000000000002</v>
      </c>
      <c r="I710">
        <v>1</v>
      </c>
      <c r="J710" s="1" t="s">
        <v>4539</v>
      </c>
      <c r="K710">
        <v>0</v>
      </c>
      <c r="L710">
        <v>2.6179632759999998</v>
      </c>
      <c r="M710">
        <v>15260.42</v>
      </c>
      <c r="N710" s="5">
        <f>IF(Feb_21[[#This Row],[WIN_OSE]]=0,('Summary Sheet'!$O$1)-('Summary Sheet'!$O$1*2%),-'Summary Sheet'!$O$1*(Feb_21[[#This Row],[BSP]]-1))</f>
        <v>1.96</v>
      </c>
    </row>
    <row r="711" spans="1:14" x14ac:dyDescent="0.25">
      <c r="A711">
        <v>178941762</v>
      </c>
      <c r="B711" s="1" t="s">
        <v>19</v>
      </c>
      <c r="C711" s="1" t="s">
        <v>3135</v>
      </c>
      <c r="D711" s="1" t="s">
        <v>4519</v>
      </c>
      <c r="E711" s="1" t="s">
        <v>30</v>
      </c>
      <c r="F711" s="1" t="s">
        <v>54</v>
      </c>
      <c r="G711" s="2">
        <v>44233</v>
      </c>
      <c r="H711" s="3">
        <v>0.56666666666666665</v>
      </c>
      <c r="I711">
        <v>6</v>
      </c>
      <c r="J711" s="1" t="s">
        <v>4689</v>
      </c>
      <c r="K711">
        <v>1</v>
      </c>
      <c r="L711">
        <v>2.4751692473255407</v>
      </c>
      <c r="M711">
        <v>9365.44</v>
      </c>
      <c r="N711" s="5">
        <f>IF(Feb_21[[#This Row],[WIN_OSE]]=0,('Summary Sheet'!$O$1)-('Summary Sheet'!$O$1*2%),-'Summary Sheet'!$O$1*(Feb_21[[#This Row],[BSP]]-1))</f>
        <v>-2.9503384946510813</v>
      </c>
    </row>
    <row r="712" spans="1:14" x14ac:dyDescent="0.25">
      <c r="A712">
        <v>178941764</v>
      </c>
      <c r="B712" s="1" t="s">
        <v>19</v>
      </c>
      <c r="C712" s="1" t="s">
        <v>3135</v>
      </c>
      <c r="D712" s="1" t="s">
        <v>4519</v>
      </c>
      <c r="E712" s="1" t="s">
        <v>75</v>
      </c>
      <c r="F712" s="1" t="s">
        <v>50</v>
      </c>
      <c r="G712" s="2">
        <v>44233</v>
      </c>
      <c r="H712" s="3">
        <v>0.57708333333333328</v>
      </c>
      <c r="I712">
        <v>1</v>
      </c>
      <c r="J712" s="1" t="s">
        <v>4582</v>
      </c>
      <c r="K712">
        <v>1</v>
      </c>
      <c r="L712">
        <v>3.9403623237682042</v>
      </c>
      <c r="M712">
        <v>2960</v>
      </c>
      <c r="N712" s="5">
        <f>IF(Feb_21[[#This Row],[WIN_OSE]]=0,('Summary Sheet'!$O$1)-('Summary Sheet'!$O$1*2%),-'Summary Sheet'!$O$1*(Feb_21[[#This Row],[BSP]]-1))</f>
        <v>-5.8807246475364083</v>
      </c>
    </row>
    <row r="713" spans="1:14" x14ac:dyDescent="0.25">
      <c r="A713">
        <v>178942330</v>
      </c>
      <c r="B713" s="1" t="s">
        <v>23</v>
      </c>
      <c r="C713" s="1" t="s">
        <v>3130</v>
      </c>
      <c r="D713" s="1" t="s">
        <v>4519</v>
      </c>
      <c r="E713" s="1" t="s">
        <v>17</v>
      </c>
      <c r="F713" s="1" t="s">
        <v>168</v>
      </c>
      <c r="G713" s="2">
        <v>44233</v>
      </c>
      <c r="H713" s="3">
        <v>0.4284722222222222</v>
      </c>
      <c r="I713">
        <v>1</v>
      </c>
      <c r="J713" s="1" t="s">
        <v>4586</v>
      </c>
      <c r="K713">
        <v>0</v>
      </c>
      <c r="L713">
        <v>3.023318084560306</v>
      </c>
      <c r="M713">
        <v>10714.42</v>
      </c>
      <c r="N713" s="5">
        <f>IF(Feb_21[[#This Row],[WIN_OSE]]=0,('Summary Sheet'!$O$1)-('Summary Sheet'!$O$1*2%),-'Summary Sheet'!$O$1*(Feb_21[[#This Row],[BSP]]-1))</f>
        <v>1.96</v>
      </c>
    </row>
    <row r="714" spans="1:14" x14ac:dyDescent="0.25">
      <c r="A714">
        <v>178942332</v>
      </c>
      <c r="B714" s="1" t="s">
        <v>23</v>
      </c>
      <c r="C714" s="1" t="s">
        <v>3130</v>
      </c>
      <c r="D714" s="1" t="s">
        <v>4519</v>
      </c>
      <c r="E714" s="1" t="s">
        <v>17</v>
      </c>
      <c r="F714" s="1" t="s">
        <v>194</v>
      </c>
      <c r="G714" s="2">
        <v>44233</v>
      </c>
      <c r="H714" s="3">
        <v>0.44236111111111109</v>
      </c>
      <c r="I714">
        <v>6</v>
      </c>
      <c r="J714" s="1" t="s">
        <v>4588</v>
      </c>
      <c r="K714">
        <v>0</v>
      </c>
      <c r="L714">
        <v>3.9433376162270726</v>
      </c>
      <c r="M714">
        <v>10302.56</v>
      </c>
      <c r="N714" s="5">
        <f>IF(Feb_21[[#This Row],[WIN_OSE]]=0,('Summary Sheet'!$O$1)-('Summary Sheet'!$O$1*2%),-'Summary Sheet'!$O$1*(Feb_21[[#This Row],[BSP]]-1))</f>
        <v>1.96</v>
      </c>
    </row>
    <row r="715" spans="1:14" x14ac:dyDescent="0.25">
      <c r="A715">
        <v>178942334</v>
      </c>
      <c r="B715" s="1" t="s">
        <v>23</v>
      </c>
      <c r="C715" s="1" t="s">
        <v>3130</v>
      </c>
      <c r="D715" s="1" t="s">
        <v>4519</v>
      </c>
      <c r="E715" s="1" t="s">
        <v>17</v>
      </c>
      <c r="F715" s="1" t="s">
        <v>301</v>
      </c>
      <c r="G715" s="2">
        <v>44233</v>
      </c>
      <c r="H715" s="3">
        <v>0.45347222222222222</v>
      </c>
      <c r="I715">
        <v>3</v>
      </c>
      <c r="J715" s="1" t="s">
        <v>4722</v>
      </c>
      <c r="K715">
        <v>0</v>
      </c>
      <c r="L715">
        <v>1.5587717864483424</v>
      </c>
      <c r="M715">
        <v>52923.86</v>
      </c>
      <c r="N715" s="5">
        <f>IF(Feb_21[[#This Row],[WIN_OSE]]=0,('Summary Sheet'!$O$1)-('Summary Sheet'!$O$1*2%),-'Summary Sheet'!$O$1*(Feb_21[[#This Row],[BSP]]-1))</f>
        <v>1.96</v>
      </c>
    </row>
    <row r="716" spans="1:14" x14ac:dyDescent="0.25">
      <c r="A716">
        <v>178942336</v>
      </c>
      <c r="B716" s="1" t="s">
        <v>23</v>
      </c>
      <c r="C716" s="1" t="s">
        <v>3130</v>
      </c>
      <c r="D716" s="1" t="s">
        <v>4519</v>
      </c>
      <c r="E716" s="1" t="s">
        <v>17</v>
      </c>
      <c r="F716" s="1" t="s">
        <v>301</v>
      </c>
      <c r="G716" s="2">
        <v>44233</v>
      </c>
      <c r="H716" s="3">
        <v>0.46458333333333335</v>
      </c>
      <c r="I716">
        <v>5</v>
      </c>
      <c r="J716" s="1" t="s">
        <v>1076</v>
      </c>
      <c r="K716">
        <v>1</v>
      </c>
      <c r="L716">
        <v>1.8571120667160361</v>
      </c>
      <c r="M716">
        <v>40031.199999999997</v>
      </c>
      <c r="N716" s="5">
        <f>IF(Feb_21[[#This Row],[WIN_OSE]]=0,('Summary Sheet'!$O$1)-('Summary Sheet'!$O$1*2%),-'Summary Sheet'!$O$1*(Feb_21[[#This Row],[BSP]]-1))</f>
        <v>-1.7142241334320723</v>
      </c>
    </row>
    <row r="717" spans="1:14" x14ac:dyDescent="0.25">
      <c r="A717">
        <v>178942338</v>
      </c>
      <c r="B717" s="1" t="s">
        <v>23</v>
      </c>
      <c r="C717" s="1" t="s">
        <v>3130</v>
      </c>
      <c r="D717" s="1" t="s">
        <v>4519</v>
      </c>
      <c r="E717" s="1" t="s">
        <v>17</v>
      </c>
      <c r="F717" s="1" t="s">
        <v>194</v>
      </c>
      <c r="G717" s="2">
        <v>44233</v>
      </c>
      <c r="H717" s="3">
        <v>0.47499999999999998</v>
      </c>
      <c r="I717">
        <v>6</v>
      </c>
      <c r="J717" s="1" t="s">
        <v>4577</v>
      </c>
      <c r="K717">
        <v>0</v>
      </c>
      <c r="L717">
        <v>2.76</v>
      </c>
      <c r="M717">
        <v>19593.419999999998</v>
      </c>
      <c r="N717" s="5">
        <f>IF(Feb_21[[#This Row],[WIN_OSE]]=0,('Summary Sheet'!$O$1)-('Summary Sheet'!$O$1*2%),-'Summary Sheet'!$O$1*(Feb_21[[#This Row],[BSP]]-1))</f>
        <v>1.96</v>
      </c>
    </row>
    <row r="718" spans="1:14" x14ac:dyDescent="0.25">
      <c r="A718">
        <v>178942340</v>
      </c>
      <c r="B718" s="1" t="s">
        <v>23</v>
      </c>
      <c r="C718" s="1" t="s">
        <v>3130</v>
      </c>
      <c r="D718" s="1" t="s">
        <v>4519</v>
      </c>
      <c r="E718" s="1" t="s">
        <v>17</v>
      </c>
      <c r="F718" s="1" t="s">
        <v>301</v>
      </c>
      <c r="G718" s="2">
        <v>44233</v>
      </c>
      <c r="H718" s="3">
        <v>0.48541666666666666</v>
      </c>
      <c r="I718">
        <v>3</v>
      </c>
      <c r="J718" s="1" t="s">
        <v>4704</v>
      </c>
      <c r="K718">
        <v>1</v>
      </c>
      <c r="L718">
        <v>2.6081617732243103</v>
      </c>
      <c r="M718">
        <v>27807.54</v>
      </c>
      <c r="N718" s="5">
        <f>IF(Feb_21[[#This Row],[WIN_OSE]]=0,('Summary Sheet'!$O$1)-('Summary Sheet'!$O$1*2%),-'Summary Sheet'!$O$1*(Feb_21[[#This Row],[BSP]]-1))</f>
        <v>-3.2163235464486206</v>
      </c>
    </row>
    <row r="719" spans="1:14" x14ac:dyDescent="0.25">
      <c r="A719">
        <v>178942342</v>
      </c>
      <c r="B719" s="1" t="s">
        <v>23</v>
      </c>
      <c r="C719" s="1" t="s">
        <v>3130</v>
      </c>
      <c r="D719" s="1" t="s">
        <v>4519</v>
      </c>
      <c r="E719" s="1" t="s">
        <v>17</v>
      </c>
      <c r="F719" s="1" t="s">
        <v>301</v>
      </c>
      <c r="G719" s="2">
        <v>44233</v>
      </c>
      <c r="H719" s="3">
        <v>0.49583333333333335</v>
      </c>
      <c r="I719">
        <v>3</v>
      </c>
      <c r="J719" s="1" t="s">
        <v>4665</v>
      </c>
      <c r="K719">
        <v>0</v>
      </c>
      <c r="L719">
        <v>2.06</v>
      </c>
      <c r="M719">
        <v>39839.26</v>
      </c>
      <c r="N719" s="5">
        <f>IF(Feb_21[[#This Row],[WIN_OSE]]=0,('Summary Sheet'!$O$1)-('Summary Sheet'!$O$1*2%),-'Summary Sheet'!$O$1*(Feb_21[[#This Row],[BSP]]-1))</f>
        <v>1.96</v>
      </c>
    </row>
    <row r="720" spans="1:14" x14ac:dyDescent="0.25">
      <c r="A720">
        <v>178942344</v>
      </c>
      <c r="B720" s="1" t="s">
        <v>23</v>
      </c>
      <c r="C720" s="1" t="s">
        <v>3130</v>
      </c>
      <c r="D720" s="1" t="s">
        <v>4519</v>
      </c>
      <c r="E720" s="1" t="s">
        <v>17</v>
      </c>
      <c r="F720" s="1" t="s">
        <v>194</v>
      </c>
      <c r="G720" s="2">
        <v>44233</v>
      </c>
      <c r="H720" s="3">
        <v>0.50624999999999998</v>
      </c>
      <c r="I720">
        <v>4</v>
      </c>
      <c r="J720" s="1" t="s">
        <v>1057</v>
      </c>
      <c r="K720">
        <v>1</v>
      </c>
      <c r="L720">
        <v>3.1</v>
      </c>
      <c r="M720">
        <v>13324.78</v>
      </c>
      <c r="N720" s="5">
        <f>IF(Feb_21[[#This Row],[WIN_OSE]]=0,('Summary Sheet'!$O$1)-('Summary Sheet'!$O$1*2%),-'Summary Sheet'!$O$1*(Feb_21[[#This Row],[BSP]]-1))</f>
        <v>-4.2</v>
      </c>
    </row>
    <row r="721" spans="1:14" x14ac:dyDescent="0.25">
      <c r="A721">
        <v>178942346</v>
      </c>
      <c r="B721" s="1" t="s">
        <v>23</v>
      </c>
      <c r="C721" s="1" t="s">
        <v>3130</v>
      </c>
      <c r="D721" s="1" t="s">
        <v>4519</v>
      </c>
      <c r="E721" s="1" t="s">
        <v>17</v>
      </c>
      <c r="F721" s="1" t="s">
        <v>301</v>
      </c>
      <c r="G721" s="2">
        <v>44233</v>
      </c>
      <c r="H721" s="3">
        <v>0.51666666666666672</v>
      </c>
      <c r="I721">
        <v>5</v>
      </c>
      <c r="J721" s="1" t="s">
        <v>1101</v>
      </c>
      <c r="K721">
        <v>0</v>
      </c>
      <c r="L721">
        <v>2.44</v>
      </c>
      <c r="M721">
        <v>24931.64</v>
      </c>
      <c r="N721" s="5">
        <f>IF(Feb_21[[#This Row],[WIN_OSE]]=0,('Summary Sheet'!$O$1)-('Summary Sheet'!$O$1*2%),-'Summary Sheet'!$O$1*(Feb_21[[#This Row],[BSP]]-1))</f>
        <v>1.96</v>
      </c>
    </row>
    <row r="722" spans="1:14" x14ac:dyDescent="0.25">
      <c r="A722">
        <v>178942348</v>
      </c>
      <c r="B722" s="1" t="s">
        <v>23</v>
      </c>
      <c r="C722" s="1" t="s">
        <v>3130</v>
      </c>
      <c r="D722" s="1" t="s">
        <v>4519</v>
      </c>
      <c r="E722" s="1" t="s">
        <v>17</v>
      </c>
      <c r="F722" s="1" t="s">
        <v>301</v>
      </c>
      <c r="G722" s="2">
        <v>44233</v>
      </c>
      <c r="H722" s="3">
        <v>0.52708333333333335</v>
      </c>
      <c r="I722">
        <v>2</v>
      </c>
      <c r="J722" s="1" t="s">
        <v>4543</v>
      </c>
      <c r="K722">
        <v>0</v>
      </c>
      <c r="L722">
        <v>1.875955839535759</v>
      </c>
      <c r="M722">
        <v>44334.14</v>
      </c>
      <c r="N722" s="5">
        <f>IF(Feb_21[[#This Row],[WIN_OSE]]=0,('Summary Sheet'!$O$1)-('Summary Sheet'!$O$1*2%),-'Summary Sheet'!$O$1*(Feb_21[[#This Row],[BSP]]-1))</f>
        <v>1.96</v>
      </c>
    </row>
    <row r="723" spans="1:14" x14ac:dyDescent="0.25">
      <c r="A723">
        <v>178942350</v>
      </c>
      <c r="B723" s="1" t="s">
        <v>23</v>
      </c>
      <c r="C723" s="1" t="s">
        <v>3130</v>
      </c>
      <c r="D723" s="1" t="s">
        <v>4519</v>
      </c>
      <c r="E723" s="1" t="s">
        <v>17</v>
      </c>
      <c r="F723" s="1" t="s">
        <v>168</v>
      </c>
      <c r="G723" s="2">
        <v>44233</v>
      </c>
      <c r="H723" s="3">
        <v>0.53749999999999998</v>
      </c>
      <c r="I723">
        <v>1</v>
      </c>
      <c r="J723" s="1" t="s">
        <v>4585</v>
      </c>
      <c r="K723">
        <v>0</v>
      </c>
      <c r="L723">
        <v>2.64</v>
      </c>
      <c r="M723">
        <v>27484.04</v>
      </c>
      <c r="N723" s="5">
        <f>IF(Feb_21[[#This Row],[WIN_OSE]]=0,('Summary Sheet'!$O$1)-('Summary Sheet'!$O$1*2%),-'Summary Sheet'!$O$1*(Feb_21[[#This Row],[BSP]]-1))</f>
        <v>1.96</v>
      </c>
    </row>
    <row r="724" spans="1:14" x14ac:dyDescent="0.25">
      <c r="A724">
        <v>178942352</v>
      </c>
      <c r="B724" s="1" t="s">
        <v>23</v>
      </c>
      <c r="C724" s="1" t="s">
        <v>3130</v>
      </c>
      <c r="D724" s="1" t="s">
        <v>4519</v>
      </c>
      <c r="E724" s="1" t="s">
        <v>17</v>
      </c>
      <c r="F724" s="1" t="s">
        <v>168</v>
      </c>
      <c r="G724" s="2">
        <v>44233</v>
      </c>
      <c r="H724" s="3">
        <v>0.54791666666666672</v>
      </c>
      <c r="I724">
        <v>6</v>
      </c>
      <c r="J724" s="1" t="s">
        <v>4611</v>
      </c>
      <c r="K724">
        <v>1</v>
      </c>
      <c r="L724">
        <v>2.9659714707561209</v>
      </c>
      <c r="M724">
        <v>10260.799999999999</v>
      </c>
      <c r="N724" s="5">
        <f>IF(Feb_21[[#This Row],[WIN_OSE]]=0,('Summary Sheet'!$O$1)-('Summary Sheet'!$O$1*2%),-'Summary Sheet'!$O$1*(Feb_21[[#This Row],[BSP]]-1))</f>
        <v>-3.9319429415122418</v>
      </c>
    </row>
    <row r="725" spans="1:14" x14ac:dyDescent="0.25">
      <c r="A725">
        <v>178942354</v>
      </c>
      <c r="B725" s="1" t="s">
        <v>23</v>
      </c>
      <c r="C725" s="1" t="s">
        <v>3130</v>
      </c>
      <c r="D725" s="1" t="s">
        <v>4519</v>
      </c>
      <c r="E725" s="1" t="s">
        <v>17</v>
      </c>
      <c r="F725" s="1" t="s">
        <v>194</v>
      </c>
      <c r="G725" s="2">
        <v>44233</v>
      </c>
      <c r="H725" s="3">
        <v>0.55833333333333335</v>
      </c>
      <c r="I725">
        <v>6</v>
      </c>
      <c r="J725" s="1" t="s">
        <v>4572</v>
      </c>
      <c r="K725">
        <v>1</v>
      </c>
      <c r="L725">
        <v>1.6371541432366756</v>
      </c>
      <c r="M725">
        <v>37758.36</v>
      </c>
      <c r="N725" s="5">
        <f>IF(Feb_21[[#This Row],[WIN_OSE]]=0,('Summary Sheet'!$O$1)-('Summary Sheet'!$O$1*2%),-'Summary Sheet'!$O$1*(Feb_21[[#This Row],[BSP]]-1))</f>
        <v>-1.2743082864733513</v>
      </c>
    </row>
    <row r="726" spans="1:14" x14ac:dyDescent="0.25">
      <c r="A726">
        <v>178942356</v>
      </c>
      <c r="B726" s="1" t="s">
        <v>23</v>
      </c>
      <c r="C726" s="1" t="s">
        <v>3130</v>
      </c>
      <c r="D726" s="1" t="s">
        <v>4519</v>
      </c>
      <c r="E726" s="1" t="s">
        <v>17</v>
      </c>
      <c r="F726" s="1" t="s">
        <v>194</v>
      </c>
      <c r="G726" s="2">
        <v>44233</v>
      </c>
      <c r="H726" s="3">
        <v>0.56874999999999998</v>
      </c>
      <c r="I726">
        <v>3</v>
      </c>
      <c r="J726" s="1" t="s">
        <v>1047</v>
      </c>
      <c r="K726">
        <v>0</v>
      </c>
      <c r="L726">
        <v>2.9440365318577824</v>
      </c>
      <c r="M726">
        <v>16011.8</v>
      </c>
      <c r="N726" s="5">
        <f>IF(Feb_21[[#This Row],[WIN_OSE]]=0,('Summary Sheet'!$O$1)-('Summary Sheet'!$O$1*2%),-'Summary Sheet'!$O$1*(Feb_21[[#This Row],[BSP]]-1))</f>
        <v>1.96</v>
      </c>
    </row>
    <row r="727" spans="1:14" x14ac:dyDescent="0.25">
      <c r="A727">
        <v>178942806</v>
      </c>
      <c r="B727" s="1" t="s">
        <v>23</v>
      </c>
      <c r="C727" s="1" t="s">
        <v>3133</v>
      </c>
      <c r="D727" s="1" t="s">
        <v>4519</v>
      </c>
      <c r="E727" s="1" t="s">
        <v>47</v>
      </c>
      <c r="F727" s="1" t="s">
        <v>13</v>
      </c>
      <c r="G727" s="2">
        <v>44233</v>
      </c>
      <c r="H727" s="3">
        <v>0.42499999999999999</v>
      </c>
      <c r="I727">
        <v>2</v>
      </c>
      <c r="J727" s="1" t="s">
        <v>4609</v>
      </c>
      <c r="K727">
        <v>0</v>
      </c>
      <c r="L727">
        <v>3.7637786024031814</v>
      </c>
      <c r="M727">
        <v>6504.02</v>
      </c>
      <c r="N727" s="5">
        <f>IF(Feb_21[[#This Row],[WIN_OSE]]=0,('Summary Sheet'!$O$1)-('Summary Sheet'!$O$1*2%),-'Summary Sheet'!$O$1*(Feb_21[[#This Row],[BSP]]-1))</f>
        <v>1.96</v>
      </c>
    </row>
    <row r="728" spans="1:14" x14ac:dyDescent="0.25">
      <c r="A728">
        <v>178942808</v>
      </c>
      <c r="B728" s="1" t="s">
        <v>23</v>
      </c>
      <c r="C728" s="1" t="s">
        <v>3133</v>
      </c>
      <c r="D728" s="1" t="s">
        <v>4519</v>
      </c>
      <c r="E728" s="1" t="s">
        <v>20</v>
      </c>
      <c r="F728" s="1" t="s">
        <v>13</v>
      </c>
      <c r="G728" s="2">
        <v>44233</v>
      </c>
      <c r="H728" s="3">
        <v>0.43819444444444444</v>
      </c>
      <c r="I728">
        <v>2</v>
      </c>
      <c r="J728" s="1" t="s">
        <v>1045</v>
      </c>
      <c r="K728">
        <v>0</v>
      </c>
      <c r="L728">
        <v>3.85</v>
      </c>
      <c r="M728">
        <v>7444.92</v>
      </c>
      <c r="N728" s="5">
        <f>IF(Feb_21[[#This Row],[WIN_OSE]]=0,('Summary Sheet'!$O$1)-('Summary Sheet'!$O$1*2%),-'Summary Sheet'!$O$1*(Feb_21[[#This Row],[BSP]]-1))</f>
        <v>1.96</v>
      </c>
    </row>
    <row r="729" spans="1:14" x14ac:dyDescent="0.25">
      <c r="A729">
        <v>178942810</v>
      </c>
      <c r="B729" s="1" t="s">
        <v>23</v>
      </c>
      <c r="C729" s="1" t="s">
        <v>3133</v>
      </c>
      <c r="D729" s="1" t="s">
        <v>4519</v>
      </c>
      <c r="E729" s="1" t="s">
        <v>47</v>
      </c>
      <c r="F729" s="1" t="s">
        <v>13</v>
      </c>
      <c r="G729" s="2">
        <v>44233</v>
      </c>
      <c r="H729" s="3">
        <v>0.44861111111111113</v>
      </c>
      <c r="I729">
        <v>1</v>
      </c>
      <c r="J729" s="1" t="s">
        <v>3705</v>
      </c>
      <c r="K729">
        <v>0</v>
      </c>
      <c r="L729">
        <v>3.8436310366814719</v>
      </c>
      <c r="M729">
        <v>7068.24</v>
      </c>
      <c r="N729" s="5">
        <f>IF(Feb_21[[#This Row],[WIN_OSE]]=0,('Summary Sheet'!$O$1)-('Summary Sheet'!$O$1*2%),-'Summary Sheet'!$O$1*(Feb_21[[#This Row],[BSP]]-1))</f>
        <v>1.96</v>
      </c>
    </row>
    <row r="730" spans="1:14" x14ac:dyDescent="0.25">
      <c r="A730">
        <v>178942812</v>
      </c>
      <c r="B730" s="1" t="s">
        <v>23</v>
      </c>
      <c r="C730" s="1" t="s">
        <v>3133</v>
      </c>
      <c r="D730" s="1" t="s">
        <v>4519</v>
      </c>
      <c r="E730" s="1" t="s">
        <v>43</v>
      </c>
      <c r="F730" s="1" t="s">
        <v>13</v>
      </c>
      <c r="G730" s="2">
        <v>44233</v>
      </c>
      <c r="H730" s="3">
        <v>0.45902777777777776</v>
      </c>
      <c r="I730">
        <v>4</v>
      </c>
      <c r="J730" s="1" t="s">
        <v>4545</v>
      </c>
      <c r="K730">
        <v>0</v>
      </c>
      <c r="L730">
        <v>4.4022109762228414</v>
      </c>
      <c r="M730">
        <v>6590.44</v>
      </c>
      <c r="N730" s="5">
        <f>IF(Feb_21[[#This Row],[WIN_OSE]]=0,('Summary Sheet'!$O$1)-('Summary Sheet'!$O$1*2%),-'Summary Sheet'!$O$1*(Feb_21[[#This Row],[BSP]]-1))</f>
        <v>1.96</v>
      </c>
    </row>
    <row r="731" spans="1:14" x14ac:dyDescent="0.25">
      <c r="A731">
        <v>178942814</v>
      </c>
      <c r="B731" s="1" t="s">
        <v>23</v>
      </c>
      <c r="C731" s="1" t="s">
        <v>3133</v>
      </c>
      <c r="D731" s="1" t="s">
        <v>4519</v>
      </c>
      <c r="E731" s="1" t="s">
        <v>30</v>
      </c>
      <c r="F731" s="1" t="s">
        <v>13</v>
      </c>
      <c r="G731" s="2">
        <v>44233</v>
      </c>
      <c r="H731" s="3">
        <v>0.46944444444444444</v>
      </c>
      <c r="I731">
        <v>1</v>
      </c>
      <c r="J731" s="1" t="s">
        <v>3476</v>
      </c>
      <c r="K731">
        <v>1</v>
      </c>
      <c r="L731">
        <v>3.7034457615205607</v>
      </c>
      <c r="M731">
        <v>8028.28</v>
      </c>
      <c r="N731" s="5">
        <f>IF(Feb_21[[#This Row],[WIN_OSE]]=0,('Summary Sheet'!$O$1)-('Summary Sheet'!$O$1*2%),-'Summary Sheet'!$O$1*(Feb_21[[#This Row],[BSP]]-1))</f>
        <v>-5.4068915230411214</v>
      </c>
    </row>
    <row r="732" spans="1:14" x14ac:dyDescent="0.25">
      <c r="A732">
        <v>178942816</v>
      </c>
      <c r="B732" s="1" t="s">
        <v>23</v>
      </c>
      <c r="C732" s="1" t="s">
        <v>3133</v>
      </c>
      <c r="D732" s="1" t="s">
        <v>4519</v>
      </c>
      <c r="E732" s="1" t="s">
        <v>41</v>
      </c>
      <c r="F732" s="1" t="s">
        <v>13</v>
      </c>
      <c r="G732" s="2">
        <v>44233</v>
      </c>
      <c r="H732" s="3">
        <v>0.47986111111111113</v>
      </c>
      <c r="I732">
        <v>6</v>
      </c>
      <c r="J732" s="1" t="s">
        <v>400</v>
      </c>
      <c r="K732">
        <v>0</v>
      </c>
      <c r="L732">
        <v>3.55</v>
      </c>
      <c r="M732">
        <v>11530.36</v>
      </c>
      <c r="N732" s="5">
        <f>IF(Feb_21[[#This Row],[WIN_OSE]]=0,('Summary Sheet'!$O$1)-('Summary Sheet'!$O$1*2%),-'Summary Sheet'!$O$1*(Feb_21[[#This Row],[BSP]]-1))</f>
        <v>1.96</v>
      </c>
    </row>
    <row r="733" spans="1:14" x14ac:dyDescent="0.25">
      <c r="A733">
        <v>178942818</v>
      </c>
      <c r="B733" s="1" t="s">
        <v>23</v>
      </c>
      <c r="C733" s="1" t="s">
        <v>3133</v>
      </c>
      <c r="D733" s="1" t="s">
        <v>4519</v>
      </c>
      <c r="E733" s="1" t="s">
        <v>39</v>
      </c>
      <c r="F733" s="1" t="s">
        <v>13</v>
      </c>
      <c r="G733" s="2">
        <v>44233</v>
      </c>
      <c r="H733" s="3">
        <v>0.49027777777777776</v>
      </c>
      <c r="I733">
        <v>3</v>
      </c>
      <c r="J733" s="1" t="s">
        <v>3579</v>
      </c>
      <c r="K733">
        <v>0</v>
      </c>
      <c r="L733">
        <v>3.58999555346898</v>
      </c>
      <c r="M733">
        <v>10205.58</v>
      </c>
      <c r="N733" s="5">
        <f>IF(Feb_21[[#This Row],[WIN_OSE]]=0,('Summary Sheet'!$O$1)-('Summary Sheet'!$O$1*2%),-'Summary Sheet'!$O$1*(Feb_21[[#This Row],[BSP]]-1))</f>
        <v>1.96</v>
      </c>
    </row>
    <row r="734" spans="1:14" x14ac:dyDescent="0.25">
      <c r="A734">
        <v>178942820</v>
      </c>
      <c r="B734" s="1" t="s">
        <v>23</v>
      </c>
      <c r="C734" s="1" t="s">
        <v>3133</v>
      </c>
      <c r="D734" s="1" t="s">
        <v>4519</v>
      </c>
      <c r="E734" s="1" t="s">
        <v>32</v>
      </c>
      <c r="F734" s="1" t="s">
        <v>13</v>
      </c>
      <c r="G734" s="2">
        <v>44233</v>
      </c>
      <c r="H734" s="3">
        <v>0.50069444444444444</v>
      </c>
      <c r="I734">
        <v>6</v>
      </c>
      <c r="J734" s="1" t="s">
        <v>3602</v>
      </c>
      <c r="K734">
        <v>0</v>
      </c>
      <c r="L734">
        <v>3.8342584335825816</v>
      </c>
      <c r="M734">
        <v>7977.86</v>
      </c>
      <c r="N734" s="5">
        <f>IF(Feb_21[[#This Row],[WIN_OSE]]=0,('Summary Sheet'!$O$1)-('Summary Sheet'!$O$1*2%),-'Summary Sheet'!$O$1*(Feb_21[[#This Row],[BSP]]-1))</f>
        <v>1.96</v>
      </c>
    </row>
    <row r="735" spans="1:14" x14ac:dyDescent="0.25">
      <c r="A735">
        <v>178942822</v>
      </c>
      <c r="B735" s="1" t="s">
        <v>23</v>
      </c>
      <c r="C735" s="1" t="s">
        <v>3133</v>
      </c>
      <c r="D735" s="1" t="s">
        <v>4519</v>
      </c>
      <c r="E735" s="1" t="s">
        <v>24</v>
      </c>
      <c r="F735" s="1" t="s">
        <v>13</v>
      </c>
      <c r="G735" s="2">
        <v>44233</v>
      </c>
      <c r="H735" s="3">
        <v>0.51111111111111107</v>
      </c>
      <c r="I735">
        <v>3</v>
      </c>
      <c r="J735" s="1" t="s">
        <v>4633</v>
      </c>
      <c r="K735">
        <v>0</v>
      </c>
      <c r="L735">
        <v>3.9455943261722126</v>
      </c>
      <c r="M735">
        <v>7288.24</v>
      </c>
      <c r="N735" s="5">
        <f>IF(Feb_21[[#This Row],[WIN_OSE]]=0,('Summary Sheet'!$O$1)-('Summary Sheet'!$O$1*2%),-'Summary Sheet'!$O$1*(Feb_21[[#This Row],[BSP]]-1))</f>
        <v>1.96</v>
      </c>
    </row>
    <row r="736" spans="1:14" x14ac:dyDescent="0.25">
      <c r="A736">
        <v>178942824</v>
      </c>
      <c r="B736" s="1" t="s">
        <v>23</v>
      </c>
      <c r="C736" s="1" t="s">
        <v>3133</v>
      </c>
      <c r="D736" s="1" t="s">
        <v>4519</v>
      </c>
      <c r="E736" s="1" t="s">
        <v>41</v>
      </c>
      <c r="F736" s="1" t="s">
        <v>13</v>
      </c>
      <c r="G736" s="2">
        <v>44233</v>
      </c>
      <c r="H736" s="3">
        <v>0.52152777777777781</v>
      </c>
      <c r="I736">
        <v>3</v>
      </c>
      <c r="J736" s="1" t="s">
        <v>4716</v>
      </c>
      <c r="K736">
        <v>1</v>
      </c>
      <c r="L736">
        <v>3.1507721496917647</v>
      </c>
      <c r="M736">
        <v>11047.7</v>
      </c>
      <c r="N736" s="5">
        <f>IF(Feb_21[[#This Row],[WIN_OSE]]=0,('Summary Sheet'!$O$1)-('Summary Sheet'!$O$1*2%),-'Summary Sheet'!$O$1*(Feb_21[[#This Row],[BSP]]-1))</f>
        <v>-4.3015442993835293</v>
      </c>
    </row>
    <row r="737" spans="1:14" x14ac:dyDescent="0.25">
      <c r="A737">
        <v>178942826</v>
      </c>
      <c r="B737" s="1" t="s">
        <v>23</v>
      </c>
      <c r="C737" s="1" t="s">
        <v>3133</v>
      </c>
      <c r="D737" s="1" t="s">
        <v>4519</v>
      </c>
      <c r="E737" s="1" t="s">
        <v>30</v>
      </c>
      <c r="F737" s="1" t="s">
        <v>13</v>
      </c>
      <c r="G737" s="2">
        <v>44233</v>
      </c>
      <c r="H737" s="3">
        <v>0.53194444444444444</v>
      </c>
      <c r="I737">
        <v>3</v>
      </c>
      <c r="J737" s="1" t="s">
        <v>4668</v>
      </c>
      <c r="K737">
        <v>1</v>
      </c>
      <c r="L737">
        <v>1.8945593409999999</v>
      </c>
      <c r="M737">
        <v>32878.28</v>
      </c>
      <c r="N737" s="5">
        <f>IF(Feb_21[[#This Row],[WIN_OSE]]=0,('Summary Sheet'!$O$1)-('Summary Sheet'!$O$1*2%),-'Summary Sheet'!$O$1*(Feb_21[[#This Row],[BSP]]-1))</f>
        <v>-1.7891186819999998</v>
      </c>
    </row>
    <row r="738" spans="1:14" x14ac:dyDescent="0.25">
      <c r="A738">
        <v>178942828</v>
      </c>
      <c r="B738" s="1" t="s">
        <v>23</v>
      </c>
      <c r="C738" s="1" t="s">
        <v>3133</v>
      </c>
      <c r="D738" s="1" t="s">
        <v>4519</v>
      </c>
      <c r="E738" s="1" t="s">
        <v>43</v>
      </c>
      <c r="F738" s="1" t="s">
        <v>13</v>
      </c>
      <c r="G738" s="2">
        <v>44233</v>
      </c>
      <c r="H738" s="3">
        <v>0.54305555555555551</v>
      </c>
      <c r="I738">
        <v>4</v>
      </c>
      <c r="J738" s="1" t="s">
        <v>3529</v>
      </c>
      <c r="K738">
        <v>1</v>
      </c>
      <c r="L738">
        <v>3.5177485336329113</v>
      </c>
      <c r="M738">
        <v>6670.66</v>
      </c>
      <c r="N738" s="5">
        <f>IF(Feb_21[[#This Row],[WIN_OSE]]=0,('Summary Sheet'!$O$1)-('Summary Sheet'!$O$1*2%),-'Summary Sheet'!$O$1*(Feb_21[[#This Row],[BSP]]-1))</f>
        <v>-5.0354970672658226</v>
      </c>
    </row>
    <row r="739" spans="1:14" x14ac:dyDescent="0.25">
      <c r="A739">
        <v>178942830</v>
      </c>
      <c r="B739" s="1" t="s">
        <v>23</v>
      </c>
      <c r="C739" s="1" t="s">
        <v>3133</v>
      </c>
      <c r="D739" s="1" t="s">
        <v>4519</v>
      </c>
      <c r="E739" s="1" t="s">
        <v>65</v>
      </c>
      <c r="F739" s="1" t="s">
        <v>13</v>
      </c>
      <c r="G739" s="2">
        <v>44233</v>
      </c>
      <c r="H739" s="3">
        <v>0.55347222222222225</v>
      </c>
      <c r="I739">
        <v>4</v>
      </c>
      <c r="J739" s="1" t="s">
        <v>998</v>
      </c>
      <c r="K739">
        <v>0</v>
      </c>
      <c r="L739">
        <v>3.35</v>
      </c>
      <c r="M739">
        <v>8815.66</v>
      </c>
      <c r="N739" s="5">
        <f>IF(Feb_21[[#This Row],[WIN_OSE]]=0,('Summary Sheet'!$O$1)-('Summary Sheet'!$O$1*2%),-'Summary Sheet'!$O$1*(Feb_21[[#This Row],[BSP]]-1))</f>
        <v>1.96</v>
      </c>
    </row>
    <row r="740" spans="1:14" x14ac:dyDescent="0.25">
      <c r="A740">
        <v>178942832</v>
      </c>
      <c r="B740" s="1" t="s">
        <v>23</v>
      </c>
      <c r="C740" s="1" t="s">
        <v>3133</v>
      </c>
      <c r="D740" s="1" t="s">
        <v>4519</v>
      </c>
      <c r="E740" s="1" t="s">
        <v>37</v>
      </c>
      <c r="F740" s="1" t="s">
        <v>13</v>
      </c>
      <c r="G740" s="2">
        <v>44233</v>
      </c>
      <c r="H740" s="3">
        <v>0.56458333333333333</v>
      </c>
      <c r="I740">
        <v>4</v>
      </c>
      <c r="J740" s="1" t="s">
        <v>4602</v>
      </c>
      <c r="K740">
        <v>1</v>
      </c>
      <c r="L740">
        <v>2.4900497943686788</v>
      </c>
      <c r="M740">
        <v>12095.46</v>
      </c>
      <c r="N740" s="5">
        <f>IF(Feb_21[[#This Row],[WIN_OSE]]=0,('Summary Sheet'!$O$1)-('Summary Sheet'!$O$1*2%),-'Summary Sheet'!$O$1*(Feb_21[[#This Row],[BSP]]-1))</f>
        <v>-2.9800995887373576</v>
      </c>
    </row>
    <row r="741" spans="1:14" x14ac:dyDescent="0.25">
      <c r="A741">
        <v>178943670</v>
      </c>
      <c r="B741" s="1" t="s">
        <v>23</v>
      </c>
      <c r="C741" s="1" t="s">
        <v>3119</v>
      </c>
      <c r="D741" s="1" t="s">
        <v>4519</v>
      </c>
      <c r="E741" s="1" t="s">
        <v>75</v>
      </c>
      <c r="F741" s="1" t="s">
        <v>28</v>
      </c>
      <c r="G741" s="2">
        <v>44233</v>
      </c>
      <c r="H741" s="3">
        <v>0.34166666666666667</v>
      </c>
      <c r="I741">
        <v>2</v>
      </c>
      <c r="J741" s="1" t="s">
        <v>4520</v>
      </c>
      <c r="K741">
        <v>0</v>
      </c>
      <c r="L741">
        <v>2.7889459491016169</v>
      </c>
      <c r="M741">
        <v>4176.6400000000003</v>
      </c>
      <c r="N741" s="5">
        <f>IF(Feb_21[[#This Row],[WIN_OSE]]=0,('Summary Sheet'!$O$1)-('Summary Sheet'!$O$1*2%),-'Summary Sheet'!$O$1*(Feb_21[[#This Row],[BSP]]-1))</f>
        <v>1.96</v>
      </c>
    </row>
    <row r="742" spans="1:14" x14ac:dyDescent="0.25">
      <c r="A742">
        <v>178943672</v>
      </c>
      <c r="B742" s="1" t="s">
        <v>23</v>
      </c>
      <c r="C742" s="1" t="s">
        <v>3119</v>
      </c>
      <c r="D742" s="1" t="s">
        <v>4519</v>
      </c>
      <c r="E742" s="1" t="s">
        <v>39</v>
      </c>
      <c r="F742" s="1" t="s">
        <v>25</v>
      </c>
      <c r="G742" s="2">
        <v>44233</v>
      </c>
      <c r="H742" s="3">
        <v>0.35208333333333336</v>
      </c>
      <c r="I742">
        <v>2</v>
      </c>
      <c r="J742" s="1" t="s">
        <v>4525</v>
      </c>
      <c r="K742">
        <v>0</v>
      </c>
      <c r="L742">
        <v>4.0489091129999997</v>
      </c>
      <c r="M742">
        <v>3686.74</v>
      </c>
      <c r="N742" s="5">
        <f>IF(Feb_21[[#This Row],[WIN_OSE]]=0,('Summary Sheet'!$O$1)-('Summary Sheet'!$O$1*2%),-'Summary Sheet'!$O$1*(Feb_21[[#This Row],[BSP]]-1))</f>
        <v>1.96</v>
      </c>
    </row>
    <row r="743" spans="1:14" x14ac:dyDescent="0.25">
      <c r="A743">
        <v>178943674</v>
      </c>
      <c r="B743" s="1" t="s">
        <v>23</v>
      </c>
      <c r="C743" s="1" t="s">
        <v>3119</v>
      </c>
      <c r="D743" s="1" t="s">
        <v>4519</v>
      </c>
      <c r="E743" s="1" t="s">
        <v>24</v>
      </c>
      <c r="F743" s="1" t="s">
        <v>25</v>
      </c>
      <c r="G743" s="2">
        <v>44233</v>
      </c>
      <c r="H743" s="3">
        <v>0.36319444444444443</v>
      </c>
      <c r="I743">
        <v>1</v>
      </c>
      <c r="J743" s="1" t="s">
        <v>3987</v>
      </c>
      <c r="K743">
        <v>0</v>
      </c>
      <c r="L743">
        <v>3.3106553550000002</v>
      </c>
      <c r="M743">
        <v>3792.28</v>
      </c>
      <c r="N743" s="5">
        <f>IF(Feb_21[[#This Row],[WIN_OSE]]=0,('Summary Sheet'!$O$1)-('Summary Sheet'!$O$1*2%),-'Summary Sheet'!$O$1*(Feb_21[[#This Row],[BSP]]-1))</f>
        <v>1.96</v>
      </c>
    </row>
    <row r="744" spans="1:14" x14ac:dyDescent="0.25">
      <c r="A744">
        <v>178943676</v>
      </c>
      <c r="B744" s="1" t="s">
        <v>23</v>
      </c>
      <c r="C744" s="1" t="s">
        <v>3119</v>
      </c>
      <c r="D744" s="1" t="s">
        <v>4519</v>
      </c>
      <c r="E744" s="1" t="s">
        <v>75</v>
      </c>
      <c r="F744" s="1" t="s">
        <v>28</v>
      </c>
      <c r="G744" s="2">
        <v>44233</v>
      </c>
      <c r="H744" s="3">
        <v>0.37638888888888888</v>
      </c>
      <c r="I744">
        <v>2</v>
      </c>
      <c r="J744" s="1" t="s">
        <v>342</v>
      </c>
      <c r="K744">
        <v>0</v>
      </c>
      <c r="L744">
        <v>4.280734721270564</v>
      </c>
      <c r="M744">
        <v>3007.86</v>
      </c>
      <c r="N744" s="5">
        <f>IF(Feb_21[[#This Row],[WIN_OSE]]=0,('Summary Sheet'!$O$1)-('Summary Sheet'!$O$1*2%),-'Summary Sheet'!$O$1*(Feb_21[[#This Row],[BSP]]-1))</f>
        <v>1.96</v>
      </c>
    </row>
    <row r="745" spans="1:14" x14ac:dyDescent="0.25">
      <c r="A745">
        <v>178943678</v>
      </c>
      <c r="B745" s="1" t="s">
        <v>23</v>
      </c>
      <c r="C745" s="1" t="s">
        <v>3119</v>
      </c>
      <c r="D745" s="1" t="s">
        <v>4519</v>
      </c>
      <c r="E745" s="1" t="s">
        <v>39</v>
      </c>
      <c r="F745" s="1" t="s">
        <v>25</v>
      </c>
      <c r="G745" s="2">
        <v>44233</v>
      </c>
      <c r="H745" s="3">
        <v>0.38750000000000001</v>
      </c>
      <c r="I745">
        <v>6</v>
      </c>
      <c r="J745" s="1" t="s">
        <v>3951</v>
      </c>
      <c r="K745">
        <v>0</v>
      </c>
      <c r="L745">
        <v>3.5592604988675154</v>
      </c>
      <c r="M745">
        <v>3568.94</v>
      </c>
      <c r="N745" s="5">
        <f>IF(Feb_21[[#This Row],[WIN_OSE]]=0,('Summary Sheet'!$O$1)-('Summary Sheet'!$O$1*2%),-'Summary Sheet'!$O$1*(Feb_21[[#This Row],[BSP]]-1))</f>
        <v>1.96</v>
      </c>
    </row>
    <row r="746" spans="1:14" x14ac:dyDescent="0.25">
      <c r="A746">
        <v>178943680</v>
      </c>
      <c r="B746" s="1" t="s">
        <v>23</v>
      </c>
      <c r="C746" s="1" t="s">
        <v>3119</v>
      </c>
      <c r="D746" s="1" t="s">
        <v>4519</v>
      </c>
      <c r="E746" s="1" t="s">
        <v>24</v>
      </c>
      <c r="F746" s="1" t="s">
        <v>25</v>
      </c>
      <c r="G746" s="2">
        <v>44233</v>
      </c>
      <c r="H746" s="3">
        <v>0.39861111111111114</v>
      </c>
      <c r="I746">
        <v>1</v>
      </c>
      <c r="J746" s="1" t="s">
        <v>4681</v>
      </c>
      <c r="K746">
        <v>0</v>
      </c>
      <c r="L746">
        <v>5.163036548</v>
      </c>
      <c r="M746">
        <v>3149.1</v>
      </c>
      <c r="N746" s="5">
        <f>IF(Feb_21[[#This Row],[WIN_OSE]]=0,('Summary Sheet'!$O$1)-('Summary Sheet'!$O$1*2%),-'Summary Sheet'!$O$1*(Feb_21[[#This Row],[BSP]]-1))</f>
        <v>1.96</v>
      </c>
    </row>
    <row r="747" spans="1:14" x14ac:dyDescent="0.25">
      <c r="A747">
        <v>178943682</v>
      </c>
      <c r="B747" s="1" t="s">
        <v>23</v>
      </c>
      <c r="C747" s="1" t="s">
        <v>3119</v>
      </c>
      <c r="D747" s="1" t="s">
        <v>4519</v>
      </c>
      <c r="E747" s="1" t="s">
        <v>27</v>
      </c>
      <c r="F747" s="1" t="s">
        <v>28</v>
      </c>
      <c r="G747" s="2">
        <v>44233</v>
      </c>
      <c r="H747" s="3">
        <v>0.41111111111111109</v>
      </c>
      <c r="I747">
        <v>6</v>
      </c>
      <c r="J747" s="1" t="s">
        <v>3237</v>
      </c>
      <c r="K747">
        <v>0</v>
      </c>
      <c r="L747">
        <v>4.229951604</v>
      </c>
      <c r="M747">
        <v>3834.6</v>
      </c>
      <c r="N747" s="5">
        <f>IF(Feb_21[[#This Row],[WIN_OSE]]=0,('Summary Sheet'!$O$1)-('Summary Sheet'!$O$1*2%),-'Summary Sheet'!$O$1*(Feb_21[[#This Row],[BSP]]-1))</f>
        <v>1.96</v>
      </c>
    </row>
    <row r="748" spans="1:14" x14ac:dyDescent="0.25">
      <c r="A748">
        <v>178943684</v>
      </c>
      <c r="B748" s="1" t="s">
        <v>23</v>
      </c>
      <c r="C748" s="1" t="s">
        <v>3119</v>
      </c>
      <c r="D748" s="1" t="s">
        <v>4519</v>
      </c>
      <c r="E748" s="1" t="s">
        <v>39</v>
      </c>
      <c r="F748" s="1" t="s">
        <v>25</v>
      </c>
      <c r="G748" s="2">
        <v>44233</v>
      </c>
      <c r="H748" s="3">
        <v>0.42152777777777778</v>
      </c>
      <c r="I748">
        <v>1</v>
      </c>
      <c r="J748" s="1" t="s">
        <v>928</v>
      </c>
      <c r="K748">
        <v>0</v>
      </c>
      <c r="L748">
        <v>3.8</v>
      </c>
      <c r="M748">
        <v>4367.84</v>
      </c>
      <c r="N748" s="5">
        <f>IF(Feb_21[[#This Row],[WIN_OSE]]=0,('Summary Sheet'!$O$1)-('Summary Sheet'!$O$1*2%),-'Summary Sheet'!$O$1*(Feb_21[[#This Row],[BSP]]-1))</f>
        <v>1.96</v>
      </c>
    </row>
    <row r="749" spans="1:14" x14ac:dyDescent="0.25">
      <c r="A749">
        <v>178943686</v>
      </c>
      <c r="B749" s="1" t="s">
        <v>23</v>
      </c>
      <c r="C749" s="1" t="s">
        <v>3119</v>
      </c>
      <c r="D749" s="1" t="s">
        <v>4519</v>
      </c>
      <c r="E749" s="1" t="s">
        <v>24</v>
      </c>
      <c r="F749" s="1" t="s">
        <v>25</v>
      </c>
      <c r="G749" s="2">
        <v>44233</v>
      </c>
      <c r="H749" s="3">
        <v>0.43263888888888891</v>
      </c>
      <c r="I749">
        <v>3</v>
      </c>
      <c r="J749" s="1" t="s">
        <v>4660</v>
      </c>
      <c r="K749">
        <v>0</v>
      </c>
      <c r="L749">
        <v>4.5892064757680053</v>
      </c>
      <c r="M749">
        <v>1190.82</v>
      </c>
      <c r="N749" s="5">
        <f>IF(Feb_21[[#This Row],[WIN_OSE]]=0,('Summary Sheet'!$O$1)-('Summary Sheet'!$O$1*2%),-'Summary Sheet'!$O$1*(Feb_21[[#This Row],[BSP]]-1))</f>
        <v>1.96</v>
      </c>
    </row>
    <row r="750" spans="1:14" x14ac:dyDescent="0.25">
      <c r="A750">
        <v>178943688</v>
      </c>
      <c r="B750" s="1" t="s">
        <v>23</v>
      </c>
      <c r="C750" s="1" t="s">
        <v>3119</v>
      </c>
      <c r="D750" s="1" t="s">
        <v>4519</v>
      </c>
      <c r="E750" s="1" t="s">
        <v>49</v>
      </c>
      <c r="F750" s="1" t="s">
        <v>28</v>
      </c>
      <c r="G750" s="2">
        <v>44233</v>
      </c>
      <c r="H750" s="3">
        <v>0.44513888888888886</v>
      </c>
      <c r="I750">
        <v>4</v>
      </c>
      <c r="J750" s="1" t="s">
        <v>4598</v>
      </c>
      <c r="K750">
        <v>1</v>
      </c>
      <c r="L750">
        <v>4.586256451488298</v>
      </c>
      <c r="M750">
        <v>2606</v>
      </c>
      <c r="N750" s="5">
        <f>IF(Feb_21[[#This Row],[WIN_OSE]]=0,('Summary Sheet'!$O$1)-('Summary Sheet'!$O$1*2%),-'Summary Sheet'!$O$1*(Feb_21[[#This Row],[BSP]]-1))</f>
        <v>-7.1725129029765959</v>
      </c>
    </row>
    <row r="751" spans="1:14" x14ac:dyDescent="0.25">
      <c r="A751">
        <v>178944252</v>
      </c>
      <c r="B751" s="1" t="s">
        <v>19</v>
      </c>
      <c r="C751" s="1" t="s">
        <v>3129</v>
      </c>
      <c r="D751" s="1" t="s">
        <v>4519</v>
      </c>
      <c r="E751" s="1" t="s">
        <v>41</v>
      </c>
      <c r="F751" s="1" t="s">
        <v>54</v>
      </c>
      <c r="G751" s="2">
        <v>44233</v>
      </c>
      <c r="H751" s="3">
        <v>0.58611111111111114</v>
      </c>
      <c r="I751">
        <v>1</v>
      </c>
      <c r="J751" s="1" t="s">
        <v>4693</v>
      </c>
      <c r="K751">
        <v>0</v>
      </c>
      <c r="L751">
        <v>3.55</v>
      </c>
      <c r="M751">
        <v>8099.4</v>
      </c>
      <c r="N751" s="5">
        <f>IF(Feb_21[[#This Row],[WIN_OSE]]=0,('Summary Sheet'!$O$1)-('Summary Sheet'!$O$1*2%),-'Summary Sheet'!$O$1*(Feb_21[[#This Row],[BSP]]-1))</f>
        <v>1.96</v>
      </c>
    </row>
    <row r="752" spans="1:14" x14ac:dyDescent="0.25">
      <c r="A752">
        <v>178944254</v>
      </c>
      <c r="B752" s="1" t="s">
        <v>19</v>
      </c>
      <c r="C752" s="1" t="s">
        <v>3129</v>
      </c>
      <c r="D752" s="1" t="s">
        <v>4519</v>
      </c>
      <c r="E752" s="1" t="s">
        <v>48</v>
      </c>
      <c r="F752" s="1" t="s">
        <v>54</v>
      </c>
      <c r="G752" s="2">
        <v>44233</v>
      </c>
      <c r="H752" s="3">
        <v>0.59652777777777777</v>
      </c>
      <c r="I752">
        <v>6</v>
      </c>
      <c r="J752" s="1" t="s">
        <v>4559</v>
      </c>
      <c r="K752">
        <v>0</v>
      </c>
      <c r="L752">
        <v>3.0593666347846744</v>
      </c>
      <c r="M752">
        <v>9151.4599999999991</v>
      </c>
      <c r="N752" s="5">
        <f>IF(Feb_21[[#This Row],[WIN_OSE]]=0,('Summary Sheet'!$O$1)-('Summary Sheet'!$O$1*2%),-'Summary Sheet'!$O$1*(Feb_21[[#This Row],[BSP]]-1))</f>
        <v>1.96</v>
      </c>
    </row>
    <row r="753" spans="1:14" x14ac:dyDescent="0.25">
      <c r="A753">
        <v>178944256</v>
      </c>
      <c r="B753" s="1" t="s">
        <v>19</v>
      </c>
      <c r="C753" s="1" t="s">
        <v>3129</v>
      </c>
      <c r="D753" s="1" t="s">
        <v>4519</v>
      </c>
      <c r="E753" s="1" t="s">
        <v>43</v>
      </c>
      <c r="F753" s="1" t="s">
        <v>54</v>
      </c>
      <c r="G753" s="2">
        <v>44233</v>
      </c>
      <c r="H753" s="3">
        <v>0.60833333333333328</v>
      </c>
      <c r="I753">
        <v>5</v>
      </c>
      <c r="J753" s="1" t="s">
        <v>4679</v>
      </c>
      <c r="K753">
        <v>1</v>
      </c>
      <c r="L753">
        <v>3.9096851340000001</v>
      </c>
      <c r="M753">
        <v>6067.14</v>
      </c>
      <c r="N753" s="5">
        <f>IF(Feb_21[[#This Row],[WIN_OSE]]=0,('Summary Sheet'!$O$1)-('Summary Sheet'!$O$1*2%),-'Summary Sheet'!$O$1*(Feb_21[[#This Row],[BSP]]-1))</f>
        <v>-5.8193702680000001</v>
      </c>
    </row>
    <row r="754" spans="1:14" x14ac:dyDescent="0.25">
      <c r="A754">
        <v>178944258</v>
      </c>
      <c r="B754" s="1" t="s">
        <v>19</v>
      </c>
      <c r="C754" s="1" t="s">
        <v>3129</v>
      </c>
      <c r="D754" s="1" t="s">
        <v>4519</v>
      </c>
      <c r="E754" s="1" t="s">
        <v>47</v>
      </c>
      <c r="F754" s="1" t="s">
        <v>54</v>
      </c>
      <c r="G754" s="2">
        <v>44233</v>
      </c>
      <c r="H754" s="3">
        <v>0.62083333333333335</v>
      </c>
      <c r="I754">
        <v>4</v>
      </c>
      <c r="J754" s="1" t="s">
        <v>4589</v>
      </c>
      <c r="K754">
        <v>0</v>
      </c>
      <c r="L754">
        <v>2.68</v>
      </c>
      <c r="M754">
        <v>10529.24</v>
      </c>
      <c r="N754" s="5">
        <f>IF(Feb_21[[#This Row],[WIN_OSE]]=0,('Summary Sheet'!$O$1)-('Summary Sheet'!$O$1*2%),-'Summary Sheet'!$O$1*(Feb_21[[#This Row],[BSP]]-1))</f>
        <v>1.96</v>
      </c>
    </row>
    <row r="755" spans="1:14" x14ac:dyDescent="0.25">
      <c r="A755">
        <v>178944260</v>
      </c>
      <c r="B755" s="1" t="s">
        <v>19</v>
      </c>
      <c r="C755" s="1" t="s">
        <v>3129</v>
      </c>
      <c r="D755" s="1" t="s">
        <v>4519</v>
      </c>
      <c r="E755" s="1" t="s">
        <v>48</v>
      </c>
      <c r="F755" s="1" t="s">
        <v>54</v>
      </c>
      <c r="G755" s="2">
        <v>44233</v>
      </c>
      <c r="H755" s="3">
        <v>0.63124999999999998</v>
      </c>
      <c r="I755">
        <v>2</v>
      </c>
      <c r="J755" s="1" t="s">
        <v>935</v>
      </c>
      <c r="K755">
        <v>0</v>
      </c>
      <c r="L755">
        <v>3.3714128336335119</v>
      </c>
      <c r="M755">
        <v>7397.98</v>
      </c>
      <c r="N755" s="5">
        <f>IF(Feb_21[[#This Row],[WIN_OSE]]=0,('Summary Sheet'!$O$1)-('Summary Sheet'!$O$1*2%),-'Summary Sheet'!$O$1*(Feb_21[[#This Row],[BSP]]-1))</f>
        <v>1.96</v>
      </c>
    </row>
    <row r="756" spans="1:14" x14ac:dyDescent="0.25">
      <c r="A756">
        <v>178944262</v>
      </c>
      <c r="B756" s="1" t="s">
        <v>19</v>
      </c>
      <c r="C756" s="1" t="s">
        <v>3129</v>
      </c>
      <c r="D756" s="1" t="s">
        <v>4519</v>
      </c>
      <c r="E756" s="1" t="s">
        <v>41</v>
      </c>
      <c r="F756" s="1" t="s">
        <v>54</v>
      </c>
      <c r="G756" s="2">
        <v>44233</v>
      </c>
      <c r="H756" s="3">
        <v>0.6430555555555556</v>
      </c>
      <c r="I756">
        <v>2</v>
      </c>
      <c r="J756" s="1" t="s">
        <v>4618</v>
      </c>
      <c r="K756">
        <v>0</v>
      </c>
      <c r="L756">
        <v>3.25</v>
      </c>
      <c r="M756">
        <v>4152.76</v>
      </c>
      <c r="N756" s="5">
        <f>IF(Feb_21[[#This Row],[WIN_OSE]]=0,('Summary Sheet'!$O$1)-('Summary Sheet'!$O$1*2%),-'Summary Sheet'!$O$1*(Feb_21[[#This Row],[BSP]]-1))</f>
        <v>1.96</v>
      </c>
    </row>
    <row r="757" spans="1:14" x14ac:dyDescent="0.25">
      <c r="A757">
        <v>178944264</v>
      </c>
      <c r="B757" s="1" t="s">
        <v>19</v>
      </c>
      <c r="C757" s="1" t="s">
        <v>3129</v>
      </c>
      <c r="D757" s="1" t="s">
        <v>4519</v>
      </c>
      <c r="E757" s="1" t="s">
        <v>47</v>
      </c>
      <c r="F757" s="1" t="s">
        <v>54</v>
      </c>
      <c r="G757" s="2">
        <v>44233</v>
      </c>
      <c r="H757" s="3">
        <v>0.65555555555555556</v>
      </c>
      <c r="I757">
        <v>4</v>
      </c>
      <c r="J757" s="1" t="s">
        <v>4712</v>
      </c>
      <c r="K757">
        <v>0</v>
      </c>
      <c r="L757">
        <v>3.65</v>
      </c>
      <c r="M757">
        <v>7368.82</v>
      </c>
      <c r="N757" s="5">
        <f>IF(Feb_21[[#This Row],[WIN_OSE]]=0,('Summary Sheet'!$O$1)-('Summary Sheet'!$O$1*2%),-'Summary Sheet'!$O$1*(Feb_21[[#This Row],[BSP]]-1))</f>
        <v>1.96</v>
      </c>
    </row>
    <row r="758" spans="1:14" x14ac:dyDescent="0.25">
      <c r="A758">
        <v>178944266</v>
      </c>
      <c r="B758" s="1" t="s">
        <v>19</v>
      </c>
      <c r="C758" s="1" t="s">
        <v>3129</v>
      </c>
      <c r="D758" s="1" t="s">
        <v>4519</v>
      </c>
      <c r="E758" s="1" t="s">
        <v>48</v>
      </c>
      <c r="F758" s="1" t="s">
        <v>54</v>
      </c>
      <c r="G758" s="2">
        <v>44233</v>
      </c>
      <c r="H758" s="3">
        <v>0.6694444444444444</v>
      </c>
      <c r="I758">
        <v>4</v>
      </c>
      <c r="J758" s="1" t="s">
        <v>4710</v>
      </c>
      <c r="K758">
        <v>0</v>
      </c>
      <c r="L758">
        <v>3.4222032526759723</v>
      </c>
      <c r="M758">
        <v>5016.84</v>
      </c>
      <c r="N758" s="5">
        <f>IF(Feb_21[[#This Row],[WIN_OSE]]=0,('Summary Sheet'!$O$1)-('Summary Sheet'!$O$1*2%),-'Summary Sheet'!$O$1*(Feb_21[[#This Row],[BSP]]-1))</f>
        <v>1.96</v>
      </c>
    </row>
    <row r="759" spans="1:14" x14ac:dyDescent="0.25">
      <c r="A759">
        <v>178944268</v>
      </c>
      <c r="B759" s="1" t="s">
        <v>19</v>
      </c>
      <c r="C759" s="1" t="s">
        <v>3129</v>
      </c>
      <c r="D759" s="1" t="s">
        <v>4519</v>
      </c>
      <c r="E759" s="1" t="s">
        <v>32</v>
      </c>
      <c r="F759" s="1" t="s">
        <v>54</v>
      </c>
      <c r="G759" s="2">
        <v>44233</v>
      </c>
      <c r="H759" s="3">
        <v>0.68263888888888891</v>
      </c>
      <c r="I759">
        <v>4</v>
      </c>
      <c r="J759" s="1" t="s">
        <v>4553</v>
      </c>
      <c r="K759">
        <v>0</v>
      </c>
      <c r="L759">
        <v>3.6546202257979892</v>
      </c>
      <c r="M759">
        <v>5634.78</v>
      </c>
      <c r="N759" s="5">
        <f>IF(Feb_21[[#This Row],[WIN_OSE]]=0,('Summary Sheet'!$O$1)-('Summary Sheet'!$O$1*2%),-'Summary Sheet'!$O$1*(Feb_21[[#This Row],[BSP]]-1))</f>
        <v>1.96</v>
      </c>
    </row>
    <row r="760" spans="1:14" x14ac:dyDescent="0.25">
      <c r="A760">
        <v>178944270</v>
      </c>
      <c r="B760" s="1" t="s">
        <v>19</v>
      </c>
      <c r="C760" s="1" t="s">
        <v>3129</v>
      </c>
      <c r="D760" s="1" t="s">
        <v>4519</v>
      </c>
      <c r="E760" s="1" t="s">
        <v>41</v>
      </c>
      <c r="F760" s="1" t="s">
        <v>54</v>
      </c>
      <c r="G760" s="2">
        <v>44233</v>
      </c>
      <c r="H760" s="3">
        <v>0.69652777777777775</v>
      </c>
      <c r="I760">
        <v>3</v>
      </c>
      <c r="J760" s="1" t="s">
        <v>3856</v>
      </c>
      <c r="K760">
        <v>1</v>
      </c>
      <c r="L760">
        <v>2.139557809729995</v>
      </c>
      <c r="M760">
        <v>15272.4</v>
      </c>
      <c r="N760" s="5">
        <f>IF(Feb_21[[#This Row],[WIN_OSE]]=0,('Summary Sheet'!$O$1)-('Summary Sheet'!$O$1*2%),-'Summary Sheet'!$O$1*(Feb_21[[#This Row],[BSP]]-1))</f>
        <v>-2.27911561945999</v>
      </c>
    </row>
    <row r="761" spans="1:14" x14ac:dyDescent="0.25">
      <c r="A761">
        <v>178944272</v>
      </c>
      <c r="B761" s="1" t="s">
        <v>19</v>
      </c>
      <c r="C761" s="1" t="s">
        <v>3129</v>
      </c>
      <c r="D761" s="1" t="s">
        <v>4519</v>
      </c>
      <c r="E761" s="1" t="s">
        <v>48</v>
      </c>
      <c r="F761" s="1" t="s">
        <v>54</v>
      </c>
      <c r="G761" s="2">
        <v>44233</v>
      </c>
      <c r="H761" s="3">
        <v>0.7104166666666667</v>
      </c>
      <c r="I761">
        <v>3</v>
      </c>
      <c r="J761" s="1" t="s">
        <v>4699</v>
      </c>
      <c r="K761">
        <v>1</v>
      </c>
      <c r="L761">
        <v>3.2734040448440282</v>
      </c>
      <c r="M761">
        <v>10878.66</v>
      </c>
      <c r="N761" s="5">
        <f>IF(Feb_21[[#This Row],[WIN_OSE]]=0,('Summary Sheet'!$O$1)-('Summary Sheet'!$O$1*2%),-'Summary Sheet'!$O$1*(Feb_21[[#This Row],[BSP]]-1))</f>
        <v>-4.5468080896880565</v>
      </c>
    </row>
    <row r="762" spans="1:14" x14ac:dyDescent="0.25">
      <c r="A762">
        <v>178944274</v>
      </c>
      <c r="B762" s="1" t="s">
        <v>19</v>
      </c>
      <c r="C762" s="1" t="s">
        <v>3129</v>
      </c>
      <c r="D762" s="1" t="s">
        <v>4519</v>
      </c>
      <c r="E762" s="1" t="s">
        <v>24</v>
      </c>
      <c r="F762" s="1" t="s">
        <v>54</v>
      </c>
      <c r="G762" s="2">
        <v>44233</v>
      </c>
      <c r="H762" s="3">
        <v>0.72361111111111109</v>
      </c>
      <c r="I762">
        <v>3</v>
      </c>
      <c r="J762" s="1" t="s">
        <v>3829</v>
      </c>
      <c r="K762">
        <v>0</v>
      </c>
      <c r="L762">
        <v>3.1089121388354028</v>
      </c>
      <c r="M762">
        <v>8569.4599999999991</v>
      </c>
      <c r="N762" s="5">
        <f>IF(Feb_21[[#This Row],[WIN_OSE]]=0,('Summary Sheet'!$O$1)-('Summary Sheet'!$O$1*2%),-'Summary Sheet'!$O$1*(Feb_21[[#This Row],[BSP]]-1))</f>
        <v>1.96</v>
      </c>
    </row>
    <row r="763" spans="1:14" x14ac:dyDescent="0.25">
      <c r="A763">
        <v>178944276</v>
      </c>
      <c r="B763" s="1" t="s">
        <v>19</v>
      </c>
      <c r="C763" s="1" t="s">
        <v>3129</v>
      </c>
      <c r="D763" s="1" t="s">
        <v>4519</v>
      </c>
      <c r="E763" s="1" t="s">
        <v>39</v>
      </c>
      <c r="F763" s="1" t="s">
        <v>54</v>
      </c>
      <c r="G763" s="2">
        <v>44233</v>
      </c>
      <c r="H763" s="3">
        <v>0.73750000000000004</v>
      </c>
      <c r="I763">
        <v>2</v>
      </c>
      <c r="J763" s="1" t="s">
        <v>4620</v>
      </c>
      <c r="K763">
        <v>0</v>
      </c>
      <c r="L763">
        <v>2.732546946387675</v>
      </c>
      <c r="M763">
        <v>14486.72</v>
      </c>
      <c r="N763" s="5">
        <f>IF(Feb_21[[#This Row],[WIN_OSE]]=0,('Summary Sheet'!$O$1)-('Summary Sheet'!$O$1*2%),-'Summary Sheet'!$O$1*(Feb_21[[#This Row],[BSP]]-1))</f>
        <v>1.96</v>
      </c>
    </row>
    <row r="764" spans="1:14" x14ac:dyDescent="0.25">
      <c r="A764">
        <v>178944278</v>
      </c>
      <c r="B764" s="1" t="s">
        <v>19</v>
      </c>
      <c r="C764" s="1" t="s">
        <v>3129</v>
      </c>
      <c r="D764" s="1" t="s">
        <v>4519</v>
      </c>
      <c r="E764" s="1" t="s">
        <v>39</v>
      </c>
      <c r="F764" s="1" t="s">
        <v>54</v>
      </c>
      <c r="G764" s="2">
        <v>44233</v>
      </c>
      <c r="H764" s="3">
        <v>0.74930555555555556</v>
      </c>
      <c r="I764">
        <v>5</v>
      </c>
      <c r="J764" s="1" t="s">
        <v>4594</v>
      </c>
      <c r="K764">
        <v>0</v>
      </c>
      <c r="L764">
        <v>3.6683207688992852</v>
      </c>
      <c r="M764">
        <v>10572.04</v>
      </c>
      <c r="N764" s="5">
        <f>IF(Feb_21[[#This Row],[WIN_OSE]]=0,('Summary Sheet'!$O$1)-('Summary Sheet'!$O$1*2%),-'Summary Sheet'!$O$1*(Feb_21[[#This Row],[BSP]]-1))</f>
        <v>1.96</v>
      </c>
    </row>
    <row r="765" spans="1:14" x14ac:dyDescent="0.25">
      <c r="A765">
        <v>178945484</v>
      </c>
      <c r="B765" s="1" t="s">
        <v>23</v>
      </c>
      <c r="C765" s="1" t="s">
        <v>3134</v>
      </c>
      <c r="D765" s="1" t="s">
        <v>4519</v>
      </c>
      <c r="E765" s="1" t="s">
        <v>41</v>
      </c>
      <c r="F765" s="1" t="s">
        <v>33</v>
      </c>
      <c r="G765" s="2">
        <v>44233</v>
      </c>
      <c r="H765" s="3">
        <v>0.5756944444444444</v>
      </c>
      <c r="I765">
        <v>3</v>
      </c>
      <c r="J765" s="1" t="s">
        <v>3159</v>
      </c>
      <c r="K765">
        <v>0</v>
      </c>
      <c r="L765">
        <v>3.5124736522194864</v>
      </c>
      <c r="M765">
        <v>9756.82</v>
      </c>
      <c r="N765" s="5">
        <f>IF(Feb_21[[#This Row],[WIN_OSE]]=0,('Summary Sheet'!$O$1)-('Summary Sheet'!$O$1*2%),-'Summary Sheet'!$O$1*(Feb_21[[#This Row],[BSP]]-1))</f>
        <v>1.96</v>
      </c>
    </row>
    <row r="766" spans="1:14" x14ac:dyDescent="0.25">
      <c r="A766">
        <v>178945486</v>
      </c>
      <c r="B766" s="1" t="s">
        <v>23</v>
      </c>
      <c r="C766" s="1" t="s">
        <v>3134</v>
      </c>
      <c r="D766" s="1" t="s">
        <v>4519</v>
      </c>
      <c r="E766" s="1" t="s">
        <v>43</v>
      </c>
      <c r="F766" s="1" t="s">
        <v>33</v>
      </c>
      <c r="G766" s="2">
        <v>44233</v>
      </c>
      <c r="H766" s="3">
        <v>0.58819444444444446</v>
      </c>
      <c r="I766">
        <v>1</v>
      </c>
      <c r="J766" s="1" t="s">
        <v>608</v>
      </c>
      <c r="K766">
        <v>0</v>
      </c>
      <c r="L766">
        <v>2.76</v>
      </c>
      <c r="M766">
        <v>8388.82</v>
      </c>
      <c r="N766" s="5">
        <f>IF(Feb_21[[#This Row],[WIN_OSE]]=0,('Summary Sheet'!$O$1)-('Summary Sheet'!$O$1*2%),-'Summary Sheet'!$O$1*(Feb_21[[#This Row],[BSP]]-1))</f>
        <v>1.96</v>
      </c>
    </row>
    <row r="767" spans="1:14" x14ac:dyDescent="0.25">
      <c r="A767">
        <v>178945488</v>
      </c>
      <c r="B767" s="1" t="s">
        <v>23</v>
      </c>
      <c r="C767" s="1" t="s">
        <v>3134</v>
      </c>
      <c r="D767" s="1" t="s">
        <v>4519</v>
      </c>
      <c r="E767" s="1" t="s">
        <v>346</v>
      </c>
      <c r="F767" s="1" t="s">
        <v>35</v>
      </c>
      <c r="G767" s="2">
        <v>44233</v>
      </c>
      <c r="H767" s="3">
        <v>0.59930555555555554</v>
      </c>
      <c r="I767">
        <v>4</v>
      </c>
      <c r="J767" s="1" t="s">
        <v>4653</v>
      </c>
      <c r="K767">
        <v>0</v>
      </c>
      <c r="L767">
        <v>3.25</v>
      </c>
      <c r="M767">
        <v>5972.26</v>
      </c>
      <c r="N767" s="5">
        <f>IF(Feb_21[[#This Row],[WIN_OSE]]=0,('Summary Sheet'!$O$1)-('Summary Sheet'!$O$1*2%),-'Summary Sheet'!$O$1*(Feb_21[[#This Row],[BSP]]-1))</f>
        <v>1.96</v>
      </c>
    </row>
    <row r="768" spans="1:14" x14ac:dyDescent="0.25">
      <c r="A768">
        <v>178945490</v>
      </c>
      <c r="B768" s="1" t="s">
        <v>23</v>
      </c>
      <c r="C768" s="1" t="s">
        <v>3134</v>
      </c>
      <c r="D768" s="1" t="s">
        <v>4519</v>
      </c>
      <c r="E768" s="1" t="s">
        <v>34</v>
      </c>
      <c r="F768" s="1" t="s">
        <v>35</v>
      </c>
      <c r="G768" s="2">
        <v>44233</v>
      </c>
      <c r="H768" s="3">
        <v>0.61250000000000004</v>
      </c>
      <c r="I768">
        <v>2</v>
      </c>
      <c r="J768" s="1" t="s">
        <v>3562</v>
      </c>
      <c r="K768">
        <v>0</v>
      </c>
      <c r="L768">
        <v>3.2614861531972101</v>
      </c>
      <c r="M768">
        <v>8854.5</v>
      </c>
      <c r="N768" s="5">
        <f>IF(Feb_21[[#This Row],[WIN_OSE]]=0,('Summary Sheet'!$O$1)-('Summary Sheet'!$O$1*2%),-'Summary Sheet'!$O$1*(Feb_21[[#This Row],[BSP]]-1))</f>
        <v>1.96</v>
      </c>
    </row>
    <row r="769" spans="1:14" x14ac:dyDescent="0.25">
      <c r="A769">
        <v>178945492</v>
      </c>
      <c r="B769" s="1" t="s">
        <v>23</v>
      </c>
      <c r="C769" s="1" t="s">
        <v>3134</v>
      </c>
      <c r="D769" s="1" t="s">
        <v>4519</v>
      </c>
      <c r="E769" s="1" t="s">
        <v>308</v>
      </c>
      <c r="F769" s="1" t="s">
        <v>35</v>
      </c>
      <c r="G769" s="2">
        <v>44233</v>
      </c>
      <c r="H769" s="3">
        <v>0.62638888888888888</v>
      </c>
      <c r="I769">
        <v>2</v>
      </c>
      <c r="J769" s="1" t="s">
        <v>4635</v>
      </c>
      <c r="K769">
        <v>0</v>
      </c>
      <c r="L769">
        <v>3.720960705</v>
      </c>
      <c r="M769">
        <v>7400.74</v>
      </c>
      <c r="N769" s="5">
        <f>IF(Feb_21[[#This Row],[WIN_OSE]]=0,('Summary Sheet'!$O$1)-('Summary Sheet'!$O$1*2%),-'Summary Sheet'!$O$1*(Feb_21[[#This Row],[BSP]]-1))</f>
        <v>1.96</v>
      </c>
    </row>
    <row r="770" spans="1:14" x14ac:dyDescent="0.25">
      <c r="A770">
        <v>178945494</v>
      </c>
      <c r="B770" s="1" t="s">
        <v>23</v>
      </c>
      <c r="C770" s="1" t="s">
        <v>3134</v>
      </c>
      <c r="D770" s="1" t="s">
        <v>4519</v>
      </c>
      <c r="E770" s="1" t="s">
        <v>55</v>
      </c>
      <c r="F770" s="1" t="s">
        <v>35</v>
      </c>
      <c r="G770" s="2">
        <v>44233</v>
      </c>
      <c r="H770" s="3">
        <v>0.63749999999999996</v>
      </c>
      <c r="I770">
        <v>2</v>
      </c>
      <c r="J770" s="1" t="s">
        <v>3464</v>
      </c>
      <c r="K770">
        <v>0</v>
      </c>
      <c r="L770">
        <v>2.0702498201582058</v>
      </c>
      <c r="M770">
        <v>14838.5</v>
      </c>
      <c r="N770" s="5">
        <f>IF(Feb_21[[#This Row],[WIN_OSE]]=0,('Summary Sheet'!$O$1)-('Summary Sheet'!$O$1*2%),-'Summary Sheet'!$O$1*(Feb_21[[#This Row],[BSP]]-1))</f>
        <v>1.96</v>
      </c>
    </row>
    <row r="771" spans="1:14" x14ac:dyDescent="0.25">
      <c r="A771">
        <v>178945496</v>
      </c>
      <c r="B771" s="1" t="s">
        <v>23</v>
      </c>
      <c r="C771" s="1" t="s">
        <v>3134</v>
      </c>
      <c r="D771" s="1" t="s">
        <v>4519</v>
      </c>
      <c r="E771" s="1" t="s">
        <v>20</v>
      </c>
      <c r="F771" s="1" t="s">
        <v>33</v>
      </c>
      <c r="G771" s="2">
        <v>44233</v>
      </c>
      <c r="H771" s="3">
        <v>0.65138888888888891</v>
      </c>
      <c r="I771">
        <v>6</v>
      </c>
      <c r="J771" s="1" t="s">
        <v>71</v>
      </c>
      <c r="K771">
        <v>1</v>
      </c>
      <c r="L771">
        <v>3.45</v>
      </c>
      <c r="M771">
        <v>6127.62</v>
      </c>
      <c r="N771" s="5">
        <f>IF(Feb_21[[#This Row],[WIN_OSE]]=0,('Summary Sheet'!$O$1)-('Summary Sheet'!$O$1*2%),-'Summary Sheet'!$O$1*(Feb_21[[#This Row],[BSP]]-1))</f>
        <v>-4.9000000000000004</v>
      </c>
    </row>
    <row r="772" spans="1:14" x14ac:dyDescent="0.25">
      <c r="A772">
        <v>178945498</v>
      </c>
      <c r="B772" s="1" t="s">
        <v>23</v>
      </c>
      <c r="C772" s="1" t="s">
        <v>3134</v>
      </c>
      <c r="D772" s="1" t="s">
        <v>4519</v>
      </c>
      <c r="E772" s="1" t="s">
        <v>75</v>
      </c>
      <c r="F772" s="1" t="s">
        <v>50</v>
      </c>
      <c r="G772" s="2">
        <v>44233</v>
      </c>
      <c r="H772" s="3">
        <v>0.66527777777777775</v>
      </c>
      <c r="I772">
        <v>6</v>
      </c>
      <c r="J772" s="1" t="s">
        <v>3536</v>
      </c>
      <c r="K772">
        <v>0</v>
      </c>
      <c r="L772">
        <v>3.6484393641826323</v>
      </c>
      <c r="M772">
        <v>6196.06</v>
      </c>
      <c r="N772" s="5">
        <f>IF(Feb_21[[#This Row],[WIN_OSE]]=0,('Summary Sheet'!$O$1)-('Summary Sheet'!$O$1*2%),-'Summary Sheet'!$O$1*(Feb_21[[#This Row],[BSP]]-1))</f>
        <v>1.96</v>
      </c>
    </row>
    <row r="773" spans="1:14" x14ac:dyDescent="0.25">
      <c r="A773">
        <v>178945500</v>
      </c>
      <c r="B773" s="1" t="s">
        <v>23</v>
      </c>
      <c r="C773" s="1" t="s">
        <v>3134</v>
      </c>
      <c r="D773" s="1" t="s">
        <v>4519</v>
      </c>
      <c r="E773" s="1" t="s">
        <v>55</v>
      </c>
      <c r="F773" s="1" t="s">
        <v>35</v>
      </c>
      <c r="G773" s="2">
        <v>44233</v>
      </c>
      <c r="H773" s="3">
        <v>0.6791666666666667</v>
      </c>
      <c r="I773">
        <v>3</v>
      </c>
      <c r="J773" s="1" t="s">
        <v>4542</v>
      </c>
      <c r="K773">
        <v>0</v>
      </c>
      <c r="L773">
        <v>3.2466987330000001</v>
      </c>
      <c r="M773">
        <v>7387.26</v>
      </c>
      <c r="N773" s="5">
        <f>IF(Feb_21[[#This Row],[WIN_OSE]]=0,('Summary Sheet'!$O$1)-('Summary Sheet'!$O$1*2%),-'Summary Sheet'!$O$1*(Feb_21[[#This Row],[BSP]]-1))</f>
        <v>1.96</v>
      </c>
    </row>
    <row r="774" spans="1:14" x14ac:dyDescent="0.25">
      <c r="A774">
        <v>178945502</v>
      </c>
      <c r="B774" s="1" t="s">
        <v>23</v>
      </c>
      <c r="C774" s="1" t="s">
        <v>3134</v>
      </c>
      <c r="D774" s="1" t="s">
        <v>4519</v>
      </c>
      <c r="E774" s="1" t="s">
        <v>55</v>
      </c>
      <c r="F774" s="1" t="s">
        <v>35</v>
      </c>
      <c r="G774" s="2">
        <v>44233</v>
      </c>
      <c r="H774" s="3">
        <v>0.69305555555555554</v>
      </c>
      <c r="I774">
        <v>3</v>
      </c>
      <c r="J774" s="1" t="s">
        <v>4639</v>
      </c>
      <c r="K774">
        <v>0</v>
      </c>
      <c r="L774">
        <v>3.15</v>
      </c>
      <c r="M774">
        <v>12815.88</v>
      </c>
      <c r="N774" s="5">
        <f>IF(Feb_21[[#This Row],[WIN_OSE]]=0,('Summary Sheet'!$O$1)-('Summary Sheet'!$O$1*2%),-'Summary Sheet'!$O$1*(Feb_21[[#This Row],[BSP]]-1))</f>
        <v>1.96</v>
      </c>
    </row>
    <row r="775" spans="1:14" x14ac:dyDescent="0.25">
      <c r="A775">
        <v>178945504</v>
      </c>
      <c r="B775" s="1" t="s">
        <v>23</v>
      </c>
      <c r="C775" s="1" t="s">
        <v>3134</v>
      </c>
      <c r="D775" s="1" t="s">
        <v>4519</v>
      </c>
      <c r="E775" s="1" t="s">
        <v>27</v>
      </c>
      <c r="F775" s="1" t="s">
        <v>50</v>
      </c>
      <c r="G775" s="2">
        <v>44233</v>
      </c>
      <c r="H775" s="3">
        <v>0.70694444444444449</v>
      </c>
      <c r="I775">
        <v>1</v>
      </c>
      <c r="J775" s="1" t="s">
        <v>3339</v>
      </c>
      <c r="K775">
        <v>1</v>
      </c>
      <c r="L775">
        <v>3.2</v>
      </c>
      <c r="M775">
        <v>9080.6</v>
      </c>
      <c r="N775" s="5">
        <f>IF(Feb_21[[#This Row],[WIN_OSE]]=0,('Summary Sheet'!$O$1)-('Summary Sheet'!$O$1*2%),-'Summary Sheet'!$O$1*(Feb_21[[#This Row],[BSP]]-1))</f>
        <v>-4.4000000000000004</v>
      </c>
    </row>
    <row r="776" spans="1:14" x14ac:dyDescent="0.25">
      <c r="A776">
        <v>178945506</v>
      </c>
      <c r="B776" s="1" t="s">
        <v>23</v>
      </c>
      <c r="C776" s="1" t="s">
        <v>3134</v>
      </c>
      <c r="D776" s="1" t="s">
        <v>4519</v>
      </c>
      <c r="E776" s="1" t="s">
        <v>49</v>
      </c>
      <c r="F776" s="1" t="s">
        <v>50</v>
      </c>
      <c r="G776" s="2">
        <v>44233</v>
      </c>
      <c r="H776" s="3">
        <v>0.72083333333333333</v>
      </c>
      <c r="I776">
        <v>1</v>
      </c>
      <c r="J776" s="1" t="s">
        <v>610</v>
      </c>
      <c r="K776">
        <v>1</v>
      </c>
      <c r="L776">
        <v>2.364167808835627</v>
      </c>
      <c r="M776">
        <v>25456.880000000001</v>
      </c>
      <c r="N776" s="5">
        <f>IF(Feb_21[[#This Row],[WIN_OSE]]=0,('Summary Sheet'!$O$1)-('Summary Sheet'!$O$1*2%),-'Summary Sheet'!$O$1*(Feb_21[[#This Row],[BSP]]-1))</f>
        <v>-2.7283356176712541</v>
      </c>
    </row>
    <row r="777" spans="1:14" x14ac:dyDescent="0.25">
      <c r="A777">
        <v>178945508</v>
      </c>
      <c r="B777" s="1" t="s">
        <v>23</v>
      </c>
      <c r="C777" s="1" t="s">
        <v>3134</v>
      </c>
      <c r="D777" s="1" t="s">
        <v>4519</v>
      </c>
      <c r="E777" s="1" t="s">
        <v>64</v>
      </c>
      <c r="F777" s="1" t="s">
        <v>35</v>
      </c>
      <c r="G777" s="2">
        <v>44233</v>
      </c>
      <c r="H777" s="3">
        <v>0.73402777777777772</v>
      </c>
      <c r="I777">
        <v>1</v>
      </c>
      <c r="J777" s="1" t="s">
        <v>493</v>
      </c>
      <c r="K777">
        <v>0</v>
      </c>
      <c r="L777">
        <v>2.9928552248583582</v>
      </c>
      <c r="M777">
        <v>11125.94</v>
      </c>
      <c r="N777" s="5">
        <f>IF(Feb_21[[#This Row],[WIN_OSE]]=0,('Summary Sheet'!$O$1)-('Summary Sheet'!$O$1*2%),-'Summary Sheet'!$O$1*(Feb_21[[#This Row],[BSP]]-1))</f>
        <v>1.96</v>
      </c>
    </row>
    <row r="778" spans="1:14" x14ac:dyDescent="0.25">
      <c r="A778">
        <v>178945510</v>
      </c>
      <c r="B778" s="1" t="s">
        <v>23</v>
      </c>
      <c r="C778" s="1" t="s">
        <v>3134</v>
      </c>
      <c r="D778" s="1" t="s">
        <v>4519</v>
      </c>
      <c r="E778" s="1" t="s">
        <v>64</v>
      </c>
      <c r="F778" s="1" t="s">
        <v>35</v>
      </c>
      <c r="G778" s="2">
        <v>44233</v>
      </c>
      <c r="H778" s="3">
        <v>0.74583333333333335</v>
      </c>
      <c r="I778">
        <v>4</v>
      </c>
      <c r="J778" s="1" t="s">
        <v>4529</v>
      </c>
      <c r="K778">
        <v>1</v>
      </c>
      <c r="L778">
        <v>2.9955294562329335</v>
      </c>
      <c r="M778">
        <v>15071.76</v>
      </c>
      <c r="N778" s="5">
        <f>IF(Feb_21[[#This Row],[WIN_OSE]]=0,('Summary Sheet'!$O$1)-('Summary Sheet'!$O$1*2%),-'Summary Sheet'!$O$1*(Feb_21[[#This Row],[BSP]]-1))</f>
        <v>-3.9910589124658671</v>
      </c>
    </row>
    <row r="779" spans="1:14" x14ac:dyDescent="0.25">
      <c r="A779">
        <v>178945545</v>
      </c>
      <c r="B779" s="1" t="s">
        <v>23</v>
      </c>
      <c r="C779" s="1" t="s">
        <v>3120</v>
      </c>
      <c r="D779" s="1" t="s">
        <v>4519</v>
      </c>
      <c r="E779" s="1" t="s">
        <v>43</v>
      </c>
      <c r="F779" s="1" t="s">
        <v>31</v>
      </c>
      <c r="G779" s="2">
        <v>44233</v>
      </c>
      <c r="H779" s="3">
        <v>0.58125000000000004</v>
      </c>
      <c r="I779">
        <v>1</v>
      </c>
      <c r="J779" s="1" t="s">
        <v>4616</v>
      </c>
      <c r="K779">
        <v>0</v>
      </c>
      <c r="L779">
        <v>3.6</v>
      </c>
      <c r="M779">
        <v>5996.92</v>
      </c>
      <c r="N779" s="5">
        <f>IF(Feb_21[[#This Row],[WIN_OSE]]=0,('Summary Sheet'!$O$1)-('Summary Sheet'!$O$1*2%),-'Summary Sheet'!$O$1*(Feb_21[[#This Row],[BSP]]-1))</f>
        <v>1.96</v>
      </c>
    </row>
    <row r="780" spans="1:14" x14ac:dyDescent="0.25">
      <c r="A780">
        <v>178945547</v>
      </c>
      <c r="B780" s="1" t="s">
        <v>23</v>
      </c>
      <c r="C780" s="1" t="s">
        <v>3120</v>
      </c>
      <c r="D780" s="1" t="s">
        <v>4519</v>
      </c>
      <c r="E780" s="1" t="s">
        <v>41</v>
      </c>
      <c r="F780" s="1" t="s">
        <v>31</v>
      </c>
      <c r="G780" s="2">
        <v>44233</v>
      </c>
      <c r="H780" s="3">
        <v>0.59166666666666667</v>
      </c>
      <c r="I780">
        <v>4</v>
      </c>
      <c r="J780" s="1" t="s">
        <v>4655</v>
      </c>
      <c r="K780">
        <v>1</v>
      </c>
      <c r="L780">
        <v>3.8471310864058967</v>
      </c>
      <c r="M780">
        <v>4945.88</v>
      </c>
      <c r="N780" s="5">
        <f>IF(Feb_21[[#This Row],[WIN_OSE]]=0,('Summary Sheet'!$O$1)-('Summary Sheet'!$O$1*2%),-'Summary Sheet'!$O$1*(Feb_21[[#This Row],[BSP]]-1))</f>
        <v>-5.6942621728117935</v>
      </c>
    </row>
    <row r="781" spans="1:14" x14ac:dyDescent="0.25">
      <c r="A781">
        <v>178945549</v>
      </c>
      <c r="B781" s="1" t="s">
        <v>23</v>
      </c>
      <c r="C781" s="1" t="s">
        <v>3120</v>
      </c>
      <c r="D781" s="1" t="s">
        <v>4519</v>
      </c>
      <c r="E781" s="1" t="s">
        <v>39</v>
      </c>
      <c r="F781" s="1" t="s">
        <v>31</v>
      </c>
      <c r="G781" s="2">
        <v>44233</v>
      </c>
      <c r="H781" s="3">
        <v>0.60555555555555551</v>
      </c>
      <c r="I781">
        <v>6</v>
      </c>
      <c r="J781" s="1" t="s">
        <v>1375</v>
      </c>
      <c r="K781">
        <v>0</v>
      </c>
      <c r="L781">
        <v>2</v>
      </c>
      <c r="M781">
        <v>19858.7</v>
      </c>
      <c r="N781" s="5">
        <f>IF(Feb_21[[#This Row],[WIN_OSE]]=0,('Summary Sheet'!$O$1)-('Summary Sheet'!$O$1*2%),-'Summary Sheet'!$O$1*(Feb_21[[#This Row],[BSP]]-1))</f>
        <v>1.96</v>
      </c>
    </row>
    <row r="782" spans="1:14" x14ac:dyDescent="0.25">
      <c r="A782">
        <v>178945551</v>
      </c>
      <c r="B782" s="1" t="s">
        <v>23</v>
      </c>
      <c r="C782" s="1" t="s">
        <v>3120</v>
      </c>
      <c r="D782" s="1" t="s">
        <v>4519</v>
      </c>
      <c r="E782" s="1" t="s">
        <v>289</v>
      </c>
      <c r="F782" s="1" t="s">
        <v>290</v>
      </c>
      <c r="G782" s="2">
        <v>44233</v>
      </c>
      <c r="H782" s="3">
        <v>0.61944444444444446</v>
      </c>
      <c r="I782">
        <v>6</v>
      </c>
      <c r="J782" s="1" t="s">
        <v>4524</v>
      </c>
      <c r="K782">
        <v>1</v>
      </c>
      <c r="L782">
        <v>2.8325930952680212</v>
      </c>
      <c r="M782">
        <v>7605</v>
      </c>
      <c r="N782" s="5">
        <f>IF(Feb_21[[#This Row],[WIN_OSE]]=0,('Summary Sheet'!$O$1)-('Summary Sheet'!$O$1*2%),-'Summary Sheet'!$O$1*(Feb_21[[#This Row],[BSP]]-1))</f>
        <v>-3.6651861905360423</v>
      </c>
    </row>
    <row r="783" spans="1:14" x14ac:dyDescent="0.25">
      <c r="A783">
        <v>178945553</v>
      </c>
      <c r="B783" s="1" t="s">
        <v>23</v>
      </c>
      <c r="C783" s="1" t="s">
        <v>3120</v>
      </c>
      <c r="D783" s="1" t="s">
        <v>4519</v>
      </c>
      <c r="E783" s="1" t="s">
        <v>24</v>
      </c>
      <c r="F783" s="1" t="s">
        <v>31</v>
      </c>
      <c r="G783" s="2">
        <v>44233</v>
      </c>
      <c r="H783" s="3">
        <v>0.63263888888888886</v>
      </c>
      <c r="I783">
        <v>6</v>
      </c>
      <c r="J783" s="1" t="s">
        <v>405</v>
      </c>
      <c r="K783">
        <v>0</v>
      </c>
      <c r="L783">
        <v>3.351361866</v>
      </c>
      <c r="M783">
        <v>4701.42</v>
      </c>
      <c r="N783" s="5">
        <f>IF(Feb_21[[#This Row],[WIN_OSE]]=0,('Summary Sheet'!$O$1)-('Summary Sheet'!$O$1*2%),-'Summary Sheet'!$O$1*(Feb_21[[#This Row],[BSP]]-1))</f>
        <v>1.96</v>
      </c>
    </row>
    <row r="784" spans="1:14" x14ac:dyDescent="0.25">
      <c r="A784">
        <v>178945555</v>
      </c>
      <c r="B784" s="1" t="s">
        <v>23</v>
      </c>
      <c r="C784" s="1" t="s">
        <v>3120</v>
      </c>
      <c r="D784" s="1" t="s">
        <v>4519</v>
      </c>
      <c r="E784" s="1" t="s">
        <v>47</v>
      </c>
      <c r="F784" s="1" t="s">
        <v>31</v>
      </c>
      <c r="G784" s="2">
        <v>44233</v>
      </c>
      <c r="H784" s="3">
        <v>0.64444444444444449</v>
      </c>
      <c r="I784">
        <v>1</v>
      </c>
      <c r="J784" s="1" t="s">
        <v>4680</v>
      </c>
      <c r="K784">
        <v>0</v>
      </c>
      <c r="L784">
        <v>3.3737445801640567</v>
      </c>
      <c r="M784">
        <v>4179.92</v>
      </c>
      <c r="N784" s="5">
        <f>IF(Feb_21[[#This Row],[WIN_OSE]]=0,('Summary Sheet'!$O$1)-('Summary Sheet'!$O$1*2%),-'Summary Sheet'!$O$1*(Feb_21[[#This Row],[BSP]]-1))</f>
        <v>1.96</v>
      </c>
    </row>
    <row r="785" spans="1:14" x14ac:dyDescent="0.25">
      <c r="A785">
        <v>178945557</v>
      </c>
      <c r="B785" s="1" t="s">
        <v>23</v>
      </c>
      <c r="C785" s="1" t="s">
        <v>3120</v>
      </c>
      <c r="D785" s="1" t="s">
        <v>4519</v>
      </c>
      <c r="E785" s="1" t="s">
        <v>49</v>
      </c>
      <c r="F785" s="1" t="s">
        <v>179</v>
      </c>
      <c r="G785" s="2">
        <v>44233</v>
      </c>
      <c r="H785" s="3">
        <v>0.65833333333333333</v>
      </c>
      <c r="I785">
        <v>5</v>
      </c>
      <c r="J785" s="1" t="s">
        <v>68</v>
      </c>
      <c r="K785">
        <v>1</v>
      </c>
      <c r="L785">
        <v>2.9816092871797983</v>
      </c>
      <c r="M785">
        <v>7154.1</v>
      </c>
      <c r="N785" s="5">
        <f>IF(Feb_21[[#This Row],[WIN_OSE]]=0,('Summary Sheet'!$O$1)-('Summary Sheet'!$O$1*2%),-'Summary Sheet'!$O$1*(Feb_21[[#This Row],[BSP]]-1))</f>
        <v>-3.9632185743595967</v>
      </c>
    </row>
    <row r="786" spans="1:14" x14ac:dyDescent="0.25">
      <c r="A786">
        <v>178945561</v>
      </c>
      <c r="B786" s="1" t="s">
        <v>23</v>
      </c>
      <c r="C786" s="1" t="s">
        <v>3120</v>
      </c>
      <c r="D786" s="1" t="s">
        <v>4519</v>
      </c>
      <c r="E786" s="1" t="s">
        <v>37</v>
      </c>
      <c r="F786" s="1" t="s">
        <v>31</v>
      </c>
      <c r="G786" s="2">
        <v>44233</v>
      </c>
      <c r="H786" s="3">
        <v>0.67222222222222228</v>
      </c>
      <c r="I786">
        <v>4</v>
      </c>
      <c r="J786" s="1" t="s">
        <v>3755</v>
      </c>
      <c r="K786">
        <v>1</v>
      </c>
      <c r="L786">
        <v>2.3064704698055811</v>
      </c>
      <c r="M786">
        <v>7477.4</v>
      </c>
      <c r="N786" s="5">
        <f>IF(Feb_21[[#This Row],[WIN_OSE]]=0,('Summary Sheet'!$O$1)-('Summary Sheet'!$O$1*2%),-'Summary Sheet'!$O$1*(Feb_21[[#This Row],[BSP]]-1))</f>
        <v>-2.6129409396111622</v>
      </c>
    </row>
    <row r="787" spans="1:14" x14ac:dyDescent="0.25">
      <c r="A787">
        <v>178945566</v>
      </c>
      <c r="B787" s="1" t="s">
        <v>23</v>
      </c>
      <c r="C787" s="1" t="s">
        <v>3120</v>
      </c>
      <c r="D787" s="1" t="s">
        <v>4519</v>
      </c>
      <c r="E787" s="1" t="s">
        <v>32</v>
      </c>
      <c r="F787" s="1" t="s">
        <v>31</v>
      </c>
      <c r="G787" s="2">
        <v>44233</v>
      </c>
      <c r="H787" s="3">
        <v>0.68611111111111112</v>
      </c>
      <c r="I787">
        <v>5</v>
      </c>
      <c r="J787" s="1" t="s">
        <v>3267</v>
      </c>
      <c r="K787">
        <v>0</v>
      </c>
      <c r="L787">
        <v>2.2799999999999998</v>
      </c>
      <c r="M787">
        <v>15676.62</v>
      </c>
      <c r="N787" s="5">
        <f>IF(Feb_21[[#This Row],[WIN_OSE]]=0,('Summary Sheet'!$O$1)-('Summary Sheet'!$O$1*2%),-'Summary Sheet'!$O$1*(Feb_21[[#This Row],[BSP]]-1))</f>
        <v>1.96</v>
      </c>
    </row>
    <row r="788" spans="1:14" x14ac:dyDescent="0.25">
      <c r="A788">
        <v>178945569</v>
      </c>
      <c r="B788" s="1" t="s">
        <v>23</v>
      </c>
      <c r="C788" s="1" t="s">
        <v>3120</v>
      </c>
      <c r="D788" s="1" t="s">
        <v>4519</v>
      </c>
      <c r="E788" s="1" t="s">
        <v>65</v>
      </c>
      <c r="F788" s="1" t="s">
        <v>31</v>
      </c>
      <c r="G788" s="2">
        <v>44233</v>
      </c>
      <c r="H788" s="3">
        <v>0.7</v>
      </c>
      <c r="I788">
        <v>5</v>
      </c>
      <c r="J788" s="1" t="s">
        <v>3604</v>
      </c>
      <c r="K788">
        <v>0</v>
      </c>
      <c r="L788">
        <v>4.4000000000000004</v>
      </c>
      <c r="M788">
        <v>5321.72</v>
      </c>
      <c r="N788" s="5">
        <f>IF(Feb_21[[#This Row],[WIN_OSE]]=0,('Summary Sheet'!$O$1)-('Summary Sheet'!$O$1*2%),-'Summary Sheet'!$O$1*(Feb_21[[#This Row],[BSP]]-1))</f>
        <v>1.96</v>
      </c>
    </row>
    <row r="789" spans="1:14" x14ac:dyDescent="0.25">
      <c r="A789">
        <v>178945571</v>
      </c>
      <c r="B789" s="1" t="s">
        <v>23</v>
      </c>
      <c r="C789" s="1" t="s">
        <v>3120</v>
      </c>
      <c r="D789" s="1" t="s">
        <v>4519</v>
      </c>
      <c r="E789" s="1" t="s">
        <v>43</v>
      </c>
      <c r="F789" s="1" t="s">
        <v>31</v>
      </c>
      <c r="G789" s="2">
        <v>44233</v>
      </c>
      <c r="H789" s="3">
        <v>0.71388888888888891</v>
      </c>
      <c r="I789">
        <v>2</v>
      </c>
      <c r="J789" s="1" t="s">
        <v>777</v>
      </c>
      <c r="K789">
        <v>0</v>
      </c>
      <c r="L789">
        <v>4.362099758489931</v>
      </c>
      <c r="M789">
        <v>7947.36</v>
      </c>
      <c r="N789" s="5">
        <f>IF(Feb_21[[#This Row],[WIN_OSE]]=0,('Summary Sheet'!$O$1)-('Summary Sheet'!$O$1*2%),-'Summary Sheet'!$O$1*(Feb_21[[#This Row],[BSP]]-1))</f>
        <v>1.96</v>
      </c>
    </row>
    <row r="790" spans="1:14" x14ac:dyDescent="0.25">
      <c r="A790">
        <v>178945573</v>
      </c>
      <c r="B790" s="1" t="s">
        <v>23</v>
      </c>
      <c r="C790" s="1" t="s">
        <v>3120</v>
      </c>
      <c r="D790" s="1" t="s">
        <v>4519</v>
      </c>
      <c r="E790" s="1" t="s">
        <v>30</v>
      </c>
      <c r="F790" s="1" t="s">
        <v>31</v>
      </c>
      <c r="G790" s="2">
        <v>44233</v>
      </c>
      <c r="H790" s="3">
        <v>0.72777777777777775</v>
      </c>
      <c r="I790">
        <v>4</v>
      </c>
      <c r="J790" s="1" t="s">
        <v>4670</v>
      </c>
      <c r="K790">
        <v>0</v>
      </c>
      <c r="L790">
        <v>3.1053035287943205</v>
      </c>
      <c r="M790">
        <v>6814.54</v>
      </c>
      <c r="N790" s="5">
        <f>IF(Feb_21[[#This Row],[WIN_OSE]]=0,('Summary Sheet'!$O$1)-('Summary Sheet'!$O$1*2%),-'Summary Sheet'!$O$1*(Feb_21[[#This Row],[BSP]]-1))</f>
        <v>1.96</v>
      </c>
    </row>
    <row r="791" spans="1:14" x14ac:dyDescent="0.25">
      <c r="A791">
        <v>178945575</v>
      </c>
      <c r="B791" s="1" t="s">
        <v>23</v>
      </c>
      <c r="C791" s="1" t="s">
        <v>3120</v>
      </c>
      <c r="D791" s="1" t="s">
        <v>4519</v>
      </c>
      <c r="E791" s="1" t="s">
        <v>30</v>
      </c>
      <c r="F791" s="1" t="s">
        <v>31</v>
      </c>
      <c r="G791" s="2">
        <v>44233</v>
      </c>
      <c r="H791" s="3">
        <v>0.73888888888888893</v>
      </c>
      <c r="I791">
        <v>1</v>
      </c>
      <c r="J791" s="1" t="s">
        <v>1082</v>
      </c>
      <c r="K791">
        <v>0</v>
      </c>
      <c r="L791">
        <v>2.7328679505893172</v>
      </c>
      <c r="M791">
        <v>10357.16</v>
      </c>
      <c r="N791" s="5">
        <f>IF(Feb_21[[#This Row],[WIN_OSE]]=0,('Summary Sheet'!$O$1)-('Summary Sheet'!$O$1*2%),-'Summary Sheet'!$O$1*(Feb_21[[#This Row],[BSP]]-1))</f>
        <v>1.96</v>
      </c>
    </row>
    <row r="792" spans="1:14" x14ac:dyDescent="0.25">
      <c r="A792">
        <v>178945577</v>
      </c>
      <c r="B792" s="1" t="s">
        <v>23</v>
      </c>
      <c r="C792" s="1" t="s">
        <v>3120</v>
      </c>
      <c r="D792" s="1" t="s">
        <v>4519</v>
      </c>
      <c r="E792" s="1" t="s">
        <v>24</v>
      </c>
      <c r="F792" s="1" t="s">
        <v>31</v>
      </c>
      <c r="G792" s="2">
        <v>44233</v>
      </c>
      <c r="H792" s="3">
        <v>0.75138888888888888</v>
      </c>
      <c r="I792">
        <v>5</v>
      </c>
      <c r="J792" s="1" t="s">
        <v>3413</v>
      </c>
      <c r="K792">
        <v>0</v>
      </c>
      <c r="L792">
        <v>2.0100841576299904</v>
      </c>
      <c r="M792">
        <v>16567.88</v>
      </c>
      <c r="N792" s="5">
        <f>IF(Feb_21[[#This Row],[WIN_OSE]]=0,('Summary Sheet'!$O$1)-('Summary Sheet'!$O$1*2%),-'Summary Sheet'!$O$1*(Feb_21[[#This Row],[BSP]]-1))</f>
        <v>1.96</v>
      </c>
    </row>
    <row r="793" spans="1:14" x14ac:dyDescent="0.25">
      <c r="A793">
        <v>178945776</v>
      </c>
      <c r="B793" s="1" t="s">
        <v>1277</v>
      </c>
      <c r="C793" s="1" t="s">
        <v>3136</v>
      </c>
      <c r="D793" s="1" t="s">
        <v>4519</v>
      </c>
      <c r="E793" s="1" t="s">
        <v>47</v>
      </c>
      <c r="F793" s="1" t="s">
        <v>44</v>
      </c>
      <c r="G793" s="2">
        <v>44233</v>
      </c>
      <c r="H793" s="3">
        <v>0.77500000000000002</v>
      </c>
      <c r="I793">
        <v>6</v>
      </c>
      <c r="J793" s="1" t="s">
        <v>4719</v>
      </c>
      <c r="K793">
        <v>0</v>
      </c>
      <c r="L793">
        <v>2.3900982061467957</v>
      </c>
      <c r="M793">
        <v>9444.3799999999992</v>
      </c>
      <c r="N793" s="5">
        <f>IF(Feb_21[[#This Row],[WIN_OSE]]=0,('Summary Sheet'!$O$1)-('Summary Sheet'!$O$1*2%),-'Summary Sheet'!$O$1*(Feb_21[[#This Row],[BSP]]-1))</f>
        <v>1.96</v>
      </c>
    </row>
    <row r="794" spans="1:14" x14ac:dyDescent="0.25">
      <c r="A794">
        <v>178945778</v>
      </c>
      <c r="B794" s="1" t="s">
        <v>1277</v>
      </c>
      <c r="C794" s="1" t="s">
        <v>3136</v>
      </c>
      <c r="D794" s="1" t="s">
        <v>4519</v>
      </c>
      <c r="E794" s="1" t="s">
        <v>41</v>
      </c>
      <c r="F794" s="1" t="s">
        <v>44</v>
      </c>
      <c r="G794" s="2">
        <v>44233</v>
      </c>
      <c r="H794" s="3">
        <v>0.78541666666666665</v>
      </c>
      <c r="I794">
        <v>3</v>
      </c>
      <c r="J794" s="1" t="s">
        <v>4695</v>
      </c>
      <c r="K794">
        <v>0</v>
      </c>
      <c r="L794">
        <v>2.341353532562934</v>
      </c>
      <c r="M794">
        <v>15028.24</v>
      </c>
      <c r="N794" s="5">
        <f>IF(Feb_21[[#This Row],[WIN_OSE]]=0,('Summary Sheet'!$O$1)-('Summary Sheet'!$O$1*2%),-'Summary Sheet'!$O$1*(Feb_21[[#This Row],[BSP]]-1))</f>
        <v>1.96</v>
      </c>
    </row>
    <row r="795" spans="1:14" x14ac:dyDescent="0.25">
      <c r="A795">
        <v>178945780</v>
      </c>
      <c r="B795" s="1" t="s">
        <v>1277</v>
      </c>
      <c r="C795" s="1" t="s">
        <v>3136</v>
      </c>
      <c r="D795" s="1" t="s">
        <v>4519</v>
      </c>
      <c r="E795" s="1" t="s">
        <v>24</v>
      </c>
      <c r="F795" s="1" t="s">
        <v>44</v>
      </c>
      <c r="G795" s="2">
        <v>44233</v>
      </c>
      <c r="H795" s="3">
        <v>0.79791666666666672</v>
      </c>
      <c r="I795">
        <v>3</v>
      </c>
      <c r="J795" s="1" t="s">
        <v>4562</v>
      </c>
      <c r="K795">
        <v>0</v>
      </c>
      <c r="L795">
        <v>2.6201136498446611</v>
      </c>
      <c r="M795">
        <v>20149.419999999998</v>
      </c>
      <c r="N795" s="5">
        <f>IF(Feb_21[[#This Row],[WIN_OSE]]=0,('Summary Sheet'!$O$1)-('Summary Sheet'!$O$1*2%),-'Summary Sheet'!$O$1*(Feb_21[[#This Row],[BSP]]-1))</f>
        <v>1.96</v>
      </c>
    </row>
    <row r="796" spans="1:14" x14ac:dyDescent="0.25">
      <c r="A796">
        <v>178945782</v>
      </c>
      <c r="B796" s="1" t="s">
        <v>1277</v>
      </c>
      <c r="C796" s="1" t="s">
        <v>3136</v>
      </c>
      <c r="D796" s="1" t="s">
        <v>4519</v>
      </c>
      <c r="E796" s="1" t="s">
        <v>47</v>
      </c>
      <c r="F796" s="1" t="s">
        <v>44</v>
      </c>
      <c r="G796" s="2">
        <v>44233</v>
      </c>
      <c r="H796" s="3">
        <v>0.80972222222222223</v>
      </c>
      <c r="I796">
        <v>6</v>
      </c>
      <c r="J796" s="1" t="s">
        <v>4632</v>
      </c>
      <c r="K796">
        <v>1</v>
      </c>
      <c r="L796">
        <v>3.85</v>
      </c>
      <c r="M796">
        <v>8357.52</v>
      </c>
      <c r="N796" s="5">
        <f>IF(Feb_21[[#This Row],[WIN_OSE]]=0,('Summary Sheet'!$O$1)-('Summary Sheet'!$O$1*2%),-'Summary Sheet'!$O$1*(Feb_21[[#This Row],[BSP]]-1))</f>
        <v>-5.7</v>
      </c>
    </row>
    <row r="797" spans="1:14" x14ac:dyDescent="0.25">
      <c r="A797">
        <v>178945784</v>
      </c>
      <c r="B797" s="1" t="s">
        <v>1277</v>
      </c>
      <c r="C797" s="1" t="s">
        <v>3136</v>
      </c>
      <c r="D797" s="1" t="s">
        <v>4519</v>
      </c>
      <c r="E797" s="1" t="s">
        <v>43</v>
      </c>
      <c r="F797" s="1" t="s">
        <v>44</v>
      </c>
      <c r="G797" s="2">
        <v>44233</v>
      </c>
      <c r="H797" s="3">
        <v>0.82013888888888886</v>
      </c>
      <c r="I797">
        <v>3</v>
      </c>
      <c r="J797" s="1" t="s">
        <v>4579</v>
      </c>
      <c r="K797">
        <v>0</v>
      </c>
      <c r="L797">
        <v>3.0380509997854821</v>
      </c>
      <c r="M797">
        <v>20529.099999999999</v>
      </c>
      <c r="N797" s="5">
        <f>IF(Feb_21[[#This Row],[WIN_OSE]]=0,('Summary Sheet'!$O$1)-('Summary Sheet'!$O$1*2%),-'Summary Sheet'!$O$1*(Feb_21[[#This Row],[BSP]]-1))</f>
        <v>1.96</v>
      </c>
    </row>
    <row r="798" spans="1:14" x14ac:dyDescent="0.25">
      <c r="A798">
        <v>178945786</v>
      </c>
      <c r="B798" s="1" t="s">
        <v>1277</v>
      </c>
      <c r="C798" s="1" t="s">
        <v>3136</v>
      </c>
      <c r="D798" s="1" t="s">
        <v>4519</v>
      </c>
      <c r="E798" s="1" t="s">
        <v>24</v>
      </c>
      <c r="F798" s="1" t="s">
        <v>44</v>
      </c>
      <c r="G798" s="2">
        <v>44233</v>
      </c>
      <c r="H798" s="3">
        <v>0.83194444444444449</v>
      </c>
      <c r="I798">
        <v>3</v>
      </c>
      <c r="J798" s="1" t="s">
        <v>671</v>
      </c>
      <c r="K798">
        <v>1</v>
      </c>
      <c r="L798">
        <v>4.2</v>
      </c>
      <c r="M798">
        <v>5229.32</v>
      </c>
      <c r="N798" s="5">
        <f>IF(Feb_21[[#This Row],[WIN_OSE]]=0,('Summary Sheet'!$O$1)-('Summary Sheet'!$O$1*2%),-'Summary Sheet'!$O$1*(Feb_21[[#This Row],[BSP]]-1))</f>
        <v>-6.4</v>
      </c>
    </row>
    <row r="799" spans="1:14" x14ac:dyDescent="0.25">
      <c r="A799">
        <v>178945788</v>
      </c>
      <c r="B799" s="1" t="s">
        <v>1277</v>
      </c>
      <c r="C799" s="1" t="s">
        <v>3136</v>
      </c>
      <c r="D799" s="1" t="s">
        <v>4519</v>
      </c>
      <c r="E799" s="1" t="s">
        <v>43</v>
      </c>
      <c r="F799" s="1" t="s">
        <v>44</v>
      </c>
      <c r="G799" s="2">
        <v>44233</v>
      </c>
      <c r="H799" s="3">
        <v>0.84166666666666667</v>
      </c>
      <c r="I799">
        <v>1</v>
      </c>
      <c r="J799" s="1" t="s">
        <v>4641</v>
      </c>
      <c r="K799">
        <v>0</v>
      </c>
      <c r="L799">
        <v>3.4309471785840291</v>
      </c>
      <c r="M799">
        <v>13675.2</v>
      </c>
      <c r="N799" s="5">
        <f>IF(Feb_21[[#This Row],[WIN_OSE]]=0,('Summary Sheet'!$O$1)-('Summary Sheet'!$O$1*2%),-'Summary Sheet'!$O$1*(Feb_21[[#This Row],[BSP]]-1))</f>
        <v>1.96</v>
      </c>
    </row>
    <row r="800" spans="1:14" x14ac:dyDescent="0.25">
      <c r="A800">
        <v>178945790</v>
      </c>
      <c r="B800" s="1" t="s">
        <v>1277</v>
      </c>
      <c r="C800" s="1" t="s">
        <v>3136</v>
      </c>
      <c r="D800" s="1" t="s">
        <v>4519</v>
      </c>
      <c r="E800" s="1" t="s">
        <v>32</v>
      </c>
      <c r="F800" s="1" t="s">
        <v>44</v>
      </c>
      <c r="G800" s="2">
        <v>44233</v>
      </c>
      <c r="H800" s="3">
        <v>0.8520833333333333</v>
      </c>
      <c r="I800">
        <v>6</v>
      </c>
      <c r="J800" s="1" t="s">
        <v>4696</v>
      </c>
      <c r="K800">
        <v>0</v>
      </c>
      <c r="L800">
        <v>3.5</v>
      </c>
      <c r="M800">
        <v>11380.86</v>
      </c>
      <c r="N800" s="5">
        <f>IF(Feb_21[[#This Row],[WIN_OSE]]=0,('Summary Sheet'!$O$1)-('Summary Sheet'!$O$1*2%),-'Summary Sheet'!$O$1*(Feb_21[[#This Row],[BSP]]-1))</f>
        <v>1.96</v>
      </c>
    </row>
    <row r="801" spans="1:14" x14ac:dyDescent="0.25">
      <c r="A801">
        <v>178945792</v>
      </c>
      <c r="B801" s="1" t="s">
        <v>1277</v>
      </c>
      <c r="C801" s="1" t="s">
        <v>3136</v>
      </c>
      <c r="D801" s="1" t="s">
        <v>4519</v>
      </c>
      <c r="E801" s="1" t="s">
        <v>30</v>
      </c>
      <c r="F801" s="1" t="s">
        <v>44</v>
      </c>
      <c r="G801" s="2">
        <v>44233</v>
      </c>
      <c r="H801" s="3">
        <v>0.86527777777777781</v>
      </c>
      <c r="I801">
        <v>6</v>
      </c>
      <c r="J801" s="1" t="s">
        <v>4711</v>
      </c>
      <c r="K801">
        <v>1</v>
      </c>
      <c r="L801">
        <v>2.6478820146544044</v>
      </c>
      <c r="M801">
        <v>24173.279999999999</v>
      </c>
      <c r="N801" s="5">
        <f>IF(Feb_21[[#This Row],[WIN_OSE]]=0,('Summary Sheet'!$O$1)-('Summary Sheet'!$O$1*2%),-'Summary Sheet'!$O$1*(Feb_21[[#This Row],[BSP]]-1))</f>
        <v>-3.2957640293088089</v>
      </c>
    </row>
    <row r="802" spans="1:14" x14ac:dyDescent="0.25">
      <c r="A802">
        <v>178945794</v>
      </c>
      <c r="B802" s="1" t="s">
        <v>1277</v>
      </c>
      <c r="C802" s="1" t="s">
        <v>3136</v>
      </c>
      <c r="D802" s="1" t="s">
        <v>4519</v>
      </c>
      <c r="E802" s="1" t="s">
        <v>41</v>
      </c>
      <c r="F802" s="1" t="s">
        <v>44</v>
      </c>
      <c r="G802" s="2">
        <v>44233</v>
      </c>
      <c r="H802" s="3">
        <v>0.87569444444444444</v>
      </c>
      <c r="I802">
        <v>6</v>
      </c>
      <c r="J802" s="1" t="s">
        <v>3487</v>
      </c>
      <c r="K802">
        <v>0</v>
      </c>
      <c r="L802">
        <v>2.9791040688464276</v>
      </c>
      <c r="M802">
        <v>15377.46</v>
      </c>
      <c r="N802" s="5">
        <f>IF(Feb_21[[#This Row],[WIN_OSE]]=0,('Summary Sheet'!$O$1)-('Summary Sheet'!$O$1*2%),-'Summary Sheet'!$O$1*(Feb_21[[#This Row],[BSP]]-1))</f>
        <v>1.96</v>
      </c>
    </row>
    <row r="803" spans="1:14" x14ac:dyDescent="0.25">
      <c r="A803">
        <v>178945796</v>
      </c>
      <c r="B803" s="1" t="s">
        <v>1277</v>
      </c>
      <c r="C803" s="1" t="s">
        <v>3136</v>
      </c>
      <c r="D803" s="1" t="s">
        <v>4519</v>
      </c>
      <c r="E803" s="1" t="s">
        <v>39</v>
      </c>
      <c r="F803" s="1" t="s">
        <v>44</v>
      </c>
      <c r="G803" s="2">
        <v>44233</v>
      </c>
      <c r="H803" s="3">
        <v>0.88611111111111107</v>
      </c>
      <c r="I803">
        <v>1</v>
      </c>
      <c r="J803" s="1" t="s">
        <v>4648</v>
      </c>
      <c r="K803">
        <v>0</v>
      </c>
      <c r="L803">
        <v>2.3553488313602422</v>
      </c>
      <c r="M803">
        <v>25392.720000000001</v>
      </c>
      <c r="N803" s="5">
        <f>IF(Feb_21[[#This Row],[WIN_OSE]]=0,('Summary Sheet'!$O$1)-('Summary Sheet'!$O$1*2%),-'Summary Sheet'!$O$1*(Feb_21[[#This Row],[BSP]]-1))</f>
        <v>1.96</v>
      </c>
    </row>
    <row r="804" spans="1:14" x14ac:dyDescent="0.25">
      <c r="A804">
        <v>178945798</v>
      </c>
      <c r="B804" s="1" t="s">
        <v>1277</v>
      </c>
      <c r="C804" s="1" t="s">
        <v>3136</v>
      </c>
      <c r="D804" s="1" t="s">
        <v>4519</v>
      </c>
      <c r="E804" s="1" t="s">
        <v>32</v>
      </c>
      <c r="F804" s="1" t="s">
        <v>44</v>
      </c>
      <c r="G804" s="2">
        <v>44233</v>
      </c>
      <c r="H804" s="3">
        <v>0.89652777777777781</v>
      </c>
      <c r="I804">
        <v>4</v>
      </c>
      <c r="J804" s="1" t="s">
        <v>4718</v>
      </c>
      <c r="K804">
        <v>0</v>
      </c>
      <c r="L804">
        <v>2.6982150277276293</v>
      </c>
      <c r="M804">
        <v>18299.740000000002</v>
      </c>
      <c r="N804" s="5">
        <f>IF(Feb_21[[#This Row],[WIN_OSE]]=0,('Summary Sheet'!$O$1)-('Summary Sheet'!$O$1*2%),-'Summary Sheet'!$O$1*(Feb_21[[#This Row],[BSP]]-1))</f>
        <v>1.96</v>
      </c>
    </row>
    <row r="805" spans="1:14" x14ac:dyDescent="0.25">
      <c r="A805">
        <v>178945800</v>
      </c>
      <c r="B805" s="1" t="s">
        <v>1277</v>
      </c>
      <c r="C805" s="1" t="s">
        <v>3136</v>
      </c>
      <c r="D805" s="1" t="s">
        <v>4519</v>
      </c>
      <c r="E805" s="1" t="s">
        <v>39</v>
      </c>
      <c r="F805" s="1" t="s">
        <v>44</v>
      </c>
      <c r="G805" s="2">
        <v>44233</v>
      </c>
      <c r="H805" s="3">
        <v>0.90625</v>
      </c>
      <c r="I805">
        <v>6</v>
      </c>
      <c r="J805" s="1" t="s">
        <v>1257</v>
      </c>
      <c r="K805">
        <v>0</v>
      </c>
      <c r="L805">
        <v>4.0999999999999996</v>
      </c>
      <c r="M805">
        <v>13265.88</v>
      </c>
      <c r="N805" s="5">
        <f>IF(Feb_21[[#This Row],[WIN_OSE]]=0,('Summary Sheet'!$O$1)-('Summary Sheet'!$O$1*2%),-'Summary Sheet'!$O$1*(Feb_21[[#This Row],[BSP]]-1))</f>
        <v>1.96</v>
      </c>
    </row>
    <row r="806" spans="1:14" x14ac:dyDescent="0.25">
      <c r="A806">
        <v>178946177</v>
      </c>
      <c r="B806" s="1" t="s">
        <v>23</v>
      </c>
      <c r="C806" s="1" t="s">
        <v>167</v>
      </c>
      <c r="D806" s="1" t="s">
        <v>4519</v>
      </c>
      <c r="E806" s="1" t="s">
        <v>30</v>
      </c>
      <c r="F806" s="1" t="s">
        <v>44</v>
      </c>
      <c r="G806" s="2">
        <v>44233</v>
      </c>
      <c r="H806" s="3">
        <v>0.75624999999999998</v>
      </c>
      <c r="I806">
        <v>6</v>
      </c>
      <c r="J806" s="1" t="s">
        <v>4581</v>
      </c>
      <c r="K806">
        <v>0</v>
      </c>
      <c r="L806">
        <v>3.2127329192512848</v>
      </c>
      <c r="M806">
        <v>9824.2000000000007</v>
      </c>
      <c r="N806" s="5">
        <f>IF(Feb_21[[#This Row],[WIN_OSE]]=0,('Summary Sheet'!$O$1)-('Summary Sheet'!$O$1*2%),-'Summary Sheet'!$O$1*(Feb_21[[#This Row],[BSP]]-1))</f>
        <v>1.96</v>
      </c>
    </row>
    <row r="807" spans="1:14" x14ac:dyDescent="0.25">
      <c r="A807">
        <v>178946179</v>
      </c>
      <c r="B807" s="1" t="s">
        <v>23</v>
      </c>
      <c r="C807" s="1" t="s">
        <v>167</v>
      </c>
      <c r="D807" s="1" t="s">
        <v>4519</v>
      </c>
      <c r="E807" s="1" t="s">
        <v>75</v>
      </c>
      <c r="F807" s="1" t="s">
        <v>186</v>
      </c>
      <c r="G807" s="2">
        <v>44233</v>
      </c>
      <c r="H807" s="3">
        <v>0.76944444444444449</v>
      </c>
      <c r="I807">
        <v>2</v>
      </c>
      <c r="J807" s="1" t="s">
        <v>4574</v>
      </c>
      <c r="K807">
        <v>0</v>
      </c>
      <c r="L807">
        <v>3.55</v>
      </c>
      <c r="M807">
        <v>7707.64</v>
      </c>
      <c r="N807" s="5">
        <f>IF(Feb_21[[#This Row],[WIN_OSE]]=0,('Summary Sheet'!$O$1)-('Summary Sheet'!$O$1*2%),-'Summary Sheet'!$O$1*(Feb_21[[#This Row],[BSP]]-1))</f>
        <v>1.96</v>
      </c>
    </row>
    <row r="808" spans="1:14" x14ac:dyDescent="0.25">
      <c r="A808">
        <v>178946181</v>
      </c>
      <c r="B808" s="1" t="s">
        <v>23</v>
      </c>
      <c r="C808" s="1" t="s">
        <v>167</v>
      </c>
      <c r="D808" s="1" t="s">
        <v>4519</v>
      </c>
      <c r="E808" s="1" t="s">
        <v>32</v>
      </c>
      <c r="F808" s="1" t="s">
        <v>44</v>
      </c>
      <c r="G808" s="2">
        <v>44233</v>
      </c>
      <c r="H808" s="3">
        <v>0.77986111111111112</v>
      </c>
      <c r="I808">
        <v>1</v>
      </c>
      <c r="J808" s="1" t="s">
        <v>4646</v>
      </c>
      <c r="K808">
        <v>1</v>
      </c>
      <c r="L808">
        <v>3.3844165021537638</v>
      </c>
      <c r="M808">
        <v>11389.54</v>
      </c>
      <c r="N808" s="5">
        <f>IF(Feb_21[[#This Row],[WIN_OSE]]=0,('Summary Sheet'!$O$1)-('Summary Sheet'!$O$1*2%),-'Summary Sheet'!$O$1*(Feb_21[[#This Row],[BSP]]-1))</f>
        <v>-4.7688330043075275</v>
      </c>
    </row>
    <row r="809" spans="1:14" x14ac:dyDescent="0.25">
      <c r="A809">
        <v>178946183</v>
      </c>
      <c r="B809" s="1" t="s">
        <v>23</v>
      </c>
      <c r="C809" s="1" t="s">
        <v>167</v>
      </c>
      <c r="D809" s="1" t="s">
        <v>4519</v>
      </c>
      <c r="E809" s="1" t="s">
        <v>20</v>
      </c>
      <c r="F809" s="1" t="s">
        <v>44</v>
      </c>
      <c r="G809" s="2">
        <v>44233</v>
      </c>
      <c r="H809" s="3">
        <v>0.79027777777777775</v>
      </c>
      <c r="I809">
        <v>5</v>
      </c>
      <c r="J809" s="1" t="s">
        <v>4622</v>
      </c>
      <c r="K809">
        <v>1</v>
      </c>
      <c r="L809">
        <v>1.91</v>
      </c>
      <c r="M809">
        <v>19922.88</v>
      </c>
      <c r="N809" s="5">
        <f>IF(Feb_21[[#This Row],[WIN_OSE]]=0,('Summary Sheet'!$O$1)-('Summary Sheet'!$O$1*2%),-'Summary Sheet'!$O$1*(Feb_21[[#This Row],[BSP]]-1))</f>
        <v>-1.8199999999999998</v>
      </c>
    </row>
    <row r="810" spans="1:14" x14ac:dyDescent="0.25">
      <c r="A810">
        <v>178946185</v>
      </c>
      <c r="B810" s="1" t="s">
        <v>23</v>
      </c>
      <c r="C810" s="1" t="s">
        <v>167</v>
      </c>
      <c r="D810" s="1" t="s">
        <v>4519</v>
      </c>
      <c r="E810" s="1" t="s">
        <v>41</v>
      </c>
      <c r="F810" s="1" t="s">
        <v>44</v>
      </c>
      <c r="G810" s="2">
        <v>44233</v>
      </c>
      <c r="H810" s="3">
        <v>0.8041666666666667</v>
      </c>
      <c r="I810">
        <v>2</v>
      </c>
      <c r="J810" s="1" t="s">
        <v>4631</v>
      </c>
      <c r="K810">
        <v>1</v>
      </c>
      <c r="L810">
        <v>3.1252803692693134</v>
      </c>
      <c r="M810">
        <v>15870.24</v>
      </c>
      <c r="N810" s="5">
        <f>IF(Feb_21[[#This Row],[WIN_OSE]]=0,('Summary Sheet'!$O$1)-('Summary Sheet'!$O$1*2%),-'Summary Sheet'!$O$1*(Feb_21[[#This Row],[BSP]]-1))</f>
        <v>-4.2505607385386268</v>
      </c>
    </row>
    <row r="811" spans="1:14" x14ac:dyDescent="0.25">
      <c r="A811">
        <v>178946187</v>
      </c>
      <c r="B811" s="1" t="s">
        <v>23</v>
      </c>
      <c r="C811" s="1" t="s">
        <v>167</v>
      </c>
      <c r="D811" s="1" t="s">
        <v>4519</v>
      </c>
      <c r="E811" s="1" t="s">
        <v>47</v>
      </c>
      <c r="F811" s="1" t="s">
        <v>44</v>
      </c>
      <c r="G811" s="2">
        <v>44233</v>
      </c>
      <c r="H811" s="3">
        <v>0.81666666666666665</v>
      </c>
      <c r="I811">
        <v>1</v>
      </c>
      <c r="J811" s="1" t="s">
        <v>4723</v>
      </c>
      <c r="K811">
        <v>0</v>
      </c>
      <c r="L811">
        <v>3.0693073970000002</v>
      </c>
      <c r="M811">
        <v>8547.06</v>
      </c>
      <c r="N811" s="5">
        <f>IF(Feb_21[[#This Row],[WIN_OSE]]=0,('Summary Sheet'!$O$1)-('Summary Sheet'!$O$1*2%),-'Summary Sheet'!$O$1*(Feb_21[[#This Row],[BSP]]-1))</f>
        <v>1.96</v>
      </c>
    </row>
    <row r="812" spans="1:14" x14ac:dyDescent="0.25">
      <c r="A812">
        <v>178946189</v>
      </c>
      <c r="B812" s="1" t="s">
        <v>23</v>
      </c>
      <c r="C812" s="1" t="s">
        <v>167</v>
      </c>
      <c r="D812" s="1" t="s">
        <v>4519</v>
      </c>
      <c r="E812" s="1" t="s">
        <v>65</v>
      </c>
      <c r="F812" s="1" t="s">
        <v>44</v>
      </c>
      <c r="G812" s="2">
        <v>44233</v>
      </c>
      <c r="H812" s="3">
        <v>0.8305555555555556</v>
      </c>
      <c r="I812">
        <v>5</v>
      </c>
      <c r="J812" s="1" t="s">
        <v>4649</v>
      </c>
      <c r="K812">
        <v>0</v>
      </c>
      <c r="L812">
        <v>3.429162931</v>
      </c>
      <c r="M812">
        <v>10598.34</v>
      </c>
      <c r="N812" s="5">
        <f>IF(Feb_21[[#This Row],[WIN_OSE]]=0,('Summary Sheet'!$O$1)-('Summary Sheet'!$O$1*2%),-'Summary Sheet'!$O$1*(Feb_21[[#This Row],[BSP]]-1))</f>
        <v>1.96</v>
      </c>
    </row>
    <row r="813" spans="1:14" x14ac:dyDescent="0.25">
      <c r="A813">
        <v>178946191</v>
      </c>
      <c r="B813" s="1" t="s">
        <v>23</v>
      </c>
      <c r="C813" s="1" t="s">
        <v>167</v>
      </c>
      <c r="D813" s="1" t="s">
        <v>4519</v>
      </c>
      <c r="E813" s="1" t="s">
        <v>47</v>
      </c>
      <c r="F813" s="1" t="s">
        <v>44</v>
      </c>
      <c r="G813" s="2">
        <v>44233</v>
      </c>
      <c r="H813" s="3">
        <v>0.84513888888888888</v>
      </c>
      <c r="I813">
        <v>6</v>
      </c>
      <c r="J813" s="1" t="s">
        <v>762</v>
      </c>
      <c r="K813">
        <v>0</v>
      </c>
      <c r="L813">
        <v>3.3269681526150823</v>
      </c>
      <c r="M813">
        <v>12301.3</v>
      </c>
      <c r="N813" s="5">
        <f>IF(Feb_21[[#This Row],[WIN_OSE]]=0,('Summary Sheet'!$O$1)-('Summary Sheet'!$O$1*2%),-'Summary Sheet'!$O$1*(Feb_21[[#This Row],[BSP]]-1))</f>
        <v>1.96</v>
      </c>
    </row>
    <row r="814" spans="1:14" x14ac:dyDescent="0.25">
      <c r="A814">
        <v>178946193</v>
      </c>
      <c r="B814" s="1" t="s">
        <v>23</v>
      </c>
      <c r="C814" s="1" t="s">
        <v>167</v>
      </c>
      <c r="D814" s="1" t="s">
        <v>4519</v>
      </c>
      <c r="E814" s="1" t="s">
        <v>24</v>
      </c>
      <c r="F814" s="1" t="s">
        <v>44</v>
      </c>
      <c r="G814" s="2">
        <v>44233</v>
      </c>
      <c r="H814" s="3">
        <v>0.85972222222222228</v>
      </c>
      <c r="I814">
        <v>5</v>
      </c>
      <c r="J814" s="1" t="s">
        <v>4717</v>
      </c>
      <c r="K814">
        <v>0</v>
      </c>
      <c r="L814">
        <v>4.5</v>
      </c>
      <c r="M814">
        <v>12118.86</v>
      </c>
      <c r="N814" s="5">
        <f>IF(Feb_21[[#This Row],[WIN_OSE]]=0,('Summary Sheet'!$O$1)-('Summary Sheet'!$O$1*2%),-'Summary Sheet'!$O$1*(Feb_21[[#This Row],[BSP]]-1))</f>
        <v>1.96</v>
      </c>
    </row>
    <row r="815" spans="1:14" x14ac:dyDescent="0.25">
      <c r="A815">
        <v>178946195</v>
      </c>
      <c r="B815" s="1" t="s">
        <v>23</v>
      </c>
      <c r="C815" s="1" t="s">
        <v>167</v>
      </c>
      <c r="D815" s="1" t="s">
        <v>4519</v>
      </c>
      <c r="E815" s="1" t="s">
        <v>45</v>
      </c>
      <c r="F815" s="1" t="s">
        <v>186</v>
      </c>
      <c r="G815" s="2">
        <v>44233</v>
      </c>
      <c r="H815" s="3">
        <v>0.87083333333333335</v>
      </c>
      <c r="I815">
        <v>6</v>
      </c>
      <c r="J815" s="1" t="s">
        <v>3702</v>
      </c>
      <c r="K815">
        <v>1</v>
      </c>
      <c r="L815">
        <v>2.7</v>
      </c>
      <c r="M815">
        <v>23411.4</v>
      </c>
      <c r="N815" s="5">
        <f>IF(Feb_21[[#This Row],[WIN_OSE]]=0,('Summary Sheet'!$O$1)-('Summary Sheet'!$O$1*2%),-'Summary Sheet'!$O$1*(Feb_21[[#This Row],[BSP]]-1))</f>
        <v>-3.4000000000000004</v>
      </c>
    </row>
    <row r="816" spans="1:14" x14ac:dyDescent="0.25">
      <c r="A816">
        <v>178946197</v>
      </c>
      <c r="B816" s="1" t="s">
        <v>23</v>
      </c>
      <c r="C816" s="1" t="s">
        <v>167</v>
      </c>
      <c r="D816" s="1" t="s">
        <v>4519</v>
      </c>
      <c r="E816" s="1" t="s">
        <v>43</v>
      </c>
      <c r="F816" s="1" t="s">
        <v>44</v>
      </c>
      <c r="G816" s="2">
        <v>44233</v>
      </c>
      <c r="H816" s="3">
        <v>0.8833333333333333</v>
      </c>
      <c r="I816">
        <v>1</v>
      </c>
      <c r="J816" s="1" t="s">
        <v>4685</v>
      </c>
      <c r="K816">
        <v>0</v>
      </c>
      <c r="L816">
        <v>2.505463786</v>
      </c>
      <c r="M816">
        <v>20837.400000000001</v>
      </c>
      <c r="N816" s="5">
        <f>IF(Feb_21[[#This Row],[WIN_OSE]]=0,('Summary Sheet'!$O$1)-('Summary Sheet'!$O$1*2%),-'Summary Sheet'!$O$1*(Feb_21[[#This Row],[BSP]]-1))</f>
        <v>1.96</v>
      </c>
    </row>
    <row r="817" spans="1:14" x14ac:dyDescent="0.25">
      <c r="A817">
        <v>178946199</v>
      </c>
      <c r="B817" s="1" t="s">
        <v>23</v>
      </c>
      <c r="C817" s="1" t="s">
        <v>167</v>
      </c>
      <c r="D817" s="1" t="s">
        <v>4519</v>
      </c>
      <c r="E817" s="1" t="s">
        <v>43</v>
      </c>
      <c r="F817" s="1" t="s">
        <v>44</v>
      </c>
      <c r="G817" s="2">
        <v>44233</v>
      </c>
      <c r="H817" s="3">
        <v>0.89444444444444449</v>
      </c>
      <c r="I817">
        <v>4</v>
      </c>
      <c r="J817" s="1" t="s">
        <v>4706</v>
      </c>
      <c r="K817">
        <v>1</v>
      </c>
      <c r="L817">
        <v>3.1005143209999999</v>
      </c>
      <c r="M817">
        <v>19913.16</v>
      </c>
      <c r="N817" s="5">
        <f>IF(Feb_21[[#This Row],[WIN_OSE]]=0,('Summary Sheet'!$O$1)-('Summary Sheet'!$O$1*2%),-'Summary Sheet'!$O$1*(Feb_21[[#This Row],[BSP]]-1))</f>
        <v>-4.2010286419999998</v>
      </c>
    </row>
    <row r="818" spans="1:14" x14ac:dyDescent="0.25">
      <c r="A818">
        <v>178951988</v>
      </c>
      <c r="B818" s="1" t="s">
        <v>16</v>
      </c>
      <c r="C818" s="1" t="s">
        <v>3131</v>
      </c>
      <c r="D818" s="1" t="s">
        <v>4519</v>
      </c>
      <c r="E818" s="1" t="s">
        <v>17</v>
      </c>
      <c r="F818" s="1" t="s">
        <v>54</v>
      </c>
      <c r="G818" s="2">
        <v>44233</v>
      </c>
      <c r="H818" s="3">
        <v>0.76180555555555551</v>
      </c>
      <c r="I818">
        <v>1</v>
      </c>
      <c r="J818" s="1" t="s">
        <v>3294</v>
      </c>
      <c r="K818">
        <v>0</v>
      </c>
      <c r="L818">
        <v>3.0689291296762526</v>
      </c>
      <c r="M818">
        <v>14307.68</v>
      </c>
      <c r="N818" s="5">
        <f>IF(Feb_21[[#This Row],[WIN_OSE]]=0,('Summary Sheet'!$O$1)-('Summary Sheet'!$O$1*2%),-'Summary Sheet'!$O$1*(Feb_21[[#This Row],[BSP]]-1))</f>
        <v>1.96</v>
      </c>
    </row>
    <row r="819" spans="1:14" x14ac:dyDescent="0.25">
      <c r="A819">
        <v>178951990</v>
      </c>
      <c r="B819" s="1" t="s">
        <v>16</v>
      </c>
      <c r="C819" s="1" t="s">
        <v>3131</v>
      </c>
      <c r="D819" s="1" t="s">
        <v>4519</v>
      </c>
      <c r="E819" s="1" t="s">
        <v>17</v>
      </c>
      <c r="F819" s="1" t="s">
        <v>54</v>
      </c>
      <c r="G819" s="2">
        <v>44233</v>
      </c>
      <c r="H819" s="3">
        <v>0.7729166666666667</v>
      </c>
      <c r="I819">
        <v>6</v>
      </c>
      <c r="J819" s="1" t="s">
        <v>1393</v>
      </c>
      <c r="K819">
        <v>0</v>
      </c>
      <c r="L819">
        <v>2.8325677814301162</v>
      </c>
      <c r="M819">
        <v>15564.32</v>
      </c>
      <c r="N819" s="5">
        <f>IF(Feb_21[[#This Row],[WIN_OSE]]=0,('Summary Sheet'!$O$1)-('Summary Sheet'!$O$1*2%),-'Summary Sheet'!$O$1*(Feb_21[[#This Row],[BSP]]-1))</f>
        <v>1.96</v>
      </c>
    </row>
    <row r="820" spans="1:14" x14ac:dyDescent="0.25">
      <c r="A820">
        <v>178951992</v>
      </c>
      <c r="B820" s="1" t="s">
        <v>16</v>
      </c>
      <c r="C820" s="1" t="s">
        <v>3131</v>
      </c>
      <c r="D820" s="1" t="s">
        <v>4519</v>
      </c>
      <c r="E820" s="1" t="s">
        <v>17</v>
      </c>
      <c r="F820" s="1" t="s">
        <v>54</v>
      </c>
      <c r="G820" s="2">
        <v>44233</v>
      </c>
      <c r="H820" s="3">
        <v>0.78333333333333333</v>
      </c>
      <c r="I820">
        <v>1</v>
      </c>
      <c r="J820" s="1" t="s">
        <v>956</v>
      </c>
      <c r="K820">
        <v>1</v>
      </c>
      <c r="L820">
        <v>1.62</v>
      </c>
      <c r="M820">
        <v>40691</v>
      </c>
      <c r="N820" s="5">
        <f>IF(Feb_21[[#This Row],[WIN_OSE]]=0,('Summary Sheet'!$O$1)-('Summary Sheet'!$O$1*2%),-'Summary Sheet'!$O$1*(Feb_21[[#This Row],[BSP]]-1))</f>
        <v>-1.2400000000000002</v>
      </c>
    </row>
    <row r="821" spans="1:14" x14ac:dyDescent="0.25">
      <c r="A821">
        <v>178951994</v>
      </c>
      <c r="B821" s="1" t="s">
        <v>16</v>
      </c>
      <c r="C821" s="1" t="s">
        <v>3131</v>
      </c>
      <c r="D821" s="1" t="s">
        <v>4519</v>
      </c>
      <c r="E821" s="1" t="s">
        <v>17</v>
      </c>
      <c r="F821" s="1" t="s">
        <v>54</v>
      </c>
      <c r="G821" s="2">
        <v>44233</v>
      </c>
      <c r="H821" s="3">
        <v>0.79652777777777772</v>
      </c>
      <c r="I821">
        <v>5</v>
      </c>
      <c r="J821" s="1" t="s">
        <v>4673</v>
      </c>
      <c r="K821">
        <v>0</v>
      </c>
      <c r="L821">
        <v>2.7597475123007715</v>
      </c>
      <c r="M821">
        <v>20998.04</v>
      </c>
      <c r="N821" s="5">
        <f>IF(Feb_21[[#This Row],[WIN_OSE]]=0,('Summary Sheet'!$O$1)-('Summary Sheet'!$O$1*2%),-'Summary Sheet'!$O$1*(Feb_21[[#This Row],[BSP]]-1))</f>
        <v>1.96</v>
      </c>
    </row>
    <row r="822" spans="1:14" x14ac:dyDescent="0.25">
      <c r="A822">
        <v>178951996</v>
      </c>
      <c r="B822" s="1" t="s">
        <v>16</v>
      </c>
      <c r="C822" s="1" t="s">
        <v>3131</v>
      </c>
      <c r="D822" s="1" t="s">
        <v>4519</v>
      </c>
      <c r="E822" s="1" t="s">
        <v>17</v>
      </c>
      <c r="F822" s="1" t="s">
        <v>54</v>
      </c>
      <c r="G822" s="2">
        <v>44233</v>
      </c>
      <c r="H822" s="3">
        <v>0.80833333333333335</v>
      </c>
      <c r="I822">
        <v>5</v>
      </c>
      <c r="J822" s="1" t="s">
        <v>4703</v>
      </c>
      <c r="K822">
        <v>0</v>
      </c>
      <c r="L822">
        <v>3.65</v>
      </c>
      <c r="M822">
        <v>14078.42</v>
      </c>
      <c r="N822" s="5">
        <f>IF(Feb_21[[#This Row],[WIN_OSE]]=0,('Summary Sheet'!$O$1)-('Summary Sheet'!$O$1*2%),-'Summary Sheet'!$O$1*(Feb_21[[#This Row],[BSP]]-1))</f>
        <v>1.96</v>
      </c>
    </row>
    <row r="823" spans="1:14" x14ac:dyDescent="0.25">
      <c r="A823">
        <v>178951998</v>
      </c>
      <c r="B823" s="1" t="s">
        <v>16</v>
      </c>
      <c r="C823" s="1" t="s">
        <v>3131</v>
      </c>
      <c r="D823" s="1" t="s">
        <v>4519</v>
      </c>
      <c r="E823" s="1" t="s">
        <v>17</v>
      </c>
      <c r="F823" s="1" t="s">
        <v>54</v>
      </c>
      <c r="G823" s="2">
        <v>44233</v>
      </c>
      <c r="H823" s="3">
        <v>0.82222222222222219</v>
      </c>
      <c r="I823">
        <v>1</v>
      </c>
      <c r="J823" s="1" t="s">
        <v>4558</v>
      </c>
      <c r="K823">
        <v>0</v>
      </c>
      <c r="L823">
        <v>2.4080294950000001</v>
      </c>
      <c r="M823">
        <v>26414</v>
      </c>
      <c r="N823" s="5">
        <f>IF(Feb_21[[#This Row],[WIN_OSE]]=0,('Summary Sheet'!$O$1)-('Summary Sheet'!$O$1*2%),-'Summary Sheet'!$O$1*(Feb_21[[#This Row],[BSP]]-1))</f>
        <v>1.96</v>
      </c>
    </row>
    <row r="824" spans="1:14" x14ac:dyDescent="0.25">
      <c r="A824">
        <v>178952000</v>
      </c>
      <c r="B824" s="1" t="s">
        <v>16</v>
      </c>
      <c r="C824" s="1" t="s">
        <v>3131</v>
      </c>
      <c r="D824" s="1" t="s">
        <v>4519</v>
      </c>
      <c r="E824" s="1" t="s">
        <v>17</v>
      </c>
      <c r="F824" s="1" t="s">
        <v>54</v>
      </c>
      <c r="G824" s="2">
        <v>44233</v>
      </c>
      <c r="H824" s="3">
        <v>0.8354166666666667</v>
      </c>
      <c r="I824">
        <v>3</v>
      </c>
      <c r="J824" s="1" t="s">
        <v>144</v>
      </c>
      <c r="K824">
        <v>0</v>
      </c>
      <c r="L824">
        <v>2.7157327504715427</v>
      </c>
      <c r="M824">
        <v>31152.04</v>
      </c>
      <c r="N824" s="5">
        <f>IF(Feb_21[[#This Row],[WIN_OSE]]=0,('Summary Sheet'!$O$1)-('Summary Sheet'!$O$1*2%),-'Summary Sheet'!$O$1*(Feb_21[[#This Row],[BSP]]-1))</f>
        <v>1.96</v>
      </c>
    </row>
    <row r="825" spans="1:14" x14ac:dyDescent="0.25">
      <c r="A825">
        <v>178952002</v>
      </c>
      <c r="B825" s="1" t="s">
        <v>16</v>
      </c>
      <c r="C825" s="1" t="s">
        <v>3131</v>
      </c>
      <c r="D825" s="1" t="s">
        <v>4519</v>
      </c>
      <c r="E825" s="1" t="s">
        <v>17</v>
      </c>
      <c r="F825" s="1" t="s">
        <v>54</v>
      </c>
      <c r="G825" s="2">
        <v>44233</v>
      </c>
      <c r="H825" s="3">
        <v>0.84930555555555554</v>
      </c>
      <c r="I825">
        <v>3</v>
      </c>
      <c r="J825" s="1" t="s">
        <v>4527</v>
      </c>
      <c r="K825">
        <v>1</v>
      </c>
      <c r="L825">
        <v>1.58</v>
      </c>
      <c r="M825">
        <v>51812.24</v>
      </c>
      <c r="N825" s="5">
        <f>IF(Feb_21[[#This Row],[WIN_OSE]]=0,('Summary Sheet'!$O$1)-('Summary Sheet'!$O$1*2%),-'Summary Sheet'!$O$1*(Feb_21[[#This Row],[BSP]]-1))</f>
        <v>-1.1600000000000001</v>
      </c>
    </row>
    <row r="826" spans="1:14" x14ac:dyDescent="0.25">
      <c r="A826">
        <v>178952004</v>
      </c>
      <c r="B826" s="1" t="s">
        <v>16</v>
      </c>
      <c r="C826" s="1" t="s">
        <v>3131</v>
      </c>
      <c r="D826" s="1" t="s">
        <v>4519</v>
      </c>
      <c r="E826" s="1" t="s">
        <v>17</v>
      </c>
      <c r="F826" s="1" t="s">
        <v>54</v>
      </c>
      <c r="G826" s="2">
        <v>44233</v>
      </c>
      <c r="H826" s="3">
        <v>0.86319444444444449</v>
      </c>
      <c r="I826">
        <v>3</v>
      </c>
      <c r="J826" s="1" t="s">
        <v>1391</v>
      </c>
      <c r="K826">
        <v>1</v>
      </c>
      <c r="L826">
        <v>1.65</v>
      </c>
      <c r="M826">
        <v>58676.04</v>
      </c>
      <c r="N826" s="5">
        <f>IF(Feb_21[[#This Row],[WIN_OSE]]=0,('Summary Sheet'!$O$1)-('Summary Sheet'!$O$1*2%),-'Summary Sheet'!$O$1*(Feb_21[[#This Row],[BSP]]-1))</f>
        <v>-1.2999999999999998</v>
      </c>
    </row>
    <row r="827" spans="1:14" x14ac:dyDescent="0.25">
      <c r="A827">
        <v>178952006</v>
      </c>
      <c r="B827" s="1" t="s">
        <v>16</v>
      </c>
      <c r="C827" s="1" t="s">
        <v>3131</v>
      </c>
      <c r="D827" s="1" t="s">
        <v>4519</v>
      </c>
      <c r="E827" s="1" t="s">
        <v>17</v>
      </c>
      <c r="F827" s="1" t="s">
        <v>54</v>
      </c>
      <c r="G827" s="2">
        <v>44233</v>
      </c>
      <c r="H827" s="3">
        <v>0.87638888888888888</v>
      </c>
      <c r="I827">
        <v>2</v>
      </c>
      <c r="J827" s="1" t="s">
        <v>4642</v>
      </c>
      <c r="K827">
        <v>0</v>
      </c>
      <c r="L827">
        <v>3.3171323744610719</v>
      </c>
      <c r="M827">
        <v>17834.919999999998</v>
      </c>
      <c r="N827" s="5">
        <f>IF(Feb_21[[#This Row],[WIN_OSE]]=0,('Summary Sheet'!$O$1)-('Summary Sheet'!$O$1*2%),-'Summary Sheet'!$O$1*(Feb_21[[#This Row],[BSP]]-1))</f>
        <v>1.96</v>
      </c>
    </row>
    <row r="828" spans="1:14" x14ac:dyDescent="0.25">
      <c r="A828">
        <v>178952008</v>
      </c>
      <c r="B828" s="1" t="s">
        <v>16</v>
      </c>
      <c r="C828" s="1" t="s">
        <v>3131</v>
      </c>
      <c r="D828" s="1" t="s">
        <v>4519</v>
      </c>
      <c r="E828" s="1" t="s">
        <v>17</v>
      </c>
      <c r="F828" s="1" t="s">
        <v>54</v>
      </c>
      <c r="G828" s="2">
        <v>44233</v>
      </c>
      <c r="H828" s="3">
        <v>0.88749999999999996</v>
      </c>
      <c r="I828">
        <v>2</v>
      </c>
      <c r="J828" s="1" t="s">
        <v>4698</v>
      </c>
      <c r="K828">
        <v>0</v>
      </c>
      <c r="L828">
        <v>3.9403086909999998</v>
      </c>
      <c r="M828">
        <v>11222.02</v>
      </c>
      <c r="N828" s="5">
        <f>IF(Feb_21[[#This Row],[WIN_OSE]]=0,('Summary Sheet'!$O$1)-('Summary Sheet'!$O$1*2%),-'Summary Sheet'!$O$1*(Feb_21[[#This Row],[BSP]]-1))</f>
        <v>1.96</v>
      </c>
    </row>
    <row r="829" spans="1:14" x14ac:dyDescent="0.25">
      <c r="A829">
        <v>178963487</v>
      </c>
      <c r="B829" s="1" t="s">
        <v>23</v>
      </c>
      <c r="C829" s="1" t="s">
        <v>3133</v>
      </c>
      <c r="D829" s="1" t="s">
        <v>4519</v>
      </c>
      <c r="E829" s="1" t="s">
        <v>37</v>
      </c>
      <c r="F829" s="1" t="s">
        <v>13</v>
      </c>
      <c r="G829" s="2">
        <v>44233</v>
      </c>
      <c r="H829" s="3">
        <v>0.76527777777777772</v>
      </c>
      <c r="I829">
        <v>2</v>
      </c>
      <c r="J829" s="1" t="s">
        <v>4557</v>
      </c>
      <c r="K829">
        <v>0</v>
      </c>
      <c r="L829">
        <v>4.424382629762766</v>
      </c>
      <c r="M829">
        <v>3336.18</v>
      </c>
      <c r="N829" s="5">
        <f>IF(Feb_21[[#This Row],[WIN_OSE]]=0,('Summary Sheet'!$O$1)-('Summary Sheet'!$O$1*2%),-'Summary Sheet'!$O$1*(Feb_21[[#This Row],[BSP]]-1))</f>
        <v>1.96</v>
      </c>
    </row>
    <row r="830" spans="1:14" x14ac:dyDescent="0.25">
      <c r="A830">
        <v>178963489</v>
      </c>
      <c r="B830" s="1" t="s">
        <v>23</v>
      </c>
      <c r="C830" s="1" t="s">
        <v>3133</v>
      </c>
      <c r="D830" s="1" t="s">
        <v>4519</v>
      </c>
      <c r="E830" s="1" t="s">
        <v>65</v>
      </c>
      <c r="F830" s="1" t="s">
        <v>13</v>
      </c>
      <c r="G830" s="2">
        <v>44233</v>
      </c>
      <c r="H830" s="3">
        <v>0.77708333333333335</v>
      </c>
      <c r="I830">
        <v>1</v>
      </c>
      <c r="J830" s="1" t="s">
        <v>4672</v>
      </c>
      <c r="K830">
        <v>0</v>
      </c>
      <c r="L830">
        <v>3.104525947813352</v>
      </c>
      <c r="M830">
        <v>7249.92</v>
      </c>
      <c r="N830" s="5">
        <f>IF(Feb_21[[#This Row],[WIN_OSE]]=0,('Summary Sheet'!$O$1)-('Summary Sheet'!$O$1*2%),-'Summary Sheet'!$O$1*(Feb_21[[#This Row],[BSP]]-1))</f>
        <v>1.96</v>
      </c>
    </row>
    <row r="831" spans="1:14" x14ac:dyDescent="0.25">
      <c r="A831">
        <v>178963491</v>
      </c>
      <c r="B831" s="1" t="s">
        <v>23</v>
      </c>
      <c r="C831" s="1" t="s">
        <v>3133</v>
      </c>
      <c r="D831" s="1" t="s">
        <v>4519</v>
      </c>
      <c r="E831" s="1" t="s">
        <v>60</v>
      </c>
      <c r="F831" s="1" t="s">
        <v>309</v>
      </c>
      <c r="G831" s="2">
        <v>44233</v>
      </c>
      <c r="H831" s="3">
        <v>0.78749999999999998</v>
      </c>
      <c r="I831">
        <v>6</v>
      </c>
      <c r="J831" s="1" t="s">
        <v>793</v>
      </c>
      <c r="K831">
        <v>0</v>
      </c>
      <c r="L831">
        <v>2.1381494117702102</v>
      </c>
      <c r="M831">
        <v>22003.1</v>
      </c>
      <c r="N831" s="5">
        <f>IF(Feb_21[[#This Row],[WIN_OSE]]=0,('Summary Sheet'!$O$1)-('Summary Sheet'!$O$1*2%),-'Summary Sheet'!$O$1*(Feb_21[[#This Row],[BSP]]-1))</f>
        <v>1.96</v>
      </c>
    </row>
    <row r="832" spans="1:14" x14ac:dyDescent="0.25">
      <c r="A832">
        <v>178963493</v>
      </c>
      <c r="B832" s="1" t="s">
        <v>23</v>
      </c>
      <c r="C832" s="1" t="s">
        <v>3133</v>
      </c>
      <c r="D832" s="1" t="s">
        <v>4519</v>
      </c>
      <c r="E832" s="1" t="s">
        <v>43</v>
      </c>
      <c r="F832" s="1" t="s">
        <v>13</v>
      </c>
      <c r="G832" s="2">
        <v>44233</v>
      </c>
      <c r="H832" s="3">
        <v>0.8</v>
      </c>
      <c r="I832">
        <v>1</v>
      </c>
      <c r="J832" s="1" t="s">
        <v>968</v>
      </c>
      <c r="K832">
        <v>0</v>
      </c>
      <c r="L832">
        <v>4.0112930825985318</v>
      </c>
      <c r="M832">
        <v>9585.06</v>
      </c>
      <c r="N832" s="5">
        <f>IF(Feb_21[[#This Row],[WIN_OSE]]=0,('Summary Sheet'!$O$1)-('Summary Sheet'!$O$1*2%),-'Summary Sheet'!$O$1*(Feb_21[[#This Row],[BSP]]-1))</f>
        <v>1.96</v>
      </c>
    </row>
    <row r="833" spans="1:14" x14ac:dyDescent="0.25">
      <c r="A833">
        <v>178963495</v>
      </c>
      <c r="B833" s="1" t="s">
        <v>23</v>
      </c>
      <c r="C833" s="1" t="s">
        <v>3133</v>
      </c>
      <c r="D833" s="1" t="s">
        <v>4519</v>
      </c>
      <c r="E833" s="1" t="s">
        <v>47</v>
      </c>
      <c r="F833" s="1" t="s">
        <v>13</v>
      </c>
      <c r="G833" s="2">
        <v>44233</v>
      </c>
      <c r="H833" s="3">
        <v>0.81388888888888888</v>
      </c>
      <c r="I833">
        <v>6</v>
      </c>
      <c r="J833" s="1" t="s">
        <v>4667</v>
      </c>
      <c r="K833">
        <v>0</v>
      </c>
      <c r="L833">
        <v>3.2276692222227577</v>
      </c>
      <c r="M833">
        <v>8587.3799999999992</v>
      </c>
      <c r="N833" s="5">
        <f>IF(Feb_21[[#This Row],[WIN_OSE]]=0,('Summary Sheet'!$O$1)-('Summary Sheet'!$O$1*2%),-'Summary Sheet'!$O$1*(Feb_21[[#This Row],[BSP]]-1))</f>
        <v>1.96</v>
      </c>
    </row>
    <row r="834" spans="1:14" x14ac:dyDescent="0.25">
      <c r="A834">
        <v>178963497</v>
      </c>
      <c r="B834" s="1" t="s">
        <v>23</v>
      </c>
      <c r="C834" s="1" t="s">
        <v>3133</v>
      </c>
      <c r="D834" s="1" t="s">
        <v>4519</v>
      </c>
      <c r="E834" s="1" t="s">
        <v>289</v>
      </c>
      <c r="F834" s="1" t="s">
        <v>309</v>
      </c>
      <c r="G834" s="2">
        <v>44233</v>
      </c>
      <c r="H834" s="3">
        <v>0.82777777777777772</v>
      </c>
      <c r="I834">
        <v>2</v>
      </c>
      <c r="J834" s="1" t="s">
        <v>1316</v>
      </c>
      <c r="K834">
        <v>1</v>
      </c>
      <c r="L834">
        <v>3.45</v>
      </c>
      <c r="M834">
        <v>12877.94</v>
      </c>
      <c r="N834" s="5">
        <f>IF(Feb_21[[#This Row],[WIN_OSE]]=0,('Summary Sheet'!$O$1)-('Summary Sheet'!$O$1*2%),-'Summary Sheet'!$O$1*(Feb_21[[#This Row],[BSP]]-1))</f>
        <v>-4.9000000000000004</v>
      </c>
    </row>
    <row r="835" spans="1:14" x14ac:dyDescent="0.25">
      <c r="A835">
        <v>178963499</v>
      </c>
      <c r="B835" s="1" t="s">
        <v>23</v>
      </c>
      <c r="C835" s="1" t="s">
        <v>3133</v>
      </c>
      <c r="D835" s="1" t="s">
        <v>4519</v>
      </c>
      <c r="E835" s="1" t="s">
        <v>41</v>
      </c>
      <c r="F835" s="1" t="s">
        <v>13</v>
      </c>
      <c r="G835" s="2">
        <v>44233</v>
      </c>
      <c r="H835" s="3">
        <v>0.83888888888888891</v>
      </c>
      <c r="I835">
        <v>3</v>
      </c>
      <c r="J835" s="1" t="s">
        <v>4530</v>
      </c>
      <c r="K835">
        <v>0</v>
      </c>
      <c r="L835">
        <v>4.2619595326612778</v>
      </c>
      <c r="M835">
        <v>6838.82</v>
      </c>
      <c r="N835" s="5">
        <f>IF(Feb_21[[#This Row],[WIN_OSE]]=0,('Summary Sheet'!$O$1)-('Summary Sheet'!$O$1*2%),-'Summary Sheet'!$O$1*(Feb_21[[#This Row],[BSP]]-1))</f>
        <v>1.96</v>
      </c>
    </row>
    <row r="836" spans="1:14" x14ac:dyDescent="0.25">
      <c r="A836">
        <v>178963501</v>
      </c>
      <c r="B836" s="1" t="s">
        <v>23</v>
      </c>
      <c r="C836" s="1" t="s">
        <v>3133</v>
      </c>
      <c r="D836" s="1" t="s">
        <v>4519</v>
      </c>
      <c r="E836" s="1" t="s">
        <v>39</v>
      </c>
      <c r="F836" s="1" t="s">
        <v>13</v>
      </c>
      <c r="G836" s="2">
        <v>44233</v>
      </c>
      <c r="H836" s="3">
        <v>0.85277777777777775</v>
      </c>
      <c r="I836">
        <v>2</v>
      </c>
      <c r="J836" s="1" t="s">
        <v>4534</v>
      </c>
      <c r="K836">
        <v>0</v>
      </c>
      <c r="L836">
        <v>3.6130942597203823</v>
      </c>
      <c r="M836">
        <v>3147.22</v>
      </c>
      <c r="N836" s="5">
        <f>IF(Feb_21[[#This Row],[WIN_OSE]]=0,('Summary Sheet'!$O$1)-('Summary Sheet'!$O$1*2%),-'Summary Sheet'!$O$1*(Feb_21[[#This Row],[BSP]]-1))</f>
        <v>1.96</v>
      </c>
    </row>
    <row r="837" spans="1:14" x14ac:dyDescent="0.25">
      <c r="A837">
        <v>178963503</v>
      </c>
      <c r="B837" s="1" t="s">
        <v>23</v>
      </c>
      <c r="C837" s="1" t="s">
        <v>3133</v>
      </c>
      <c r="D837" s="1" t="s">
        <v>4519</v>
      </c>
      <c r="E837" s="1" t="s">
        <v>289</v>
      </c>
      <c r="F837" s="1" t="s">
        <v>309</v>
      </c>
      <c r="G837" s="2">
        <v>44233</v>
      </c>
      <c r="H837" s="3">
        <v>0.8666666666666667</v>
      </c>
      <c r="I837">
        <v>2</v>
      </c>
      <c r="J837" s="1" t="s">
        <v>4721</v>
      </c>
      <c r="K837">
        <v>1</v>
      </c>
      <c r="L837">
        <v>3.034005156474648</v>
      </c>
      <c r="M837">
        <v>8346.26</v>
      </c>
      <c r="N837" s="5">
        <f>IF(Feb_21[[#This Row],[WIN_OSE]]=0,('Summary Sheet'!$O$1)-('Summary Sheet'!$O$1*2%),-'Summary Sheet'!$O$1*(Feb_21[[#This Row],[BSP]]-1))</f>
        <v>-4.0680103129492959</v>
      </c>
    </row>
    <row r="838" spans="1:14" x14ac:dyDescent="0.25">
      <c r="A838">
        <v>178963505</v>
      </c>
      <c r="B838" s="1" t="s">
        <v>23</v>
      </c>
      <c r="C838" s="1" t="s">
        <v>3133</v>
      </c>
      <c r="D838" s="1" t="s">
        <v>4519</v>
      </c>
      <c r="E838" s="1" t="s">
        <v>32</v>
      </c>
      <c r="F838" s="1" t="s">
        <v>13</v>
      </c>
      <c r="G838" s="2">
        <v>44233</v>
      </c>
      <c r="H838" s="3">
        <v>0.87986111111111109</v>
      </c>
      <c r="I838">
        <v>2</v>
      </c>
      <c r="J838" s="1" t="s">
        <v>1017</v>
      </c>
      <c r="K838">
        <v>0</v>
      </c>
      <c r="L838">
        <v>3.3</v>
      </c>
      <c r="M838">
        <v>10846.24</v>
      </c>
      <c r="N838" s="5">
        <f>IF(Feb_21[[#This Row],[WIN_OSE]]=0,('Summary Sheet'!$O$1)-('Summary Sheet'!$O$1*2%),-'Summary Sheet'!$O$1*(Feb_21[[#This Row],[BSP]]-1))</f>
        <v>1.96</v>
      </c>
    </row>
    <row r="839" spans="1:14" x14ac:dyDescent="0.25">
      <c r="A839">
        <v>178963507</v>
      </c>
      <c r="B839" s="1" t="s">
        <v>23</v>
      </c>
      <c r="C839" s="1" t="s">
        <v>3133</v>
      </c>
      <c r="D839" s="1" t="s">
        <v>4519</v>
      </c>
      <c r="E839" s="1" t="s">
        <v>314</v>
      </c>
      <c r="F839" s="1" t="s">
        <v>309</v>
      </c>
      <c r="G839" s="2">
        <v>44233</v>
      </c>
      <c r="H839" s="3">
        <v>0.89027777777777772</v>
      </c>
      <c r="I839">
        <v>2</v>
      </c>
      <c r="J839" s="1" t="s">
        <v>4597</v>
      </c>
      <c r="K839">
        <v>0</v>
      </c>
      <c r="L839">
        <v>2.5947339588525571</v>
      </c>
      <c r="M839">
        <v>19106.02</v>
      </c>
      <c r="N839" s="5">
        <f>IF(Feb_21[[#This Row],[WIN_OSE]]=0,('Summary Sheet'!$O$1)-('Summary Sheet'!$O$1*2%),-'Summary Sheet'!$O$1*(Feb_21[[#This Row],[BSP]]-1))</f>
        <v>1.96</v>
      </c>
    </row>
    <row r="840" spans="1:14" x14ac:dyDescent="0.25">
      <c r="A840">
        <v>178997864</v>
      </c>
      <c r="B840" s="1" t="s">
        <v>19</v>
      </c>
      <c r="C840" s="1" t="s">
        <v>3137</v>
      </c>
      <c r="D840" s="1" t="s">
        <v>4730</v>
      </c>
      <c r="E840" s="1" t="s">
        <v>47</v>
      </c>
      <c r="F840" s="1" t="s">
        <v>35</v>
      </c>
      <c r="G840" s="2">
        <v>44234</v>
      </c>
      <c r="H840" s="3">
        <v>0.46736111111111112</v>
      </c>
      <c r="I840">
        <v>4</v>
      </c>
      <c r="J840" s="1" t="s">
        <v>4768</v>
      </c>
      <c r="K840">
        <v>0</v>
      </c>
      <c r="L840">
        <v>3.2655357415802424</v>
      </c>
      <c r="M840">
        <v>8093.28</v>
      </c>
      <c r="N840" s="5">
        <f>IF(Feb_21[[#This Row],[WIN_OSE]]=0,('Summary Sheet'!$O$1)-('Summary Sheet'!$O$1*2%),-'Summary Sheet'!$O$1*(Feb_21[[#This Row],[BSP]]-1))</f>
        <v>1.96</v>
      </c>
    </row>
    <row r="841" spans="1:14" x14ac:dyDescent="0.25">
      <c r="A841">
        <v>178997866</v>
      </c>
      <c r="B841" s="1" t="s">
        <v>19</v>
      </c>
      <c r="C841" s="1" t="s">
        <v>3137</v>
      </c>
      <c r="D841" s="1" t="s">
        <v>4730</v>
      </c>
      <c r="E841" s="1" t="s">
        <v>43</v>
      </c>
      <c r="F841" s="1" t="s">
        <v>35</v>
      </c>
      <c r="G841" s="2">
        <v>44234</v>
      </c>
      <c r="H841" s="3">
        <v>0.4777777777777778</v>
      </c>
      <c r="I841">
        <v>2</v>
      </c>
      <c r="J841" s="1" t="s">
        <v>3185</v>
      </c>
      <c r="K841">
        <v>0</v>
      </c>
      <c r="L841">
        <v>3.634771349844887</v>
      </c>
      <c r="M841">
        <v>9230.3799999999992</v>
      </c>
      <c r="N841" s="5">
        <f>IF(Feb_21[[#This Row],[WIN_OSE]]=0,('Summary Sheet'!$O$1)-('Summary Sheet'!$O$1*2%),-'Summary Sheet'!$O$1*(Feb_21[[#This Row],[BSP]]-1))</f>
        <v>1.96</v>
      </c>
    </row>
    <row r="842" spans="1:14" x14ac:dyDescent="0.25">
      <c r="A842">
        <v>178997868</v>
      </c>
      <c r="B842" s="1" t="s">
        <v>19</v>
      </c>
      <c r="C842" s="1" t="s">
        <v>3137</v>
      </c>
      <c r="D842" s="1" t="s">
        <v>4730</v>
      </c>
      <c r="E842" s="1" t="s">
        <v>48</v>
      </c>
      <c r="F842" s="1" t="s">
        <v>35</v>
      </c>
      <c r="G842" s="2">
        <v>44234</v>
      </c>
      <c r="H842" s="3">
        <v>0.48819444444444443</v>
      </c>
      <c r="I842">
        <v>4</v>
      </c>
      <c r="J842" s="1" t="s">
        <v>4777</v>
      </c>
      <c r="K842">
        <v>1</v>
      </c>
      <c r="L842">
        <v>1.806957936374556</v>
      </c>
      <c r="M842">
        <v>20026.900000000001</v>
      </c>
      <c r="N842" s="5">
        <f>IF(Feb_21[[#This Row],[WIN_OSE]]=0,('Summary Sheet'!$O$1)-('Summary Sheet'!$O$1*2%),-'Summary Sheet'!$O$1*(Feb_21[[#This Row],[BSP]]-1))</f>
        <v>-1.6139158727491121</v>
      </c>
    </row>
    <row r="843" spans="1:14" x14ac:dyDescent="0.25">
      <c r="A843">
        <v>178997870</v>
      </c>
      <c r="B843" s="1" t="s">
        <v>19</v>
      </c>
      <c r="C843" s="1" t="s">
        <v>3137</v>
      </c>
      <c r="D843" s="1" t="s">
        <v>4730</v>
      </c>
      <c r="E843" s="1" t="s">
        <v>48</v>
      </c>
      <c r="F843" s="1" t="s">
        <v>35</v>
      </c>
      <c r="G843" s="2">
        <v>44234</v>
      </c>
      <c r="H843" s="3">
        <v>0.49861111111111112</v>
      </c>
      <c r="I843">
        <v>3</v>
      </c>
      <c r="J843" s="1" t="s">
        <v>4759</v>
      </c>
      <c r="K843">
        <v>0</v>
      </c>
      <c r="L843">
        <v>4.0909361475300816</v>
      </c>
      <c r="M843">
        <v>6619.18</v>
      </c>
      <c r="N843" s="5">
        <f>IF(Feb_21[[#This Row],[WIN_OSE]]=0,('Summary Sheet'!$O$1)-('Summary Sheet'!$O$1*2%),-'Summary Sheet'!$O$1*(Feb_21[[#This Row],[BSP]]-1))</f>
        <v>1.96</v>
      </c>
    </row>
    <row r="844" spans="1:14" x14ac:dyDescent="0.25">
      <c r="A844">
        <v>178997874</v>
      </c>
      <c r="B844" s="1" t="s">
        <v>19</v>
      </c>
      <c r="C844" s="1" t="s">
        <v>3137</v>
      </c>
      <c r="D844" s="1" t="s">
        <v>4730</v>
      </c>
      <c r="E844" s="1" t="s">
        <v>32</v>
      </c>
      <c r="F844" s="1" t="s">
        <v>35</v>
      </c>
      <c r="G844" s="2">
        <v>44234</v>
      </c>
      <c r="H844" s="3">
        <v>0.51944444444444449</v>
      </c>
      <c r="I844">
        <v>2</v>
      </c>
      <c r="J844" s="1" t="s">
        <v>4796</v>
      </c>
      <c r="K844">
        <v>1</v>
      </c>
      <c r="L844">
        <v>2.8930126025934433</v>
      </c>
      <c r="M844">
        <v>10813.5</v>
      </c>
      <c r="N844" s="5">
        <f>IF(Feb_21[[#This Row],[WIN_OSE]]=0,('Summary Sheet'!$O$1)-('Summary Sheet'!$O$1*2%),-'Summary Sheet'!$O$1*(Feb_21[[#This Row],[BSP]]-1))</f>
        <v>-3.7860252051868866</v>
      </c>
    </row>
    <row r="845" spans="1:14" x14ac:dyDescent="0.25">
      <c r="A845">
        <v>178997876</v>
      </c>
      <c r="B845" s="1" t="s">
        <v>19</v>
      </c>
      <c r="C845" s="1" t="s">
        <v>3137</v>
      </c>
      <c r="D845" s="1" t="s">
        <v>4730</v>
      </c>
      <c r="E845" s="1" t="s">
        <v>48</v>
      </c>
      <c r="F845" s="1" t="s">
        <v>35</v>
      </c>
      <c r="G845" s="2">
        <v>44234</v>
      </c>
      <c r="H845" s="3">
        <v>0.52986111111111112</v>
      </c>
      <c r="I845">
        <v>2</v>
      </c>
      <c r="J845" s="1" t="s">
        <v>4762</v>
      </c>
      <c r="K845">
        <v>0</v>
      </c>
      <c r="L845">
        <v>3.2834174336752033</v>
      </c>
      <c r="M845">
        <v>8102.92</v>
      </c>
      <c r="N845" s="5">
        <f>IF(Feb_21[[#This Row],[WIN_OSE]]=0,('Summary Sheet'!$O$1)-('Summary Sheet'!$O$1*2%),-'Summary Sheet'!$O$1*(Feb_21[[#This Row],[BSP]]-1))</f>
        <v>1.96</v>
      </c>
    </row>
    <row r="846" spans="1:14" x14ac:dyDescent="0.25">
      <c r="A846">
        <v>178997878</v>
      </c>
      <c r="B846" s="1" t="s">
        <v>19</v>
      </c>
      <c r="C846" s="1" t="s">
        <v>3137</v>
      </c>
      <c r="D846" s="1" t="s">
        <v>4730</v>
      </c>
      <c r="E846" s="1" t="s">
        <v>47</v>
      </c>
      <c r="F846" s="1" t="s">
        <v>35</v>
      </c>
      <c r="G846" s="2">
        <v>44234</v>
      </c>
      <c r="H846" s="3">
        <v>0.54027777777777775</v>
      </c>
      <c r="I846">
        <v>6</v>
      </c>
      <c r="J846" s="1" t="s">
        <v>4764</v>
      </c>
      <c r="K846">
        <v>0</v>
      </c>
      <c r="L846">
        <v>3.25</v>
      </c>
      <c r="M846">
        <v>8574.3799999999992</v>
      </c>
      <c r="N846" s="5">
        <f>IF(Feb_21[[#This Row],[WIN_OSE]]=0,('Summary Sheet'!$O$1)-('Summary Sheet'!$O$1*2%),-'Summary Sheet'!$O$1*(Feb_21[[#This Row],[BSP]]-1))</f>
        <v>1.96</v>
      </c>
    </row>
    <row r="847" spans="1:14" x14ac:dyDescent="0.25">
      <c r="A847">
        <v>178997880</v>
      </c>
      <c r="B847" s="1" t="s">
        <v>19</v>
      </c>
      <c r="C847" s="1" t="s">
        <v>3137</v>
      </c>
      <c r="D847" s="1" t="s">
        <v>4730</v>
      </c>
      <c r="E847" s="1" t="s">
        <v>48</v>
      </c>
      <c r="F847" s="1" t="s">
        <v>62</v>
      </c>
      <c r="G847" s="2">
        <v>44234</v>
      </c>
      <c r="H847" s="3">
        <v>0.55069444444444449</v>
      </c>
      <c r="I847">
        <v>2</v>
      </c>
      <c r="J847" s="1" t="s">
        <v>4733</v>
      </c>
      <c r="K847">
        <v>0</v>
      </c>
      <c r="L847">
        <v>2.7219374946889427</v>
      </c>
      <c r="M847">
        <v>10937.22</v>
      </c>
      <c r="N847" s="5">
        <f>IF(Feb_21[[#This Row],[WIN_OSE]]=0,('Summary Sheet'!$O$1)-('Summary Sheet'!$O$1*2%),-'Summary Sheet'!$O$1*(Feb_21[[#This Row],[BSP]]-1))</f>
        <v>1.96</v>
      </c>
    </row>
    <row r="848" spans="1:14" x14ac:dyDescent="0.25">
      <c r="A848">
        <v>178997882</v>
      </c>
      <c r="B848" s="1" t="s">
        <v>19</v>
      </c>
      <c r="C848" s="1" t="s">
        <v>3137</v>
      </c>
      <c r="D848" s="1" t="s">
        <v>4730</v>
      </c>
      <c r="E848" s="1" t="s">
        <v>27</v>
      </c>
      <c r="F848" s="1" t="s">
        <v>62</v>
      </c>
      <c r="G848" s="2">
        <v>44234</v>
      </c>
      <c r="H848" s="3">
        <v>0.56111111111111112</v>
      </c>
      <c r="I848">
        <v>6</v>
      </c>
      <c r="J848" s="1" t="s">
        <v>4807</v>
      </c>
      <c r="K848">
        <v>0</v>
      </c>
      <c r="L848">
        <v>4.2409363579999999</v>
      </c>
      <c r="M848">
        <v>4313.7</v>
      </c>
      <c r="N848" s="5">
        <f>IF(Feb_21[[#This Row],[WIN_OSE]]=0,('Summary Sheet'!$O$1)-('Summary Sheet'!$O$1*2%),-'Summary Sheet'!$O$1*(Feb_21[[#This Row],[BSP]]-1))</f>
        <v>1.96</v>
      </c>
    </row>
    <row r="849" spans="1:14" x14ac:dyDescent="0.25">
      <c r="A849">
        <v>178997884</v>
      </c>
      <c r="B849" s="1" t="s">
        <v>19</v>
      </c>
      <c r="C849" s="1" t="s">
        <v>3137</v>
      </c>
      <c r="D849" s="1" t="s">
        <v>4730</v>
      </c>
      <c r="E849" s="1" t="s">
        <v>32</v>
      </c>
      <c r="F849" s="1" t="s">
        <v>35</v>
      </c>
      <c r="G849" s="2">
        <v>44234</v>
      </c>
      <c r="H849" s="3">
        <v>0.57222222222222219</v>
      </c>
      <c r="I849">
        <v>4</v>
      </c>
      <c r="J849" s="1" t="s">
        <v>4746</v>
      </c>
      <c r="K849">
        <v>0</v>
      </c>
      <c r="L849">
        <v>2.1859875978419407</v>
      </c>
      <c r="M849">
        <v>23128.84</v>
      </c>
      <c r="N849" s="5">
        <f>IF(Feb_21[[#This Row],[WIN_OSE]]=0,('Summary Sheet'!$O$1)-('Summary Sheet'!$O$1*2%),-'Summary Sheet'!$O$1*(Feb_21[[#This Row],[BSP]]-1))</f>
        <v>1.96</v>
      </c>
    </row>
    <row r="850" spans="1:14" x14ac:dyDescent="0.25">
      <c r="A850">
        <v>178997886</v>
      </c>
      <c r="B850" s="1" t="s">
        <v>19</v>
      </c>
      <c r="C850" s="1" t="s">
        <v>3137</v>
      </c>
      <c r="D850" s="1" t="s">
        <v>4730</v>
      </c>
      <c r="E850" s="1" t="s">
        <v>32</v>
      </c>
      <c r="F850" s="1" t="s">
        <v>35</v>
      </c>
      <c r="G850" s="2">
        <v>44234</v>
      </c>
      <c r="H850" s="3">
        <v>0.58263888888888893</v>
      </c>
      <c r="I850">
        <v>1</v>
      </c>
      <c r="J850" s="1" t="s">
        <v>495</v>
      </c>
      <c r="K850">
        <v>1</v>
      </c>
      <c r="L850">
        <v>3.15</v>
      </c>
      <c r="M850">
        <v>4733.04</v>
      </c>
      <c r="N850" s="5">
        <f>IF(Feb_21[[#This Row],[WIN_OSE]]=0,('Summary Sheet'!$O$1)-('Summary Sheet'!$O$1*2%),-'Summary Sheet'!$O$1*(Feb_21[[#This Row],[BSP]]-1))</f>
        <v>-4.3</v>
      </c>
    </row>
    <row r="851" spans="1:14" x14ac:dyDescent="0.25">
      <c r="A851">
        <v>178997907</v>
      </c>
      <c r="B851" s="1" t="s">
        <v>23</v>
      </c>
      <c r="C851" s="1" t="s">
        <v>3119</v>
      </c>
      <c r="D851" s="1" t="s">
        <v>4730</v>
      </c>
      <c r="E851" s="1" t="s">
        <v>75</v>
      </c>
      <c r="F851" s="1" t="s">
        <v>28</v>
      </c>
      <c r="G851" s="2">
        <v>44234</v>
      </c>
      <c r="H851" s="3">
        <v>0.45347222222222222</v>
      </c>
      <c r="I851">
        <v>1</v>
      </c>
      <c r="J851" s="1" t="s">
        <v>228</v>
      </c>
      <c r="K851">
        <v>1</v>
      </c>
      <c r="L851">
        <v>3.1</v>
      </c>
      <c r="M851">
        <v>8886.64</v>
      </c>
      <c r="N851" s="5">
        <f>IF(Feb_21[[#This Row],[WIN_OSE]]=0,('Summary Sheet'!$O$1)-('Summary Sheet'!$O$1*2%),-'Summary Sheet'!$O$1*(Feb_21[[#This Row],[BSP]]-1))</f>
        <v>-4.2</v>
      </c>
    </row>
    <row r="852" spans="1:14" x14ac:dyDescent="0.25">
      <c r="A852">
        <v>178997910</v>
      </c>
      <c r="B852" s="1" t="s">
        <v>23</v>
      </c>
      <c r="C852" s="1" t="s">
        <v>3119</v>
      </c>
      <c r="D852" s="1" t="s">
        <v>4730</v>
      </c>
      <c r="E852" s="1" t="s">
        <v>24</v>
      </c>
      <c r="F852" s="1" t="s">
        <v>25</v>
      </c>
      <c r="G852" s="2">
        <v>44234</v>
      </c>
      <c r="H852" s="3">
        <v>0.46458333333333335</v>
      </c>
      <c r="I852">
        <v>2</v>
      </c>
      <c r="J852" s="1" t="s">
        <v>4809</v>
      </c>
      <c r="K852">
        <v>0</v>
      </c>
      <c r="L852">
        <v>3.9019286835368261</v>
      </c>
      <c r="M852">
        <v>4868.26</v>
      </c>
      <c r="N852" s="5">
        <f>IF(Feb_21[[#This Row],[WIN_OSE]]=0,('Summary Sheet'!$O$1)-('Summary Sheet'!$O$1*2%),-'Summary Sheet'!$O$1*(Feb_21[[#This Row],[BSP]]-1))</f>
        <v>1.96</v>
      </c>
    </row>
    <row r="853" spans="1:14" x14ac:dyDescent="0.25">
      <c r="A853">
        <v>178997912</v>
      </c>
      <c r="B853" s="1" t="s">
        <v>23</v>
      </c>
      <c r="C853" s="1" t="s">
        <v>3119</v>
      </c>
      <c r="D853" s="1" t="s">
        <v>4730</v>
      </c>
      <c r="E853" s="1" t="s">
        <v>75</v>
      </c>
      <c r="F853" s="1" t="s">
        <v>28</v>
      </c>
      <c r="G853" s="2">
        <v>44234</v>
      </c>
      <c r="H853" s="3">
        <v>0.47499999999999998</v>
      </c>
      <c r="I853">
        <v>3</v>
      </c>
      <c r="J853" s="1" t="s">
        <v>4778</v>
      </c>
      <c r="K853">
        <v>0</v>
      </c>
      <c r="L853">
        <v>3.95</v>
      </c>
      <c r="M853">
        <v>6222.52</v>
      </c>
      <c r="N853" s="5">
        <f>IF(Feb_21[[#This Row],[WIN_OSE]]=0,('Summary Sheet'!$O$1)-('Summary Sheet'!$O$1*2%),-'Summary Sheet'!$O$1*(Feb_21[[#This Row],[BSP]]-1))</f>
        <v>1.96</v>
      </c>
    </row>
    <row r="854" spans="1:14" x14ac:dyDescent="0.25">
      <c r="A854">
        <v>178997914</v>
      </c>
      <c r="B854" s="1" t="s">
        <v>23</v>
      </c>
      <c r="C854" s="1" t="s">
        <v>3119</v>
      </c>
      <c r="D854" s="1" t="s">
        <v>4730</v>
      </c>
      <c r="E854" s="1" t="s">
        <v>24</v>
      </c>
      <c r="F854" s="1" t="s">
        <v>25</v>
      </c>
      <c r="G854" s="2">
        <v>44234</v>
      </c>
      <c r="H854" s="3">
        <v>0.48541666666666666</v>
      </c>
      <c r="I854">
        <v>6</v>
      </c>
      <c r="J854" s="1" t="s">
        <v>4771</v>
      </c>
      <c r="K854">
        <v>0</v>
      </c>
      <c r="L854">
        <v>4</v>
      </c>
      <c r="M854">
        <v>9586.52</v>
      </c>
      <c r="N854" s="5">
        <f>IF(Feb_21[[#This Row],[WIN_OSE]]=0,('Summary Sheet'!$O$1)-('Summary Sheet'!$O$1*2%),-'Summary Sheet'!$O$1*(Feb_21[[#This Row],[BSP]]-1))</f>
        <v>1.96</v>
      </c>
    </row>
    <row r="855" spans="1:14" x14ac:dyDescent="0.25">
      <c r="A855">
        <v>178997916</v>
      </c>
      <c r="B855" s="1" t="s">
        <v>23</v>
      </c>
      <c r="C855" s="1" t="s">
        <v>3119</v>
      </c>
      <c r="D855" s="1" t="s">
        <v>4730</v>
      </c>
      <c r="E855" s="1" t="s">
        <v>27</v>
      </c>
      <c r="F855" s="1" t="s">
        <v>28</v>
      </c>
      <c r="G855" s="2">
        <v>44234</v>
      </c>
      <c r="H855" s="3">
        <v>0.49583333333333335</v>
      </c>
      <c r="I855">
        <v>6</v>
      </c>
      <c r="J855" s="1" t="s">
        <v>4754</v>
      </c>
      <c r="K855">
        <v>0</v>
      </c>
      <c r="L855">
        <v>4.3</v>
      </c>
      <c r="M855">
        <v>5801.92</v>
      </c>
      <c r="N855" s="5">
        <f>IF(Feb_21[[#This Row],[WIN_OSE]]=0,('Summary Sheet'!$O$1)-('Summary Sheet'!$O$1*2%),-'Summary Sheet'!$O$1*(Feb_21[[#This Row],[BSP]]-1))</f>
        <v>1.96</v>
      </c>
    </row>
    <row r="856" spans="1:14" x14ac:dyDescent="0.25">
      <c r="A856">
        <v>178997918</v>
      </c>
      <c r="B856" s="1" t="s">
        <v>23</v>
      </c>
      <c r="C856" s="1" t="s">
        <v>3119</v>
      </c>
      <c r="D856" s="1" t="s">
        <v>4730</v>
      </c>
      <c r="E856" s="1" t="s">
        <v>41</v>
      </c>
      <c r="F856" s="1" t="s">
        <v>25</v>
      </c>
      <c r="G856" s="2">
        <v>44234</v>
      </c>
      <c r="H856" s="3">
        <v>0.50624999999999998</v>
      </c>
      <c r="I856">
        <v>1</v>
      </c>
      <c r="J856" s="1" t="s">
        <v>4745</v>
      </c>
      <c r="K856">
        <v>0</v>
      </c>
      <c r="L856">
        <v>4.2774255311216987</v>
      </c>
      <c r="M856">
        <v>3925.1</v>
      </c>
      <c r="N856" s="5">
        <f>IF(Feb_21[[#This Row],[WIN_OSE]]=0,('Summary Sheet'!$O$1)-('Summary Sheet'!$O$1*2%),-'Summary Sheet'!$O$1*(Feb_21[[#This Row],[BSP]]-1))</f>
        <v>1.96</v>
      </c>
    </row>
    <row r="857" spans="1:14" x14ac:dyDescent="0.25">
      <c r="A857">
        <v>178997920</v>
      </c>
      <c r="B857" s="1" t="s">
        <v>23</v>
      </c>
      <c r="C857" s="1" t="s">
        <v>3119</v>
      </c>
      <c r="D857" s="1" t="s">
        <v>4730</v>
      </c>
      <c r="E857" s="1" t="s">
        <v>39</v>
      </c>
      <c r="F857" s="1" t="s">
        <v>25</v>
      </c>
      <c r="G857" s="2">
        <v>44234</v>
      </c>
      <c r="H857" s="3">
        <v>0.51666666666666672</v>
      </c>
      <c r="I857">
        <v>1</v>
      </c>
      <c r="J857" s="1" t="s">
        <v>3512</v>
      </c>
      <c r="K857">
        <v>0</v>
      </c>
      <c r="L857">
        <v>4.6689945462968909</v>
      </c>
      <c r="M857">
        <v>7453.42</v>
      </c>
      <c r="N857" s="5">
        <f>IF(Feb_21[[#This Row],[WIN_OSE]]=0,('Summary Sheet'!$O$1)-('Summary Sheet'!$O$1*2%),-'Summary Sheet'!$O$1*(Feb_21[[#This Row],[BSP]]-1))</f>
        <v>1.96</v>
      </c>
    </row>
    <row r="858" spans="1:14" x14ac:dyDescent="0.25">
      <c r="A858">
        <v>178997922</v>
      </c>
      <c r="B858" s="1" t="s">
        <v>23</v>
      </c>
      <c r="C858" s="1" t="s">
        <v>3119</v>
      </c>
      <c r="D858" s="1" t="s">
        <v>4730</v>
      </c>
      <c r="E858" s="1" t="s">
        <v>49</v>
      </c>
      <c r="F858" s="1" t="s">
        <v>28</v>
      </c>
      <c r="G858" s="2">
        <v>44234</v>
      </c>
      <c r="H858" s="3">
        <v>0.52708333333333335</v>
      </c>
      <c r="I858">
        <v>6</v>
      </c>
      <c r="J858" s="1" t="s">
        <v>4779</v>
      </c>
      <c r="K858">
        <v>1</v>
      </c>
      <c r="L858">
        <v>4.3758275199999996</v>
      </c>
      <c r="M858">
        <v>6036.3</v>
      </c>
      <c r="N858" s="5">
        <f>IF(Feb_21[[#This Row],[WIN_OSE]]=0,('Summary Sheet'!$O$1)-('Summary Sheet'!$O$1*2%),-'Summary Sheet'!$O$1*(Feb_21[[#This Row],[BSP]]-1))</f>
        <v>-6.7516550399999993</v>
      </c>
    </row>
    <row r="859" spans="1:14" x14ac:dyDescent="0.25">
      <c r="A859">
        <v>178997924</v>
      </c>
      <c r="B859" s="1" t="s">
        <v>23</v>
      </c>
      <c r="C859" s="1" t="s">
        <v>3119</v>
      </c>
      <c r="D859" s="1" t="s">
        <v>4730</v>
      </c>
      <c r="E859" s="1" t="s">
        <v>24</v>
      </c>
      <c r="F859" s="1" t="s">
        <v>25</v>
      </c>
      <c r="G859" s="2">
        <v>44234</v>
      </c>
      <c r="H859" s="3">
        <v>0.53749999999999998</v>
      </c>
      <c r="I859">
        <v>6</v>
      </c>
      <c r="J859" s="1" t="s">
        <v>4755</v>
      </c>
      <c r="K859">
        <v>1</v>
      </c>
      <c r="L859">
        <v>4.4226745302353798</v>
      </c>
      <c r="M859">
        <v>4814.58</v>
      </c>
      <c r="N859" s="5">
        <f>IF(Feb_21[[#This Row],[WIN_OSE]]=0,('Summary Sheet'!$O$1)-('Summary Sheet'!$O$1*2%),-'Summary Sheet'!$O$1*(Feb_21[[#This Row],[BSP]]-1))</f>
        <v>-6.8453490604707596</v>
      </c>
    </row>
    <row r="860" spans="1:14" x14ac:dyDescent="0.25">
      <c r="A860">
        <v>178997926</v>
      </c>
      <c r="B860" s="1" t="s">
        <v>23</v>
      </c>
      <c r="C860" s="1" t="s">
        <v>3119</v>
      </c>
      <c r="D860" s="1" t="s">
        <v>4730</v>
      </c>
      <c r="E860" s="1" t="s">
        <v>39</v>
      </c>
      <c r="F860" s="1" t="s">
        <v>25</v>
      </c>
      <c r="G860" s="2">
        <v>44234</v>
      </c>
      <c r="H860" s="3">
        <v>0.54791666666666672</v>
      </c>
      <c r="I860">
        <v>1</v>
      </c>
      <c r="J860" s="1" t="s">
        <v>3340</v>
      </c>
      <c r="K860">
        <v>0</v>
      </c>
      <c r="L860">
        <v>3.1341596226482933</v>
      </c>
      <c r="M860">
        <v>7208.54</v>
      </c>
      <c r="N860" s="5">
        <f>IF(Feb_21[[#This Row],[WIN_OSE]]=0,('Summary Sheet'!$O$1)-('Summary Sheet'!$O$1*2%),-'Summary Sheet'!$O$1*(Feb_21[[#This Row],[BSP]]-1))</f>
        <v>1.96</v>
      </c>
    </row>
    <row r="861" spans="1:14" x14ac:dyDescent="0.25">
      <c r="A861">
        <v>178997928</v>
      </c>
      <c r="B861" s="1" t="s">
        <v>23</v>
      </c>
      <c r="C861" s="1" t="s">
        <v>3119</v>
      </c>
      <c r="D861" s="1" t="s">
        <v>4730</v>
      </c>
      <c r="E861" s="1" t="s">
        <v>49</v>
      </c>
      <c r="F861" s="1" t="s">
        <v>28</v>
      </c>
      <c r="G861" s="2">
        <v>44234</v>
      </c>
      <c r="H861" s="3">
        <v>0.55833333333333335</v>
      </c>
      <c r="I861">
        <v>2</v>
      </c>
      <c r="J861" s="1" t="s">
        <v>4780</v>
      </c>
      <c r="K861">
        <v>0</v>
      </c>
      <c r="L861">
        <v>3.05</v>
      </c>
      <c r="M861">
        <v>8288.7800000000007</v>
      </c>
      <c r="N861" s="5">
        <f>IF(Feb_21[[#This Row],[WIN_OSE]]=0,('Summary Sheet'!$O$1)-('Summary Sheet'!$O$1*2%),-'Summary Sheet'!$O$1*(Feb_21[[#This Row],[BSP]]-1))</f>
        <v>1.96</v>
      </c>
    </row>
    <row r="862" spans="1:14" x14ac:dyDescent="0.25">
      <c r="A862">
        <v>178997930</v>
      </c>
      <c r="B862" s="1" t="s">
        <v>23</v>
      </c>
      <c r="C862" s="1" t="s">
        <v>3119</v>
      </c>
      <c r="D862" s="1" t="s">
        <v>4730</v>
      </c>
      <c r="E862" s="1" t="s">
        <v>24</v>
      </c>
      <c r="F862" s="1" t="s">
        <v>25</v>
      </c>
      <c r="G862" s="2">
        <v>44234</v>
      </c>
      <c r="H862" s="3">
        <v>0.56874999999999998</v>
      </c>
      <c r="I862">
        <v>4</v>
      </c>
      <c r="J862" s="1" t="s">
        <v>3217</v>
      </c>
      <c r="K862">
        <v>1</v>
      </c>
      <c r="L862">
        <v>3.35</v>
      </c>
      <c r="M862">
        <v>5335.94</v>
      </c>
      <c r="N862" s="5">
        <f>IF(Feb_21[[#This Row],[WIN_OSE]]=0,('Summary Sheet'!$O$1)-('Summary Sheet'!$O$1*2%),-'Summary Sheet'!$O$1*(Feb_21[[#This Row],[BSP]]-1))</f>
        <v>-4.7</v>
      </c>
    </row>
    <row r="863" spans="1:14" x14ac:dyDescent="0.25">
      <c r="A863">
        <v>178998203</v>
      </c>
      <c r="B863" s="1" t="s">
        <v>19</v>
      </c>
      <c r="C863" s="1" t="s">
        <v>3118</v>
      </c>
      <c r="D863" s="1" t="s">
        <v>4730</v>
      </c>
      <c r="E863" s="1" t="s">
        <v>27</v>
      </c>
      <c r="F863" s="1" t="s">
        <v>52</v>
      </c>
      <c r="G863" s="2">
        <v>44234</v>
      </c>
      <c r="H863" s="3">
        <v>0.58611111111111114</v>
      </c>
      <c r="I863">
        <v>4</v>
      </c>
      <c r="J863" s="1" t="s">
        <v>93</v>
      </c>
      <c r="K863">
        <v>0</v>
      </c>
      <c r="L863">
        <v>3.5232267249999998</v>
      </c>
      <c r="M863">
        <v>5601.38</v>
      </c>
      <c r="N863" s="5">
        <f>IF(Feb_21[[#This Row],[WIN_OSE]]=0,('Summary Sheet'!$O$1)-('Summary Sheet'!$O$1*2%),-'Summary Sheet'!$O$1*(Feb_21[[#This Row],[BSP]]-1))</f>
        <v>1.96</v>
      </c>
    </row>
    <row r="864" spans="1:14" x14ac:dyDescent="0.25">
      <c r="A864">
        <v>178998205</v>
      </c>
      <c r="B864" s="1" t="s">
        <v>19</v>
      </c>
      <c r="C864" s="1" t="s">
        <v>3118</v>
      </c>
      <c r="D864" s="1" t="s">
        <v>4730</v>
      </c>
      <c r="E864" s="1" t="s">
        <v>41</v>
      </c>
      <c r="F864" s="1" t="s">
        <v>36</v>
      </c>
      <c r="G864" s="2">
        <v>44234</v>
      </c>
      <c r="H864" s="3">
        <v>0.59652777777777777</v>
      </c>
      <c r="I864">
        <v>4</v>
      </c>
      <c r="J864" s="1" t="s">
        <v>139</v>
      </c>
      <c r="K864">
        <v>1</v>
      </c>
      <c r="L864">
        <v>3.4</v>
      </c>
      <c r="M864">
        <v>6386.26</v>
      </c>
      <c r="N864" s="5">
        <f>IF(Feb_21[[#This Row],[WIN_OSE]]=0,('Summary Sheet'!$O$1)-('Summary Sheet'!$O$1*2%),-'Summary Sheet'!$O$1*(Feb_21[[#This Row],[BSP]]-1))</f>
        <v>-4.8</v>
      </c>
    </row>
    <row r="865" spans="1:14" x14ac:dyDescent="0.25">
      <c r="A865">
        <v>178998207</v>
      </c>
      <c r="B865" s="1" t="s">
        <v>19</v>
      </c>
      <c r="C865" s="1" t="s">
        <v>3118</v>
      </c>
      <c r="D865" s="1" t="s">
        <v>4730</v>
      </c>
      <c r="E865" s="1" t="s">
        <v>39</v>
      </c>
      <c r="F865" s="1" t="s">
        <v>36</v>
      </c>
      <c r="G865" s="2">
        <v>44234</v>
      </c>
      <c r="H865" s="3">
        <v>0.60833333333333328</v>
      </c>
      <c r="I865">
        <v>2</v>
      </c>
      <c r="J865" s="1" t="s">
        <v>3649</v>
      </c>
      <c r="K865">
        <v>0</v>
      </c>
      <c r="L865">
        <v>3.2</v>
      </c>
      <c r="M865">
        <v>6259.96</v>
      </c>
      <c r="N865" s="5">
        <f>IF(Feb_21[[#This Row],[WIN_OSE]]=0,('Summary Sheet'!$O$1)-('Summary Sheet'!$O$1*2%),-'Summary Sheet'!$O$1*(Feb_21[[#This Row],[BSP]]-1))</f>
        <v>1.96</v>
      </c>
    </row>
    <row r="866" spans="1:14" x14ac:dyDescent="0.25">
      <c r="A866">
        <v>178998209</v>
      </c>
      <c r="B866" s="1" t="s">
        <v>19</v>
      </c>
      <c r="C866" s="1" t="s">
        <v>3118</v>
      </c>
      <c r="D866" s="1" t="s">
        <v>4730</v>
      </c>
      <c r="E866" s="1" t="s">
        <v>41</v>
      </c>
      <c r="F866" s="1" t="s">
        <v>36</v>
      </c>
      <c r="G866" s="2">
        <v>44234</v>
      </c>
      <c r="H866" s="3">
        <v>0.62083333333333335</v>
      </c>
      <c r="I866">
        <v>1</v>
      </c>
      <c r="J866" s="1" t="s">
        <v>3167</v>
      </c>
      <c r="K866">
        <v>1</v>
      </c>
      <c r="L866">
        <v>3.7774113623498851</v>
      </c>
      <c r="M866">
        <v>3824.76</v>
      </c>
      <c r="N866" s="5">
        <f>IF(Feb_21[[#This Row],[WIN_OSE]]=0,('Summary Sheet'!$O$1)-('Summary Sheet'!$O$1*2%),-'Summary Sheet'!$O$1*(Feb_21[[#This Row],[BSP]]-1))</f>
        <v>-5.5548227246997701</v>
      </c>
    </row>
    <row r="867" spans="1:14" x14ac:dyDescent="0.25">
      <c r="A867">
        <v>178998211</v>
      </c>
      <c r="B867" s="1" t="s">
        <v>19</v>
      </c>
      <c r="C867" s="1" t="s">
        <v>3118</v>
      </c>
      <c r="D867" s="1" t="s">
        <v>4730</v>
      </c>
      <c r="E867" s="1" t="s">
        <v>24</v>
      </c>
      <c r="F867" s="1" t="s">
        <v>36</v>
      </c>
      <c r="G867" s="2">
        <v>44234</v>
      </c>
      <c r="H867" s="3">
        <v>0.63124999999999998</v>
      </c>
      <c r="I867">
        <v>1</v>
      </c>
      <c r="J867" s="1" t="s">
        <v>3283</v>
      </c>
      <c r="K867">
        <v>0</v>
      </c>
      <c r="L867">
        <v>4.0698117050000002</v>
      </c>
      <c r="M867">
        <v>7260.6</v>
      </c>
      <c r="N867" s="5">
        <f>IF(Feb_21[[#This Row],[WIN_OSE]]=0,('Summary Sheet'!$O$1)-('Summary Sheet'!$O$1*2%),-'Summary Sheet'!$O$1*(Feb_21[[#This Row],[BSP]]-1))</f>
        <v>1.96</v>
      </c>
    </row>
    <row r="868" spans="1:14" x14ac:dyDescent="0.25">
      <c r="A868">
        <v>178998213</v>
      </c>
      <c r="B868" s="1" t="s">
        <v>19</v>
      </c>
      <c r="C868" s="1" t="s">
        <v>3118</v>
      </c>
      <c r="D868" s="1" t="s">
        <v>4730</v>
      </c>
      <c r="E868" s="1" t="s">
        <v>48</v>
      </c>
      <c r="F868" s="1" t="s">
        <v>36</v>
      </c>
      <c r="G868" s="2">
        <v>44234</v>
      </c>
      <c r="H868" s="3">
        <v>0.6430555555555556</v>
      </c>
      <c r="I868">
        <v>2</v>
      </c>
      <c r="J868" s="1" t="s">
        <v>3197</v>
      </c>
      <c r="K868">
        <v>0</v>
      </c>
      <c r="L868">
        <v>3.1469303470000001</v>
      </c>
      <c r="M868">
        <v>6534.84</v>
      </c>
      <c r="N868" s="5">
        <f>IF(Feb_21[[#This Row],[WIN_OSE]]=0,('Summary Sheet'!$O$1)-('Summary Sheet'!$O$1*2%),-'Summary Sheet'!$O$1*(Feb_21[[#This Row],[BSP]]-1))</f>
        <v>1.96</v>
      </c>
    </row>
    <row r="869" spans="1:14" x14ac:dyDescent="0.25">
      <c r="A869">
        <v>178998215</v>
      </c>
      <c r="B869" s="1" t="s">
        <v>19</v>
      </c>
      <c r="C869" s="1" t="s">
        <v>3118</v>
      </c>
      <c r="D869" s="1" t="s">
        <v>4730</v>
      </c>
      <c r="E869" s="1" t="s">
        <v>49</v>
      </c>
      <c r="F869" s="1" t="s">
        <v>52</v>
      </c>
      <c r="G869" s="2">
        <v>44234</v>
      </c>
      <c r="H869" s="3">
        <v>0.65555555555555556</v>
      </c>
      <c r="I869">
        <v>2</v>
      </c>
      <c r="J869" s="1" t="s">
        <v>3309</v>
      </c>
      <c r="K869">
        <v>0</v>
      </c>
      <c r="L869">
        <v>4.1000881841595405</v>
      </c>
      <c r="M869">
        <v>4708.76</v>
      </c>
      <c r="N869" s="5">
        <f>IF(Feb_21[[#This Row],[WIN_OSE]]=0,('Summary Sheet'!$O$1)-('Summary Sheet'!$O$1*2%),-'Summary Sheet'!$O$1*(Feb_21[[#This Row],[BSP]]-1))</f>
        <v>1.96</v>
      </c>
    </row>
    <row r="870" spans="1:14" x14ac:dyDescent="0.25">
      <c r="A870">
        <v>178998217</v>
      </c>
      <c r="B870" s="1" t="s">
        <v>19</v>
      </c>
      <c r="C870" s="1" t="s">
        <v>3118</v>
      </c>
      <c r="D870" s="1" t="s">
        <v>4730</v>
      </c>
      <c r="E870" s="1" t="s">
        <v>43</v>
      </c>
      <c r="F870" s="1" t="s">
        <v>36</v>
      </c>
      <c r="G870" s="2">
        <v>44234</v>
      </c>
      <c r="H870" s="3">
        <v>0.6694444444444444</v>
      </c>
      <c r="I870">
        <v>5</v>
      </c>
      <c r="J870" s="1" t="s">
        <v>4785</v>
      </c>
      <c r="K870">
        <v>0</v>
      </c>
      <c r="L870">
        <v>4.3</v>
      </c>
      <c r="M870">
        <v>4075.28</v>
      </c>
      <c r="N870" s="5">
        <f>IF(Feb_21[[#This Row],[WIN_OSE]]=0,('Summary Sheet'!$O$1)-('Summary Sheet'!$O$1*2%),-'Summary Sheet'!$O$1*(Feb_21[[#This Row],[BSP]]-1))</f>
        <v>1.96</v>
      </c>
    </row>
    <row r="871" spans="1:14" x14ac:dyDescent="0.25">
      <c r="A871">
        <v>178998219</v>
      </c>
      <c r="B871" s="1" t="s">
        <v>19</v>
      </c>
      <c r="C871" s="1" t="s">
        <v>3118</v>
      </c>
      <c r="D871" s="1" t="s">
        <v>4730</v>
      </c>
      <c r="E871" s="1" t="s">
        <v>32</v>
      </c>
      <c r="F871" s="1" t="s">
        <v>36</v>
      </c>
      <c r="G871" s="2">
        <v>44234</v>
      </c>
      <c r="H871" s="3">
        <v>0.68263888888888891</v>
      </c>
      <c r="I871">
        <v>4</v>
      </c>
      <c r="J871" s="1" t="s">
        <v>4731</v>
      </c>
      <c r="K871">
        <v>0</v>
      </c>
      <c r="L871">
        <v>3.7110588172756609</v>
      </c>
      <c r="M871">
        <v>8300.06</v>
      </c>
      <c r="N871" s="5">
        <f>IF(Feb_21[[#This Row],[WIN_OSE]]=0,('Summary Sheet'!$O$1)-('Summary Sheet'!$O$1*2%),-'Summary Sheet'!$O$1*(Feb_21[[#This Row],[BSP]]-1))</f>
        <v>1.96</v>
      </c>
    </row>
    <row r="872" spans="1:14" x14ac:dyDescent="0.25">
      <c r="A872">
        <v>178998221</v>
      </c>
      <c r="B872" s="1" t="s">
        <v>19</v>
      </c>
      <c r="C872" s="1" t="s">
        <v>3118</v>
      </c>
      <c r="D872" s="1" t="s">
        <v>4730</v>
      </c>
      <c r="E872" s="1" t="s">
        <v>27</v>
      </c>
      <c r="F872" s="1" t="s">
        <v>52</v>
      </c>
      <c r="G872" s="2">
        <v>44234</v>
      </c>
      <c r="H872" s="3">
        <v>0.69652777777777775</v>
      </c>
      <c r="I872">
        <v>3</v>
      </c>
      <c r="J872" s="1" t="s">
        <v>3196</v>
      </c>
      <c r="K872">
        <v>0</v>
      </c>
      <c r="L872">
        <v>4.0999999999999996</v>
      </c>
      <c r="M872">
        <v>3533.26</v>
      </c>
      <c r="N872" s="5">
        <f>IF(Feb_21[[#This Row],[WIN_OSE]]=0,('Summary Sheet'!$O$1)-('Summary Sheet'!$O$1*2%),-'Summary Sheet'!$O$1*(Feb_21[[#This Row],[BSP]]-1))</f>
        <v>1.96</v>
      </c>
    </row>
    <row r="873" spans="1:14" x14ac:dyDescent="0.25">
      <c r="A873">
        <v>178998223</v>
      </c>
      <c r="B873" s="1" t="s">
        <v>19</v>
      </c>
      <c r="C873" s="1" t="s">
        <v>3118</v>
      </c>
      <c r="D873" s="1" t="s">
        <v>4730</v>
      </c>
      <c r="E873" s="1" t="s">
        <v>32</v>
      </c>
      <c r="F873" s="1" t="s">
        <v>36</v>
      </c>
      <c r="G873" s="2">
        <v>44234</v>
      </c>
      <c r="H873" s="3">
        <v>0.7104166666666667</v>
      </c>
      <c r="I873">
        <v>3</v>
      </c>
      <c r="J873" s="1" t="s">
        <v>4783</v>
      </c>
      <c r="K873">
        <v>0</v>
      </c>
      <c r="L873">
        <v>3.4697761673794592</v>
      </c>
      <c r="M873">
        <v>10141.42</v>
      </c>
      <c r="N873" s="5">
        <f>IF(Feb_21[[#This Row],[WIN_OSE]]=0,('Summary Sheet'!$O$1)-('Summary Sheet'!$O$1*2%),-'Summary Sheet'!$O$1*(Feb_21[[#This Row],[BSP]]-1))</f>
        <v>1.96</v>
      </c>
    </row>
    <row r="874" spans="1:14" x14ac:dyDescent="0.25">
      <c r="A874">
        <v>178998225</v>
      </c>
      <c r="B874" s="1" t="s">
        <v>19</v>
      </c>
      <c r="C874" s="1" t="s">
        <v>3118</v>
      </c>
      <c r="D874" s="1" t="s">
        <v>4730</v>
      </c>
      <c r="E874" s="1" t="s">
        <v>43</v>
      </c>
      <c r="F874" s="1" t="s">
        <v>36</v>
      </c>
      <c r="G874" s="2">
        <v>44234</v>
      </c>
      <c r="H874" s="3">
        <v>0.72361111111111109</v>
      </c>
      <c r="I874">
        <v>3</v>
      </c>
      <c r="J874" s="1" t="s">
        <v>4800</v>
      </c>
      <c r="K874">
        <v>0</v>
      </c>
      <c r="L874">
        <v>4.1318630015962121</v>
      </c>
      <c r="M874">
        <v>11880.92</v>
      </c>
      <c r="N874" s="5">
        <f>IF(Feb_21[[#This Row],[WIN_OSE]]=0,('Summary Sheet'!$O$1)-('Summary Sheet'!$O$1*2%),-'Summary Sheet'!$O$1*(Feb_21[[#This Row],[BSP]]-1))</f>
        <v>1.96</v>
      </c>
    </row>
    <row r="875" spans="1:14" x14ac:dyDescent="0.25">
      <c r="A875">
        <v>178998384</v>
      </c>
      <c r="B875" s="1" t="s">
        <v>23</v>
      </c>
      <c r="C875" s="1" t="s">
        <v>3138</v>
      </c>
      <c r="D875" s="1" t="s">
        <v>4730</v>
      </c>
      <c r="E875" s="1" t="s">
        <v>47</v>
      </c>
      <c r="F875" s="1" t="s">
        <v>44</v>
      </c>
      <c r="G875" s="2">
        <v>44234</v>
      </c>
      <c r="H875" s="3">
        <v>0.58125000000000004</v>
      </c>
      <c r="I875">
        <v>3</v>
      </c>
      <c r="J875" s="1" t="s">
        <v>335</v>
      </c>
      <c r="K875">
        <v>0</v>
      </c>
      <c r="L875">
        <v>3.4727011085911368</v>
      </c>
      <c r="M875">
        <v>6746.38</v>
      </c>
      <c r="N875" s="5">
        <f>IF(Feb_21[[#This Row],[WIN_OSE]]=0,('Summary Sheet'!$O$1)-('Summary Sheet'!$O$1*2%),-'Summary Sheet'!$O$1*(Feb_21[[#This Row],[BSP]]-1))</f>
        <v>1.96</v>
      </c>
    </row>
    <row r="876" spans="1:14" x14ac:dyDescent="0.25">
      <c r="A876">
        <v>178998386</v>
      </c>
      <c r="B876" s="1" t="s">
        <v>23</v>
      </c>
      <c r="C876" s="1" t="s">
        <v>3138</v>
      </c>
      <c r="D876" s="1" t="s">
        <v>4730</v>
      </c>
      <c r="E876" s="1" t="s">
        <v>43</v>
      </c>
      <c r="F876" s="1" t="s">
        <v>44</v>
      </c>
      <c r="G876" s="2">
        <v>44234</v>
      </c>
      <c r="H876" s="3">
        <v>0.59166666666666667</v>
      </c>
      <c r="I876">
        <v>1</v>
      </c>
      <c r="J876" s="1" t="s">
        <v>4742</v>
      </c>
      <c r="K876">
        <v>1</v>
      </c>
      <c r="L876">
        <v>3.6682155876397156</v>
      </c>
      <c r="M876">
        <v>4739.96</v>
      </c>
      <c r="N876" s="5">
        <f>IF(Feb_21[[#This Row],[WIN_OSE]]=0,('Summary Sheet'!$O$1)-('Summary Sheet'!$O$1*2%),-'Summary Sheet'!$O$1*(Feb_21[[#This Row],[BSP]]-1))</f>
        <v>-5.3364311752794311</v>
      </c>
    </row>
    <row r="877" spans="1:14" x14ac:dyDescent="0.25">
      <c r="A877">
        <v>178998388</v>
      </c>
      <c r="B877" s="1" t="s">
        <v>23</v>
      </c>
      <c r="C877" s="1" t="s">
        <v>3138</v>
      </c>
      <c r="D877" s="1" t="s">
        <v>4730</v>
      </c>
      <c r="E877" s="1" t="s">
        <v>45</v>
      </c>
      <c r="F877" s="1" t="s">
        <v>58</v>
      </c>
      <c r="G877" s="2">
        <v>44234</v>
      </c>
      <c r="H877" s="3">
        <v>0.60555555555555551</v>
      </c>
      <c r="I877">
        <v>3</v>
      </c>
      <c r="J877" s="1" t="s">
        <v>4787</v>
      </c>
      <c r="K877">
        <v>0</v>
      </c>
      <c r="L877">
        <v>4.1098330624974899</v>
      </c>
      <c r="M877">
        <v>5887.34</v>
      </c>
      <c r="N877" s="5">
        <f>IF(Feb_21[[#This Row],[WIN_OSE]]=0,('Summary Sheet'!$O$1)-('Summary Sheet'!$O$1*2%),-'Summary Sheet'!$O$1*(Feb_21[[#This Row],[BSP]]-1))</f>
        <v>1.96</v>
      </c>
    </row>
    <row r="878" spans="1:14" x14ac:dyDescent="0.25">
      <c r="A878">
        <v>178998390</v>
      </c>
      <c r="B878" s="1" t="s">
        <v>23</v>
      </c>
      <c r="C878" s="1" t="s">
        <v>3138</v>
      </c>
      <c r="D878" s="1" t="s">
        <v>4730</v>
      </c>
      <c r="E878" s="1" t="s">
        <v>39</v>
      </c>
      <c r="F878" s="1" t="s">
        <v>44</v>
      </c>
      <c r="G878" s="2">
        <v>44234</v>
      </c>
      <c r="H878" s="3">
        <v>0.61944444444444446</v>
      </c>
      <c r="I878">
        <v>1</v>
      </c>
      <c r="J878" s="1" t="s">
        <v>3281</v>
      </c>
      <c r="K878">
        <v>1</v>
      </c>
      <c r="L878">
        <v>3.4</v>
      </c>
      <c r="M878">
        <v>10813.64</v>
      </c>
      <c r="N878" s="5">
        <f>IF(Feb_21[[#This Row],[WIN_OSE]]=0,('Summary Sheet'!$O$1)-('Summary Sheet'!$O$1*2%),-'Summary Sheet'!$O$1*(Feb_21[[#This Row],[BSP]]-1))</f>
        <v>-4.8</v>
      </c>
    </row>
    <row r="879" spans="1:14" x14ac:dyDescent="0.25">
      <c r="A879">
        <v>178998392</v>
      </c>
      <c r="B879" s="1" t="s">
        <v>23</v>
      </c>
      <c r="C879" s="1" t="s">
        <v>3138</v>
      </c>
      <c r="D879" s="1" t="s">
        <v>4730</v>
      </c>
      <c r="E879" s="1" t="s">
        <v>39</v>
      </c>
      <c r="F879" s="1" t="s">
        <v>44</v>
      </c>
      <c r="G879" s="2">
        <v>44234</v>
      </c>
      <c r="H879" s="3">
        <v>0.63263888888888886</v>
      </c>
      <c r="I879">
        <v>1</v>
      </c>
      <c r="J879" s="1" t="s">
        <v>117</v>
      </c>
      <c r="K879">
        <v>0</v>
      </c>
      <c r="L879">
        <v>2.8434518820000001</v>
      </c>
      <c r="M879">
        <v>8602.84</v>
      </c>
      <c r="N879" s="5">
        <f>IF(Feb_21[[#This Row],[WIN_OSE]]=0,('Summary Sheet'!$O$1)-('Summary Sheet'!$O$1*2%),-'Summary Sheet'!$O$1*(Feb_21[[#This Row],[BSP]]-1))</f>
        <v>1.96</v>
      </c>
    </row>
    <row r="880" spans="1:14" x14ac:dyDescent="0.25">
      <c r="A880">
        <v>178998394</v>
      </c>
      <c r="B880" s="1" t="s">
        <v>23</v>
      </c>
      <c r="C880" s="1" t="s">
        <v>3138</v>
      </c>
      <c r="D880" s="1" t="s">
        <v>4730</v>
      </c>
      <c r="E880" s="1" t="s">
        <v>27</v>
      </c>
      <c r="F880" s="1" t="s">
        <v>58</v>
      </c>
      <c r="G880" s="2">
        <v>44234</v>
      </c>
      <c r="H880" s="3">
        <v>0.64444444444444449</v>
      </c>
      <c r="I880">
        <v>4</v>
      </c>
      <c r="J880" s="1" t="s">
        <v>4795</v>
      </c>
      <c r="K880">
        <v>0</v>
      </c>
      <c r="L880">
        <v>2.982046483398844</v>
      </c>
      <c r="M880">
        <v>6723.12</v>
      </c>
      <c r="N880" s="5">
        <f>IF(Feb_21[[#This Row],[WIN_OSE]]=0,('Summary Sheet'!$O$1)-('Summary Sheet'!$O$1*2%),-'Summary Sheet'!$O$1*(Feb_21[[#This Row],[BSP]]-1))</f>
        <v>1.96</v>
      </c>
    </row>
    <row r="881" spans="1:14" x14ac:dyDescent="0.25">
      <c r="A881">
        <v>178998396</v>
      </c>
      <c r="B881" s="1" t="s">
        <v>23</v>
      </c>
      <c r="C881" s="1" t="s">
        <v>3138</v>
      </c>
      <c r="D881" s="1" t="s">
        <v>4730</v>
      </c>
      <c r="E881" s="1" t="s">
        <v>43</v>
      </c>
      <c r="F881" s="1" t="s">
        <v>44</v>
      </c>
      <c r="G881" s="2">
        <v>44234</v>
      </c>
      <c r="H881" s="3">
        <v>0.65833333333333333</v>
      </c>
      <c r="I881">
        <v>4</v>
      </c>
      <c r="J881" s="1" t="s">
        <v>4760</v>
      </c>
      <c r="K881">
        <v>0</v>
      </c>
      <c r="L881">
        <v>2.7628205631709353</v>
      </c>
      <c r="M881">
        <v>9099.74</v>
      </c>
      <c r="N881" s="5">
        <f>IF(Feb_21[[#This Row],[WIN_OSE]]=0,('Summary Sheet'!$O$1)-('Summary Sheet'!$O$1*2%),-'Summary Sheet'!$O$1*(Feb_21[[#This Row],[BSP]]-1))</f>
        <v>1.96</v>
      </c>
    </row>
    <row r="882" spans="1:14" x14ac:dyDescent="0.25">
      <c r="A882">
        <v>178998398</v>
      </c>
      <c r="B882" s="1" t="s">
        <v>23</v>
      </c>
      <c r="C882" s="1" t="s">
        <v>3138</v>
      </c>
      <c r="D882" s="1" t="s">
        <v>4730</v>
      </c>
      <c r="E882" s="1" t="s">
        <v>75</v>
      </c>
      <c r="F882" s="1" t="s">
        <v>58</v>
      </c>
      <c r="G882" s="2">
        <v>44234</v>
      </c>
      <c r="H882" s="3">
        <v>0.67222222222222228</v>
      </c>
      <c r="I882">
        <v>2</v>
      </c>
      <c r="J882" s="1" t="s">
        <v>4808</v>
      </c>
      <c r="K882">
        <v>0</v>
      </c>
      <c r="L882">
        <v>4.2047365488062507</v>
      </c>
      <c r="M882">
        <v>3623</v>
      </c>
      <c r="N882" s="5">
        <f>IF(Feb_21[[#This Row],[WIN_OSE]]=0,('Summary Sheet'!$O$1)-('Summary Sheet'!$O$1*2%),-'Summary Sheet'!$O$1*(Feb_21[[#This Row],[BSP]]-1))</f>
        <v>1.96</v>
      </c>
    </row>
    <row r="883" spans="1:14" x14ac:dyDescent="0.25">
      <c r="A883">
        <v>178998400</v>
      </c>
      <c r="B883" s="1" t="s">
        <v>23</v>
      </c>
      <c r="C883" s="1" t="s">
        <v>3138</v>
      </c>
      <c r="D883" s="1" t="s">
        <v>4730</v>
      </c>
      <c r="E883" s="1" t="s">
        <v>39</v>
      </c>
      <c r="F883" s="1" t="s">
        <v>44</v>
      </c>
      <c r="G883" s="2">
        <v>44234</v>
      </c>
      <c r="H883" s="3">
        <v>0.68611111111111112</v>
      </c>
      <c r="I883">
        <v>4</v>
      </c>
      <c r="J883" s="1" t="s">
        <v>3299</v>
      </c>
      <c r="K883">
        <v>0</v>
      </c>
      <c r="L883">
        <v>2.06</v>
      </c>
      <c r="M883">
        <v>7973.9</v>
      </c>
      <c r="N883" s="5">
        <f>IF(Feb_21[[#This Row],[WIN_OSE]]=0,('Summary Sheet'!$O$1)-('Summary Sheet'!$O$1*2%),-'Summary Sheet'!$O$1*(Feb_21[[#This Row],[BSP]]-1))</f>
        <v>1.96</v>
      </c>
    </row>
    <row r="884" spans="1:14" x14ac:dyDescent="0.25">
      <c r="A884">
        <v>178998402</v>
      </c>
      <c r="B884" s="1" t="s">
        <v>23</v>
      </c>
      <c r="C884" s="1" t="s">
        <v>3138</v>
      </c>
      <c r="D884" s="1" t="s">
        <v>4730</v>
      </c>
      <c r="E884" s="1" t="s">
        <v>41</v>
      </c>
      <c r="F884" s="1" t="s">
        <v>44</v>
      </c>
      <c r="G884" s="2">
        <v>44234</v>
      </c>
      <c r="H884" s="3">
        <v>0.7</v>
      </c>
      <c r="I884">
        <v>6</v>
      </c>
      <c r="J884" s="1" t="s">
        <v>3218</v>
      </c>
      <c r="K884">
        <v>0</v>
      </c>
      <c r="L884">
        <v>3.7790313655817585</v>
      </c>
      <c r="M884">
        <v>10107.02</v>
      </c>
      <c r="N884" s="5">
        <f>IF(Feb_21[[#This Row],[WIN_OSE]]=0,('Summary Sheet'!$O$1)-('Summary Sheet'!$O$1*2%),-'Summary Sheet'!$O$1*(Feb_21[[#This Row],[BSP]]-1))</f>
        <v>1.96</v>
      </c>
    </row>
    <row r="885" spans="1:14" x14ac:dyDescent="0.25">
      <c r="A885">
        <v>178998404</v>
      </c>
      <c r="B885" s="1" t="s">
        <v>23</v>
      </c>
      <c r="C885" s="1" t="s">
        <v>3138</v>
      </c>
      <c r="D885" s="1" t="s">
        <v>4730</v>
      </c>
      <c r="E885" s="1" t="s">
        <v>39</v>
      </c>
      <c r="F885" s="1" t="s">
        <v>44</v>
      </c>
      <c r="G885" s="2">
        <v>44234</v>
      </c>
      <c r="H885" s="3">
        <v>0.71388888888888891</v>
      </c>
      <c r="I885">
        <v>1</v>
      </c>
      <c r="J885" s="1" t="s">
        <v>3325</v>
      </c>
      <c r="K885">
        <v>0</v>
      </c>
      <c r="L885">
        <v>3.85</v>
      </c>
      <c r="M885">
        <v>9704.06</v>
      </c>
      <c r="N885" s="5">
        <f>IF(Feb_21[[#This Row],[WIN_OSE]]=0,('Summary Sheet'!$O$1)-('Summary Sheet'!$O$1*2%),-'Summary Sheet'!$O$1*(Feb_21[[#This Row],[BSP]]-1))</f>
        <v>1.96</v>
      </c>
    </row>
    <row r="886" spans="1:14" x14ac:dyDescent="0.25">
      <c r="A886">
        <v>178998406</v>
      </c>
      <c r="B886" s="1" t="s">
        <v>23</v>
      </c>
      <c r="C886" s="1" t="s">
        <v>3138</v>
      </c>
      <c r="D886" s="1" t="s">
        <v>4730</v>
      </c>
      <c r="E886" s="1" t="s">
        <v>49</v>
      </c>
      <c r="F886" s="1" t="s">
        <v>58</v>
      </c>
      <c r="G886" s="2">
        <v>44234</v>
      </c>
      <c r="H886" s="3">
        <v>0.72777777777777775</v>
      </c>
      <c r="I886">
        <v>1</v>
      </c>
      <c r="J886" s="1" t="s">
        <v>4788</v>
      </c>
      <c r="K886">
        <v>0</v>
      </c>
      <c r="L886">
        <v>3.2639420271861299</v>
      </c>
      <c r="M886">
        <v>13128.42</v>
      </c>
      <c r="N886" s="5">
        <f>IF(Feb_21[[#This Row],[WIN_OSE]]=0,('Summary Sheet'!$O$1)-('Summary Sheet'!$O$1*2%),-'Summary Sheet'!$O$1*(Feb_21[[#This Row],[BSP]]-1))</f>
        <v>1.96</v>
      </c>
    </row>
    <row r="887" spans="1:14" x14ac:dyDescent="0.25">
      <c r="A887">
        <v>178998408</v>
      </c>
      <c r="B887" s="1" t="s">
        <v>23</v>
      </c>
      <c r="C887" s="1" t="s">
        <v>3138</v>
      </c>
      <c r="D887" s="1" t="s">
        <v>4730</v>
      </c>
      <c r="E887" s="1" t="s">
        <v>41</v>
      </c>
      <c r="F887" s="1" t="s">
        <v>44</v>
      </c>
      <c r="G887" s="2">
        <v>44234</v>
      </c>
      <c r="H887" s="3">
        <v>0.73888888888888893</v>
      </c>
      <c r="I887">
        <v>6</v>
      </c>
      <c r="J887" s="1" t="s">
        <v>4732</v>
      </c>
      <c r="K887">
        <v>0</v>
      </c>
      <c r="L887">
        <v>3.65</v>
      </c>
      <c r="M887">
        <v>6556.84</v>
      </c>
      <c r="N887" s="5">
        <f>IF(Feb_21[[#This Row],[WIN_OSE]]=0,('Summary Sheet'!$O$1)-('Summary Sheet'!$O$1*2%),-'Summary Sheet'!$O$1*(Feb_21[[#This Row],[BSP]]-1))</f>
        <v>1.96</v>
      </c>
    </row>
    <row r="888" spans="1:14" x14ac:dyDescent="0.25">
      <c r="A888">
        <v>178998410</v>
      </c>
      <c r="B888" s="1" t="s">
        <v>23</v>
      </c>
      <c r="C888" s="1" t="s">
        <v>3138</v>
      </c>
      <c r="D888" s="1" t="s">
        <v>4730</v>
      </c>
      <c r="E888" s="1" t="s">
        <v>75</v>
      </c>
      <c r="F888" s="1" t="s">
        <v>58</v>
      </c>
      <c r="G888" s="2">
        <v>44234</v>
      </c>
      <c r="H888" s="3">
        <v>0.75138888888888888</v>
      </c>
      <c r="I888">
        <v>5</v>
      </c>
      <c r="J888" s="1" t="s">
        <v>4802</v>
      </c>
      <c r="K888">
        <v>1</v>
      </c>
      <c r="L888">
        <v>3.85</v>
      </c>
      <c r="M888">
        <v>6744.6</v>
      </c>
      <c r="N888" s="5">
        <f>IF(Feb_21[[#This Row],[WIN_OSE]]=0,('Summary Sheet'!$O$1)-('Summary Sheet'!$O$1*2%),-'Summary Sheet'!$O$1*(Feb_21[[#This Row],[BSP]]-1))</f>
        <v>-5.7</v>
      </c>
    </row>
    <row r="889" spans="1:14" x14ac:dyDescent="0.25">
      <c r="A889">
        <v>178999148</v>
      </c>
      <c r="B889" s="1" t="s">
        <v>16</v>
      </c>
      <c r="C889" s="1" t="s">
        <v>3120</v>
      </c>
      <c r="D889" s="1" t="s">
        <v>4730</v>
      </c>
      <c r="E889" s="1" t="s">
        <v>43</v>
      </c>
      <c r="F889" s="1" t="s">
        <v>31</v>
      </c>
      <c r="G889" s="2">
        <v>44234</v>
      </c>
      <c r="H889" s="3">
        <v>0.76180555555555551</v>
      </c>
      <c r="I889">
        <v>5</v>
      </c>
      <c r="J889" s="1" t="s">
        <v>3848</v>
      </c>
      <c r="K889">
        <v>0</v>
      </c>
      <c r="L889">
        <v>3.4</v>
      </c>
      <c r="M889">
        <v>13996.62</v>
      </c>
      <c r="N889" s="5">
        <f>IF(Feb_21[[#This Row],[WIN_OSE]]=0,('Summary Sheet'!$O$1)-('Summary Sheet'!$O$1*2%),-'Summary Sheet'!$O$1*(Feb_21[[#This Row],[BSP]]-1))</f>
        <v>1.96</v>
      </c>
    </row>
    <row r="890" spans="1:14" x14ac:dyDescent="0.25">
      <c r="A890">
        <v>178999150</v>
      </c>
      <c r="B890" s="1" t="s">
        <v>16</v>
      </c>
      <c r="C890" s="1" t="s">
        <v>3120</v>
      </c>
      <c r="D890" s="1" t="s">
        <v>4730</v>
      </c>
      <c r="E890" s="1" t="s">
        <v>24</v>
      </c>
      <c r="F890" s="1" t="s">
        <v>31</v>
      </c>
      <c r="G890" s="2">
        <v>44234</v>
      </c>
      <c r="H890" s="3">
        <v>0.7729166666666667</v>
      </c>
      <c r="I890">
        <v>6</v>
      </c>
      <c r="J890" s="1" t="s">
        <v>3668</v>
      </c>
      <c r="K890">
        <v>0</v>
      </c>
      <c r="L890">
        <v>2.816891832</v>
      </c>
      <c r="M890">
        <v>20655.72</v>
      </c>
      <c r="N890" s="5">
        <f>IF(Feb_21[[#This Row],[WIN_OSE]]=0,('Summary Sheet'!$O$1)-('Summary Sheet'!$O$1*2%),-'Summary Sheet'!$O$1*(Feb_21[[#This Row],[BSP]]-1))</f>
        <v>1.96</v>
      </c>
    </row>
    <row r="891" spans="1:14" x14ac:dyDescent="0.25">
      <c r="A891">
        <v>178999152</v>
      </c>
      <c r="B891" s="1" t="s">
        <v>16</v>
      </c>
      <c r="C891" s="1" t="s">
        <v>3120</v>
      </c>
      <c r="D891" s="1" t="s">
        <v>4730</v>
      </c>
      <c r="E891" s="1" t="s">
        <v>37</v>
      </c>
      <c r="F891" s="1" t="s">
        <v>31</v>
      </c>
      <c r="G891" s="2">
        <v>44234</v>
      </c>
      <c r="H891" s="3">
        <v>0.78333333333333333</v>
      </c>
      <c r="I891">
        <v>3</v>
      </c>
      <c r="J891" s="1" t="s">
        <v>3582</v>
      </c>
      <c r="K891">
        <v>0</v>
      </c>
      <c r="L891">
        <v>2.7558799814830843</v>
      </c>
      <c r="M891">
        <v>19806.900000000001</v>
      </c>
      <c r="N891" s="5">
        <f>IF(Feb_21[[#This Row],[WIN_OSE]]=0,('Summary Sheet'!$O$1)-('Summary Sheet'!$O$1*2%),-'Summary Sheet'!$O$1*(Feb_21[[#This Row],[BSP]]-1))</f>
        <v>1.96</v>
      </c>
    </row>
    <row r="892" spans="1:14" x14ac:dyDescent="0.25">
      <c r="A892">
        <v>178999154</v>
      </c>
      <c r="B892" s="1" t="s">
        <v>16</v>
      </c>
      <c r="C892" s="1" t="s">
        <v>3120</v>
      </c>
      <c r="D892" s="1" t="s">
        <v>4730</v>
      </c>
      <c r="E892" s="1" t="s">
        <v>43</v>
      </c>
      <c r="F892" s="1" t="s">
        <v>31</v>
      </c>
      <c r="G892" s="2">
        <v>44234</v>
      </c>
      <c r="H892" s="3">
        <v>0.79652777777777772</v>
      </c>
      <c r="I892">
        <v>1</v>
      </c>
      <c r="J892" s="1" t="s">
        <v>230</v>
      </c>
      <c r="K892">
        <v>1</v>
      </c>
      <c r="L892">
        <v>3.6</v>
      </c>
      <c r="M892">
        <v>16545.86</v>
      </c>
      <c r="N892" s="5">
        <f>IF(Feb_21[[#This Row],[WIN_OSE]]=0,('Summary Sheet'!$O$1)-('Summary Sheet'!$O$1*2%),-'Summary Sheet'!$O$1*(Feb_21[[#This Row],[BSP]]-1))</f>
        <v>-5.2</v>
      </c>
    </row>
    <row r="893" spans="1:14" x14ac:dyDescent="0.25">
      <c r="A893">
        <v>178999156</v>
      </c>
      <c r="B893" s="1" t="s">
        <v>16</v>
      </c>
      <c r="C893" s="1" t="s">
        <v>3120</v>
      </c>
      <c r="D893" s="1" t="s">
        <v>4730</v>
      </c>
      <c r="E893" s="1" t="s">
        <v>49</v>
      </c>
      <c r="F893" s="1" t="s">
        <v>179</v>
      </c>
      <c r="G893" s="2">
        <v>44234</v>
      </c>
      <c r="H893" s="3">
        <v>0.80833333333333335</v>
      </c>
      <c r="I893">
        <v>1</v>
      </c>
      <c r="J893" s="1" t="s">
        <v>4767</v>
      </c>
      <c r="K893">
        <v>0</v>
      </c>
      <c r="L893">
        <v>3.65</v>
      </c>
      <c r="M893">
        <v>13953.18</v>
      </c>
      <c r="N893" s="5">
        <f>IF(Feb_21[[#This Row],[WIN_OSE]]=0,('Summary Sheet'!$O$1)-('Summary Sheet'!$O$1*2%),-'Summary Sheet'!$O$1*(Feb_21[[#This Row],[BSP]]-1))</f>
        <v>1.96</v>
      </c>
    </row>
    <row r="894" spans="1:14" x14ac:dyDescent="0.25">
      <c r="A894">
        <v>178999158</v>
      </c>
      <c r="B894" s="1" t="s">
        <v>16</v>
      </c>
      <c r="C894" s="1" t="s">
        <v>3120</v>
      </c>
      <c r="D894" s="1" t="s">
        <v>4730</v>
      </c>
      <c r="E894" s="1" t="s">
        <v>41</v>
      </c>
      <c r="F894" s="1" t="s">
        <v>31</v>
      </c>
      <c r="G894" s="2">
        <v>44234</v>
      </c>
      <c r="H894" s="3">
        <v>0.82222222222222219</v>
      </c>
      <c r="I894">
        <v>6</v>
      </c>
      <c r="J894" s="1" t="s">
        <v>3547</v>
      </c>
      <c r="K894">
        <v>0</v>
      </c>
      <c r="L894">
        <v>2.679295067</v>
      </c>
      <c r="M894">
        <v>13615.04</v>
      </c>
      <c r="N894" s="5">
        <f>IF(Feb_21[[#This Row],[WIN_OSE]]=0,('Summary Sheet'!$O$1)-('Summary Sheet'!$O$1*2%),-'Summary Sheet'!$O$1*(Feb_21[[#This Row],[BSP]]-1))</f>
        <v>1.96</v>
      </c>
    </row>
    <row r="895" spans="1:14" x14ac:dyDescent="0.25">
      <c r="A895">
        <v>178999160</v>
      </c>
      <c r="B895" s="1" t="s">
        <v>16</v>
      </c>
      <c r="C895" s="1" t="s">
        <v>3120</v>
      </c>
      <c r="D895" s="1" t="s">
        <v>4730</v>
      </c>
      <c r="E895" s="1" t="s">
        <v>30</v>
      </c>
      <c r="F895" s="1" t="s">
        <v>31</v>
      </c>
      <c r="G895" s="2">
        <v>44234</v>
      </c>
      <c r="H895" s="3">
        <v>0.8354166666666667</v>
      </c>
      <c r="I895">
        <v>1</v>
      </c>
      <c r="J895" s="1" t="s">
        <v>4794</v>
      </c>
      <c r="K895">
        <v>1</v>
      </c>
      <c r="L895">
        <v>2.3639308668540431</v>
      </c>
      <c r="M895">
        <v>25632.26</v>
      </c>
      <c r="N895" s="5">
        <f>IF(Feb_21[[#This Row],[WIN_OSE]]=0,('Summary Sheet'!$O$1)-('Summary Sheet'!$O$1*2%),-'Summary Sheet'!$O$1*(Feb_21[[#This Row],[BSP]]-1))</f>
        <v>-2.7278617337080862</v>
      </c>
    </row>
    <row r="896" spans="1:14" x14ac:dyDescent="0.25">
      <c r="A896">
        <v>178999162</v>
      </c>
      <c r="B896" s="1" t="s">
        <v>16</v>
      </c>
      <c r="C896" s="1" t="s">
        <v>3120</v>
      </c>
      <c r="D896" s="1" t="s">
        <v>4730</v>
      </c>
      <c r="E896" s="1" t="s">
        <v>75</v>
      </c>
      <c r="F896" s="1" t="s">
        <v>179</v>
      </c>
      <c r="G896" s="2">
        <v>44234</v>
      </c>
      <c r="H896" s="3">
        <v>0.84930555555555554</v>
      </c>
      <c r="I896">
        <v>2</v>
      </c>
      <c r="J896" s="1" t="s">
        <v>1376</v>
      </c>
      <c r="K896">
        <v>0</v>
      </c>
      <c r="L896">
        <v>2.946694741</v>
      </c>
      <c r="M896">
        <v>21359.18</v>
      </c>
      <c r="N896" s="5">
        <f>IF(Feb_21[[#This Row],[WIN_OSE]]=0,('Summary Sheet'!$O$1)-('Summary Sheet'!$O$1*2%),-'Summary Sheet'!$O$1*(Feb_21[[#This Row],[BSP]]-1))</f>
        <v>1.96</v>
      </c>
    </row>
    <row r="897" spans="1:14" x14ac:dyDescent="0.25">
      <c r="A897">
        <v>178999164</v>
      </c>
      <c r="B897" s="1" t="s">
        <v>16</v>
      </c>
      <c r="C897" s="1" t="s">
        <v>3120</v>
      </c>
      <c r="D897" s="1" t="s">
        <v>4730</v>
      </c>
      <c r="E897" s="1" t="s">
        <v>39</v>
      </c>
      <c r="F897" s="1" t="s">
        <v>31</v>
      </c>
      <c r="G897" s="2">
        <v>44234</v>
      </c>
      <c r="H897" s="3">
        <v>0.86319444444444449</v>
      </c>
      <c r="I897">
        <v>5</v>
      </c>
      <c r="J897" s="1" t="s">
        <v>3813</v>
      </c>
      <c r="K897">
        <v>1</v>
      </c>
      <c r="L897">
        <v>3.5259504506995283</v>
      </c>
      <c r="M897">
        <v>15589.54</v>
      </c>
      <c r="N897" s="5">
        <f>IF(Feb_21[[#This Row],[WIN_OSE]]=0,('Summary Sheet'!$O$1)-('Summary Sheet'!$O$1*2%),-'Summary Sheet'!$O$1*(Feb_21[[#This Row],[BSP]]-1))</f>
        <v>-5.0519009013990566</v>
      </c>
    </row>
    <row r="898" spans="1:14" x14ac:dyDescent="0.25">
      <c r="A898">
        <v>178999166</v>
      </c>
      <c r="B898" s="1" t="s">
        <v>16</v>
      </c>
      <c r="C898" s="1" t="s">
        <v>3120</v>
      </c>
      <c r="D898" s="1" t="s">
        <v>4730</v>
      </c>
      <c r="E898" s="1" t="s">
        <v>49</v>
      </c>
      <c r="F898" s="1" t="s">
        <v>179</v>
      </c>
      <c r="G898" s="2">
        <v>44234</v>
      </c>
      <c r="H898" s="3">
        <v>0.87638888888888888</v>
      </c>
      <c r="I898">
        <v>2</v>
      </c>
      <c r="J898" s="1" t="s">
        <v>3523</v>
      </c>
      <c r="K898">
        <v>0</v>
      </c>
      <c r="L898">
        <v>2.6667937899999998</v>
      </c>
      <c r="M898">
        <v>11134.48</v>
      </c>
      <c r="N898" s="5">
        <f>IF(Feb_21[[#This Row],[WIN_OSE]]=0,('Summary Sheet'!$O$1)-('Summary Sheet'!$O$1*2%),-'Summary Sheet'!$O$1*(Feb_21[[#This Row],[BSP]]-1))</f>
        <v>1.96</v>
      </c>
    </row>
    <row r="899" spans="1:14" x14ac:dyDescent="0.25">
      <c r="A899">
        <v>178999168</v>
      </c>
      <c r="B899" s="1" t="s">
        <v>16</v>
      </c>
      <c r="C899" s="1" t="s">
        <v>3120</v>
      </c>
      <c r="D899" s="1" t="s">
        <v>4730</v>
      </c>
      <c r="E899" s="1" t="s">
        <v>39</v>
      </c>
      <c r="F899" s="1" t="s">
        <v>31</v>
      </c>
      <c r="G899" s="2">
        <v>44234</v>
      </c>
      <c r="H899" s="3">
        <v>0.88749999999999996</v>
      </c>
      <c r="I899">
        <v>5</v>
      </c>
      <c r="J899" s="1" t="s">
        <v>3400</v>
      </c>
      <c r="K899">
        <v>0</v>
      </c>
      <c r="L899">
        <v>3.2</v>
      </c>
      <c r="M899">
        <v>7242.58</v>
      </c>
      <c r="N899" s="5">
        <f>IF(Feb_21[[#This Row],[WIN_OSE]]=0,('Summary Sheet'!$O$1)-('Summary Sheet'!$O$1*2%),-'Summary Sheet'!$O$1*(Feb_21[[#This Row],[BSP]]-1))</f>
        <v>1.96</v>
      </c>
    </row>
    <row r="900" spans="1:14" x14ac:dyDescent="0.25">
      <c r="A900">
        <v>178999610</v>
      </c>
      <c r="B900" s="1" t="s">
        <v>1277</v>
      </c>
      <c r="C900" s="1" t="s">
        <v>3132</v>
      </c>
      <c r="D900" s="1" t="s">
        <v>4730</v>
      </c>
      <c r="E900" s="1" t="s">
        <v>39</v>
      </c>
      <c r="F900" s="1" t="s">
        <v>42</v>
      </c>
      <c r="G900" s="2">
        <v>44234</v>
      </c>
      <c r="H900" s="3">
        <v>0.7631944444444444</v>
      </c>
      <c r="I900">
        <v>2</v>
      </c>
      <c r="J900" s="1" t="s">
        <v>4797</v>
      </c>
      <c r="K900">
        <v>0</v>
      </c>
      <c r="L900">
        <v>4.3106521123973653</v>
      </c>
      <c r="M900">
        <v>5632.98</v>
      </c>
      <c r="N900" s="5">
        <f>IF(Feb_21[[#This Row],[WIN_OSE]]=0,('Summary Sheet'!$O$1)-('Summary Sheet'!$O$1*2%),-'Summary Sheet'!$O$1*(Feb_21[[#This Row],[BSP]]-1))</f>
        <v>1.96</v>
      </c>
    </row>
    <row r="901" spans="1:14" x14ac:dyDescent="0.25">
      <c r="A901">
        <v>178999612</v>
      </c>
      <c r="B901" s="1" t="s">
        <v>1277</v>
      </c>
      <c r="C901" s="1" t="s">
        <v>3132</v>
      </c>
      <c r="D901" s="1" t="s">
        <v>4730</v>
      </c>
      <c r="E901" s="1" t="s">
        <v>41</v>
      </c>
      <c r="F901" s="1" t="s">
        <v>42</v>
      </c>
      <c r="G901" s="2">
        <v>44234</v>
      </c>
      <c r="H901" s="3">
        <v>0.77500000000000002</v>
      </c>
      <c r="I901">
        <v>4</v>
      </c>
      <c r="J901" s="1" t="s">
        <v>4804</v>
      </c>
      <c r="K901">
        <v>0</v>
      </c>
      <c r="L901">
        <v>4.3</v>
      </c>
      <c r="M901">
        <v>7488.52</v>
      </c>
      <c r="N901" s="5">
        <f>IF(Feb_21[[#This Row],[WIN_OSE]]=0,('Summary Sheet'!$O$1)-('Summary Sheet'!$O$1*2%),-'Summary Sheet'!$O$1*(Feb_21[[#This Row],[BSP]]-1))</f>
        <v>1.96</v>
      </c>
    </row>
    <row r="902" spans="1:14" x14ac:dyDescent="0.25">
      <c r="A902">
        <v>178999614</v>
      </c>
      <c r="B902" s="1" t="s">
        <v>1277</v>
      </c>
      <c r="C902" s="1" t="s">
        <v>3132</v>
      </c>
      <c r="D902" s="1" t="s">
        <v>4730</v>
      </c>
      <c r="E902" s="1" t="s">
        <v>17</v>
      </c>
      <c r="F902" s="1" t="s">
        <v>42</v>
      </c>
      <c r="G902" s="2">
        <v>44234</v>
      </c>
      <c r="H902" s="3">
        <v>0.78541666666666665</v>
      </c>
      <c r="I902">
        <v>3</v>
      </c>
      <c r="J902" s="1" t="s">
        <v>4789</v>
      </c>
      <c r="K902">
        <v>0</v>
      </c>
      <c r="L902">
        <v>2.4317936606641526</v>
      </c>
      <c r="M902">
        <v>20033.939999999999</v>
      </c>
      <c r="N902" s="5">
        <f>IF(Feb_21[[#This Row],[WIN_OSE]]=0,('Summary Sheet'!$O$1)-('Summary Sheet'!$O$1*2%),-'Summary Sheet'!$O$1*(Feb_21[[#This Row],[BSP]]-1))</f>
        <v>1.96</v>
      </c>
    </row>
    <row r="903" spans="1:14" x14ac:dyDescent="0.25">
      <c r="A903">
        <v>178999616</v>
      </c>
      <c r="B903" s="1" t="s">
        <v>1277</v>
      </c>
      <c r="C903" s="1" t="s">
        <v>3132</v>
      </c>
      <c r="D903" s="1" t="s">
        <v>4730</v>
      </c>
      <c r="E903" s="1" t="s">
        <v>32</v>
      </c>
      <c r="F903" s="1" t="s">
        <v>42</v>
      </c>
      <c r="G903" s="2">
        <v>44234</v>
      </c>
      <c r="H903" s="3">
        <v>0.79791666666666672</v>
      </c>
      <c r="I903">
        <v>2</v>
      </c>
      <c r="J903" s="1" t="s">
        <v>536</v>
      </c>
      <c r="K903">
        <v>1</v>
      </c>
      <c r="L903">
        <v>2.4302470045191154</v>
      </c>
      <c r="M903">
        <v>21930.240000000002</v>
      </c>
      <c r="N903" s="5">
        <f>IF(Feb_21[[#This Row],[WIN_OSE]]=0,('Summary Sheet'!$O$1)-('Summary Sheet'!$O$1*2%),-'Summary Sheet'!$O$1*(Feb_21[[#This Row],[BSP]]-1))</f>
        <v>-2.8604940090382307</v>
      </c>
    </row>
    <row r="904" spans="1:14" x14ac:dyDescent="0.25">
      <c r="A904">
        <v>178999618</v>
      </c>
      <c r="B904" s="1" t="s">
        <v>1277</v>
      </c>
      <c r="C904" s="1" t="s">
        <v>3132</v>
      </c>
      <c r="D904" s="1" t="s">
        <v>4730</v>
      </c>
      <c r="E904" s="1" t="s">
        <v>17</v>
      </c>
      <c r="F904" s="1" t="s">
        <v>42</v>
      </c>
      <c r="G904" s="2">
        <v>44234</v>
      </c>
      <c r="H904" s="3">
        <v>0.80972222222222223</v>
      </c>
      <c r="I904">
        <v>2</v>
      </c>
      <c r="J904" s="1" t="s">
        <v>3315</v>
      </c>
      <c r="K904">
        <v>0</v>
      </c>
      <c r="L904">
        <v>3.5</v>
      </c>
      <c r="M904">
        <v>7564.18</v>
      </c>
      <c r="N904" s="5">
        <f>IF(Feb_21[[#This Row],[WIN_OSE]]=0,('Summary Sheet'!$O$1)-('Summary Sheet'!$O$1*2%),-'Summary Sheet'!$O$1*(Feb_21[[#This Row],[BSP]]-1))</f>
        <v>1.96</v>
      </c>
    </row>
    <row r="905" spans="1:14" x14ac:dyDescent="0.25">
      <c r="A905">
        <v>178999620</v>
      </c>
      <c r="B905" s="1" t="s">
        <v>1277</v>
      </c>
      <c r="C905" s="1" t="s">
        <v>3132</v>
      </c>
      <c r="D905" s="1" t="s">
        <v>4730</v>
      </c>
      <c r="E905" s="1" t="s">
        <v>47</v>
      </c>
      <c r="F905" s="1" t="s">
        <v>42</v>
      </c>
      <c r="G905" s="2">
        <v>44234</v>
      </c>
      <c r="H905" s="3">
        <v>0.82013888888888886</v>
      </c>
      <c r="I905">
        <v>4</v>
      </c>
      <c r="J905" s="1" t="s">
        <v>4758</v>
      </c>
      <c r="K905">
        <v>1</v>
      </c>
      <c r="L905">
        <v>4.2</v>
      </c>
      <c r="M905">
        <v>11268.36</v>
      </c>
      <c r="N905" s="5">
        <f>IF(Feb_21[[#This Row],[WIN_OSE]]=0,('Summary Sheet'!$O$1)-('Summary Sheet'!$O$1*2%),-'Summary Sheet'!$O$1*(Feb_21[[#This Row],[BSP]]-1))</f>
        <v>-6.4</v>
      </c>
    </row>
    <row r="906" spans="1:14" x14ac:dyDescent="0.25">
      <c r="A906">
        <v>178999622</v>
      </c>
      <c r="B906" s="1" t="s">
        <v>1277</v>
      </c>
      <c r="C906" s="1" t="s">
        <v>3132</v>
      </c>
      <c r="D906" s="1" t="s">
        <v>4730</v>
      </c>
      <c r="E906" s="1" t="s">
        <v>17</v>
      </c>
      <c r="F906" s="1" t="s">
        <v>42</v>
      </c>
      <c r="G906" s="2">
        <v>44234</v>
      </c>
      <c r="H906" s="3">
        <v>0.83194444444444449</v>
      </c>
      <c r="I906">
        <v>4</v>
      </c>
      <c r="J906" s="1" t="s">
        <v>3473</v>
      </c>
      <c r="K906">
        <v>0</v>
      </c>
      <c r="L906">
        <v>4.3986215073292279</v>
      </c>
      <c r="M906">
        <v>11651.52</v>
      </c>
      <c r="N906" s="5">
        <f>IF(Feb_21[[#This Row],[WIN_OSE]]=0,('Summary Sheet'!$O$1)-('Summary Sheet'!$O$1*2%),-'Summary Sheet'!$O$1*(Feb_21[[#This Row],[BSP]]-1))</f>
        <v>1.96</v>
      </c>
    </row>
    <row r="907" spans="1:14" x14ac:dyDescent="0.25">
      <c r="A907">
        <v>178999624</v>
      </c>
      <c r="B907" s="1" t="s">
        <v>1277</v>
      </c>
      <c r="C907" s="1" t="s">
        <v>3132</v>
      </c>
      <c r="D907" s="1" t="s">
        <v>4730</v>
      </c>
      <c r="E907" s="1" t="s">
        <v>47</v>
      </c>
      <c r="F907" s="1" t="s">
        <v>42</v>
      </c>
      <c r="G907" s="2">
        <v>44234</v>
      </c>
      <c r="H907" s="3">
        <v>0.84166666666666667</v>
      </c>
      <c r="I907">
        <v>1</v>
      </c>
      <c r="J907" s="1" t="s">
        <v>1305</v>
      </c>
      <c r="K907">
        <v>2</v>
      </c>
      <c r="L907">
        <v>3.7449739872366545</v>
      </c>
      <c r="M907">
        <v>18867.22</v>
      </c>
      <c r="N907" s="5">
        <f>IF(Feb_21[[#This Row],[WIN_OSE]]=0,('Summary Sheet'!$O$1)-('Summary Sheet'!$O$1*2%),-'Summary Sheet'!$O$1*(Feb_21[[#This Row],[BSP]]-1))</f>
        <v>-5.4899479744733091</v>
      </c>
    </row>
    <row r="908" spans="1:14" x14ac:dyDescent="0.25">
      <c r="A908">
        <v>178999626</v>
      </c>
      <c r="B908" s="1" t="s">
        <v>1277</v>
      </c>
      <c r="C908" s="1" t="s">
        <v>3132</v>
      </c>
      <c r="D908" s="1" t="s">
        <v>4730</v>
      </c>
      <c r="E908" s="1" t="s">
        <v>17</v>
      </c>
      <c r="F908" s="1" t="s">
        <v>56</v>
      </c>
      <c r="G908" s="2">
        <v>44234</v>
      </c>
      <c r="H908" s="3">
        <v>0.8520833333333333</v>
      </c>
      <c r="I908">
        <v>4</v>
      </c>
      <c r="J908" s="1" t="s">
        <v>3169</v>
      </c>
      <c r="K908">
        <v>1</v>
      </c>
      <c r="L908">
        <v>2.9019767465501358</v>
      </c>
      <c r="M908">
        <v>11102.08</v>
      </c>
      <c r="N908" s="5">
        <f>IF(Feb_21[[#This Row],[WIN_OSE]]=0,('Summary Sheet'!$O$1)-('Summary Sheet'!$O$1*2%),-'Summary Sheet'!$O$1*(Feb_21[[#This Row],[BSP]]-1))</f>
        <v>-3.8039534931002716</v>
      </c>
    </row>
    <row r="909" spans="1:14" x14ac:dyDescent="0.25">
      <c r="A909">
        <v>178999628</v>
      </c>
      <c r="B909" s="1" t="s">
        <v>1277</v>
      </c>
      <c r="C909" s="1" t="s">
        <v>3132</v>
      </c>
      <c r="D909" s="1" t="s">
        <v>4730</v>
      </c>
      <c r="E909" s="1" t="s">
        <v>30</v>
      </c>
      <c r="F909" s="1" t="s">
        <v>42</v>
      </c>
      <c r="G909" s="2">
        <v>44234</v>
      </c>
      <c r="H909" s="3">
        <v>0.86527777777777781</v>
      </c>
      <c r="I909">
        <v>4</v>
      </c>
      <c r="J909" s="1" t="s">
        <v>3511</v>
      </c>
      <c r="K909">
        <v>1</v>
      </c>
      <c r="L909">
        <v>2.7249052446655688</v>
      </c>
      <c r="M909">
        <v>16843</v>
      </c>
      <c r="N909" s="5">
        <f>IF(Feb_21[[#This Row],[WIN_OSE]]=0,('Summary Sheet'!$O$1)-('Summary Sheet'!$O$1*2%),-'Summary Sheet'!$O$1*(Feb_21[[#This Row],[BSP]]-1))</f>
        <v>-3.4498104893311377</v>
      </c>
    </row>
    <row r="910" spans="1:14" x14ac:dyDescent="0.25">
      <c r="A910">
        <v>178999630</v>
      </c>
      <c r="B910" s="1" t="s">
        <v>1277</v>
      </c>
      <c r="C910" s="1" t="s">
        <v>3132</v>
      </c>
      <c r="D910" s="1" t="s">
        <v>4730</v>
      </c>
      <c r="E910" s="1" t="s">
        <v>24</v>
      </c>
      <c r="F910" s="1" t="s">
        <v>42</v>
      </c>
      <c r="G910" s="2">
        <v>44234</v>
      </c>
      <c r="H910" s="3">
        <v>0.87569444444444444</v>
      </c>
      <c r="I910">
        <v>5</v>
      </c>
      <c r="J910" s="1" t="s">
        <v>3486</v>
      </c>
      <c r="K910">
        <v>0</v>
      </c>
      <c r="L910">
        <v>2.4156489552921991</v>
      </c>
      <c r="M910">
        <v>23963.5</v>
      </c>
      <c r="N910" s="5">
        <f>IF(Feb_21[[#This Row],[WIN_OSE]]=0,('Summary Sheet'!$O$1)-('Summary Sheet'!$O$1*2%),-'Summary Sheet'!$O$1*(Feb_21[[#This Row],[BSP]]-1))</f>
        <v>1.96</v>
      </c>
    </row>
    <row r="911" spans="1:14" x14ac:dyDescent="0.25">
      <c r="A911">
        <v>178999632</v>
      </c>
      <c r="B911" s="1" t="s">
        <v>1277</v>
      </c>
      <c r="C911" s="1" t="s">
        <v>3132</v>
      </c>
      <c r="D911" s="1" t="s">
        <v>4730</v>
      </c>
      <c r="E911" s="1" t="s">
        <v>43</v>
      </c>
      <c r="F911" s="1" t="s">
        <v>42</v>
      </c>
      <c r="G911" s="2">
        <v>44234</v>
      </c>
      <c r="H911" s="3">
        <v>0.88611111111111107</v>
      </c>
      <c r="I911">
        <v>4</v>
      </c>
      <c r="J911" s="1" t="s">
        <v>4743</v>
      </c>
      <c r="K911">
        <v>1</v>
      </c>
      <c r="L911">
        <v>4.405074100810161</v>
      </c>
      <c r="M911">
        <v>10395.94</v>
      </c>
      <c r="N911" s="5">
        <f>IF(Feb_21[[#This Row],[WIN_OSE]]=0,('Summary Sheet'!$O$1)-('Summary Sheet'!$O$1*2%),-'Summary Sheet'!$O$1*(Feb_21[[#This Row],[BSP]]-1))</f>
        <v>-6.8101482016203221</v>
      </c>
    </row>
    <row r="912" spans="1:14" x14ac:dyDescent="0.25">
      <c r="A912">
        <v>179012609</v>
      </c>
      <c r="B912" s="1" t="s">
        <v>19</v>
      </c>
      <c r="C912" s="1" t="s">
        <v>3142</v>
      </c>
      <c r="D912" s="1" t="s">
        <v>4730</v>
      </c>
      <c r="E912" s="1" t="s">
        <v>43</v>
      </c>
      <c r="F912" s="1" t="s">
        <v>21</v>
      </c>
      <c r="G912" s="2">
        <v>44234</v>
      </c>
      <c r="H912" s="3">
        <v>0.46250000000000002</v>
      </c>
      <c r="I912">
        <v>2</v>
      </c>
      <c r="J912" s="1" t="s">
        <v>3350</v>
      </c>
      <c r="K912">
        <v>0</v>
      </c>
      <c r="L912">
        <v>2.8722608420000002</v>
      </c>
      <c r="M912">
        <v>9622.14</v>
      </c>
      <c r="N912" s="5">
        <f>IF(Feb_21[[#This Row],[WIN_OSE]]=0,('Summary Sheet'!$O$1)-('Summary Sheet'!$O$1*2%),-'Summary Sheet'!$O$1*(Feb_21[[#This Row],[BSP]]-1))</f>
        <v>1.96</v>
      </c>
    </row>
    <row r="913" spans="1:14" x14ac:dyDescent="0.25">
      <c r="A913">
        <v>179012611</v>
      </c>
      <c r="B913" s="1" t="s">
        <v>19</v>
      </c>
      <c r="C913" s="1" t="s">
        <v>3142</v>
      </c>
      <c r="D913" s="1" t="s">
        <v>4730</v>
      </c>
      <c r="E913" s="1" t="s">
        <v>20</v>
      </c>
      <c r="F913" s="1" t="s">
        <v>21</v>
      </c>
      <c r="G913" s="2">
        <v>44234</v>
      </c>
      <c r="H913" s="3">
        <v>0.47291666666666665</v>
      </c>
      <c r="I913">
        <v>2</v>
      </c>
      <c r="J913" s="1" t="s">
        <v>4773</v>
      </c>
      <c r="K913">
        <v>1</v>
      </c>
      <c r="L913">
        <v>3.25</v>
      </c>
      <c r="M913">
        <v>7108.14</v>
      </c>
      <c r="N913" s="5">
        <f>IF(Feb_21[[#This Row],[WIN_OSE]]=0,('Summary Sheet'!$O$1)-('Summary Sheet'!$O$1*2%),-'Summary Sheet'!$O$1*(Feb_21[[#This Row],[BSP]]-1))</f>
        <v>-4.5</v>
      </c>
    </row>
    <row r="914" spans="1:14" x14ac:dyDescent="0.25">
      <c r="A914">
        <v>179012613</v>
      </c>
      <c r="B914" s="1" t="s">
        <v>19</v>
      </c>
      <c r="C914" s="1" t="s">
        <v>3142</v>
      </c>
      <c r="D914" s="1" t="s">
        <v>4730</v>
      </c>
      <c r="E914" s="1" t="s">
        <v>47</v>
      </c>
      <c r="F914" s="1" t="s">
        <v>21</v>
      </c>
      <c r="G914" s="2">
        <v>44234</v>
      </c>
      <c r="H914" s="3">
        <v>0.48333333333333334</v>
      </c>
      <c r="I914">
        <v>1</v>
      </c>
      <c r="J914" s="1" t="s">
        <v>3327</v>
      </c>
      <c r="K914">
        <v>0</v>
      </c>
      <c r="L914">
        <v>3.25</v>
      </c>
      <c r="M914">
        <v>12937.72</v>
      </c>
      <c r="N914" s="5">
        <f>IF(Feb_21[[#This Row],[WIN_OSE]]=0,('Summary Sheet'!$O$1)-('Summary Sheet'!$O$1*2%),-'Summary Sheet'!$O$1*(Feb_21[[#This Row],[BSP]]-1))</f>
        <v>1.96</v>
      </c>
    </row>
    <row r="915" spans="1:14" x14ac:dyDescent="0.25">
      <c r="A915">
        <v>179012615</v>
      </c>
      <c r="B915" s="1" t="s">
        <v>19</v>
      </c>
      <c r="C915" s="1" t="s">
        <v>3142</v>
      </c>
      <c r="D915" s="1" t="s">
        <v>4730</v>
      </c>
      <c r="E915" s="1" t="s">
        <v>32</v>
      </c>
      <c r="F915" s="1" t="s">
        <v>21</v>
      </c>
      <c r="G915" s="2">
        <v>44234</v>
      </c>
      <c r="H915" s="3">
        <v>0.49375000000000002</v>
      </c>
      <c r="I915">
        <v>1</v>
      </c>
      <c r="J915" s="1" t="s">
        <v>3273</v>
      </c>
      <c r="K915">
        <v>1</v>
      </c>
      <c r="L915">
        <v>2.6873989578263719</v>
      </c>
      <c r="M915">
        <v>18270.8</v>
      </c>
      <c r="N915" s="5">
        <f>IF(Feb_21[[#This Row],[WIN_OSE]]=0,('Summary Sheet'!$O$1)-('Summary Sheet'!$O$1*2%),-'Summary Sheet'!$O$1*(Feb_21[[#This Row],[BSP]]-1))</f>
        <v>-3.3747979156527439</v>
      </c>
    </row>
    <row r="916" spans="1:14" x14ac:dyDescent="0.25">
      <c r="A916">
        <v>179012617</v>
      </c>
      <c r="B916" s="1" t="s">
        <v>19</v>
      </c>
      <c r="C916" s="1" t="s">
        <v>3142</v>
      </c>
      <c r="D916" s="1" t="s">
        <v>4730</v>
      </c>
      <c r="E916" s="1" t="s">
        <v>20</v>
      </c>
      <c r="F916" s="1" t="s">
        <v>21</v>
      </c>
      <c r="G916" s="2">
        <v>44234</v>
      </c>
      <c r="H916" s="3">
        <v>0.50416666666666665</v>
      </c>
      <c r="I916">
        <v>2</v>
      </c>
      <c r="J916" s="1" t="s">
        <v>3203</v>
      </c>
      <c r="K916">
        <v>0</v>
      </c>
      <c r="L916">
        <v>2.795853084</v>
      </c>
      <c r="M916">
        <v>10921.54</v>
      </c>
      <c r="N916" s="5">
        <f>IF(Feb_21[[#This Row],[WIN_OSE]]=0,('Summary Sheet'!$O$1)-('Summary Sheet'!$O$1*2%),-'Summary Sheet'!$O$1*(Feb_21[[#This Row],[BSP]]-1))</f>
        <v>1.96</v>
      </c>
    </row>
    <row r="917" spans="1:14" x14ac:dyDescent="0.25">
      <c r="A917">
        <v>179012619</v>
      </c>
      <c r="B917" s="1" t="s">
        <v>19</v>
      </c>
      <c r="C917" s="1" t="s">
        <v>3142</v>
      </c>
      <c r="D917" s="1" t="s">
        <v>4730</v>
      </c>
      <c r="E917" s="1" t="s">
        <v>41</v>
      </c>
      <c r="F917" s="1" t="s">
        <v>21</v>
      </c>
      <c r="G917" s="2">
        <v>44234</v>
      </c>
      <c r="H917" s="3">
        <v>0.51458333333333328</v>
      </c>
      <c r="I917">
        <v>5</v>
      </c>
      <c r="J917" s="1" t="s">
        <v>3274</v>
      </c>
      <c r="K917">
        <v>1</v>
      </c>
      <c r="L917">
        <v>2.7679698602716956</v>
      </c>
      <c r="M917">
        <v>12730.28</v>
      </c>
      <c r="N917" s="5">
        <f>IF(Feb_21[[#This Row],[WIN_OSE]]=0,('Summary Sheet'!$O$1)-('Summary Sheet'!$O$1*2%),-'Summary Sheet'!$O$1*(Feb_21[[#This Row],[BSP]]-1))</f>
        <v>-3.5359397205433911</v>
      </c>
    </row>
    <row r="918" spans="1:14" x14ac:dyDescent="0.25">
      <c r="A918">
        <v>179012621</v>
      </c>
      <c r="B918" s="1" t="s">
        <v>19</v>
      </c>
      <c r="C918" s="1" t="s">
        <v>3142</v>
      </c>
      <c r="D918" s="1" t="s">
        <v>4730</v>
      </c>
      <c r="E918" s="1" t="s">
        <v>32</v>
      </c>
      <c r="F918" s="1" t="s">
        <v>21</v>
      </c>
      <c r="G918" s="2">
        <v>44234</v>
      </c>
      <c r="H918" s="3">
        <v>0.52500000000000002</v>
      </c>
      <c r="I918">
        <v>3</v>
      </c>
      <c r="J918" s="1" t="s">
        <v>3323</v>
      </c>
      <c r="K918">
        <v>1</v>
      </c>
      <c r="L918">
        <v>3.3</v>
      </c>
      <c r="M918">
        <v>9472.64</v>
      </c>
      <c r="N918" s="5">
        <f>IF(Feb_21[[#This Row],[WIN_OSE]]=0,('Summary Sheet'!$O$1)-('Summary Sheet'!$O$1*2%),-'Summary Sheet'!$O$1*(Feb_21[[#This Row],[BSP]]-1))</f>
        <v>-4.5999999999999996</v>
      </c>
    </row>
    <row r="919" spans="1:14" x14ac:dyDescent="0.25">
      <c r="A919">
        <v>179012623</v>
      </c>
      <c r="B919" s="1" t="s">
        <v>19</v>
      </c>
      <c r="C919" s="1" t="s">
        <v>3142</v>
      </c>
      <c r="D919" s="1" t="s">
        <v>4730</v>
      </c>
      <c r="E919" s="1" t="s">
        <v>41</v>
      </c>
      <c r="F919" s="1" t="s">
        <v>21</v>
      </c>
      <c r="G919" s="2">
        <v>44234</v>
      </c>
      <c r="H919" s="3">
        <v>0.53541666666666665</v>
      </c>
      <c r="I919">
        <v>2</v>
      </c>
      <c r="J919" s="1" t="s">
        <v>51</v>
      </c>
      <c r="K919">
        <v>1</v>
      </c>
      <c r="L919">
        <v>2.306980048218028</v>
      </c>
      <c r="M919">
        <v>17065.900000000001</v>
      </c>
      <c r="N919" s="5">
        <f>IF(Feb_21[[#This Row],[WIN_OSE]]=0,('Summary Sheet'!$O$1)-('Summary Sheet'!$O$1*2%),-'Summary Sheet'!$O$1*(Feb_21[[#This Row],[BSP]]-1))</f>
        <v>-2.6139600964360561</v>
      </c>
    </row>
    <row r="920" spans="1:14" x14ac:dyDescent="0.25">
      <c r="A920">
        <v>179012625</v>
      </c>
      <c r="B920" s="1" t="s">
        <v>19</v>
      </c>
      <c r="C920" s="1" t="s">
        <v>3142</v>
      </c>
      <c r="D920" s="1" t="s">
        <v>4730</v>
      </c>
      <c r="E920" s="1" t="s">
        <v>32</v>
      </c>
      <c r="F920" s="1" t="s">
        <v>21</v>
      </c>
      <c r="G920" s="2">
        <v>44234</v>
      </c>
      <c r="H920" s="3">
        <v>0.54583333333333328</v>
      </c>
      <c r="I920">
        <v>5</v>
      </c>
      <c r="J920" s="1" t="s">
        <v>3263</v>
      </c>
      <c r="K920">
        <v>0</v>
      </c>
      <c r="L920">
        <v>2.3836686074874525</v>
      </c>
      <c r="M920">
        <v>11367.18</v>
      </c>
      <c r="N920" s="5">
        <f>IF(Feb_21[[#This Row],[WIN_OSE]]=0,('Summary Sheet'!$O$1)-('Summary Sheet'!$O$1*2%),-'Summary Sheet'!$O$1*(Feb_21[[#This Row],[BSP]]-1))</f>
        <v>1.96</v>
      </c>
    </row>
    <row r="921" spans="1:14" x14ac:dyDescent="0.25">
      <c r="A921">
        <v>179012627</v>
      </c>
      <c r="B921" s="1" t="s">
        <v>19</v>
      </c>
      <c r="C921" s="1" t="s">
        <v>3142</v>
      </c>
      <c r="D921" s="1" t="s">
        <v>4730</v>
      </c>
      <c r="E921" s="1" t="s">
        <v>43</v>
      </c>
      <c r="F921" s="1" t="s">
        <v>21</v>
      </c>
      <c r="G921" s="2">
        <v>44234</v>
      </c>
      <c r="H921" s="3">
        <v>0.55625000000000002</v>
      </c>
      <c r="I921">
        <v>4</v>
      </c>
      <c r="J921" s="1" t="s">
        <v>150</v>
      </c>
      <c r="K921">
        <v>1</v>
      </c>
      <c r="L921">
        <v>3.562711906710101</v>
      </c>
      <c r="M921">
        <v>7035.7</v>
      </c>
      <c r="N921" s="5">
        <f>IF(Feb_21[[#This Row],[WIN_OSE]]=0,('Summary Sheet'!$O$1)-('Summary Sheet'!$O$1*2%),-'Summary Sheet'!$O$1*(Feb_21[[#This Row],[BSP]]-1))</f>
        <v>-5.1254238134202019</v>
      </c>
    </row>
    <row r="922" spans="1:14" x14ac:dyDescent="0.25">
      <c r="A922">
        <v>179012629</v>
      </c>
      <c r="B922" s="1" t="s">
        <v>19</v>
      </c>
      <c r="C922" s="1" t="s">
        <v>3142</v>
      </c>
      <c r="D922" s="1" t="s">
        <v>4730</v>
      </c>
      <c r="E922" s="1" t="s">
        <v>20</v>
      </c>
      <c r="F922" s="1" t="s">
        <v>21</v>
      </c>
      <c r="G922" s="2">
        <v>44234</v>
      </c>
      <c r="H922" s="3">
        <v>0.56666666666666665</v>
      </c>
      <c r="I922">
        <v>2</v>
      </c>
      <c r="J922" s="1" t="s">
        <v>165</v>
      </c>
      <c r="K922">
        <v>0</v>
      </c>
      <c r="L922">
        <v>3.8432692108351318</v>
      </c>
      <c r="M922">
        <v>4467.7</v>
      </c>
      <c r="N922" s="5">
        <f>IF(Feb_21[[#This Row],[WIN_OSE]]=0,('Summary Sheet'!$O$1)-('Summary Sheet'!$O$1*2%),-'Summary Sheet'!$O$1*(Feb_21[[#This Row],[BSP]]-1))</f>
        <v>1.96</v>
      </c>
    </row>
    <row r="923" spans="1:14" x14ac:dyDescent="0.25">
      <c r="A923">
        <v>179012631</v>
      </c>
      <c r="B923" s="1" t="s">
        <v>19</v>
      </c>
      <c r="C923" s="1" t="s">
        <v>3142</v>
      </c>
      <c r="D923" s="1" t="s">
        <v>4730</v>
      </c>
      <c r="E923" s="1" t="s">
        <v>47</v>
      </c>
      <c r="F923" s="1" t="s">
        <v>21</v>
      </c>
      <c r="G923" s="2">
        <v>44234</v>
      </c>
      <c r="H923" s="3">
        <v>0.57708333333333328</v>
      </c>
      <c r="I923">
        <v>4</v>
      </c>
      <c r="J923" s="1" t="s">
        <v>3307</v>
      </c>
      <c r="K923">
        <v>0</v>
      </c>
      <c r="L923">
        <v>3.6581190348404924</v>
      </c>
      <c r="M923">
        <v>5761.94</v>
      </c>
      <c r="N923" s="5">
        <f>IF(Feb_21[[#This Row],[WIN_OSE]]=0,('Summary Sheet'!$O$1)-('Summary Sheet'!$O$1*2%),-'Summary Sheet'!$O$1*(Feb_21[[#This Row],[BSP]]-1))</f>
        <v>1.96</v>
      </c>
    </row>
    <row r="924" spans="1:14" x14ac:dyDescent="0.25">
      <c r="A924">
        <v>179013577</v>
      </c>
      <c r="B924" s="1" t="s">
        <v>23</v>
      </c>
      <c r="C924" s="1" t="s">
        <v>3134</v>
      </c>
      <c r="D924" s="1" t="s">
        <v>4730</v>
      </c>
      <c r="E924" s="1" t="s">
        <v>47</v>
      </c>
      <c r="F924" s="1" t="s">
        <v>33</v>
      </c>
      <c r="G924" s="2">
        <v>44234</v>
      </c>
      <c r="H924" s="3">
        <v>0.44861111111111113</v>
      </c>
      <c r="I924">
        <v>1</v>
      </c>
      <c r="J924" s="1" t="s">
        <v>4803</v>
      </c>
      <c r="K924">
        <v>1</v>
      </c>
      <c r="L924">
        <v>2.5513242699999998</v>
      </c>
      <c r="M924">
        <v>12327.94</v>
      </c>
      <c r="N924" s="5">
        <f>IF(Feb_21[[#This Row],[WIN_OSE]]=0,('Summary Sheet'!$O$1)-('Summary Sheet'!$O$1*2%),-'Summary Sheet'!$O$1*(Feb_21[[#This Row],[BSP]]-1))</f>
        <v>-3.1026485399999997</v>
      </c>
    </row>
    <row r="925" spans="1:14" x14ac:dyDescent="0.25">
      <c r="A925">
        <v>179013579</v>
      </c>
      <c r="B925" s="1" t="s">
        <v>23</v>
      </c>
      <c r="C925" s="1" t="s">
        <v>3134</v>
      </c>
      <c r="D925" s="1" t="s">
        <v>4730</v>
      </c>
      <c r="E925" s="1" t="s">
        <v>47</v>
      </c>
      <c r="F925" s="1" t="s">
        <v>33</v>
      </c>
      <c r="G925" s="2">
        <v>44234</v>
      </c>
      <c r="H925" s="3">
        <v>0.45902777777777776</v>
      </c>
      <c r="I925">
        <v>3</v>
      </c>
      <c r="J925" s="1" t="s">
        <v>4748</v>
      </c>
      <c r="K925">
        <v>0</v>
      </c>
      <c r="L925">
        <v>2.9398132019999998</v>
      </c>
      <c r="M925">
        <v>8319</v>
      </c>
      <c r="N925" s="5">
        <f>IF(Feb_21[[#This Row],[WIN_OSE]]=0,('Summary Sheet'!$O$1)-('Summary Sheet'!$O$1*2%),-'Summary Sheet'!$O$1*(Feb_21[[#This Row],[BSP]]-1))</f>
        <v>1.96</v>
      </c>
    </row>
    <row r="926" spans="1:14" x14ac:dyDescent="0.25">
      <c r="A926">
        <v>179013581</v>
      </c>
      <c r="B926" s="1" t="s">
        <v>23</v>
      </c>
      <c r="C926" s="1" t="s">
        <v>3134</v>
      </c>
      <c r="D926" s="1" t="s">
        <v>4730</v>
      </c>
      <c r="E926" s="1" t="s">
        <v>32</v>
      </c>
      <c r="F926" s="1" t="s">
        <v>33</v>
      </c>
      <c r="G926" s="2">
        <v>44234</v>
      </c>
      <c r="H926" s="3">
        <v>0.46944444444444444</v>
      </c>
      <c r="I926">
        <v>6</v>
      </c>
      <c r="J926" s="1" t="s">
        <v>4806</v>
      </c>
      <c r="K926">
        <v>1</v>
      </c>
      <c r="L926">
        <v>2.736686787</v>
      </c>
      <c r="M926">
        <v>14031.22</v>
      </c>
      <c r="N926" s="5">
        <f>IF(Feb_21[[#This Row],[WIN_OSE]]=0,('Summary Sheet'!$O$1)-('Summary Sheet'!$O$1*2%),-'Summary Sheet'!$O$1*(Feb_21[[#This Row],[BSP]]-1))</f>
        <v>-3.473373574</v>
      </c>
    </row>
    <row r="927" spans="1:14" x14ac:dyDescent="0.25">
      <c r="A927">
        <v>179013583</v>
      </c>
      <c r="B927" s="1" t="s">
        <v>23</v>
      </c>
      <c r="C927" s="1" t="s">
        <v>3134</v>
      </c>
      <c r="D927" s="1" t="s">
        <v>4730</v>
      </c>
      <c r="E927" s="1" t="s">
        <v>75</v>
      </c>
      <c r="F927" s="1" t="s">
        <v>50</v>
      </c>
      <c r="G927" s="2">
        <v>44234</v>
      </c>
      <c r="H927" s="3">
        <v>0.47986111111111113</v>
      </c>
      <c r="I927">
        <v>3</v>
      </c>
      <c r="J927" s="1" t="s">
        <v>1319</v>
      </c>
      <c r="K927">
        <v>0</v>
      </c>
      <c r="L927">
        <v>2.1253062703315297</v>
      </c>
      <c r="M927">
        <v>16551.66</v>
      </c>
      <c r="N927" s="5">
        <f>IF(Feb_21[[#This Row],[WIN_OSE]]=0,('Summary Sheet'!$O$1)-('Summary Sheet'!$O$1*2%),-'Summary Sheet'!$O$1*(Feb_21[[#This Row],[BSP]]-1))</f>
        <v>1.96</v>
      </c>
    </row>
    <row r="928" spans="1:14" x14ac:dyDescent="0.25">
      <c r="A928">
        <v>179013585</v>
      </c>
      <c r="B928" s="1" t="s">
        <v>23</v>
      </c>
      <c r="C928" s="1" t="s">
        <v>3134</v>
      </c>
      <c r="D928" s="1" t="s">
        <v>4730</v>
      </c>
      <c r="E928" s="1" t="s">
        <v>34</v>
      </c>
      <c r="F928" s="1" t="s">
        <v>35</v>
      </c>
      <c r="G928" s="2">
        <v>44234</v>
      </c>
      <c r="H928" s="3">
        <v>0.49027777777777776</v>
      </c>
      <c r="I928">
        <v>3</v>
      </c>
      <c r="J928" s="1" t="s">
        <v>3534</v>
      </c>
      <c r="K928">
        <v>0</v>
      </c>
      <c r="L928">
        <v>2.7</v>
      </c>
      <c r="M928">
        <v>9738.98</v>
      </c>
      <c r="N928" s="5">
        <f>IF(Feb_21[[#This Row],[WIN_OSE]]=0,('Summary Sheet'!$O$1)-('Summary Sheet'!$O$1*2%),-'Summary Sheet'!$O$1*(Feb_21[[#This Row],[BSP]]-1))</f>
        <v>1.96</v>
      </c>
    </row>
    <row r="929" spans="1:14" x14ac:dyDescent="0.25">
      <c r="A929">
        <v>179013587</v>
      </c>
      <c r="B929" s="1" t="s">
        <v>23</v>
      </c>
      <c r="C929" s="1" t="s">
        <v>3134</v>
      </c>
      <c r="D929" s="1" t="s">
        <v>4730</v>
      </c>
      <c r="E929" s="1" t="s">
        <v>64</v>
      </c>
      <c r="F929" s="1" t="s">
        <v>35</v>
      </c>
      <c r="G929" s="2">
        <v>44234</v>
      </c>
      <c r="H929" s="3">
        <v>0.50069444444444444</v>
      </c>
      <c r="I929">
        <v>3</v>
      </c>
      <c r="J929" s="1" t="s">
        <v>3466</v>
      </c>
      <c r="K929">
        <v>0</v>
      </c>
      <c r="L929">
        <v>3.1</v>
      </c>
      <c r="M929">
        <v>9199.9</v>
      </c>
      <c r="N929" s="5">
        <f>IF(Feb_21[[#This Row],[WIN_OSE]]=0,('Summary Sheet'!$O$1)-('Summary Sheet'!$O$1*2%),-'Summary Sheet'!$O$1*(Feb_21[[#This Row],[BSP]]-1))</f>
        <v>1.96</v>
      </c>
    </row>
    <row r="930" spans="1:14" x14ac:dyDescent="0.25">
      <c r="A930">
        <v>179013589</v>
      </c>
      <c r="B930" s="1" t="s">
        <v>23</v>
      </c>
      <c r="C930" s="1" t="s">
        <v>3134</v>
      </c>
      <c r="D930" s="1" t="s">
        <v>4730</v>
      </c>
      <c r="E930" s="1" t="s">
        <v>49</v>
      </c>
      <c r="F930" s="1" t="s">
        <v>50</v>
      </c>
      <c r="G930" s="2">
        <v>44234</v>
      </c>
      <c r="H930" s="3">
        <v>0.51111111111111107</v>
      </c>
      <c r="I930">
        <v>2</v>
      </c>
      <c r="J930" s="1" t="s">
        <v>4810</v>
      </c>
      <c r="K930">
        <v>1</v>
      </c>
      <c r="L930">
        <v>3.4241831035729406</v>
      </c>
      <c r="M930">
        <v>8578.2800000000007</v>
      </c>
      <c r="N930" s="5">
        <f>IF(Feb_21[[#This Row],[WIN_OSE]]=0,('Summary Sheet'!$O$1)-('Summary Sheet'!$O$1*2%),-'Summary Sheet'!$O$1*(Feb_21[[#This Row],[BSP]]-1))</f>
        <v>-4.8483662071458813</v>
      </c>
    </row>
    <row r="931" spans="1:14" x14ac:dyDescent="0.25">
      <c r="A931">
        <v>179013591</v>
      </c>
      <c r="B931" s="1" t="s">
        <v>23</v>
      </c>
      <c r="C931" s="1" t="s">
        <v>3134</v>
      </c>
      <c r="D931" s="1" t="s">
        <v>4730</v>
      </c>
      <c r="E931" s="1" t="s">
        <v>64</v>
      </c>
      <c r="F931" s="1" t="s">
        <v>35</v>
      </c>
      <c r="G931" s="2">
        <v>44234</v>
      </c>
      <c r="H931" s="3">
        <v>0.52152777777777781</v>
      </c>
      <c r="I931">
        <v>5</v>
      </c>
      <c r="J931" s="1" t="s">
        <v>4756</v>
      </c>
      <c r="K931">
        <v>0</v>
      </c>
      <c r="L931">
        <v>3.9290914832559434</v>
      </c>
      <c r="M931">
        <v>8001.56</v>
      </c>
      <c r="N931" s="5">
        <f>IF(Feb_21[[#This Row],[WIN_OSE]]=0,('Summary Sheet'!$O$1)-('Summary Sheet'!$O$1*2%),-'Summary Sheet'!$O$1*(Feb_21[[#This Row],[BSP]]-1))</f>
        <v>1.96</v>
      </c>
    </row>
    <row r="932" spans="1:14" x14ac:dyDescent="0.25">
      <c r="A932">
        <v>179013593</v>
      </c>
      <c r="B932" s="1" t="s">
        <v>23</v>
      </c>
      <c r="C932" s="1" t="s">
        <v>3134</v>
      </c>
      <c r="D932" s="1" t="s">
        <v>4730</v>
      </c>
      <c r="E932" s="1" t="s">
        <v>27</v>
      </c>
      <c r="F932" s="1" t="s">
        <v>50</v>
      </c>
      <c r="G932" s="2">
        <v>44234</v>
      </c>
      <c r="H932" s="3">
        <v>0.53194444444444444</v>
      </c>
      <c r="I932">
        <v>1</v>
      </c>
      <c r="J932" s="1" t="s">
        <v>4801</v>
      </c>
      <c r="K932">
        <v>0</v>
      </c>
      <c r="L932">
        <v>2.6580500271647187</v>
      </c>
      <c r="M932">
        <v>15478.34</v>
      </c>
      <c r="N932" s="5">
        <f>IF(Feb_21[[#This Row],[WIN_OSE]]=0,('Summary Sheet'!$O$1)-('Summary Sheet'!$O$1*2%),-'Summary Sheet'!$O$1*(Feb_21[[#This Row],[BSP]]-1))</f>
        <v>1.96</v>
      </c>
    </row>
    <row r="933" spans="1:14" x14ac:dyDescent="0.25">
      <c r="A933">
        <v>179013595</v>
      </c>
      <c r="B933" s="1" t="s">
        <v>23</v>
      </c>
      <c r="C933" s="1" t="s">
        <v>3134</v>
      </c>
      <c r="D933" s="1" t="s">
        <v>4730</v>
      </c>
      <c r="E933" s="1" t="s">
        <v>55</v>
      </c>
      <c r="F933" s="1" t="s">
        <v>35</v>
      </c>
      <c r="G933" s="2">
        <v>44234</v>
      </c>
      <c r="H933" s="3">
        <v>0.54305555555555551</v>
      </c>
      <c r="I933">
        <v>5</v>
      </c>
      <c r="J933" s="1" t="s">
        <v>3552</v>
      </c>
      <c r="K933">
        <v>0</v>
      </c>
      <c r="L933">
        <v>2.6998150376473502</v>
      </c>
      <c r="M933">
        <v>11099.48</v>
      </c>
      <c r="N933" s="5">
        <f>IF(Feb_21[[#This Row],[WIN_OSE]]=0,('Summary Sheet'!$O$1)-('Summary Sheet'!$O$1*2%),-'Summary Sheet'!$O$1*(Feb_21[[#This Row],[BSP]]-1))</f>
        <v>1.96</v>
      </c>
    </row>
    <row r="934" spans="1:14" x14ac:dyDescent="0.25">
      <c r="A934">
        <v>179013597</v>
      </c>
      <c r="B934" s="1" t="s">
        <v>23</v>
      </c>
      <c r="C934" s="1" t="s">
        <v>3134</v>
      </c>
      <c r="D934" s="1" t="s">
        <v>4730</v>
      </c>
      <c r="E934" s="1" t="s">
        <v>55</v>
      </c>
      <c r="F934" s="1" t="s">
        <v>35</v>
      </c>
      <c r="G934" s="2">
        <v>44234</v>
      </c>
      <c r="H934" s="3">
        <v>0.55347222222222225</v>
      </c>
      <c r="I934">
        <v>2</v>
      </c>
      <c r="J934" s="1" t="s">
        <v>3229</v>
      </c>
      <c r="K934">
        <v>0</v>
      </c>
      <c r="L934">
        <v>2.7457350507235603</v>
      </c>
      <c r="M934">
        <v>15075.14</v>
      </c>
      <c r="N934" s="5">
        <f>IF(Feb_21[[#This Row],[WIN_OSE]]=0,('Summary Sheet'!$O$1)-('Summary Sheet'!$O$1*2%),-'Summary Sheet'!$O$1*(Feb_21[[#This Row],[BSP]]-1))</f>
        <v>1.96</v>
      </c>
    </row>
    <row r="935" spans="1:14" x14ac:dyDescent="0.25">
      <c r="A935">
        <v>179013599</v>
      </c>
      <c r="B935" s="1" t="s">
        <v>23</v>
      </c>
      <c r="C935" s="1" t="s">
        <v>3134</v>
      </c>
      <c r="D935" s="1" t="s">
        <v>4730</v>
      </c>
      <c r="E935" s="1" t="s">
        <v>75</v>
      </c>
      <c r="F935" s="1" t="s">
        <v>50</v>
      </c>
      <c r="G935" s="2">
        <v>44234</v>
      </c>
      <c r="H935" s="3">
        <v>0.56458333333333333</v>
      </c>
      <c r="I935">
        <v>3</v>
      </c>
      <c r="J935" s="1" t="s">
        <v>3501</v>
      </c>
      <c r="K935">
        <v>0</v>
      </c>
      <c r="L935">
        <v>3.6909626876618127</v>
      </c>
      <c r="M935">
        <v>7459.96</v>
      </c>
      <c r="N935" s="5">
        <f>IF(Feb_21[[#This Row],[WIN_OSE]]=0,('Summary Sheet'!$O$1)-('Summary Sheet'!$O$1*2%),-'Summary Sheet'!$O$1*(Feb_21[[#This Row],[BSP]]-1))</f>
        <v>1.96</v>
      </c>
    </row>
    <row r="936" spans="1:14" x14ac:dyDescent="0.25">
      <c r="A936">
        <v>179114606</v>
      </c>
      <c r="B936" s="1" t="s">
        <v>19</v>
      </c>
      <c r="C936" s="1" t="s">
        <v>3118</v>
      </c>
      <c r="D936" s="1" t="s">
        <v>4811</v>
      </c>
      <c r="E936" s="1" t="s">
        <v>48</v>
      </c>
      <c r="F936" s="1" t="s">
        <v>36</v>
      </c>
      <c r="G936" s="2">
        <v>44236</v>
      </c>
      <c r="H936" s="3">
        <v>0.4777777777777778</v>
      </c>
      <c r="I936">
        <v>5</v>
      </c>
      <c r="J936" s="1" t="s">
        <v>4820</v>
      </c>
      <c r="K936">
        <v>0</v>
      </c>
      <c r="L936">
        <v>3.9420361700000002</v>
      </c>
      <c r="M936">
        <v>7328.38</v>
      </c>
      <c r="N936" s="5">
        <f>IF(Feb_21[[#This Row],[WIN_OSE]]=0,('Summary Sheet'!$O$1)-('Summary Sheet'!$O$1*2%),-'Summary Sheet'!$O$1*(Feb_21[[#This Row],[BSP]]-1))</f>
        <v>1.96</v>
      </c>
    </row>
    <row r="937" spans="1:14" x14ac:dyDescent="0.25">
      <c r="A937">
        <v>179114608</v>
      </c>
      <c r="B937" s="1" t="s">
        <v>19</v>
      </c>
      <c r="C937" s="1" t="s">
        <v>3118</v>
      </c>
      <c r="D937" s="1" t="s">
        <v>4811</v>
      </c>
      <c r="E937" s="1" t="s">
        <v>24</v>
      </c>
      <c r="F937" s="1" t="s">
        <v>36</v>
      </c>
      <c r="G937" s="2">
        <v>44236</v>
      </c>
      <c r="H937" s="3">
        <v>0.48819444444444443</v>
      </c>
      <c r="I937">
        <v>4</v>
      </c>
      <c r="J937" s="1" t="s">
        <v>282</v>
      </c>
      <c r="K937">
        <v>0</v>
      </c>
      <c r="L937">
        <v>4.0999999999999996</v>
      </c>
      <c r="M937">
        <v>4893.12</v>
      </c>
      <c r="N937" s="5">
        <f>IF(Feb_21[[#This Row],[WIN_OSE]]=0,('Summary Sheet'!$O$1)-('Summary Sheet'!$O$1*2%),-'Summary Sheet'!$O$1*(Feb_21[[#This Row],[BSP]]-1))</f>
        <v>1.96</v>
      </c>
    </row>
    <row r="938" spans="1:14" x14ac:dyDescent="0.25">
      <c r="A938">
        <v>179114610</v>
      </c>
      <c r="B938" s="1" t="s">
        <v>19</v>
      </c>
      <c r="C938" s="1" t="s">
        <v>3118</v>
      </c>
      <c r="D938" s="1" t="s">
        <v>4811</v>
      </c>
      <c r="E938" s="1" t="s">
        <v>39</v>
      </c>
      <c r="F938" s="1" t="s">
        <v>36</v>
      </c>
      <c r="G938" s="2">
        <v>44236</v>
      </c>
      <c r="H938" s="3">
        <v>0.49861111111111112</v>
      </c>
      <c r="I938">
        <v>3</v>
      </c>
      <c r="J938" s="1" t="s">
        <v>3199</v>
      </c>
      <c r="K938">
        <v>0</v>
      </c>
      <c r="L938">
        <v>3.8260641390000001</v>
      </c>
      <c r="M938">
        <v>9472.48</v>
      </c>
      <c r="N938" s="5">
        <f>IF(Feb_21[[#This Row],[WIN_OSE]]=0,('Summary Sheet'!$O$1)-('Summary Sheet'!$O$1*2%),-'Summary Sheet'!$O$1*(Feb_21[[#This Row],[BSP]]-1))</f>
        <v>1.96</v>
      </c>
    </row>
    <row r="939" spans="1:14" x14ac:dyDescent="0.25">
      <c r="A939">
        <v>179114612</v>
      </c>
      <c r="B939" s="1" t="s">
        <v>19</v>
      </c>
      <c r="C939" s="1" t="s">
        <v>3118</v>
      </c>
      <c r="D939" s="1" t="s">
        <v>4811</v>
      </c>
      <c r="E939" s="1" t="s">
        <v>43</v>
      </c>
      <c r="F939" s="1" t="s">
        <v>36</v>
      </c>
      <c r="G939" s="2">
        <v>44236</v>
      </c>
      <c r="H939" s="3">
        <v>0.50902777777777775</v>
      </c>
      <c r="I939">
        <v>6</v>
      </c>
      <c r="J939" s="1" t="s">
        <v>772</v>
      </c>
      <c r="K939">
        <v>1</v>
      </c>
      <c r="L939">
        <v>3.828785554385195</v>
      </c>
      <c r="M939">
        <v>13625.76</v>
      </c>
      <c r="N939" s="5">
        <f>IF(Feb_21[[#This Row],[WIN_OSE]]=0,('Summary Sheet'!$O$1)-('Summary Sheet'!$O$1*2%),-'Summary Sheet'!$O$1*(Feb_21[[#This Row],[BSP]]-1))</f>
        <v>-5.6575711087703899</v>
      </c>
    </row>
    <row r="940" spans="1:14" x14ac:dyDescent="0.25">
      <c r="A940">
        <v>179114614</v>
      </c>
      <c r="B940" s="1" t="s">
        <v>19</v>
      </c>
      <c r="C940" s="1" t="s">
        <v>3118</v>
      </c>
      <c r="D940" s="1" t="s">
        <v>4811</v>
      </c>
      <c r="E940" s="1" t="s">
        <v>48</v>
      </c>
      <c r="F940" s="1" t="s">
        <v>36</v>
      </c>
      <c r="G940" s="2">
        <v>44236</v>
      </c>
      <c r="H940" s="3">
        <v>0.51944444444444449</v>
      </c>
      <c r="I940">
        <v>2</v>
      </c>
      <c r="J940" s="1" t="s">
        <v>4826</v>
      </c>
      <c r="K940">
        <v>0</v>
      </c>
      <c r="L940">
        <v>2.42</v>
      </c>
      <c r="M940">
        <v>21827.62</v>
      </c>
      <c r="N940" s="5">
        <f>IF(Feb_21[[#This Row],[WIN_OSE]]=0,('Summary Sheet'!$O$1)-('Summary Sheet'!$O$1*2%),-'Summary Sheet'!$O$1*(Feb_21[[#This Row],[BSP]]-1))</f>
        <v>1.96</v>
      </c>
    </row>
    <row r="941" spans="1:14" x14ac:dyDescent="0.25">
      <c r="A941">
        <v>179114616</v>
      </c>
      <c r="B941" s="1" t="s">
        <v>19</v>
      </c>
      <c r="C941" s="1" t="s">
        <v>3118</v>
      </c>
      <c r="D941" s="1" t="s">
        <v>4811</v>
      </c>
      <c r="E941" s="1" t="s">
        <v>49</v>
      </c>
      <c r="F941" s="1" t="s">
        <v>52</v>
      </c>
      <c r="G941" s="2">
        <v>44236</v>
      </c>
      <c r="H941" s="3">
        <v>0.52986111111111112</v>
      </c>
      <c r="I941">
        <v>6</v>
      </c>
      <c r="J941" s="1" t="s">
        <v>4325</v>
      </c>
      <c r="K941">
        <v>1</v>
      </c>
      <c r="L941">
        <v>3.0809251568577025</v>
      </c>
      <c r="M941">
        <v>12266.28</v>
      </c>
      <c r="N941" s="5">
        <f>IF(Feb_21[[#This Row],[WIN_OSE]]=0,('Summary Sheet'!$O$1)-('Summary Sheet'!$O$1*2%),-'Summary Sheet'!$O$1*(Feb_21[[#This Row],[BSP]]-1))</f>
        <v>-4.161850313715405</v>
      </c>
    </row>
    <row r="942" spans="1:14" x14ac:dyDescent="0.25">
      <c r="A942">
        <v>179114618</v>
      </c>
      <c r="B942" s="1" t="s">
        <v>19</v>
      </c>
      <c r="C942" s="1" t="s">
        <v>3118</v>
      </c>
      <c r="D942" s="1" t="s">
        <v>4811</v>
      </c>
      <c r="E942" s="1" t="s">
        <v>41</v>
      </c>
      <c r="F942" s="1" t="s">
        <v>36</v>
      </c>
      <c r="G942" s="2">
        <v>44236</v>
      </c>
      <c r="H942" s="3">
        <v>0.54027777777777775</v>
      </c>
      <c r="I942">
        <v>4</v>
      </c>
      <c r="J942" s="1" t="s">
        <v>1344</v>
      </c>
      <c r="K942">
        <v>1</v>
      </c>
      <c r="L942">
        <v>3.9796053095319981</v>
      </c>
      <c r="M942">
        <v>7611.84</v>
      </c>
      <c r="N942" s="5">
        <f>IF(Feb_21[[#This Row],[WIN_OSE]]=0,('Summary Sheet'!$O$1)-('Summary Sheet'!$O$1*2%),-'Summary Sheet'!$O$1*(Feb_21[[#This Row],[BSP]]-1))</f>
        <v>-5.9592106190639962</v>
      </c>
    </row>
    <row r="943" spans="1:14" x14ac:dyDescent="0.25">
      <c r="A943">
        <v>179114620</v>
      </c>
      <c r="B943" s="1" t="s">
        <v>19</v>
      </c>
      <c r="C943" s="1" t="s">
        <v>3118</v>
      </c>
      <c r="D943" s="1" t="s">
        <v>4811</v>
      </c>
      <c r="E943" s="1" t="s">
        <v>39</v>
      </c>
      <c r="F943" s="1" t="s">
        <v>36</v>
      </c>
      <c r="G943" s="2">
        <v>44236</v>
      </c>
      <c r="H943" s="3">
        <v>0.55069444444444449</v>
      </c>
      <c r="I943">
        <v>3</v>
      </c>
      <c r="J943" s="1" t="s">
        <v>4365</v>
      </c>
      <c r="K943">
        <v>1</v>
      </c>
      <c r="L943">
        <v>3.6936771802895239</v>
      </c>
      <c r="M943">
        <v>10956.04</v>
      </c>
      <c r="N943" s="5">
        <f>IF(Feb_21[[#This Row],[WIN_OSE]]=0,('Summary Sheet'!$O$1)-('Summary Sheet'!$O$1*2%),-'Summary Sheet'!$O$1*(Feb_21[[#This Row],[BSP]]-1))</f>
        <v>-5.3873543605790477</v>
      </c>
    </row>
    <row r="944" spans="1:14" x14ac:dyDescent="0.25">
      <c r="A944">
        <v>179114622</v>
      </c>
      <c r="B944" s="1" t="s">
        <v>19</v>
      </c>
      <c r="C944" s="1" t="s">
        <v>3118</v>
      </c>
      <c r="D944" s="1" t="s">
        <v>4811</v>
      </c>
      <c r="E944" s="1" t="s">
        <v>75</v>
      </c>
      <c r="F944" s="1" t="s">
        <v>52</v>
      </c>
      <c r="G944" s="2">
        <v>44236</v>
      </c>
      <c r="H944" s="3">
        <v>0.56111111111111112</v>
      </c>
      <c r="I944">
        <v>4</v>
      </c>
      <c r="J944" s="1" t="s">
        <v>4812</v>
      </c>
      <c r="K944">
        <v>0</v>
      </c>
      <c r="L944">
        <v>4.1935091343604638</v>
      </c>
      <c r="M944">
        <v>16235.38</v>
      </c>
      <c r="N944" s="5">
        <f>IF(Feb_21[[#This Row],[WIN_OSE]]=0,('Summary Sheet'!$O$1)-('Summary Sheet'!$O$1*2%),-'Summary Sheet'!$O$1*(Feb_21[[#This Row],[BSP]]-1))</f>
        <v>1.96</v>
      </c>
    </row>
    <row r="945" spans="1:14" x14ac:dyDescent="0.25">
      <c r="A945">
        <v>179115142</v>
      </c>
      <c r="B945" s="1" t="s">
        <v>23</v>
      </c>
      <c r="C945" s="1" t="s">
        <v>3120</v>
      </c>
      <c r="D945" s="1" t="s">
        <v>4811</v>
      </c>
      <c r="E945" s="1" t="s">
        <v>39</v>
      </c>
      <c r="F945" s="1" t="s">
        <v>31</v>
      </c>
      <c r="G945" s="2">
        <v>44236</v>
      </c>
      <c r="H945" s="3">
        <v>0.34166666666666667</v>
      </c>
      <c r="I945">
        <v>3</v>
      </c>
      <c r="J945" s="1" t="s">
        <v>3628</v>
      </c>
      <c r="K945">
        <v>1</v>
      </c>
      <c r="L945">
        <v>3.05</v>
      </c>
      <c r="M945">
        <v>1914.18</v>
      </c>
      <c r="N945" s="5">
        <f>IF(Feb_21[[#This Row],[WIN_OSE]]=0,('Summary Sheet'!$O$1)-('Summary Sheet'!$O$1*2%),-'Summary Sheet'!$O$1*(Feb_21[[#This Row],[BSP]]-1))</f>
        <v>-4.0999999999999996</v>
      </c>
    </row>
    <row r="946" spans="1:14" x14ac:dyDescent="0.25">
      <c r="A946">
        <v>179115144</v>
      </c>
      <c r="B946" s="1" t="s">
        <v>23</v>
      </c>
      <c r="C946" s="1" t="s">
        <v>3120</v>
      </c>
      <c r="D946" s="1" t="s">
        <v>4811</v>
      </c>
      <c r="E946" s="1" t="s">
        <v>4813</v>
      </c>
      <c r="F946" s="1" t="s">
        <v>31</v>
      </c>
      <c r="G946" s="2">
        <v>44236</v>
      </c>
      <c r="H946" s="3">
        <v>0.35208333333333336</v>
      </c>
      <c r="I946">
        <v>1</v>
      </c>
      <c r="J946" s="1" t="s">
        <v>3795</v>
      </c>
      <c r="K946">
        <v>1</v>
      </c>
      <c r="L946">
        <v>3.3007486497203349</v>
      </c>
      <c r="M946">
        <v>408.06</v>
      </c>
      <c r="N946" s="5">
        <f>IF(Feb_21[[#This Row],[WIN_OSE]]=0,('Summary Sheet'!$O$1)-('Summary Sheet'!$O$1*2%),-'Summary Sheet'!$O$1*(Feb_21[[#This Row],[BSP]]-1))</f>
        <v>-4.6014972994406698</v>
      </c>
    </row>
    <row r="947" spans="1:14" x14ac:dyDescent="0.25">
      <c r="A947">
        <v>179115146</v>
      </c>
      <c r="B947" s="1" t="s">
        <v>23</v>
      </c>
      <c r="C947" s="1" t="s">
        <v>3120</v>
      </c>
      <c r="D947" s="1" t="s">
        <v>4811</v>
      </c>
      <c r="E947" s="1" t="s">
        <v>41</v>
      </c>
      <c r="F947" s="1" t="s">
        <v>31</v>
      </c>
      <c r="G947" s="2">
        <v>44236</v>
      </c>
      <c r="H947" s="3">
        <v>0.36319444444444443</v>
      </c>
      <c r="I947">
        <v>1</v>
      </c>
      <c r="J947" s="1" t="s">
        <v>439</v>
      </c>
      <c r="K947">
        <v>0</v>
      </c>
      <c r="L947">
        <v>3.3</v>
      </c>
      <c r="M947">
        <v>986.64</v>
      </c>
      <c r="N947" s="5">
        <f>IF(Feb_21[[#This Row],[WIN_OSE]]=0,('Summary Sheet'!$O$1)-('Summary Sheet'!$O$1*2%),-'Summary Sheet'!$O$1*(Feb_21[[#This Row],[BSP]]-1))</f>
        <v>1.96</v>
      </c>
    </row>
    <row r="948" spans="1:14" x14ac:dyDescent="0.25">
      <c r="A948">
        <v>179115148</v>
      </c>
      <c r="B948" s="1" t="s">
        <v>23</v>
      </c>
      <c r="C948" s="1" t="s">
        <v>3120</v>
      </c>
      <c r="D948" s="1" t="s">
        <v>4811</v>
      </c>
      <c r="E948" s="1" t="s">
        <v>41</v>
      </c>
      <c r="F948" s="1" t="s">
        <v>31</v>
      </c>
      <c r="G948" s="2">
        <v>44236</v>
      </c>
      <c r="H948" s="3">
        <v>0.37638888888888888</v>
      </c>
      <c r="I948">
        <v>6</v>
      </c>
      <c r="J948" s="1" t="s">
        <v>4494</v>
      </c>
      <c r="K948">
        <v>0</v>
      </c>
      <c r="L948">
        <v>3.05</v>
      </c>
      <c r="M948">
        <v>1775.4</v>
      </c>
      <c r="N948" s="5">
        <f>IF(Feb_21[[#This Row],[WIN_OSE]]=0,('Summary Sheet'!$O$1)-('Summary Sheet'!$O$1*2%),-'Summary Sheet'!$O$1*(Feb_21[[#This Row],[BSP]]-1))</f>
        <v>1.96</v>
      </c>
    </row>
    <row r="949" spans="1:14" x14ac:dyDescent="0.25">
      <c r="A949">
        <v>179115150</v>
      </c>
      <c r="B949" s="1" t="s">
        <v>23</v>
      </c>
      <c r="C949" s="1" t="s">
        <v>3120</v>
      </c>
      <c r="D949" s="1" t="s">
        <v>4811</v>
      </c>
      <c r="E949" s="1" t="s">
        <v>4813</v>
      </c>
      <c r="F949" s="1" t="s">
        <v>179</v>
      </c>
      <c r="G949" s="2">
        <v>44236</v>
      </c>
      <c r="H949" s="3">
        <v>0.38750000000000001</v>
      </c>
      <c r="I949">
        <v>2</v>
      </c>
      <c r="J949" s="1" t="s">
        <v>4822</v>
      </c>
      <c r="K949">
        <v>1</v>
      </c>
      <c r="L949">
        <v>2.48</v>
      </c>
      <c r="M949">
        <v>813.2</v>
      </c>
      <c r="N949" s="5">
        <f>IF(Feb_21[[#This Row],[WIN_OSE]]=0,('Summary Sheet'!$O$1)-('Summary Sheet'!$O$1*2%),-'Summary Sheet'!$O$1*(Feb_21[[#This Row],[BSP]]-1))</f>
        <v>-2.96</v>
      </c>
    </row>
    <row r="950" spans="1:14" x14ac:dyDescent="0.25">
      <c r="A950">
        <v>179115152</v>
      </c>
      <c r="B950" s="1" t="s">
        <v>23</v>
      </c>
      <c r="C950" s="1" t="s">
        <v>3120</v>
      </c>
      <c r="D950" s="1" t="s">
        <v>4811</v>
      </c>
      <c r="E950" s="1" t="s">
        <v>24</v>
      </c>
      <c r="F950" s="1" t="s">
        <v>31</v>
      </c>
      <c r="G950" s="2">
        <v>44236</v>
      </c>
      <c r="H950" s="3">
        <v>0.39861111111111114</v>
      </c>
      <c r="I950">
        <v>2</v>
      </c>
      <c r="J950" s="1" t="s">
        <v>4388</v>
      </c>
      <c r="K950">
        <v>1</v>
      </c>
      <c r="L950">
        <v>1.82</v>
      </c>
      <c r="M950">
        <v>737</v>
      </c>
      <c r="N950" s="5">
        <f>IF(Feb_21[[#This Row],[WIN_OSE]]=0,('Summary Sheet'!$O$1)-('Summary Sheet'!$O$1*2%),-'Summary Sheet'!$O$1*(Feb_21[[#This Row],[BSP]]-1))</f>
        <v>-1.6400000000000001</v>
      </c>
    </row>
    <row r="951" spans="1:14" x14ac:dyDescent="0.25">
      <c r="A951">
        <v>179115154</v>
      </c>
      <c r="B951" s="1" t="s">
        <v>23</v>
      </c>
      <c r="C951" s="1" t="s">
        <v>3120</v>
      </c>
      <c r="D951" s="1" t="s">
        <v>4811</v>
      </c>
      <c r="E951" s="1" t="s">
        <v>4813</v>
      </c>
      <c r="F951" s="1" t="s">
        <v>31</v>
      </c>
      <c r="G951" s="2">
        <v>44236</v>
      </c>
      <c r="H951" s="3">
        <v>0.41111111111111109</v>
      </c>
      <c r="I951">
        <v>3</v>
      </c>
      <c r="J951" s="1" t="s">
        <v>126</v>
      </c>
      <c r="K951">
        <v>0</v>
      </c>
      <c r="L951">
        <v>3.0315961154093367</v>
      </c>
      <c r="M951">
        <v>2503.64</v>
      </c>
      <c r="N951" s="5">
        <f>IF(Feb_21[[#This Row],[WIN_OSE]]=0,('Summary Sheet'!$O$1)-('Summary Sheet'!$O$1*2%),-'Summary Sheet'!$O$1*(Feb_21[[#This Row],[BSP]]-1))</f>
        <v>1.96</v>
      </c>
    </row>
    <row r="952" spans="1:14" x14ac:dyDescent="0.25">
      <c r="A952">
        <v>179115156</v>
      </c>
      <c r="B952" s="1" t="s">
        <v>23</v>
      </c>
      <c r="C952" s="1" t="s">
        <v>3120</v>
      </c>
      <c r="D952" s="1" t="s">
        <v>4811</v>
      </c>
      <c r="E952" s="1" t="s">
        <v>47</v>
      </c>
      <c r="F952" s="1" t="s">
        <v>31</v>
      </c>
      <c r="G952" s="2">
        <v>44236</v>
      </c>
      <c r="H952" s="3">
        <v>0.42152777777777778</v>
      </c>
      <c r="I952">
        <v>3</v>
      </c>
      <c r="J952" s="1" t="s">
        <v>4431</v>
      </c>
      <c r="K952">
        <v>0</v>
      </c>
      <c r="L952">
        <v>3.9603006152238405</v>
      </c>
      <c r="M952">
        <v>1918.94</v>
      </c>
      <c r="N952" s="5">
        <f>IF(Feb_21[[#This Row],[WIN_OSE]]=0,('Summary Sheet'!$O$1)-('Summary Sheet'!$O$1*2%),-'Summary Sheet'!$O$1*(Feb_21[[#This Row],[BSP]]-1))</f>
        <v>1.96</v>
      </c>
    </row>
    <row r="953" spans="1:14" x14ac:dyDescent="0.25">
      <c r="A953">
        <v>179115158</v>
      </c>
      <c r="B953" s="1" t="s">
        <v>23</v>
      </c>
      <c r="C953" s="1" t="s">
        <v>3120</v>
      </c>
      <c r="D953" s="1" t="s">
        <v>4811</v>
      </c>
      <c r="E953" s="1" t="s">
        <v>4813</v>
      </c>
      <c r="F953" s="1" t="s">
        <v>31</v>
      </c>
      <c r="G953" s="2">
        <v>44236</v>
      </c>
      <c r="H953" s="3">
        <v>0.43263888888888891</v>
      </c>
      <c r="I953">
        <v>1</v>
      </c>
      <c r="J953" s="1" t="s">
        <v>3714</v>
      </c>
      <c r="K953">
        <v>0</v>
      </c>
      <c r="L953">
        <v>4.0853884486815994</v>
      </c>
      <c r="M953">
        <v>735.04</v>
      </c>
      <c r="N953" s="5">
        <f>IF(Feb_21[[#This Row],[WIN_OSE]]=0,('Summary Sheet'!$O$1)-('Summary Sheet'!$O$1*2%),-'Summary Sheet'!$O$1*(Feb_21[[#This Row],[BSP]]-1))</f>
        <v>1.96</v>
      </c>
    </row>
    <row r="954" spans="1:14" x14ac:dyDescent="0.25">
      <c r="A954">
        <v>179115160</v>
      </c>
      <c r="B954" s="1" t="s">
        <v>23</v>
      </c>
      <c r="C954" s="1" t="s">
        <v>3120</v>
      </c>
      <c r="D954" s="1" t="s">
        <v>4811</v>
      </c>
      <c r="E954" s="1" t="s">
        <v>39</v>
      </c>
      <c r="F954" s="1" t="s">
        <v>31</v>
      </c>
      <c r="G954" s="2">
        <v>44236</v>
      </c>
      <c r="H954" s="3">
        <v>0.44513888888888886</v>
      </c>
      <c r="I954">
        <v>1</v>
      </c>
      <c r="J954" s="1" t="s">
        <v>4421</v>
      </c>
      <c r="K954">
        <v>0</v>
      </c>
      <c r="L954">
        <v>2.4667974965328545</v>
      </c>
      <c r="M954">
        <v>5024.82</v>
      </c>
      <c r="N954" s="5">
        <f>IF(Feb_21[[#This Row],[WIN_OSE]]=0,('Summary Sheet'!$O$1)-('Summary Sheet'!$O$1*2%),-'Summary Sheet'!$O$1*(Feb_21[[#This Row],[BSP]]-1))</f>
        <v>1.96</v>
      </c>
    </row>
    <row r="955" spans="1:14" x14ac:dyDescent="0.25">
      <c r="A955">
        <v>179115518</v>
      </c>
      <c r="B955" s="1" t="s">
        <v>19</v>
      </c>
      <c r="C955" s="1" t="s">
        <v>3140</v>
      </c>
      <c r="D955" s="1" t="s">
        <v>4811</v>
      </c>
      <c r="E955" s="1" t="s">
        <v>47</v>
      </c>
      <c r="F955" s="1" t="s">
        <v>44</v>
      </c>
      <c r="G955" s="2">
        <v>44236</v>
      </c>
      <c r="H955" s="3">
        <v>0.46250000000000002</v>
      </c>
      <c r="I955">
        <v>6</v>
      </c>
      <c r="J955" s="1" t="s">
        <v>4819</v>
      </c>
      <c r="K955">
        <v>0</v>
      </c>
      <c r="L955">
        <v>3.25</v>
      </c>
      <c r="M955">
        <v>10247.68</v>
      </c>
      <c r="N955" s="5">
        <f>IF(Feb_21[[#This Row],[WIN_OSE]]=0,('Summary Sheet'!$O$1)-('Summary Sheet'!$O$1*2%),-'Summary Sheet'!$O$1*(Feb_21[[#This Row],[BSP]]-1))</f>
        <v>1.96</v>
      </c>
    </row>
    <row r="956" spans="1:14" x14ac:dyDescent="0.25">
      <c r="A956">
        <v>179115520</v>
      </c>
      <c r="B956" s="1" t="s">
        <v>19</v>
      </c>
      <c r="C956" s="1" t="s">
        <v>3140</v>
      </c>
      <c r="D956" s="1" t="s">
        <v>4811</v>
      </c>
      <c r="E956" s="1" t="s">
        <v>41</v>
      </c>
      <c r="F956" s="1" t="s">
        <v>44</v>
      </c>
      <c r="G956" s="2">
        <v>44236</v>
      </c>
      <c r="H956" s="3">
        <v>0.47291666666666665</v>
      </c>
      <c r="I956">
        <v>3</v>
      </c>
      <c r="J956" s="1" t="s">
        <v>3727</v>
      </c>
      <c r="K956">
        <v>0</v>
      </c>
      <c r="L956">
        <v>2.29232491517363</v>
      </c>
      <c r="M956">
        <v>20446.560000000001</v>
      </c>
      <c r="N956" s="5">
        <f>IF(Feb_21[[#This Row],[WIN_OSE]]=0,('Summary Sheet'!$O$1)-('Summary Sheet'!$O$1*2%),-'Summary Sheet'!$O$1*(Feb_21[[#This Row],[BSP]]-1))</f>
        <v>1.96</v>
      </c>
    </row>
    <row r="957" spans="1:14" x14ac:dyDescent="0.25">
      <c r="A957">
        <v>179115522</v>
      </c>
      <c r="B957" s="1" t="s">
        <v>19</v>
      </c>
      <c r="C957" s="1" t="s">
        <v>3140</v>
      </c>
      <c r="D957" s="1" t="s">
        <v>4811</v>
      </c>
      <c r="E957" s="1" t="s">
        <v>47</v>
      </c>
      <c r="F957" s="1" t="s">
        <v>44</v>
      </c>
      <c r="G957" s="2">
        <v>44236</v>
      </c>
      <c r="H957" s="3">
        <v>0.48333333333333334</v>
      </c>
      <c r="I957">
        <v>3</v>
      </c>
      <c r="J957" s="1" t="s">
        <v>4814</v>
      </c>
      <c r="K957">
        <v>1</v>
      </c>
      <c r="L957">
        <v>2.8836730670000001</v>
      </c>
      <c r="M957">
        <v>18066.36</v>
      </c>
      <c r="N957" s="5">
        <f>IF(Feb_21[[#This Row],[WIN_OSE]]=0,('Summary Sheet'!$O$1)-('Summary Sheet'!$O$1*2%),-'Summary Sheet'!$O$1*(Feb_21[[#This Row],[BSP]]-1))</f>
        <v>-3.7673461340000003</v>
      </c>
    </row>
    <row r="958" spans="1:14" x14ac:dyDescent="0.25">
      <c r="A958">
        <v>179115524</v>
      </c>
      <c r="B958" s="1" t="s">
        <v>19</v>
      </c>
      <c r="C958" s="1" t="s">
        <v>3140</v>
      </c>
      <c r="D958" s="1" t="s">
        <v>4811</v>
      </c>
      <c r="E958" s="1" t="s">
        <v>43</v>
      </c>
      <c r="F958" s="1" t="s">
        <v>44</v>
      </c>
      <c r="G958" s="2">
        <v>44236</v>
      </c>
      <c r="H958" s="3">
        <v>0.49375000000000002</v>
      </c>
      <c r="I958">
        <v>3</v>
      </c>
      <c r="J958" s="1" t="s">
        <v>3692</v>
      </c>
      <c r="K958">
        <v>0</v>
      </c>
      <c r="L958">
        <v>3.9348103452689243</v>
      </c>
      <c r="M958">
        <v>12528.12</v>
      </c>
      <c r="N958" s="5">
        <f>IF(Feb_21[[#This Row],[WIN_OSE]]=0,('Summary Sheet'!$O$1)-('Summary Sheet'!$O$1*2%),-'Summary Sheet'!$O$1*(Feb_21[[#This Row],[BSP]]-1))</f>
        <v>1.96</v>
      </c>
    </row>
    <row r="959" spans="1:14" x14ac:dyDescent="0.25">
      <c r="A959">
        <v>179115526</v>
      </c>
      <c r="B959" s="1" t="s">
        <v>19</v>
      </c>
      <c r="C959" s="1" t="s">
        <v>3140</v>
      </c>
      <c r="D959" s="1" t="s">
        <v>4811</v>
      </c>
      <c r="E959" s="1" t="s">
        <v>39</v>
      </c>
      <c r="F959" s="1" t="s">
        <v>44</v>
      </c>
      <c r="G959" s="2">
        <v>44236</v>
      </c>
      <c r="H959" s="3">
        <v>0.50416666666666665</v>
      </c>
      <c r="I959">
        <v>1</v>
      </c>
      <c r="J959" s="1" t="s">
        <v>3843</v>
      </c>
      <c r="K959">
        <v>0</v>
      </c>
      <c r="L959">
        <v>2.5556187609999999</v>
      </c>
      <c r="M959">
        <v>27764.12</v>
      </c>
      <c r="N959" s="5">
        <f>IF(Feb_21[[#This Row],[WIN_OSE]]=0,('Summary Sheet'!$O$1)-('Summary Sheet'!$O$1*2%),-'Summary Sheet'!$O$1*(Feb_21[[#This Row],[BSP]]-1))</f>
        <v>1.96</v>
      </c>
    </row>
    <row r="960" spans="1:14" x14ac:dyDescent="0.25">
      <c r="A960">
        <v>179115528</v>
      </c>
      <c r="B960" s="1" t="s">
        <v>19</v>
      </c>
      <c r="C960" s="1" t="s">
        <v>3140</v>
      </c>
      <c r="D960" s="1" t="s">
        <v>4811</v>
      </c>
      <c r="E960" s="1" t="s">
        <v>43</v>
      </c>
      <c r="F960" s="1" t="s">
        <v>44</v>
      </c>
      <c r="G960" s="2">
        <v>44236</v>
      </c>
      <c r="H960" s="3">
        <v>0.51458333333333328</v>
      </c>
      <c r="I960">
        <v>5</v>
      </c>
      <c r="J960" s="1" t="s">
        <v>4203</v>
      </c>
      <c r="K960">
        <v>0</v>
      </c>
      <c r="L960">
        <v>4.3540794333527444</v>
      </c>
      <c r="M960">
        <v>9741.32</v>
      </c>
      <c r="N960" s="5">
        <f>IF(Feb_21[[#This Row],[WIN_OSE]]=0,('Summary Sheet'!$O$1)-('Summary Sheet'!$O$1*2%),-'Summary Sheet'!$O$1*(Feb_21[[#This Row],[BSP]]-1))</f>
        <v>1.96</v>
      </c>
    </row>
    <row r="961" spans="1:14" x14ac:dyDescent="0.25">
      <c r="A961">
        <v>179115530</v>
      </c>
      <c r="B961" s="1" t="s">
        <v>19</v>
      </c>
      <c r="C961" s="1" t="s">
        <v>3140</v>
      </c>
      <c r="D961" s="1" t="s">
        <v>4811</v>
      </c>
      <c r="E961" s="1" t="s">
        <v>32</v>
      </c>
      <c r="F961" s="1" t="s">
        <v>44</v>
      </c>
      <c r="G961" s="2">
        <v>44236</v>
      </c>
      <c r="H961" s="3">
        <v>0.52500000000000002</v>
      </c>
      <c r="I961">
        <v>3</v>
      </c>
      <c r="J961" s="1" t="s">
        <v>3420</v>
      </c>
      <c r="K961">
        <v>0</v>
      </c>
      <c r="L961">
        <v>3.9251332311355869</v>
      </c>
      <c r="M961">
        <v>14165.42</v>
      </c>
      <c r="N961" s="5">
        <f>IF(Feb_21[[#This Row],[WIN_OSE]]=0,('Summary Sheet'!$O$1)-('Summary Sheet'!$O$1*2%),-'Summary Sheet'!$O$1*(Feb_21[[#This Row],[BSP]]-1))</f>
        <v>1.96</v>
      </c>
    </row>
    <row r="962" spans="1:14" x14ac:dyDescent="0.25">
      <c r="A962">
        <v>179115532</v>
      </c>
      <c r="B962" s="1" t="s">
        <v>19</v>
      </c>
      <c r="C962" s="1" t="s">
        <v>3140</v>
      </c>
      <c r="D962" s="1" t="s">
        <v>4811</v>
      </c>
      <c r="E962" s="1" t="s">
        <v>43</v>
      </c>
      <c r="F962" s="1" t="s">
        <v>44</v>
      </c>
      <c r="G962" s="2">
        <v>44236</v>
      </c>
      <c r="H962" s="3">
        <v>0.53541666666666665</v>
      </c>
      <c r="I962">
        <v>2</v>
      </c>
      <c r="J962" s="1" t="s">
        <v>3822</v>
      </c>
      <c r="K962">
        <v>1</v>
      </c>
      <c r="L962">
        <v>4.0655350612313477</v>
      </c>
      <c r="M962">
        <v>21308.62</v>
      </c>
      <c r="N962" s="5">
        <f>IF(Feb_21[[#This Row],[WIN_OSE]]=0,('Summary Sheet'!$O$1)-('Summary Sheet'!$O$1*2%),-'Summary Sheet'!$O$1*(Feb_21[[#This Row],[BSP]]-1))</f>
        <v>-6.1310701224626953</v>
      </c>
    </row>
    <row r="963" spans="1:14" x14ac:dyDescent="0.25">
      <c r="A963">
        <v>179115534</v>
      </c>
      <c r="B963" s="1" t="s">
        <v>19</v>
      </c>
      <c r="C963" s="1" t="s">
        <v>3140</v>
      </c>
      <c r="D963" s="1" t="s">
        <v>4811</v>
      </c>
      <c r="E963" s="1" t="s">
        <v>39</v>
      </c>
      <c r="F963" s="1" t="s">
        <v>44</v>
      </c>
      <c r="G963" s="2">
        <v>44236</v>
      </c>
      <c r="H963" s="3">
        <v>0.54583333333333328</v>
      </c>
      <c r="I963">
        <v>2</v>
      </c>
      <c r="J963" s="1" t="s">
        <v>4140</v>
      </c>
      <c r="K963">
        <v>0</v>
      </c>
      <c r="L963">
        <v>3.2682340451559324</v>
      </c>
      <c r="M963">
        <v>17541.78</v>
      </c>
      <c r="N963" s="5">
        <f>IF(Feb_21[[#This Row],[WIN_OSE]]=0,('Summary Sheet'!$O$1)-('Summary Sheet'!$O$1*2%),-'Summary Sheet'!$O$1*(Feb_21[[#This Row],[BSP]]-1))</f>
        <v>1.96</v>
      </c>
    </row>
    <row r="964" spans="1:14" x14ac:dyDescent="0.25">
      <c r="A964">
        <v>179115536</v>
      </c>
      <c r="B964" s="1" t="s">
        <v>19</v>
      </c>
      <c r="C964" s="1" t="s">
        <v>3140</v>
      </c>
      <c r="D964" s="1" t="s">
        <v>4811</v>
      </c>
      <c r="E964" s="1" t="s">
        <v>27</v>
      </c>
      <c r="F964" s="1" t="s">
        <v>78</v>
      </c>
      <c r="G964" s="2">
        <v>44236</v>
      </c>
      <c r="H964" s="3">
        <v>0.55625000000000002</v>
      </c>
      <c r="I964">
        <v>1</v>
      </c>
      <c r="J964" s="1" t="s">
        <v>4830</v>
      </c>
      <c r="K964">
        <v>0</v>
      </c>
      <c r="L964">
        <v>3.7</v>
      </c>
      <c r="M964">
        <v>14817.26</v>
      </c>
      <c r="N964" s="5">
        <f>IF(Feb_21[[#This Row],[WIN_OSE]]=0,('Summary Sheet'!$O$1)-('Summary Sheet'!$O$1*2%),-'Summary Sheet'!$O$1*(Feb_21[[#This Row],[BSP]]-1))</f>
        <v>1.96</v>
      </c>
    </row>
    <row r="965" spans="1:14" x14ac:dyDescent="0.25">
      <c r="A965">
        <v>179119518</v>
      </c>
      <c r="B965" s="1" t="s">
        <v>23</v>
      </c>
      <c r="C965" s="1" t="s">
        <v>3119</v>
      </c>
      <c r="D965" s="1" t="s">
        <v>4811</v>
      </c>
      <c r="E965" s="1" t="s">
        <v>75</v>
      </c>
      <c r="F965" s="1" t="s">
        <v>28</v>
      </c>
      <c r="G965" s="2">
        <v>44236</v>
      </c>
      <c r="H965" s="3">
        <v>0.44861111111111113</v>
      </c>
      <c r="I965">
        <v>2</v>
      </c>
      <c r="J965" s="1" t="s">
        <v>4520</v>
      </c>
      <c r="K965">
        <v>0</v>
      </c>
      <c r="L965">
        <v>3.760823019</v>
      </c>
      <c r="M965">
        <v>4432.0600000000004</v>
      </c>
      <c r="N965" s="5">
        <f>IF(Feb_21[[#This Row],[WIN_OSE]]=0,('Summary Sheet'!$O$1)-('Summary Sheet'!$O$1*2%),-'Summary Sheet'!$O$1*(Feb_21[[#This Row],[BSP]]-1))</f>
        <v>1.96</v>
      </c>
    </row>
    <row r="966" spans="1:14" x14ac:dyDescent="0.25">
      <c r="A966">
        <v>179119520</v>
      </c>
      <c r="B966" s="1" t="s">
        <v>23</v>
      </c>
      <c r="C966" s="1" t="s">
        <v>3119</v>
      </c>
      <c r="D966" s="1" t="s">
        <v>4811</v>
      </c>
      <c r="E966" s="1" t="s">
        <v>39</v>
      </c>
      <c r="F966" s="1" t="s">
        <v>25</v>
      </c>
      <c r="G966" s="2">
        <v>44236</v>
      </c>
      <c r="H966" s="3">
        <v>0.45902777777777776</v>
      </c>
      <c r="I966">
        <v>4</v>
      </c>
      <c r="J966" s="1" t="s">
        <v>1275</v>
      </c>
      <c r="K966">
        <v>0</v>
      </c>
      <c r="L966">
        <v>3.8909155982986707</v>
      </c>
      <c r="M966">
        <v>6241.5</v>
      </c>
      <c r="N966" s="5">
        <f>IF(Feb_21[[#This Row],[WIN_OSE]]=0,('Summary Sheet'!$O$1)-('Summary Sheet'!$O$1*2%),-'Summary Sheet'!$O$1*(Feb_21[[#This Row],[BSP]]-1))</f>
        <v>1.96</v>
      </c>
    </row>
    <row r="967" spans="1:14" x14ac:dyDescent="0.25">
      <c r="A967">
        <v>179119522</v>
      </c>
      <c r="B967" s="1" t="s">
        <v>23</v>
      </c>
      <c r="C967" s="1" t="s">
        <v>3119</v>
      </c>
      <c r="D967" s="1" t="s">
        <v>4811</v>
      </c>
      <c r="E967" s="1" t="s">
        <v>49</v>
      </c>
      <c r="F967" s="1" t="s">
        <v>28</v>
      </c>
      <c r="G967" s="2">
        <v>44236</v>
      </c>
      <c r="H967" s="3">
        <v>0.46944444444444444</v>
      </c>
      <c r="I967">
        <v>2</v>
      </c>
      <c r="J967" s="1" t="s">
        <v>4451</v>
      </c>
      <c r="K967">
        <v>0</v>
      </c>
      <c r="L967">
        <v>2.94</v>
      </c>
      <c r="M967">
        <v>5580.98</v>
      </c>
      <c r="N967" s="5">
        <f>IF(Feb_21[[#This Row],[WIN_OSE]]=0,('Summary Sheet'!$O$1)-('Summary Sheet'!$O$1*2%),-'Summary Sheet'!$O$1*(Feb_21[[#This Row],[BSP]]-1))</f>
        <v>1.96</v>
      </c>
    </row>
    <row r="968" spans="1:14" x14ac:dyDescent="0.25">
      <c r="A968">
        <v>179119524</v>
      </c>
      <c r="B968" s="1" t="s">
        <v>23</v>
      </c>
      <c r="C968" s="1" t="s">
        <v>3119</v>
      </c>
      <c r="D968" s="1" t="s">
        <v>4811</v>
      </c>
      <c r="E968" s="1" t="s">
        <v>24</v>
      </c>
      <c r="F968" s="1" t="s">
        <v>25</v>
      </c>
      <c r="G968" s="2">
        <v>44236</v>
      </c>
      <c r="H968" s="3">
        <v>0.47986111111111113</v>
      </c>
      <c r="I968">
        <v>5</v>
      </c>
      <c r="J968" s="1" t="s">
        <v>4328</v>
      </c>
      <c r="K968">
        <v>0</v>
      </c>
      <c r="L968">
        <v>3.6391699998741389</v>
      </c>
      <c r="M968">
        <v>6692.52</v>
      </c>
      <c r="N968" s="5">
        <f>IF(Feb_21[[#This Row],[WIN_OSE]]=0,('Summary Sheet'!$O$1)-('Summary Sheet'!$O$1*2%),-'Summary Sheet'!$O$1*(Feb_21[[#This Row],[BSP]]-1))</f>
        <v>1.96</v>
      </c>
    </row>
    <row r="969" spans="1:14" x14ac:dyDescent="0.25">
      <c r="A969">
        <v>179119526</v>
      </c>
      <c r="B969" s="1" t="s">
        <v>23</v>
      </c>
      <c r="C969" s="1" t="s">
        <v>3119</v>
      </c>
      <c r="D969" s="1" t="s">
        <v>4811</v>
      </c>
      <c r="E969" s="1" t="s">
        <v>75</v>
      </c>
      <c r="F969" s="1" t="s">
        <v>28</v>
      </c>
      <c r="G969" s="2">
        <v>44236</v>
      </c>
      <c r="H969" s="3">
        <v>0.49027777777777776</v>
      </c>
      <c r="I969">
        <v>6</v>
      </c>
      <c r="J969" s="1" t="s">
        <v>4320</v>
      </c>
      <c r="K969">
        <v>0</v>
      </c>
      <c r="L969">
        <v>2.7475714944723588</v>
      </c>
      <c r="M969">
        <v>10528.56</v>
      </c>
      <c r="N969" s="5">
        <f>IF(Feb_21[[#This Row],[WIN_OSE]]=0,('Summary Sheet'!$O$1)-('Summary Sheet'!$O$1*2%),-'Summary Sheet'!$O$1*(Feb_21[[#This Row],[BSP]]-1))</f>
        <v>1.96</v>
      </c>
    </row>
    <row r="970" spans="1:14" x14ac:dyDescent="0.25">
      <c r="A970">
        <v>179119528</v>
      </c>
      <c r="B970" s="1" t="s">
        <v>23</v>
      </c>
      <c r="C970" s="1" t="s">
        <v>3119</v>
      </c>
      <c r="D970" s="1" t="s">
        <v>4811</v>
      </c>
      <c r="E970" s="1" t="s">
        <v>39</v>
      </c>
      <c r="F970" s="1" t="s">
        <v>25</v>
      </c>
      <c r="G970" s="2">
        <v>44236</v>
      </c>
      <c r="H970" s="3">
        <v>0.50069444444444444</v>
      </c>
      <c r="I970">
        <v>4</v>
      </c>
      <c r="J970" s="1" t="s">
        <v>4081</v>
      </c>
      <c r="K970">
        <v>1</v>
      </c>
      <c r="L970">
        <v>3.4791752957121211</v>
      </c>
      <c r="M970">
        <v>6375.72</v>
      </c>
      <c r="N970" s="5">
        <f>IF(Feb_21[[#This Row],[WIN_OSE]]=0,('Summary Sheet'!$O$1)-('Summary Sheet'!$O$1*2%),-'Summary Sheet'!$O$1*(Feb_21[[#This Row],[BSP]]-1))</f>
        <v>-4.9583505914242423</v>
      </c>
    </row>
    <row r="971" spans="1:14" x14ac:dyDescent="0.25">
      <c r="A971">
        <v>179119530</v>
      </c>
      <c r="B971" s="1" t="s">
        <v>23</v>
      </c>
      <c r="C971" s="1" t="s">
        <v>3119</v>
      </c>
      <c r="D971" s="1" t="s">
        <v>4811</v>
      </c>
      <c r="E971" s="1" t="s">
        <v>24</v>
      </c>
      <c r="F971" s="1" t="s">
        <v>25</v>
      </c>
      <c r="G971" s="2">
        <v>44236</v>
      </c>
      <c r="H971" s="3">
        <v>0.51111111111111107</v>
      </c>
      <c r="I971">
        <v>2</v>
      </c>
      <c r="J971" s="1" t="s">
        <v>4681</v>
      </c>
      <c r="K971">
        <v>0</v>
      </c>
      <c r="L971">
        <v>4.6188652130000003</v>
      </c>
      <c r="M971">
        <v>6722.34</v>
      </c>
      <c r="N971" s="5">
        <f>IF(Feb_21[[#This Row],[WIN_OSE]]=0,('Summary Sheet'!$O$1)-('Summary Sheet'!$O$1*2%),-'Summary Sheet'!$O$1*(Feb_21[[#This Row],[BSP]]-1))</f>
        <v>1.96</v>
      </c>
    </row>
    <row r="972" spans="1:14" x14ac:dyDescent="0.25">
      <c r="A972">
        <v>179119532</v>
      </c>
      <c r="B972" s="1" t="s">
        <v>23</v>
      </c>
      <c r="C972" s="1" t="s">
        <v>3119</v>
      </c>
      <c r="D972" s="1" t="s">
        <v>4811</v>
      </c>
      <c r="E972" s="1" t="s">
        <v>27</v>
      </c>
      <c r="F972" s="1" t="s">
        <v>28</v>
      </c>
      <c r="G972" s="2">
        <v>44236</v>
      </c>
      <c r="H972" s="3">
        <v>0.52152777777777781</v>
      </c>
      <c r="I972">
        <v>1</v>
      </c>
      <c r="J972" s="1" t="s">
        <v>4383</v>
      </c>
      <c r="K972">
        <v>0</v>
      </c>
      <c r="L972">
        <v>2.9324312474139518</v>
      </c>
      <c r="M972">
        <v>10127.4</v>
      </c>
      <c r="N972" s="5">
        <f>IF(Feb_21[[#This Row],[WIN_OSE]]=0,('Summary Sheet'!$O$1)-('Summary Sheet'!$O$1*2%),-'Summary Sheet'!$O$1*(Feb_21[[#This Row],[BSP]]-1))</f>
        <v>1.96</v>
      </c>
    </row>
    <row r="973" spans="1:14" x14ac:dyDescent="0.25">
      <c r="A973">
        <v>179119534</v>
      </c>
      <c r="B973" s="1" t="s">
        <v>23</v>
      </c>
      <c r="C973" s="1" t="s">
        <v>3119</v>
      </c>
      <c r="D973" s="1" t="s">
        <v>4811</v>
      </c>
      <c r="E973" s="1" t="s">
        <v>39</v>
      </c>
      <c r="F973" s="1" t="s">
        <v>25</v>
      </c>
      <c r="G973" s="2">
        <v>44236</v>
      </c>
      <c r="H973" s="3">
        <v>0.53194444444444444</v>
      </c>
      <c r="I973">
        <v>1</v>
      </c>
      <c r="J973" s="1" t="s">
        <v>3297</v>
      </c>
      <c r="K973">
        <v>0</v>
      </c>
      <c r="L973">
        <v>3.9913835996299172</v>
      </c>
      <c r="M973">
        <v>5560.24</v>
      </c>
      <c r="N973" s="5">
        <f>IF(Feb_21[[#This Row],[WIN_OSE]]=0,('Summary Sheet'!$O$1)-('Summary Sheet'!$O$1*2%),-'Summary Sheet'!$O$1*(Feb_21[[#This Row],[BSP]]-1))</f>
        <v>1.96</v>
      </c>
    </row>
    <row r="974" spans="1:14" x14ac:dyDescent="0.25">
      <c r="A974">
        <v>179119536</v>
      </c>
      <c r="B974" s="1" t="s">
        <v>23</v>
      </c>
      <c r="C974" s="1" t="s">
        <v>3119</v>
      </c>
      <c r="D974" s="1" t="s">
        <v>4811</v>
      </c>
      <c r="E974" s="1" t="s">
        <v>39</v>
      </c>
      <c r="F974" s="1" t="s">
        <v>25</v>
      </c>
      <c r="G974" s="2">
        <v>44236</v>
      </c>
      <c r="H974" s="3">
        <v>0.54305555555555551</v>
      </c>
      <c r="I974">
        <v>2</v>
      </c>
      <c r="J974" s="1" t="s">
        <v>523</v>
      </c>
      <c r="K974">
        <v>1</v>
      </c>
      <c r="L974">
        <v>4.1257696609999996</v>
      </c>
      <c r="M974">
        <v>6349.44</v>
      </c>
      <c r="N974" s="5">
        <f>IF(Feb_21[[#This Row],[WIN_OSE]]=0,('Summary Sheet'!$O$1)-('Summary Sheet'!$O$1*2%),-'Summary Sheet'!$O$1*(Feb_21[[#This Row],[BSP]]-1))</f>
        <v>-6.2515393219999993</v>
      </c>
    </row>
    <row r="975" spans="1:14" x14ac:dyDescent="0.25">
      <c r="A975">
        <v>179119538</v>
      </c>
      <c r="B975" s="1" t="s">
        <v>23</v>
      </c>
      <c r="C975" s="1" t="s">
        <v>3119</v>
      </c>
      <c r="D975" s="1" t="s">
        <v>4811</v>
      </c>
      <c r="E975" s="1" t="s">
        <v>27</v>
      </c>
      <c r="F975" s="1" t="s">
        <v>28</v>
      </c>
      <c r="G975" s="2">
        <v>44236</v>
      </c>
      <c r="H975" s="3">
        <v>0.55347222222222225</v>
      </c>
      <c r="I975">
        <v>6</v>
      </c>
      <c r="J975" s="1" t="s">
        <v>200</v>
      </c>
      <c r="K975">
        <v>0</v>
      </c>
      <c r="L975">
        <v>4.3</v>
      </c>
      <c r="M975">
        <v>5464</v>
      </c>
      <c r="N975" s="5">
        <f>IF(Feb_21[[#This Row],[WIN_OSE]]=0,('Summary Sheet'!$O$1)-('Summary Sheet'!$O$1*2%),-'Summary Sheet'!$O$1*(Feb_21[[#This Row],[BSP]]-1))</f>
        <v>1.96</v>
      </c>
    </row>
    <row r="976" spans="1:14" x14ac:dyDescent="0.25">
      <c r="A976">
        <v>179119540</v>
      </c>
      <c r="B976" s="1" t="s">
        <v>23</v>
      </c>
      <c r="C976" s="1" t="s">
        <v>3119</v>
      </c>
      <c r="D976" s="1" t="s">
        <v>4811</v>
      </c>
      <c r="E976" s="1" t="s">
        <v>24</v>
      </c>
      <c r="F976" s="1" t="s">
        <v>25</v>
      </c>
      <c r="G976" s="2">
        <v>44236</v>
      </c>
      <c r="H976" s="3">
        <v>0.56458333333333333</v>
      </c>
      <c r="I976">
        <v>5</v>
      </c>
      <c r="J976" s="1" t="s">
        <v>4422</v>
      </c>
      <c r="K976">
        <v>1</v>
      </c>
      <c r="L976">
        <v>4.0956287519999997</v>
      </c>
      <c r="M976">
        <v>6909.54</v>
      </c>
      <c r="N976" s="5">
        <f>IF(Feb_21[[#This Row],[WIN_OSE]]=0,('Summary Sheet'!$O$1)-('Summary Sheet'!$O$1*2%),-'Summary Sheet'!$O$1*(Feb_21[[#This Row],[BSP]]-1))</f>
        <v>-6.1912575039999993</v>
      </c>
    </row>
    <row r="977" spans="1:14" x14ac:dyDescent="0.25">
      <c r="A977">
        <v>179155150</v>
      </c>
      <c r="B977" s="1" t="s">
        <v>19</v>
      </c>
      <c r="C977" s="1" t="s">
        <v>3135</v>
      </c>
      <c r="D977" s="1" t="s">
        <v>4831</v>
      </c>
      <c r="E977" s="1" t="s">
        <v>49</v>
      </c>
      <c r="F977" s="1" t="s">
        <v>50</v>
      </c>
      <c r="G977" s="2">
        <v>44237</v>
      </c>
      <c r="H977" s="3">
        <v>0.46736111111111112</v>
      </c>
      <c r="I977">
        <v>5</v>
      </c>
      <c r="J977" s="1" t="s">
        <v>4223</v>
      </c>
      <c r="K977">
        <v>1</v>
      </c>
      <c r="L977">
        <v>3.5303361686554853</v>
      </c>
      <c r="M977">
        <v>7905.98</v>
      </c>
      <c r="N977" s="5">
        <f>IF(Feb_21[[#This Row],[WIN_OSE]]=0,('Summary Sheet'!$O$1)-('Summary Sheet'!$O$1*2%),-'Summary Sheet'!$O$1*(Feb_21[[#This Row],[BSP]]-1))</f>
        <v>-5.0606723373109705</v>
      </c>
    </row>
    <row r="978" spans="1:14" x14ac:dyDescent="0.25">
      <c r="A978">
        <v>179155152</v>
      </c>
      <c r="B978" s="1" t="s">
        <v>19</v>
      </c>
      <c r="C978" s="1" t="s">
        <v>3135</v>
      </c>
      <c r="D978" s="1" t="s">
        <v>4831</v>
      </c>
      <c r="E978" s="1" t="s">
        <v>39</v>
      </c>
      <c r="F978" s="1" t="s">
        <v>54</v>
      </c>
      <c r="G978" s="2">
        <v>44237</v>
      </c>
      <c r="H978" s="3">
        <v>0.4777777777777778</v>
      </c>
      <c r="I978">
        <v>2</v>
      </c>
      <c r="J978" s="1" t="s">
        <v>3530</v>
      </c>
      <c r="K978">
        <v>1</v>
      </c>
      <c r="L978">
        <v>3.55</v>
      </c>
      <c r="M978">
        <v>9111.36</v>
      </c>
      <c r="N978" s="5">
        <f>IF(Feb_21[[#This Row],[WIN_OSE]]=0,('Summary Sheet'!$O$1)-('Summary Sheet'!$O$1*2%),-'Summary Sheet'!$O$1*(Feb_21[[#This Row],[BSP]]-1))</f>
        <v>-5.0999999999999996</v>
      </c>
    </row>
    <row r="979" spans="1:14" x14ac:dyDescent="0.25">
      <c r="A979">
        <v>179155154</v>
      </c>
      <c r="B979" s="1" t="s">
        <v>19</v>
      </c>
      <c r="C979" s="1" t="s">
        <v>3135</v>
      </c>
      <c r="D979" s="1" t="s">
        <v>4831</v>
      </c>
      <c r="E979" s="1" t="s">
        <v>27</v>
      </c>
      <c r="F979" s="1" t="s">
        <v>50</v>
      </c>
      <c r="G979" s="2">
        <v>44237</v>
      </c>
      <c r="H979" s="3">
        <v>0.48819444444444443</v>
      </c>
      <c r="I979">
        <v>3</v>
      </c>
      <c r="J979" s="1" t="s">
        <v>548</v>
      </c>
      <c r="K979">
        <v>1</v>
      </c>
      <c r="L979">
        <v>3.8851806753361586</v>
      </c>
      <c r="M979">
        <v>7317.72</v>
      </c>
      <c r="N979" s="5">
        <f>IF(Feb_21[[#This Row],[WIN_OSE]]=0,('Summary Sheet'!$O$1)-('Summary Sheet'!$O$1*2%),-'Summary Sheet'!$O$1*(Feb_21[[#This Row],[BSP]]-1))</f>
        <v>-5.7703613506723173</v>
      </c>
    </row>
    <row r="980" spans="1:14" x14ac:dyDescent="0.25">
      <c r="A980">
        <v>179155156</v>
      </c>
      <c r="B980" s="1" t="s">
        <v>19</v>
      </c>
      <c r="C980" s="1" t="s">
        <v>3135</v>
      </c>
      <c r="D980" s="1" t="s">
        <v>4831</v>
      </c>
      <c r="E980" s="1" t="s">
        <v>30</v>
      </c>
      <c r="F980" s="1" t="s">
        <v>54</v>
      </c>
      <c r="G980" s="2">
        <v>44237</v>
      </c>
      <c r="H980" s="3">
        <v>0.49861111111111112</v>
      </c>
      <c r="I980">
        <v>1</v>
      </c>
      <c r="J980" s="1" t="s">
        <v>4835</v>
      </c>
      <c r="K980">
        <v>0</v>
      </c>
      <c r="L980">
        <v>3.4826315839999999</v>
      </c>
      <c r="M980">
        <v>8818.16</v>
      </c>
      <c r="N980" s="5">
        <f>IF(Feb_21[[#This Row],[WIN_OSE]]=0,('Summary Sheet'!$O$1)-('Summary Sheet'!$O$1*2%),-'Summary Sheet'!$O$1*(Feb_21[[#This Row],[BSP]]-1))</f>
        <v>1.96</v>
      </c>
    </row>
    <row r="981" spans="1:14" x14ac:dyDescent="0.25">
      <c r="A981">
        <v>179155158</v>
      </c>
      <c r="B981" s="1" t="s">
        <v>19</v>
      </c>
      <c r="C981" s="1" t="s">
        <v>3135</v>
      </c>
      <c r="D981" s="1" t="s">
        <v>4831</v>
      </c>
      <c r="E981" s="1" t="s">
        <v>39</v>
      </c>
      <c r="F981" s="1" t="s">
        <v>54</v>
      </c>
      <c r="G981" s="2">
        <v>44237</v>
      </c>
      <c r="H981" s="3">
        <v>0.50902777777777775</v>
      </c>
      <c r="I981">
        <v>2</v>
      </c>
      <c r="J981" s="1" t="s">
        <v>1327</v>
      </c>
      <c r="K981">
        <v>1</v>
      </c>
      <c r="L981">
        <v>1.9906674763070624</v>
      </c>
      <c r="M981">
        <v>28531.279999999999</v>
      </c>
      <c r="N981" s="5">
        <f>IF(Feb_21[[#This Row],[WIN_OSE]]=0,('Summary Sheet'!$O$1)-('Summary Sheet'!$O$1*2%),-'Summary Sheet'!$O$1*(Feb_21[[#This Row],[BSP]]-1))</f>
        <v>-1.9813349526141248</v>
      </c>
    </row>
    <row r="982" spans="1:14" x14ac:dyDescent="0.25">
      <c r="A982">
        <v>179155160</v>
      </c>
      <c r="B982" s="1" t="s">
        <v>19</v>
      </c>
      <c r="C982" s="1" t="s">
        <v>3135</v>
      </c>
      <c r="D982" s="1" t="s">
        <v>4831</v>
      </c>
      <c r="E982" s="1" t="s">
        <v>65</v>
      </c>
      <c r="F982" s="1" t="s">
        <v>54</v>
      </c>
      <c r="G982" s="2">
        <v>44237</v>
      </c>
      <c r="H982" s="3">
        <v>0.51944444444444449</v>
      </c>
      <c r="I982">
        <v>5</v>
      </c>
      <c r="J982" s="1" t="s">
        <v>4832</v>
      </c>
      <c r="K982">
        <v>0</v>
      </c>
      <c r="L982">
        <v>2.2000000000000002</v>
      </c>
      <c r="M982">
        <v>22327.56</v>
      </c>
      <c r="N982" s="5">
        <f>IF(Feb_21[[#This Row],[WIN_OSE]]=0,('Summary Sheet'!$O$1)-('Summary Sheet'!$O$1*2%),-'Summary Sheet'!$O$1*(Feb_21[[#This Row],[BSP]]-1))</f>
        <v>1.96</v>
      </c>
    </row>
    <row r="983" spans="1:14" x14ac:dyDescent="0.25">
      <c r="A983">
        <v>179155162</v>
      </c>
      <c r="B983" s="1" t="s">
        <v>19</v>
      </c>
      <c r="C983" s="1" t="s">
        <v>3135</v>
      </c>
      <c r="D983" s="1" t="s">
        <v>4831</v>
      </c>
      <c r="E983" s="1" t="s">
        <v>41</v>
      </c>
      <c r="F983" s="1" t="s">
        <v>54</v>
      </c>
      <c r="G983" s="2">
        <v>44237</v>
      </c>
      <c r="H983" s="3">
        <v>0.52986111111111112</v>
      </c>
      <c r="I983">
        <v>3</v>
      </c>
      <c r="J983" s="1" t="s">
        <v>3924</v>
      </c>
      <c r="K983">
        <v>1</v>
      </c>
      <c r="L983">
        <v>2.9791216944649941</v>
      </c>
      <c r="M983">
        <v>14517.98</v>
      </c>
      <c r="N983" s="5">
        <f>IF(Feb_21[[#This Row],[WIN_OSE]]=0,('Summary Sheet'!$O$1)-('Summary Sheet'!$O$1*2%),-'Summary Sheet'!$O$1*(Feb_21[[#This Row],[BSP]]-1))</f>
        <v>-3.9582433889299882</v>
      </c>
    </row>
    <row r="984" spans="1:14" x14ac:dyDescent="0.25">
      <c r="A984">
        <v>179155164</v>
      </c>
      <c r="B984" s="1" t="s">
        <v>19</v>
      </c>
      <c r="C984" s="1" t="s">
        <v>3135</v>
      </c>
      <c r="D984" s="1" t="s">
        <v>4831</v>
      </c>
      <c r="E984" s="1" t="s">
        <v>75</v>
      </c>
      <c r="F984" s="1" t="s">
        <v>50</v>
      </c>
      <c r="G984" s="2">
        <v>44237</v>
      </c>
      <c r="H984" s="3">
        <v>0.54027777777777775</v>
      </c>
      <c r="I984">
        <v>1</v>
      </c>
      <c r="J984" s="1" t="s">
        <v>4842</v>
      </c>
      <c r="K984">
        <v>0</v>
      </c>
      <c r="L984">
        <v>2.3788118210000002</v>
      </c>
      <c r="M984">
        <v>25656.04</v>
      </c>
      <c r="N984" s="5">
        <f>IF(Feb_21[[#This Row],[WIN_OSE]]=0,('Summary Sheet'!$O$1)-('Summary Sheet'!$O$1*2%),-'Summary Sheet'!$O$1*(Feb_21[[#This Row],[BSP]]-1))</f>
        <v>1.96</v>
      </c>
    </row>
    <row r="985" spans="1:14" x14ac:dyDescent="0.25">
      <c r="A985">
        <v>179155166</v>
      </c>
      <c r="B985" s="1" t="s">
        <v>19</v>
      </c>
      <c r="C985" s="1" t="s">
        <v>3135</v>
      </c>
      <c r="D985" s="1" t="s">
        <v>4831</v>
      </c>
      <c r="E985" s="1" t="s">
        <v>24</v>
      </c>
      <c r="F985" s="1" t="s">
        <v>54</v>
      </c>
      <c r="G985" s="2">
        <v>44237</v>
      </c>
      <c r="H985" s="3">
        <v>0.55069444444444449</v>
      </c>
      <c r="I985">
        <v>6</v>
      </c>
      <c r="J985" s="1" t="s">
        <v>1001</v>
      </c>
      <c r="K985">
        <v>0</v>
      </c>
      <c r="L985">
        <v>2.7492420577054322</v>
      </c>
      <c r="M985">
        <v>19209.5</v>
      </c>
      <c r="N985" s="5">
        <f>IF(Feb_21[[#This Row],[WIN_OSE]]=0,('Summary Sheet'!$O$1)-('Summary Sheet'!$O$1*2%),-'Summary Sheet'!$O$1*(Feb_21[[#This Row],[BSP]]-1))</f>
        <v>1.96</v>
      </c>
    </row>
    <row r="986" spans="1:14" x14ac:dyDescent="0.25">
      <c r="A986">
        <v>179155168</v>
      </c>
      <c r="B986" s="1" t="s">
        <v>19</v>
      </c>
      <c r="C986" s="1" t="s">
        <v>3135</v>
      </c>
      <c r="D986" s="1" t="s">
        <v>4831</v>
      </c>
      <c r="E986" s="1" t="s">
        <v>24</v>
      </c>
      <c r="F986" s="1" t="s">
        <v>54</v>
      </c>
      <c r="G986" s="2">
        <v>44237</v>
      </c>
      <c r="H986" s="3">
        <v>0.56111111111111112</v>
      </c>
      <c r="I986">
        <v>1</v>
      </c>
      <c r="J986" s="1" t="s">
        <v>3964</v>
      </c>
      <c r="K986">
        <v>1</v>
      </c>
      <c r="L986">
        <v>3.1966609286029599</v>
      </c>
      <c r="M986">
        <v>13459.44</v>
      </c>
      <c r="N986" s="5">
        <f>IF(Feb_21[[#This Row],[WIN_OSE]]=0,('Summary Sheet'!$O$1)-('Summary Sheet'!$O$1*2%),-'Summary Sheet'!$O$1*(Feb_21[[#This Row],[BSP]]-1))</f>
        <v>-4.3933218572059198</v>
      </c>
    </row>
    <row r="987" spans="1:14" x14ac:dyDescent="0.25">
      <c r="A987">
        <v>179155170</v>
      </c>
      <c r="B987" s="1" t="s">
        <v>19</v>
      </c>
      <c r="C987" s="1" t="s">
        <v>3135</v>
      </c>
      <c r="D987" s="1" t="s">
        <v>4831</v>
      </c>
      <c r="E987" s="1" t="s">
        <v>43</v>
      </c>
      <c r="F987" s="1" t="s">
        <v>54</v>
      </c>
      <c r="G987" s="2">
        <v>44237</v>
      </c>
      <c r="H987" s="3">
        <v>0.57222222222222219</v>
      </c>
      <c r="I987">
        <v>1</v>
      </c>
      <c r="J987" s="1" t="s">
        <v>4834</v>
      </c>
      <c r="K987">
        <v>1</v>
      </c>
      <c r="L987">
        <v>2.6723155730000001</v>
      </c>
      <c r="M987">
        <v>25981.52</v>
      </c>
      <c r="N987" s="5">
        <f>IF(Feb_21[[#This Row],[WIN_OSE]]=0,('Summary Sheet'!$O$1)-('Summary Sheet'!$O$1*2%),-'Summary Sheet'!$O$1*(Feb_21[[#This Row],[BSP]]-1))</f>
        <v>-3.3446311460000002</v>
      </c>
    </row>
    <row r="988" spans="1:14" x14ac:dyDescent="0.25">
      <c r="A988">
        <v>179155172</v>
      </c>
      <c r="B988" s="1" t="s">
        <v>19</v>
      </c>
      <c r="C988" s="1" t="s">
        <v>3135</v>
      </c>
      <c r="D988" s="1" t="s">
        <v>4831</v>
      </c>
      <c r="E988" s="1" t="s">
        <v>49</v>
      </c>
      <c r="F988" s="1" t="s">
        <v>50</v>
      </c>
      <c r="G988" s="2">
        <v>44237</v>
      </c>
      <c r="H988" s="3">
        <v>0.58263888888888893</v>
      </c>
      <c r="I988">
        <v>2</v>
      </c>
      <c r="J988" s="1" t="s">
        <v>3385</v>
      </c>
      <c r="K988">
        <v>0</v>
      </c>
      <c r="L988">
        <v>1.969769438400617</v>
      </c>
      <c r="M988">
        <v>16095.36</v>
      </c>
      <c r="N988" s="5">
        <f>IF(Feb_21[[#This Row],[WIN_OSE]]=0,('Summary Sheet'!$O$1)-('Summary Sheet'!$O$1*2%),-'Summary Sheet'!$O$1*(Feb_21[[#This Row],[BSP]]-1))</f>
        <v>1.96</v>
      </c>
    </row>
    <row r="989" spans="1:14" x14ac:dyDescent="0.25">
      <c r="A989">
        <v>179155868</v>
      </c>
      <c r="B989" s="1" t="s">
        <v>23</v>
      </c>
      <c r="C989" s="1" t="s">
        <v>5302</v>
      </c>
      <c r="D989" s="1" t="s">
        <v>4831</v>
      </c>
      <c r="E989" s="1" t="s">
        <v>49</v>
      </c>
      <c r="F989" s="1" t="s">
        <v>46</v>
      </c>
      <c r="G989" s="2">
        <v>44237</v>
      </c>
      <c r="H989" s="3">
        <v>0.44861111111111113</v>
      </c>
      <c r="I989">
        <v>6</v>
      </c>
      <c r="J989" s="1" t="s">
        <v>705</v>
      </c>
      <c r="K989">
        <v>0</v>
      </c>
      <c r="L989">
        <v>3.3117635590000001</v>
      </c>
      <c r="M989">
        <v>9936.7999999999993</v>
      </c>
      <c r="N989" s="5">
        <f>IF(Feb_21[[#This Row],[WIN_OSE]]=0,('Summary Sheet'!$O$1)-('Summary Sheet'!$O$1*2%),-'Summary Sheet'!$O$1*(Feb_21[[#This Row],[BSP]]-1))</f>
        <v>1.96</v>
      </c>
    </row>
    <row r="990" spans="1:14" x14ac:dyDescent="0.25">
      <c r="A990">
        <v>179155870</v>
      </c>
      <c r="B990" s="1" t="s">
        <v>23</v>
      </c>
      <c r="C990" s="1" t="s">
        <v>5302</v>
      </c>
      <c r="D990" s="1" t="s">
        <v>4831</v>
      </c>
      <c r="E990" s="1" t="s">
        <v>49</v>
      </c>
      <c r="F990" s="1" t="s">
        <v>46</v>
      </c>
      <c r="G990" s="2">
        <v>44237</v>
      </c>
      <c r="H990" s="3">
        <v>0.45902777777777776</v>
      </c>
      <c r="I990">
        <v>6</v>
      </c>
      <c r="J990" s="1" t="s">
        <v>3696</v>
      </c>
      <c r="K990">
        <v>1</v>
      </c>
      <c r="L990">
        <v>1.886971669</v>
      </c>
      <c r="M990">
        <v>3806.48</v>
      </c>
      <c r="N990" s="5">
        <f>IF(Feb_21[[#This Row],[WIN_OSE]]=0,('Summary Sheet'!$O$1)-('Summary Sheet'!$O$1*2%),-'Summary Sheet'!$O$1*(Feb_21[[#This Row],[BSP]]-1))</f>
        <v>-1.773943338</v>
      </c>
    </row>
    <row r="991" spans="1:14" x14ac:dyDescent="0.25">
      <c r="A991">
        <v>179155872</v>
      </c>
      <c r="B991" s="1" t="s">
        <v>23</v>
      </c>
      <c r="C991" s="1" t="s">
        <v>5302</v>
      </c>
      <c r="D991" s="1" t="s">
        <v>4831</v>
      </c>
      <c r="E991" s="1" t="s">
        <v>43</v>
      </c>
      <c r="F991" s="1" t="s">
        <v>54</v>
      </c>
      <c r="G991" s="2">
        <v>44237</v>
      </c>
      <c r="H991" s="3">
        <v>0.46944444444444444</v>
      </c>
      <c r="I991">
        <v>6</v>
      </c>
      <c r="J991" s="1" t="s">
        <v>4046</v>
      </c>
      <c r="K991">
        <v>1</v>
      </c>
      <c r="L991">
        <v>3.05</v>
      </c>
      <c r="M991">
        <v>908.66</v>
      </c>
      <c r="N991" s="5">
        <f>IF(Feb_21[[#This Row],[WIN_OSE]]=0,('Summary Sheet'!$O$1)-('Summary Sheet'!$O$1*2%),-'Summary Sheet'!$O$1*(Feb_21[[#This Row],[BSP]]-1))</f>
        <v>-4.0999999999999996</v>
      </c>
    </row>
    <row r="992" spans="1:14" x14ac:dyDescent="0.25">
      <c r="A992">
        <v>179155874</v>
      </c>
      <c r="B992" s="1" t="s">
        <v>23</v>
      </c>
      <c r="C992" s="1" t="s">
        <v>5302</v>
      </c>
      <c r="D992" s="1" t="s">
        <v>4831</v>
      </c>
      <c r="E992" s="1" t="s">
        <v>27</v>
      </c>
      <c r="F992" s="1" t="s">
        <v>46</v>
      </c>
      <c r="G992" s="2">
        <v>44237</v>
      </c>
      <c r="H992" s="3">
        <v>0.47986111111111113</v>
      </c>
      <c r="I992">
        <v>6</v>
      </c>
      <c r="J992" s="1" t="s">
        <v>3688</v>
      </c>
      <c r="K992">
        <v>0</v>
      </c>
      <c r="L992">
        <v>3.1918534707957589</v>
      </c>
      <c r="M992">
        <v>666.92</v>
      </c>
      <c r="N992" s="5">
        <f>IF(Feb_21[[#This Row],[WIN_OSE]]=0,('Summary Sheet'!$O$1)-('Summary Sheet'!$O$1*2%),-'Summary Sheet'!$O$1*(Feb_21[[#This Row],[BSP]]-1))</f>
        <v>1.96</v>
      </c>
    </row>
    <row r="993" spans="1:14" x14ac:dyDescent="0.25">
      <c r="A993">
        <v>179156752</v>
      </c>
      <c r="B993" s="1" t="s">
        <v>19</v>
      </c>
      <c r="C993" s="1" t="s">
        <v>3132</v>
      </c>
      <c r="D993" s="1" t="s">
        <v>4831</v>
      </c>
      <c r="E993" s="1" t="s">
        <v>65</v>
      </c>
      <c r="F993" s="1" t="s">
        <v>42</v>
      </c>
      <c r="G993" s="2">
        <v>44237</v>
      </c>
      <c r="H993" s="3">
        <v>0.47291666666666665</v>
      </c>
      <c r="I993">
        <v>4</v>
      </c>
      <c r="J993" s="1" t="s">
        <v>4515</v>
      </c>
      <c r="K993">
        <v>1</v>
      </c>
      <c r="L993">
        <v>2.5369489785336188</v>
      </c>
      <c r="M993">
        <v>14499.96</v>
      </c>
      <c r="N993" s="5">
        <f>IF(Feb_21[[#This Row],[WIN_OSE]]=0,('Summary Sheet'!$O$1)-('Summary Sheet'!$O$1*2%),-'Summary Sheet'!$O$1*(Feb_21[[#This Row],[BSP]]-1))</f>
        <v>-3.0738979570672376</v>
      </c>
    </row>
    <row r="994" spans="1:14" x14ac:dyDescent="0.25">
      <c r="A994">
        <v>179156754</v>
      </c>
      <c r="B994" s="1" t="s">
        <v>19</v>
      </c>
      <c r="C994" s="1" t="s">
        <v>3132</v>
      </c>
      <c r="D994" s="1" t="s">
        <v>4831</v>
      </c>
      <c r="E994" s="1" t="s">
        <v>30</v>
      </c>
      <c r="F994" s="1" t="s">
        <v>42</v>
      </c>
      <c r="G994" s="2">
        <v>44237</v>
      </c>
      <c r="H994" s="3">
        <v>0.48333333333333334</v>
      </c>
      <c r="I994">
        <v>5</v>
      </c>
      <c r="J994" s="1" t="s">
        <v>3387</v>
      </c>
      <c r="K994">
        <v>0</v>
      </c>
      <c r="L994">
        <v>3.5608939224849747</v>
      </c>
      <c r="M994">
        <v>6668.26</v>
      </c>
      <c r="N994" s="5">
        <f>IF(Feb_21[[#This Row],[WIN_OSE]]=0,('Summary Sheet'!$O$1)-('Summary Sheet'!$O$1*2%),-'Summary Sheet'!$O$1*(Feb_21[[#This Row],[BSP]]-1))</f>
        <v>1.96</v>
      </c>
    </row>
    <row r="995" spans="1:14" x14ac:dyDescent="0.25">
      <c r="A995">
        <v>179156756</v>
      </c>
      <c r="B995" s="1" t="s">
        <v>19</v>
      </c>
      <c r="C995" s="1" t="s">
        <v>3132</v>
      </c>
      <c r="D995" s="1" t="s">
        <v>4831</v>
      </c>
      <c r="E995" s="1" t="s">
        <v>43</v>
      </c>
      <c r="F995" s="1" t="s">
        <v>42</v>
      </c>
      <c r="G995" s="2">
        <v>44237</v>
      </c>
      <c r="H995" s="3">
        <v>0.49375000000000002</v>
      </c>
      <c r="I995">
        <v>3</v>
      </c>
      <c r="J995" s="1" t="s">
        <v>4004</v>
      </c>
      <c r="K995">
        <v>0</v>
      </c>
      <c r="L995">
        <v>1.9551029557089716</v>
      </c>
      <c r="M995">
        <v>25550.02</v>
      </c>
      <c r="N995" s="5">
        <f>IF(Feb_21[[#This Row],[WIN_OSE]]=0,('Summary Sheet'!$O$1)-('Summary Sheet'!$O$1*2%),-'Summary Sheet'!$O$1*(Feb_21[[#This Row],[BSP]]-1))</f>
        <v>1.96</v>
      </c>
    </row>
    <row r="996" spans="1:14" x14ac:dyDescent="0.25">
      <c r="A996">
        <v>179156758</v>
      </c>
      <c r="B996" s="1" t="s">
        <v>19</v>
      </c>
      <c r="C996" s="1" t="s">
        <v>3132</v>
      </c>
      <c r="D996" s="1" t="s">
        <v>4831</v>
      </c>
      <c r="E996" s="1" t="s">
        <v>24</v>
      </c>
      <c r="F996" s="1" t="s">
        <v>42</v>
      </c>
      <c r="G996" s="2">
        <v>44237</v>
      </c>
      <c r="H996" s="3">
        <v>0.50416666666666665</v>
      </c>
      <c r="I996">
        <v>2</v>
      </c>
      <c r="J996" s="1" t="s">
        <v>3955</v>
      </c>
      <c r="K996">
        <v>0</v>
      </c>
      <c r="L996">
        <v>3.1325657392814543</v>
      </c>
      <c r="M996">
        <v>17812.54</v>
      </c>
      <c r="N996" s="5">
        <f>IF(Feb_21[[#This Row],[WIN_OSE]]=0,('Summary Sheet'!$O$1)-('Summary Sheet'!$O$1*2%),-'Summary Sheet'!$O$1*(Feb_21[[#This Row],[BSP]]-1))</f>
        <v>1.96</v>
      </c>
    </row>
    <row r="997" spans="1:14" x14ac:dyDescent="0.25">
      <c r="A997">
        <v>179156760</v>
      </c>
      <c r="B997" s="1" t="s">
        <v>19</v>
      </c>
      <c r="C997" s="1" t="s">
        <v>3132</v>
      </c>
      <c r="D997" s="1" t="s">
        <v>4831</v>
      </c>
      <c r="E997" s="1" t="s">
        <v>30</v>
      </c>
      <c r="F997" s="1" t="s">
        <v>42</v>
      </c>
      <c r="G997" s="2">
        <v>44237</v>
      </c>
      <c r="H997" s="3">
        <v>0.51458333333333328</v>
      </c>
      <c r="I997">
        <v>1</v>
      </c>
      <c r="J997" s="1" t="s">
        <v>175</v>
      </c>
      <c r="K997">
        <v>0</v>
      </c>
      <c r="L997">
        <v>2.0356468257448803</v>
      </c>
      <c r="M997">
        <v>35255.040000000001</v>
      </c>
      <c r="N997" s="5">
        <f>IF(Feb_21[[#This Row],[WIN_OSE]]=0,('Summary Sheet'!$O$1)-('Summary Sheet'!$O$1*2%),-'Summary Sheet'!$O$1*(Feb_21[[#This Row],[BSP]]-1))</f>
        <v>1.96</v>
      </c>
    </row>
    <row r="998" spans="1:14" x14ac:dyDescent="0.25">
      <c r="A998">
        <v>179156762</v>
      </c>
      <c r="B998" s="1" t="s">
        <v>19</v>
      </c>
      <c r="C998" s="1" t="s">
        <v>3132</v>
      </c>
      <c r="D998" s="1" t="s">
        <v>4831</v>
      </c>
      <c r="E998" s="1" t="s">
        <v>24</v>
      </c>
      <c r="F998" s="1" t="s">
        <v>42</v>
      </c>
      <c r="G998" s="2">
        <v>44237</v>
      </c>
      <c r="H998" s="3">
        <v>0.52500000000000002</v>
      </c>
      <c r="I998">
        <v>5</v>
      </c>
      <c r="J998" s="1" t="s">
        <v>3187</v>
      </c>
      <c r="K998">
        <v>0</v>
      </c>
      <c r="L998">
        <v>3.85</v>
      </c>
      <c r="M998">
        <v>12292.18</v>
      </c>
      <c r="N998" s="5">
        <f>IF(Feb_21[[#This Row],[WIN_OSE]]=0,('Summary Sheet'!$O$1)-('Summary Sheet'!$O$1*2%),-'Summary Sheet'!$O$1*(Feb_21[[#This Row],[BSP]]-1))</f>
        <v>1.96</v>
      </c>
    </row>
    <row r="999" spans="1:14" x14ac:dyDescent="0.25">
      <c r="A999">
        <v>179156764</v>
      </c>
      <c r="B999" s="1" t="s">
        <v>19</v>
      </c>
      <c r="C999" s="1" t="s">
        <v>3132</v>
      </c>
      <c r="D999" s="1" t="s">
        <v>4831</v>
      </c>
      <c r="E999" s="1" t="s">
        <v>41</v>
      </c>
      <c r="F999" s="1" t="s">
        <v>42</v>
      </c>
      <c r="G999" s="2">
        <v>44237</v>
      </c>
      <c r="H999" s="3">
        <v>0.53541666666666665</v>
      </c>
      <c r="I999">
        <v>2</v>
      </c>
      <c r="J999" s="1" t="s">
        <v>4178</v>
      </c>
      <c r="K999">
        <v>0</v>
      </c>
      <c r="L999">
        <v>2.74</v>
      </c>
      <c r="M999">
        <v>14446.02</v>
      </c>
      <c r="N999" s="5">
        <f>IF(Feb_21[[#This Row],[WIN_OSE]]=0,('Summary Sheet'!$O$1)-('Summary Sheet'!$O$1*2%),-'Summary Sheet'!$O$1*(Feb_21[[#This Row],[BSP]]-1))</f>
        <v>1.96</v>
      </c>
    </row>
    <row r="1000" spans="1:14" x14ac:dyDescent="0.25">
      <c r="A1000">
        <v>179156766</v>
      </c>
      <c r="B1000" s="1" t="s">
        <v>19</v>
      </c>
      <c r="C1000" s="1" t="s">
        <v>3132</v>
      </c>
      <c r="D1000" s="1" t="s">
        <v>4831</v>
      </c>
      <c r="E1000" s="1" t="s">
        <v>39</v>
      </c>
      <c r="F1000" s="1" t="s">
        <v>42</v>
      </c>
      <c r="G1000" s="2">
        <v>44237</v>
      </c>
      <c r="H1000" s="3">
        <v>0.54583333333333328</v>
      </c>
      <c r="I1000">
        <v>3</v>
      </c>
      <c r="J1000" s="1" t="s">
        <v>4464</v>
      </c>
      <c r="K1000">
        <v>0</v>
      </c>
      <c r="L1000">
        <v>2.7678898874368318</v>
      </c>
      <c r="M1000">
        <v>22321.94</v>
      </c>
      <c r="N1000" s="5">
        <f>IF(Feb_21[[#This Row],[WIN_OSE]]=0,('Summary Sheet'!$O$1)-('Summary Sheet'!$O$1*2%),-'Summary Sheet'!$O$1*(Feb_21[[#This Row],[BSP]]-1))</f>
        <v>1.96</v>
      </c>
    </row>
    <row r="1001" spans="1:14" x14ac:dyDescent="0.25">
      <c r="A1001">
        <v>179156768</v>
      </c>
      <c r="B1001" s="1" t="s">
        <v>19</v>
      </c>
      <c r="C1001" s="1" t="s">
        <v>3132</v>
      </c>
      <c r="D1001" s="1" t="s">
        <v>4831</v>
      </c>
      <c r="E1001" s="1" t="s">
        <v>41</v>
      </c>
      <c r="F1001" s="1" t="s">
        <v>42</v>
      </c>
      <c r="G1001" s="2">
        <v>44237</v>
      </c>
      <c r="H1001" s="3">
        <v>0.55625000000000002</v>
      </c>
      <c r="I1001">
        <v>2</v>
      </c>
      <c r="J1001" s="1" t="s">
        <v>587</v>
      </c>
      <c r="K1001">
        <v>1</v>
      </c>
      <c r="L1001">
        <v>2.16</v>
      </c>
      <c r="M1001">
        <v>27026.52</v>
      </c>
      <c r="N1001" s="5">
        <f>IF(Feb_21[[#This Row],[WIN_OSE]]=0,('Summary Sheet'!$O$1)-('Summary Sheet'!$O$1*2%),-'Summary Sheet'!$O$1*(Feb_21[[#This Row],[BSP]]-1))</f>
        <v>-2.3200000000000003</v>
      </c>
    </row>
    <row r="1002" spans="1:14" x14ac:dyDescent="0.25">
      <c r="A1002">
        <v>179156770</v>
      </c>
      <c r="B1002" s="1" t="s">
        <v>19</v>
      </c>
      <c r="C1002" s="1" t="s">
        <v>3132</v>
      </c>
      <c r="D1002" s="1" t="s">
        <v>4831</v>
      </c>
      <c r="E1002" s="1" t="s">
        <v>47</v>
      </c>
      <c r="F1002" s="1" t="s">
        <v>42</v>
      </c>
      <c r="G1002" s="2">
        <v>44237</v>
      </c>
      <c r="H1002" s="3">
        <v>0.56666666666666665</v>
      </c>
      <c r="I1002">
        <v>4</v>
      </c>
      <c r="J1002" s="1" t="s">
        <v>4475</v>
      </c>
      <c r="K1002">
        <v>1</v>
      </c>
      <c r="L1002">
        <v>3.897289135547144</v>
      </c>
      <c r="M1002">
        <v>16513.82</v>
      </c>
      <c r="N1002" s="5">
        <f>IF(Feb_21[[#This Row],[WIN_OSE]]=0,('Summary Sheet'!$O$1)-('Summary Sheet'!$O$1*2%),-'Summary Sheet'!$O$1*(Feb_21[[#This Row],[BSP]]-1))</f>
        <v>-5.7945782710942879</v>
      </c>
    </row>
    <row r="1003" spans="1:14" x14ac:dyDescent="0.25">
      <c r="A1003">
        <v>179156772</v>
      </c>
      <c r="B1003" s="1" t="s">
        <v>19</v>
      </c>
      <c r="C1003" s="1" t="s">
        <v>3132</v>
      </c>
      <c r="D1003" s="1" t="s">
        <v>4831</v>
      </c>
      <c r="E1003" s="1" t="s">
        <v>48</v>
      </c>
      <c r="F1003" s="1" t="s">
        <v>42</v>
      </c>
      <c r="G1003" s="2">
        <v>44237</v>
      </c>
      <c r="H1003" s="3">
        <v>0.57708333333333328</v>
      </c>
      <c r="I1003">
        <v>2</v>
      </c>
      <c r="J1003" s="1" t="s">
        <v>145</v>
      </c>
      <c r="K1003">
        <v>0</v>
      </c>
      <c r="L1003">
        <v>3.7</v>
      </c>
      <c r="M1003">
        <v>20191.68</v>
      </c>
      <c r="N1003" s="5">
        <f>IF(Feb_21[[#This Row],[WIN_OSE]]=0,('Summary Sheet'!$O$1)-('Summary Sheet'!$O$1*2%),-'Summary Sheet'!$O$1*(Feb_21[[#This Row],[BSP]]-1))</f>
        <v>1.96</v>
      </c>
    </row>
    <row r="1004" spans="1:14" x14ac:dyDescent="0.25">
      <c r="A1004">
        <v>179157005</v>
      </c>
      <c r="B1004" s="1" t="s">
        <v>23</v>
      </c>
      <c r="C1004" s="1" t="s">
        <v>167</v>
      </c>
      <c r="D1004" s="1" t="s">
        <v>4831</v>
      </c>
      <c r="E1004" s="1" t="s">
        <v>47</v>
      </c>
      <c r="F1004" s="1" t="s">
        <v>44</v>
      </c>
      <c r="G1004" s="2">
        <v>44237</v>
      </c>
      <c r="H1004" s="3">
        <v>0.58125000000000004</v>
      </c>
      <c r="I1004">
        <v>2</v>
      </c>
      <c r="J1004" s="1" t="s">
        <v>4836</v>
      </c>
      <c r="K1004">
        <v>0</v>
      </c>
      <c r="L1004">
        <v>3.05</v>
      </c>
      <c r="M1004">
        <v>11072.18</v>
      </c>
      <c r="N1004" s="5">
        <f>IF(Feb_21[[#This Row],[WIN_OSE]]=0,('Summary Sheet'!$O$1)-('Summary Sheet'!$O$1*2%),-'Summary Sheet'!$O$1*(Feb_21[[#This Row],[BSP]]-1))</f>
        <v>1.96</v>
      </c>
    </row>
    <row r="1005" spans="1:14" x14ac:dyDescent="0.25">
      <c r="A1005">
        <v>179157007</v>
      </c>
      <c r="B1005" s="1" t="s">
        <v>23</v>
      </c>
      <c r="C1005" s="1" t="s">
        <v>167</v>
      </c>
      <c r="D1005" s="1" t="s">
        <v>4831</v>
      </c>
      <c r="E1005" s="1" t="s">
        <v>30</v>
      </c>
      <c r="F1005" s="1" t="s">
        <v>44</v>
      </c>
      <c r="G1005" s="2">
        <v>44237</v>
      </c>
      <c r="H1005" s="3">
        <v>0.59166666666666667</v>
      </c>
      <c r="I1005">
        <v>3</v>
      </c>
      <c r="J1005" s="1" t="s">
        <v>361</v>
      </c>
      <c r="K1005">
        <v>1</v>
      </c>
      <c r="L1005">
        <v>3.1794229992233527</v>
      </c>
      <c r="M1005">
        <v>12723.42</v>
      </c>
      <c r="N1005" s="5">
        <f>IF(Feb_21[[#This Row],[WIN_OSE]]=0,('Summary Sheet'!$O$1)-('Summary Sheet'!$O$1*2%),-'Summary Sheet'!$O$1*(Feb_21[[#This Row],[BSP]]-1))</f>
        <v>-4.3588459984467054</v>
      </c>
    </row>
    <row r="1006" spans="1:14" x14ac:dyDescent="0.25">
      <c r="A1006">
        <v>179157009</v>
      </c>
      <c r="B1006" s="1" t="s">
        <v>23</v>
      </c>
      <c r="C1006" s="1" t="s">
        <v>167</v>
      </c>
      <c r="D1006" s="1" t="s">
        <v>4831</v>
      </c>
      <c r="E1006" s="1" t="s">
        <v>47</v>
      </c>
      <c r="F1006" s="1" t="s">
        <v>44</v>
      </c>
      <c r="G1006" s="2">
        <v>44237</v>
      </c>
      <c r="H1006" s="3">
        <v>0.60555555555555551</v>
      </c>
      <c r="I1006">
        <v>6</v>
      </c>
      <c r="J1006" s="1" t="s">
        <v>1070</v>
      </c>
      <c r="K1006">
        <v>0</v>
      </c>
      <c r="L1006">
        <v>3.9067625075971777</v>
      </c>
      <c r="M1006">
        <v>14038.44</v>
      </c>
      <c r="N1006" s="5">
        <f>IF(Feb_21[[#This Row],[WIN_OSE]]=0,('Summary Sheet'!$O$1)-('Summary Sheet'!$O$1*2%),-'Summary Sheet'!$O$1*(Feb_21[[#This Row],[BSP]]-1))</f>
        <v>1.96</v>
      </c>
    </row>
    <row r="1007" spans="1:14" x14ac:dyDescent="0.25">
      <c r="A1007">
        <v>179157011</v>
      </c>
      <c r="B1007" s="1" t="s">
        <v>23</v>
      </c>
      <c r="C1007" s="1" t="s">
        <v>167</v>
      </c>
      <c r="D1007" s="1" t="s">
        <v>4831</v>
      </c>
      <c r="E1007" s="1" t="s">
        <v>45</v>
      </c>
      <c r="F1007" s="1" t="s">
        <v>186</v>
      </c>
      <c r="G1007" s="2">
        <v>44237</v>
      </c>
      <c r="H1007" s="3">
        <v>0.61944444444444446</v>
      </c>
      <c r="I1007">
        <v>5</v>
      </c>
      <c r="J1007" s="1" t="s">
        <v>4495</v>
      </c>
      <c r="K1007">
        <v>0</v>
      </c>
      <c r="L1007">
        <v>4.25468127024258</v>
      </c>
      <c r="M1007">
        <v>9324.4</v>
      </c>
      <c r="N1007" s="5">
        <f>IF(Feb_21[[#This Row],[WIN_OSE]]=0,('Summary Sheet'!$O$1)-('Summary Sheet'!$O$1*2%),-'Summary Sheet'!$O$1*(Feb_21[[#This Row],[BSP]]-1))</f>
        <v>1.96</v>
      </c>
    </row>
    <row r="1008" spans="1:14" x14ac:dyDescent="0.25">
      <c r="A1008">
        <v>179157013</v>
      </c>
      <c r="B1008" s="1" t="s">
        <v>23</v>
      </c>
      <c r="C1008" s="1" t="s">
        <v>167</v>
      </c>
      <c r="D1008" s="1" t="s">
        <v>4831</v>
      </c>
      <c r="E1008" s="1" t="s">
        <v>39</v>
      </c>
      <c r="F1008" s="1" t="s">
        <v>44</v>
      </c>
      <c r="G1008" s="2">
        <v>44237</v>
      </c>
      <c r="H1008" s="3">
        <v>0.63263888888888886</v>
      </c>
      <c r="I1008">
        <v>4</v>
      </c>
      <c r="J1008" s="1" t="s">
        <v>4833</v>
      </c>
      <c r="K1008">
        <v>1</v>
      </c>
      <c r="L1008">
        <v>3.6338853329999998</v>
      </c>
      <c r="M1008">
        <v>7489.64</v>
      </c>
      <c r="N1008" s="5">
        <f>IF(Feb_21[[#This Row],[WIN_OSE]]=0,('Summary Sheet'!$O$1)-('Summary Sheet'!$O$1*2%),-'Summary Sheet'!$O$1*(Feb_21[[#This Row],[BSP]]-1))</f>
        <v>-5.2677706659999997</v>
      </c>
    </row>
    <row r="1009" spans="1:14" x14ac:dyDescent="0.25">
      <c r="A1009">
        <v>179157015</v>
      </c>
      <c r="B1009" s="1" t="s">
        <v>23</v>
      </c>
      <c r="C1009" s="1" t="s">
        <v>167</v>
      </c>
      <c r="D1009" s="1" t="s">
        <v>4831</v>
      </c>
      <c r="E1009" s="1" t="s">
        <v>43</v>
      </c>
      <c r="F1009" s="1" t="s">
        <v>44</v>
      </c>
      <c r="G1009" s="2">
        <v>44237</v>
      </c>
      <c r="H1009" s="3">
        <v>0.64444444444444449</v>
      </c>
      <c r="I1009">
        <v>6</v>
      </c>
      <c r="J1009" s="1" t="s">
        <v>3767</v>
      </c>
      <c r="K1009">
        <v>0</v>
      </c>
      <c r="L1009">
        <v>2.9817718087193192</v>
      </c>
      <c r="M1009">
        <v>9850.48</v>
      </c>
      <c r="N1009" s="5">
        <f>IF(Feb_21[[#This Row],[WIN_OSE]]=0,('Summary Sheet'!$O$1)-('Summary Sheet'!$O$1*2%),-'Summary Sheet'!$O$1*(Feb_21[[#This Row],[BSP]]-1))</f>
        <v>1.96</v>
      </c>
    </row>
    <row r="1010" spans="1:14" x14ac:dyDescent="0.25">
      <c r="A1010">
        <v>179157017</v>
      </c>
      <c r="B1010" s="1" t="s">
        <v>23</v>
      </c>
      <c r="C1010" s="1" t="s">
        <v>167</v>
      </c>
      <c r="D1010" s="1" t="s">
        <v>4831</v>
      </c>
      <c r="E1010" s="1" t="s">
        <v>41</v>
      </c>
      <c r="F1010" s="1" t="s">
        <v>44</v>
      </c>
      <c r="G1010" s="2">
        <v>44237</v>
      </c>
      <c r="H1010" s="3">
        <v>0.65833333333333333</v>
      </c>
      <c r="I1010">
        <v>3</v>
      </c>
      <c r="J1010" s="1" t="s">
        <v>4055</v>
      </c>
      <c r="K1010">
        <v>0</v>
      </c>
      <c r="L1010">
        <v>2.74</v>
      </c>
      <c r="M1010">
        <v>16906.22</v>
      </c>
      <c r="N1010" s="5">
        <f>IF(Feb_21[[#This Row],[WIN_OSE]]=0,('Summary Sheet'!$O$1)-('Summary Sheet'!$O$1*2%),-'Summary Sheet'!$O$1*(Feb_21[[#This Row],[BSP]]-1))</f>
        <v>1.96</v>
      </c>
    </row>
    <row r="1011" spans="1:14" x14ac:dyDescent="0.25">
      <c r="A1011">
        <v>179158292</v>
      </c>
      <c r="B1011" s="1" t="s">
        <v>19</v>
      </c>
      <c r="C1011" s="1" t="s">
        <v>3137</v>
      </c>
      <c r="D1011" s="1" t="s">
        <v>4831</v>
      </c>
      <c r="E1011" s="1" t="s">
        <v>39</v>
      </c>
      <c r="F1011" s="1" t="s">
        <v>35</v>
      </c>
      <c r="G1011" s="2">
        <v>44237</v>
      </c>
      <c r="H1011" s="3">
        <v>0.58611111111111114</v>
      </c>
      <c r="I1011">
        <v>3</v>
      </c>
      <c r="J1011" s="1" t="s">
        <v>4840</v>
      </c>
      <c r="K1011">
        <v>0</v>
      </c>
      <c r="L1011">
        <v>1.8630451582386018</v>
      </c>
      <c r="M1011">
        <v>17408.919999999998</v>
      </c>
      <c r="N1011" s="5">
        <f>IF(Feb_21[[#This Row],[WIN_OSE]]=0,('Summary Sheet'!$O$1)-('Summary Sheet'!$O$1*2%),-'Summary Sheet'!$O$1*(Feb_21[[#This Row],[BSP]]-1))</f>
        <v>1.96</v>
      </c>
    </row>
    <row r="1012" spans="1:14" x14ac:dyDescent="0.25">
      <c r="A1012">
        <v>179158294</v>
      </c>
      <c r="B1012" s="1" t="s">
        <v>19</v>
      </c>
      <c r="C1012" s="1" t="s">
        <v>3137</v>
      </c>
      <c r="D1012" s="1" t="s">
        <v>4831</v>
      </c>
      <c r="E1012" s="1" t="s">
        <v>24</v>
      </c>
      <c r="F1012" s="1" t="s">
        <v>35</v>
      </c>
      <c r="G1012" s="2">
        <v>44237</v>
      </c>
      <c r="H1012" s="3">
        <v>0.59652777777777777</v>
      </c>
      <c r="I1012">
        <v>1</v>
      </c>
      <c r="J1012" s="1" t="s">
        <v>4846</v>
      </c>
      <c r="K1012">
        <v>0</v>
      </c>
      <c r="L1012">
        <v>4.0674677883663382</v>
      </c>
      <c r="M1012">
        <v>18612.82</v>
      </c>
      <c r="N1012" s="5">
        <f>IF(Feb_21[[#This Row],[WIN_OSE]]=0,('Summary Sheet'!$O$1)-('Summary Sheet'!$O$1*2%),-'Summary Sheet'!$O$1*(Feb_21[[#This Row],[BSP]]-1))</f>
        <v>1.96</v>
      </c>
    </row>
    <row r="1013" spans="1:14" x14ac:dyDescent="0.25">
      <c r="A1013">
        <v>179158296</v>
      </c>
      <c r="B1013" s="1" t="s">
        <v>19</v>
      </c>
      <c r="C1013" s="1" t="s">
        <v>3137</v>
      </c>
      <c r="D1013" s="1" t="s">
        <v>4831</v>
      </c>
      <c r="E1013" s="1" t="s">
        <v>75</v>
      </c>
      <c r="F1013" s="1" t="s">
        <v>62</v>
      </c>
      <c r="G1013" s="2">
        <v>44237</v>
      </c>
      <c r="H1013" s="3">
        <v>0.60833333333333328</v>
      </c>
      <c r="I1013">
        <v>1</v>
      </c>
      <c r="J1013" s="1" t="s">
        <v>3679</v>
      </c>
      <c r="K1013">
        <v>0</v>
      </c>
      <c r="L1013">
        <v>2.16</v>
      </c>
      <c r="M1013">
        <v>17414.2</v>
      </c>
      <c r="N1013" s="5">
        <f>IF(Feb_21[[#This Row],[WIN_OSE]]=0,('Summary Sheet'!$O$1)-('Summary Sheet'!$O$1*2%),-'Summary Sheet'!$O$1*(Feb_21[[#This Row],[BSP]]-1))</f>
        <v>1.96</v>
      </c>
    </row>
    <row r="1014" spans="1:14" x14ac:dyDescent="0.25">
      <c r="A1014">
        <v>179158298</v>
      </c>
      <c r="B1014" s="1" t="s">
        <v>19</v>
      </c>
      <c r="C1014" s="1" t="s">
        <v>3137</v>
      </c>
      <c r="D1014" s="1" t="s">
        <v>4831</v>
      </c>
      <c r="E1014" s="1" t="s">
        <v>49</v>
      </c>
      <c r="F1014" s="1" t="s">
        <v>62</v>
      </c>
      <c r="G1014" s="2">
        <v>44237</v>
      </c>
      <c r="H1014" s="3">
        <v>0.62083333333333335</v>
      </c>
      <c r="I1014">
        <v>4</v>
      </c>
      <c r="J1014" s="1" t="s">
        <v>3782</v>
      </c>
      <c r="K1014">
        <v>0</v>
      </c>
      <c r="L1014">
        <v>3.1713210806155065</v>
      </c>
      <c r="M1014">
        <v>11771.32</v>
      </c>
      <c r="N1014" s="5">
        <f>IF(Feb_21[[#This Row],[WIN_OSE]]=0,('Summary Sheet'!$O$1)-('Summary Sheet'!$O$1*2%),-'Summary Sheet'!$O$1*(Feb_21[[#This Row],[BSP]]-1))</f>
        <v>1.96</v>
      </c>
    </row>
    <row r="1015" spans="1:14" x14ac:dyDescent="0.25">
      <c r="A1015">
        <v>179158300</v>
      </c>
      <c r="B1015" s="1" t="s">
        <v>19</v>
      </c>
      <c r="C1015" s="1" t="s">
        <v>3137</v>
      </c>
      <c r="D1015" s="1" t="s">
        <v>4831</v>
      </c>
      <c r="E1015" s="1" t="s">
        <v>32</v>
      </c>
      <c r="F1015" s="1" t="s">
        <v>35</v>
      </c>
      <c r="G1015" s="2">
        <v>44237</v>
      </c>
      <c r="H1015" s="3">
        <v>0.63124999999999998</v>
      </c>
      <c r="I1015">
        <v>4</v>
      </c>
      <c r="J1015" s="1" t="s">
        <v>3204</v>
      </c>
      <c r="K1015">
        <v>0</v>
      </c>
      <c r="L1015">
        <v>2.5017737396504884</v>
      </c>
      <c r="M1015">
        <v>23675.56</v>
      </c>
      <c r="N1015" s="5">
        <f>IF(Feb_21[[#This Row],[WIN_OSE]]=0,('Summary Sheet'!$O$1)-('Summary Sheet'!$O$1*2%),-'Summary Sheet'!$O$1*(Feb_21[[#This Row],[BSP]]-1))</f>
        <v>1.96</v>
      </c>
    </row>
    <row r="1016" spans="1:14" x14ac:dyDescent="0.25">
      <c r="A1016">
        <v>179158302</v>
      </c>
      <c r="B1016" s="1" t="s">
        <v>19</v>
      </c>
      <c r="C1016" s="1" t="s">
        <v>3137</v>
      </c>
      <c r="D1016" s="1" t="s">
        <v>4831</v>
      </c>
      <c r="E1016" s="1" t="s">
        <v>41</v>
      </c>
      <c r="F1016" s="1" t="s">
        <v>35</v>
      </c>
      <c r="G1016" s="2">
        <v>44237</v>
      </c>
      <c r="H1016" s="3">
        <v>0.6430555555555556</v>
      </c>
      <c r="I1016">
        <v>6</v>
      </c>
      <c r="J1016" s="1" t="s">
        <v>545</v>
      </c>
      <c r="K1016">
        <v>0</v>
      </c>
      <c r="L1016">
        <v>1.9196345328666213</v>
      </c>
      <c r="M1016">
        <v>30766.6</v>
      </c>
      <c r="N1016" s="5">
        <f>IF(Feb_21[[#This Row],[WIN_OSE]]=0,('Summary Sheet'!$O$1)-('Summary Sheet'!$O$1*2%),-'Summary Sheet'!$O$1*(Feb_21[[#This Row],[BSP]]-1))</f>
        <v>1.96</v>
      </c>
    </row>
    <row r="1017" spans="1:14" x14ac:dyDescent="0.25">
      <c r="A1017">
        <v>179158304</v>
      </c>
      <c r="B1017" s="1" t="s">
        <v>19</v>
      </c>
      <c r="C1017" s="1" t="s">
        <v>3137</v>
      </c>
      <c r="D1017" s="1" t="s">
        <v>4831</v>
      </c>
      <c r="E1017" s="1" t="s">
        <v>41</v>
      </c>
      <c r="F1017" s="1" t="s">
        <v>35</v>
      </c>
      <c r="G1017" s="2">
        <v>44237</v>
      </c>
      <c r="H1017" s="3">
        <v>0.65555555555555556</v>
      </c>
      <c r="I1017">
        <v>1</v>
      </c>
      <c r="J1017" s="1" t="s">
        <v>3205</v>
      </c>
      <c r="K1017">
        <v>1</v>
      </c>
      <c r="L1017">
        <v>2.3199999999999998</v>
      </c>
      <c r="M1017">
        <v>39749.46</v>
      </c>
      <c r="N1017" s="5">
        <f>IF(Feb_21[[#This Row],[WIN_OSE]]=0,('Summary Sheet'!$O$1)-('Summary Sheet'!$O$1*2%),-'Summary Sheet'!$O$1*(Feb_21[[#This Row],[BSP]]-1))</f>
        <v>-2.6399999999999997</v>
      </c>
    </row>
    <row r="1018" spans="1:14" x14ac:dyDescent="0.25">
      <c r="A1018">
        <v>179197633</v>
      </c>
      <c r="B1018" s="1" t="s">
        <v>19</v>
      </c>
      <c r="C1018" s="1" t="s">
        <v>3140</v>
      </c>
      <c r="D1018" s="1" t="s">
        <v>4848</v>
      </c>
      <c r="E1018" s="1" t="s">
        <v>41</v>
      </c>
      <c r="F1018" s="1" t="s">
        <v>44</v>
      </c>
      <c r="G1018" s="2">
        <v>44238</v>
      </c>
      <c r="H1018" s="3">
        <v>0.46736111111111112</v>
      </c>
      <c r="I1018">
        <v>1</v>
      </c>
      <c r="J1018" s="1" t="s">
        <v>4229</v>
      </c>
      <c r="K1018">
        <v>0</v>
      </c>
      <c r="L1018">
        <v>2.3375477382866539</v>
      </c>
      <c r="M1018">
        <v>19375.7</v>
      </c>
      <c r="N1018" s="5">
        <f>IF(Feb_21[[#This Row],[WIN_OSE]]=0,('Summary Sheet'!$O$1)-('Summary Sheet'!$O$1*2%),-'Summary Sheet'!$O$1*(Feb_21[[#This Row],[BSP]]-1))</f>
        <v>1.96</v>
      </c>
    </row>
    <row r="1019" spans="1:14" x14ac:dyDescent="0.25">
      <c r="A1019">
        <v>179197636</v>
      </c>
      <c r="B1019" s="1" t="s">
        <v>19</v>
      </c>
      <c r="C1019" s="1" t="s">
        <v>3140</v>
      </c>
      <c r="D1019" s="1" t="s">
        <v>4848</v>
      </c>
      <c r="E1019" s="1" t="s">
        <v>39</v>
      </c>
      <c r="F1019" s="1" t="s">
        <v>44</v>
      </c>
      <c r="G1019" s="2">
        <v>44238</v>
      </c>
      <c r="H1019" s="3">
        <v>0.4777777777777778</v>
      </c>
      <c r="I1019">
        <v>6</v>
      </c>
      <c r="J1019" s="1" t="s">
        <v>3712</v>
      </c>
      <c r="K1019">
        <v>0</v>
      </c>
      <c r="L1019">
        <v>3.3</v>
      </c>
      <c r="M1019">
        <v>10782.34</v>
      </c>
      <c r="N1019" s="5">
        <f>IF(Feb_21[[#This Row],[WIN_OSE]]=0,('Summary Sheet'!$O$1)-('Summary Sheet'!$O$1*2%),-'Summary Sheet'!$O$1*(Feb_21[[#This Row],[BSP]]-1))</f>
        <v>1.96</v>
      </c>
    </row>
    <row r="1020" spans="1:14" x14ac:dyDescent="0.25">
      <c r="A1020">
        <v>179197639</v>
      </c>
      <c r="B1020" s="1" t="s">
        <v>19</v>
      </c>
      <c r="C1020" s="1" t="s">
        <v>3140</v>
      </c>
      <c r="D1020" s="1" t="s">
        <v>4848</v>
      </c>
      <c r="E1020" s="1" t="s">
        <v>43</v>
      </c>
      <c r="F1020" s="1" t="s">
        <v>44</v>
      </c>
      <c r="G1020" s="2">
        <v>44238</v>
      </c>
      <c r="H1020" s="3">
        <v>0.48819444444444443</v>
      </c>
      <c r="I1020">
        <v>2</v>
      </c>
      <c r="J1020" s="1" t="s">
        <v>4324</v>
      </c>
      <c r="K1020">
        <v>1</v>
      </c>
      <c r="L1020">
        <v>2.62</v>
      </c>
      <c r="M1020">
        <v>28280.22</v>
      </c>
      <c r="N1020" s="5">
        <f>IF(Feb_21[[#This Row],[WIN_OSE]]=0,('Summary Sheet'!$O$1)-('Summary Sheet'!$O$1*2%),-'Summary Sheet'!$O$1*(Feb_21[[#This Row],[BSP]]-1))</f>
        <v>-3.24</v>
      </c>
    </row>
    <row r="1021" spans="1:14" x14ac:dyDescent="0.25">
      <c r="A1021">
        <v>179197643</v>
      </c>
      <c r="B1021" s="1" t="s">
        <v>19</v>
      </c>
      <c r="C1021" s="1" t="s">
        <v>3140</v>
      </c>
      <c r="D1021" s="1" t="s">
        <v>4848</v>
      </c>
      <c r="E1021" s="1" t="s">
        <v>41</v>
      </c>
      <c r="F1021" s="1" t="s">
        <v>44</v>
      </c>
      <c r="G1021" s="2">
        <v>44238</v>
      </c>
      <c r="H1021" s="3">
        <v>0.49861111111111112</v>
      </c>
      <c r="I1021">
        <v>6</v>
      </c>
      <c r="J1021" s="1" t="s">
        <v>3739</v>
      </c>
      <c r="K1021">
        <v>0</v>
      </c>
      <c r="L1021">
        <v>2.64</v>
      </c>
      <c r="M1021">
        <v>20121.78</v>
      </c>
      <c r="N1021" s="5">
        <f>IF(Feb_21[[#This Row],[WIN_OSE]]=0,('Summary Sheet'!$O$1)-('Summary Sheet'!$O$1*2%),-'Summary Sheet'!$O$1*(Feb_21[[#This Row],[BSP]]-1))</f>
        <v>1.96</v>
      </c>
    </row>
    <row r="1022" spans="1:14" x14ac:dyDescent="0.25">
      <c r="A1022">
        <v>179197647</v>
      </c>
      <c r="B1022" s="1" t="s">
        <v>19</v>
      </c>
      <c r="C1022" s="1" t="s">
        <v>3140</v>
      </c>
      <c r="D1022" s="1" t="s">
        <v>4848</v>
      </c>
      <c r="E1022" s="1" t="s">
        <v>48</v>
      </c>
      <c r="F1022" s="1" t="s">
        <v>54</v>
      </c>
      <c r="G1022" s="2">
        <v>44238</v>
      </c>
      <c r="H1022" s="3">
        <v>0.50902777777777775</v>
      </c>
      <c r="I1022">
        <v>6</v>
      </c>
      <c r="J1022" s="1" t="s">
        <v>4154</v>
      </c>
      <c r="K1022">
        <v>1</v>
      </c>
      <c r="L1022">
        <v>2.9674654362011639</v>
      </c>
      <c r="M1022">
        <v>20664.240000000002</v>
      </c>
      <c r="N1022" s="5">
        <f>IF(Feb_21[[#This Row],[WIN_OSE]]=0,('Summary Sheet'!$O$1)-('Summary Sheet'!$O$1*2%),-'Summary Sheet'!$O$1*(Feb_21[[#This Row],[BSP]]-1))</f>
        <v>-3.9349308724023278</v>
      </c>
    </row>
    <row r="1023" spans="1:14" x14ac:dyDescent="0.25">
      <c r="A1023">
        <v>179197650</v>
      </c>
      <c r="B1023" s="1" t="s">
        <v>19</v>
      </c>
      <c r="C1023" s="1" t="s">
        <v>3140</v>
      </c>
      <c r="D1023" s="1" t="s">
        <v>4848</v>
      </c>
      <c r="E1023" s="1" t="s">
        <v>24</v>
      </c>
      <c r="F1023" s="1" t="s">
        <v>44</v>
      </c>
      <c r="G1023" s="2">
        <v>44238</v>
      </c>
      <c r="H1023" s="3">
        <v>0.51944444444444449</v>
      </c>
      <c r="I1023">
        <v>2</v>
      </c>
      <c r="J1023" s="1" t="s">
        <v>4188</v>
      </c>
      <c r="K1023">
        <v>1</v>
      </c>
      <c r="L1023">
        <v>2.7054849952585203</v>
      </c>
      <c r="M1023">
        <v>22803.52</v>
      </c>
      <c r="N1023" s="5">
        <f>IF(Feb_21[[#This Row],[WIN_OSE]]=0,('Summary Sheet'!$O$1)-('Summary Sheet'!$O$1*2%),-'Summary Sheet'!$O$1*(Feb_21[[#This Row],[BSP]]-1))</f>
        <v>-3.4109699905170405</v>
      </c>
    </row>
    <row r="1024" spans="1:14" x14ac:dyDescent="0.25">
      <c r="A1024">
        <v>179197653</v>
      </c>
      <c r="B1024" s="1" t="s">
        <v>19</v>
      </c>
      <c r="C1024" s="1" t="s">
        <v>3140</v>
      </c>
      <c r="D1024" s="1" t="s">
        <v>4848</v>
      </c>
      <c r="E1024" s="1" t="s">
        <v>48</v>
      </c>
      <c r="F1024" s="1" t="s">
        <v>44</v>
      </c>
      <c r="G1024" s="2">
        <v>44238</v>
      </c>
      <c r="H1024" s="3">
        <v>0.52986111111111112</v>
      </c>
      <c r="I1024">
        <v>5</v>
      </c>
      <c r="J1024" s="1" t="s">
        <v>4850</v>
      </c>
      <c r="K1024">
        <v>0</v>
      </c>
      <c r="L1024">
        <v>3.3666172391861622</v>
      </c>
      <c r="M1024">
        <v>16922.98</v>
      </c>
      <c r="N1024" s="5">
        <f>IF(Feb_21[[#This Row],[WIN_OSE]]=0,('Summary Sheet'!$O$1)-('Summary Sheet'!$O$1*2%),-'Summary Sheet'!$O$1*(Feb_21[[#This Row],[BSP]]-1))</f>
        <v>1.96</v>
      </c>
    </row>
    <row r="1025" spans="1:14" x14ac:dyDescent="0.25">
      <c r="A1025">
        <v>179197656</v>
      </c>
      <c r="B1025" s="1" t="s">
        <v>19</v>
      </c>
      <c r="C1025" s="1" t="s">
        <v>3140</v>
      </c>
      <c r="D1025" s="1" t="s">
        <v>4848</v>
      </c>
      <c r="E1025" s="1" t="s">
        <v>48</v>
      </c>
      <c r="F1025" s="1" t="s">
        <v>44</v>
      </c>
      <c r="G1025" s="2">
        <v>44238</v>
      </c>
      <c r="H1025" s="3">
        <v>0.54027777777777775</v>
      </c>
      <c r="I1025">
        <v>1</v>
      </c>
      <c r="J1025" s="1" t="s">
        <v>4851</v>
      </c>
      <c r="K1025">
        <v>0</v>
      </c>
      <c r="L1025">
        <v>3.4727008019999999</v>
      </c>
      <c r="M1025">
        <v>16557.72</v>
      </c>
      <c r="N1025" s="5">
        <f>IF(Feb_21[[#This Row],[WIN_OSE]]=0,('Summary Sheet'!$O$1)-('Summary Sheet'!$O$1*2%),-'Summary Sheet'!$O$1*(Feb_21[[#This Row],[BSP]]-1))</f>
        <v>1.96</v>
      </c>
    </row>
    <row r="1026" spans="1:14" x14ac:dyDescent="0.25">
      <c r="A1026">
        <v>179197659</v>
      </c>
      <c r="B1026" s="1" t="s">
        <v>19</v>
      </c>
      <c r="C1026" s="1" t="s">
        <v>3140</v>
      </c>
      <c r="D1026" s="1" t="s">
        <v>4848</v>
      </c>
      <c r="E1026" s="1" t="s">
        <v>24</v>
      </c>
      <c r="F1026" s="1" t="s">
        <v>44</v>
      </c>
      <c r="G1026" s="2">
        <v>44238</v>
      </c>
      <c r="H1026" s="3">
        <v>0.55069444444444449</v>
      </c>
      <c r="I1026">
        <v>1</v>
      </c>
      <c r="J1026" s="1" t="s">
        <v>4126</v>
      </c>
      <c r="K1026">
        <v>0</v>
      </c>
      <c r="L1026">
        <v>2.1849769003065296</v>
      </c>
      <c r="M1026">
        <v>22035.94</v>
      </c>
      <c r="N1026" s="5">
        <f>IF(Feb_21[[#This Row],[WIN_OSE]]=0,('Summary Sheet'!$O$1)-('Summary Sheet'!$O$1*2%),-'Summary Sheet'!$O$1*(Feb_21[[#This Row],[BSP]]-1))</f>
        <v>1.96</v>
      </c>
    </row>
    <row r="1027" spans="1:14" x14ac:dyDescent="0.25">
      <c r="A1027">
        <v>179197663</v>
      </c>
      <c r="B1027" s="1" t="s">
        <v>19</v>
      </c>
      <c r="C1027" s="1" t="s">
        <v>3140</v>
      </c>
      <c r="D1027" s="1" t="s">
        <v>4848</v>
      </c>
      <c r="E1027" s="1" t="s">
        <v>24</v>
      </c>
      <c r="F1027" s="1" t="s">
        <v>44</v>
      </c>
      <c r="G1027" s="2">
        <v>44238</v>
      </c>
      <c r="H1027" s="3">
        <v>0.56111111111111112</v>
      </c>
      <c r="I1027">
        <v>4</v>
      </c>
      <c r="J1027" s="1" t="s">
        <v>4236</v>
      </c>
      <c r="K1027">
        <v>0</v>
      </c>
      <c r="L1027">
        <v>3.1788643242556285</v>
      </c>
      <c r="M1027">
        <v>14422.08</v>
      </c>
      <c r="N1027" s="5">
        <f>IF(Feb_21[[#This Row],[WIN_OSE]]=0,('Summary Sheet'!$O$1)-('Summary Sheet'!$O$1*2%),-'Summary Sheet'!$O$1*(Feb_21[[#This Row],[BSP]]-1))</f>
        <v>1.96</v>
      </c>
    </row>
    <row r="1028" spans="1:14" x14ac:dyDescent="0.25">
      <c r="A1028">
        <v>179197666</v>
      </c>
      <c r="B1028" s="1" t="s">
        <v>19</v>
      </c>
      <c r="C1028" s="1" t="s">
        <v>3140</v>
      </c>
      <c r="D1028" s="1" t="s">
        <v>4848</v>
      </c>
      <c r="E1028" s="1" t="s">
        <v>64</v>
      </c>
      <c r="F1028" s="1" t="s">
        <v>54</v>
      </c>
      <c r="G1028" s="2">
        <v>44238</v>
      </c>
      <c r="H1028" s="3">
        <v>0.57222222222222219</v>
      </c>
      <c r="I1028">
        <v>6</v>
      </c>
      <c r="J1028" s="1" t="s">
        <v>3646</v>
      </c>
      <c r="K1028">
        <v>1</v>
      </c>
      <c r="L1028">
        <v>4.4000000000000004</v>
      </c>
      <c r="M1028">
        <v>8247.74</v>
      </c>
      <c r="N1028" s="5">
        <f>IF(Feb_21[[#This Row],[WIN_OSE]]=0,('Summary Sheet'!$O$1)-('Summary Sheet'!$O$1*2%),-'Summary Sheet'!$O$1*(Feb_21[[#This Row],[BSP]]-1))</f>
        <v>-6.8000000000000007</v>
      </c>
    </row>
    <row r="1029" spans="1:14" x14ac:dyDescent="0.25">
      <c r="A1029">
        <v>179197670</v>
      </c>
      <c r="B1029" s="1" t="s">
        <v>19</v>
      </c>
      <c r="C1029" s="1" t="s">
        <v>3140</v>
      </c>
      <c r="D1029" s="1" t="s">
        <v>4848</v>
      </c>
      <c r="E1029" s="1" t="s">
        <v>43</v>
      </c>
      <c r="F1029" s="1" t="s">
        <v>44</v>
      </c>
      <c r="G1029" s="2">
        <v>44238</v>
      </c>
      <c r="H1029" s="3">
        <v>0.58263888888888893</v>
      </c>
      <c r="I1029">
        <v>3</v>
      </c>
      <c r="J1029" s="1" t="s">
        <v>4189</v>
      </c>
      <c r="K1029">
        <v>0</v>
      </c>
      <c r="L1029">
        <v>3.3212029338561839</v>
      </c>
      <c r="M1029">
        <v>14858.92</v>
      </c>
      <c r="N1029" s="5">
        <f>IF(Feb_21[[#This Row],[WIN_OSE]]=0,('Summary Sheet'!$O$1)-('Summary Sheet'!$O$1*2%),-'Summary Sheet'!$O$1*(Feb_21[[#This Row],[BSP]]-1))</f>
        <v>1.96</v>
      </c>
    </row>
    <row r="1030" spans="1:14" x14ac:dyDescent="0.25">
      <c r="A1030">
        <v>179197831</v>
      </c>
      <c r="B1030" s="1" t="s">
        <v>19</v>
      </c>
      <c r="C1030" s="1" t="s">
        <v>3137</v>
      </c>
      <c r="D1030" s="1" t="s">
        <v>4848</v>
      </c>
      <c r="E1030" s="1" t="s">
        <v>47</v>
      </c>
      <c r="F1030" s="1" t="s">
        <v>35</v>
      </c>
      <c r="G1030" s="2">
        <v>44238</v>
      </c>
      <c r="H1030" s="3">
        <v>0.46250000000000002</v>
      </c>
      <c r="I1030">
        <v>6</v>
      </c>
      <c r="J1030" s="1" t="s">
        <v>3768</v>
      </c>
      <c r="K1030">
        <v>2</v>
      </c>
      <c r="L1030">
        <v>2.3998855386856297</v>
      </c>
      <c r="M1030">
        <v>10585.46</v>
      </c>
      <c r="N1030" s="5">
        <f>IF(Feb_21[[#This Row],[WIN_OSE]]=0,('Summary Sheet'!$O$1)-('Summary Sheet'!$O$1*2%),-'Summary Sheet'!$O$1*(Feb_21[[#This Row],[BSP]]-1))</f>
        <v>-2.7997710773712594</v>
      </c>
    </row>
    <row r="1031" spans="1:14" x14ac:dyDescent="0.25">
      <c r="A1031">
        <v>179197833</v>
      </c>
      <c r="B1031" s="1" t="s">
        <v>19</v>
      </c>
      <c r="C1031" s="1" t="s">
        <v>3137</v>
      </c>
      <c r="D1031" s="1" t="s">
        <v>4848</v>
      </c>
      <c r="E1031" s="1" t="s">
        <v>32</v>
      </c>
      <c r="F1031" s="1" t="s">
        <v>35</v>
      </c>
      <c r="G1031" s="2">
        <v>44238</v>
      </c>
      <c r="H1031" s="3">
        <v>0.47291666666666665</v>
      </c>
      <c r="I1031">
        <v>1</v>
      </c>
      <c r="J1031" s="1" t="s">
        <v>495</v>
      </c>
      <c r="K1031">
        <v>1</v>
      </c>
      <c r="L1031">
        <v>2.7101323869999998</v>
      </c>
      <c r="M1031">
        <v>2625.56</v>
      </c>
      <c r="N1031" s="5">
        <f>IF(Feb_21[[#This Row],[WIN_OSE]]=0,('Summary Sheet'!$O$1)-('Summary Sheet'!$O$1*2%),-'Summary Sheet'!$O$1*(Feb_21[[#This Row],[BSP]]-1))</f>
        <v>-3.4202647739999996</v>
      </c>
    </row>
    <row r="1032" spans="1:14" x14ac:dyDescent="0.25">
      <c r="A1032">
        <v>179197835</v>
      </c>
      <c r="B1032" s="1" t="s">
        <v>19</v>
      </c>
      <c r="C1032" s="1" t="s">
        <v>3137</v>
      </c>
      <c r="D1032" s="1" t="s">
        <v>4848</v>
      </c>
      <c r="E1032" s="1" t="s">
        <v>48</v>
      </c>
      <c r="F1032" s="1" t="s">
        <v>62</v>
      </c>
      <c r="G1032" s="2">
        <v>44238</v>
      </c>
      <c r="H1032" s="3">
        <v>0.48333333333333334</v>
      </c>
      <c r="I1032">
        <v>2</v>
      </c>
      <c r="J1032" s="1" t="s">
        <v>3914</v>
      </c>
      <c r="K1032">
        <v>0</v>
      </c>
      <c r="L1032">
        <v>3.55</v>
      </c>
      <c r="M1032">
        <v>1371.44</v>
      </c>
      <c r="N1032" s="5">
        <f>IF(Feb_21[[#This Row],[WIN_OSE]]=0,('Summary Sheet'!$O$1)-('Summary Sheet'!$O$1*2%),-'Summary Sheet'!$O$1*(Feb_21[[#This Row],[BSP]]-1))</f>
        <v>1.96</v>
      </c>
    </row>
    <row r="1033" spans="1:14" x14ac:dyDescent="0.25">
      <c r="A1033">
        <v>179197837</v>
      </c>
      <c r="B1033" s="1" t="s">
        <v>19</v>
      </c>
      <c r="C1033" s="1" t="s">
        <v>3137</v>
      </c>
      <c r="D1033" s="1" t="s">
        <v>4848</v>
      </c>
      <c r="E1033" s="1" t="s">
        <v>48</v>
      </c>
      <c r="F1033" s="1" t="s">
        <v>62</v>
      </c>
      <c r="G1033" s="2">
        <v>44238</v>
      </c>
      <c r="H1033" s="3">
        <v>0.49375000000000002</v>
      </c>
      <c r="I1033">
        <v>1</v>
      </c>
      <c r="J1033" s="1" t="s">
        <v>3899</v>
      </c>
      <c r="K1033">
        <v>0</v>
      </c>
      <c r="L1033">
        <v>3.8</v>
      </c>
      <c r="M1033">
        <v>2265.86</v>
      </c>
      <c r="N1033" s="5">
        <f>IF(Feb_21[[#This Row],[WIN_OSE]]=0,('Summary Sheet'!$O$1)-('Summary Sheet'!$O$1*2%),-'Summary Sheet'!$O$1*(Feb_21[[#This Row],[BSP]]-1))</f>
        <v>1.96</v>
      </c>
    </row>
    <row r="1034" spans="1:14" x14ac:dyDescent="0.25">
      <c r="A1034">
        <v>179197839</v>
      </c>
      <c r="B1034" s="1" t="s">
        <v>19</v>
      </c>
      <c r="C1034" s="1" t="s">
        <v>3137</v>
      </c>
      <c r="D1034" s="1" t="s">
        <v>4848</v>
      </c>
      <c r="E1034" s="1" t="s">
        <v>48</v>
      </c>
      <c r="F1034" s="1" t="s">
        <v>62</v>
      </c>
      <c r="G1034" s="2">
        <v>44238</v>
      </c>
      <c r="H1034" s="3">
        <v>0.50416666666666665</v>
      </c>
      <c r="I1034">
        <v>4</v>
      </c>
      <c r="J1034" s="1" t="s">
        <v>3697</v>
      </c>
      <c r="K1034">
        <v>1</v>
      </c>
      <c r="L1034">
        <v>3.2235961519999998</v>
      </c>
      <c r="M1034">
        <v>1398.18</v>
      </c>
      <c r="N1034" s="5">
        <f>IF(Feb_21[[#This Row],[WIN_OSE]]=0,('Summary Sheet'!$O$1)-('Summary Sheet'!$O$1*2%),-'Summary Sheet'!$O$1*(Feb_21[[#This Row],[BSP]]-1))</f>
        <v>-4.4471923039999997</v>
      </c>
    </row>
    <row r="1035" spans="1:14" x14ac:dyDescent="0.25">
      <c r="A1035">
        <v>179197841</v>
      </c>
      <c r="B1035" s="1" t="s">
        <v>19</v>
      </c>
      <c r="C1035" s="1" t="s">
        <v>3137</v>
      </c>
      <c r="D1035" s="1" t="s">
        <v>4848</v>
      </c>
      <c r="E1035" s="1" t="s">
        <v>41</v>
      </c>
      <c r="F1035" s="1" t="s">
        <v>35</v>
      </c>
      <c r="G1035" s="2">
        <v>44238</v>
      </c>
      <c r="H1035" s="3">
        <v>0.51458333333333328</v>
      </c>
      <c r="I1035">
        <v>5</v>
      </c>
      <c r="J1035" s="1" t="s">
        <v>4737</v>
      </c>
      <c r="K1035">
        <v>0</v>
      </c>
      <c r="L1035">
        <v>3.45</v>
      </c>
      <c r="M1035">
        <v>2306.38</v>
      </c>
      <c r="N1035" s="5">
        <f>IF(Feb_21[[#This Row],[WIN_OSE]]=0,('Summary Sheet'!$O$1)-('Summary Sheet'!$O$1*2%),-'Summary Sheet'!$O$1*(Feb_21[[#This Row],[BSP]]-1))</f>
        <v>1.96</v>
      </c>
    </row>
    <row r="1036" spans="1:14" x14ac:dyDescent="0.25">
      <c r="A1036">
        <v>179197843</v>
      </c>
      <c r="B1036" s="1" t="s">
        <v>19</v>
      </c>
      <c r="C1036" s="1" t="s">
        <v>3137</v>
      </c>
      <c r="D1036" s="1" t="s">
        <v>4848</v>
      </c>
      <c r="E1036" s="1" t="s">
        <v>24</v>
      </c>
      <c r="F1036" s="1" t="s">
        <v>35</v>
      </c>
      <c r="G1036" s="2">
        <v>44238</v>
      </c>
      <c r="H1036" s="3">
        <v>0.52500000000000002</v>
      </c>
      <c r="I1036">
        <v>4</v>
      </c>
      <c r="J1036" s="1" t="s">
        <v>805</v>
      </c>
      <c r="K1036">
        <v>1</v>
      </c>
      <c r="L1036">
        <v>3.4</v>
      </c>
      <c r="M1036">
        <v>2887.5</v>
      </c>
      <c r="N1036" s="5">
        <f>IF(Feb_21[[#This Row],[WIN_OSE]]=0,('Summary Sheet'!$O$1)-('Summary Sheet'!$O$1*2%),-'Summary Sheet'!$O$1*(Feb_21[[#This Row],[BSP]]-1))</f>
        <v>-4.8</v>
      </c>
    </row>
    <row r="1037" spans="1:14" x14ac:dyDescent="0.25">
      <c r="A1037">
        <v>179197845</v>
      </c>
      <c r="B1037" s="1" t="s">
        <v>19</v>
      </c>
      <c r="C1037" s="1" t="s">
        <v>3137</v>
      </c>
      <c r="D1037" s="1" t="s">
        <v>4848</v>
      </c>
      <c r="E1037" s="1" t="s">
        <v>39</v>
      </c>
      <c r="F1037" s="1" t="s">
        <v>35</v>
      </c>
      <c r="G1037" s="2">
        <v>44238</v>
      </c>
      <c r="H1037" s="3">
        <v>0.53541666666666665</v>
      </c>
      <c r="I1037">
        <v>6</v>
      </c>
      <c r="J1037" s="1" t="s">
        <v>4757</v>
      </c>
      <c r="K1037">
        <v>1</v>
      </c>
      <c r="L1037">
        <v>3.25</v>
      </c>
      <c r="M1037">
        <v>1837.3</v>
      </c>
      <c r="N1037" s="5">
        <f>IF(Feb_21[[#This Row],[WIN_OSE]]=0,('Summary Sheet'!$O$1)-('Summary Sheet'!$O$1*2%),-'Summary Sheet'!$O$1*(Feb_21[[#This Row],[BSP]]-1))</f>
        <v>-4.5</v>
      </c>
    </row>
    <row r="1038" spans="1:14" x14ac:dyDescent="0.25">
      <c r="A1038">
        <v>179197847</v>
      </c>
      <c r="B1038" s="1" t="s">
        <v>19</v>
      </c>
      <c r="C1038" s="1" t="s">
        <v>3137</v>
      </c>
      <c r="D1038" s="1" t="s">
        <v>4848</v>
      </c>
      <c r="E1038" s="1" t="s">
        <v>32</v>
      </c>
      <c r="F1038" s="1" t="s">
        <v>35</v>
      </c>
      <c r="G1038" s="2">
        <v>44238</v>
      </c>
      <c r="H1038" s="3">
        <v>0.54583333333333328</v>
      </c>
      <c r="I1038">
        <v>2</v>
      </c>
      <c r="J1038" s="1" t="s">
        <v>4303</v>
      </c>
      <c r="K1038">
        <v>0</v>
      </c>
      <c r="L1038">
        <v>4.0307813130000003</v>
      </c>
      <c r="M1038">
        <v>2179.06</v>
      </c>
      <c r="N1038" s="5">
        <f>IF(Feb_21[[#This Row],[WIN_OSE]]=0,('Summary Sheet'!$O$1)-('Summary Sheet'!$O$1*2%),-'Summary Sheet'!$O$1*(Feb_21[[#This Row],[BSP]]-1))</f>
        <v>1.96</v>
      </c>
    </row>
    <row r="1039" spans="1:14" x14ac:dyDescent="0.25">
      <c r="A1039">
        <v>179197849</v>
      </c>
      <c r="B1039" s="1" t="s">
        <v>19</v>
      </c>
      <c r="C1039" s="1" t="s">
        <v>3137</v>
      </c>
      <c r="D1039" s="1" t="s">
        <v>4848</v>
      </c>
      <c r="E1039" s="1" t="s">
        <v>48</v>
      </c>
      <c r="F1039" s="1" t="s">
        <v>960</v>
      </c>
      <c r="G1039" s="2">
        <v>44238</v>
      </c>
      <c r="H1039" s="3">
        <v>0.55625000000000002</v>
      </c>
      <c r="I1039">
        <v>6</v>
      </c>
      <c r="J1039" s="1" t="s">
        <v>89</v>
      </c>
      <c r="K1039">
        <v>0</v>
      </c>
      <c r="L1039">
        <v>3.5181064129999999</v>
      </c>
      <c r="M1039">
        <v>2372.4</v>
      </c>
      <c r="N1039" s="5">
        <f>IF(Feb_21[[#This Row],[WIN_OSE]]=0,('Summary Sheet'!$O$1)-('Summary Sheet'!$O$1*2%),-'Summary Sheet'!$O$1*(Feb_21[[#This Row],[BSP]]-1))</f>
        <v>1.96</v>
      </c>
    </row>
    <row r="1040" spans="1:14" x14ac:dyDescent="0.25">
      <c r="A1040">
        <v>179197851</v>
      </c>
      <c r="B1040" s="1" t="s">
        <v>19</v>
      </c>
      <c r="C1040" s="1" t="s">
        <v>3137</v>
      </c>
      <c r="D1040" s="1" t="s">
        <v>4848</v>
      </c>
      <c r="E1040" s="1" t="s">
        <v>30</v>
      </c>
      <c r="F1040" s="1" t="s">
        <v>35</v>
      </c>
      <c r="G1040" s="2">
        <v>44238</v>
      </c>
      <c r="H1040" s="3">
        <v>0.56666666666666665</v>
      </c>
      <c r="I1040">
        <v>6</v>
      </c>
      <c r="J1040" s="1" t="s">
        <v>4791</v>
      </c>
      <c r="K1040">
        <v>0</v>
      </c>
      <c r="L1040">
        <v>2.8119427035710398</v>
      </c>
      <c r="M1040">
        <v>5251.46</v>
      </c>
      <c r="N1040" s="5">
        <f>IF(Feb_21[[#This Row],[WIN_OSE]]=0,('Summary Sheet'!$O$1)-('Summary Sheet'!$O$1*2%),-'Summary Sheet'!$O$1*(Feb_21[[#This Row],[BSP]]-1))</f>
        <v>1.96</v>
      </c>
    </row>
    <row r="1041" spans="1:14" x14ac:dyDescent="0.25">
      <c r="A1041">
        <v>179197853</v>
      </c>
      <c r="B1041" s="1" t="s">
        <v>19</v>
      </c>
      <c r="C1041" s="1" t="s">
        <v>3137</v>
      </c>
      <c r="D1041" s="1" t="s">
        <v>4848</v>
      </c>
      <c r="E1041" s="1" t="s">
        <v>47</v>
      </c>
      <c r="F1041" s="1" t="s">
        <v>35</v>
      </c>
      <c r="G1041" s="2">
        <v>44238</v>
      </c>
      <c r="H1041" s="3">
        <v>0.57708333333333328</v>
      </c>
      <c r="I1041">
        <v>6</v>
      </c>
      <c r="J1041" s="1" t="s">
        <v>4764</v>
      </c>
      <c r="K1041">
        <v>0</v>
      </c>
      <c r="L1041">
        <v>3.5303508572076683</v>
      </c>
      <c r="M1041">
        <v>4433.2</v>
      </c>
      <c r="N1041" s="5">
        <f>IF(Feb_21[[#This Row],[WIN_OSE]]=0,('Summary Sheet'!$O$1)-('Summary Sheet'!$O$1*2%),-'Summary Sheet'!$O$1*(Feb_21[[#This Row],[BSP]]-1))</f>
        <v>1.96</v>
      </c>
    </row>
    <row r="1042" spans="1:14" x14ac:dyDescent="0.25">
      <c r="A1042">
        <v>179198210</v>
      </c>
      <c r="B1042" s="1" t="s">
        <v>23</v>
      </c>
      <c r="C1042" s="1" t="s">
        <v>3130</v>
      </c>
      <c r="D1042" s="1" t="s">
        <v>4848</v>
      </c>
      <c r="E1042" s="1" t="s">
        <v>37</v>
      </c>
      <c r="F1042" s="1" t="s">
        <v>168</v>
      </c>
      <c r="G1042" s="2">
        <v>44238</v>
      </c>
      <c r="H1042" s="3">
        <v>0.5756944444444444</v>
      </c>
      <c r="I1042">
        <v>1</v>
      </c>
      <c r="J1042" s="1" t="s">
        <v>4376</v>
      </c>
      <c r="K1042">
        <v>1</v>
      </c>
      <c r="L1042">
        <v>3.3</v>
      </c>
      <c r="M1042">
        <v>8261.82</v>
      </c>
      <c r="N1042" s="5">
        <f>IF(Feb_21[[#This Row],[WIN_OSE]]=0,('Summary Sheet'!$O$1)-('Summary Sheet'!$O$1*2%),-'Summary Sheet'!$O$1*(Feb_21[[#This Row],[BSP]]-1))</f>
        <v>-4.5999999999999996</v>
      </c>
    </row>
    <row r="1043" spans="1:14" x14ac:dyDescent="0.25">
      <c r="A1043">
        <v>179198212</v>
      </c>
      <c r="B1043" s="1" t="s">
        <v>23</v>
      </c>
      <c r="C1043" s="1" t="s">
        <v>3130</v>
      </c>
      <c r="D1043" s="1" t="s">
        <v>4848</v>
      </c>
      <c r="E1043" s="1" t="s">
        <v>193</v>
      </c>
      <c r="F1043" s="1" t="s">
        <v>194</v>
      </c>
      <c r="G1043" s="2">
        <v>44238</v>
      </c>
      <c r="H1043" s="3">
        <v>0.58819444444444446</v>
      </c>
      <c r="I1043">
        <v>3</v>
      </c>
      <c r="J1043" s="1" t="s">
        <v>3593</v>
      </c>
      <c r="K1043">
        <v>0</v>
      </c>
      <c r="L1043">
        <v>3.4703612023701975</v>
      </c>
      <c r="M1043">
        <v>3858.24</v>
      </c>
      <c r="N1043" s="5">
        <f>IF(Feb_21[[#This Row],[WIN_OSE]]=0,('Summary Sheet'!$O$1)-('Summary Sheet'!$O$1*2%),-'Summary Sheet'!$O$1*(Feb_21[[#This Row],[BSP]]-1))</f>
        <v>1.96</v>
      </c>
    </row>
    <row r="1044" spans="1:14" x14ac:dyDescent="0.25">
      <c r="A1044">
        <v>179198214</v>
      </c>
      <c r="B1044" s="1" t="s">
        <v>23</v>
      </c>
      <c r="C1044" s="1" t="s">
        <v>3130</v>
      </c>
      <c r="D1044" s="1" t="s">
        <v>4848</v>
      </c>
      <c r="E1044" s="1" t="s">
        <v>39</v>
      </c>
      <c r="F1044" s="1" t="s">
        <v>168</v>
      </c>
      <c r="G1044" s="2">
        <v>44238</v>
      </c>
      <c r="H1044" s="3">
        <v>0.59930555555555554</v>
      </c>
      <c r="I1044">
        <v>2</v>
      </c>
      <c r="J1044" s="1" t="s">
        <v>1156</v>
      </c>
      <c r="K1044">
        <v>0</v>
      </c>
      <c r="L1044">
        <v>3.6732885417860235</v>
      </c>
      <c r="M1044">
        <v>10838.4</v>
      </c>
      <c r="N1044" s="5">
        <f>IF(Feb_21[[#This Row],[WIN_OSE]]=0,('Summary Sheet'!$O$1)-('Summary Sheet'!$O$1*2%),-'Summary Sheet'!$O$1*(Feb_21[[#This Row],[BSP]]-1))</f>
        <v>1.96</v>
      </c>
    </row>
    <row r="1045" spans="1:14" x14ac:dyDescent="0.25">
      <c r="A1045">
        <v>179198216</v>
      </c>
      <c r="B1045" s="1" t="s">
        <v>23</v>
      </c>
      <c r="C1045" s="1" t="s">
        <v>3130</v>
      </c>
      <c r="D1045" s="1" t="s">
        <v>4848</v>
      </c>
      <c r="E1045" s="1" t="s">
        <v>41</v>
      </c>
      <c r="F1045" s="1" t="s">
        <v>168</v>
      </c>
      <c r="G1045" s="2">
        <v>44238</v>
      </c>
      <c r="H1045" s="3">
        <v>0.61250000000000004</v>
      </c>
      <c r="I1045">
        <v>2</v>
      </c>
      <c r="J1045" s="1" t="s">
        <v>3976</v>
      </c>
      <c r="K1045">
        <v>1</v>
      </c>
      <c r="L1045">
        <v>3.35</v>
      </c>
      <c r="M1045">
        <v>9501.1200000000008</v>
      </c>
      <c r="N1045" s="5">
        <f>IF(Feb_21[[#This Row],[WIN_OSE]]=0,('Summary Sheet'!$O$1)-('Summary Sheet'!$O$1*2%),-'Summary Sheet'!$O$1*(Feb_21[[#This Row],[BSP]]-1))</f>
        <v>-4.7</v>
      </c>
    </row>
    <row r="1046" spans="1:14" x14ac:dyDescent="0.25">
      <c r="A1046">
        <v>179198218</v>
      </c>
      <c r="B1046" s="1" t="s">
        <v>23</v>
      </c>
      <c r="C1046" s="1" t="s">
        <v>3130</v>
      </c>
      <c r="D1046" s="1" t="s">
        <v>4848</v>
      </c>
      <c r="E1046" s="1" t="s">
        <v>287</v>
      </c>
      <c r="F1046" s="1" t="s">
        <v>194</v>
      </c>
      <c r="G1046" s="2">
        <v>44238</v>
      </c>
      <c r="H1046" s="3">
        <v>0.62638888888888888</v>
      </c>
      <c r="I1046">
        <v>5</v>
      </c>
      <c r="J1046" s="1" t="s">
        <v>4881</v>
      </c>
      <c r="K1046">
        <v>0</v>
      </c>
      <c r="L1046">
        <v>3.0586702130000001</v>
      </c>
      <c r="M1046">
        <v>13421.12</v>
      </c>
      <c r="N1046" s="5">
        <f>IF(Feb_21[[#This Row],[WIN_OSE]]=0,('Summary Sheet'!$O$1)-('Summary Sheet'!$O$1*2%),-'Summary Sheet'!$O$1*(Feb_21[[#This Row],[BSP]]-1))</f>
        <v>1.96</v>
      </c>
    </row>
    <row r="1047" spans="1:14" x14ac:dyDescent="0.25">
      <c r="A1047">
        <v>179198220</v>
      </c>
      <c r="B1047" s="1" t="s">
        <v>23</v>
      </c>
      <c r="C1047" s="1" t="s">
        <v>3130</v>
      </c>
      <c r="D1047" s="1" t="s">
        <v>4848</v>
      </c>
      <c r="E1047" s="1" t="s">
        <v>65</v>
      </c>
      <c r="F1047" s="1" t="s">
        <v>168</v>
      </c>
      <c r="G1047" s="2">
        <v>44238</v>
      </c>
      <c r="H1047" s="3">
        <v>0.63749999999999996</v>
      </c>
      <c r="I1047">
        <v>2</v>
      </c>
      <c r="J1047" s="1" t="s">
        <v>1003</v>
      </c>
      <c r="K1047">
        <v>0</v>
      </c>
      <c r="L1047">
        <v>3.4196270200000001</v>
      </c>
      <c r="M1047">
        <v>16099.12</v>
      </c>
      <c r="N1047" s="5">
        <f>IF(Feb_21[[#This Row],[WIN_OSE]]=0,('Summary Sheet'!$O$1)-('Summary Sheet'!$O$1*2%),-'Summary Sheet'!$O$1*(Feb_21[[#This Row],[BSP]]-1))</f>
        <v>1.96</v>
      </c>
    </row>
    <row r="1048" spans="1:14" x14ac:dyDescent="0.25">
      <c r="A1048">
        <v>179198222</v>
      </c>
      <c r="B1048" s="1" t="s">
        <v>23</v>
      </c>
      <c r="C1048" s="1" t="s">
        <v>3130</v>
      </c>
      <c r="D1048" s="1" t="s">
        <v>4848</v>
      </c>
      <c r="E1048" s="1" t="s">
        <v>32</v>
      </c>
      <c r="F1048" s="1" t="s">
        <v>168</v>
      </c>
      <c r="G1048" s="2">
        <v>44238</v>
      </c>
      <c r="H1048" s="3">
        <v>0.65138888888888891</v>
      </c>
      <c r="I1048">
        <v>2</v>
      </c>
      <c r="J1048" s="1" t="s">
        <v>4187</v>
      </c>
      <c r="K1048">
        <v>1</v>
      </c>
      <c r="L1048">
        <v>3.15</v>
      </c>
      <c r="M1048">
        <v>20007.96</v>
      </c>
      <c r="N1048" s="5">
        <f>IF(Feb_21[[#This Row],[WIN_OSE]]=0,('Summary Sheet'!$O$1)-('Summary Sheet'!$O$1*2%),-'Summary Sheet'!$O$1*(Feb_21[[#This Row],[BSP]]-1))</f>
        <v>-4.3</v>
      </c>
    </row>
    <row r="1049" spans="1:14" x14ac:dyDescent="0.25">
      <c r="A1049">
        <v>179198224</v>
      </c>
      <c r="B1049" s="1" t="s">
        <v>23</v>
      </c>
      <c r="C1049" s="1" t="s">
        <v>3130</v>
      </c>
      <c r="D1049" s="1" t="s">
        <v>4848</v>
      </c>
      <c r="E1049" s="1" t="s">
        <v>60</v>
      </c>
      <c r="F1049" s="1" t="s">
        <v>194</v>
      </c>
      <c r="G1049" s="2">
        <v>44238</v>
      </c>
      <c r="H1049" s="3">
        <v>0.66527777777777775</v>
      </c>
      <c r="I1049">
        <v>1</v>
      </c>
      <c r="J1049" s="1" t="s">
        <v>4861</v>
      </c>
      <c r="K1049">
        <v>1</v>
      </c>
      <c r="L1049">
        <v>3.9</v>
      </c>
      <c r="M1049">
        <v>25051.42</v>
      </c>
      <c r="N1049" s="5">
        <f>IF(Feb_21[[#This Row],[WIN_OSE]]=0,('Summary Sheet'!$O$1)-('Summary Sheet'!$O$1*2%),-'Summary Sheet'!$O$1*(Feb_21[[#This Row],[BSP]]-1))</f>
        <v>-5.8</v>
      </c>
    </row>
    <row r="1050" spans="1:14" x14ac:dyDescent="0.25">
      <c r="A1050">
        <v>179198226</v>
      </c>
      <c r="B1050" s="1" t="s">
        <v>23</v>
      </c>
      <c r="C1050" s="1" t="s">
        <v>3130</v>
      </c>
      <c r="D1050" s="1" t="s">
        <v>4848</v>
      </c>
      <c r="E1050" s="1" t="s">
        <v>24</v>
      </c>
      <c r="F1050" s="1" t="s">
        <v>168</v>
      </c>
      <c r="G1050" s="2">
        <v>44238</v>
      </c>
      <c r="H1050" s="3">
        <v>0.6791666666666667</v>
      </c>
      <c r="I1050">
        <v>1</v>
      </c>
      <c r="J1050" s="1" t="s">
        <v>4863</v>
      </c>
      <c r="K1050">
        <v>0</v>
      </c>
      <c r="L1050">
        <v>3.3709288733699938</v>
      </c>
      <c r="M1050">
        <v>16655.34</v>
      </c>
      <c r="N1050" s="5">
        <f>IF(Feb_21[[#This Row],[WIN_OSE]]=0,('Summary Sheet'!$O$1)-('Summary Sheet'!$O$1*2%),-'Summary Sheet'!$O$1*(Feb_21[[#This Row],[BSP]]-1))</f>
        <v>1.96</v>
      </c>
    </row>
    <row r="1051" spans="1:14" x14ac:dyDescent="0.25">
      <c r="A1051">
        <v>179198228</v>
      </c>
      <c r="B1051" s="1" t="s">
        <v>23</v>
      </c>
      <c r="C1051" s="1" t="s">
        <v>3130</v>
      </c>
      <c r="D1051" s="1" t="s">
        <v>4848</v>
      </c>
      <c r="E1051" s="1" t="s">
        <v>65</v>
      </c>
      <c r="F1051" s="1" t="s">
        <v>168</v>
      </c>
      <c r="G1051" s="2">
        <v>44238</v>
      </c>
      <c r="H1051" s="3">
        <v>0.69305555555555554</v>
      </c>
      <c r="I1051">
        <v>2</v>
      </c>
      <c r="J1051" s="1" t="s">
        <v>3665</v>
      </c>
      <c r="K1051">
        <v>1</v>
      </c>
      <c r="L1051">
        <v>1.929529320486727</v>
      </c>
      <c r="M1051">
        <v>40183.160000000003</v>
      </c>
      <c r="N1051" s="5">
        <f>IF(Feb_21[[#This Row],[WIN_OSE]]=0,('Summary Sheet'!$O$1)-('Summary Sheet'!$O$1*2%),-'Summary Sheet'!$O$1*(Feb_21[[#This Row],[BSP]]-1))</f>
        <v>-1.859058640973454</v>
      </c>
    </row>
    <row r="1052" spans="1:14" x14ac:dyDescent="0.25">
      <c r="A1052">
        <v>179198230</v>
      </c>
      <c r="B1052" s="1" t="s">
        <v>23</v>
      </c>
      <c r="C1052" s="1" t="s">
        <v>3130</v>
      </c>
      <c r="D1052" s="1" t="s">
        <v>4848</v>
      </c>
      <c r="E1052" s="1" t="s">
        <v>30</v>
      </c>
      <c r="F1052" s="1" t="s">
        <v>168</v>
      </c>
      <c r="G1052" s="2">
        <v>44238</v>
      </c>
      <c r="H1052" s="3">
        <v>0.70694444444444449</v>
      </c>
      <c r="I1052">
        <v>2</v>
      </c>
      <c r="J1052" s="1" t="s">
        <v>325</v>
      </c>
      <c r="K1052">
        <v>1</v>
      </c>
      <c r="L1052">
        <v>3.6120881791439752</v>
      </c>
      <c r="M1052">
        <v>10141.06</v>
      </c>
      <c r="N1052" s="5">
        <f>IF(Feb_21[[#This Row],[WIN_OSE]]=0,('Summary Sheet'!$O$1)-('Summary Sheet'!$O$1*2%),-'Summary Sheet'!$O$1*(Feb_21[[#This Row],[BSP]]-1))</f>
        <v>-5.2241763582879504</v>
      </c>
    </row>
    <row r="1053" spans="1:14" x14ac:dyDescent="0.25">
      <c r="A1053">
        <v>179198232</v>
      </c>
      <c r="B1053" s="1" t="s">
        <v>23</v>
      </c>
      <c r="C1053" s="1" t="s">
        <v>3130</v>
      </c>
      <c r="D1053" s="1" t="s">
        <v>4848</v>
      </c>
      <c r="E1053" s="1" t="s">
        <v>193</v>
      </c>
      <c r="F1053" s="1" t="s">
        <v>194</v>
      </c>
      <c r="G1053" s="2">
        <v>44238</v>
      </c>
      <c r="H1053" s="3">
        <v>0.72083333333333333</v>
      </c>
      <c r="I1053">
        <v>1</v>
      </c>
      <c r="J1053" s="1" t="s">
        <v>434</v>
      </c>
      <c r="K1053">
        <v>1</v>
      </c>
      <c r="L1053">
        <v>2.4892081393425185</v>
      </c>
      <c r="M1053">
        <v>29072.16</v>
      </c>
      <c r="N1053" s="5">
        <f>IF(Feb_21[[#This Row],[WIN_OSE]]=0,('Summary Sheet'!$O$1)-('Summary Sheet'!$O$1*2%),-'Summary Sheet'!$O$1*(Feb_21[[#This Row],[BSP]]-1))</f>
        <v>-2.978416278685037</v>
      </c>
    </row>
    <row r="1054" spans="1:14" x14ac:dyDescent="0.25">
      <c r="A1054">
        <v>179198234</v>
      </c>
      <c r="B1054" s="1" t="s">
        <v>23</v>
      </c>
      <c r="C1054" s="1" t="s">
        <v>3130</v>
      </c>
      <c r="D1054" s="1" t="s">
        <v>4848</v>
      </c>
      <c r="E1054" s="1" t="s">
        <v>41</v>
      </c>
      <c r="F1054" s="1" t="s">
        <v>168</v>
      </c>
      <c r="G1054" s="2">
        <v>44238</v>
      </c>
      <c r="H1054" s="3">
        <v>0.73402777777777772</v>
      </c>
      <c r="I1054">
        <v>2</v>
      </c>
      <c r="J1054" s="1" t="s">
        <v>4021</v>
      </c>
      <c r="K1054">
        <v>0</v>
      </c>
      <c r="L1054">
        <v>2.9547639197601621</v>
      </c>
      <c r="M1054">
        <v>14400.72</v>
      </c>
      <c r="N1054" s="5">
        <f>IF(Feb_21[[#This Row],[WIN_OSE]]=0,('Summary Sheet'!$O$1)-('Summary Sheet'!$O$1*2%),-'Summary Sheet'!$O$1*(Feb_21[[#This Row],[BSP]]-1))</f>
        <v>1.96</v>
      </c>
    </row>
    <row r="1055" spans="1:14" x14ac:dyDescent="0.25">
      <c r="A1055">
        <v>179198236</v>
      </c>
      <c r="B1055" s="1" t="s">
        <v>23</v>
      </c>
      <c r="C1055" s="1" t="s">
        <v>3130</v>
      </c>
      <c r="D1055" s="1" t="s">
        <v>4848</v>
      </c>
      <c r="E1055" s="1" t="s">
        <v>24</v>
      </c>
      <c r="F1055" s="1" t="s">
        <v>168</v>
      </c>
      <c r="G1055" s="2">
        <v>44238</v>
      </c>
      <c r="H1055" s="3">
        <v>0.74583333333333335</v>
      </c>
      <c r="I1055">
        <v>2</v>
      </c>
      <c r="J1055" s="1" t="s">
        <v>3599</v>
      </c>
      <c r="K1055">
        <v>0</v>
      </c>
      <c r="L1055">
        <v>3.0100832711266419</v>
      </c>
      <c r="M1055">
        <v>19245.52</v>
      </c>
      <c r="N1055" s="5">
        <f>IF(Feb_21[[#This Row],[WIN_OSE]]=0,('Summary Sheet'!$O$1)-('Summary Sheet'!$O$1*2%),-'Summary Sheet'!$O$1*(Feb_21[[#This Row],[BSP]]-1))</f>
        <v>1.96</v>
      </c>
    </row>
    <row r="1056" spans="1:14" x14ac:dyDescent="0.25">
      <c r="A1056">
        <v>179198396</v>
      </c>
      <c r="B1056" s="1" t="s">
        <v>16</v>
      </c>
      <c r="C1056" s="1" t="s">
        <v>167</v>
      </c>
      <c r="D1056" s="1" t="s">
        <v>4848</v>
      </c>
      <c r="E1056" s="1" t="s">
        <v>20</v>
      </c>
      <c r="F1056" s="1" t="s">
        <v>44</v>
      </c>
      <c r="G1056" s="2">
        <v>44238</v>
      </c>
      <c r="H1056" s="3">
        <v>0.75624999999999998</v>
      </c>
      <c r="I1056">
        <v>4</v>
      </c>
      <c r="J1056" s="1" t="s">
        <v>4109</v>
      </c>
      <c r="K1056">
        <v>1</v>
      </c>
      <c r="L1056">
        <v>3.4771695171647297</v>
      </c>
      <c r="M1056">
        <v>20592.88</v>
      </c>
      <c r="N1056" s="5">
        <f>IF(Feb_21[[#This Row],[WIN_OSE]]=0,('Summary Sheet'!$O$1)-('Summary Sheet'!$O$1*2%),-'Summary Sheet'!$O$1*(Feb_21[[#This Row],[BSP]]-1))</f>
        <v>-4.9543390343294593</v>
      </c>
    </row>
    <row r="1057" spans="1:14" x14ac:dyDescent="0.25">
      <c r="A1057">
        <v>179198398</v>
      </c>
      <c r="B1057" s="1" t="s">
        <v>16</v>
      </c>
      <c r="C1057" s="1" t="s">
        <v>167</v>
      </c>
      <c r="D1057" s="1" t="s">
        <v>4848</v>
      </c>
      <c r="E1057" s="1" t="s">
        <v>287</v>
      </c>
      <c r="F1057" s="1" t="s">
        <v>171</v>
      </c>
      <c r="G1057" s="2">
        <v>44238</v>
      </c>
      <c r="H1057" s="3">
        <v>0.76944444444444449</v>
      </c>
      <c r="I1057">
        <v>1</v>
      </c>
      <c r="J1057" s="1" t="s">
        <v>4195</v>
      </c>
      <c r="K1057">
        <v>1</v>
      </c>
      <c r="L1057">
        <v>2.48</v>
      </c>
      <c r="M1057">
        <v>19361.72</v>
      </c>
      <c r="N1057" s="5">
        <f>IF(Feb_21[[#This Row],[WIN_OSE]]=0,('Summary Sheet'!$O$1)-('Summary Sheet'!$O$1*2%),-'Summary Sheet'!$O$1*(Feb_21[[#This Row],[BSP]]-1))</f>
        <v>-2.96</v>
      </c>
    </row>
    <row r="1058" spans="1:14" x14ac:dyDescent="0.25">
      <c r="A1058">
        <v>179198400</v>
      </c>
      <c r="B1058" s="1" t="s">
        <v>16</v>
      </c>
      <c r="C1058" s="1" t="s">
        <v>167</v>
      </c>
      <c r="D1058" s="1" t="s">
        <v>4848</v>
      </c>
      <c r="E1058" s="1" t="s">
        <v>47</v>
      </c>
      <c r="F1058" s="1" t="s">
        <v>44</v>
      </c>
      <c r="G1058" s="2">
        <v>44238</v>
      </c>
      <c r="H1058" s="3">
        <v>0.77986111111111112</v>
      </c>
      <c r="I1058">
        <v>4</v>
      </c>
      <c r="J1058" s="1" t="s">
        <v>4880</v>
      </c>
      <c r="K1058">
        <v>0</v>
      </c>
      <c r="L1058">
        <v>3.8933904753741624</v>
      </c>
      <c r="M1058">
        <v>15930.28</v>
      </c>
      <c r="N1058" s="5">
        <f>IF(Feb_21[[#This Row],[WIN_OSE]]=0,('Summary Sheet'!$O$1)-('Summary Sheet'!$O$1*2%),-'Summary Sheet'!$O$1*(Feb_21[[#This Row],[BSP]]-1))</f>
        <v>1.96</v>
      </c>
    </row>
    <row r="1059" spans="1:14" x14ac:dyDescent="0.25">
      <c r="A1059">
        <v>179198402</v>
      </c>
      <c r="B1059" s="1" t="s">
        <v>16</v>
      </c>
      <c r="C1059" s="1" t="s">
        <v>167</v>
      </c>
      <c r="D1059" s="1" t="s">
        <v>4848</v>
      </c>
      <c r="E1059" s="1" t="s">
        <v>60</v>
      </c>
      <c r="F1059" s="1" t="s">
        <v>171</v>
      </c>
      <c r="G1059" s="2">
        <v>44238</v>
      </c>
      <c r="H1059" s="3">
        <v>0.79027777777777775</v>
      </c>
      <c r="I1059">
        <v>6</v>
      </c>
      <c r="J1059" s="1" t="s">
        <v>3774</v>
      </c>
      <c r="K1059">
        <v>1</v>
      </c>
      <c r="L1059">
        <v>3.3</v>
      </c>
      <c r="M1059">
        <v>22635.52</v>
      </c>
      <c r="N1059" s="5">
        <f>IF(Feb_21[[#This Row],[WIN_OSE]]=0,('Summary Sheet'!$O$1)-('Summary Sheet'!$O$1*2%),-'Summary Sheet'!$O$1*(Feb_21[[#This Row],[BSP]]-1))</f>
        <v>-4.5999999999999996</v>
      </c>
    </row>
    <row r="1060" spans="1:14" x14ac:dyDescent="0.25">
      <c r="A1060">
        <v>179198404</v>
      </c>
      <c r="B1060" s="1" t="s">
        <v>16</v>
      </c>
      <c r="C1060" s="1" t="s">
        <v>167</v>
      </c>
      <c r="D1060" s="1" t="s">
        <v>4848</v>
      </c>
      <c r="E1060" s="1" t="s">
        <v>20</v>
      </c>
      <c r="F1060" s="1" t="s">
        <v>44</v>
      </c>
      <c r="G1060" s="2">
        <v>44238</v>
      </c>
      <c r="H1060" s="3">
        <v>0.8041666666666667</v>
      </c>
      <c r="I1060">
        <v>6</v>
      </c>
      <c r="J1060" s="1" t="s">
        <v>4157</v>
      </c>
      <c r="K1060">
        <v>0</v>
      </c>
      <c r="L1060">
        <v>2.36</v>
      </c>
      <c r="M1060">
        <v>21729.119999999999</v>
      </c>
      <c r="N1060" s="5">
        <f>IF(Feb_21[[#This Row],[WIN_OSE]]=0,('Summary Sheet'!$O$1)-('Summary Sheet'!$O$1*2%),-'Summary Sheet'!$O$1*(Feb_21[[#This Row],[BSP]]-1))</f>
        <v>1.96</v>
      </c>
    </row>
    <row r="1061" spans="1:14" x14ac:dyDescent="0.25">
      <c r="A1061">
        <v>179198406</v>
      </c>
      <c r="B1061" s="1" t="s">
        <v>16</v>
      </c>
      <c r="C1061" s="1" t="s">
        <v>167</v>
      </c>
      <c r="D1061" s="1" t="s">
        <v>4848</v>
      </c>
      <c r="E1061" s="1" t="s">
        <v>314</v>
      </c>
      <c r="F1061" s="1" t="s">
        <v>171</v>
      </c>
      <c r="G1061" s="2">
        <v>44238</v>
      </c>
      <c r="H1061" s="3">
        <v>0.81666666666666665</v>
      </c>
      <c r="I1061">
        <v>5</v>
      </c>
      <c r="J1061" s="1" t="s">
        <v>715</v>
      </c>
      <c r="K1061">
        <v>0</v>
      </c>
      <c r="L1061">
        <v>2.8525543885988371</v>
      </c>
      <c r="M1061">
        <v>28102.52</v>
      </c>
      <c r="N1061" s="5">
        <f>IF(Feb_21[[#This Row],[WIN_OSE]]=0,('Summary Sheet'!$O$1)-('Summary Sheet'!$O$1*2%),-'Summary Sheet'!$O$1*(Feb_21[[#This Row],[BSP]]-1))</f>
        <v>1.96</v>
      </c>
    </row>
    <row r="1062" spans="1:14" x14ac:dyDescent="0.25">
      <c r="A1062">
        <v>179198408</v>
      </c>
      <c r="B1062" s="1" t="s">
        <v>16</v>
      </c>
      <c r="C1062" s="1" t="s">
        <v>167</v>
      </c>
      <c r="D1062" s="1" t="s">
        <v>4848</v>
      </c>
      <c r="E1062" s="1" t="s">
        <v>20</v>
      </c>
      <c r="F1062" s="1" t="s">
        <v>44</v>
      </c>
      <c r="G1062" s="2">
        <v>44238</v>
      </c>
      <c r="H1062" s="3">
        <v>0.8305555555555556</v>
      </c>
      <c r="I1062">
        <v>1</v>
      </c>
      <c r="J1062" s="1" t="s">
        <v>4201</v>
      </c>
      <c r="K1062">
        <v>1</v>
      </c>
      <c r="L1062">
        <v>2.98</v>
      </c>
      <c r="M1062">
        <v>19522.900000000001</v>
      </c>
      <c r="N1062" s="5">
        <f>IF(Feb_21[[#This Row],[WIN_OSE]]=0,('Summary Sheet'!$O$1)-('Summary Sheet'!$O$1*2%),-'Summary Sheet'!$O$1*(Feb_21[[#This Row],[BSP]]-1))</f>
        <v>-3.96</v>
      </c>
    </row>
    <row r="1063" spans="1:14" x14ac:dyDescent="0.25">
      <c r="A1063">
        <v>179198410</v>
      </c>
      <c r="B1063" s="1" t="s">
        <v>16</v>
      </c>
      <c r="C1063" s="1" t="s">
        <v>167</v>
      </c>
      <c r="D1063" s="1" t="s">
        <v>4848</v>
      </c>
      <c r="E1063" s="1" t="s">
        <v>289</v>
      </c>
      <c r="F1063" s="1" t="s">
        <v>171</v>
      </c>
      <c r="G1063" s="2">
        <v>44238</v>
      </c>
      <c r="H1063" s="3">
        <v>0.84513888888888888</v>
      </c>
      <c r="I1063">
        <v>1</v>
      </c>
      <c r="J1063" s="1" t="s">
        <v>4129</v>
      </c>
      <c r="K1063">
        <v>0</v>
      </c>
      <c r="L1063">
        <v>2.5564172159999998</v>
      </c>
      <c r="M1063">
        <v>25529.94</v>
      </c>
      <c r="N1063" s="5">
        <f>IF(Feb_21[[#This Row],[WIN_OSE]]=0,('Summary Sheet'!$O$1)-('Summary Sheet'!$O$1*2%),-'Summary Sheet'!$O$1*(Feb_21[[#This Row],[BSP]]-1))</f>
        <v>1.96</v>
      </c>
    </row>
    <row r="1064" spans="1:14" x14ac:dyDescent="0.25">
      <c r="A1064">
        <v>179198412</v>
      </c>
      <c r="B1064" s="1" t="s">
        <v>16</v>
      </c>
      <c r="C1064" s="1" t="s">
        <v>167</v>
      </c>
      <c r="D1064" s="1" t="s">
        <v>4848</v>
      </c>
      <c r="E1064" s="1" t="s">
        <v>20</v>
      </c>
      <c r="F1064" s="1" t="s">
        <v>44</v>
      </c>
      <c r="G1064" s="2">
        <v>44238</v>
      </c>
      <c r="H1064" s="3">
        <v>0.85972222222222228</v>
      </c>
      <c r="I1064">
        <v>6</v>
      </c>
      <c r="J1064" s="1" t="s">
        <v>4296</v>
      </c>
      <c r="K1064">
        <v>1</v>
      </c>
      <c r="L1064">
        <v>3.15</v>
      </c>
      <c r="M1064">
        <v>18068.52</v>
      </c>
      <c r="N1064" s="5">
        <f>IF(Feb_21[[#This Row],[WIN_OSE]]=0,('Summary Sheet'!$O$1)-('Summary Sheet'!$O$1*2%),-'Summary Sheet'!$O$1*(Feb_21[[#This Row],[BSP]]-1))</f>
        <v>-4.3</v>
      </c>
    </row>
    <row r="1065" spans="1:14" x14ac:dyDescent="0.25">
      <c r="A1065">
        <v>179198414</v>
      </c>
      <c r="B1065" s="1" t="s">
        <v>16</v>
      </c>
      <c r="C1065" s="1" t="s">
        <v>167</v>
      </c>
      <c r="D1065" s="1" t="s">
        <v>4848</v>
      </c>
      <c r="E1065" s="1" t="s">
        <v>60</v>
      </c>
      <c r="F1065" s="1" t="s">
        <v>171</v>
      </c>
      <c r="G1065" s="2">
        <v>44238</v>
      </c>
      <c r="H1065" s="3">
        <v>0.87083333333333335</v>
      </c>
      <c r="I1065">
        <v>6</v>
      </c>
      <c r="J1065" s="1" t="s">
        <v>266</v>
      </c>
      <c r="K1065">
        <v>0</v>
      </c>
      <c r="L1065">
        <v>2.7226258114979283</v>
      </c>
      <c r="M1065">
        <v>28128.92</v>
      </c>
      <c r="N1065" s="5">
        <f>IF(Feb_21[[#This Row],[WIN_OSE]]=0,('Summary Sheet'!$O$1)-('Summary Sheet'!$O$1*2%),-'Summary Sheet'!$O$1*(Feb_21[[#This Row],[BSP]]-1))</f>
        <v>1.96</v>
      </c>
    </row>
    <row r="1066" spans="1:14" x14ac:dyDescent="0.25">
      <c r="A1066">
        <v>179198416</v>
      </c>
      <c r="B1066" s="1" t="s">
        <v>16</v>
      </c>
      <c r="C1066" s="1" t="s">
        <v>167</v>
      </c>
      <c r="D1066" s="1" t="s">
        <v>4848</v>
      </c>
      <c r="E1066" s="1" t="s">
        <v>32</v>
      </c>
      <c r="F1066" s="1" t="s">
        <v>44</v>
      </c>
      <c r="G1066" s="2">
        <v>44238</v>
      </c>
      <c r="H1066" s="3">
        <v>0.8833333333333333</v>
      </c>
      <c r="I1066">
        <v>1</v>
      </c>
      <c r="J1066" s="1" t="s">
        <v>999</v>
      </c>
      <c r="K1066">
        <v>0</v>
      </c>
      <c r="L1066">
        <v>3.378301401109856</v>
      </c>
      <c r="M1066">
        <v>13795.12</v>
      </c>
      <c r="N1066" s="5">
        <f>IF(Feb_21[[#This Row],[WIN_OSE]]=0,('Summary Sheet'!$O$1)-('Summary Sheet'!$O$1*2%),-'Summary Sheet'!$O$1*(Feb_21[[#This Row],[BSP]]-1))</f>
        <v>1.96</v>
      </c>
    </row>
    <row r="1067" spans="1:14" x14ac:dyDescent="0.25">
      <c r="A1067">
        <v>179198418</v>
      </c>
      <c r="B1067" s="1" t="s">
        <v>16</v>
      </c>
      <c r="C1067" s="1" t="s">
        <v>167</v>
      </c>
      <c r="D1067" s="1" t="s">
        <v>4848</v>
      </c>
      <c r="E1067" s="1" t="s">
        <v>20</v>
      </c>
      <c r="F1067" s="1" t="s">
        <v>44</v>
      </c>
      <c r="G1067" s="2">
        <v>44238</v>
      </c>
      <c r="H1067" s="3">
        <v>0.89444444444444449</v>
      </c>
      <c r="I1067">
        <v>2</v>
      </c>
      <c r="J1067" s="1" t="s">
        <v>1035</v>
      </c>
      <c r="K1067">
        <v>0</v>
      </c>
      <c r="L1067">
        <v>2.7268926374874711</v>
      </c>
      <c r="M1067">
        <v>23499.919999999998</v>
      </c>
      <c r="N1067" s="5">
        <f>IF(Feb_21[[#This Row],[WIN_OSE]]=0,('Summary Sheet'!$O$1)-('Summary Sheet'!$O$1*2%),-'Summary Sheet'!$O$1*(Feb_21[[#This Row],[BSP]]-1))</f>
        <v>1.96</v>
      </c>
    </row>
    <row r="1068" spans="1:14" x14ac:dyDescent="0.25">
      <c r="A1068">
        <v>179198437</v>
      </c>
      <c r="B1068" s="1" t="s">
        <v>1277</v>
      </c>
      <c r="C1068" s="1" t="s">
        <v>3129</v>
      </c>
      <c r="D1068" s="1" t="s">
        <v>4848</v>
      </c>
      <c r="E1068" s="1" t="s">
        <v>20</v>
      </c>
      <c r="F1068" s="1" t="s">
        <v>54</v>
      </c>
      <c r="G1068" s="2">
        <v>44238</v>
      </c>
      <c r="H1068" s="3">
        <v>0.7631944444444444</v>
      </c>
      <c r="I1068">
        <v>6</v>
      </c>
      <c r="J1068" s="1" t="s">
        <v>4001</v>
      </c>
      <c r="K1068">
        <v>0</v>
      </c>
      <c r="L1068">
        <v>4.1806931931826714</v>
      </c>
      <c r="M1068">
        <v>7403.16</v>
      </c>
      <c r="N1068" s="5">
        <f>IF(Feb_21[[#This Row],[WIN_OSE]]=0,('Summary Sheet'!$O$1)-('Summary Sheet'!$O$1*2%),-'Summary Sheet'!$O$1*(Feb_21[[#This Row],[BSP]]-1))</f>
        <v>1.96</v>
      </c>
    </row>
    <row r="1069" spans="1:14" x14ac:dyDescent="0.25">
      <c r="A1069">
        <v>179198439</v>
      </c>
      <c r="B1069" s="1" t="s">
        <v>1277</v>
      </c>
      <c r="C1069" s="1" t="s">
        <v>3129</v>
      </c>
      <c r="D1069" s="1" t="s">
        <v>4848</v>
      </c>
      <c r="E1069" s="1" t="s">
        <v>41</v>
      </c>
      <c r="F1069" s="1" t="s">
        <v>54</v>
      </c>
      <c r="G1069" s="2">
        <v>44238</v>
      </c>
      <c r="H1069" s="3">
        <v>0.77500000000000002</v>
      </c>
      <c r="I1069">
        <v>3</v>
      </c>
      <c r="J1069" s="1" t="s">
        <v>3953</v>
      </c>
      <c r="K1069">
        <v>0</v>
      </c>
      <c r="L1069">
        <v>3.040160391733953</v>
      </c>
      <c r="M1069">
        <v>12376.22</v>
      </c>
      <c r="N1069" s="5">
        <f>IF(Feb_21[[#This Row],[WIN_OSE]]=0,('Summary Sheet'!$O$1)-('Summary Sheet'!$O$1*2%),-'Summary Sheet'!$O$1*(Feb_21[[#This Row],[BSP]]-1))</f>
        <v>1.96</v>
      </c>
    </row>
    <row r="1070" spans="1:14" x14ac:dyDescent="0.25">
      <c r="A1070">
        <v>179198444</v>
      </c>
      <c r="B1070" s="1" t="s">
        <v>1277</v>
      </c>
      <c r="C1070" s="1" t="s">
        <v>3129</v>
      </c>
      <c r="D1070" s="1" t="s">
        <v>4848</v>
      </c>
      <c r="E1070" s="1" t="s">
        <v>32</v>
      </c>
      <c r="F1070" s="1" t="s">
        <v>54</v>
      </c>
      <c r="G1070" s="2">
        <v>44238</v>
      </c>
      <c r="H1070" s="3">
        <v>0.78541666666666665</v>
      </c>
      <c r="I1070">
        <v>4</v>
      </c>
      <c r="J1070" s="1" t="s">
        <v>4407</v>
      </c>
      <c r="K1070">
        <v>0</v>
      </c>
      <c r="L1070">
        <v>2.6713194964381177</v>
      </c>
      <c r="M1070">
        <v>23033.14</v>
      </c>
      <c r="N1070" s="5">
        <f>IF(Feb_21[[#This Row],[WIN_OSE]]=0,('Summary Sheet'!$O$1)-('Summary Sheet'!$O$1*2%),-'Summary Sheet'!$O$1*(Feb_21[[#This Row],[BSP]]-1))</f>
        <v>1.96</v>
      </c>
    </row>
    <row r="1071" spans="1:14" x14ac:dyDescent="0.25">
      <c r="A1071">
        <v>179198449</v>
      </c>
      <c r="B1071" s="1" t="s">
        <v>1277</v>
      </c>
      <c r="C1071" s="1" t="s">
        <v>3129</v>
      </c>
      <c r="D1071" s="1" t="s">
        <v>4848</v>
      </c>
      <c r="E1071" s="1" t="s">
        <v>47</v>
      </c>
      <c r="F1071" s="1" t="s">
        <v>54</v>
      </c>
      <c r="G1071" s="2">
        <v>44238</v>
      </c>
      <c r="H1071" s="3">
        <v>0.79791666666666672</v>
      </c>
      <c r="I1071">
        <v>5</v>
      </c>
      <c r="J1071" s="1" t="s">
        <v>4508</v>
      </c>
      <c r="K1071">
        <v>0</v>
      </c>
      <c r="L1071">
        <v>4.2058257158417849</v>
      </c>
      <c r="M1071">
        <v>7068.34</v>
      </c>
      <c r="N1071" s="5">
        <f>IF(Feb_21[[#This Row],[WIN_OSE]]=0,('Summary Sheet'!$O$1)-('Summary Sheet'!$O$1*2%),-'Summary Sheet'!$O$1*(Feb_21[[#This Row],[BSP]]-1))</f>
        <v>1.96</v>
      </c>
    </row>
    <row r="1072" spans="1:14" x14ac:dyDescent="0.25">
      <c r="A1072">
        <v>179198454</v>
      </c>
      <c r="B1072" s="1" t="s">
        <v>1277</v>
      </c>
      <c r="C1072" s="1" t="s">
        <v>3129</v>
      </c>
      <c r="D1072" s="1" t="s">
        <v>4848</v>
      </c>
      <c r="E1072" s="1" t="s">
        <v>39</v>
      </c>
      <c r="F1072" s="1" t="s">
        <v>54</v>
      </c>
      <c r="G1072" s="2">
        <v>44238</v>
      </c>
      <c r="H1072" s="3">
        <v>0.80972222222222223</v>
      </c>
      <c r="I1072">
        <v>6</v>
      </c>
      <c r="J1072" s="1" t="s">
        <v>4571</v>
      </c>
      <c r="K1072">
        <v>0</v>
      </c>
      <c r="L1072">
        <v>2.78</v>
      </c>
      <c r="M1072">
        <v>20804</v>
      </c>
      <c r="N1072" s="5">
        <f>IF(Feb_21[[#This Row],[WIN_OSE]]=0,('Summary Sheet'!$O$1)-('Summary Sheet'!$O$1*2%),-'Summary Sheet'!$O$1*(Feb_21[[#This Row],[BSP]]-1))</f>
        <v>1.96</v>
      </c>
    </row>
    <row r="1073" spans="1:14" x14ac:dyDescent="0.25">
      <c r="A1073">
        <v>179198461</v>
      </c>
      <c r="B1073" s="1" t="s">
        <v>1277</v>
      </c>
      <c r="C1073" s="1" t="s">
        <v>3129</v>
      </c>
      <c r="D1073" s="1" t="s">
        <v>4848</v>
      </c>
      <c r="E1073" s="1" t="s">
        <v>24</v>
      </c>
      <c r="F1073" s="1" t="s">
        <v>54</v>
      </c>
      <c r="G1073" s="2">
        <v>44238</v>
      </c>
      <c r="H1073" s="3">
        <v>0.82013888888888886</v>
      </c>
      <c r="I1073">
        <v>2</v>
      </c>
      <c r="J1073" s="1" t="s">
        <v>4593</v>
      </c>
      <c r="K1073">
        <v>0</v>
      </c>
      <c r="L1073">
        <v>2.0506846908506118</v>
      </c>
      <c r="M1073">
        <v>46548.6</v>
      </c>
      <c r="N1073" s="5">
        <f>IF(Feb_21[[#This Row],[WIN_OSE]]=0,('Summary Sheet'!$O$1)-('Summary Sheet'!$O$1*2%),-'Summary Sheet'!$O$1*(Feb_21[[#This Row],[BSP]]-1))</f>
        <v>1.96</v>
      </c>
    </row>
    <row r="1074" spans="1:14" x14ac:dyDescent="0.25">
      <c r="A1074">
        <v>179198467</v>
      </c>
      <c r="B1074" s="1" t="s">
        <v>1277</v>
      </c>
      <c r="C1074" s="1" t="s">
        <v>3129</v>
      </c>
      <c r="D1074" s="1" t="s">
        <v>4848</v>
      </c>
      <c r="E1074" s="1" t="s">
        <v>39</v>
      </c>
      <c r="F1074" s="1" t="s">
        <v>54</v>
      </c>
      <c r="G1074" s="2">
        <v>44238</v>
      </c>
      <c r="H1074" s="3">
        <v>0.83194444444444449</v>
      </c>
      <c r="I1074">
        <v>2</v>
      </c>
      <c r="J1074" s="1" t="s">
        <v>885</v>
      </c>
      <c r="K1074">
        <v>0</v>
      </c>
      <c r="L1074">
        <v>3.720421239802572</v>
      </c>
      <c r="M1074">
        <v>8275.18</v>
      </c>
      <c r="N1074" s="5">
        <f>IF(Feb_21[[#This Row],[WIN_OSE]]=0,('Summary Sheet'!$O$1)-('Summary Sheet'!$O$1*2%),-'Summary Sheet'!$O$1*(Feb_21[[#This Row],[BSP]]-1))</f>
        <v>1.96</v>
      </c>
    </row>
    <row r="1075" spans="1:14" x14ac:dyDescent="0.25">
      <c r="A1075">
        <v>179198472</v>
      </c>
      <c r="B1075" s="1" t="s">
        <v>1277</v>
      </c>
      <c r="C1075" s="1" t="s">
        <v>3129</v>
      </c>
      <c r="D1075" s="1" t="s">
        <v>4848</v>
      </c>
      <c r="E1075" s="1" t="s">
        <v>43</v>
      </c>
      <c r="F1075" s="1" t="s">
        <v>54</v>
      </c>
      <c r="G1075" s="2">
        <v>44238</v>
      </c>
      <c r="H1075" s="3">
        <v>0.84166666666666667</v>
      </c>
      <c r="I1075">
        <v>6</v>
      </c>
      <c r="J1075" s="1" t="s">
        <v>4679</v>
      </c>
      <c r="K1075">
        <v>1</v>
      </c>
      <c r="L1075">
        <v>3.5510283105506097</v>
      </c>
      <c r="M1075">
        <v>8909.16</v>
      </c>
      <c r="N1075" s="5">
        <f>IF(Feb_21[[#This Row],[WIN_OSE]]=0,('Summary Sheet'!$O$1)-('Summary Sheet'!$O$1*2%),-'Summary Sheet'!$O$1*(Feb_21[[#This Row],[BSP]]-1))</f>
        <v>-5.1020566211012195</v>
      </c>
    </row>
    <row r="1076" spans="1:14" x14ac:dyDescent="0.25">
      <c r="A1076">
        <v>179198477</v>
      </c>
      <c r="B1076" s="1" t="s">
        <v>1277</v>
      </c>
      <c r="C1076" s="1" t="s">
        <v>3129</v>
      </c>
      <c r="D1076" s="1" t="s">
        <v>4848</v>
      </c>
      <c r="E1076" s="1" t="s">
        <v>47</v>
      </c>
      <c r="F1076" s="1" t="s">
        <v>54</v>
      </c>
      <c r="G1076" s="2">
        <v>44238</v>
      </c>
      <c r="H1076" s="3">
        <v>0.8520833333333333</v>
      </c>
      <c r="I1076">
        <v>5</v>
      </c>
      <c r="J1076" s="1" t="s">
        <v>4361</v>
      </c>
      <c r="K1076">
        <v>0</v>
      </c>
      <c r="L1076">
        <v>3.5553115485378659</v>
      </c>
      <c r="M1076">
        <v>13092.72</v>
      </c>
      <c r="N1076" s="5">
        <f>IF(Feb_21[[#This Row],[WIN_OSE]]=0,('Summary Sheet'!$O$1)-('Summary Sheet'!$O$1*2%),-'Summary Sheet'!$O$1*(Feb_21[[#This Row],[BSP]]-1))</f>
        <v>1.96</v>
      </c>
    </row>
    <row r="1077" spans="1:14" x14ac:dyDescent="0.25">
      <c r="A1077">
        <v>179198482</v>
      </c>
      <c r="B1077" s="1" t="s">
        <v>1277</v>
      </c>
      <c r="C1077" s="1" t="s">
        <v>3129</v>
      </c>
      <c r="D1077" s="1" t="s">
        <v>4848</v>
      </c>
      <c r="E1077" s="1" t="s">
        <v>32</v>
      </c>
      <c r="F1077" s="1" t="s">
        <v>54</v>
      </c>
      <c r="G1077" s="2">
        <v>44238</v>
      </c>
      <c r="H1077" s="3">
        <v>0.86527777777777781</v>
      </c>
      <c r="I1077">
        <v>2</v>
      </c>
      <c r="J1077" s="1" t="s">
        <v>4490</v>
      </c>
      <c r="K1077">
        <v>0</v>
      </c>
      <c r="L1077">
        <v>3.2487723907221513</v>
      </c>
      <c r="M1077">
        <v>14847.9</v>
      </c>
      <c r="N1077" s="5">
        <f>IF(Feb_21[[#This Row],[WIN_OSE]]=0,('Summary Sheet'!$O$1)-('Summary Sheet'!$O$1*2%),-'Summary Sheet'!$O$1*(Feb_21[[#This Row],[BSP]]-1))</f>
        <v>1.96</v>
      </c>
    </row>
    <row r="1078" spans="1:14" x14ac:dyDescent="0.25">
      <c r="A1078">
        <v>179198490</v>
      </c>
      <c r="B1078" s="1" t="s">
        <v>1277</v>
      </c>
      <c r="C1078" s="1" t="s">
        <v>3129</v>
      </c>
      <c r="D1078" s="1" t="s">
        <v>4848</v>
      </c>
      <c r="E1078" s="1" t="s">
        <v>47</v>
      </c>
      <c r="F1078" s="1" t="s">
        <v>54</v>
      </c>
      <c r="G1078" s="2">
        <v>44238</v>
      </c>
      <c r="H1078" s="3">
        <v>0.87569444444444444</v>
      </c>
      <c r="I1078">
        <v>3</v>
      </c>
      <c r="J1078" s="1" t="s">
        <v>4377</v>
      </c>
      <c r="K1078">
        <v>1</v>
      </c>
      <c r="L1078">
        <v>3.4443512264196583</v>
      </c>
      <c r="M1078">
        <v>15184.06</v>
      </c>
      <c r="N1078" s="5">
        <f>IF(Feb_21[[#This Row],[WIN_OSE]]=0,('Summary Sheet'!$O$1)-('Summary Sheet'!$O$1*2%),-'Summary Sheet'!$O$1*(Feb_21[[#This Row],[BSP]]-1))</f>
        <v>-4.8887024528393166</v>
      </c>
    </row>
    <row r="1079" spans="1:14" x14ac:dyDescent="0.25">
      <c r="A1079">
        <v>179198494</v>
      </c>
      <c r="B1079" s="1" t="s">
        <v>1277</v>
      </c>
      <c r="C1079" s="1" t="s">
        <v>3129</v>
      </c>
      <c r="D1079" s="1" t="s">
        <v>4848</v>
      </c>
      <c r="E1079" s="1" t="s">
        <v>32</v>
      </c>
      <c r="F1079" s="1" t="s">
        <v>54</v>
      </c>
      <c r="G1079" s="2">
        <v>44238</v>
      </c>
      <c r="H1079" s="3">
        <v>0.88611111111111107</v>
      </c>
      <c r="I1079">
        <v>3</v>
      </c>
      <c r="J1079" s="1" t="s">
        <v>789</v>
      </c>
      <c r="K1079">
        <v>0</v>
      </c>
      <c r="L1079">
        <v>3.4232338183440882</v>
      </c>
      <c r="M1079">
        <v>12974.84</v>
      </c>
      <c r="N1079" s="5">
        <f>IF(Feb_21[[#This Row],[WIN_OSE]]=0,('Summary Sheet'!$O$1)-('Summary Sheet'!$O$1*2%),-'Summary Sheet'!$O$1*(Feb_21[[#This Row],[BSP]]-1))</f>
        <v>1.96</v>
      </c>
    </row>
    <row r="1080" spans="1:14" x14ac:dyDescent="0.25">
      <c r="A1080">
        <v>179198565</v>
      </c>
      <c r="B1080" s="1" t="s">
        <v>16</v>
      </c>
      <c r="C1080" s="1" t="s">
        <v>3131</v>
      </c>
      <c r="D1080" s="1" t="s">
        <v>4848</v>
      </c>
      <c r="E1080" s="1" t="s">
        <v>20</v>
      </c>
      <c r="F1080" s="1" t="s">
        <v>54</v>
      </c>
      <c r="G1080" s="2">
        <v>44238</v>
      </c>
      <c r="H1080" s="3">
        <v>0.76180555555555551</v>
      </c>
      <c r="I1080">
        <v>2</v>
      </c>
      <c r="J1080" s="1" t="s">
        <v>4301</v>
      </c>
      <c r="K1080">
        <v>1</v>
      </c>
      <c r="L1080">
        <v>2.9661691883327874</v>
      </c>
      <c r="M1080">
        <v>33854.46</v>
      </c>
      <c r="N1080" s="5">
        <f>IF(Feb_21[[#This Row],[WIN_OSE]]=0,('Summary Sheet'!$O$1)-('Summary Sheet'!$O$1*2%),-'Summary Sheet'!$O$1*(Feb_21[[#This Row],[BSP]]-1))</f>
        <v>-3.9323383766655748</v>
      </c>
    </row>
    <row r="1081" spans="1:14" x14ac:dyDescent="0.25">
      <c r="A1081">
        <v>179198567</v>
      </c>
      <c r="B1081" s="1" t="s">
        <v>16</v>
      </c>
      <c r="C1081" s="1" t="s">
        <v>3131</v>
      </c>
      <c r="D1081" s="1" t="s">
        <v>4848</v>
      </c>
      <c r="E1081" s="1" t="s">
        <v>60</v>
      </c>
      <c r="F1081" s="1" t="s">
        <v>15</v>
      </c>
      <c r="G1081" s="2">
        <v>44238</v>
      </c>
      <c r="H1081" s="3">
        <v>0.7729166666666667</v>
      </c>
      <c r="I1081">
        <v>1</v>
      </c>
      <c r="J1081" s="1" t="s">
        <v>4354</v>
      </c>
      <c r="K1081">
        <v>0</v>
      </c>
      <c r="L1081">
        <v>2.6165408695496577</v>
      </c>
      <c r="M1081">
        <v>23389.18</v>
      </c>
      <c r="N1081" s="5">
        <f>IF(Feb_21[[#This Row],[WIN_OSE]]=0,('Summary Sheet'!$O$1)-('Summary Sheet'!$O$1*2%),-'Summary Sheet'!$O$1*(Feb_21[[#This Row],[BSP]]-1))</f>
        <v>1.96</v>
      </c>
    </row>
    <row r="1082" spans="1:14" x14ac:dyDescent="0.25">
      <c r="A1082">
        <v>179198569</v>
      </c>
      <c r="B1082" s="1" t="s">
        <v>16</v>
      </c>
      <c r="C1082" s="1" t="s">
        <v>3131</v>
      </c>
      <c r="D1082" s="1" t="s">
        <v>4848</v>
      </c>
      <c r="E1082" s="1" t="s">
        <v>32</v>
      </c>
      <c r="F1082" s="1" t="s">
        <v>54</v>
      </c>
      <c r="G1082" s="2">
        <v>44238</v>
      </c>
      <c r="H1082" s="3">
        <v>0.78333333333333333</v>
      </c>
      <c r="I1082">
        <v>2</v>
      </c>
      <c r="J1082" s="1" t="s">
        <v>4855</v>
      </c>
      <c r="K1082">
        <v>0</v>
      </c>
      <c r="L1082">
        <v>3.173606285412625</v>
      </c>
      <c r="M1082">
        <v>23159.32</v>
      </c>
      <c r="N1082" s="5">
        <f>IF(Feb_21[[#This Row],[WIN_OSE]]=0,('Summary Sheet'!$O$1)-('Summary Sheet'!$O$1*2%),-'Summary Sheet'!$O$1*(Feb_21[[#This Row],[BSP]]-1))</f>
        <v>1.96</v>
      </c>
    </row>
    <row r="1083" spans="1:14" x14ac:dyDescent="0.25">
      <c r="A1083">
        <v>179198571</v>
      </c>
      <c r="B1083" s="1" t="s">
        <v>16</v>
      </c>
      <c r="C1083" s="1" t="s">
        <v>3131</v>
      </c>
      <c r="D1083" s="1" t="s">
        <v>4848</v>
      </c>
      <c r="E1083" s="1" t="s">
        <v>32</v>
      </c>
      <c r="F1083" s="1" t="s">
        <v>54</v>
      </c>
      <c r="G1083" s="2">
        <v>44238</v>
      </c>
      <c r="H1083" s="3">
        <v>0.79652777777777772</v>
      </c>
      <c r="I1083">
        <v>3</v>
      </c>
      <c r="J1083" s="1" t="s">
        <v>4082</v>
      </c>
      <c r="K1083">
        <v>1</v>
      </c>
      <c r="L1083">
        <v>2.9035356732526552</v>
      </c>
      <c r="M1083">
        <v>25910.7</v>
      </c>
      <c r="N1083" s="5">
        <f>IF(Feb_21[[#This Row],[WIN_OSE]]=0,('Summary Sheet'!$O$1)-('Summary Sheet'!$O$1*2%),-'Summary Sheet'!$O$1*(Feb_21[[#This Row],[BSP]]-1))</f>
        <v>-3.8070713465053103</v>
      </c>
    </row>
    <row r="1084" spans="1:14" x14ac:dyDescent="0.25">
      <c r="A1084">
        <v>179198573</v>
      </c>
      <c r="B1084" s="1" t="s">
        <v>16</v>
      </c>
      <c r="C1084" s="1" t="s">
        <v>3131</v>
      </c>
      <c r="D1084" s="1" t="s">
        <v>4848</v>
      </c>
      <c r="E1084" s="1" t="s">
        <v>47</v>
      </c>
      <c r="F1084" s="1" t="s">
        <v>54</v>
      </c>
      <c r="G1084" s="2">
        <v>44238</v>
      </c>
      <c r="H1084" s="3">
        <v>0.80833333333333335</v>
      </c>
      <c r="I1084">
        <v>2</v>
      </c>
      <c r="J1084" s="1" t="s">
        <v>4857</v>
      </c>
      <c r="K1084">
        <v>1</v>
      </c>
      <c r="L1084">
        <v>2.217379662299936</v>
      </c>
      <c r="M1084">
        <v>44736.160000000003</v>
      </c>
      <c r="N1084" s="5">
        <f>IF(Feb_21[[#This Row],[WIN_OSE]]=0,('Summary Sheet'!$O$1)-('Summary Sheet'!$O$1*2%),-'Summary Sheet'!$O$1*(Feb_21[[#This Row],[BSP]]-1))</f>
        <v>-2.434759324599872</v>
      </c>
    </row>
    <row r="1085" spans="1:14" x14ac:dyDescent="0.25">
      <c r="A1085">
        <v>179198575</v>
      </c>
      <c r="B1085" s="1" t="s">
        <v>16</v>
      </c>
      <c r="C1085" s="1" t="s">
        <v>3131</v>
      </c>
      <c r="D1085" s="1" t="s">
        <v>4848</v>
      </c>
      <c r="E1085" s="1" t="s">
        <v>32</v>
      </c>
      <c r="F1085" s="1" t="s">
        <v>54</v>
      </c>
      <c r="G1085" s="2">
        <v>44238</v>
      </c>
      <c r="H1085" s="3">
        <v>0.82222222222222219</v>
      </c>
      <c r="I1085">
        <v>1</v>
      </c>
      <c r="J1085" s="1" t="s">
        <v>4876</v>
      </c>
      <c r="K1085">
        <v>1</v>
      </c>
      <c r="L1085">
        <v>2.1517034239999999</v>
      </c>
      <c r="M1085">
        <v>29227.200000000001</v>
      </c>
      <c r="N1085" s="5">
        <f>IF(Feb_21[[#This Row],[WIN_OSE]]=0,('Summary Sheet'!$O$1)-('Summary Sheet'!$O$1*2%),-'Summary Sheet'!$O$1*(Feb_21[[#This Row],[BSP]]-1))</f>
        <v>-2.3034068479999998</v>
      </c>
    </row>
    <row r="1086" spans="1:14" x14ac:dyDescent="0.25">
      <c r="A1086">
        <v>179198577</v>
      </c>
      <c r="B1086" s="1" t="s">
        <v>16</v>
      </c>
      <c r="C1086" s="1" t="s">
        <v>3131</v>
      </c>
      <c r="D1086" s="1" t="s">
        <v>4848</v>
      </c>
      <c r="E1086" s="1" t="s">
        <v>45</v>
      </c>
      <c r="F1086" s="1" t="s">
        <v>188</v>
      </c>
      <c r="G1086" s="2">
        <v>44238</v>
      </c>
      <c r="H1086" s="3">
        <v>0.8354166666666667</v>
      </c>
      <c r="I1086">
        <v>2</v>
      </c>
      <c r="J1086" s="1" t="s">
        <v>4871</v>
      </c>
      <c r="K1086">
        <v>0</v>
      </c>
      <c r="L1086">
        <v>3.6976185333745528</v>
      </c>
      <c r="M1086">
        <v>20823.22</v>
      </c>
      <c r="N1086" s="5">
        <f>IF(Feb_21[[#This Row],[WIN_OSE]]=0,('Summary Sheet'!$O$1)-('Summary Sheet'!$O$1*2%),-'Summary Sheet'!$O$1*(Feb_21[[#This Row],[BSP]]-1))</f>
        <v>1.96</v>
      </c>
    </row>
    <row r="1087" spans="1:14" x14ac:dyDescent="0.25">
      <c r="A1087">
        <v>179198579</v>
      </c>
      <c r="B1087" s="1" t="s">
        <v>16</v>
      </c>
      <c r="C1087" s="1" t="s">
        <v>3131</v>
      </c>
      <c r="D1087" s="1" t="s">
        <v>4848</v>
      </c>
      <c r="E1087" s="1" t="s">
        <v>20</v>
      </c>
      <c r="F1087" s="1" t="s">
        <v>54</v>
      </c>
      <c r="G1087" s="2">
        <v>44238</v>
      </c>
      <c r="H1087" s="3">
        <v>0.84930555555555554</v>
      </c>
      <c r="I1087">
        <v>1</v>
      </c>
      <c r="J1087" s="1" t="s">
        <v>4882</v>
      </c>
      <c r="K1087">
        <v>1</v>
      </c>
      <c r="L1087">
        <v>3.4701685213718161</v>
      </c>
      <c r="M1087">
        <v>22913.4</v>
      </c>
      <c r="N1087" s="5">
        <f>IF(Feb_21[[#This Row],[WIN_OSE]]=0,('Summary Sheet'!$O$1)-('Summary Sheet'!$O$1*2%),-'Summary Sheet'!$O$1*(Feb_21[[#This Row],[BSP]]-1))</f>
        <v>-4.9403370427436322</v>
      </c>
    </row>
    <row r="1088" spans="1:14" x14ac:dyDescent="0.25">
      <c r="A1088">
        <v>179198581</v>
      </c>
      <c r="B1088" s="1" t="s">
        <v>16</v>
      </c>
      <c r="C1088" s="1" t="s">
        <v>3131</v>
      </c>
      <c r="D1088" s="1" t="s">
        <v>4848</v>
      </c>
      <c r="E1088" s="1" t="s">
        <v>43</v>
      </c>
      <c r="F1088" s="1" t="s">
        <v>54</v>
      </c>
      <c r="G1088" s="2">
        <v>44238</v>
      </c>
      <c r="H1088" s="3">
        <v>0.86319444444444449</v>
      </c>
      <c r="I1088">
        <v>1</v>
      </c>
      <c r="J1088" s="1" t="s">
        <v>972</v>
      </c>
      <c r="K1088">
        <v>1</v>
      </c>
      <c r="L1088">
        <v>2.6</v>
      </c>
      <c r="M1088">
        <v>31541.96</v>
      </c>
      <c r="N1088" s="5">
        <f>IF(Feb_21[[#This Row],[WIN_OSE]]=0,('Summary Sheet'!$O$1)-('Summary Sheet'!$O$1*2%),-'Summary Sheet'!$O$1*(Feb_21[[#This Row],[BSP]]-1))</f>
        <v>-3.2</v>
      </c>
    </row>
    <row r="1089" spans="1:14" x14ac:dyDescent="0.25">
      <c r="A1089">
        <v>179198583</v>
      </c>
      <c r="B1089" s="1" t="s">
        <v>16</v>
      </c>
      <c r="C1089" s="1" t="s">
        <v>3131</v>
      </c>
      <c r="D1089" s="1" t="s">
        <v>4848</v>
      </c>
      <c r="E1089" s="1" t="s">
        <v>20</v>
      </c>
      <c r="F1089" s="1" t="s">
        <v>54</v>
      </c>
      <c r="G1089" s="2">
        <v>44238</v>
      </c>
      <c r="H1089" s="3">
        <v>0.87638888888888888</v>
      </c>
      <c r="I1089">
        <v>2</v>
      </c>
      <c r="J1089" s="1" t="s">
        <v>4859</v>
      </c>
      <c r="K1089">
        <v>1</v>
      </c>
      <c r="L1089">
        <v>2.5395559966987653</v>
      </c>
      <c r="M1089">
        <v>21798.54</v>
      </c>
      <c r="N1089" s="5">
        <f>IF(Feb_21[[#This Row],[WIN_OSE]]=0,('Summary Sheet'!$O$1)-('Summary Sheet'!$O$1*2%),-'Summary Sheet'!$O$1*(Feb_21[[#This Row],[BSP]]-1))</f>
        <v>-3.0791119933975306</v>
      </c>
    </row>
    <row r="1090" spans="1:14" x14ac:dyDescent="0.25">
      <c r="A1090">
        <v>179198585</v>
      </c>
      <c r="B1090" s="1" t="s">
        <v>16</v>
      </c>
      <c r="C1090" s="1" t="s">
        <v>3131</v>
      </c>
      <c r="D1090" s="1" t="s">
        <v>4848</v>
      </c>
      <c r="E1090" s="1" t="s">
        <v>20</v>
      </c>
      <c r="F1090" s="1" t="s">
        <v>54</v>
      </c>
      <c r="G1090" s="2">
        <v>44238</v>
      </c>
      <c r="H1090" s="3">
        <v>0.88749999999999996</v>
      </c>
      <c r="I1090">
        <v>2</v>
      </c>
      <c r="J1090" s="1" t="s">
        <v>3416</v>
      </c>
      <c r="K1090">
        <v>0</v>
      </c>
      <c r="L1090">
        <v>2.2064681451777863</v>
      </c>
      <c r="M1090">
        <v>21051.96</v>
      </c>
      <c r="N1090" s="5">
        <f>IF(Feb_21[[#This Row],[WIN_OSE]]=0,('Summary Sheet'!$O$1)-('Summary Sheet'!$O$1*2%),-'Summary Sheet'!$O$1*(Feb_21[[#This Row],[BSP]]-1))</f>
        <v>1.96</v>
      </c>
    </row>
    <row r="1091" spans="1:14" x14ac:dyDescent="0.25">
      <c r="A1091">
        <v>179199205</v>
      </c>
      <c r="B1091" s="1" t="s">
        <v>19</v>
      </c>
      <c r="C1091" s="1" t="s">
        <v>3135</v>
      </c>
      <c r="D1091" s="1" t="s">
        <v>4848</v>
      </c>
      <c r="E1091" s="1" t="s">
        <v>41</v>
      </c>
      <c r="F1091" s="1" t="s">
        <v>54</v>
      </c>
      <c r="G1091" s="2">
        <v>44238</v>
      </c>
      <c r="H1091" s="3">
        <v>0.7680555555555556</v>
      </c>
      <c r="I1091">
        <v>2</v>
      </c>
      <c r="J1091" s="1" t="s">
        <v>1132</v>
      </c>
      <c r="K1091">
        <v>0</v>
      </c>
      <c r="L1091">
        <v>2.1661054756438167</v>
      </c>
      <c r="M1091">
        <v>22668.36</v>
      </c>
      <c r="N1091" s="5">
        <f>IF(Feb_21[[#This Row],[WIN_OSE]]=0,('Summary Sheet'!$O$1)-('Summary Sheet'!$O$1*2%),-'Summary Sheet'!$O$1*(Feb_21[[#This Row],[BSP]]-1))</f>
        <v>1.96</v>
      </c>
    </row>
    <row r="1092" spans="1:14" x14ac:dyDescent="0.25">
      <c r="A1092">
        <v>179199207</v>
      </c>
      <c r="B1092" s="1" t="s">
        <v>19</v>
      </c>
      <c r="C1092" s="1" t="s">
        <v>3135</v>
      </c>
      <c r="D1092" s="1" t="s">
        <v>4848</v>
      </c>
      <c r="E1092" s="1" t="s">
        <v>17</v>
      </c>
      <c r="F1092" s="1" t="s">
        <v>4858</v>
      </c>
      <c r="G1092" s="2">
        <v>44238</v>
      </c>
      <c r="H1092" s="3">
        <v>0.77847222222222223</v>
      </c>
      <c r="I1092">
        <v>6</v>
      </c>
      <c r="J1092" s="1" t="s">
        <v>4869</v>
      </c>
      <c r="K1092">
        <v>1</v>
      </c>
      <c r="L1092">
        <v>1.4584364835720134</v>
      </c>
      <c r="M1092">
        <v>64945.18</v>
      </c>
      <c r="N1092" s="5">
        <f>IF(Feb_21[[#This Row],[WIN_OSE]]=0,('Summary Sheet'!$O$1)-('Summary Sheet'!$O$1*2%),-'Summary Sheet'!$O$1*(Feb_21[[#This Row],[BSP]]-1))</f>
        <v>-0.91687296714402677</v>
      </c>
    </row>
    <row r="1093" spans="1:14" x14ac:dyDescent="0.25">
      <c r="A1093">
        <v>179199209</v>
      </c>
      <c r="B1093" s="1" t="s">
        <v>19</v>
      </c>
      <c r="C1093" s="1" t="s">
        <v>3135</v>
      </c>
      <c r="D1093" s="1" t="s">
        <v>4848</v>
      </c>
      <c r="E1093" s="1" t="s">
        <v>17</v>
      </c>
      <c r="F1093" s="1" t="s">
        <v>54</v>
      </c>
      <c r="G1093" s="2">
        <v>44238</v>
      </c>
      <c r="H1093" s="3">
        <v>0.79097222222222219</v>
      </c>
      <c r="I1093">
        <v>3</v>
      </c>
      <c r="J1093" s="1" t="s">
        <v>4552</v>
      </c>
      <c r="K1093">
        <v>1</v>
      </c>
      <c r="L1093">
        <v>2.9475330493647931</v>
      </c>
      <c r="M1093">
        <v>8855.92</v>
      </c>
      <c r="N1093" s="5">
        <f>IF(Feb_21[[#This Row],[WIN_OSE]]=0,('Summary Sheet'!$O$1)-('Summary Sheet'!$O$1*2%),-'Summary Sheet'!$O$1*(Feb_21[[#This Row],[BSP]]-1))</f>
        <v>-3.8950660987295862</v>
      </c>
    </row>
    <row r="1094" spans="1:14" x14ac:dyDescent="0.25">
      <c r="A1094">
        <v>179199211</v>
      </c>
      <c r="B1094" s="1" t="s">
        <v>19</v>
      </c>
      <c r="C1094" s="1" t="s">
        <v>3135</v>
      </c>
      <c r="D1094" s="1" t="s">
        <v>4848</v>
      </c>
      <c r="E1094" s="1" t="s">
        <v>47</v>
      </c>
      <c r="F1094" s="1" t="s">
        <v>54</v>
      </c>
      <c r="G1094" s="2">
        <v>44238</v>
      </c>
      <c r="H1094" s="3">
        <v>0.80277777777777781</v>
      </c>
      <c r="I1094">
        <v>4</v>
      </c>
      <c r="J1094" s="1" t="s">
        <v>4879</v>
      </c>
      <c r="K1094">
        <v>0</v>
      </c>
      <c r="L1094">
        <v>2.6938594073786231</v>
      </c>
      <c r="M1094">
        <v>21716.080000000002</v>
      </c>
      <c r="N1094" s="5">
        <f>IF(Feb_21[[#This Row],[WIN_OSE]]=0,('Summary Sheet'!$O$1)-('Summary Sheet'!$O$1*2%),-'Summary Sheet'!$O$1*(Feb_21[[#This Row],[BSP]]-1))</f>
        <v>1.96</v>
      </c>
    </row>
    <row r="1095" spans="1:14" x14ac:dyDescent="0.25">
      <c r="A1095">
        <v>179199213</v>
      </c>
      <c r="B1095" s="1" t="s">
        <v>19</v>
      </c>
      <c r="C1095" s="1" t="s">
        <v>3135</v>
      </c>
      <c r="D1095" s="1" t="s">
        <v>4848</v>
      </c>
      <c r="E1095" s="1" t="s">
        <v>17</v>
      </c>
      <c r="F1095" s="1" t="s">
        <v>54</v>
      </c>
      <c r="G1095" s="2">
        <v>44238</v>
      </c>
      <c r="H1095" s="3">
        <v>0.81527777777777777</v>
      </c>
      <c r="I1095">
        <v>4</v>
      </c>
      <c r="J1095" s="1" t="s">
        <v>3518</v>
      </c>
      <c r="K1095">
        <v>1</v>
      </c>
      <c r="L1095">
        <v>1.77</v>
      </c>
      <c r="M1095">
        <v>46696.04</v>
      </c>
      <c r="N1095" s="5">
        <f>IF(Feb_21[[#This Row],[WIN_OSE]]=0,('Summary Sheet'!$O$1)-('Summary Sheet'!$O$1*2%),-'Summary Sheet'!$O$1*(Feb_21[[#This Row],[BSP]]-1))</f>
        <v>-1.54</v>
      </c>
    </row>
    <row r="1096" spans="1:14" x14ac:dyDescent="0.25">
      <c r="A1096">
        <v>179199217</v>
      </c>
      <c r="B1096" s="1" t="s">
        <v>19</v>
      </c>
      <c r="C1096" s="1" t="s">
        <v>3135</v>
      </c>
      <c r="D1096" s="1" t="s">
        <v>4848</v>
      </c>
      <c r="E1096" s="1" t="s">
        <v>27</v>
      </c>
      <c r="F1096" s="1" t="s">
        <v>50</v>
      </c>
      <c r="G1096" s="2">
        <v>44238</v>
      </c>
      <c r="H1096" s="3">
        <v>0.83750000000000002</v>
      </c>
      <c r="I1096">
        <v>6</v>
      </c>
      <c r="J1096" s="1" t="s">
        <v>4870</v>
      </c>
      <c r="K1096">
        <v>1</v>
      </c>
      <c r="L1096">
        <v>2.72</v>
      </c>
      <c r="M1096">
        <v>1102.7</v>
      </c>
      <c r="N1096" s="5">
        <f>IF(Feb_21[[#This Row],[WIN_OSE]]=0,('Summary Sheet'!$O$1)-('Summary Sheet'!$O$1*2%),-'Summary Sheet'!$O$1*(Feb_21[[#This Row],[BSP]]-1))</f>
        <v>-3.4400000000000004</v>
      </c>
    </row>
    <row r="1097" spans="1:14" x14ac:dyDescent="0.25">
      <c r="A1097">
        <v>179199219</v>
      </c>
      <c r="B1097" s="1" t="s">
        <v>19</v>
      </c>
      <c r="C1097" s="1" t="s">
        <v>3135</v>
      </c>
      <c r="D1097" s="1" t="s">
        <v>4848</v>
      </c>
      <c r="E1097" s="1" t="s">
        <v>17</v>
      </c>
      <c r="F1097" s="1" t="s">
        <v>50</v>
      </c>
      <c r="G1097" s="2">
        <v>44238</v>
      </c>
      <c r="H1097" s="3">
        <v>0.84791666666666665</v>
      </c>
      <c r="I1097">
        <v>3</v>
      </c>
      <c r="J1097" s="1" t="s">
        <v>4878</v>
      </c>
      <c r="K1097">
        <v>0</v>
      </c>
      <c r="L1097">
        <v>2.5752043609999999</v>
      </c>
      <c r="M1097">
        <v>22010.42</v>
      </c>
      <c r="N1097" s="5">
        <f>IF(Feb_21[[#This Row],[WIN_OSE]]=0,('Summary Sheet'!$O$1)-('Summary Sheet'!$O$1*2%),-'Summary Sheet'!$O$1*(Feb_21[[#This Row],[BSP]]-1))</f>
        <v>1.96</v>
      </c>
    </row>
    <row r="1098" spans="1:14" x14ac:dyDescent="0.25">
      <c r="A1098">
        <v>179199221</v>
      </c>
      <c r="B1098" s="1" t="s">
        <v>19</v>
      </c>
      <c r="C1098" s="1" t="s">
        <v>3135</v>
      </c>
      <c r="D1098" s="1" t="s">
        <v>4848</v>
      </c>
      <c r="E1098" s="1" t="s">
        <v>17</v>
      </c>
      <c r="F1098" s="1" t="s">
        <v>54</v>
      </c>
      <c r="G1098" s="2">
        <v>44238</v>
      </c>
      <c r="H1098" s="3">
        <v>0.85833333333333328</v>
      </c>
      <c r="I1098">
        <v>1</v>
      </c>
      <c r="J1098" s="1" t="s">
        <v>4874</v>
      </c>
      <c r="K1098">
        <v>0</v>
      </c>
      <c r="L1098">
        <v>2.62</v>
      </c>
      <c r="M1098">
        <v>16628.02</v>
      </c>
      <c r="N1098" s="5">
        <f>IF(Feb_21[[#This Row],[WIN_OSE]]=0,('Summary Sheet'!$O$1)-('Summary Sheet'!$O$1*2%),-'Summary Sheet'!$O$1*(Feb_21[[#This Row],[BSP]]-1))</f>
        <v>1.96</v>
      </c>
    </row>
    <row r="1099" spans="1:14" x14ac:dyDescent="0.25">
      <c r="A1099">
        <v>179199223</v>
      </c>
      <c r="B1099" s="1" t="s">
        <v>19</v>
      </c>
      <c r="C1099" s="1" t="s">
        <v>3135</v>
      </c>
      <c r="D1099" s="1" t="s">
        <v>4848</v>
      </c>
      <c r="E1099" s="1" t="s">
        <v>30</v>
      </c>
      <c r="F1099" s="1" t="s">
        <v>54</v>
      </c>
      <c r="G1099" s="2">
        <v>44238</v>
      </c>
      <c r="H1099" s="3">
        <v>0.86944444444444446</v>
      </c>
      <c r="I1099">
        <v>2</v>
      </c>
      <c r="J1099" s="1" t="s">
        <v>4025</v>
      </c>
      <c r="K1099">
        <v>0</v>
      </c>
      <c r="L1099">
        <v>1.8305231098833112</v>
      </c>
      <c r="M1099">
        <v>32904.300000000003</v>
      </c>
      <c r="N1099" s="5">
        <f>IF(Feb_21[[#This Row],[WIN_OSE]]=0,('Summary Sheet'!$O$1)-('Summary Sheet'!$O$1*2%),-'Summary Sheet'!$O$1*(Feb_21[[#This Row],[BSP]]-1))</f>
        <v>1.96</v>
      </c>
    </row>
    <row r="1100" spans="1:14" x14ac:dyDescent="0.25">
      <c r="A1100">
        <v>179199225</v>
      </c>
      <c r="B1100" s="1" t="s">
        <v>19</v>
      </c>
      <c r="C1100" s="1" t="s">
        <v>3135</v>
      </c>
      <c r="D1100" s="1" t="s">
        <v>4848</v>
      </c>
      <c r="E1100" s="1" t="s">
        <v>43</v>
      </c>
      <c r="F1100" s="1" t="s">
        <v>54</v>
      </c>
      <c r="G1100" s="2">
        <v>44238</v>
      </c>
      <c r="H1100" s="3">
        <v>0.88263888888888886</v>
      </c>
      <c r="I1100">
        <v>5</v>
      </c>
      <c r="J1100" s="1" t="s">
        <v>3905</v>
      </c>
      <c r="K1100">
        <v>0</v>
      </c>
      <c r="L1100">
        <v>4.4000000000000004</v>
      </c>
      <c r="M1100">
        <v>5385.88</v>
      </c>
      <c r="N1100" s="5">
        <f>IF(Feb_21[[#This Row],[WIN_OSE]]=0,('Summary Sheet'!$O$1)-('Summary Sheet'!$O$1*2%),-'Summary Sheet'!$O$1*(Feb_21[[#This Row],[BSP]]-1))</f>
        <v>1.96</v>
      </c>
    </row>
    <row r="1101" spans="1:14" x14ac:dyDescent="0.25">
      <c r="A1101">
        <v>179199227</v>
      </c>
      <c r="B1101" s="1" t="s">
        <v>19</v>
      </c>
      <c r="C1101" s="1" t="s">
        <v>3135</v>
      </c>
      <c r="D1101" s="1" t="s">
        <v>4848</v>
      </c>
      <c r="E1101" s="1" t="s">
        <v>39</v>
      </c>
      <c r="F1101" s="1" t="s">
        <v>54</v>
      </c>
      <c r="G1101" s="2">
        <v>44238</v>
      </c>
      <c r="H1101" s="3">
        <v>0.8930555555555556</v>
      </c>
      <c r="I1101">
        <v>2</v>
      </c>
      <c r="J1101" s="1" t="s">
        <v>4862</v>
      </c>
      <c r="K1101">
        <v>1</v>
      </c>
      <c r="L1101">
        <v>2.8048778628860593</v>
      </c>
      <c r="M1101">
        <v>23383.68</v>
      </c>
      <c r="N1101" s="5">
        <f>IF(Feb_21[[#This Row],[WIN_OSE]]=0,('Summary Sheet'!$O$1)-('Summary Sheet'!$O$1*2%),-'Summary Sheet'!$O$1*(Feb_21[[#This Row],[BSP]]-1))</f>
        <v>-3.6097557257721187</v>
      </c>
    </row>
    <row r="1102" spans="1:14" x14ac:dyDescent="0.25">
      <c r="A1102">
        <v>179233237</v>
      </c>
      <c r="B1102" s="1" t="s">
        <v>23</v>
      </c>
      <c r="C1102" s="1" t="s">
        <v>167</v>
      </c>
      <c r="D1102" s="1" t="s">
        <v>4884</v>
      </c>
      <c r="E1102" s="1" t="s">
        <v>32</v>
      </c>
      <c r="F1102" s="1" t="s">
        <v>44</v>
      </c>
      <c r="G1102" s="2">
        <v>44239</v>
      </c>
      <c r="H1102" s="3">
        <v>0.4284722222222222</v>
      </c>
      <c r="I1102">
        <v>1</v>
      </c>
      <c r="J1102" s="1" t="s">
        <v>4509</v>
      </c>
      <c r="K1102">
        <v>0</v>
      </c>
      <c r="L1102">
        <v>2.64</v>
      </c>
      <c r="M1102">
        <v>11329.66</v>
      </c>
      <c r="N1102" s="5">
        <f>IF(Feb_21[[#This Row],[WIN_OSE]]=0,('Summary Sheet'!$O$1)-('Summary Sheet'!$O$1*2%),-'Summary Sheet'!$O$1*(Feb_21[[#This Row],[BSP]]-1))</f>
        <v>1.96</v>
      </c>
    </row>
    <row r="1103" spans="1:14" x14ac:dyDescent="0.25">
      <c r="A1103">
        <v>179233239</v>
      </c>
      <c r="B1103" s="1" t="s">
        <v>23</v>
      </c>
      <c r="C1103" s="1" t="s">
        <v>167</v>
      </c>
      <c r="D1103" s="1" t="s">
        <v>4884</v>
      </c>
      <c r="E1103" s="1" t="s">
        <v>49</v>
      </c>
      <c r="F1103" s="1" t="s">
        <v>186</v>
      </c>
      <c r="G1103" s="2">
        <v>44239</v>
      </c>
      <c r="H1103" s="3">
        <v>0.44236111111111109</v>
      </c>
      <c r="I1103">
        <v>6</v>
      </c>
      <c r="J1103" s="1" t="s">
        <v>223</v>
      </c>
      <c r="K1103">
        <v>1</v>
      </c>
      <c r="L1103">
        <v>2.34</v>
      </c>
      <c r="M1103">
        <v>14877.52</v>
      </c>
      <c r="N1103" s="5">
        <f>IF(Feb_21[[#This Row],[WIN_OSE]]=0,('Summary Sheet'!$O$1)-('Summary Sheet'!$O$1*2%),-'Summary Sheet'!$O$1*(Feb_21[[#This Row],[BSP]]-1))</f>
        <v>-2.6799999999999997</v>
      </c>
    </row>
    <row r="1104" spans="1:14" x14ac:dyDescent="0.25">
      <c r="A1104">
        <v>179233241</v>
      </c>
      <c r="B1104" s="1" t="s">
        <v>23</v>
      </c>
      <c r="C1104" s="1" t="s">
        <v>167</v>
      </c>
      <c r="D1104" s="1" t="s">
        <v>4884</v>
      </c>
      <c r="E1104" s="1" t="s">
        <v>24</v>
      </c>
      <c r="F1104" s="1" t="s">
        <v>44</v>
      </c>
      <c r="G1104" s="2">
        <v>44239</v>
      </c>
      <c r="H1104" s="3">
        <v>0.45347222222222222</v>
      </c>
      <c r="I1104">
        <v>4</v>
      </c>
      <c r="J1104" s="1" t="s">
        <v>4887</v>
      </c>
      <c r="K1104">
        <v>0</v>
      </c>
      <c r="L1104">
        <v>3.538866804265635</v>
      </c>
      <c r="M1104">
        <v>9816.44</v>
      </c>
      <c r="N1104" s="5">
        <f>IF(Feb_21[[#This Row],[WIN_OSE]]=0,('Summary Sheet'!$O$1)-('Summary Sheet'!$O$1*2%),-'Summary Sheet'!$O$1*(Feb_21[[#This Row],[BSP]]-1))</f>
        <v>1.96</v>
      </c>
    </row>
    <row r="1105" spans="1:14" x14ac:dyDescent="0.25">
      <c r="A1105">
        <v>179233243</v>
      </c>
      <c r="B1105" s="1" t="s">
        <v>23</v>
      </c>
      <c r="C1105" s="1" t="s">
        <v>167</v>
      </c>
      <c r="D1105" s="1" t="s">
        <v>4884</v>
      </c>
      <c r="E1105" s="1" t="s">
        <v>37</v>
      </c>
      <c r="F1105" s="1" t="s">
        <v>44</v>
      </c>
      <c r="G1105" s="2">
        <v>44239</v>
      </c>
      <c r="H1105" s="3">
        <v>0.46458333333333335</v>
      </c>
      <c r="I1105">
        <v>4</v>
      </c>
      <c r="J1105" s="1" t="s">
        <v>4913</v>
      </c>
      <c r="K1105">
        <v>0</v>
      </c>
      <c r="L1105">
        <v>2.669950424</v>
      </c>
      <c r="M1105">
        <v>9507.16</v>
      </c>
      <c r="N1105" s="5">
        <f>IF(Feb_21[[#This Row],[WIN_OSE]]=0,('Summary Sheet'!$O$1)-('Summary Sheet'!$O$1*2%),-'Summary Sheet'!$O$1*(Feb_21[[#This Row],[BSP]]-1))</f>
        <v>1.96</v>
      </c>
    </row>
    <row r="1106" spans="1:14" x14ac:dyDescent="0.25">
      <c r="A1106">
        <v>179233245</v>
      </c>
      <c r="B1106" s="1" t="s">
        <v>23</v>
      </c>
      <c r="C1106" s="1" t="s">
        <v>167</v>
      </c>
      <c r="D1106" s="1" t="s">
        <v>4884</v>
      </c>
      <c r="E1106" s="1" t="s">
        <v>43</v>
      </c>
      <c r="F1106" s="1" t="s">
        <v>44</v>
      </c>
      <c r="G1106" s="2">
        <v>44239</v>
      </c>
      <c r="H1106" s="3">
        <v>0.47499999999999998</v>
      </c>
      <c r="I1106">
        <v>6</v>
      </c>
      <c r="J1106" s="1" t="s">
        <v>4381</v>
      </c>
      <c r="K1106">
        <v>0</v>
      </c>
      <c r="L1106">
        <v>2.9784322602718567</v>
      </c>
      <c r="M1106">
        <v>12819.68</v>
      </c>
      <c r="N1106" s="5">
        <f>IF(Feb_21[[#This Row],[WIN_OSE]]=0,('Summary Sheet'!$O$1)-('Summary Sheet'!$O$1*2%),-'Summary Sheet'!$O$1*(Feb_21[[#This Row],[BSP]]-1))</f>
        <v>1.96</v>
      </c>
    </row>
    <row r="1107" spans="1:14" x14ac:dyDescent="0.25">
      <c r="A1107">
        <v>179233247</v>
      </c>
      <c r="B1107" s="1" t="s">
        <v>23</v>
      </c>
      <c r="C1107" s="1" t="s">
        <v>167</v>
      </c>
      <c r="D1107" s="1" t="s">
        <v>4884</v>
      </c>
      <c r="E1107" s="1" t="s">
        <v>45</v>
      </c>
      <c r="F1107" s="1" t="s">
        <v>186</v>
      </c>
      <c r="G1107" s="2">
        <v>44239</v>
      </c>
      <c r="H1107" s="3">
        <v>0.48541666666666666</v>
      </c>
      <c r="I1107">
        <v>1</v>
      </c>
      <c r="J1107" s="1" t="s">
        <v>4914</v>
      </c>
      <c r="K1107">
        <v>0</v>
      </c>
      <c r="L1107">
        <v>2.7702199792197284</v>
      </c>
      <c r="M1107">
        <v>9448.02</v>
      </c>
      <c r="N1107" s="5">
        <f>IF(Feb_21[[#This Row],[WIN_OSE]]=0,('Summary Sheet'!$O$1)-('Summary Sheet'!$O$1*2%),-'Summary Sheet'!$O$1*(Feb_21[[#This Row],[BSP]]-1))</f>
        <v>1.96</v>
      </c>
    </row>
    <row r="1108" spans="1:14" x14ac:dyDescent="0.25">
      <c r="A1108">
        <v>179233249</v>
      </c>
      <c r="B1108" s="1" t="s">
        <v>23</v>
      </c>
      <c r="C1108" s="1" t="s">
        <v>167</v>
      </c>
      <c r="D1108" s="1" t="s">
        <v>4884</v>
      </c>
      <c r="E1108" s="1" t="s">
        <v>47</v>
      </c>
      <c r="F1108" s="1" t="s">
        <v>44</v>
      </c>
      <c r="G1108" s="2">
        <v>44239</v>
      </c>
      <c r="H1108" s="3">
        <v>0.49583333333333335</v>
      </c>
      <c r="I1108">
        <v>6</v>
      </c>
      <c r="J1108" s="1" t="s">
        <v>4500</v>
      </c>
      <c r="K1108">
        <v>1</v>
      </c>
      <c r="L1108">
        <v>2.6146376949999999</v>
      </c>
      <c r="M1108">
        <v>17725.060000000001</v>
      </c>
      <c r="N1108" s="5">
        <f>IF(Feb_21[[#This Row],[WIN_OSE]]=0,('Summary Sheet'!$O$1)-('Summary Sheet'!$O$1*2%),-'Summary Sheet'!$O$1*(Feb_21[[#This Row],[BSP]]-1))</f>
        <v>-3.2292753899999997</v>
      </c>
    </row>
    <row r="1109" spans="1:14" x14ac:dyDescent="0.25">
      <c r="A1109">
        <v>179233251</v>
      </c>
      <c r="B1109" s="1" t="s">
        <v>23</v>
      </c>
      <c r="C1109" s="1" t="s">
        <v>167</v>
      </c>
      <c r="D1109" s="1" t="s">
        <v>4884</v>
      </c>
      <c r="E1109" s="1" t="s">
        <v>39</v>
      </c>
      <c r="F1109" s="1" t="s">
        <v>44</v>
      </c>
      <c r="G1109" s="2">
        <v>44239</v>
      </c>
      <c r="H1109" s="3">
        <v>0.50624999999999998</v>
      </c>
      <c r="I1109">
        <v>6</v>
      </c>
      <c r="J1109" s="1" t="s">
        <v>3711</v>
      </c>
      <c r="K1109">
        <v>1</v>
      </c>
      <c r="L1109">
        <v>4.9000000000000004</v>
      </c>
      <c r="M1109">
        <v>3915.32</v>
      </c>
      <c r="N1109" s="5">
        <f>IF(Feb_21[[#This Row],[WIN_OSE]]=0,('Summary Sheet'!$O$1)-('Summary Sheet'!$O$1*2%),-'Summary Sheet'!$O$1*(Feb_21[[#This Row],[BSP]]-1))</f>
        <v>-7.8000000000000007</v>
      </c>
    </row>
    <row r="1110" spans="1:14" x14ac:dyDescent="0.25">
      <c r="A1110">
        <v>179233253</v>
      </c>
      <c r="B1110" s="1" t="s">
        <v>23</v>
      </c>
      <c r="C1110" s="1" t="s">
        <v>167</v>
      </c>
      <c r="D1110" s="1" t="s">
        <v>4884</v>
      </c>
      <c r="E1110" s="1" t="s">
        <v>41</v>
      </c>
      <c r="F1110" s="1" t="s">
        <v>44</v>
      </c>
      <c r="G1110" s="2">
        <v>44239</v>
      </c>
      <c r="H1110" s="3">
        <v>0.51666666666666672</v>
      </c>
      <c r="I1110">
        <v>4</v>
      </c>
      <c r="J1110" s="1" t="s">
        <v>3957</v>
      </c>
      <c r="K1110">
        <v>0</v>
      </c>
      <c r="L1110">
        <v>3.7805512073630867</v>
      </c>
      <c r="M1110">
        <v>7256.82</v>
      </c>
      <c r="N1110" s="5">
        <f>IF(Feb_21[[#This Row],[WIN_OSE]]=0,('Summary Sheet'!$O$1)-('Summary Sheet'!$O$1*2%),-'Summary Sheet'!$O$1*(Feb_21[[#This Row],[BSP]]-1))</f>
        <v>1.96</v>
      </c>
    </row>
    <row r="1111" spans="1:14" x14ac:dyDescent="0.25">
      <c r="A1111">
        <v>179233255</v>
      </c>
      <c r="B1111" s="1" t="s">
        <v>23</v>
      </c>
      <c r="C1111" s="1" t="s">
        <v>167</v>
      </c>
      <c r="D1111" s="1" t="s">
        <v>4884</v>
      </c>
      <c r="E1111" s="1" t="s">
        <v>27</v>
      </c>
      <c r="F1111" s="1" t="s">
        <v>186</v>
      </c>
      <c r="G1111" s="2">
        <v>44239</v>
      </c>
      <c r="H1111" s="3">
        <v>0.52708333333333335</v>
      </c>
      <c r="I1111">
        <v>1</v>
      </c>
      <c r="J1111" s="1" t="s">
        <v>4449</v>
      </c>
      <c r="K1111">
        <v>0</v>
      </c>
      <c r="L1111">
        <v>2.3705278587697651</v>
      </c>
      <c r="M1111">
        <v>23080.22</v>
      </c>
      <c r="N1111" s="5">
        <f>IF(Feb_21[[#This Row],[WIN_OSE]]=0,('Summary Sheet'!$O$1)-('Summary Sheet'!$O$1*2%),-'Summary Sheet'!$O$1*(Feb_21[[#This Row],[BSP]]-1))</f>
        <v>1.96</v>
      </c>
    </row>
    <row r="1112" spans="1:14" x14ac:dyDescent="0.25">
      <c r="A1112">
        <v>179233257</v>
      </c>
      <c r="B1112" s="1" t="s">
        <v>23</v>
      </c>
      <c r="C1112" s="1" t="s">
        <v>167</v>
      </c>
      <c r="D1112" s="1" t="s">
        <v>4884</v>
      </c>
      <c r="E1112" s="1" t="s">
        <v>30</v>
      </c>
      <c r="F1112" s="1" t="s">
        <v>44</v>
      </c>
      <c r="G1112" s="2">
        <v>44239</v>
      </c>
      <c r="H1112" s="3">
        <v>0.53749999999999998</v>
      </c>
      <c r="I1112">
        <v>2</v>
      </c>
      <c r="J1112" s="1" t="s">
        <v>4907</v>
      </c>
      <c r="K1112">
        <v>0</v>
      </c>
      <c r="L1112">
        <v>3.190546802551653</v>
      </c>
      <c r="M1112">
        <v>10419.719999999999</v>
      </c>
      <c r="N1112" s="5">
        <f>IF(Feb_21[[#This Row],[WIN_OSE]]=0,('Summary Sheet'!$O$1)-('Summary Sheet'!$O$1*2%),-'Summary Sheet'!$O$1*(Feb_21[[#This Row],[BSP]]-1))</f>
        <v>1.96</v>
      </c>
    </row>
    <row r="1113" spans="1:14" x14ac:dyDescent="0.25">
      <c r="A1113">
        <v>179233259</v>
      </c>
      <c r="B1113" s="1" t="s">
        <v>23</v>
      </c>
      <c r="C1113" s="1" t="s">
        <v>167</v>
      </c>
      <c r="D1113" s="1" t="s">
        <v>4884</v>
      </c>
      <c r="E1113" s="1" t="s">
        <v>41</v>
      </c>
      <c r="F1113" s="1" t="s">
        <v>44</v>
      </c>
      <c r="G1113" s="2">
        <v>44239</v>
      </c>
      <c r="H1113" s="3">
        <v>0.54791666666666672</v>
      </c>
      <c r="I1113">
        <v>6</v>
      </c>
      <c r="J1113" s="1" t="s">
        <v>3937</v>
      </c>
      <c r="K1113">
        <v>1</v>
      </c>
      <c r="L1113">
        <v>3</v>
      </c>
      <c r="M1113">
        <v>10449.379999999999</v>
      </c>
      <c r="N1113" s="5">
        <f>IF(Feb_21[[#This Row],[WIN_OSE]]=0,('Summary Sheet'!$O$1)-('Summary Sheet'!$O$1*2%),-'Summary Sheet'!$O$1*(Feb_21[[#This Row],[BSP]]-1))</f>
        <v>-4</v>
      </c>
    </row>
    <row r="1114" spans="1:14" x14ac:dyDescent="0.25">
      <c r="A1114">
        <v>179233261</v>
      </c>
      <c r="B1114" s="1" t="s">
        <v>23</v>
      </c>
      <c r="C1114" s="1" t="s">
        <v>167</v>
      </c>
      <c r="D1114" s="1" t="s">
        <v>4884</v>
      </c>
      <c r="E1114" s="1" t="s">
        <v>32</v>
      </c>
      <c r="F1114" s="1" t="s">
        <v>44</v>
      </c>
      <c r="G1114" s="2">
        <v>44239</v>
      </c>
      <c r="H1114" s="3">
        <v>0.55833333333333335</v>
      </c>
      <c r="I1114">
        <v>1</v>
      </c>
      <c r="J1114" s="1" t="s">
        <v>181</v>
      </c>
      <c r="K1114">
        <v>0</v>
      </c>
      <c r="L1114">
        <v>2.596388537720081</v>
      </c>
      <c r="M1114">
        <v>15739.1</v>
      </c>
      <c r="N1114" s="5">
        <f>IF(Feb_21[[#This Row],[WIN_OSE]]=0,('Summary Sheet'!$O$1)-('Summary Sheet'!$O$1*2%),-'Summary Sheet'!$O$1*(Feb_21[[#This Row],[BSP]]-1))</f>
        <v>1.96</v>
      </c>
    </row>
    <row r="1115" spans="1:14" x14ac:dyDescent="0.25">
      <c r="A1115">
        <v>179233263</v>
      </c>
      <c r="B1115" s="1" t="s">
        <v>23</v>
      </c>
      <c r="C1115" s="1" t="s">
        <v>167</v>
      </c>
      <c r="D1115" s="1" t="s">
        <v>4884</v>
      </c>
      <c r="E1115" s="1" t="s">
        <v>47</v>
      </c>
      <c r="F1115" s="1" t="s">
        <v>44</v>
      </c>
      <c r="G1115" s="2">
        <v>44239</v>
      </c>
      <c r="H1115" s="3">
        <v>0.56874999999999998</v>
      </c>
      <c r="I1115">
        <v>6</v>
      </c>
      <c r="J1115" s="1" t="s">
        <v>707</v>
      </c>
      <c r="K1115">
        <v>1</v>
      </c>
      <c r="L1115">
        <v>2.7567786010000002</v>
      </c>
      <c r="M1115">
        <v>13963.06</v>
      </c>
      <c r="N1115" s="5">
        <f>IF(Feb_21[[#This Row],[WIN_OSE]]=0,('Summary Sheet'!$O$1)-('Summary Sheet'!$O$1*2%),-'Summary Sheet'!$O$1*(Feb_21[[#This Row],[BSP]]-1))</f>
        <v>-3.5135572020000003</v>
      </c>
    </row>
    <row r="1116" spans="1:14" x14ac:dyDescent="0.25">
      <c r="A1116">
        <v>179233281</v>
      </c>
      <c r="B1116" s="1" t="s">
        <v>19</v>
      </c>
      <c r="C1116" s="1" t="s">
        <v>3132</v>
      </c>
      <c r="D1116" s="1" t="s">
        <v>4884</v>
      </c>
      <c r="E1116" s="1" t="s">
        <v>48</v>
      </c>
      <c r="F1116" s="1" t="s">
        <v>42</v>
      </c>
      <c r="G1116" s="2">
        <v>44239</v>
      </c>
      <c r="H1116" s="3">
        <v>0.46736111111111112</v>
      </c>
      <c r="I1116">
        <v>3</v>
      </c>
      <c r="J1116" s="1" t="s">
        <v>3451</v>
      </c>
      <c r="K1116">
        <v>0</v>
      </c>
      <c r="L1116">
        <v>2.3904425844826989</v>
      </c>
      <c r="M1116">
        <v>12819.96</v>
      </c>
      <c r="N1116" s="5">
        <f>IF(Feb_21[[#This Row],[WIN_OSE]]=0,('Summary Sheet'!$O$1)-('Summary Sheet'!$O$1*2%),-'Summary Sheet'!$O$1*(Feb_21[[#This Row],[BSP]]-1))</f>
        <v>1.96</v>
      </c>
    </row>
    <row r="1117" spans="1:14" x14ac:dyDescent="0.25">
      <c r="A1117">
        <v>179233283</v>
      </c>
      <c r="B1117" s="1" t="s">
        <v>19</v>
      </c>
      <c r="C1117" s="1" t="s">
        <v>3132</v>
      </c>
      <c r="D1117" s="1" t="s">
        <v>4884</v>
      </c>
      <c r="E1117" s="1" t="s">
        <v>41</v>
      </c>
      <c r="F1117" s="1" t="s">
        <v>42</v>
      </c>
      <c r="G1117" s="2">
        <v>44239</v>
      </c>
      <c r="H1117" s="3">
        <v>0.4777777777777778</v>
      </c>
      <c r="I1117">
        <v>4</v>
      </c>
      <c r="J1117" s="1" t="s">
        <v>3316</v>
      </c>
      <c r="K1117">
        <v>1</v>
      </c>
      <c r="L1117">
        <v>2.5500237734476094</v>
      </c>
      <c r="M1117">
        <v>15772.9</v>
      </c>
      <c r="N1117" s="5">
        <f>IF(Feb_21[[#This Row],[WIN_OSE]]=0,('Summary Sheet'!$O$1)-('Summary Sheet'!$O$1*2%),-'Summary Sheet'!$O$1*(Feb_21[[#This Row],[BSP]]-1))</f>
        <v>-3.1000475468952189</v>
      </c>
    </row>
    <row r="1118" spans="1:14" x14ac:dyDescent="0.25">
      <c r="A1118">
        <v>179233285</v>
      </c>
      <c r="B1118" s="1" t="s">
        <v>19</v>
      </c>
      <c r="C1118" s="1" t="s">
        <v>3132</v>
      </c>
      <c r="D1118" s="1" t="s">
        <v>4884</v>
      </c>
      <c r="E1118" s="1" t="s">
        <v>24</v>
      </c>
      <c r="F1118" s="1" t="s">
        <v>42</v>
      </c>
      <c r="G1118" s="2">
        <v>44239</v>
      </c>
      <c r="H1118" s="3">
        <v>0.48819444444444443</v>
      </c>
      <c r="I1118">
        <v>5</v>
      </c>
      <c r="J1118" s="1" t="s">
        <v>3486</v>
      </c>
      <c r="K1118">
        <v>0</v>
      </c>
      <c r="L1118">
        <v>3.5</v>
      </c>
      <c r="M1118">
        <v>10335.719999999999</v>
      </c>
      <c r="N1118" s="5">
        <f>IF(Feb_21[[#This Row],[WIN_OSE]]=0,('Summary Sheet'!$O$1)-('Summary Sheet'!$O$1*2%),-'Summary Sheet'!$O$1*(Feb_21[[#This Row],[BSP]]-1))</f>
        <v>1.96</v>
      </c>
    </row>
    <row r="1119" spans="1:14" x14ac:dyDescent="0.25">
      <c r="A1119">
        <v>179233287</v>
      </c>
      <c r="B1119" s="1" t="s">
        <v>19</v>
      </c>
      <c r="C1119" s="1" t="s">
        <v>3132</v>
      </c>
      <c r="D1119" s="1" t="s">
        <v>4884</v>
      </c>
      <c r="E1119" s="1" t="s">
        <v>65</v>
      </c>
      <c r="F1119" s="1" t="s">
        <v>42</v>
      </c>
      <c r="G1119" s="2">
        <v>44239</v>
      </c>
      <c r="H1119" s="3">
        <v>0.49861111111111112</v>
      </c>
      <c r="I1119">
        <v>2</v>
      </c>
      <c r="J1119" s="1" t="s">
        <v>4894</v>
      </c>
      <c r="K1119">
        <v>1</v>
      </c>
      <c r="L1119">
        <v>1.75</v>
      </c>
      <c r="M1119">
        <v>24100.68</v>
      </c>
      <c r="N1119" s="5">
        <f>IF(Feb_21[[#This Row],[WIN_OSE]]=0,('Summary Sheet'!$O$1)-('Summary Sheet'!$O$1*2%),-'Summary Sheet'!$O$1*(Feb_21[[#This Row],[BSP]]-1))</f>
        <v>-1.5</v>
      </c>
    </row>
    <row r="1120" spans="1:14" x14ac:dyDescent="0.25">
      <c r="A1120">
        <v>179233289</v>
      </c>
      <c r="B1120" s="1" t="s">
        <v>19</v>
      </c>
      <c r="C1120" s="1" t="s">
        <v>3132</v>
      </c>
      <c r="D1120" s="1" t="s">
        <v>4884</v>
      </c>
      <c r="E1120" s="1" t="s">
        <v>65</v>
      </c>
      <c r="F1120" s="1" t="s">
        <v>42</v>
      </c>
      <c r="G1120" s="2">
        <v>44239</v>
      </c>
      <c r="H1120" s="3">
        <v>0.50902777777777775</v>
      </c>
      <c r="I1120">
        <v>3</v>
      </c>
      <c r="J1120" s="1" t="s">
        <v>234</v>
      </c>
      <c r="K1120">
        <v>1</v>
      </c>
      <c r="L1120">
        <v>2.6</v>
      </c>
      <c r="M1120">
        <v>17247.2</v>
      </c>
      <c r="N1120" s="5">
        <f>IF(Feb_21[[#This Row],[WIN_OSE]]=0,('Summary Sheet'!$O$1)-('Summary Sheet'!$O$1*2%),-'Summary Sheet'!$O$1*(Feb_21[[#This Row],[BSP]]-1))</f>
        <v>-3.2</v>
      </c>
    </row>
    <row r="1121" spans="1:14" x14ac:dyDescent="0.25">
      <c r="A1121">
        <v>179233291</v>
      </c>
      <c r="B1121" s="1" t="s">
        <v>19</v>
      </c>
      <c r="C1121" s="1" t="s">
        <v>3132</v>
      </c>
      <c r="D1121" s="1" t="s">
        <v>4884</v>
      </c>
      <c r="E1121" s="1" t="s">
        <v>30</v>
      </c>
      <c r="F1121" s="1" t="s">
        <v>42</v>
      </c>
      <c r="G1121" s="2">
        <v>44239</v>
      </c>
      <c r="H1121" s="3">
        <v>0.51944444444444449</v>
      </c>
      <c r="I1121">
        <v>6</v>
      </c>
      <c r="J1121" s="1" t="s">
        <v>3575</v>
      </c>
      <c r="K1121">
        <v>0</v>
      </c>
      <c r="L1121">
        <v>3.3</v>
      </c>
      <c r="M1121">
        <v>9376.84</v>
      </c>
      <c r="N1121" s="5">
        <f>IF(Feb_21[[#This Row],[WIN_OSE]]=0,('Summary Sheet'!$O$1)-('Summary Sheet'!$O$1*2%),-'Summary Sheet'!$O$1*(Feb_21[[#This Row],[BSP]]-1))</f>
        <v>1.96</v>
      </c>
    </row>
    <row r="1122" spans="1:14" x14ac:dyDescent="0.25">
      <c r="A1122">
        <v>179233293</v>
      </c>
      <c r="B1122" s="1" t="s">
        <v>19</v>
      </c>
      <c r="C1122" s="1" t="s">
        <v>3132</v>
      </c>
      <c r="D1122" s="1" t="s">
        <v>4884</v>
      </c>
      <c r="E1122" s="1" t="s">
        <v>41</v>
      </c>
      <c r="F1122" s="1" t="s">
        <v>42</v>
      </c>
      <c r="G1122" s="2">
        <v>44239</v>
      </c>
      <c r="H1122" s="3">
        <v>0.52986111111111112</v>
      </c>
      <c r="I1122">
        <v>4</v>
      </c>
      <c r="J1122" s="1" t="s">
        <v>4079</v>
      </c>
      <c r="K1122">
        <v>0</v>
      </c>
      <c r="L1122">
        <v>4.2</v>
      </c>
      <c r="M1122">
        <v>6258.78</v>
      </c>
      <c r="N1122" s="5">
        <f>IF(Feb_21[[#This Row],[WIN_OSE]]=0,('Summary Sheet'!$O$1)-('Summary Sheet'!$O$1*2%),-'Summary Sheet'!$O$1*(Feb_21[[#This Row],[BSP]]-1))</f>
        <v>1.96</v>
      </c>
    </row>
    <row r="1123" spans="1:14" x14ac:dyDescent="0.25">
      <c r="A1123">
        <v>179233295</v>
      </c>
      <c r="B1123" s="1" t="s">
        <v>19</v>
      </c>
      <c r="C1123" s="1" t="s">
        <v>3132</v>
      </c>
      <c r="D1123" s="1" t="s">
        <v>4884</v>
      </c>
      <c r="E1123" s="1" t="s">
        <v>48</v>
      </c>
      <c r="F1123" s="1" t="s">
        <v>42</v>
      </c>
      <c r="G1123" s="2">
        <v>44239</v>
      </c>
      <c r="H1123" s="3">
        <v>0.54027777777777775</v>
      </c>
      <c r="I1123">
        <v>2</v>
      </c>
      <c r="J1123" s="1" t="s">
        <v>3642</v>
      </c>
      <c r="K1123">
        <v>0</v>
      </c>
      <c r="L1123">
        <v>4.0762578190000003</v>
      </c>
      <c r="M1123">
        <v>6253.86</v>
      </c>
      <c r="N1123" s="5">
        <f>IF(Feb_21[[#This Row],[WIN_OSE]]=0,('Summary Sheet'!$O$1)-('Summary Sheet'!$O$1*2%),-'Summary Sheet'!$O$1*(Feb_21[[#This Row],[BSP]]-1))</f>
        <v>1.96</v>
      </c>
    </row>
    <row r="1124" spans="1:14" x14ac:dyDescent="0.25">
      <c r="A1124">
        <v>179233297</v>
      </c>
      <c r="B1124" s="1" t="s">
        <v>19</v>
      </c>
      <c r="C1124" s="1" t="s">
        <v>3132</v>
      </c>
      <c r="D1124" s="1" t="s">
        <v>4884</v>
      </c>
      <c r="E1124" s="1" t="s">
        <v>47</v>
      </c>
      <c r="F1124" s="1" t="s">
        <v>42</v>
      </c>
      <c r="G1124" s="2">
        <v>44239</v>
      </c>
      <c r="H1124" s="3">
        <v>0.55069444444444449</v>
      </c>
      <c r="I1124">
        <v>2</v>
      </c>
      <c r="J1124" s="1" t="s">
        <v>4931</v>
      </c>
      <c r="K1124">
        <v>1</v>
      </c>
      <c r="L1124">
        <v>4.6206111472520561</v>
      </c>
      <c r="M1124">
        <v>5794.5</v>
      </c>
      <c r="N1124" s="5">
        <f>IF(Feb_21[[#This Row],[WIN_OSE]]=0,('Summary Sheet'!$O$1)-('Summary Sheet'!$O$1*2%),-'Summary Sheet'!$O$1*(Feb_21[[#This Row],[BSP]]-1))</f>
        <v>-7.2412222945041123</v>
      </c>
    </row>
    <row r="1125" spans="1:14" x14ac:dyDescent="0.25">
      <c r="A1125">
        <v>179233299</v>
      </c>
      <c r="B1125" s="1" t="s">
        <v>19</v>
      </c>
      <c r="C1125" s="1" t="s">
        <v>3132</v>
      </c>
      <c r="D1125" s="1" t="s">
        <v>4884</v>
      </c>
      <c r="E1125" s="1" t="s">
        <v>39</v>
      </c>
      <c r="F1125" s="1" t="s">
        <v>42</v>
      </c>
      <c r="G1125" s="2">
        <v>44239</v>
      </c>
      <c r="H1125" s="3">
        <v>0.56111111111111112</v>
      </c>
      <c r="I1125">
        <v>1</v>
      </c>
      <c r="J1125" s="1" t="s">
        <v>4797</v>
      </c>
      <c r="K1125">
        <v>0</v>
      </c>
      <c r="L1125">
        <v>3.2170311661211235</v>
      </c>
      <c r="M1125">
        <v>13812.62</v>
      </c>
      <c r="N1125" s="5">
        <f>IF(Feb_21[[#This Row],[WIN_OSE]]=0,('Summary Sheet'!$O$1)-('Summary Sheet'!$O$1*2%),-'Summary Sheet'!$O$1*(Feb_21[[#This Row],[BSP]]-1))</f>
        <v>1.96</v>
      </c>
    </row>
    <row r="1126" spans="1:14" x14ac:dyDescent="0.25">
      <c r="A1126">
        <v>179233301</v>
      </c>
      <c r="B1126" s="1" t="s">
        <v>19</v>
      </c>
      <c r="C1126" s="1" t="s">
        <v>3132</v>
      </c>
      <c r="D1126" s="1" t="s">
        <v>4884</v>
      </c>
      <c r="E1126" s="1" t="s">
        <v>43</v>
      </c>
      <c r="F1126" s="1" t="s">
        <v>42</v>
      </c>
      <c r="G1126" s="2">
        <v>44239</v>
      </c>
      <c r="H1126" s="3">
        <v>0.57222222222222219</v>
      </c>
      <c r="I1126">
        <v>6</v>
      </c>
      <c r="J1126" s="1" t="s">
        <v>1052</v>
      </c>
      <c r="K1126">
        <v>0</v>
      </c>
      <c r="L1126">
        <v>3.6424566820000002</v>
      </c>
      <c r="M1126">
        <v>8692.16</v>
      </c>
      <c r="N1126" s="5">
        <f>IF(Feb_21[[#This Row],[WIN_OSE]]=0,('Summary Sheet'!$O$1)-('Summary Sheet'!$O$1*2%),-'Summary Sheet'!$O$1*(Feb_21[[#This Row],[BSP]]-1))</f>
        <v>1.96</v>
      </c>
    </row>
    <row r="1127" spans="1:14" x14ac:dyDescent="0.25">
      <c r="A1127">
        <v>179233303</v>
      </c>
      <c r="B1127" s="1" t="s">
        <v>19</v>
      </c>
      <c r="C1127" s="1" t="s">
        <v>3132</v>
      </c>
      <c r="D1127" s="1" t="s">
        <v>4884</v>
      </c>
      <c r="E1127" s="1" t="s">
        <v>48</v>
      </c>
      <c r="F1127" s="1" t="s">
        <v>42</v>
      </c>
      <c r="G1127" s="2">
        <v>44239</v>
      </c>
      <c r="H1127" s="3">
        <v>0.58263888888888893</v>
      </c>
      <c r="I1127">
        <v>3</v>
      </c>
      <c r="J1127" s="1" t="s">
        <v>4505</v>
      </c>
      <c r="K1127">
        <v>0</v>
      </c>
      <c r="L1127">
        <v>2.86</v>
      </c>
      <c r="M1127">
        <v>17679.8</v>
      </c>
      <c r="N1127" s="5">
        <f>IF(Feb_21[[#This Row],[WIN_OSE]]=0,('Summary Sheet'!$O$1)-('Summary Sheet'!$O$1*2%),-'Summary Sheet'!$O$1*(Feb_21[[#This Row],[BSP]]-1))</f>
        <v>1.96</v>
      </c>
    </row>
    <row r="1128" spans="1:14" x14ac:dyDescent="0.25">
      <c r="A1128">
        <v>179233317</v>
      </c>
      <c r="B1128" s="1" t="s">
        <v>23</v>
      </c>
      <c r="C1128" s="1" t="s">
        <v>3119</v>
      </c>
      <c r="D1128" s="1" t="s">
        <v>4884</v>
      </c>
      <c r="E1128" s="1" t="s">
        <v>75</v>
      </c>
      <c r="F1128" s="1" t="s">
        <v>28</v>
      </c>
      <c r="G1128" s="2">
        <v>44239</v>
      </c>
      <c r="H1128" s="3">
        <v>0.42499999999999999</v>
      </c>
      <c r="I1128">
        <v>1</v>
      </c>
      <c r="J1128" s="1" t="s">
        <v>3409</v>
      </c>
      <c r="K1128">
        <v>0</v>
      </c>
      <c r="L1128">
        <v>3.7207100721542345</v>
      </c>
      <c r="M1128">
        <v>5115.68</v>
      </c>
      <c r="N1128" s="5">
        <f>IF(Feb_21[[#This Row],[WIN_OSE]]=0,('Summary Sheet'!$O$1)-('Summary Sheet'!$O$1*2%),-'Summary Sheet'!$O$1*(Feb_21[[#This Row],[BSP]]-1))</f>
        <v>1.96</v>
      </c>
    </row>
    <row r="1129" spans="1:14" x14ac:dyDescent="0.25">
      <c r="A1129">
        <v>179233319</v>
      </c>
      <c r="B1129" s="1" t="s">
        <v>23</v>
      </c>
      <c r="C1129" s="1" t="s">
        <v>3119</v>
      </c>
      <c r="D1129" s="1" t="s">
        <v>4884</v>
      </c>
      <c r="E1129" s="1" t="s">
        <v>41</v>
      </c>
      <c r="F1129" s="1" t="s">
        <v>25</v>
      </c>
      <c r="G1129" s="2">
        <v>44239</v>
      </c>
      <c r="H1129" s="3">
        <v>0.43819444444444444</v>
      </c>
      <c r="I1129">
        <v>6</v>
      </c>
      <c r="J1129" s="1" t="s">
        <v>4042</v>
      </c>
      <c r="K1129">
        <v>0</v>
      </c>
      <c r="L1129">
        <v>2.9893860797894196</v>
      </c>
      <c r="M1129">
        <v>8758.2999999999993</v>
      </c>
      <c r="N1129" s="5">
        <f>IF(Feb_21[[#This Row],[WIN_OSE]]=0,('Summary Sheet'!$O$1)-('Summary Sheet'!$O$1*2%),-'Summary Sheet'!$O$1*(Feb_21[[#This Row],[BSP]]-1))</f>
        <v>1.96</v>
      </c>
    </row>
    <row r="1130" spans="1:14" x14ac:dyDescent="0.25">
      <c r="A1130">
        <v>179233321</v>
      </c>
      <c r="B1130" s="1" t="s">
        <v>23</v>
      </c>
      <c r="C1130" s="1" t="s">
        <v>3119</v>
      </c>
      <c r="D1130" s="1" t="s">
        <v>4884</v>
      </c>
      <c r="E1130" s="1" t="s">
        <v>75</v>
      </c>
      <c r="F1130" s="1" t="s">
        <v>28</v>
      </c>
      <c r="G1130" s="2">
        <v>44239</v>
      </c>
      <c r="H1130" s="3">
        <v>0.44861111111111113</v>
      </c>
      <c r="I1130">
        <v>6</v>
      </c>
      <c r="J1130" s="1" t="s">
        <v>4771</v>
      </c>
      <c r="K1130">
        <v>1</v>
      </c>
      <c r="L1130">
        <v>3.5</v>
      </c>
      <c r="M1130">
        <v>6515.32</v>
      </c>
      <c r="N1130" s="5">
        <f>IF(Feb_21[[#This Row],[WIN_OSE]]=0,('Summary Sheet'!$O$1)-('Summary Sheet'!$O$1*2%),-'Summary Sheet'!$O$1*(Feb_21[[#This Row],[BSP]]-1))</f>
        <v>-5</v>
      </c>
    </row>
    <row r="1131" spans="1:14" x14ac:dyDescent="0.25">
      <c r="A1131">
        <v>179233323</v>
      </c>
      <c r="B1131" s="1" t="s">
        <v>23</v>
      </c>
      <c r="C1131" s="1" t="s">
        <v>3119</v>
      </c>
      <c r="D1131" s="1" t="s">
        <v>4884</v>
      </c>
      <c r="E1131" s="1" t="s">
        <v>24</v>
      </c>
      <c r="F1131" s="1" t="s">
        <v>25</v>
      </c>
      <c r="G1131" s="2">
        <v>44239</v>
      </c>
      <c r="H1131" s="3">
        <v>0.45902777777777776</v>
      </c>
      <c r="I1131">
        <v>3</v>
      </c>
      <c r="J1131" s="1" t="s">
        <v>4447</v>
      </c>
      <c r="K1131">
        <v>0</v>
      </c>
      <c r="L1131">
        <v>3.2574116979999999</v>
      </c>
      <c r="M1131">
        <v>11186.46</v>
      </c>
      <c r="N1131" s="5">
        <f>IF(Feb_21[[#This Row],[WIN_OSE]]=0,('Summary Sheet'!$O$1)-('Summary Sheet'!$O$1*2%),-'Summary Sheet'!$O$1*(Feb_21[[#This Row],[BSP]]-1))</f>
        <v>1.96</v>
      </c>
    </row>
    <row r="1132" spans="1:14" x14ac:dyDescent="0.25">
      <c r="A1132">
        <v>179233325</v>
      </c>
      <c r="B1132" s="1" t="s">
        <v>23</v>
      </c>
      <c r="C1132" s="1" t="s">
        <v>3119</v>
      </c>
      <c r="D1132" s="1" t="s">
        <v>4884</v>
      </c>
      <c r="E1132" s="1" t="s">
        <v>49</v>
      </c>
      <c r="F1132" s="1" t="s">
        <v>28</v>
      </c>
      <c r="G1132" s="2">
        <v>44239</v>
      </c>
      <c r="H1132" s="3">
        <v>0.46944444444444444</v>
      </c>
      <c r="I1132">
        <v>6</v>
      </c>
      <c r="J1132" s="1" t="s">
        <v>4345</v>
      </c>
      <c r="K1132">
        <v>0</v>
      </c>
      <c r="L1132">
        <v>3.3</v>
      </c>
      <c r="M1132">
        <v>4140.24</v>
      </c>
      <c r="N1132" s="5">
        <f>IF(Feb_21[[#This Row],[WIN_OSE]]=0,('Summary Sheet'!$O$1)-('Summary Sheet'!$O$1*2%),-'Summary Sheet'!$O$1*(Feb_21[[#This Row],[BSP]]-1))</f>
        <v>1.96</v>
      </c>
    </row>
    <row r="1133" spans="1:14" x14ac:dyDescent="0.25">
      <c r="A1133">
        <v>179233327</v>
      </c>
      <c r="B1133" s="1" t="s">
        <v>23</v>
      </c>
      <c r="C1133" s="1" t="s">
        <v>3119</v>
      </c>
      <c r="D1133" s="1" t="s">
        <v>4884</v>
      </c>
      <c r="E1133" s="1" t="s">
        <v>24</v>
      </c>
      <c r="F1133" s="1" t="s">
        <v>25</v>
      </c>
      <c r="G1133" s="2">
        <v>44239</v>
      </c>
      <c r="H1133" s="3">
        <v>0.47986111111111113</v>
      </c>
      <c r="I1133">
        <v>6</v>
      </c>
      <c r="J1133" s="1" t="s">
        <v>4333</v>
      </c>
      <c r="K1133">
        <v>0</v>
      </c>
      <c r="L1133">
        <v>3.7089094887486871</v>
      </c>
      <c r="M1133">
        <v>5440.88</v>
      </c>
      <c r="N1133" s="5">
        <f>IF(Feb_21[[#This Row],[WIN_OSE]]=0,('Summary Sheet'!$O$1)-('Summary Sheet'!$O$1*2%),-'Summary Sheet'!$O$1*(Feb_21[[#This Row],[BSP]]-1))</f>
        <v>1.96</v>
      </c>
    </row>
    <row r="1134" spans="1:14" x14ac:dyDescent="0.25">
      <c r="A1134">
        <v>179233329</v>
      </c>
      <c r="B1134" s="1" t="s">
        <v>23</v>
      </c>
      <c r="C1134" s="1" t="s">
        <v>3119</v>
      </c>
      <c r="D1134" s="1" t="s">
        <v>4884</v>
      </c>
      <c r="E1134" s="1" t="s">
        <v>27</v>
      </c>
      <c r="F1134" s="1" t="s">
        <v>28</v>
      </c>
      <c r="G1134" s="2">
        <v>44239</v>
      </c>
      <c r="H1134" s="3">
        <v>0.49027777777777776</v>
      </c>
      <c r="I1134">
        <v>6</v>
      </c>
      <c r="J1134" s="1" t="s">
        <v>3237</v>
      </c>
      <c r="K1134">
        <v>0</v>
      </c>
      <c r="L1134">
        <v>3.7506552651272793</v>
      </c>
      <c r="M1134">
        <v>4886.32</v>
      </c>
      <c r="N1134" s="5">
        <f>IF(Feb_21[[#This Row],[WIN_OSE]]=0,('Summary Sheet'!$O$1)-('Summary Sheet'!$O$1*2%),-'Summary Sheet'!$O$1*(Feb_21[[#This Row],[BSP]]-1))</f>
        <v>1.96</v>
      </c>
    </row>
    <row r="1135" spans="1:14" x14ac:dyDescent="0.25">
      <c r="A1135">
        <v>179233331</v>
      </c>
      <c r="B1135" s="1" t="s">
        <v>23</v>
      </c>
      <c r="C1135" s="1" t="s">
        <v>3119</v>
      </c>
      <c r="D1135" s="1" t="s">
        <v>4884</v>
      </c>
      <c r="E1135" s="1" t="s">
        <v>24</v>
      </c>
      <c r="F1135" s="1" t="s">
        <v>25</v>
      </c>
      <c r="G1135" s="2">
        <v>44239</v>
      </c>
      <c r="H1135" s="3">
        <v>0.50069444444444444</v>
      </c>
      <c r="I1135">
        <v>1</v>
      </c>
      <c r="J1135" s="1" t="s">
        <v>4359</v>
      </c>
      <c r="K1135">
        <v>0</v>
      </c>
      <c r="L1135">
        <v>4</v>
      </c>
      <c r="M1135">
        <v>6156.64</v>
      </c>
      <c r="N1135" s="5">
        <f>IF(Feb_21[[#This Row],[WIN_OSE]]=0,('Summary Sheet'!$O$1)-('Summary Sheet'!$O$1*2%),-'Summary Sheet'!$O$1*(Feb_21[[#This Row],[BSP]]-1))</f>
        <v>1.96</v>
      </c>
    </row>
    <row r="1136" spans="1:14" x14ac:dyDescent="0.25">
      <c r="A1136">
        <v>179233333</v>
      </c>
      <c r="B1136" s="1" t="s">
        <v>23</v>
      </c>
      <c r="C1136" s="1" t="s">
        <v>3119</v>
      </c>
      <c r="D1136" s="1" t="s">
        <v>4884</v>
      </c>
      <c r="E1136" s="1" t="s">
        <v>39</v>
      </c>
      <c r="F1136" s="1" t="s">
        <v>25</v>
      </c>
      <c r="G1136" s="2">
        <v>44239</v>
      </c>
      <c r="H1136" s="3">
        <v>0.51111111111111107</v>
      </c>
      <c r="I1136">
        <v>2</v>
      </c>
      <c r="J1136" s="1" t="s">
        <v>928</v>
      </c>
      <c r="K1136">
        <v>1</v>
      </c>
      <c r="L1136">
        <v>4.9376402403227964</v>
      </c>
      <c r="M1136">
        <v>5199.42</v>
      </c>
      <c r="N1136" s="5">
        <f>IF(Feb_21[[#This Row],[WIN_OSE]]=0,('Summary Sheet'!$O$1)-('Summary Sheet'!$O$1*2%),-'Summary Sheet'!$O$1*(Feb_21[[#This Row],[BSP]]-1))</f>
        <v>-7.8752804806455927</v>
      </c>
    </row>
    <row r="1137" spans="1:14" x14ac:dyDescent="0.25">
      <c r="A1137">
        <v>179233335</v>
      </c>
      <c r="B1137" s="1" t="s">
        <v>23</v>
      </c>
      <c r="C1137" s="1" t="s">
        <v>3119</v>
      </c>
      <c r="D1137" s="1" t="s">
        <v>4884</v>
      </c>
      <c r="E1137" s="1" t="s">
        <v>49</v>
      </c>
      <c r="F1137" s="1" t="s">
        <v>28</v>
      </c>
      <c r="G1137" s="2">
        <v>44239</v>
      </c>
      <c r="H1137" s="3">
        <v>0.52152777777777781</v>
      </c>
      <c r="I1137">
        <v>6</v>
      </c>
      <c r="J1137" s="1" t="s">
        <v>3449</v>
      </c>
      <c r="K1137">
        <v>0</v>
      </c>
      <c r="L1137">
        <v>3.4995955547431006</v>
      </c>
      <c r="M1137">
        <v>5133.1000000000004</v>
      </c>
      <c r="N1137" s="5">
        <f>IF(Feb_21[[#This Row],[WIN_OSE]]=0,('Summary Sheet'!$O$1)-('Summary Sheet'!$O$1*2%),-'Summary Sheet'!$O$1*(Feb_21[[#This Row],[BSP]]-1))</f>
        <v>1.96</v>
      </c>
    </row>
    <row r="1138" spans="1:14" x14ac:dyDescent="0.25">
      <c r="A1138">
        <v>179233337</v>
      </c>
      <c r="B1138" s="1" t="s">
        <v>23</v>
      </c>
      <c r="C1138" s="1" t="s">
        <v>3119</v>
      </c>
      <c r="D1138" s="1" t="s">
        <v>4884</v>
      </c>
      <c r="E1138" s="1" t="s">
        <v>39</v>
      </c>
      <c r="F1138" s="1" t="s">
        <v>25</v>
      </c>
      <c r="G1138" s="2">
        <v>44239</v>
      </c>
      <c r="H1138" s="3">
        <v>0.53194444444444444</v>
      </c>
      <c r="I1138">
        <v>4</v>
      </c>
      <c r="J1138" s="1" t="s">
        <v>3923</v>
      </c>
      <c r="K1138">
        <v>0</v>
      </c>
      <c r="L1138">
        <v>4.4000000000000004</v>
      </c>
      <c r="M1138">
        <v>4822.84</v>
      </c>
      <c r="N1138" s="5">
        <f>IF(Feb_21[[#This Row],[WIN_OSE]]=0,('Summary Sheet'!$O$1)-('Summary Sheet'!$O$1*2%),-'Summary Sheet'!$O$1*(Feb_21[[#This Row],[BSP]]-1))</f>
        <v>1.96</v>
      </c>
    </row>
    <row r="1139" spans="1:14" x14ac:dyDescent="0.25">
      <c r="A1139">
        <v>179233339</v>
      </c>
      <c r="B1139" s="1" t="s">
        <v>23</v>
      </c>
      <c r="C1139" s="1" t="s">
        <v>3119</v>
      </c>
      <c r="D1139" s="1" t="s">
        <v>4884</v>
      </c>
      <c r="E1139" s="1" t="s">
        <v>39</v>
      </c>
      <c r="F1139" s="1" t="s">
        <v>25</v>
      </c>
      <c r="G1139" s="2">
        <v>44239</v>
      </c>
      <c r="H1139" s="3">
        <v>0.54305555555555551</v>
      </c>
      <c r="I1139">
        <v>2</v>
      </c>
      <c r="J1139" s="1" t="s">
        <v>3467</v>
      </c>
      <c r="K1139">
        <v>0</v>
      </c>
      <c r="L1139">
        <v>3.7329637766422827</v>
      </c>
      <c r="M1139">
        <v>4121.28</v>
      </c>
      <c r="N1139" s="5">
        <f>IF(Feb_21[[#This Row],[WIN_OSE]]=0,('Summary Sheet'!$O$1)-('Summary Sheet'!$O$1*2%),-'Summary Sheet'!$O$1*(Feb_21[[#This Row],[BSP]]-1))</f>
        <v>1.96</v>
      </c>
    </row>
    <row r="1140" spans="1:14" x14ac:dyDescent="0.25">
      <c r="A1140">
        <v>179233341</v>
      </c>
      <c r="B1140" s="1" t="s">
        <v>23</v>
      </c>
      <c r="C1140" s="1" t="s">
        <v>3119</v>
      </c>
      <c r="D1140" s="1" t="s">
        <v>4884</v>
      </c>
      <c r="E1140" s="1" t="s">
        <v>75</v>
      </c>
      <c r="F1140" s="1" t="s">
        <v>28</v>
      </c>
      <c r="G1140" s="2">
        <v>44239</v>
      </c>
      <c r="H1140" s="3">
        <v>0.55347222222222225</v>
      </c>
      <c r="I1140">
        <v>4</v>
      </c>
      <c r="J1140" s="1" t="s">
        <v>4915</v>
      </c>
      <c r="K1140">
        <v>0</v>
      </c>
      <c r="L1140">
        <v>4.3</v>
      </c>
      <c r="M1140">
        <v>3240.22</v>
      </c>
      <c r="N1140" s="5">
        <f>IF(Feb_21[[#This Row],[WIN_OSE]]=0,('Summary Sheet'!$O$1)-('Summary Sheet'!$O$1*2%),-'Summary Sheet'!$O$1*(Feb_21[[#This Row],[BSP]]-1))</f>
        <v>1.96</v>
      </c>
    </row>
    <row r="1141" spans="1:14" x14ac:dyDescent="0.25">
      <c r="A1141">
        <v>179233343</v>
      </c>
      <c r="B1141" s="1" t="s">
        <v>23</v>
      </c>
      <c r="C1141" s="1" t="s">
        <v>3119</v>
      </c>
      <c r="D1141" s="1" t="s">
        <v>4884</v>
      </c>
      <c r="E1141" s="1" t="s">
        <v>24</v>
      </c>
      <c r="F1141" s="1" t="s">
        <v>25</v>
      </c>
      <c r="G1141" s="2">
        <v>44239</v>
      </c>
      <c r="H1141" s="3">
        <v>0.56458333333333333</v>
      </c>
      <c r="I1141">
        <v>6</v>
      </c>
      <c r="J1141" s="1" t="s">
        <v>4910</v>
      </c>
      <c r="K1141">
        <v>0</v>
      </c>
      <c r="L1141">
        <v>3.5596994776426811</v>
      </c>
      <c r="M1141">
        <v>5992.72</v>
      </c>
      <c r="N1141" s="5">
        <f>IF(Feb_21[[#This Row],[WIN_OSE]]=0,('Summary Sheet'!$O$1)-('Summary Sheet'!$O$1*2%),-'Summary Sheet'!$O$1*(Feb_21[[#This Row],[BSP]]-1))</f>
        <v>1.96</v>
      </c>
    </row>
    <row r="1142" spans="1:14" x14ac:dyDescent="0.25">
      <c r="A1142">
        <v>179233421</v>
      </c>
      <c r="B1142" s="1" t="s">
        <v>19</v>
      </c>
      <c r="C1142" s="1" t="s">
        <v>3129</v>
      </c>
      <c r="D1142" s="1" t="s">
        <v>4884</v>
      </c>
      <c r="E1142" s="1" t="s">
        <v>41</v>
      </c>
      <c r="F1142" s="1" t="s">
        <v>54</v>
      </c>
      <c r="G1142" s="2">
        <v>44239</v>
      </c>
      <c r="H1142" s="3">
        <v>0.58611111111111114</v>
      </c>
      <c r="I1142">
        <v>3</v>
      </c>
      <c r="J1142" s="1" t="s">
        <v>4927</v>
      </c>
      <c r="K1142">
        <v>0</v>
      </c>
      <c r="L1142">
        <v>2.8</v>
      </c>
      <c r="M1142">
        <v>15885.94</v>
      </c>
      <c r="N1142" s="5">
        <f>IF(Feb_21[[#This Row],[WIN_OSE]]=0,('Summary Sheet'!$O$1)-('Summary Sheet'!$O$1*2%),-'Summary Sheet'!$O$1*(Feb_21[[#This Row],[BSP]]-1))</f>
        <v>1.96</v>
      </c>
    </row>
    <row r="1143" spans="1:14" x14ac:dyDescent="0.25">
      <c r="A1143">
        <v>179233423</v>
      </c>
      <c r="B1143" s="1" t="s">
        <v>19</v>
      </c>
      <c r="C1143" s="1" t="s">
        <v>3129</v>
      </c>
      <c r="D1143" s="1" t="s">
        <v>4884</v>
      </c>
      <c r="E1143" s="1" t="s">
        <v>48</v>
      </c>
      <c r="F1143" s="1" t="s">
        <v>54</v>
      </c>
      <c r="G1143" s="2">
        <v>44239</v>
      </c>
      <c r="H1143" s="3">
        <v>0.59652777777777777</v>
      </c>
      <c r="I1143">
        <v>2</v>
      </c>
      <c r="J1143" s="1" t="s">
        <v>4654</v>
      </c>
      <c r="K1143">
        <v>0</v>
      </c>
      <c r="L1143">
        <v>2.5071038489999999</v>
      </c>
      <c r="M1143">
        <v>14694.6</v>
      </c>
      <c r="N1143" s="5">
        <f>IF(Feb_21[[#This Row],[WIN_OSE]]=0,('Summary Sheet'!$O$1)-('Summary Sheet'!$O$1*2%),-'Summary Sheet'!$O$1*(Feb_21[[#This Row],[BSP]]-1))</f>
        <v>1.96</v>
      </c>
    </row>
    <row r="1144" spans="1:14" x14ac:dyDescent="0.25">
      <c r="A1144">
        <v>179233425</v>
      </c>
      <c r="B1144" s="1" t="s">
        <v>19</v>
      </c>
      <c r="C1144" s="1" t="s">
        <v>3129</v>
      </c>
      <c r="D1144" s="1" t="s">
        <v>4884</v>
      </c>
      <c r="E1144" s="1" t="s">
        <v>41</v>
      </c>
      <c r="F1144" s="1" t="s">
        <v>54</v>
      </c>
      <c r="G1144" s="2">
        <v>44239</v>
      </c>
      <c r="H1144" s="3">
        <v>0.60833333333333328</v>
      </c>
      <c r="I1144">
        <v>1</v>
      </c>
      <c r="J1144" s="1" t="s">
        <v>4693</v>
      </c>
      <c r="K1144">
        <v>0</v>
      </c>
      <c r="L1144">
        <v>2.86</v>
      </c>
      <c r="M1144">
        <v>11596.86</v>
      </c>
      <c r="N1144" s="5">
        <f>IF(Feb_21[[#This Row],[WIN_OSE]]=0,('Summary Sheet'!$O$1)-('Summary Sheet'!$O$1*2%),-'Summary Sheet'!$O$1*(Feb_21[[#This Row],[BSP]]-1))</f>
        <v>1.96</v>
      </c>
    </row>
    <row r="1145" spans="1:14" x14ac:dyDescent="0.25">
      <c r="A1145">
        <v>179233427</v>
      </c>
      <c r="B1145" s="1" t="s">
        <v>19</v>
      </c>
      <c r="C1145" s="1" t="s">
        <v>3129</v>
      </c>
      <c r="D1145" s="1" t="s">
        <v>4884</v>
      </c>
      <c r="E1145" s="1" t="s">
        <v>30</v>
      </c>
      <c r="F1145" s="1" t="s">
        <v>54</v>
      </c>
      <c r="G1145" s="2">
        <v>44239</v>
      </c>
      <c r="H1145" s="3">
        <v>0.62083333333333335</v>
      </c>
      <c r="I1145">
        <v>4</v>
      </c>
      <c r="J1145" s="1" t="s">
        <v>3616</v>
      </c>
      <c r="K1145">
        <v>0</v>
      </c>
      <c r="L1145">
        <v>3.3836632035371803</v>
      </c>
      <c r="M1145">
        <v>4557.2</v>
      </c>
      <c r="N1145" s="5">
        <f>IF(Feb_21[[#This Row],[WIN_OSE]]=0,('Summary Sheet'!$O$1)-('Summary Sheet'!$O$1*2%),-'Summary Sheet'!$O$1*(Feb_21[[#This Row],[BSP]]-1))</f>
        <v>1.96</v>
      </c>
    </row>
    <row r="1146" spans="1:14" x14ac:dyDescent="0.25">
      <c r="A1146">
        <v>179233429</v>
      </c>
      <c r="B1146" s="1" t="s">
        <v>19</v>
      </c>
      <c r="C1146" s="1" t="s">
        <v>3129</v>
      </c>
      <c r="D1146" s="1" t="s">
        <v>4884</v>
      </c>
      <c r="E1146" s="1" t="s">
        <v>48</v>
      </c>
      <c r="F1146" s="1" t="s">
        <v>54</v>
      </c>
      <c r="G1146" s="2">
        <v>44239</v>
      </c>
      <c r="H1146" s="3">
        <v>0.63124999999999998</v>
      </c>
      <c r="I1146">
        <v>1</v>
      </c>
      <c r="J1146" s="1" t="s">
        <v>786</v>
      </c>
      <c r="K1146">
        <v>0</v>
      </c>
      <c r="L1146">
        <v>3.2</v>
      </c>
      <c r="M1146">
        <v>12795.84</v>
      </c>
      <c r="N1146" s="5">
        <f>IF(Feb_21[[#This Row],[WIN_OSE]]=0,('Summary Sheet'!$O$1)-('Summary Sheet'!$O$1*2%),-'Summary Sheet'!$O$1*(Feb_21[[#This Row],[BSP]]-1))</f>
        <v>1.96</v>
      </c>
    </row>
    <row r="1147" spans="1:14" x14ac:dyDescent="0.25">
      <c r="A1147">
        <v>179233431</v>
      </c>
      <c r="B1147" s="1" t="s">
        <v>19</v>
      </c>
      <c r="C1147" s="1" t="s">
        <v>3129</v>
      </c>
      <c r="D1147" s="1" t="s">
        <v>4884</v>
      </c>
      <c r="E1147" s="1" t="s">
        <v>39</v>
      </c>
      <c r="F1147" s="1" t="s">
        <v>54</v>
      </c>
      <c r="G1147" s="2">
        <v>44239</v>
      </c>
      <c r="H1147" s="3">
        <v>0.6430555555555556</v>
      </c>
      <c r="I1147">
        <v>3</v>
      </c>
      <c r="J1147" s="1" t="s">
        <v>4468</v>
      </c>
      <c r="K1147">
        <v>0</v>
      </c>
      <c r="L1147">
        <v>3.4197724162134904</v>
      </c>
      <c r="M1147">
        <v>12689.68</v>
      </c>
      <c r="N1147" s="5">
        <f>IF(Feb_21[[#This Row],[WIN_OSE]]=0,('Summary Sheet'!$O$1)-('Summary Sheet'!$O$1*2%),-'Summary Sheet'!$O$1*(Feb_21[[#This Row],[BSP]]-1))</f>
        <v>1.96</v>
      </c>
    </row>
    <row r="1148" spans="1:14" x14ac:dyDescent="0.25">
      <c r="A1148">
        <v>179233433</v>
      </c>
      <c r="B1148" s="1" t="s">
        <v>19</v>
      </c>
      <c r="C1148" s="1" t="s">
        <v>3129</v>
      </c>
      <c r="D1148" s="1" t="s">
        <v>4884</v>
      </c>
      <c r="E1148" s="1" t="s">
        <v>41</v>
      </c>
      <c r="F1148" s="1" t="s">
        <v>54</v>
      </c>
      <c r="G1148" s="2">
        <v>44239</v>
      </c>
      <c r="H1148" s="3">
        <v>0.65555555555555556</v>
      </c>
      <c r="I1148">
        <v>4</v>
      </c>
      <c r="J1148" s="1" t="s">
        <v>4895</v>
      </c>
      <c r="K1148">
        <v>0</v>
      </c>
      <c r="L1148">
        <v>3.1482587533305191</v>
      </c>
      <c r="M1148">
        <v>14653.6</v>
      </c>
      <c r="N1148" s="5">
        <f>IF(Feb_21[[#This Row],[WIN_OSE]]=0,('Summary Sheet'!$O$1)-('Summary Sheet'!$O$1*2%),-'Summary Sheet'!$O$1*(Feb_21[[#This Row],[BSP]]-1))</f>
        <v>1.96</v>
      </c>
    </row>
    <row r="1149" spans="1:14" x14ac:dyDescent="0.25">
      <c r="A1149">
        <v>179233435</v>
      </c>
      <c r="B1149" s="1" t="s">
        <v>19</v>
      </c>
      <c r="C1149" s="1" t="s">
        <v>3129</v>
      </c>
      <c r="D1149" s="1" t="s">
        <v>4884</v>
      </c>
      <c r="E1149" s="1" t="s">
        <v>43</v>
      </c>
      <c r="F1149" s="1" t="s">
        <v>54</v>
      </c>
      <c r="G1149" s="2">
        <v>44239</v>
      </c>
      <c r="H1149" s="3">
        <v>0.6694444444444444</v>
      </c>
      <c r="I1149">
        <v>6</v>
      </c>
      <c r="J1149" s="1" t="s">
        <v>1061</v>
      </c>
      <c r="K1149">
        <v>0</v>
      </c>
      <c r="L1149">
        <v>3.1</v>
      </c>
      <c r="M1149">
        <v>10169</v>
      </c>
      <c r="N1149" s="5">
        <f>IF(Feb_21[[#This Row],[WIN_OSE]]=0,('Summary Sheet'!$O$1)-('Summary Sheet'!$O$1*2%),-'Summary Sheet'!$O$1*(Feb_21[[#This Row],[BSP]]-1))</f>
        <v>1.96</v>
      </c>
    </row>
    <row r="1150" spans="1:14" x14ac:dyDescent="0.25">
      <c r="A1150">
        <v>179233437</v>
      </c>
      <c r="B1150" s="1" t="s">
        <v>19</v>
      </c>
      <c r="C1150" s="1" t="s">
        <v>3129</v>
      </c>
      <c r="D1150" s="1" t="s">
        <v>4884</v>
      </c>
      <c r="E1150" s="1" t="s">
        <v>24</v>
      </c>
      <c r="F1150" s="1" t="s">
        <v>54</v>
      </c>
      <c r="G1150" s="2">
        <v>44239</v>
      </c>
      <c r="H1150" s="3">
        <v>0.68263888888888891</v>
      </c>
      <c r="I1150">
        <v>1</v>
      </c>
      <c r="J1150" s="1" t="s">
        <v>3985</v>
      </c>
      <c r="K1150">
        <v>0</v>
      </c>
      <c r="L1150">
        <v>2.2422696098022792</v>
      </c>
      <c r="M1150">
        <v>26056.58</v>
      </c>
      <c r="N1150" s="5">
        <f>IF(Feb_21[[#This Row],[WIN_OSE]]=0,('Summary Sheet'!$O$1)-('Summary Sheet'!$O$1*2%),-'Summary Sheet'!$O$1*(Feb_21[[#This Row],[BSP]]-1))</f>
        <v>1.96</v>
      </c>
    </row>
    <row r="1151" spans="1:14" x14ac:dyDescent="0.25">
      <c r="A1151">
        <v>179233439</v>
      </c>
      <c r="B1151" s="1" t="s">
        <v>19</v>
      </c>
      <c r="C1151" s="1" t="s">
        <v>3129</v>
      </c>
      <c r="D1151" s="1" t="s">
        <v>4884</v>
      </c>
      <c r="E1151" s="1" t="s">
        <v>24</v>
      </c>
      <c r="F1151" s="1" t="s">
        <v>54</v>
      </c>
      <c r="G1151" s="2">
        <v>44239</v>
      </c>
      <c r="H1151" s="3">
        <v>0.69652777777777775</v>
      </c>
      <c r="I1151">
        <v>3</v>
      </c>
      <c r="J1151" s="1" t="s">
        <v>3829</v>
      </c>
      <c r="K1151">
        <v>0</v>
      </c>
      <c r="L1151">
        <v>2.9844274080000002</v>
      </c>
      <c r="M1151">
        <v>14667.32</v>
      </c>
      <c r="N1151" s="5">
        <f>IF(Feb_21[[#This Row],[WIN_OSE]]=0,('Summary Sheet'!$O$1)-('Summary Sheet'!$O$1*2%),-'Summary Sheet'!$O$1*(Feb_21[[#This Row],[BSP]]-1))</f>
        <v>1.96</v>
      </c>
    </row>
    <row r="1152" spans="1:14" x14ac:dyDescent="0.25">
      <c r="A1152">
        <v>179233441</v>
      </c>
      <c r="B1152" s="1" t="s">
        <v>19</v>
      </c>
      <c r="C1152" s="1" t="s">
        <v>3129</v>
      </c>
      <c r="D1152" s="1" t="s">
        <v>4884</v>
      </c>
      <c r="E1152" s="1" t="s">
        <v>48</v>
      </c>
      <c r="F1152" s="1" t="s">
        <v>54</v>
      </c>
      <c r="G1152" s="2">
        <v>44239</v>
      </c>
      <c r="H1152" s="3">
        <v>0.7104166666666667</v>
      </c>
      <c r="I1152">
        <v>5</v>
      </c>
      <c r="J1152" s="1" t="s">
        <v>4930</v>
      </c>
      <c r="K1152">
        <v>0</v>
      </c>
      <c r="L1152">
        <v>2.3957520379999999</v>
      </c>
      <c r="M1152">
        <v>11837.48</v>
      </c>
      <c r="N1152" s="5">
        <f>IF(Feb_21[[#This Row],[WIN_OSE]]=0,('Summary Sheet'!$O$1)-('Summary Sheet'!$O$1*2%),-'Summary Sheet'!$O$1*(Feb_21[[#This Row],[BSP]]-1))</f>
        <v>1.96</v>
      </c>
    </row>
    <row r="1153" spans="1:14" x14ac:dyDescent="0.25">
      <c r="A1153">
        <v>179233443</v>
      </c>
      <c r="B1153" s="1" t="s">
        <v>19</v>
      </c>
      <c r="C1153" s="1" t="s">
        <v>3129</v>
      </c>
      <c r="D1153" s="1" t="s">
        <v>4884</v>
      </c>
      <c r="E1153" s="1" t="s">
        <v>39</v>
      </c>
      <c r="F1153" s="1" t="s">
        <v>54</v>
      </c>
      <c r="G1153" s="2">
        <v>44239</v>
      </c>
      <c r="H1153" s="3">
        <v>0.72361111111111109</v>
      </c>
      <c r="I1153">
        <v>3</v>
      </c>
      <c r="J1153" s="1" t="s">
        <v>3713</v>
      </c>
      <c r="K1153">
        <v>1</v>
      </c>
      <c r="L1153">
        <v>2.8</v>
      </c>
      <c r="M1153">
        <v>12752.8</v>
      </c>
      <c r="N1153" s="5">
        <f>IF(Feb_21[[#This Row],[WIN_OSE]]=0,('Summary Sheet'!$O$1)-('Summary Sheet'!$O$1*2%),-'Summary Sheet'!$O$1*(Feb_21[[#This Row],[BSP]]-1))</f>
        <v>-3.5999999999999996</v>
      </c>
    </row>
    <row r="1154" spans="1:14" x14ac:dyDescent="0.25">
      <c r="A1154">
        <v>179233732</v>
      </c>
      <c r="B1154" s="1" t="s">
        <v>23</v>
      </c>
      <c r="C1154" s="1" t="s">
        <v>3130</v>
      </c>
      <c r="D1154" s="1" t="s">
        <v>4884</v>
      </c>
      <c r="E1154" s="1" t="s">
        <v>37</v>
      </c>
      <c r="F1154" s="1" t="s">
        <v>168</v>
      </c>
      <c r="G1154" s="2">
        <v>44239</v>
      </c>
      <c r="H1154" s="3">
        <v>0.5756944444444444</v>
      </c>
      <c r="I1154">
        <v>4</v>
      </c>
      <c r="J1154" s="1" t="s">
        <v>4893</v>
      </c>
      <c r="K1154">
        <v>0</v>
      </c>
      <c r="L1154">
        <v>3.9810608958351086</v>
      </c>
      <c r="M1154">
        <v>7966.05</v>
      </c>
      <c r="N1154" s="5">
        <f>IF(Feb_21[[#This Row],[WIN_OSE]]=0,('Summary Sheet'!$O$1)-('Summary Sheet'!$O$1*2%),-'Summary Sheet'!$O$1*(Feb_21[[#This Row],[BSP]]-1))</f>
        <v>1.96</v>
      </c>
    </row>
    <row r="1155" spans="1:14" x14ac:dyDescent="0.25">
      <c r="A1155">
        <v>179233734</v>
      </c>
      <c r="B1155" s="1" t="s">
        <v>23</v>
      </c>
      <c r="C1155" s="1" t="s">
        <v>3130</v>
      </c>
      <c r="D1155" s="1" t="s">
        <v>4884</v>
      </c>
      <c r="E1155" s="1" t="s">
        <v>30</v>
      </c>
      <c r="F1155" s="1" t="s">
        <v>168</v>
      </c>
      <c r="G1155" s="2">
        <v>44239</v>
      </c>
      <c r="H1155" s="3">
        <v>0.58819444444444446</v>
      </c>
      <c r="I1155">
        <v>3</v>
      </c>
      <c r="J1155" s="1" t="s">
        <v>4293</v>
      </c>
      <c r="K1155">
        <v>1</v>
      </c>
      <c r="L1155">
        <v>3.9603297408017895</v>
      </c>
      <c r="M1155">
        <v>9737.98</v>
      </c>
      <c r="N1155" s="5">
        <f>IF(Feb_21[[#This Row],[WIN_OSE]]=0,('Summary Sheet'!$O$1)-('Summary Sheet'!$O$1*2%),-'Summary Sheet'!$O$1*(Feb_21[[#This Row],[BSP]]-1))</f>
        <v>-5.9206594816035789</v>
      </c>
    </row>
    <row r="1156" spans="1:14" x14ac:dyDescent="0.25">
      <c r="A1156">
        <v>179233736</v>
      </c>
      <c r="B1156" s="1" t="s">
        <v>23</v>
      </c>
      <c r="C1156" s="1" t="s">
        <v>3130</v>
      </c>
      <c r="D1156" s="1" t="s">
        <v>4884</v>
      </c>
      <c r="E1156" s="1" t="s">
        <v>39</v>
      </c>
      <c r="F1156" s="1" t="s">
        <v>168</v>
      </c>
      <c r="G1156" s="2">
        <v>44239</v>
      </c>
      <c r="H1156" s="3">
        <v>0.59930555555555554</v>
      </c>
      <c r="I1156">
        <v>3</v>
      </c>
      <c r="J1156" s="1" t="s">
        <v>4057</v>
      </c>
      <c r="K1156">
        <v>0</v>
      </c>
      <c r="L1156">
        <v>3.6</v>
      </c>
      <c r="M1156">
        <v>17200.28</v>
      </c>
      <c r="N1156" s="5">
        <f>IF(Feb_21[[#This Row],[WIN_OSE]]=0,('Summary Sheet'!$O$1)-('Summary Sheet'!$O$1*2%),-'Summary Sheet'!$O$1*(Feb_21[[#This Row],[BSP]]-1))</f>
        <v>1.96</v>
      </c>
    </row>
    <row r="1157" spans="1:14" x14ac:dyDescent="0.25">
      <c r="A1157">
        <v>179233738</v>
      </c>
      <c r="B1157" s="1" t="s">
        <v>23</v>
      </c>
      <c r="C1157" s="1" t="s">
        <v>3130</v>
      </c>
      <c r="D1157" s="1" t="s">
        <v>4884</v>
      </c>
      <c r="E1157" s="1" t="s">
        <v>39</v>
      </c>
      <c r="F1157" s="1" t="s">
        <v>168</v>
      </c>
      <c r="G1157" s="2">
        <v>44239</v>
      </c>
      <c r="H1157" s="3">
        <v>0.61250000000000004</v>
      </c>
      <c r="I1157">
        <v>1</v>
      </c>
      <c r="J1157" s="1" t="s">
        <v>3775</v>
      </c>
      <c r="K1157">
        <v>0</v>
      </c>
      <c r="L1157">
        <v>2.6993595135242874</v>
      </c>
      <c r="M1157">
        <v>27525.279999999999</v>
      </c>
      <c r="N1157" s="5">
        <f>IF(Feb_21[[#This Row],[WIN_OSE]]=0,('Summary Sheet'!$O$1)-('Summary Sheet'!$O$1*2%),-'Summary Sheet'!$O$1*(Feb_21[[#This Row],[BSP]]-1))</f>
        <v>1.96</v>
      </c>
    </row>
    <row r="1158" spans="1:14" x14ac:dyDescent="0.25">
      <c r="A1158">
        <v>179233740</v>
      </c>
      <c r="B1158" s="1" t="s">
        <v>23</v>
      </c>
      <c r="C1158" s="1" t="s">
        <v>3130</v>
      </c>
      <c r="D1158" s="1" t="s">
        <v>4884</v>
      </c>
      <c r="E1158" s="1" t="s">
        <v>1102</v>
      </c>
      <c r="F1158" s="1" t="s">
        <v>194</v>
      </c>
      <c r="G1158" s="2">
        <v>44239</v>
      </c>
      <c r="H1158" s="3">
        <v>0.62638888888888888</v>
      </c>
      <c r="I1158">
        <v>2</v>
      </c>
      <c r="J1158" s="1" t="s">
        <v>4905</v>
      </c>
      <c r="K1158">
        <v>0</v>
      </c>
      <c r="L1158">
        <v>3.9174081703312549</v>
      </c>
      <c r="M1158">
        <v>15677.64</v>
      </c>
      <c r="N1158" s="5">
        <f>IF(Feb_21[[#This Row],[WIN_OSE]]=0,('Summary Sheet'!$O$1)-('Summary Sheet'!$O$1*2%),-'Summary Sheet'!$O$1*(Feb_21[[#This Row],[BSP]]-1))</f>
        <v>1.96</v>
      </c>
    </row>
    <row r="1159" spans="1:14" x14ac:dyDescent="0.25">
      <c r="A1159">
        <v>179233742</v>
      </c>
      <c r="B1159" s="1" t="s">
        <v>23</v>
      </c>
      <c r="C1159" s="1" t="s">
        <v>3130</v>
      </c>
      <c r="D1159" s="1" t="s">
        <v>4884</v>
      </c>
      <c r="E1159" s="1" t="s">
        <v>43</v>
      </c>
      <c r="F1159" s="1" t="s">
        <v>168</v>
      </c>
      <c r="G1159" s="2">
        <v>44239</v>
      </c>
      <c r="H1159" s="3">
        <v>0.63749999999999996</v>
      </c>
      <c r="I1159">
        <v>2</v>
      </c>
      <c r="J1159" s="1" t="s">
        <v>4892</v>
      </c>
      <c r="K1159">
        <v>0</v>
      </c>
      <c r="L1159">
        <v>2.8654341236202159</v>
      </c>
      <c r="M1159">
        <v>17038.12</v>
      </c>
      <c r="N1159" s="5">
        <f>IF(Feb_21[[#This Row],[WIN_OSE]]=0,('Summary Sheet'!$O$1)-('Summary Sheet'!$O$1*2%),-'Summary Sheet'!$O$1*(Feb_21[[#This Row],[BSP]]-1))</f>
        <v>1.96</v>
      </c>
    </row>
    <row r="1160" spans="1:14" x14ac:dyDescent="0.25">
      <c r="A1160">
        <v>179233744</v>
      </c>
      <c r="B1160" s="1" t="s">
        <v>23</v>
      </c>
      <c r="C1160" s="1" t="s">
        <v>3130</v>
      </c>
      <c r="D1160" s="1" t="s">
        <v>4884</v>
      </c>
      <c r="E1160" s="1" t="s">
        <v>311</v>
      </c>
      <c r="F1160" s="1" t="s">
        <v>194</v>
      </c>
      <c r="G1160" s="2">
        <v>44239</v>
      </c>
      <c r="H1160" s="3">
        <v>0.65138888888888891</v>
      </c>
      <c r="I1160">
        <v>3</v>
      </c>
      <c r="J1160" s="1" t="s">
        <v>4238</v>
      </c>
      <c r="K1160">
        <v>0</v>
      </c>
      <c r="L1160">
        <v>2.1559603620000001</v>
      </c>
      <c r="M1160">
        <v>29046.22</v>
      </c>
      <c r="N1160" s="5">
        <f>IF(Feb_21[[#This Row],[WIN_OSE]]=0,('Summary Sheet'!$O$1)-('Summary Sheet'!$O$1*2%),-'Summary Sheet'!$O$1*(Feb_21[[#This Row],[BSP]]-1))</f>
        <v>1.96</v>
      </c>
    </row>
    <row r="1161" spans="1:14" x14ac:dyDescent="0.25">
      <c r="A1161">
        <v>179233746</v>
      </c>
      <c r="B1161" s="1" t="s">
        <v>23</v>
      </c>
      <c r="C1161" s="1" t="s">
        <v>3130</v>
      </c>
      <c r="D1161" s="1" t="s">
        <v>4884</v>
      </c>
      <c r="E1161" s="1" t="s">
        <v>24</v>
      </c>
      <c r="F1161" s="1" t="s">
        <v>168</v>
      </c>
      <c r="G1161" s="2">
        <v>44239</v>
      </c>
      <c r="H1161" s="3">
        <v>0.66527777777777775</v>
      </c>
      <c r="I1161">
        <v>2</v>
      </c>
      <c r="J1161" s="1" t="s">
        <v>896</v>
      </c>
      <c r="K1161">
        <v>1</v>
      </c>
      <c r="L1161">
        <v>2.2506714491521782</v>
      </c>
      <c r="M1161">
        <v>28763.599999999999</v>
      </c>
      <c r="N1161" s="5">
        <f>IF(Feb_21[[#This Row],[WIN_OSE]]=0,('Summary Sheet'!$O$1)-('Summary Sheet'!$O$1*2%),-'Summary Sheet'!$O$1*(Feb_21[[#This Row],[BSP]]-1))</f>
        <v>-2.5013428983043564</v>
      </c>
    </row>
    <row r="1162" spans="1:14" x14ac:dyDescent="0.25">
      <c r="A1162">
        <v>179233748</v>
      </c>
      <c r="B1162" s="1" t="s">
        <v>23</v>
      </c>
      <c r="C1162" s="1" t="s">
        <v>3130</v>
      </c>
      <c r="D1162" s="1" t="s">
        <v>4884</v>
      </c>
      <c r="E1162" s="1" t="s">
        <v>47</v>
      </c>
      <c r="F1162" s="1" t="s">
        <v>168</v>
      </c>
      <c r="G1162" s="2">
        <v>44239</v>
      </c>
      <c r="H1162" s="3">
        <v>0.6791666666666667</v>
      </c>
      <c r="I1162">
        <v>2</v>
      </c>
      <c r="J1162" s="1" t="s">
        <v>4294</v>
      </c>
      <c r="K1162">
        <v>1</v>
      </c>
      <c r="L1162">
        <v>4</v>
      </c>
      <c r="M1162">
        <v>12933.06</v>
      </c>
      <c r="N1162" s="5">
        <f>IF(Feb_21[[#This Row],[WIN_OSE]]=0,('Summary Sheet'!$O$1)-('Summary Sheet'!$O$1*2%),-'Summary Sheet'!$O$1*(Feb_21[[#This Row],[BSP]]-1))</f>
        <v>-6</v>
      </c>
    </row>
    <row r="1163" spans="1:14" x14ac:dyDescent="0.25">
      <c r="A1163">
        <v>179233750</v>
      </c>
      <c r="B1163" s="1" t="s">
        <v>23</v>
      </c>
      <c r="C1163" s="1" t="s">
        <v>3130</v>
      </c>
      <c r="D1163" s="1" t="s">
        <v>4884</v>
      </c>
      <c r="E1163" s="1" t="s">
        <v>65</v>
      </c>
      <c r="F1163" s="1" t="s">
        <v>168</v>
      </c>
      <c r="G1163" s="2">
        <v>44239</v>
      </c>
      <c r="H1163" s="3">
        <v>0.69305555555555554</v>
      </c>
      <c r="I1163">
        <v>4</v>
      </c>
      <c r="J1163" s="1" t="s">
        <v>868</v>
      </c>
      <c r="K1163">
        <v>0</v>
      </c>
      <c r="L1163">
        <v>2.4571666078042469</v>
      </c>
      <c r="M1163">
        <v>25466.639999999999</v>
      </c>
      <c r="N1163" s="5">
        <f>IF(Feb_21[[#This Row],[WIN_OSE]]=0,('Summary Sheet'!$O$1)-('Summary Sheet'!$O$1*2%),-'Summary Sheet'!$O$1*(Feb_21[[#This Row],[BSP]]-1))</f>
        <v>1.96</v>
      </c>
    </row>
    <row r="1164" spans="1:14" x14ac:dyDescent="0.25">
      <c r="A1164">
        <v>179233752</v>
      </c>
      <c r="B1164" s="1" t="s">
        <v>23</v>
      </c>
      <c r="C1164" s="1" t="s">
        <v>3130</v>
      </c>
      <c r="D1164" s="1" t="s">
        <v>4884</v>
      </c>
      <c r="E1164" s="1" t="s">
        <v>311</v>
      </c>
      <c r="F1164" s="1" t="s">
        <v>194</v>
      </c>
      <c r="G1164" s="2">
        <v>44239</v>
      </c>
      <c r="H1164" s="3">
        <v>0.70694444444444449</v>
      </c>
      <c r="I1164">
        <v>2</v>
      </c>
      <c r="J1164" s="1" t="s">
        <v>3939</v>
      </c>
      <c r="K1164">
        <v>0</v>
      </c>
      <c r="L1164">
        <v>2.8784613145916955</v>
      </c>
      <c r="M1164">
        <v>28431.72</v>
      </c>
      <c r="N1164" s="5">
        <f>IF(Feb_21[[#This Row],[WIN_OSE]]=0,('Summary Sheet'!$O$1)-('Summary Sheet'!$O$1*2%),-'Summary Sheet'!$O$1*(Feb_21[[#This Row],[BSP]]-1))</f>
        <v>1.96</v>
      </c>
    </row>
    <row r="1165" spans="1:14" x14ac:dyDescent="0.25">
      <c r="A1165">
        <v>179233754</v>
      </c>
      <c r="B1165" s="1" t="s">
        <v>23</v>
      </c>
      <c r="C1165" s="1" t="s">
        <v>3130</v>
      </c>
      <c r="D1165" s="1" t="s">
        <v>4884</v>
      </c>
      <c r="E1165" s="1" t="s">
        <v>30</v>
      </c>
      <c r="F1165" s="1" t="s">
        <v>168</v>
      </c>
      <c r="G1165" s="2">
        <v>44239</v>
      </c>
      <c r="H1165" s="3">
        <v>0.72083333333333333</v>
      </c>
      <c r="I1165">
        <v>1</v>
      </c>
      <c r="J1165" s="1" t="s">
        <v>4906</v>
      </c>
      <c r="K1165">
        <v>1</v>
      </c>
      <c r="L1165">
        <v>2.450218785429878</v>
      </c>
      <c r="M1165">
        <v>22010.16</v>
      </c>
      <c r="N1165" s="5">
        <f>IF(Feb_21[[#This Row],[WIN_OSE]]=0,('Summary Sheet'!$O$1)-('Summary Sheet'!$O$1*2%),-'Summary Sheet'!$O$1*(Feb_21[[#This Row],[BSP]]-1))</f>
        <v>-2.9004375708597561</v>
      </c>
    </row>
    <row r="1166" spans="1:14" x14ac:dyDescent="0.25">
      <c r="A1166">
        <v>179233756</v>
      </c>
      <c r="B1166" s="1" t="s">
        <v>23</v>
      </c>
      <c r="C1166" s="1" t="s">
        <v>3130</v>
      </c>
      <c r="D1166" s="1" t="s">
        <v>4884</v>
      </c>
      <c r="E1166" s="1" t="s">
        <v>43</v>
      </c>
      <c r="F1166" s="1" t="s">
        <v>168</v>
      </c>
      <c r="G1166" s="2">
        <v>44239</v>
      </c>
      <c r="H1166" s="3">
        <v>0.73402777777777772</v>
      </c>
      <c r="I1166">
        <v>3</v>
      </c>
      <c r="J1166" s="1" t="s">
        <v>1044</v>
      </c>
      <c r="K1166">
        <v>0</v>
      </c>
      <c r="L1166">
        <v>4.609981018</v>
      </c>
      <c r="M1166">
        <v>8737.66</v>
      </c>
      <c r="N1166" s="5">
        <f>IF(Feb_21[[#This Row],[WIN_OSE]]=0,('Summary Sheet'!$O$1)-('Summary Sheet'!$O$1*2%),-'Summary Sheet'!$O$1*(Feb_21[[#This Row],[BSP]]-1))</f>
        <v>1.96</v>
      </c>
    </row>
    <row r="1167" spans="1:14" x14ac:dyDescent="0.25">
      <c r="A1167">
        <v>179233758</v>
      </c>
      <c r="B1167" s="1" t="s">
        <v>23</v>
      </c>
      <c r="C1167" s="1" t="s">
        <v>3130</v>
      </c>
      <c r="D1167" s="1" t="s">
        <v>4884</v>
      </c>
      <c r="E1167" s="1" t="s">
        <v>65</v>
      </c>
      <c r="F1167" s="1" t="s">
        <v>168</v>
      </c>
      <c r="G1167" s="2">
        <v>44239</v>
      </c>
      <c r="H1167" s="3">
        <v>0.74583333333333335</v>
      </c>
      <c r="I1167">
        <v>1</v>
      </c>
      <c r="J1167" s="1" t="s">
        <v>693</v>
      </c>
      <c r="K1167">
        <v>1</v>
      </c>
      <c r="L1167">
        <v>1.8050542144998323</v>
      </c>
      <c r="M1167">
        <v>44562.64</v>
      </c>
      <c r="N1167" s="5">
        <f>IF(Feb_21[[#This Row],[WIN_OSE]]=0,('Summary Sheet'!$O$1)-('Summary Sheet'!$O$1*2%),-'Summary Sheet'!$O$1*(Feb_21[[#This Row],[BSP]]-1))</f>
        <v>-1.6101084289996646</v>
      </c>
    </row>
    <row r="1168" spans="1:14" x14ac:dyDescent="0.25">
      <c r="A1168">
        <v>179234117</v>
      </c>
      <c r="B1168" s="1" t="s">
        <v>23</v>
      </c>
      <c r="C1168" s="1" t="s">
        <v>3131</v>
      </c>
      <c r="D1168" s="1" t="s">
        <v>4884</v>
      </c>
      <c r="E1168" s="1" t="s">
        <v>43</v>
      </c>
      <c r="F1168" s="1" t="s">
        <v>54</v>
      </c>
      <c r="G1168" s="2">
        <v>44239</v>
      </c>
      <c r="H1168" s="3">
        <v>0.58125000000000004</v>
      </c>
      <c r="I1168">
        <v>2</v>
      </c>
      <c r="J1168" s="1" t="s">
        <v>4191</v>
      </c>
      <c r="K1168">
        <v>0</v>
      </c>
      <c r="L1168">
        <v>3.6</v>
      </c>
      <c r="M1168">
        <v>10751.68</v>
      </c>
      <c r="N1168" s="5">
        <f>IF(Feb_21[[#This Row],[WIN_OSE]]=0,('Summary Sheet'!$O$1)-('Summary Sheet'!$O$1*2%),-'Summary Sheet'!$O$1*(Feb_21[[#This Row],[BSP]]-1))</f>
        <v>1.96</v>
      </c>
    </row>
    <row r="1169" spans="1:14" x14ac:dyDescent="0.25">
      <c r="A1169">
        <v>179234119</v>
      </c>
      <c r="B1169" s="1" t="s">
        <v>23</v>
      </c>
      <c r="C1169" s="1" t="s">
        <v>3131</v>
      </c>
      <c r="D1169" s="1" t="s">
        <v>4884</v>
      </c>
      <c r="E1169" s="1" t="s">
        <v>41</v>
      </c>
      <c r="F1169" s="1" t="s">
        <v>54</v>
      </c>
      <c r="G1169" s="2">
        <v>44239</v>
      </c>
      <c r="H1169" s="3">
        <v>0.59166666666666667</v>
      </c>
      <c r="I1169">
        <v>3</v>
      </c>
      <c r="J1169" s="1" t="s">
        <v>4491</v>
      </c>
      <c r="K1169">
        <v>0</v>
      </c>
      <c r="L1169">
        <v>4.0141442764308772</v>
      </c>
      <c r="M1169">
        <v>8531.3799999999992</v>
      </c>
      <c r="N1169" s="5">
        <f>IF(Feb_21[[#This Row],[WIN_OSE]]=0,('Summary Sheet'!$O$1)-('Summary Sheet'!$O$1*2%),-'Summary Sheet'!$O$1*(Feb_21[[#This Row],[BSP]]-1))</f>
        <v>1.96</v>
      </c>
    </row>
    <row r="1170" spans="1:14" x14ac:dyDescent="0.25">
      <c r="A1170">
        <v>179234121</v>
      </c>
      <c r="B1170" s="1" t="s">
        <v>23</v>
      </c>
      <c r="C1170" s="1" t="s">
        <v>3131</v>
      </c>
      <c r="D1170" s="1" t="s">
        <v>4884</v>
      </c>
      <c r="E1170" s="1" t="s">
        <v>43</v>
      </c>
      <c r="F1170" s="1" t="s">
        <v>54</v>
      </c>
      <c r="G1170" s="2">
        <v>44239</v>
      </c>
      <c r="H1170" s="3">
        <v>0.60555555555555551</v>
      </c>
      <c r="I1170">
        <v>2</v>
      </c>
      <c r="J1170" s="1" t="s">
        <v>1264</v>
      </c>
      <c r="K1170">
        <v>1</v>
      </c>
      <c r="L1170">
        <v>2.8099815346548347</v>
      </c>
      <c r="M1170">
        <v>20729.36</v>
      </c>
      <c r="N1170" s="5">
        <f>IF(Feb_21[[#This Row],[WIN_OSE]]=0,('Summary Sheet'!$O$1)-('Summary Sheet'!$O$1*2%),-'Summary Sheet'!$O$1*(Feb_21[[#This Row],[BSP]]-1))</f>
        <v>-3.6199630693096694</v>
      </c>
    </row>
    <row r="1171" spans="1:14" x14ac:dyDescent="0.25">
      <c r="A1171">
        <v>179234123</v>
      </c>
      <c r="B1171" s="1" t="s">
        <v>23</v>
      </c>
      <c r="C1171" s="1" t="s">
        <v>3131</v>
      </c>
      <c r="D1171" s="1" t="s">
        <v>4884</v>
      </c>
      <c r="E1171" s="1" t="s">
        <v>289</v>
      </c>
      <c r="F1171" s="1" t="s">
        <v>15</v>
      </c>
      <c r="G1171" s="2">
        <v>44239</v>
      </c>
      <c r="H1171" s="3">
        <v>0.61944444444444446</v>
      </c>
      <c r="I1171">
        <v>6</v>
      </c>
      <c r="J1171" s="1" t="s">
        <v>4206</v>
      </c>
      <c r="K1171">
        <v>0</v>
      </c>
      <c r="L1171">
        <v>3.3225817473951604</v>
      </c>
      <c r="M1171">
        <v>18481.68</v>
      </c>
      <c r="N1171" s="5">
        <f>IF(Feb_21[[#This Row],[WIN_OSE]]=0,('Summary Sheet'!$O$1)-('Summary Sheet'!$O$1*2%),-'Summary Sheet'!$O$1*(Feb_21[[#This Row],[BSP]]-1))</f>
        <v>1.96</v>
      </c>
    </row>
    <row r="1172" spans="1:14" x14ac:dyDescent="0.25">
      <c r="A1172">
        <v>179234125</v>
      </c>
      <c r="B1172" s="1" t="s">
        <v>23</v>
      </c>
      <c r="C1172" s="1" t="s">
        <v>3131</v>
      </c>
      <c r="D1172" s="1" t="s">
        <v>4884</v>
      </c>
      <c r="E1172" s="1" t="s">
        <v>39</v>
      </c>
      <c r="F1172" s="1" t="s">
        <v>54</v>
      </c>
      <c r="G1172" s="2">
        <v>44239</v>
      </c>
      <c r="H1172" s="3">
        <v>0.63263888888888886</v>
      </c>
      <c r="I1172">
        <v>4</v>
      </c>
      <c r="J1172" s="1" t="s">
        <v>3889</v>
      </c>
      <c r="K1172">
        <v>1</v>
      </c>
      <c r="L1172">
        <v>4</v>
      </c>
      <c r="M1172">
        <v>9155.7199999999993</v>
      </c>
      <c r="N1172" s="5">
        <f>IF(Feb_21[[#This Row],[WIN_OSE]]=0,('Summary Sheet'!$O$1)-('Summary Sheet'!$O$1*2%),-'Summary Sheet'!$O$1*(Feb_21[[#This Row],[BSP]]-1))</f>
        <v>-6</v>
      </c>
    </row>
    <row r="1173" spans="1:14" x14ac:dyDescent="0.25">
      <c r="A1173">
        <v>179234127</v>
      </c>
      <c r="B1173" s="1" t="s">
        <v>23</v>
      </c>
      <c r="C1173" s="1" t="s">
        <v>3131</v>
      </c>
      <c r="D1173" s="1" t="s">
        <v>4884</v>
      </c>
      <c r="E1173" s="1" t="s">
        <v>43</v>
      </c>
      <c r="F1173" s="1" t="s">
        <v>54</v>
      </c>
      <c r="G1173" s="2">
        <v>44239</v>
      </c>
      <c r="H1173" s="3">
        <v>0.64444444444444449</v>
      </c>
      <c r="I1173">
        <v>6</v>
      </c>
      <c r="J1173" s="1" t="s">
        <v>4497</v>
      </c>
      <c r="K1173">
        <v>0</v>
      </c>
      <c r="L1173">
        <v>4.8008772669999997</v>
      </c>
      <c r="M1173">
        <v>7452.98</v>
      </c>
      <c r="N1173" s="5">
        <f>IF(Feb_21[[#This Row],[WIN_OSE]]=0,('Summary Sheet'!$O$1)-('Summary Sheet'!$O$1*2%),-'Summary Sheet'!$O$1*(Feb_21[[#This Row],[BSP]]-1))</f>
        <v>1.96</v>
      </c>
    </row>
    <row r="1174" spans="1:14" x14ac:dyDescent="0.25">
      <c r="A1174">
        <v>179234129</v>
      </c>
      <c r="B1174" s="1" t="s">
        <v>23</v>
      </c>
      <c r="C1174" s="1" t="s">
        <v>3131</v>
      </c>
      <c r="D1174" s="1" t="s">
        <v>4884</v>
      </c>
      <c r="E1174" s="1" t="s">
        <v>39</v>
      </c>
      <c r="F1174" s="1" t="s">
        <v>54</v>
      </c>
      <c r="G1174" s="2">
        <v>44239</v>
      </c>
      <c r="H1174" s="3">
        <v>0.65833333333333333</v>
      </c>
      <c r="I1174">
        <v>5</v>
      </c>
      <c r="J1174" s="1" t="s">
        <v>3735</v>
      </c>
      <c r="K1174">
        <v>0</v>
      </c>
      <c r="L1174">
        <v>3.2</v>
      </c>
      <c r="M1174">
        <v>7448.8</v>
      </c>
      <c r="N1174" s="5">
        <f>IF(Feb_21[[#This Row],[WIN_OSE]]=0,('Summary Sheet'!$O$1)-('Summary Sheet'!$O$1*2%),-'Summary Sheet'!$O$1*(Feb_21[[#This Row],[BSP]]-1))</f>
        <v>1.96</v>
      </c>
    </row>
    <row r="1175" spans="1:14" x14ac:dyDescent="0.25">
      <c r="A1175">
        <v>179234131</v>
      </c>
      <c r="B1175" s="1" t="s">
        <v>23</v>
      </c>
      <c r="C1175" s="1" t="s">
        <v>3131</v>
      </c>
      <c r="D1175" s="1" t="s">
        <v>4884</v>
      </c>
      <c r="E1175" s="1" t="s">
        <v>47</v>
      </c>
      <c r="F1175" s="1" t="s">
        <v>54</v>
      </c>
      <c r="G1175" s="2">
        <v>44239</v>
      </c>
      <c r="H1175" s="3">
        <v>0.67222222222222228</v>
      </c>
      <c r="I1175">
        <v>5</v>
      </c>
      <c r="J1175" s="1" t="s">
        <v>3543</v>
      </c>
      <c r="K1175">
        <v>0</v>
      </c>
      <c r="L1175">
        <v>2.1800000000000002</v>
      </c>
      <c r="M1175">
        <v>35705.32</v>
      </c>
      <c r="N1175" s="5">
        <f>IF(Feb_21[[#This Row],[WIN_OSE]]=0,('Summary Sheet'!$O$1)-('Summary Sheet'!$O$1*2%),-'Summary Sheet'!$O$1*(Feb_21[[#This Row],[BSP]]-1))</f>
        <v>1.96</v>
      </c>
    </row>
    <row r="1176" spans="1:14" x14ac:dyDescent="0.25">
      <c r="A1176">
        <v>179234133</v>
      </c>
      <c r="B1176" s="1" t="s">
        <v>23</v>
      </c>
      <c r="C1176" s="1" t="s">
        <v>3131</v>
      </c>
      <c r="D1176" s="1" t="s">
        <v>4884</v>
      </c>
      <c r="E1176" s="1" t="s">
        <v>65</v>
      </c>
      <c r="F1176" s="1" t="s">
        <v>54</v>
      </c>
      <c r="G1176" s="2">
        <v>44239</v>
      </c>
      <c r="H1176" s="3">
        <v>0.68611111111111112</v>
      </c>
      <c r="I1176">
        <v>4</v>
      </c>
      <c r="J1176" s="1" t="s">
        <v>3752</v>
      </c>
      <c r="K1176">
        <v>0</v>
      </c>
      <c r="L1176">
        <v>2.6995885891432785</v>
      </c>
      <c r="M1176">
        <v>20430.96</v>
      </c>
      <c r="N1176" s="5">
        <f>IF(Feb_21[[#This Row],[WIN_OSE]]=0,('Summary Sheet'!$O$1)-('Summary Sheet'!$O$1*2%),-'Summary Sheet'!$O$1*(Feb_21[[#This Row],[BSP]]-1))</f>
        <v>1.96</v>
      </c>
    </row>
    <row r="1177" spans="1:14" x14ac:dyDescent="0.25">
      <c r="A1177">
        <v>179234135</v>
      </c>
      <c r="B1177" s="1" t="s">
        <v>23</v>
      </c>
      <c r="C1177" s="1" t="s">
        <v>3131</v>
      </c>
      <c r="D1177" s="1" t="s">
        <v>4884</v>
      </c>
      <c r="E1177" s="1" t="s">
        <v>65</v>
      </c>
      <c r="F1177" s="1" t="s">
        <v>54</v>
      </c>
      <c r="G1177" s="2">
        <v>44239</v>
      </c>
      <c r="H1177" s="3">
        <v>0.7</v>
      </c>
      <c r="I1177">
        <v>3</v>
      </c>
      <c r="J1177" s="1" t="s">
        <v>3396</v>
      </c>
      <c r="K1177">
        <v>1</v>
      </c>
      <c r="L1177">
        <v>2.5085452597278346</v>
      </c>
      <c r="M1177">
        <v>25361.98</v>
      </c>
      <c r="N1177" s="5">
        <f>IF(Feb_21[[#This Row],[WIN_OSE]]=0,('Summary Sheet'!$O$1)-('Summary Sheet'!$O$1*2%),-'Summary Sheet'!$O$1*(Feb_21[[#This Row],[BSP]]-1))</f>
        <v>-3.0170905194556692</v>
      </c>
    </row>
    <row r="1178" spans="1:14" x14ac:dyDescent="0.25">
      <c r="A1178">
        <v>179234137</v>
      </c>
      <c r="B1178" s="1" t="s">
        <v>23</v>
      </c>
      <c r="C1178" s="1" t="s">
        <v>3131</v>
      </c>
      <c r="D1178" s="1" t="s">
        <v>4884</v>
      </c>
      <c r="E1178" s="1" t="s">
        <v>30</v>
      </c>
      <c r="F1178" s="1" t="s">
        <v>54</v>
      </c>
      <c r="G1178" s="2">
        <v>44239</v>
      </c>
      <c r="H1178" s="3">
        <v>0.71388888888888891</v>
      </c>
      <c r="I1178">
        <v>1</v>
      </c>
      <c r="J1178" s="1" t="s">
        <v>4428</v>
      </c>
      <c r="K1178">
        <v>0</v>
      </c>
      <c r="L1178">
        <v>3.7</v>
      </c>
      <c r="M1178">
        <v>18479.82</v>
      </c>
      <c r="N1178" s="5">
        <f>IF(Feb_21[[#This Row],[WIN_OSE]]=0,('Summary Sheet'!$O$1)-('Summary Sheet'!$O$1*2%),-'Summary Sheet'!$O$1*(Feb_21[[#This Row],[BSP]]-1))</f>
        <v>1.96</v>
      </c>
    </row>
    <row r="1179" spans="1:14" x14ac:dyDescent="0.25">
      <c r="A1179">
        <v>179234139</v>
      </c>
      <c r="B1179" s="1" t="s">
        <v>23</v>
      </c>
      <c r="C1179" s="1" t="s">
        <v>3131</v>
      </c>
      <c r="D1179" s="1" t="s">
        <v>4884</v>
      </c>
      <c r="E1179" s="1" t="s">
        <v>37</v>
      </c>
      <c r="F1179" s="1" t="s">
        <v>54</v>
      </c>
      <c r="G1179" s="2">
        <v>44239</v>
      </c>
      <c r="H1179" s="3">
        <v>0.72777777777777775</v>
      </c>
      <c r="I1179">
        <v>6</v>
      </c>
      <c r="J1179" s="1" t="s">
        <v>658</v>
      </c>
      <c r="K1179">
        <v>0</v>
      </c>
      <c r="L1179">
        <v>2.86</v>
      </c>
      <c r="M1179">
        <v>20449.22</v>
      </c>
      <c r="N1179" s="5">
        <f>IF(Feb_21[[#This Row],[WIN_OSE]]=0,('Summary Sheet'!$O$1)-('Summary Sheet'!$O$1*2%),-'Summary Sheet'!$O$1*(Feb_21[[#This Row],[BSP]]-1))</f>
        <v>1.96</v>
      </c>
    </row>
    <row r="1180" spans="1:14" x14ac:dyDescent="0.25">
      <c r="A1180">
        <v>179234141</v>
      </c>
      <c r="B1180" s="1" t="s">
        <v>23</v>
      </c>
      <c r="C1180" s="1" t="s">
        <v>3131</v>
      </c>
      <c r="D1180" s="1" t="s">
        <v>4884</v>
      </c>
      <c r="E1180" s="1" t="s">
        <v>24</v>
      </c>
      <c r="F1180" s="1" t="s">
        <v>54</v>
      </c>
      <c r="G1180" s="2">
        <v>44239</v>
      </c>
      <c r="H1180" s="3">
        <v>0.73888888888888893</v>
      </c>
      <c r="I1180">
        <v>5</v>
      </c>
      <c r="J1180" s="1" t="s">
        <v>1142</v>
      </c>
      <c r="K1180">
        <v>0</v>
      </c>
      <c r="L1180">
        <v>4.2</v>
      </c>
      <c r="M1180">
        <v>11131.74</v>
      </c>
      <c r="N1180" s="5">
        <f>IF(Feb_21[[#This Row],[WIN_OSE]]=0,('Summary Sheet'!$O$1)-('Summary Sheet'!$O$1*2%),-'Summary Sheet'!$O$1*(Feb_21[[#This Row],[BSP]]-1))</f>
        <v>1.96</v>
      </c>
    </row>
    <row r="1181" spans="1:14" x14ac:dyDescent="0.25">
      <c r="A1181">
        <v>179234143</v>
      </c>
      <c r="B1181" s="1" t="s">
        <v>23</v>
      </c>
      <c r="C1181" s="1" t="s">
        <v>3131</v>
      </c>
      <c r="D1181" s="1" t="s">
        <v>4884</v>
      </c>
      <c r="E1181" s="1" t="s">
        <v>24</v>
      </c>
      <c r="F1181" s="1" t="s">
        <v>54</v>
      </c>
      <c r="G1181" s="2">
        <v>44239</v>
      </c>
      <c r="H1181" s="3">
        <v>0.75138888888888888</v>
      </c>
      <c r="I1181">
        <v>5</v>
      </c>
      <c r="J1181" s="1" t="s">
        <v>4259</v>
      </c>
      <c r="K1181">
        <v>0</v>
      </c>
      <c r="L1181">
        <v>3.1200951783430355</v>
      </c>
      <c r="M1181">
        <v>13738.66</v>
      </c>
      <c r="N1181" s="5">
        <f>IF(Feb_21[[#This Row],[WIN_OSE]]=0,('Summary Sheet'!$O$1)-('Summary Sheet'!$O$1*2%),-'Summary Sheet'!$O$1*(Feb_21[[#This Row],[BSP]]-1))</f>
        <v>1.96</v>
      </c>
    </row>
    <row r="1182" spans="1:14" x14ac:dyDescent="0.25">
      <c r="A1182">
        <v>179234159</v>
      </c>
      <c r="B1182" s="1" t="s">
        <v>1277</v>
      </c>
      <c r="C1182" s="1" t="s">
        <v>3140</v>
      </c>
      <c r="D1182" s="1" t="s">
        <v>4884</v>
      </c>
      <c r="E1182" s="1" t="s">
        <v>41</v>
      </c>
      <c r="F1182" s="1" t="s">
        <v>44</v>
      </c>
      <c r="G1182" s="2">
        <v>44239</v>
      </c>
      <c r="H1182" s="3">
        <v>0.7631944444444444</v>
      </c>
      <c r="I1182">
        <v>4</v>
      </c>
      <c r="J1182" s="1" t="s">
        <v>4139</v>
      </c>
      <c r="K1182">
        <v>1</v>
      </c>
      <c r="L1182">
        <v>2.2999999999999998</v>
      </c>
      <c r="M1182">
        <v>31057.88</v>
      </c>
      <c r="N1182" s="5">
        <f>IF(Feb_21[[#This Row],[WIN_OSE]]=0,('Summary Sheet'!$O$1)-('Summary Sheet'!$O$1*2%),-'Summary Sheet'!$O$1*(Feb_21[[#This Row],[BSP]]-1))</f>
        <v>-2.5999999999999996</v>
      </c>
    </row>
    <row r="1183" spans="1:14" x14ac:dyDescent="0.25">
      <c r="A1183">
        <v>179234161</v>
      </c>
      <c r="B1183" s="1" t="s">
        <v>1277</v>
      </c>
      <c r="C1183" s="1" t="s">
        <v>3140</v>
      </c>
      <c r="D1183" s="1" t="s">
        <v>4884</v>
      </c>
      <c r="E1183" s="1" t="s">
        <v>43</v>
      </c>
      <c r="F1183" s="1" t="s">
        <v>44</v>
      </c>
      <c r="G1183" s="2">
        <v>44239</v>
      </c>
      <c r="H1183" s="3">
        <v>0.77500000000000002</v>
      </c>
      <c r="I1183">
        <v>2</v>
      </c>
      <c r="J1183" s="1" t="s">
        <v>4510</v>
      </c>
      <c r="K1183">
        <v>0</v>
      </c>
      <c r="L1183">
        <v>2.4113261719999999</v>
      </c>
      <c r="M1183">
        <v>35701.599999999999</v>
      </c>
      <c r="N1183" s="5">
        <f>IF(Feb_21[[#This Row],[WIN_OSE]]=0,('Summary Sheet'!$O$1)-('Summary Sheet'!$O$1*2%),-'Summary Sheet'!$O$1*(Feb_21[[#This Row],[BSP]]-1))</f>
        <v>1.96</v>
      </c>
    </row>
    <row r="1184" spans="1:14" x14ac:dyDescent="0.25">
      <c r="A1184">
        <v>179234165</v>
      </c>
      <c r="B1184" s="1" t="s">
        <v>1277</v>
      </c>
      <c r="C1184" s="1" t="s">
        <v>3140</v>
      </c>
      <c r="D1184" s="1" t="s">
        <v>4884</v>
      </c>
      <c r="E1184" s="1" t="s">
        <v>32</v>
      </c>
      <c r="F1184" s="1" t="s">
        <v>44</v>
      </c>
      <c r="G1184" s="2">
        <v>44239</v>
      </c>
      <c r="H1184" s="3">
        <v>0.79791666666666672</v>
      </c>
      <c r="I1184">
        <v>3</v>
      </c>
      <c r="J1184" s="1" t="s">
        <v>3441</v>
      </c>
      <c r="K1184">
        <v>0</v>
      </c>
      <c r="L1184">
        <v>3.7800685004462142</v>
      </c>
      <c r="M1184">
        <v>20150.28</v>
      </c>
      <c r="N1184" s="5">
        <f>IF(Feb_21[[#This Row],[WIN_OSE]]=0,('Summary Sheet'!$O$1)-('Summary Sheet'!$O$1*2%),-'Summary Sheet'!$O$1*(Feb_21[[#This Row],[BSP]]-1))</f>
        <v>1.96</v>
      </c>
    </row>
    <row r="1185" spans="1:14" x14ac:dyDescent="0.25">
      <c r="A1185">
        <v>179234167</v>
      </c>
      <c r="B1185" s="1" t="s">
        <v>1277</v>
      </c>
      <c r="C1185" s="1" t="s">
        <v>3140</v>
      </c>
      <c r="D1185" s="1" t="s">
        <v>4884</v>
      </c>
      <c r="E1185" s="1" t="s">
        <v>47</v>
      </c>
      <c r="F1185" s="1" t="s">
        <v>44</v>
      </c>
      <c r="G1185" s="2">
        <v>44239</v>
      </c>
      <c r="H1185" s="3">
        <v>0.80972222222222223</v>
      </c>
      <c r="I1185">
        <v>6</v>
      </c>
      <c r="J1185" s="1" t="s">
        <v>676</v>
      </c>
      <c r="K1185">
        <v>0</v>
      </c>
      <c r="L1185">
        <v>3.3267590180000002</v>
      </c>
      <c r="M1185">
        <v>15474.38</v>
      </c>
      <c r="N1185" s="5">
        <f>IF(Feb_21[[#This Row],[WIN_OSE]]=0,('Summary Sheet'!$O$1)-('Summary Sheet'!$O$1*2%),-'Summary Sheet'!$O$1*(Feb_21[[#This Row],[BSP]]-1))</f>
        <v>1.96</v>
      </c>
    </row>
    <row r="1186" spans="1:14" x14ac:dyDescent="0.25">
      <c r="A1186">
        <v>179234169</v>
      </c>
      <c r="B1186" s="1" t="s">
        <v>1277</v>
      </c>
      <c r="C1186" s="1" t="s">
        <v>3140</v>
      </c>
      <c r="D1186" s="1" t="s">
        <v>4884</v>
      </c>
      <c r="E1186" s="1" t="s">
        <v>47</v>
      </c>
      <c r="F1186" s="1" t="s">
        <v>44</v>
      </c>
      <c r="G1186" s="2">
        <v>44239</v>
      </c>
      <c r="H1186" s="3">
        <v>0.82013888888888886</v>
      </c>
      <c r="I1186">
        <v>2</v>
      </c>
      <c r="J1186" s="1" t="s">
        <v>4150</v>
      </c>
      <c r="K1186">
        <v>1</v>
      </c>
      <c r="L1186">
        <v>3</v>
      </c>
      <c r="M1186">
        <v>33209.800000000003</v>
      </c>
      <c r="N1186" s="5">
        <f>IF(Feb_21[[#This Row],[WIN_OSE]]=0,('Summary Sheet'!$O$1)-('Summary Sheet'!$O$1*2%),-'Summary Sheet'!$O$1*(Feb_21[[#This Row],[BSP]]-1))</f>
        <v>-4</v>
      </c>
    </row>
    <row r="1187" spans="1:14" x14ac:dyDescent="0.25">
      <c r="A1187">
        <v>179234171</v>
      </c>
      <c r="B1187" s="1" t="s">
        <v>1277</v>
      </c>
      <c r="C1187" s="1" t="s">
        <v>3140</v>
      </c>
      <c r="D1187" s="1" t="s">
        <v>4884</v>
      </c>
      <c r="E1187" s="1" t="s">
        <v>39</v>
      </c>
      <c r="F1187" s="1" t="s">
        <v>44</v>
      </c>
      <c r="G1187" s="2">
        <v>44239</v>
      </c>
      <c r="H1187" s="3">
        <v>0.83194444444444449</v>
      </c>
      <c r="I1187">
        <v>2</v>
      </c>
      <c r="J1187" s="1" t="s">
        <v>4140</v>
      </c>
      <c r="K1187">
        <v>0</v>
      </c>
      <c r="L1187">
        <v>3.760388361333407</v>
      </c>
      <c r="M1187">
        <v>17775.919999999998</v>
      </c>
      <c r="N1187" s="5">
        <f>IF(Feb_21[[#This Row],[WIN_OSE]]=0,('Summary Sheet'!$O$1)-('Summary Sheet'!$O$1*2%),-'Summary Sheet'!$O$1*(Feb_21[[#This Row],[BSP]]-1))</f>
        <v>1.96</v>
      </c>
    </row>
    <row r="1188" spans="1:14" x14ac:dyDescent="0.25">
      <c r="A1188">
        <v>179234173</v>
      </c>
      <c r="B1188" s="1" t="s">
        <v>1277</v>
      </c>
      <c r="C1188" s="1" t="s">
        <v>3140</v>
      </c>
      <c r="D1188" s="1" t="s">
        <v>4884</v>
      </c>
      <c r="E1188" s="1" t="s">
        <v>41</v>
      </c>
      <c r="F1188" s="1" t="s">
        <v>44</v>
      </c>
      <c r="G1188" s="2">
        <v>44239</v>
      </c>
      <c r="H1188" s="3">
        <v>0.84166666666666667</v>
      </c>
      <c r="I1188">
        <v>6</v>
      </c>
      <c r="J1188" s="1" t="s">
        <v>1072</v>
      </c>
      <c r="K1188">
        <v>1</v>
      </c>
      <c r="L1188">
        <v>3.0119666656069235</v>
      </c>
      <c r="M1188">
        <v>46698.34</v>
      </c>
      <c r="N1188" s="5">
        <f>IF(Feb_21[[#This Row],[WIN_OSE]]=0,('Summary Sheet'!$O$1)-('Summary Sheet'!$O$1*2%),-'Summary Sheet'!$O$1*(Feb_21[[#This Row],[BSP]]-1))</f>
        <v>-4.023933331213847</v>
      </c>
    </row>
    <row r="1189" spans="1:14" x14ac:dyDescent="0.25">
      <c r="A1189">
        <v>179234175</v>
      </c>
      <c r="B1189" s="1" t="s">
        <v>1277</v>
      </c>
      <c r="C1189" s="1" t="s">
        <v>3140</v>
      </c>
      <c r="D1189" s="1" t="s">
        <v>4884</v>
      </c>
      <c r="E1189" s="1" t="s">
        <v>47</v>
      </c>
      <c r="F1189" s="1" t="s">
        <v>44</v>
      </c>
      <c r="G1189" s="2">
        <v>44239</v>
      </c>
      <c r="H1189" s="3">
        <v>0.8520833333333333</v>
      </c>
      <c r="I1189">
        <v>2</v>
      </c>
      <c r="J1189" s="1" t="s">
        <v>4362</v>
      </c>
      <c r="K1189">
        <v>0</v>
      </c>
      <c r="L1189">
        <v>3.7</v>
      </c>
      <c r="M1189">
        <v>18330.54</v>
      </c>
      <c r="N1189" s="5">
        <f>IF(Feb_21[[#This Row],[WIN_OSE]]=0,('Summary Sheet'!$O$1)-('Summary Sheet'!$O$1*2%),-'Summary Sheet'!$O$1*(Feb_21[[#This Row],[BSP]]-1))</f>
        <v>1.96</v>
      </c>
    </row>
    <row r="1190" spans="1:14" x14ac:dyDescent="0.25">
      <c r="A1190">
        <v>179234177</v>
      </c>
      <c r="B1190" s="1" t="s">
        <v>1277</v>
      </c>
      <c r="C1190" s="1" t="s">
        <v>3140</v>
      </c>
      <c r="D1190" s="1" t="s">
        <v>4884</v>
      </c>
      <c r="E1190" s="1" t="s">
        <v>30</v>
      </c>
      <c r="F1190" s="1" t="s">
        <v>44</v>
      </c>
      <c r="G1190" s="2">
        <v>44239</v>
      </c>
      <c r="H1190" s="3">
        <v>0.86527777777777781</v>
      </c>
      <c r="I1190">
        <v>4</v>
      </c>
      <c r="J1190" s="1" t="s">
        <v>1235</v>
      </c>
      <c r="K1190">
        <v>1</v>
      </c>
      <c r="L1190">
        <v>3.45</v>
      </c>
      <c r="M1190">
        <v>17838.8</v>
      </c>
      <c r="N1190" s="5">
        <f>IF(Feb_21[[#This Row],[WIN_OSE]]=0,('Summary Sheet'!$O$1)-('Summary Sheet'!$O$1*2%),-'Summary Sheet'!$O$1*(Feb_21[[#This Row],[BSP]]-1))</f>
        <v>-4.9000000000000004</v>
      </c>
    </row>
    <row r="1191" spans="1:14" x14ac:dyDescent="0.25">
      <c r="A1191">
        <v>179234179</v>
      </c>
      <c r="B1191" s="1" t="s">
        <v>1277</v>
      </c>
      <c r="C1191" s="1" t="s">
        <v>3140</v>
      </c>
      <c r="D1191" s="1" t="s">
        <v>4884</v>
      </c>
      <c r="E1191" s="1" t="s">
        <v>47</v>
      </c>
      <c r="F1191" s="1" t="s">
        <v>44</v>
      </c>
      <c r="G1191" s="2">
        <v>44239</v>
      </c>
      <c r="H1191" s="3">
        <v>0.87569444444444444</v>
      </c>
      <c r="I1191">
        <v>3</v>
      </c>
      <c r="J1191" s="1" t="s">
        <v>570</v>
      </c>
      <c r="K1191">
        <v>0</v>
      </c>
      <c r="L1191">
        <v>3.6022974611207608</v>
      </c>
      <c r="M1191">
        <v>17557.740000000002</v>
      </c>
      <c r="N1191" s="5">
        <f>IF(Feb_21[[#This Row],[WIN_OSE]]=0,('Summary Sheet'!$O$1)-('Summary Sheet'!$O$1*2%),-'Summary Sheet'!$O$1*(Feb_21[[#This Row],[BSP]]-1))</f>
        <v>1.96</v>
      </c>
    </row>
    <row r="1192" spans="1:14" x14ac:dyDescent="0.25">
      <c r="A1192">
        <v>179234181</v>
      </c>
      <c r="B1192" s="1" t="s">
        <v>1277</v>
      </c>
      <c r="C1192" s="1" t="s">
        <v>3140</v>
      </c>
      <c r="D1192" s="1" t="s">
        <v>4884</v>
      </c>
      <c r="E1192" s="1" t="s">
        <v>47</v>
      </c>
      <c r="F1192" s="1" t="s">
        <v>44</v>
      </c>
      <c r="G1192" s="2">
        <v>44239</v>
      </c>
      <c r="H1192" s="3">
        <v>0.88611111111111107</v>
      </c>
      <c r="I1192">
        <v>4</v>
      </c>
      <c r="J1192" s="1" t="s">
        <v>4378</v>
      </c>
      <c r="K1192">
        <v>0</v>
      </c>
      <c r="L1192">
        <v>3.6516069793241335</v>
      </c>
      <c r="M1192">
        <v>15866.54</v>
      </c>
      <c r="N1192" s="5">
        <f>IF(Feb_21[[#This Row],[WIN_OSE]]=0,('Summary Sheet'!$O$1)-('Summary Sheet'!$O$1*2%),-'Summary Sheet'!$O$1*(Feb_21[[#This Row],[BSP]]-1))</f>
        <v>1.96</v>
      </c>
    </row>
    <row r="1193" spans="1:14" x14ac:dyDescent="0.25">
      <c r="A1193">
        <v>179234796</v>
      </c>
      <c r="B1193" s="1" t="s">
        <v>16</v>
      </c>
      <c r="C1193" s="1" t="s">
        <v>3133</v>
      </c>
      <c r="D1193" s="1" t="s">
        <v>4884</v>
      </c>
      <c r="E1193" s="1" t="s">
        <v>32</v>
      </c>
      <c r="F1193" s="1" t="s">
        <v>13</v>
      </c>
      <c r="G1193" s="2">
        <v>44239</v>
      </c>
      <c r="H1193" s="3">
        <v>0.75624999999999998</v>
      </c>
      <c r="I1193">
        <v>1</v>
      </c>
      <c r="J1193" s="1" t="s">
        <v>3859</v>
      </c>
      <c r="K1193">
        <v>0</v>
      </c>
      <c r="L1193">
        <v>3.2990668794750486</v>
      </c>
      <c r="M1193">
        <v>18475.04</v>
      </c>
      <c r="N1193" s="5">
        <f>IF(Feb_21[[#This Row],[WIN_OSE]]=0,('Summary Sheet'!$O$1)-('Summary Sheet'!$O$1*2%),-'Summary Sheet'!$O$1*(Feb_21[[#This Row],[BSP]]-1))</f>
        <v>1.96</v>
      </c>
    </row>
    <row r="1194" spans="1:14" x14ac:dyDescent="0.25">
      <c r="A1194">
        <v>179234798</v>
      </c>
      <c r="B1194" s="1" t="s">
        <v>16</v>
      </c>
      <c r="C1194" s="1" t="s">
        <v>3133</v>
      </c>
      <c r="D1194" s="1" t="s">
        <v>4884</v>
      </c>
      <c r="E1194" s="1" t="s">
        <v>32</v>
      </c>
      <c r="F1194" s="1" t="s">
        <v>13</v>
      </c>
      <c r="G1194" s="2">
        <v>44239</v>
      </c>
      <c r="H1194" s="3">
        <v>0.76944444444444449</v>
      </c>
      <c r="I1194">
        <v>6</v>
      </c>
      <c r="J1194" s="1" t="s">
        <v>359</v>
      </c>
      <c r="K1194">
        <v>0</v>
      </c>
      <c r="L1194">
        <v>3.3681743305622884</v>
      </c>
      <c r="M1194">
        <v>16617.580000000002</v>
      </c>
      <c r="N1194" s="5">
        <f>IF(Feb_21[[#This Row],[WIN_OSE]]=0,('Summary Sheet'!$O$1)-('Summary Sheet'!$O$1*2%),-'Summary Sheet'!$O$1*(Feb_21[[#This Row],[BSP]]-1))</f>
        <v>1.96</v>
      </c>
    </row>
    <row r="1195" spans="1:14" x14ac:dyDescent="0.25">
      <c r="A1195">
        <v>179234800</v>
      </c>
      <c r="B1195" s="1" t="s">
        <v>16</v>
      </c>
      <c r="C1195" s="1" t="s">
        <v>3133</v>
      </c>
      <c r="D1195" s="1" t="s">
        <v>4884</v>
      </c>
      <c r="E1195" s="1" t="s">
        <v>20</v>
      </c>
      <c r="F1195" s="1" t="s">
        <v>13</v>
      </c>
      <c r="G1195" s="2">
        <v>44239</v>
      </c>
      <c r="H1195" s="3">
        <v>0.77986111111111112</v>
      </c>
      <c r="I1195">
        <v>2</v>
      </c>
      <c r="J1195" s="1" t="s">
        <v>1390</v>
      </c>
      <c r="K1195">
        <v>0</v>
      </c>
      <c r="L1195">
        <v>2.8655385623772149</v>
      </c>
      <c r="M1195">
        <v>25066.44</v>
      </c>
      <c r="N1195" s="5">
        <f>IF(Feb_21[[#This Row],[WIN_OSE]]=0,('Summary Sheet'!$O$1)-('Summary Sheet'!$O$1*2%),-'Summary Sheet'!$O$1*(Feb_21[[#This Row],[BSP]]-1))</f>
        <v>1.96</v>
      </c>
    </row>
    <row r="1196" spans="1:14" x14ac:dyDescent="0.25">
      <c r="A1196">
        <v>179234802</v>
      </c>
      <c r="B1196" s="1" t="s">
        <v>16</v>
      </c>
      <c r="C1196" s="1" t="s">
        <v>3133</v>
      </c>
      <c r="D1196" s="1" t="s">
        <v>4884</v>
      </c>
      <c r="E1196" s="1" t="s">
        <v>60</v>
      </c>
      <c r="F1196" s="1" t="s">
        <v>309</v>
      </c>
      <c r="G1196" s="2">
        <v>44239</v>
      </c>
      <c r="H1196" s="3">
        <v>0.79027777777777775</v>
      </c>
      <c r="I1196">
        <v>3</v>
      </c>
      <c r="J1196" s="1" t="s">
        <v>4113</v>
      </c>
      <c r="K1196">
        <v>1</v>
      </c>
      <c r="L1196">
        <v>1.781223821</v>
      </c>
      <c r="M1196">
        <v>42153.4</v>
      </c>
      <c r="N1196" s="5">
        <f>IF(Feb_21[[#This Row],[WIN_OSE]]=0,('Summary Sheet'!$O$1)-('Summary Sheet'!$O$1*2%),-'Summary Sheet'!$O$1*(Feb_21[[#This Row],[BSP]]-1))</f>
        <v>-1.562447642</v>
      </c>
    </row>
    <row r="1197" spans="1:14" x14ac:dyDescent="0.25">
      <c r="A1197">
        <v>179234804</v>
      </c>
      <c r="B1197" s="1" t="s">
        <v>16</v>
      </c>
      <c r="C1197" s="1" t="s">
        <v>3133</v>
      </c>
      <c r="D1197" s="1" t="s">
        <v>4884</v>
      </c>
      <c r="E1197" s="1" t="s">
        <v>17</v>
      </c>
      <c r="F1197" s="1" t="s">
        <v>13</v>
      </c>
      <c r="G1197" s="2">
        <v>44239</v>
      </c>
      <c r="H1197" s="3">
        <v>0.8041666666666667</v>
      </c>
      <c r="I1197">
        <v>6</v>
      </c>
      <c r="J1197" s="1" t="s">
        <v>4372</v>
      </c>
      <c r="K1197">
        <v>0</v>
      </c>
      <c r="L1197">
        <v>3.9794302796945158</v>
      </c>
      <c r="M1197">
        <v>20225.16</v>
      </c>
      <c r="N1197" s="5">
        <f>IF(Feb_21[[#This Row],[WIN_OSE]]=0,('Summary Sheet'!$O$1)-('Summary Sheet'!$O$1*2%),-'Summary Sheet'!$O$1*(Feb_21[[#This Row],[BSP]]-1))</f>
        <v>1.96</v>
      </c>
    </row>
    <row r="1198" spans="1:14" x14ac:dyDescent="0.25">
      <c r="A1198">
        <v>179234806</v>
      </c>
      <c r="B1198" s="1" t="s">
        <v>16</v>
      </c>
      <c r="C1198" s="1" t="s">
        <v>3133</v>
      </c>
      <c r="D1198" s="1" t="s">
        <v>4884</v>
      </c>
      <c r="E1198" s="1" t="s">
        <v>17</v>
      </c>
      <c r="F1198" s="1" t="s">
        <v>13</v>
      </c>
      <c r="G1198" s="2">
        <v>44239</v>
      </c>
      <c r="H1198" s="3">
        <v>0.81666666666666665</v>
      </c>
      <c r="I1198">
        <v>2</v>
      </c>
      <c r="J1198" s="1" t="s">
        <v>4929</v>
      </c>
      <c r="K1198">
        <v>0</v>
      </c>
      <c r="L1198">
        <v>3.1</v>
      </c>
      <c r="M1198">
        <v>24722.98</v>
      </c>
      <c r="N1198" s="5">
        <f>IF(Feb_21[[#This Row],[WIN_OSE]]=0,('Summary Sheet'!$O$1)-('Summary Sheet'!$O$1*2%),-'Summary Sheet'!$O$1*(Feb_21[[#This Row],[BSP]]-1))</f>
        <v>1.96</v>
      </c>
    </row>
    <row r="1199" spans="1:14" x14ac:dyDescent="0.25">
      <c r="A1199">
        <v>179234808</v>
      </c>
      <c r="B1199" s="1" t="s">
        <v>16</v>
      </c>
      <c r="C1199" s="1" t="s">
        <v>3133</v>
      </c>
      <c r="D1199" s="1" t="s">
        <v>4884</v>
      </c>
      <c r="E1199" s="1" t="s">
        <v>17</v>
      </c>
      <c r="F1199" s="1" t="s">
        <v>13</v>
      </c>
      <c r="G1199" s="2">
        <v>44239</v>
      </c>
      <c r="H1199" s="3">
        <v>0.8305555555555556</v>
      </c>
      <c r="I1199">
        <v>3</v>
      </c>
      <c r="J1199" s="1" t="s">
        <v>4926</v>
      </c>
      <c r="K1199">
        <v>0</v>
      </c>
      <c r="L1199">
        <v>4.1188651063582817</v>
      </c>
      <c r="M1199">
        <v>32309.7</v>
      </c>
      <c r="N1199" s="5">
        <f>IF(Feb_21[[#This Row],[WIN_OSE]]=0,('Summary Sheet'!$O$1)-('Summary Sheet'!$O$1*2%),-'Summary Sheet'!$O$1*(Feb_21[[#This Row],[BSP]]-1))</f>
        <v>1.96</v>
      </c>
    </row>
    <row r="1200" spans="1:14" x14ac:dyDescent="0.25">
      <c r="A1200">
        <v>179234810</v>
      </c>
      <c r="B1200" s="1" t="s">
        <v>16</v>
      </c>
      <c r="C1200" s="1" t="s">
        <v>3133</v>
      </c>
      <c r="D1200" s="1" t="s">
        <v>4884</v>
      </c>
      <c r="E1200" s="1" t="s">
        <v>17</v>
      </c>
      <c r="F1200" s="1" t="s">
        <v>13</v>
      </c>
      <c r="G1200" s="2">
        <v>44239</v>
      </c>
      <c r="H1200" s="3">
        <v>0.84513888888888888</v>
      </c>
      <c r="I1200">
        <v>4</v>
      </c>
      <c r="J1200" s="1" t="s">
        <v>1394</v>
      </c>
      <c r="K1200">
        <v>0</v>
      </c>
      <c r="L1200">
        <v>2.6493407952252892</v>
      </c>
      <c r="M1200">
        <v>31038.880000000001</v>
      </c>
      <c r="N1200" s="5">
        <f>IF(Feb_21[[#This Row],[WIN_OSE]]=0,('Summary Sheet'!$O$1)-('Summary Sheet'!$O$1*2%),-'Summary Sheet'!$O$1*(Feb_21[[#This Row],[BSP]]-1))</f>
        <v>1.96</v>
      </c>
    </row>
    <row r="1201" spans="1:14" x14ac:dyDescent="0.25">
      <c r="A1201">
        <v>179234812</v>
      </c>
      <c r="B1201" s="1" t="s">
        <v>16</v>
      </c>
      <c r="C1201" s="1" t="s">
        <v>3133</v>
      </c>
      <c r="D1201" s="1" t="s">
        <v>4884</v>
      </c>
      <c r="E1201" s="1" t="s">
        <v>17</v>
      </c>
      <c r="F1201" s="1" t="s">
        <v>309</v>
      </c>
      <c r="G1201" s="2">
        <v>44239</v>
      </c>
      <c r="H1201" s="3">
        <v>0.85972222222222228</v>
      </c>
      <c r="I1201">
        <v>1</v>
      </c>
      <c r="J1201" s="1" t="s">
        <v>4488</v>
      </c>
      <c r="K1201">
        <v>1</v>
      </c>
      <c r="L1201">
        <v>2.2787299381470945</v>
      </c>
      <c r="M1201">
        <v>72709.460000000006</v>
      </c>
      <c r="N1201" s="5">
        <f>IF(Feb_21[[#This Row],[WIN_OSE]]=0,('Summary Sheet'!$O$1)-('Summary Sheet'!$O$1*2%),-'Summary Sheet'!$O$1*(Feb_21[[#This Row],[BSP]]-1))</f>
        <v>-2.5574598762941889</v>
      </c>
    </row>
    <row r="1202" spans="1:14" x14ac:dyDescent="0.25">
      <c r="A1202">
        <v>179234814</v>
      </c>
      <c r="B1202" s="1" t="s">
        <v>16</v>
      </c>
      <c r="C1202" s="1" t="s">
        <v>3133</v>
      </c>
      <c r="D1202" s="1" t="s">
        <v>4884</v>
      </c>
      <c r="E1202" s="1" t="s">
        <v>17</v>
      </c>
      <c r="F1202" s="1" t="s">
        <v>4353</v>
      </c>
      <c r="G1202" s="2">
        <v>44239</v>
      </c>
      <c r="H1202" s="3">
        <v>0.87083333333333335</v>
      </c>
      <c r="I1202">
        <v>5</v>
      </c>
      <c r="J1202" s="1" t="s">
        <v>4507</v>
      </c>
      <c r="K1202">
        <v>0</v>
      </c>
      <c r="L1202">
        <v>1.4769501801029947</v>
      </c>
      <c r="M1202">
        <v>58390.7</v>
      </c>
      <c r="N1202" s="5">
        <f>IF(Feb_21[[#This Row],[WIN_OSE]]=0,('Summary Sheet'!$O$1)-('Summary Sheet'!$O$1*2%),-'Summary Sheet'!$O$1*(Feb_21[[#This Row],[BSP]]-1))</f>
        <v>1.96</v>
      </c>
    </row>
    <row r="1203" spans="1:14" x14ac:dyDescent="0.25">
      <c r="A1203">
        <v>179234818</v>
      </c>
      <c r="B1203" s="1" t="s">
        <v>16</v>
      </c>
      <c r="C1203" s="1" t="s">
        <v>3133</v>
      </c>
      <c r="D1203" s="1" t="s">
        <v>4884</v>
      </c>
      <c r="E1203" s="1" t="s">
        <v>312</v>
      </c>
      <c r="F1203" s="1" t="s">
        <v>1050</v>
      </c>
      <c r="G1203" s="2">
        <v>44239</v>
      </c>
      <c r="H1203" s="3">
        <v>0.89444444444444449</v>
      </c>
      <c r="I1203">
        <v>4</v>
      </c>
      <c r="J1203" s="1" t="s">
        <v>385</v>
      </c>
      <c r="K1203">
        <v>0</v>
      </c>
      <c r="L1203">
        <v>3.4359964711923392</v>
      </c>
      <c r="M1203">
        <v>31257.16</v>
      </c>
      <c r="N1203" s="5">
        <f>IF(Feb_21[[#This Row],[WIN_OSE]]=0,('Summary Sheet'!$O$1)-('Summary Sheet'!$O$1*2%),-'Summary Sheet'!$O$1*(Feb_21[[#This Row],[BSP]]-1))</f>
        <v>1.96</v>
      </c>
    </row>
    <row r="1204" spans="1:14" x14ac:dyDescent="0.25">
      <c r="A1204">
        <v>179241541</v>
      </c>
      <c r="B1204" s="1" t="s">
        <v>19</v>
      </c>
      <c r="C1204" s="1" t="s">
        <v>3118</v>
      </c>
      <c r="D1204" s="1" t="s">
        <v>4884</v>
      </c>
      <c r="E1204" s="1" t="s">
        <v>41</v>
      </c>
      <c r="F1204" s="1" t="s">
        <v>36</v>
      </c>
      <c r="G1204" s="2">
        <v>44239</v>
      </c>
      <c r="H1204" s="3">
        <v>0.46250000000000002</v>
      </c>
      <c r="I1204">
        <v>2</v>
      </c>
      <c r="J1204" s="1" t="s">
        <v>138</v>
      </c>
      <c r="K1204">
        <v>0</v>
      </c>
      <c r="L1204">
        <v>3.65</v>
      </c>
      <c r="M1204">
        <v>8592.82</v>
      </c>
      <c r="N1204" s="5">
        <f>IF(Feb_21[[#This Row],[WIN_OSE]]=0,('Summary Sheet'!$O$1)-('Summary Sheet'!$O$1*2%),-'Summary Sheet'!$O$1*(Feb_21[[#This Row],[BSP]]-1))</f>
        <v>1.96</v>
      </c>
    </row>
    <row r="1205" spans="1:14" x14ac:dyDescent="0.25">
      <c r="A1205">
        <v>179241543</v>
      </c>
      <c r="B1205" s="1" t="s">
        <v>19</v>
      </c>
      <c r="C1205" s="1" t="s">
        <v>3118</v>
      </c>
      <c r="D1205" s="1" t="s">
        <v>4884</v>
      </c>
      <c r="E1205" s="1" t="s">
        <v>41</v>
      </c>
      <c r="F1205" s="1" t="s">
        <v>36</v>
      </c>
      <c r="G1205" s="2">
        <v>44239</v>
      </c>
      <c r="H1205" s="3">
        <v>0.47291666666666665</v>
      </c>
      <c r="I1205">
        <v>1</v>
      </c>
      <c r="J1205" s="1" t="s">
        <v>151</v>
      </c>
      <c r="K1205">
        <v>0</v>
      </c>
      <c r="L1205">
        <v>2.9859996366411004</v>
      </c>
      <c r="M1205">
        <v>9207.8799999999992</v>
      </c>
      <c r="N1205" s="5">
        <f>IF(Feb_21[[#This Row],[WIN_OSE]]=0,('Summary Sheet'!$O$1)-('Summary Sheet'!$O$1*2%),-'Summary Sheet'!$O$1*(Feb_21[[#This Row],[BSP]]-1))</f>
        <v>1.96</v>
      </c>
    </row>
    <row r="1206" spans="1:14" x14ac:dyDescent="0.25">
      <c r="A1206">
        <v>179241545</v>
      </c>
      <c r="B1206" s="1" t="s">
        <v>19</v>
      </c>
      <c r="C1206" s="1" t="s">
        <v>3118</v>
      </c>
      <c r="D1206" s="1" t="s">
        <v>4884</v>
      </c>
      <c r="E1206" s="1" t="s">
        <v>39</v>
      </c>
      <c r="F1206" s="1" t="s">
        <v>36</v>
      </c>
      <c r="G1206" s="2">
        <v>44239</v>
      </c>
      <c r="H1206" s="3">
        <v>0.48333333333333334</v>
      </c>
      <c r="I1206">
        <v>3</v>
      </c>
      <c r="J1206" s="1" t="s">
        <v>4478</v>
      </c>
      <c r="K1206">
        <v>0</v>
      </c>
      <c r="L1206">
        <v>2.86</v>
      </c>
      <c r="M1206">
        <v>10693.3</v>
      </c>
      <c r="N1206" s="5">
        <f>IF(Feb_21[[#This Row],[WIN_OSE]]=0,('Summary Sheet'!$O$1)-('Summary Sheet'!$O$1*2%),-'Summary Sheet'!$O$1*(Feb_21[[#This Row],[BSP]]-1))</f>
        <v>1.96</v>
      </c>
    </row>
    <row r="1207" spans="1:14" x14ac:dyDescent="0.25">
      <c r="A1207">
        <v>179241547</v>
      </c>
      <c r="B1207" s="1" t="s">
        <v>19</v>
      </c>
      <c r="C1207" s="1" t="s">
        <v>3118</v>
      </c>
      <c r="D1207" s="1" t="s">
        <v>4884</v>
      </c>
      <c r="E1207" s="1" t="s">
        <v>41</v>
      </c>
      <c r="F1207" s="1" t="s">
        <v>36</v>
      </c>
      <c r="G1207" s="2">
        <v>44239</v>
      </c>
      <c r="H1207" s="3">
        <v>0.49375000000000002</v>
      </c>
      <c r="I1207">
        <v>3</v>
      </c>
      <c r="J1207" s="1" t="s">
        <v>4782</v>
      </c>
      <c r="K1207">
        <v>0</v>
      </c>
      <c r="L1207">
        <v>3.1524545322114133</v>
      </c>
      <c r="M1207">
        <v>10477.74</v>
      </c>
      <c r="N1207" s="5">
        <f>IF(Feb_21[[#This Row],[WIN_OSE]]=0,('Summary Sheet'!$O$1)-('Summary Sheet'!$O$1*2%),-'Summary Sheet'!$O$1*(Feb_21[[#This Row],[BSP]]-1))</f>
        <v>1.96</v>
      </c>
    </row>
    <row r="1208" spans="1:14" x14ac:dyDescent="0.25">
      <c r="A1208">
        <v>179241549</v>
      </c>
      <c r="B1208" s="1" t="s">
        <v>19</v>
      </c>
      <c r="C1208" s="1" t="s">
        <v>3118</v>
      </c>
      <c r="D1208" s="1" t="s">
        <v>4884</v>
      </c>
      <c r="E1208" s="1" t="s">
        <v>41</v>
      </c>
      <c r="F1208" s="1" t="s">
        <v>36</v>
      </c>
      <c r="G1208" s="2">
        <v>44239</v>
      </c>
      <c r="H1208" s="3">
        <v>0.50416666666666665</v>
      </c>
      <c r="I1208">
        <v>4</v>
      </c>
      <c r="J1208" s="1" t="s">
        <v>196</v>
      </c>
      <c r="K1208">
        <v>0</v>
      </c>
      <c r="L1208">
        <v>4.8412527542710597</v>
      </c>
      <c r="M1208">
        <v>3735.72</v>
      </c>
      <c r="N1208" s="5">
        <f>IF(Feb_21[[#This Row],[WIN_OSE]]=0,('Summary Sheet'!$O$1)-('Summary Sheet'!$O$1*2%),-'Summary Sheet'!$O$1*(Feb_21[[#This Row],[BSP]]-1))</f>
        <v>1.96</v>
      </c>
    </row>
    <row r="1209" spans="1:14" x14ac:dyDescent="0.25">
      <c r="A1209">
        <v>179241551</v>
      </c>
      <c r="B1209" s="1" t="s">
        <v>19</v>
      </c>
      <c r="C1209" s="1" t="s">
        <v>3118</v>
      </c>
      <c r="D1209" s="1" t="s">
        <v>4884</v>
      </c>
      <c r="E1209" s="1" t="s">
        <v>48</v>
      </c>
      <c r="F1209" s="1" t="s">
        <v>66</v>
      </c>
      <c r="G1209" s="2">
        <v>44239</v>
      </c>
      <c r="H1209" s="3">
        <v>0.51458333333333328</v>
      </c>
      <c r="I1209">
        <v>4</v>
      </c>
      <c r="J1209" s="1" t="s">
        <v>105</v>
      </c>
      <c r="K1209">
        <v>0</v>
      </c>
      <c r="L1209">
        <v>3.6</v>
      </c>
      <c r="M1209">
        <v>13617.96</v>
      </c>
      <c r="N1209" s="5">
        <f>IF(Feb_21[[#This Row],[WIN_OSE]]=0,('Summary Sheet'!$O$1)-('Summary Sheet'!$O$1*2%),-'Summary Sheet'!$O$1*(Feb_21[[#This Row],[BSP]]-1))</f>
        <v>1.96</v>
      </c>
    </row>
    <row r="1210" spans="1:14" x14ac:dyDescent="0.25">
      <c r="A1210">
        <v>179241553</v>
      </c>
      <c r="B1210" s="1" t="s">
        <v>19</v>
      </c>
      <c r="C1210" s="1" t="s">
        <v>3118</v>
      </c>
      <c r="D1210" s="1" t="s">
        <v>4884</v>
      </c>
      <c r="E1210" s="1" t="s">
        <v>47</v>
      </c>
      <c r="F1210" s="1" t="s">
        <v>36</v>
      </c>
      <c r="G1210" s="2">
        <v>44239</v>
      </c>
      <c r="H1210" s="3">
        <v>0.52500000000000002</v>
      </c>
      <c r="I1210">
        <v>6</v>
      </c>
      <c r="J1210" s="1" t="s">
        <v>4474</v>
      </c>
      <c r="K1210">
        <v>0</v>
      </c>
      <c r="L1210">
        <v>2.4869609979999998</v>
      </c>
      <c r="M1210">
        <v>23558.02</v>
      </c>
      <c r="N1210" s="5">
        <f>IF(Feb_21[[#This Row],[WIN_OSE]]=0,('Summary Sheet'!$O$1)-('Summary Sheet'!$O$1*2%),-'Summary Sheet'!$O$1*(Feb_21[[#This Row],[BSP]]-1))</f>
        <v>1.96</v>
      </c>
    </row>
    <row r="1211" spans="1:14" x14ac:dyDescent="0.25">
      <c r="A1211">
        <v>179241555</v>
      </c>
      <c r="B1211" s="1" t="s">
        <v>19</v>
      </c>
      <c r="C1211" s="1" t="s">
        <v>3118</v>
      </c>
      <c r="D1211" s="1" t="s">
        <v>4884</v>
      </c>
      <c r="E1211" s="1" t="s">
        <v>43</v>
      </c>
      <c r="F1211" s="1" t="s">
        <v>36</v>
      </c>
      <c r="G1211" s="2">
        <v>44239</v>
      </c>
      <c r="H1211" s="3">
        <v>0.53541666666666665</v>
      </c>
      <c r="I1211">
        <v>3</v>
      </c>
      <c r="J1211" s="1" t="s">
        <v>4314</v>
      </c>
      <c r="K1211">
        <v>0</v>
      </c>
      <c r="L1211">
        <v>3.7783248571809596</v>
      </c>
      <c r="M1211">
        <v>6622.96</v>
      </c>
      <c r="N1211" s="5">
        <f>IF(Feb_21[[#This Row],[WIN_OSE]]=0,('Summary Sheet'!$O$1)-('Summary Sheet'!$O$1*2%),-'Summary Sheet'!$O$1*(Feb_21[[#This Row],[BSP]]-1))</f>
        <v>1.96</v>
      </c>
    </row>
    <row r="1212" spans="1:14" x14ac:dyDescent="0.25">
      <c r="A1212">
        <v>179241557</v>
      </c>
      <c r="B1212" s="1" t="s">
        <v>19</v>
      </c>
      <c r="C1212" s="1" t="s">
        <v>3118</v>
      </c>
      <c r="D1212" s="1" t="s">
        <v>4884</v>
      </c>
      <c r="E1212" s="1" t="s">
        <v>75</v>
      </c>
      <c r="F1212" s="1" t="s">
        <v>52</v>
      </c>
      <c r="G1212" s="2">
        <v>44239</v>
      </c>
      <c r="H1212" s="3">
        <v>0.54583333333333328</v>
      </c>
      <c r="I1212">
        <v>4</v>
      </c>
      <c r="J1212" s="1" t="s">
        <v>4826</v>
      </c>
      <c r="K1212">
        <v>1</v>
      </c>
      <c r="L1212">
        <v>3.5</v>
      </c>
      <c r="M1212">
        <v>7013.36</v>
      </c>
      <c r="N1212" s="5">
        <f>IF(Feb_21[[#This Row],[WIN_OSE]]=0,('Summary Sheet'!$O$1)-('Summary Sheet'!$O$1*2%),-'Summary Sheet'!$O$1*(Feb_21[[#This Row],[BSP]]-1))</f>
        <v>-5</v>
      </c>
    </row>
    <row r="1213" spans="1:14" x14ac:dyDescent="0.25">
      <c r="A1213">
        <v>179241559</v>
      </c>
      <c r="B1213" s="1" t="s">
        <v>19</v>
      </c>
      <c r="C1213" s="1" t="s">
        <v>3118</v>
      </c>
      <c r="D1213" s="1" t="s">
        <v>4884</v>
      </c>
      <c r="E1213" s="1" t="s">
        <v>48</v>
      </c>
      <c r="F1213" s="1" t="s">
        <v>36</v>
      </c>
      <c r="G1213" s="2">
        <v>44239</v>
      </c>
      <c r="H1213" s="3">
        <v>0.55625000000000002</v>
      </c>
      <c r="I1213">
        <v>1</v>
      </c>
      <c r="J1213" s="1" t="s">
        <v>3197</v>
      </c>
      <c r="K1213">
        <v>1</v>
      </c>
      <c r="L1213">
        <v>1.83</v>
      </c>
      <c r="M1213">
        <v>26081.1</v>
      </c>
      <c r="N1213" s="5">
        <f>IF(Feb_21[[#This Row],[WIN_OSE]]=0,('Summary Sheet'!$O$1)-('Summary Sheet'!$O$1*2%),-'Summary Sheet'!$O$1*(Feb_21[[#This Row],[BSP]]-1))</f>
        <v>-1.6600000000000001</v>
      </c>
    </row>
    <row r="1214" spans="1:14" x14ac:dyDescent="0.25">
      <c r="A1214">
        <v>179241561</v>
      </c>
      <c r="B1214" s="1" t="s">
        <v>19</v>
      </c>
      <c r="C1214" s="1" t="s">
        <v>3118</v>
      </c>
      <c r="D1214" s="1" t="s">
        <v>4884</v>
      </c>
      <c r="E1214" s="1" t="s">
        <v>47</v>
      </c>
      <c r="F1214" s="1" t="s">
        <v>36</v>
      </c>
      <c r="G1214" s="2">
        <v>44239</v>
      </c>
      <c r="H1214" s="3">
        <v>0.56666666666666665</v>
      </c>
      <c r="I1214">
        <v>3</v>
      </c>
      <c r="J1214" s="1" t="s">
        <v>3255</v>
      </c>
      <c r="K1214">
        <v>0</v>
      </c>
      <c r="L1214">
        <v>3.9856427197164885</v>
      </c>
      <c r="M1214">
        <v>6697.44</v>
      </c>
      <c r="N1214" s="5">
        <f>IF(Feb_21[[#This Row],[WIN_OSE]]=0,('Summary Sheet'!$O$1)-('Summary Sheet'!$O$1*2%),-'Summary Sheet'!$O$1*(Feb_21[[#This Row],[BSP]]-1))</f>
        <v>1.96</v>
      </c>
    </row>
    <row r="1215" spans="1:14" x14ac:dyDescent="0.25">
      <c r="A1215">
        <v>179241563</v>
      </c>
      <c r="B1215" s="1" t="s">
        <v>19</v>
      </c>
      <c r="C1215" s="1" t="s">
        <v>3118</v>
      </c>
      <c r="D1215" s="1" t="s">
        <v>4884</v>
      </c>
      <c r="E1215" s="1" t="s">
        <v>43</v>
      </c>
      <c r="F1215" s="1" t="s">
        <v>36</v>
      </c>
      <c r="G1215" s="2">
        <v>44239</v>
      </c>
      <c r="H1215" s="3">
        <v>0.57708333333333328</v>
      </c>
      <c r="I1215">
        <v>4</v>
      </c>
      <c r="J1215" s="1" t="s">
        <v>4387</v>
      </c>
      <c r="K1215">
        <v>0</v>
      </c>
      <c r="L1215">
        <v>3.5554836131665075</v>
      </c>
      <c r="M1215">
        <v>6012.98</v>
      </c>
      <c r="N1215" s="5">
        <f>IF(Feb_21[[#This Row],[WIN_OSE]]=0,('Summary Sheet'!$O$1)-('Summary Sheet'!$O$1*2%),-'Summary Sheet'!$O$1*(Feb_21[[#This Row],[BSP]]-1))</f>
        <v>1.96</v>
      </c>
    </row>
    <row r="1216" spans="1:14" x14ac:dyDescent="0.25">
      <c r="A1216">
        <v>179273208</v>
      </c>
      <c r="B1216" s="1" t="s">
        <v>16</v>
      </c>
      <c r="C1216" s="1" t="s">
        <v>3130</v>
      </c>
      <c r="D1216" s="1" t="s">
        <v>4933</v>
      </c>
      <c r="E1216" s="1" t="s">
        <v>208</v>
      </c>
      <c r="F1216" s="1" t="s">
        <v>194</v>
      </c>
      <c r="G1216" s="2">
        <v>44240</v>
      </c>
      <c r="H1216" s="3">
        <v>0.77916666666666667</v>
      </c>
      <c r="I1216">
        <v>1</v>
      </c>
      <c r="J1216" s="1" t="s">
        <v>373</v>
      </c>
      <c r="K1216">
        <v>1</v>
      </c>
      <c r="L1216">
        <v>1.9435811155875125</v>
      </c>
      <c r="M1216">
        <v>30559.4</v>
      </c>
      <c r="N1216" s="5">
        <f>IF(Feb_21[[#This Row],[WIN_OSE]]=0,('Summary Sheet'!$O$1)-('Summary Sheet'!$O$1*2%),-'Summary Sheet'!$O$1*(Feb_21[[#This Row],[BSP]]-1))</f>
        <v>-1.8871622311750249</v>
      </c>
    </row>
    <row r="1217" spans="1:14" x14ac:dyDescent="0.25">
      <c r="A1217">
        <v>179273210</v>
      </c>
      <c r="B1217" s="1" t="s">
        <v>16</v>
      </c>
      <c r="C1217" s="1" t="s">
        <v>3130</v>
      </c>
      <c r="D1217" s="1" t="s">
        <v>4933</v>
      </c>
      <c r="E1217" s="1" t="s">
        <v>316</v>
      </c>
      <c r="F1217" s="1" t="s">
        <v>168</v>
      </c>
      <c r="G1217" s="2">
        <v>44240</v>
      </c>
      <c r="H1217" s="3">
        <v>0.79236111111111107</v>
      </c>
      <c r="I1217">
        <v>2</v>
      </c>
      <c r="J1217" s="1" t="s">
        <v>4962</v>
      </c>
      <c r="K1217">
        <v>1</v>
      </c>
      <c r="L1217">
        <v>3.1644425751179739</v>
      </c>
      <c r="M1217">
        <v>16573.48</v>
      </c>
      <c r="N1217" s="5">
        <f>IF(Feb_21[[#This Row],[WIN_OSE]]=0,('Summary Sheet'!$O$1)-('Summary Sheet'!$O$1*2%),-'Summary Sheet'!$O$1*(Feb_21[[#This Row],[BSP]]-1))</f>
        <v>-4.3288851502359478</v>
      </c>
    </row>
    <row r="1218" spans="1:14" x14ac:dyDescent="0.25">
      <c r="A1218">
        <v>179273212</v>
      </c>
      <c r="B1218" s="1" t="s">
        <v>16</v>
      </c>
      <c r="C1218" s="1" t="s">
        <v>3130</v>
      </c>
      <c r="D1218" s="1" t="s">
        <v>4933</v>
      </c>
      <c r="E1218" s="1" t="s">
        <v>17</v>
      </c>
      <c r="F1218" s="1" t="s">
        <v>168</v>
      </c>
      <c r="G1218" s="2">
        <v>44240</v>
      </c>
      <c r="H1218" s="3">
        <v>0.80347222222222225</v>
      </c>
      <c r="I1218">
        <v>3</v>
      </c>
      <c r="J1218" s="1" t="s">
        <v>4586</v>
      </c>
      <c r="K1218">
        <v>0</v>
      </c>
      <c r="L1218">
        <v>3.4401412637613253</v>
      </c>
      <c r="M1218">
        <v>17505.919999999998</v>
      </c>
      <c r="N1218" s="5">
        <f>IF(Feb_21[[#This Row],[WIN_OSE]]=0,('Summary Sheet'!$O$1)-('Summary Sheet'!$O$1*2%),-'Summary Sheet'!$O$1*(Feb_21[[#This Row],[BSP]]-1))</f>
        <v>1.96</v>
      </c>
    </row>
    <row r="1219" spans="1:14" x14ac:dyDescent="0.25">
      <c r="A1219">
        <v>179273214</v>
      </c>
      <c r="B1219" s="1" t="s">
        <v>16</v>
      </c>
      <c r="C1219" s="1" t="s">
        <v>3130</v>
      </c>
      <c r="D1219" s="1" t="s">
        <v>4933</v>
      </c>
      <c r="E1219" s="1" t="s">
        <v>17</v>
      </c>
      <c r="F1219" s="1" t="s">
        <v>194</v>
      </c>
      <c r="G1219" s="2">
        <v>44240</v>
      </c>
      <c r="H1219" s="3">
        <v>0.81458333333333333</v>
      </c>
      <c r="I1219">
        <v>4</v>
      </c>
      <c r="J1219" s="1" t="s">
        <v>1057</v>
      </c>
      <c r="K1219">
        <v>1</v>
      </c>
      <c r="L1219">
        <v>2.16</v>
      </c>
      <c r="M1219">
        <v>23370.06</v>
      </c>
      <c r="N1219" s="5">
        <f>IF(Feb_21[[#This Row],[WIN_OSE]]=0,('Summary Sheet'!$O$1)-('Summary Sheet'!$O$1*2%),-'Summary Sheet'!$O$1*(Feb_21[[#This Row],[BSP]]-1))</f>
        <v>-2.3200000000000003</v>
      </c>
    </row>
    <row r="1220" spans="1:14" x14ac:dyDescent="0.25">
      <c r="A1220">
        <v>179273216</v>
      </c>
      <c r="B1220" s="1" t="s">
        <v>16</v>
      </c>
      <c r="C1220" s="1" t="s">
        <v>3130</v>
      </c>
      <c r="D1220" s="1" t="s">
        <v>4933</v>
      </c>
      <c r="E1220" s="1" t="s">
        <v>17</v>
      </c>
      <c r="F1220" s="1" t="s">
        <v>301</v>
      </c>
      <c r="G1220" s="2">
        <v>44240</v>
      </c>
      <c r="H1220" s="3">
        <v>0.82638888888888884</v>
      </c>
      <c r="I1220">
        <v>2</v>
      </c>
      <c r="J1220" s="1" t="s">
        <v>4704</v>
      </c>
      <c r="K1220">
        <v>1</v>
      </c>
      <c r="L1220">
        <v>1.92</v>
      </c>
      <c r="M1220">
        <v>74448.58</v>
      </c>
      <c r="N1220" s="5">
        <f>IF(Feb_21[[#This Row],[WIN_OSE]]=0,('Summary Sheet'!$O$1)-('Summary Sheet'!$O$1*2%),-'Summary Sheet'!$O$1*(Feb_21[[#This Row],[BSP]]-1))</f>
        <v>-1.8399999999999999</v>
      </c>
    </row>
    <row r="1221" spans="1:14" x14ac:dyDescent="0.25">
      <c r="A1221">
        <v>179273218</v>
      </c>
      <c r="B1221" s="1" t="s">
        <v>16</v>
      </c>
      <c r="C1221" s="1" t="s">
        <v>3130</v>
      </c>
      <c r="D1221" s="1" t="s">
        <v>4933</v>
      </c>
      <c r="E1221" s="1" t="s">
        <v>17</v>
      </c>
      <c r="F1221" s="1" t="s">
        <v>168</v>
      </c>
      <c r="G1221" s="2">
        <v>44240</v>
      </c>
      <c r="H1221" s="3">
        <v>0.83680555555555558</v>
      </c>
      <c r="I1221">
        <v>4</v>
      </c>
      <c r="J1221" s="1" t="s">
        <v>4551</v>
      </c>
      <c r="K1221">
        <v>1</v>
      </c>
      <c r="L1221">
        <v>2.6</v>
      </c>
      <c r="M1221">
        <v>24422.78</v>
      </c>
      <c r="N1221" s="5">
        <f>IF(Feb_21[[#This Row],[WIN_OSE]]=0,('Summary Sheet'!$O$1)-('Summary Sheet'!$O$1*2%),-'Summary Sheet'!$O$1*(Feb_21[[#This Row],[BSP]]-1))</f>
        <v>-3.2</v>
      </c>
    </row>
    <row r="1222" spans="1:14" x14ac:dyDescent="0.25">
      <c r="A1222">
        <v>179273220</v>
      </c>
      <c r="B1222" s="1" t="s">
        <v>16</v>
      </c>
      <c r="C1222" s="1" t="s">
        <v>3130</v>
      </c>
      <c r="D1222" s="1" t="s">
        <v>4933</v>
      </c>
      <c r="E1222" s="1" t="s">
        <v>17</v>
      </c>
      <c r="F1222" s="1" t="s">
        <v>301</v>
      </c>
      <c r="G1222" s="2">
        <v>44240</v>
      </c>
      <c r="H1222" s="3">
        <v>0.84722222222222221</v>
      </c>
      <c r="I1222">
        <v>2</v>
      </c>
      <c r="J1222" s="1" t="s">
        <v>4683</v>
      </c>
      <c r="K1222">
        <v>0</v>
      </c>
      <c r="L1222">
        <v>2.38</v>
      </c>
      <c r="M1222">
        <v>54187.34</v>
      </c>
      <c r="N1222" s="5">
        <f>IF(Feb_21[[#This Row],[WIN_OSE]]=0,('Summary Sheet'!$O$1)-('Summary Sheet'!$O$1*2%),-'Summary Sheet'!$O$1*(Feb_21[[#This Row],[BSP]]-1))</f>
        <v>1.96</v>
      </c>
    </row>
    <row r="1223" spans="1:14" x14ac:dyDescent="0.25">
      <c r="A1223">
        <v>179273222</v>
      </c>
      <c r="B1223" s="1" t="s">
        <v>16</v>
      </c>
      <c r="C1223" s="1" t="s">
        <v>3130</v>
      </c>
      <c r="D1223" s="1" t="s">
        <v>4933</v>
      </c>
      <c r="E1223" s="1" t="s">
        <v>17</v>
      </c>
      <c r="F1223" s="1" t="s">
        <v>194</v>
      </c>
      <c r="G1223" s="2">
        <v>44240</v>
      </c>
      <c r="H1223" s="3">
        <v>0.85902777777777772</v>
      </c>
      <c r="I1223">
        <v>1</v>
      </c>
      <c r="J1223" s="1" t="s">
        <v>4573</v>
      </c>
      <c r="K1223">
        <v>1</v>
      </c>
      <c r="L1223">
        <v>2.78</v>
      </c>
      <c r="M1223">
        <v>39919.760000000002</v>
      </c>
      <c r="N1223" s="5">
        <f>IF(Feb_21[[#This Row],[WIN_OSE]]=0,('Summary Sheet'!$O$1)-('Summary Sheet'!$O$1*2%),-'Summary Sheet'!$O$1*(Feb_21[[#This Row],[BSP]]-1))</f>
        <v>-3.5599999999999996</v>
      </c>
    </row>
    <row r="1224" spans="1:14" x14ac:dyDescent="0.25">
      <c r="A1224">
        <v>179273224</v>
      </c>
      <c r="B1224" s="1" t="s">
        <v>16</v>
      </c>
      <c r="C1224" s="1" t="s">
        <v>3130</v>
      </c>
      <c r="D1224" s="1" t="s">
        <v>4933</v>
      </c>
      <c r="E1224" s="1" t="s">
        <v>17</v>
      </c>
      <c r="F1224" s="1" t="s">
        <v>301</v>
      </c>
      <c r="G1224" s="2">
        <v>44240</v>
      </c>
      <c r="H1224" s="3">
        <v>0.87013888888888891</v>
      </c>
      <c r="I1224">
        <v>6</v>
      </c>
      <c r="J1224" s="1" t="s">
        <v>1076</v>
      </c>
      <c r="K1224">
        <v>0</v>
      </c>
      <c r="L1224">
        <v>3.385042097468395</v>
      </c>
      <c r="M1224">
        <v>40167.94</v>
      </c>
      <c r="N1224" s="5">
        <f>IF(Feb_21[[#This Row],[WIN_OSE]]=0,('Summary Sheet'!$O$1)-('Summary Sheet'!$O$1*2%),-'Summary Sheet'!$O$1*(Feb_21[[#This Row],[BSP]]-1))</f>
        <v>1.96</v>
      </c>
    </row>
    <row r="1225" spans="1:14" x14ac:dyDescent="0.25">
      <c r="A1225">
        <v>179273226</v>
      </c>
      <c r="B1225" s="1" t="s">
        <v>16</v>
      </c>
      <c r="C1225" s="1" t="s">
        <v>3130</v>
      </c>
      <c r="D1225" s="1" t="s">
        <v>4933</v>
      </c>
      <c r="E1225" s="1" t="s">
        <v>17</v>
      </c>
      <c r="F1225" s="1" t="s">
        <v>168</v>
      </c>
      <c r="G1225" s="2">
        <v>44240</v>
      </c>
      <c r="H1225" s="3">
        <v>0.88124999999999998</v>
      </c>
      <c r="I1225">
        <v>6</v>
      </c>
      <c r="J1225" s="1" t="s">
        <v>4611</v>
      </c>
      <c r="K1225">
        <v>1</v>
      </c>
      <c r="L1225">
        <v>2.6658869058670827</v>
      </c>
      <c r="M1225">
        <v>32221.42</v>
      </c>
      <c r="N1225" s="5">
        <f>IF(Feb_21[[#This Row],[WIN_OSE]]=0,('Summary Sheet'!$O$1)-('Summary Sheet'!$O$1*2%),-'Summary Sheet'!$O$1*(Feb_21[[#This Row],[BSP]]-1))</f>
        <v>-3.3317738117341653</v>
      </c>
    </row>
    <row r="1226" spans="1:14" x14ac:dyDescent="0.25">
      <c r="A1226">
        <v>179273228</v>
      </c>
      <c r="B1226" s="1" t="s">
        <v>16</v>
      </c>
      <c r="C1226" s="1" t="s">
        <v>3130</v>
      </c>
      <c r="D1226" s="1" t="s">
        <v>4933</v>
      </c>
      <c r="E1226" s="1" t="s">
        <v>17</v>
      </c>
      <c r="F1226" s="1" t="s">
        <v>168</v>
      </c>
      <c r="G1226" s="2">
        <v>44240</v>
      </c>
      <c r="H1226" s="3">
        <v>0.89166666666666672</v>
      </c>
      <c r="I1226">
        <v>1</v>
      </c>
      <c r="J1226" s="1" t="s">
        <v>4959</v>
      </c>
      <c r="K1226">
        <v>0</v>
      </c>
      <c r="L1226">
        <v>3.3080119098437044</v>
      </c>
      <c r="M1226">
        <v>27703.42</v>
      </c>
      <c r="N1226" s="5">
        <f>IF(Feb_21[[#This Row],[WIN_OSE]]=0,('Summary Sheet'!$O$1)-('Summary Sheet'!$O$1*2%),-'Summary Sheet'!$O$1*(Feb_21[[#This Row],[BSP]]-1))</f>
        <v>1.96</v>
      </c>
    </row>
    <row r="1227" spans="1:14" x14ac:dyDescent="0.25">
      <c r="A1227">
        <v>179273230</v>
      </c>
      <c r="B1227" s="1" t="s">
        <v>16</v>
      </c>
      <c r="C1227" s="1" t="s">
        <v>3130</v>
      </c>
      <c r="D1227" s="1" t="s">
        <v>4933</v>
      </c>
      <c r="E1227" s="1" t="s">
        <v>17</v>
      </c>
      <c r="F1227" s="1" t="s">
        <v>194</v>
      </c>
      <c r="G1227" s="2">
        <v>44240</v>
      </c>
      <c r="H1227" s="3">
        <v>0.90277777777777779</v>
      </c>
      <c r="I1227">
        <v>3</v>
      </c>
      <c r="J1227" s="1" t="s">
        <v>4722</v>
      </c>
      <c r="K1227">
        <v>1</v>
      </c>
      <c r="L1227">
        <v>3.1890545804085018</v>
      </c>
      <c r="M1227">
        <v>32204.68</v>
      </c>
      <c r="N1227" s="5">
        <f>IF(Feb_21[[#This Row],[WIN_OSE]]=0,('Summary Sheet'!$O$1)-('Summary Sheet'!$O$1*2%),-'Summary Sheet'!$O$1*(Feb_21[[#This Row],[BSP]]-1))</f>
        <v>-4.3781091608170035</v>
      </c>
    </row>
    <row r="1228" spans="1:14" x14ac:dyDescent="0.25">
      <c r="A1228">
        <v>179273821</v>
      </c>
      <c r="B1228" s="1" t="s">
        <v>16</v>
      </c>
      <c r="C1228" s="1" t="s">
        <v>3133</v>
      </c>
      <c r="D1228" s="1" t="s">
        <v>4933</v>
      </c>
      <c r="E1228" s="1" t="s">
        <v>41</v>
      </c>
      <c r="F1228" s="1" t="s">
        <v>13</v>
      </c>
      <c r="G1228" s="2">
        <v>44240</v>
      </c>
      <c r="H1228" s="3">
        <v>0.42499999999999999</v>
      </c>
      <c r="I1228">
        <v>1</v>
      </c>
      <c r="J1228" s="1" t="s">
        <v>3681</v>
      </c>
      <c r="K1228">
        <v>0</v>
      </c>
      <c r="L1228">
        <v>2.64</v>
      </c>
      <c r="M1228">
        <v>22868.84</v>
      </c>
      <c r="N1228" s="5">
        <f>IF(Feb_21[[#This Row],[WIN_OSE]]=0,('Summary Sheet'!$O$1)-('Summary Sheet'!$O$1*2%),-'Summary Sheet'!$O$1*(Feb_21[[#This Row],[BSP]]-1))</f>
        <v>1.96</v>
      </c>
    </row>
    <row r="1229" spans="1:14" x14ac:dyDescent="0.25">
      <c r="A1229">
        <v>179273823</v>
      </c>
      <c r="B1229" s="1" t="s">
        <v>16</v>
      </c>
      <c r="C1229" s="1" t="s">
        <v>3133</v>
      </c>
      <c r="D1229" s="1" t="s">
        <v>4933</v>
      </c>
      <c r="E1229" s="1" t="s">
        <v>30</v>
      </c>
      <c r="F1229" s="1" t="s">
        <v>13</v>
      </c>
      <c r="G1229" s="2">
        <v>44240</v>
      </c>
      <c r="H1229" s="3">
        <v>0.43819444444444444</v>
      </c>
      <c r="I1229">
        <v>3</v>
      </c>
      <c r="J1229" s="1" t="s">
        <v>4980</v>
      </c>
      <c r="K1229">
        <v>0</v>
      </c>
      <c r="L1229">
        <v>3.7</v>
      </c>
      <c r="M1229">
        <v>13694.54</v>
      </c>
      <c r="N1229" s="5">
        <f>IF(Feb_21[[#This Row],[WIN_OSE]]=0,('Summary Sheet'!$O$1)-('Summary Sheet'!$O$1*2%),-'Summary Sheet'!$O$1*(Feb_21[[#This Row],[BSP]]-1))</f>
        <v>1.96</v>
      </c>
    </row>
    <row r="1230" spans="1:14" x14ac:dyDescent="0.25">
      <c r="A1230">
        <v>179273825</v>
      </c>
      <c r="B1230" s="1" t="s">
        <v>16</v>
      </c>
      <c r="C1230" s="1" t="s">
        <v>3133</v>
      </c>
      <c r="D1230" s="1" t="s">
        <v>4933</v>
      </c>
      <c r="E1230" s="1" t="s">
        <v>39</v>
      </c>
      <c r="F1230" s="1" t="s">
        <v>13</v>
      </c>
      <c r="G1230" s="2">
        <v>44240</v>
      </c>
      <c r="H1230" s="3">
        <v>0.44861111111111113</v>
      </c>
      <c r="I1230">
        <v>2</v>
      </c>
      <c r="J1230" s="1" t="s">
        <v>3624</v>
      </c>
      <c r="K1230">
        <v>1</v>
      </c>
      <c r="L1230">
        <v>1.7865000025101105</v>
      </c>
      <c r="M1230">
        <v>23343.08</v>
      </c>
      <c r="N1230" s="5">
        <f>IF(Feb_21[[#This Row],[WIN_OSE]]=0,('Summary Sheet'!$O$1)-('Summary Sheet'!$O$1*2%),-'Summary Sheet'!$O$1*(Feb_21[[#This Row],[BSP]]-1))</f>
        <v>-1.5730000050202211</v>
      </c>
    </row>
    <row r="1231" spans="1:14" x14ac:dyDescent="0.25">
      <c r="A1231">
        <v>179273827</v>
      </c>
      <c r="B1231" s="1" t="s">
        <v>16</v>
      </c>
      <c r="C1231" s="1" t="s">
        <v>3133</v>
      </c>
      <c r="D1231" s="1" t="s">
        <v>4933</v>
      </c>
      <c r="E1231" s="1" t="s">
        <v>20</v>
      </c>
      <c r="F1231" s="1" t="s">
        <v>13</v>
      </c>
      <c r="G1231" s="2">
        <v>44240</v>
      </c>
      <c r="H1231" s="3">
        <v>0.45902777777777776</v>
      </c>
      <c r="I1231">
        <v>2</v>
      </c>
      <c r="J1231" s="1" t="s">
        <v>3379</v>
      </c>
      <c r="K1231">
        <v>1</v>
      </c>
      <c r="L1231">
        <v>2.8793985023141615</v>
      </c>
      <c r="M1231">
        <v>14618.2</v>
      </c>
      <c r="N1231" s="5">
        <f>IF(Feb_21[[#This Row],[WIN_OSE]]=0,('Summary Sheet'!$O$1)-('Summary Sheet'!$O$1*2%),-'Summary Sheet'!$O$1*(Feb_21[[#This Row],[BSP]]-1))</f>
        <v>-3.758797004628323</v>
      </c>
    </row>
    <row r="1232" spans="1:14" x14ac:dyDescent="0.25">
      <c r="A1232">
        <v>179273829</v>
      </c>
      <c r="B1232" s="1" t="s">
        <v>16</v>
      </c>
      <c r="C1232" s="1" t="s">
        <v>3133</v>
      </c>
      <c r="D1232" s="1" t="s">
        <v>4933</v>
      </c>
      <c r="E1232" s="1" t="s">
        <v>24</v>
      </c>
      <c r="F1232" s="1" t="s">
        <v>13</v>
      </c>
      <c r="G1232" s="2">
        <v>44240</v>
      </c>
      <c r="H1232" s="3">
        <v>0.46944444444444444</v>
      </c>
      <c r="I1232">
        <v>1</v>
      </c>
      <c r="J1232" s="1" t="s">
        <v>4963</v>
      </c>
      <c r="K1232">
        <v>0</v>
      </c>
      <c r="L1232">
        <v>3.4621156963886466</v>
      </c>
      <c r="M1232">
        <v>14716.02</v>
      </c>
      <c r="N1232" s="5">
        <f>IF(Feb_21[[#This Row],[WIN_OSE]]=0,('Summary Sheet'!$O$1)-('Summary Sheet'!$O$1*2%),-'Summary Sheet'!$O$1*(Feb_21[[#This Row],[BSP]]-1))</f>
        <v>1.96</v>
      </c>
    </row>
    <row r="1233" spans="1:14" x14ac:dyDescent="0.25">
      <c r="A1233">
        <v>179273831</v>
      </c>
      <c r="B1233" s="1" t="s">
        <v>16</v>
      </c>
      <c r="C1233" s="1" t="s">
        <v>3133</v>
      </c>
      <c r="D1233" s="1" t="s">
        <v>4933</v>
      </c>
      <c r="E1233" s="1" t="s">
        <v>43</v>
      </c>
      <c r="F1233" s="1" t="s">
        <v>13</v>
      </c>
      <c r="G1233" s="2">
        <v>44240</v>
      </c>
      <c r="H1233" s="3">
        <v>0.47986111111111113</v>
      </c>
      <c r="I1233">
        <v>2</v>
      </c>
      <c r="J1233" s="1" t="s">
        <v>3847</v>
      </c>
      <c r="K1233">
        <v>0</v>
      </c>
      <c r="L1233">
        <v>3.45</v>
      </c>
      <c r="M1233">
        <v>11396.89</v>
      </c>
      <c r="N1233" s="5">
        <f>IF(Feb_21[[#This Row],[WIN_OSE]]=0,('Summary Sheet'!$O$1)-('Summary Sheet'!$O$1*2%),-'Summary Sheet'!$O$1*(Feb_21[[#This Row],[BSP]]-1))</f>
        <v>1.96</v>
      </c>
    </row>
    <row r="1234" spans="1:14" x14ac:dyDescent="0.25">
      <c r="A1234">
        <v>179273833</v>
      </c>
      <c r="B1234" s="1" t="s">
        <v>16</v>
      </c>
      <c r="C1234" s="1" t="s">
        <v>3133</v>
      </c>
      <c r="D1234" s="1" t="s">
        <v>4933</v>
      </c>
      <c r="E1234" s="1" t="s">
        <v>41</v>
      </c>
      <c r="F1234" s="1" t="s">
        <v>13</v>
      </c>
      <c r="G1234" s="2">
        <v>44240</v>
      </c>
      <c r="H1234" s="3">
        <v>0.49027777777777776</v>
      </c>
      <c r="I1234">
        <v>1</v>
      </c>
      <c r="J1234" s="1" t="s">
        <v>3469</v>
      </c>
      <c r="K1234">
        <v>0</v>
      </c>
      <c r="L1234">
        <v>2.7934547925626969</v>
      </c>
      <c r="M1234">
        <v>18153.14</v>
      </c>
      <c r="N1234" s="5">
        <f>IF(Feb_21[[#This Row],[WIN_OSE]]=0,('Summary Sheet'!$O$1)-('Summary Sheet'!$O$1*2%),-'Summary Sheet'!$O$1*(Feb_21[[#This Row],[BSP]]-1))</f>
        <v>1.96</v>
      </c>
    </row>
    <row r="1235" spans="1:14" x14ac:dyDescent="0.25">
      <c r="A1235">
        <v>179273835</v>
      </c>
      <c r="B1235" s="1" t="s">
        <v>16</v>
      </c>
      <c r="C1235" s="1" t="s">
        <v>3133</v>
      </c>
      <c r="D1235" s="1" t="s">
        <v>4933</v>
      </c>
      <c r="E1235" s="1" t="s">
        <v>47</v>
      </c>
      <c r="F1235" s="1" t="s">
        <v>13</v>
      </c>
      <c r="G1235" s="2">
        <v>44240</v>
      </c>
      <c r="H1235" s="3">
        <v>0.50069444444444444</v>
      </c>
      <c r="I1235">
        <v>2</v>
      </c>
      <c r="J1235" s="1" t="s">
        <v>3687</v>
      </c>
      <c r="K1235">
        <v>0</v>
      </c>
      <c r="L1235">
        <v>2.58</v>
      </c>
      <c r="M1235">
        <v>29559.62</v>
      </c>
      <c r="N1235" s="5">
        <f>IF(Feb_21[[#This Row],[WIN_OSE]]=0,('Summary Sheet'!$O$1)-('Summary Sheet'!$O$1*2%),-'Summary Sheet'!$O$1*(Feb_21[[#This Row],[BSP]]-1))</f>
        <v>1.96</v>
      </c>
    </row>
    <row r="1236" spans="1:14" x14ac:dyDescent="0.25">
      <c r="A1236">
        <v>179273837</v>
      </c>
      <c r="B1236" s="1" t="s">
        <v>16</v>
      </c>
      <c r="C1236" s="1" t="s">
        <v>3133</v>
      </c>
      <c r="D1236" s="1" t="s">
        <v>4933</v>
      </c>
      <c r="E1236" s="1" t="s">
        <v>20</v>
      </c>
      <c r="F1236" s="1" t="s">
        <v>13</v>
      </c>
      <c r="G1236" s="2">
        <v>44240</v>
      </c>
      <c r="H1236" s="3">
        <v>0.51111111111111107</v>
      </c>
      <c r="I1236">
        <v>2</v>
      </c>
      <c r="J1236" s="1" t="s">
        <v>3788</v>
      </c>
      <c r="K1236">
        <v>1</v>
      </c>
      <c r="L1236">
        <v>2.6259442583153945</v>
      </c>
      <c r="M1236">
        <v>24316.14</v>
      </c>
      <c r="N1236" s="5">
        <f>IF(Feb_21[[#This Row],[WIN_OSE]]=0,('Summary Sheet'!$O$1)-('Summary Sheet'!$O$1*2%),-'Summary Sheet'!$O$1*(Feb_21[[#This Row],[BSP]]-1))</f>
        <v>-3.2518885166307889</v>
      </c>
    </row>
    <row r="1237" spans="1:14" x14ac:dyDescent="0.25">
      <c r="A1237">
        <v>179273839</v>
      </c>
      <c r="B1237" s="1" t="s">
        <v>16</v>
      </c>
      <c r="C1237" s="1" t="s">
        <v>3133</v>
      </c>
      <c r="D1237" s="1" t="s">
        <v>4933</v>
      </c>
      <c r="E1237" s="1" t="s">
        <v>24</v>
      </c>
      <c r="F1237" s="1" t="s">
        <v>13</v>
      </c>
      <c r="G1237" s="2">
        <v>44240</v>
      </c>
      <c r="H1237" s="3">
        <v>0.52152777777777781</v>
      </c>
      <c r="I1237">
        <v>2</v>
      </c>
      <c r="J1237" s="1" t="s">
        <v>4948</v>
      </c>
      <c r="K1237">
        <v>0</v>
      </c>
      <c r="L1237">
        <v>3.011334150343318</v>
      </c>
      <c r="M1237">
        <v>17319.080000000002</v>
      </c>
      <c r="N1237" s="5">
        <f>IF(Feb_21[[#This Row],[WIN_OSE]]=0,('Summary Sheet'!$O$1)-('Summary Sheet'!$O$1*2%),-'Summary Sheet'!$O$1*(Feb_21[[#This Row],[BSP]]-1))</f>
        <v>1.96</v>
      </c>
    </row>
    <row r="1238" spans="1:14" x14ac:dyDescent="0.25">
      <c r="A1238">
        <v>179273841</v>
      </c>
      <c r="B1238" s="1" t="s">
        <v>16</v>
      </c>
      <c r="C1238" s="1" t="s">
        <v>3133</v>
      </c>
      <c r="D1238" s="1" t="s">
        <v>4933</v>
      </c>
      <c r="E1238" s="1" t="s">
        <v>43</v>
      </c>
      <c r="F1238" s="1" t="s">
        <v>13</v>
      </c>
      <c r="G1238" s="2">
        <v>44240</v>
      </c>
      <c r="H1238" s="3">
        <v>0.53194444444444444</v>
      </c>
      <c r="I1238">
        <v>1</v>
      </c>
      <c r="J1238" s="1" t="s">
        <v>965</v>
      </c>
      <c r="K1238">
        <v>1</v>
      </c>
      <c r="L1238">
        <v>2.2632107368889947</v>
      </c>
      <c r="M1238">
        <v>27284.68</v>
      </c>
      <c r="N1238" s="5">
        <f>IF(Feb_21[[#This Row],[WIN_OSE]]=0,('Summary Sheet'!$O$1)-('Summary Sheet'!$O$1*2%),-'Summary Sheet'!$O$1*(Feb_21[[#This Row],[BSP]]-1))</f>
        <v>-2.5264214737779893</v>
      </c>
    </row>
    <row r="1239" spans="1:14" x14ac:dyDescent="0.25">
      <c r="A1239">
        <v>179273843</v>
      </c>
      <c r="B1239" s="1" t="s">
        <v>16</v>
      </c>
      <c r="C1239" s="1" t="s">
        <v>3133</v>
      </c>
      <c r="D1239" s="1" t="s">
        <v>4933</v>
      </c>
      <c r="E1239" s="1" t="s">
        <v>32</v>
      </c>
      <c r="F1239" s="1" t="s">
        <v>13</v>
      </c>
      <c r="G1239" s="2">
        <v>44240</v>
      </c>
      <c r="H1239" s="3">
        <v>0.54305555555555551</v>
      </c>
      <c r="I1239">
        <v>1</v>
      </c>
      <c r="J1239" s="1" t="s">
        <v>3658</v>
      </c>
      <c r="K1239">
        <v>0</v>
      </c>
      <c r="L1239">
        <v>3.3006299895702975</v>
      </c>
      <c r="M1239">
        <v>16987.16</v>
      </c>
      <c r="N1239" s="5">
        <f>IF(Feb_21[[#This Row],[WIN_OSE]]=0,('Summary Sheet'!$O$1)-('Summary Sheet'!$O$1*2%),-'Summary Sheet'!$O$1*(Feb_21[[#This Row],[BSP]]-1))</f>
        <v>1.96</v>
      </c>
    </row>
    <row r="1240" spans="1:14" x14ac:dyDescent="0.25">
      <c r="A1240">
        <v>179273845</v>
      </c>
      <c r="B1240" s="1" t="s">
        <v>16</v>
      </c>
      <c r="C1240" s="1" t="s">
        <v>3133</v>
      </c>
      <c r="D1240" s="1" t="s">
        <v>4933</v>
      </c>
      <c r="E1240" s="1" t="s">
        <v>65</v>
      </c>
      <c r="F1240" s="1" t="s">
        <v>13</v>
      </c>
      <c r="G1240" s="2">
        <v>44240</v>
      </c>
      <c r="H1240" s="3">
        <v>0.55347222222222225</v>
      </c>
      <c r="I1240">
        <v>2</v>
      </c>
      <c r="J1240" s="1" t="s">
        <v>4975</v>
      </c>
      <c r="K1240">
        <v>0</v>
      </c>
      <c r="L1240">
        <v>3.45</v>
      </c>
      <c r="M1240">
        <v>15319.98</v>
      </c>
      <c r="N1240" s="5">
        <f>IF(Feb_21[[#This Row],[WIN_OSE]]=0,('Summary Sheet'!$O$1)-('Summary Sheet'!$O$1*2%),-'Summary Sheet'!$O$1*(Feb_21[[#This Row],[BSP]]-1))</f>
        <v>1.96</v>
      </c>
    </row>
    <row r="1241" spans="1:14" x14ac:dyDescent="0.25">
      <c r="A1241">
        <v>179273847</v>
      </c>
      <c r="B1241" s="1" t="s">
        <v>16</v>
      </c>
      <c r="C1241" s="1" t="s">
        <v>3133</v>
      </c>
      <c r="D1241" s="1" t="s">
        <v>4933</v>
      </c>
      <c r="E1241" s="1" t="s">
        <v>41</v>
      </c>
      <c r="F1241" s="1" t="s">
        <v>13</v>
      </c>
      <c r="G1241" s="2">
        <v>44240</v>
      </c>
      <c r="H1241" s="3">
        <v>0.56458333333333333</v>
      </c>
      <c r="I1241">
        <v>2</v>
      </c>
      <c r="J1241" s="1" t="s">
        <v>4184</v>
      </c>
      <c r="K1241">
        <v>0</v>
      </c>
      <c r="L1241">
        <v>2.46</v>
      </c>
      <c r="M1241">
        <v>28208</v>
      </c>
      <c r="N1241" s="5">
        <f>IF(Feb_21[[#This Row],[WIN_OSE]]=0,('Summary Sheet'!$O$1)-('Summary Sheet'!$O$1*2%),-'Summary Sheet'!$O$1*(Feb_21[[#This Row],[BSP]]-1))</f>
        <v>1.96</v>
      </c>
    </row>
    <row r="1242" spans="1:14" x14ac:dyDescent="0.25">
      <c r="A1242">
        <v>179274707</v>
      </c>
      <c r="B1242" s="1" t="s">
        <v>23</v>
      </c>
      <c r="C1242" s="1" t="s">
        <v>3119</v>
      </c>
      <c r="D1242" s="1" t="s">
        <v>4933</v>
      </c>
      <c r="E1242" s="1" t="s">
        <v>75</v>
      </c>
      <c r="F1242" s="1" t="s">
        <v>28</v>
      </c>
      <c r="G1242" s="2">
        <v>44240</v>
      </c>
      <c r="H1242" s="3">
        <v>0.34166666666666667</v>
      </c>
      <c r="I1242">
        <v>4</v>
      </c>
      <c r="J1242" s="1" t="s">
        <v>4778</v>
      </c>
      <c r="K1242">
        <v>0</v>
      </c>
      <c r="L1242">
        <v>4.9000000000000004</v>
      </c>
      <c r="M1242">
        <v>1769.92</v>
      </c>
      <c r="N1242" s="5">
        <f>IF(Feb_21[[#This Row],[WIN_OSE]]=0,('Summary Sheet'!$O$1)-('Summary Sheet'!$O$1*2%),-'Summary Sheet'!$O$1*(Feb_21[[#This Row],[BSP]]-1))</f>
        <v>1.96</v>
      </c>
    </row>
    <row r="1243" spans="1:14" x14ac:dyDescent="0.25">
      <c r="A1243">
        <v>179274709</v>
      </c>
      <c r="B1243" s="1" t="s">
        <v>23</v>
      </c>
      <c r="C1243" s="1" t="s">
        <v>3119</v>
      </c>
      <c r="D1243" s="1" t="s">
        <v>4933</v>
      </c>
      <c r="E1243" s="1" t="s">
        <v>24</v>
      </c>
      <c r="F1243" s="1" t="s">
        <v>25</v>
      </c>
      <c r="G1243" s="2">
        <v>44240</v>
      </c>
      <c r="H1243" s="3">
        <v>0.35208333333333336</v>
      </c>
      <c r="I1243">
        <v>2</v>
      </c>
      <c r="J1243" s="1" t="s">
        <v>4053</v>
      </c>
      <c r="K1243">
        <v>0</v>
      </c>
      <c r="L1243">
        <v>4.1517060450000001</v>
      </c>
      <c r="M1243">
        <v>3794.08</v>
      </c>
      <c r="N1243" s="5">
        <f>IF(Feb_21[[#This Row],[WIN_OSE]]=0,('Summary Sheet'!$O$1)-('Summary Sheet'!$O$1*2%),-'Summary Sheet'!$O$1*(Feb_21[[#This Row],[BSP]]-1))</f>
        <v>1.96</v>
      </c>
    </row>
    <row r="1244" spans="1:14" x14ac:dyDescent="0.25">
      <c r="A1244">
        <v>179274711</v>
      </c>
      <c r="B1244" s="1" t="s">
        <v>23</v>
      </c>
      <c r="C1244" s="1" t="s">
        <v>3119</v>
      </c>
      <c r="D1244" s="1" t="s">
        <v>4933</v>
      </c>
      <c r="E1244" s="1" t="s">
        <v>75</v>
      </c>
      <c r="F1244" s="1" t="s">
        <v>28</v>
      </c>
      <c r="G1244" s="2">
        <v>44240</v>
      </c>
      <c r="H1244" s="3">
        <v>0.36319444444444443</v>
      </c>
      <c r="I1244">
        <v>6</v>
      </c>
      <c r="J1244" s="1" t="s">
        <v>345</v>
      </c>
      <c r="K1244">
        <v>0</v>
      </c>
      <c r="L1244">
        <v>4.3146409432922539</v>
      </c>
      <c r="M1244">
        <v>2722.42</v>
      </c>
      <c r="N1244" s="5">
        <f>IF(Feb_21[[#This Row],[WIN_OSE]]=0,('Summary Sheet'!$O$1)-('Summary Sheet'!$O$1*2%),-'Summary Sheet'!$O$1*(Feb_21[[#This Row],[BSP]]-1))</f>
        <v>1.96</v>
      </c>
    </row>
    <row r="1245" spans="1:14" x14ac:dyDescent="0.25">
      <c r="A1245">
        <v>179274713</v>
      </c>
      <c r="B1245" s="1" t="s">
        <v>23</v>
      </c>
      <c r="C1245" s="1" t="s">
        <v>3119</v>
      </c>
      <c r="D1245" s="1" t="s">
        <v>4933</v>
      </c>
      <c r="E1245" s="1" t="s">
        <v>24</v>
      </c>
      <c r="F1245" s="1" t="s">
        <v>25</v>
      </c>
      <c r="G1245" s="2">
        <v>44240</v>
      </c>
      <c r="H1245" s="3">
        <v>0.37638888888888888</v>
      </c>
      <c r="I1245">
        <v>5</v>
      </c>
      <c r="J1245" s="1" t="s">
        <v>4821</v>
      </c>
      <c r="K1245">
        <v>0</v>
      </c>
      <c r="L1245">
        <v>4.2999581271097114</v>
      </c>
      <c r="M1245">
        <v>2823.56</v>
      </c>
      <c r="N1245" s="5">
        <f>IF(Feb_21[[#This Row],[WIN_OSE]]=0,('Summary Sheet'!$O$1)-('Summary Sheet'!$O$1*2%),-'Summary Sheet'!$O$1*(Feb_21[[#This Row],[BSP]]-1))</f>
        <v>1.96</v>
      </c>
    </row>
    <row r="1246" spans="1:14" x14ac:dyDescent="0.25">
      <c r="A1246">
        <v>179274715</v>
      </c>
      <c r="B1246" s="1" t="s">
        <v>23</v>
      </c>
      <c r="C1246" s="1" t="s">
        <v>3119</v>
      </c>
      <c r="D1246" s="1" t="s">
        <v>4933</v>
      </c>
      <c r="E1246" s="1" t="s">
        <v>49</v>
      </c>
      <c r="F1246" s="1" t="s">
        <v>28</v>
      </c>
      <c r="G1246" s="2">
        <v>44240</v>
      </c>
      <c r="H1246" s="3">
        <v>0.38750000000000001</v>
      </c>
      <c r="I1246">
        <v>3</v>
      </c>
      <c r="J1246" s="1" t="s">
        <v>4720</v>
      </c>
      <c r="K1246">
        <v>0</v>
      </c>
      <c r="L1246">
        <v>4.7</v>
      </c>
      <c r="M1246">
        <v>3043.88</v>
      </c>
      <c r="N1246" s="5">
        <f>IF(Feb_21[[#This Row],[WIN_OSE]]=0,('Summary Sheet'!$O$1)-('Summary Sheet'!$O$1*2%),-'Summary Sheet'!$O$1*(Feb_21[[#This Row],[BSP]]-1))</f>
        <v>1.96</v>
      </c>
    </row>
    <row r="1247" spans="1:14" x14ac:dyDescent="0.25">
      <c r="A1247">
        <v>179274717</v>
      </c>
      <c r="B1247" s="1" t="s">
        <v>23</v>
      </c>
      <c r="C1247" s="1" t="s">
        <v>3119</v>
      </c>
      <c r="D1247" s="1" t="s">
        <v>4933</v>
      </c>
      <c r="E1247" s="1" t="s">
        <v>24</v>
      </c>
      <c r="F1247" s="1" t="s">
        <v>25</v>
      </c>
      <c r="G1247" s="2">
        <v>44240</v>
      </c>
      <c r="H1247" s="3">
        <v>0.39861111111111114</v>
      </c>
      <c r="I1247">
        <v>1</v>
      </c>
      <c r="J1247" s="1" t="s">
        <v>4829</v>
      </c>
      <c r="K1247">
        <v>1</v>
      </c>
      <c r="L1247">
        <v>2.7452784635444916</v>
      </c>
      <c r="M1247">
        <v>9198.58</v>
      </c>
      <c r="N1247" s="5">
        <f>IF(Feb_21[[#This Row],[WIN_OSE]]=0,('Summary Sheet'!$O$1)-('Summary Sheet'!$O$1*2%),-'Summary Sheet'!$O$1*(Feb_21[[#This Row],[BSP]]-1))</f>
        <v>-3.4905569270889831</v>
      </c>
    </row>
    <row r="1248" spans="1:14" x14ac:dyDescent="0.25">
      <c r="A1248">
        <v>179274719</v>
      </c>
      <c r="B1248" s="1" t="s">
        <v>23</v>
      </c>
      <c r="C1248" s="1" t="s">
        <v>3119</v>
      </c>
      <c r="D1248" s="1" t="s">
        <v>4933</v>
      </c>
      <c r="E1248" s="1" t="s">
        <v>49</v>
      </c>
      <c r="F1248" s="1" t="s">
        <v>28</v>
      </c>
      <c r="G1248" s="2">
        <v>44240</v>
      </c>
      <c r="H1248" s="3">
        <v>0.41111111111111109</v>
      </c>
      <c r="I1248">
        <v>3</v>
      </c>
      <c r="J1248" s="1" t="s">
        <v>4984</v>
      </c>
      <c r="K1248">
        <v>0</v>
      </c>
      <c r="L1248">
        <v>4.3869207438163</v>
      </c>
      <c r="M1248">
        <v>3914.88</v>
      </c>
      <c r="N1248" s="5">
        <f>IF(Feb_21[[#This Row],[WIN_OSE]]=0,('Summary Sheet'!$O$1)-('Summary Sheet'!$O$1*2%),-'Summary Sheet'!$O$1*(Feb_21[[#This Row],[BSP]]-1))</f>
        <v>1.96</v>
      </c>
    </row>
    <row r="1249" spans="1:14" x14ac:dyDescent="0.25">
      <c r="A1249">
        <v>179274721</v>
      </c>
      <c r="B1249" s="1" t="s">
        <v>23</v>
      </c>
      <c r="C1249" s="1" t="s">
        <v>3119</v>
      </c>
      <c r="D1249" s="1" t="s">
        <v>4933</v>
      </c>
      <c r="E1249" s="1" t="s">
        <v>24</v>
      </c>
      <c r="F1249" s="1" t="s">
        <v>25</v>
      </c>
      <c r="G1249" s="2">
        <v>44240</v>
      </c>
      <c r="H1249" s="3">
        <v>0.42152777777777778</v>
      </c>
      <c r="I1249">
        <v>2</v>
      </c>
      <c r="J1249" s="1" t="s">
        <v>3987</v>
      </c>
      <c r="K1249">
        <v>0</v>
      </c>
      <c r="L1249">
        <v>4.3671430637355648</v>
      </c>
      <c r="M1249">
        <v>3377.28</v>
      </c>
      <c r="N1249" s="5">
        <f>IF(Feb_21[[#This Row],[WIN_OSE]]=0,('Summary Sheet'!$O$1)-('Summary Sheet'!$O$1*2%),-'Summary Sheet'!$O$1*(Feb_21[[#This Row],[BSP]]-1))</f>
        <v>1.96</v>
      </c>
    </row>
    <row r="1250" spans="1:14" x14ac:dyDescent="0.25">
      <c r="A1250">
        <v>179274723</v>
      </c>
      <c r="B1250" s="1" t="s">
        <v>23</v>
      </c>
      <c r="C1250" s="1" t="s">
        <v>3119</v>
      </c>
      <c r="D1250" s="1" t="s">
        <v>4933</v>
      </c>
      <c r="E1250" s="1" t="s">
        <v>27</v>
      </c>
      <c r="F1250" s="1" t="s">
        <v>28</v>
      </c>
      <c r="G1250" s="2">
        <v>44240</v>
      </c>
      <c r="H1250" s="3">
        <v>0.43263888888888891</v>
      </c>
      <c r="I1250">
        <v>6</v>
      </c>
      <c r="J1250" s="1" t="s">
        <v>200</v>
      </c>
      <c r="K1250">
        <v>0</v>
      </c>
      <c r="L1250">
        <v>3.9080613931497652</v>
      </c>
      <c r="M1250">
        <v>4630.92</v>
      </c>
      <c r="N1250" s="5">
        <f>IF(Feb_21[[#This Row],[WIN_OSE]]=0,('Summary Sheet'!$O$1)-('Summary Sheet'!$O$1*2%),-'Summary Sheet'!$O$1*(Feb_21[[#This Row],[BSP]]-1))</f>
        <v>1.96</v>
      </c>
    </row>
    <row r="1251" spans="1:14" x14ac:dyDescent="0.25">
      <c r="A1251">
        <v>179274725</v>
      </c>
      <c r="B1251" s="1" t="s">
        <v>23</v>
      </c>
      <c r="C1251" s="1" t="s">
        <v>3119</v>
      </c>
      <c r="D1251" s="1" t="s">
        <v>4933</v>
      </c>
      <c r="E1251" s="1" t="s">
        <v>39</v>
      </c>
      <c r="F1251" s="1" t="s">
        <v>25</v>
      </c>
      <c r="G1251" s="2">
        <v>44240</v>
      </c>
      <c r="H1251" s="3">
        <v>0.44513888888888886</v>
      </c>
      <c r="I1251">
        <v>1</v>
      </c>
      <c r="J1251" s="1" t="s">
        <v>3512</v>
      </c>
      <c r="K1251">
        <v>1</v>
      </c>
      <c r="L1251">
        <v>4.1568315440000001</v>
      </c>
      <c r="M1251">
        <v>4498.0600000000004</v>
      </c>
      <c r="N1251" s="5">
        <f>IF(Feb_21[[#This Row],[WIN_OSE]]=0,('Summary Sheet'!$O$1)-('Summary Sheet'!$O$1*2%),-'Summary Sheet'!$O$1*(Feb_21[[#This Row],[BSP]]-1))</f>
        <v>-6.3136630880000002</v>
      </c>
    </row>
    <row r="1252" spans="1:14" x14ac:dyDescent="0.25">
      <c r="A1252">
        <v>179275244</v>
      </c>
      <c r="B1252" s="1" t="s">
        <v>19</v>
      </c>
      <c r="C1252" s="1" t="s">
        <v>3129</v>
      </c>
      <c r="D1252" s="1" t="s">
        <v>4933</v>
      </c>
      <c r="E1252" s="1" t="s">
        <v>43</v>
      </c>
      <c r="F1252" s="1" t="s">
        <v>54</v>
      </c>
      <c r="G1252" s="2">
        <v>44240</v>
      </c>
      <c r="H1252" s="3">
        <v>0.58611111111111114</v>
      </c>
      <c r="I1252">
        <v>1</v>
      </c>
      <c r="J1252" s="1" t="s">
        <v>4709</v>
      </c>
      <c r="K1252">
        <v>0</v>
      </c>
      <c r="L1252">
        <v>3.2524062036741803</v>
      </c>
      <c r="M1252">
        <v>8286.9599999999991</v>
      </c>
      <c r="N1252" s="5">
        <f>IF(Feb_21[[#This Row],[WIN_OSE]]=0,('Summary Sheet'!$O$1)-('Summary Sheet'!$O$1*2%),-'Summary Sheet'!$O$1*(Feb_21[[#This Row],[BSP]]-1))</f>
        <v>1.96</v>
      </c>
    </row>
    <row r="1253" spans="1:14" x14ac:dyDescent="0.25">
      <c r="A1253">
        <v>179275246</v>
      </c>
      <c r="B1253" s="1" t="s">
        <v>19</v>
      </c>
      <c r="C1253" s="1" t="s">
        <v>3129</v>
      </c>
      <c r="D1253" s="1" t="s">
        <v>4933</v>
      </c>
      <c r="E1253" s="1" t="s">
        <v>48</v>
      </c>
      <c r="F1253" s="1" t="s">
        <v>960</v>
      </c>
      <c r="G1253" s="2">
        <v>44240</v>
      </c>
      <c r="H1253" s="3">
        <v>0.59652777777777777</v>
      </c>
      <c r="I1253">
        <v>1</v>
      </c>
      <c r="J1253" s="1" t="s">
        <v>4594</v>
      </c>
      <c r="K1253">
        <v>0</v>
      </c>
      <c r="L1253">
        <v>3.8</v>
      </c>
      <c r="M1253">
        <v>7419.44</v>
      </c>
      <c r="N1253" s="5">
        <f>IF(Feb_21[[#This Row],[WIN_OSE]]=0,('Summary Sheet'!$O$1)-('Summary Sheet'!$O$1*2%),-'Summary Sheet'!$O$1*(Feb_21[[#This Row],[BSP]]-1))</f>
        <v>1.96</v>
      </c>
    </row>
    <row r="1254" spans="1:14" x14ac:dyDescent="0.25">
      <c r="A1254">
        <v>179275248</v>
      </c>
      <c r="B1254" s="1" t="s">
        <v>19</v>
      </c>
      <c r="C1254" s="1" t="s">
        <v>3129</v>
      </c>
      <c r="D1254" s="1" t="s">
        <v>4933</v>
      </c>
      <c r="E1254" s="1" t="s">
        <v>48</v>
      </c>
      <c r="F1254" s="1" t="s">
        <v>54</v>
      </c>
      <c r="G1254" s="2">
        <v>44240</v>
      </c>
      <c r="H1254" s="3">
        <v>0.60833333333333328</v>
      </c>
      <c r="I1254">
        <v>1</v>
      </c>
      <c r="J1254" s="1" t="s">
        <v>4934</v>
      </c>
      <c r="K1254">
        <v>0</v>
      </c>
      <c r="L1254">
        <v>3.95</v>
      </c>
      <c r="M1254">
        <v>7868.8</v>
      </c>
      <c r="N1254" s="5">
        <f>IF(Feb_21[[#This Row],[WIN_OSE]]=0,('Summary Sheet'!$O$1)-('Summary Sheet'!$O$1*2%),-'Summary Sheet'!$O$1*(Feb_21[[#This Row],[BSP]]-1))</f>
        <v>1.96</v>
      </c>
    </row>
    <row r="1255" spans="1:14" x14ac:dyDescent="0.25">
      <c r="A1255">
        <v>179275250</v>
      </c>
      <c r="B1255" s="1" t="s">
        <v>19</v>
      </c>
      <c r="C1255" s="1" t="s">
        <v>3129</v>
      </c>
      <c r="D1255" s="1" t="s">
        <v>4933</v>
      </c>
      <c r="E1255" s="1" t="s">
        <v>24</v>
      </c>
      <c r="F1255" s="1" t="s">
        <v>54</v>
      </c>
      <c r="G1255" s="2">
        <v>44240</v>
      </c>
      <c r="H1255" s="3">
        <v>0.62083333333333335</v>
      </c>
      <c r="I1255">
        <v>5</v>
      </c>
      <c r="J1255" s="1" t="s">
        <v>3811</v>
      </c>
      <c r="K1255">
        <v>1</v>
      </c>
      <c r="L1255">
        <v>3.9310402202652774</v>
      </c>
      <c r="M1255">
        <v>3592.72</v>
      </c>
      <c r="N1255" s="5">
        <f>IF(Feb_21[[#This Row],[WIN_OSE]]=0,('Summary Sheet'!$O$1)-('Summary Sheet'!$O$1*2%),-'Summary Sheet'!$O$1*(Feb_21[[#This Row],[BSP]]-1))</f>
        <v>-5.8620804405305549</v>
      </c>
    </row>
    <row r="1256" spans="1:14" x14ac:dyDescent="0.25">
      <c r="A1256">
        <v>179275252</v>
      </c>
      <c r="B1256" s="1" t="s">
        <v>19</v>
      </c>
      <c r="C1256" s="1" t="s">
        <v>3129</v>
      </c>
      <c r="D1256" s="1" t="s">
        <v>4933</v>
      </c>
      <c r="E1256" s="1" t="s">
        <v>48</v>
      </c>
      <c r="F1256" s="1" t="s">
        <v>54</v>
      </c>
      <c r="G1256" s="2">
        <v>44240</v>
      </c>
      <c r="H1256" s="3">
        <v>0.63124999999999998</v>
      </c>
      <c r="I1256">
        <v>4</v>
      </c>
      <c r="J1256" s="1" t="s">
        <v>4687</v>
      </c>
      <c r="K1256">
        <v>0</v>
      </c>
      <c r="L1256">
        <v>3.4176097075865259</v>
      </c>
      <c r="M1256">
        <v>8196.7800000000007</v>
      </c>
      <c r="N1256" s="5">
        <f>IF(Feb_21[[#This Row],[WIN_OSE]]=0,('Summary Sheet'!$O$1)-('Summary Sheet'!$O$1*2%),-'Summary Sheet'!$O$1*(Feb_21[[#This Row],[BSP]]-1))</f>
        <v>1.96</v>
      </c>
    </row>
    <row r="1257" spans="1:14" x14ac:dyDescent="0.25">
      <c r="A1257">
        <v>179275254</v>
      </c>
      <c r="B1257" s="1" t="s">
        <v>19</v>
      </c>
      <c r="C1257" s="1" t="s">
        <v>3129</v>
      </c>
      <c r="D1257" s="1" t="s">
        <v>4933</v>
      </c>
      <c r="E1257" s="1" t="s">
        <v>47</v>
      </c>
      <c r="F1257" s="1" t="s">
        <v>54</v>
      </c>
      <c r="G1257" s="2">
        <v>44240</v>
      </c>
      <c r="H1257" s="3">
        <v>0.6430555555555556</v>
      </c>
      <c r="I1257">
        <v>4</v>
      </c>
      <c r="J1257" s="1" t="s">
        <v>4589</v>
      </c>
      <c r="K1257">
        <v>0</v>
      </c>
      <c r="L1257">
        <v>3.786022705684263</v>
      </c>
      <c r="M1257">
        <v>6000.76</v>
      </c>
      <c r="N1257" s="5">
        <f>IF(Feb_21[[#This Row],[WIN_OSE]]=0,('Summary Sheet'!$O$1)-('Summary Sheet'!$O$1*2%),-'Summary Sheet'!$O$1*(Feb_21[[#This Row],[BSP]]-1))</f>
        <v>1.96</v>
      </c>
    </row>
    <row r="1258" spans="1:14" x14ac:dyDescent="0.25">
      <c r="A1258">
        <v>179275256</v>
      </c>
      <c r="B1258" s="1" t="s">
        <v>19</v>
      </c>
      <c r="C1258" s="1" t="s">
        <v>3129</v>
      </c>
      <c r="D1258" s="1" t="s">
        <v>4933</v>
      </c>
      <c r="E1258" s="1" t="s">
        <v>43</v>
      </c>
      <c r="F1258" s="1" t="s">
        <v>54</v>
      </c>
      <c r="G1258" s="2">
        <v>44240</v>
      </c>
      <c r="H1258" s="3">
        <v>0.65555555555555556</v>
      </c>
      <c r="I1258">
        <v>3</v>
      </c>
      <c r="J1258" s="1" t="s">
        <v>4544</v>
      </c>
      <c r="K1258">
        <v>0</v>
      </c>
      <c r="L1258">
        <v>4.2</v>
      </c>
      <c r="M1258">
        <v>3511.74</v>
      </c>
      <c r="N1258" s="5">
        <f>IF(Feb_21[[#This Row],[WIN_OSE]]=0,('Summary Sheet'!$O$1)-('Summary Sheet'!$O$1*2%),-'Summary Sheet'!$O$1*(Feb_21[[#This Row],[BSP]]-1))</f>
        <v>1.96</v>
      </c>
    </row>
    <row r="1259" spans="1:14" x14ac:dyDescent="0.25">
      <c r="A1259">
        <v>179275258</v>
      </c>
      <c r="B1259" s="1" t="s">
        <v>19</v>
      </c>
      <c r="C1259" s="1" t="s">
        <v>3129</v>
      </c>
      <c r="D1259" s="1" t="s">
        <v>4933</v>
      </c>
      <c r="E1259" s="1" t="s">
        <v>48</v>
      </c>
      <c r="F1259" s="1" t="s">
        <v>54</v>
      </c>
      <c r="G1259" s="2">
        <v>44240</v>
      </c>
      <c r="H1259" s="3">
        <v>0.6694444444444444</v>
      </c>
      <c r="I1259">
        <v>3</v>
      </c>
      <c r="J1259" s="1" t="s">
        <v>1087</v>
      </c>
      <c r="K1259">
        <v>0</v>
      </c>
      <c r="L1259">
        <v>4.5053523157269231</v>
      </c>
      <c r="M1259">
        <v>4410.0200000000004</v>
      </c>
      <c r="N1259" s="5">
        <f>IF(Feb_21[[#This Row],[WIN_OSE]]=0,('Summary Sheet'!$O$1)-('Summary Sheet'!$O$1*2%),-'Summary Sheet'!$O$1*(Feb_21[[#This Row],[BSP]]-1))</f>
        <v>1.96</v>
      </c>
    </row>
    <row r="1260" spans="1:14" x14ac:dyDescent="0.25">
      <c r="A1260">
        <v>179275260</v>
      </c>
      <c r="B1260" s="1" t="s">
        <v>19</v>
      </c>
      <c r="C1260" s="1" t="s">
        <v>3129</v>
      </c>
      <c r="D1260" s="1" t="s">
        <v>4933</v>
      </c>
      <c r="E1260" s="1" t="s">
        <v>48</v>
      </c>
      <c r="F1260" s="1" t="s">
        <v>54</v>
      </c>
      <c r="G1260" s="2">
        <v>44240</v>
      </c>
      <c r="H1260" s="3">
        <v>0.68263888888888891</v>
      </c>
      <c r="I1260">
        <v>6</v>
      </c>
      <c r="J1260" s="1" t="s">
        <v>3807</v>
      </c>
      <c r="K1260">
        <v>1</v>
      </c>
      <c r="L1260">
        <v>4.5748459787753379</v>
      </c>
      <c r="M1260">
        <v>6612.46</v>
      </c>
      <c r="N1260" s="5">
        <f>IF(Feb_21[[#This Row],[WIN_OSE]]=0,('Summary Sheet'!$O$1)-('Summary Sheet'!$O$1*2%),-'Summary Sheet'!$O$1*(Feb_21[[#This Row],[BSP]]-1))</f>
        <v>-7.1496919575506759</v>
      </c>
    </row>
    <row r="1261" spans="1:14" x14ac:dyDescent="0.25">
      <c r="A1261">
        <v>179275262</v>
      </c>
      <c r="B1261" s="1" t="s">
        <v>19</v>
      </c>
      <c r="C1261" s="1" t="s">
        <v>3129</v>
      </c>
      <c r="D1261" s="1" t="s">
        <v>4933</v>
      </c>
      <c r="E1261" s="1" t="s">
        <v>41</v>
      </c>
      <c r="F1261" s="1" t="s">
        <v>54</v>
      </c>
      <c r="G1261" s="2">
        <v>44240</v>
      </c>
      <c r="H1261" s="3">
        <v>0.69652777777777775</v>
      </c>
      <c r="I1261">
        <v>6</v>
      </c>
      <c r="J1261" s="1" t="s">
        <v>1236</v>
      </c>
      <c r="K1261">
        <v>0</v>
      </c>
      <c r="L1261">
        <v>3.183753732</v>
      </c>
      <c r="M1261">
        <v>7984.18</v>
      </c>
      <c r="N1261" s="5">
        <f>IF(Feb_21[[#This Row],[WIN_OSE]]=0,('Summary Sheet'!$O$1)-('Summary Sheet'!$O$1*2%),-'Summary Sheet'!$O$1*(Feb_21[[#This Row],[BSP]]-1))</f>
        <v>1.96</v>
      </c>
    </row>
    <row r="1262" spans="1:14" x14ac:dyDescent="0.25">
      <c r="A1262">
        <v>179275264</v>
      </c>
      <c r="B1262" s="1" t="s">
        <v>19</v>
      </c>
      <c r="C1262" s="1" t="s">
        <v>3129</v>
      </c>
      <c r="D1262" s="1" t="s">
        <v>4933</v>
      </c>
      <c r="E1262" s="1" t="s">
        <v>48</v>
      </c>
      <c r="F1262" s="1" t="s">
        <v>54</v>
      </c>
      <c r="G1262" s="2">
        <v>44240</v>
      </c>
      <c r="H1262" s="3">
        <v>0.7104166666666667</v>
      </c>
      <c r="I1262">
        <v>1</v>
      </c>
      <c r="J1262" s="1" t="s">
        <v>4329</v>
      </c>
      <c r="K1262">
        <v>0</v>
      </c>
      <c r="L1262">
        <v>4.0999999999999996</v>
      </c>
      <c r="M1262">
        <v>10687.22</v>
      </c>
      <c r="N1262" s="5">
        <f>IF(Feb_21[[#This Row],[WIN_OSE]]=0,('Summary Sheet'!$O$1)-('Summary Sheet'!$O$1*2%),-'Summary Sheet'!$O$1*(Feb_21[[#This Row],[BSP]]-1))</f>
        <v>1.96</v>
      </c>
    </row>
    <row r="1263" spans="1:14" x14ac:dyDescent="0.25">
      <c r="A1263">
        <v>179275266</v>
      </c>
      <c r="B1263" s="1" t="s">
        <v>19</v>
      </c>
      <c r="C1263" s="1" t="s">
        <v>3129</v>
      </c>
      <c r="D1263" s="1" t="s">
        <v>4933</v>
      </c>
      <c r="E1263" s="1" t="s">
        <v>32</v>
      </c>
      <c r="F1263" s="1" t="s">
        <v>54</v>
      </c>
      <c r="G1263" s="2">
        <v>44240</v>
      </c>
      <c r="H1263" s="3">
        <v>0.72361111111111109</v>
      </c>
      <c r="I1263">
        <v>1</v>
      </c>
      <c r="J1263" s="1" t="s">
        <v>4694</v>
      </c>
      <c r="K1263">
        <v>1</v>
      </c>
      <c r="L1263">
        <v>4.0984194016934969</v>
      </c>
      <c r="M1263">
        <v>5607.5</v>
      </c>
      <c r="N1263" s="5">
        <f>IF(Feb_21[[#This Row],[WIN_OSE]]=0,('Summary Sheet'!$O$1)-('Summary Sheet'!$O$1*2%),-'Summary Sheet'!$O$1*(Feb_21[[#This Row],[BSP]]-1))</f>
        <v>-6.1968388033869939</v>
      </c>
    </row>
    <row r="1264" spans="1:14" x14ac:dyDescent="0.25">
      <c r="A1264">
        <v>179275268</v>
      </c>
      <c r="B1264" s="1" t="s">
        <v>19</v>
      </c>
      <c r="C1264" s="1" t="s">
        <v>3129</v>
      </c>
      <c r="D1264" s="1" t="s">
        <v>4933</v>
      </c>
      <c r="E1264" s="1" t="s">
        <v>41</v>
      </c>
      <c r="F1264" s="1" t="s">
        <v>54</v>
      </c>
      <c r="G1264" s="2">
        <v>44240</v>
      </c>
      <c r="H1264" s="3">
        <v>0.73750000000000004</v>
      </c>
      <c r="I1264">
        <v>4</v>
      </c>
      <c r="J1264" s="1" t="s">
        <v>3954</v>
      </c>
      <c r="K1264">
        <v>1</v>
      </c>
      <c r="L1264">
        <v>2.7890406948499913</v>
      </c>
      <c r="M1264">
        <v>9049.2800000000007</v>
      </c>
      <c r="N1264" s="5">
        <f>IF(Feb_21[[#This Row],[WIN_OSE]]=0,('Summary Sheet'!$O$1)-('Summary Sheet'!$O$1*2%),-'Summary Sheet'!$O$1*(Feb_21[[#This Row],[BSP]]-1))</f>
        <v>-3.5780813896999826</v>
      </c>
    </row>
    <row r="1265" spans="1:14" x14ac:dyDescent="0.25">
      <c r="A1265">
        <v>179275270</v>
      </c>
      <c r="B1265" s="1" t="s">
        <v>19</v>
      </c>
      <c r="C1265" s="1" t="s">
        <v>3129</v>
      </c>
      <c r="D1265" s="1" t="s">
        <v>4933</v>
      </c>
      <c r="E1265" s="1" t="s">
        <v>32</v>
      </c>
      <c r="F1265" s="1" t="s">
        <v>54</v>
      </c>
      <c r="G1265" s="2">
        <v>44240</v>
      </c>
      <c r="H1265" s="3">
        <v>0.74930555555555556</v>
      </c>
      <c r="I1265">
        <v>6</v>
      </c>
      <c r="J1265" s="1" t="s">
        <v>3858</v>
      </c>
      <c r="K1265">
        <v>1</v>
      </c>
      <c r="L1265">
        <v>4.0474231821853177</v>
      </c>
      <c r="M1265">
        <v>9467.3799999999992</v>
      </c>
      <c r="N1265" s="5">
        <f>IF(Feb_21[[#This Row],[WIN_OSE]]=0,('Summary Sheet'!$O$1)-('Summary Sheet'!$O$1*2%),-'Summary Sheet'!$O$1*(Feb_21[[#This Row],[BSP]]-1))</f>
        <v>-6.0948463643706354</v>
      </c>
    </row>
    <row r="1266" spans="1:14" x14ac:dyDescent="0.25">
      <c r="A1266">
        <v>179275711</v>
      </c>
      <c r="B1266" s="1" t="s">
        <v>23</v>
      </c>
      <c r="C1266" s="1" t="s">
        <v>3134</v>
      </c>
      <c r="D1266" s="1" t="s">
        <v>4933</v>
      </c>
      <c r="E1266" s="1" t="s">
        <v>32</v>
      </c>
      <c r="F1266" s="1" t="s">
        <v>33</v>
      </c>
      <c r="G1266" s="2">
        <v>44240</v>
      </c>
      <c r="H1266" s="3">
        <v>0.5756944444444444</v>
      </c>
      <c r="I1266">
        <v>4</v>
      </c>
      <c r="J1266" s="1" t="s">
        <v>4960</v>
      </c>
      <c r="K1266">
        <v>0</v>
      </c>
      <c r="L1266">
        <v>2.2782318183396635</v>
      </c>
      <c r="M1266">
        <v>20522.3</v>
      </c>
      <c r="N1266" s="5">
        <f>IF(Feb_21[[#This Row],[WIN_OSE]]=0,('Summary Sheet'!$O$1)-('Summary Sheet'!$O$1*2%),-'Summary Sheet'!$O$1*(Feb_21[[#This Row],[BSP]]-1))</f>
        <v>1.96</v>
      </c>
    </row>
    <row r="1267" spans="1:14" x14ac:dyDescent="0.25">
      <c r="A1267">
        <v>179275713</v>
      </c>
      <c r="B1267" s="1" t="s">
        <v>23</v>
      </c>
      <c r="C1267" s="1" t="s">
        <v>3134</v>
      </c>
      <c r="D1267" s="1" t="s">
        <v>4933</v>
      </c>
      <c r="E1267" s="1" t="s">
        <v>20</v>
      </c>
      <c r="F1267" s="1" t="s">
        <v>33</v>
      </c>
      <c r="G1267" s="2">
        <v>44240</v>
      </c>
      <c r="H1267" s="3">
        <v>0.58819444444444446</v>
      </c>
      <c r="I1267">
        <v>2</v>
      </c>
      <c r="J1267" s="1" t="s">
        <v>3519</v>
      </c>
      <c r="K1267">
        <v>0</v>
      </c>
      <c r="L1267">
        <v>3.1</v>
      </c>
      <c r="M1267">
        <v>18932.28</v>
      </c>
      <c r="N1267" s="5">
        <f>IF(Feb_21[[#This Row],[WIN_OSE]]=0,('Summary Sheet'!$O$1)-('Summary Sheet'!$O$1*2%),-'Summary Sheet'!$O$1*(Feb_21[[#This Row],[BSP]]-1))</f>
        <v>1.96</v>
      </c>
    </row>
    <row r="1268" spans="1:14" x14ac:dyDescent="0.25">
      <c r="A1268">
        <v>179275715</v>
      </c>
      <c r="B1268" s="1" t="s">
        <v>23</v>
      </c>
      <c r="C1268" s="1" t="s">
        <v>3134</v>
      </c>
      <c r="D1268" s="1" t="s">
        <v>4933</v>
      </c>
      <c r="E1268" s="1" t="s">
        <v>47</v>
      </c>
      <c r="F1268" s="1" t="s">
        <v>33</v>
      </c>
      <c r="G1268" s="2">
        <v>44240</v>
      </c>
      <c r="H1268" s="3">
        <v>0.59930555555555554</v>
      </c>
      <c r="I1268">
        <v>1</v>
      </c>
      <c r="J1268" s="1" t="s">
        <v>4066</v>
      </c>
      <c r="K1268">
        <v>1</v>
      </c>
      <c r="L1268">
        <v>3.6050149247313859</v>
      </c>
      <c r="M1268">
        <v>9971.58</v>
      </c>
      <c r="N1268" s="5">
        <f>IF(Feb_21[[#This Row],[WIN_OSE]]=0,('Summary Sheet'!$O$1)-('Summary Sheet'!$O$1*2%),-'Summary Sheet'!$O$1*(Feb_21[[#This Row],[BSP]]-1))</f>
        <v>-5.2100298494627717</v>
      </c>
    </row>
    <row r="1269" spans="1:14" x14ac:dyDescent="0.25">
      <c r="A1269">
        <v>179275717</v>
      </c>
      <c r="B1269" s="1" t="s">
        <v>23</v>
      </c>
      <c r="C1269" s="1" t="s">
        <v>3134</v>
      </c>
      <c r="D1269" s="1" t="s">
        <v>4933</v>
      </c>
      <c r="E1269" s="1" t="s">
        <v>346</v>
      </c>
      <c r="F1269" s="1" t="s">
        <v>35</v>
      </c>
      <c r="G1269" s="2">
        <v>44240</v>
      </c>
      <c r="H1269" s="3">
        <v>0.61250000000000004</v>
      </c>
      <c r="I1269">
        <v>6</v>
      </c>
      <c r="J1269" s="1" t="s">
        <v>4938</v>
      </c>
      <c r="K1269">
        <v>0</v>
      </c>
      <c r="L1269">
        <v>3.4266265159999998</v>
      </c>
      <c r="M1269">
        <v>14834.18</v>
      </c>
      <c r="N1269" s="5">
        <f>IF(Feb_21[[#This Row],[WIN_OSE]]=0,('Summary Sheet'!$O$1)-('Summary Sheet'!$O$1*2%),-'Summary Sheet'!$O$1*(Feb_21[[#This Row],[BSP]]-1))</f>
        <v>1.96</v>
      </c>
    </row>
    <row r="1270" spans="1:14" x14ac:dyDescent="0.25">
      <c r="A1270">
        <v>179275719</v>
      </c>
      <c r="B1270" s="1" t="s">
        <v>23</v>
      </c>
      <c r="C1270" s="1" t="s">
        <v>3134</v>
      </c>
      <c r="D1270" s="1" t="s">
        <v>4933</v>
      </c>
      <c r="E1270" s="1" t="s">
        <v>55</v>
      </c>
      <c r="F1270" s="1" t="s">
        <v>35</v>
      </c>
      <c r="G1270" s="2">
        <v>44240</v>
      </c>
      <c r="H1270" s="3">
        <v>0.62638888888888888</v>
      </c>
      <c r="I1270">
        <v>4</v>
      </c>
      <c r="J1270" s="1" t="s">
        <v>3488</v>
      </c>
      <c r="K1270">
        <v>0</v>
      </c>
      <c r="L1270">
        <v>2.9672782242279938</v>
      </c>
      <c r="M1270">
        <v>17822.259999999998</v>
      </c>
      <c r="N1270" s="5">
        <f>IF(Feb_21[[#This Row],[WIN_OSE]]=0,('Summary Sheet'!$O$1)-('Summary Sheet'!$O$1*2%),-'Summary Sheet'!$O$1*(Feb_21[[#This Row],[BSP]]-1))</f>
        <v>1.96</v>
      </c>
    </row>
    <row r="1271" spans="1:14" x14ac:dyDescent="0.25">
      <c r="A1271">
        <v>179275721</v>
      </c>
      <c r="B1271" s="1" t="s">
        <v>23</v>
      </c>
      <c r="C1271" s="1" t="s">
        <v>3134</v>
      </c>
      <c r="D1271" s="1" t="s">
        <v>4933</v>
      </c>
      <c r="E1271" s="1" t="s">
        <v>49</v>
      </c>
      <c r="F1271" s="1" t="s">
        <v>50</v>
      </c>
      <c r="G1271" s="2">
        <v>44240</v>
      </c>
      <c r="H1271" s="3">
        <v>0.63749999999999996</v>
      </c>
      <c r="I1271">
        <v>2</v>
      </c>
      <c r="J1271" s="1" t="s">
        <v>3319</v>
      </c>
      <c r="K1271">
        <v>0</v>
      </c>
      <c r="L1271">
        <v>2.6974559208528808</v>
      </c>
      <c r="M1271">
        <v>25154.22</v>
      </c>
      <c r="N1271" s="5">
        <f>IF(Feb_21[[#This Row],[WIN_OSE]]=0,('Summary Sheet'!$O$1)-('Summary Sheet'!$O$1*2%),-'Summary Sheet'!$O$1*(Feb_21[[#This Row],[BSP]]-1))</f>
        <v>1.96</v>
      </c>
    </row>
    <row r="1272" spans="1:14" x14ac:dyDescent="0.25">
      <c r="A1272">
        <v>179275723</v>
      </c>
      <c r="B1272" s="1" t="s">
        <v>23</v>
      </c>
      <c r="C1272" s="1" t="s">
        <v>3134</v>
      </c>
      <c r="D1272" s="1" t="s">
        <v>4933</v>
      </c>
      <c r="E1272" s="1" t="s">
        <v>64</v>
      </c>
      <c r="F1272" s="1" t="s">
        <v>35</v>
      </c>
      <c r="G1272" s="2">
        <v>44240</v>
      </c>
      <c r="H1272" s="3">
        <v>0.65138888888888891</v>
      </c>
      <c r="I1272">
        <v>3</v>
      </c>
      <c r="J1272" s="1" t="s">
        <v>4065</v>
      </c>
      <c r="K1272">
        <v>0</v>
      </c>
      <c r="L1272">
        <v>3.15</v>
      </c>
      <c r="M1272">
        <v>14154.96</v>
      </c>
      <c r="N1272" s="5">
        <f>IF(Feb_21[[#This Row],[WIN_OSE]]=0,('Summary Sheet'!$O$1)-('Summary Sheet'!$O$1*2%),-'Summary Sheet'!$O$1*(Feb_21[[#This Row],[BSP]]-1))</f>
        <v>1.96</v>
      </c>
    </row>
    <row r="1273" spans="1:14" x14ac:dyDescent="0.25">
      <c r="A1273">
        <v>179275725</v>
      </c>
      <c r="B1273" s="1" t="s">
        <v>23</v>
      </c>
      <c r="C1273" s="1" t="s">
        <v>3134</v>
      </c>
      <c r="D1273" s="1" t="s">
        <v>4933</v>
      </c>
      <c r="E1273" s="1" t="s">
        <v>55</v>
      </c>
      <c r="F1273" s="1" t="s">
        <v>35</v>
      </c>
      <c r="G1273" s="2">
        <v>44240</v>
      </c>
      <c r="H1273" s="3">
        <v>0.66527777777777775</v>
      </c>
      <c r="I1273">
        <v>6</v>
      </c>
      <c r="J1273" s="1" t="s">
        <v>3566</v>
      </c>
      <c r="K1273">
        <v>0</v>
      </c>
      <c r="L1273">
        <v>3.9789219851576676</v>
      </c>
      <c r="M1273">
        <v>10000.9</v>
      </c>
      <c r="N1273" s="5">
        <f>IF(Feb_21[[#This Row],[WIN_OSE]]=0,('Summary Sheet'!$O$1)-('Summary Sheet'!$O$1*2%),-'Summary Sheet'!$O$1*(Feb_21[[#This Row],[BSP]]-1))</f>
        <v>1.96</v>
      </c>
    </row>
    <row r="1274" spans="1:14" x14ac:dyDescent="0.25">
      <c r="A1274">
        <v>179275727</v>
      </c>
      <c r="B1274" s="1" t="s">
        <v>23</v>
      </c>
      <c r="C1274" s="1" t="s">
        <v>3134</v>
      </c>
      <c r="D1274" s="1" t="s">
        <v>4933</v>
      </c>
      <c r="E1274" s="1" t="s">
        <v>64</v>
      </c>
      <c r="F1274" s="1" t="s">
        <v>35</v>
      </c>
      <c r="G1274" s="2">
        <v>44240</v>
      </c>
      <c r="H1274" s="3">
        <v>0.6791666666666667</v>
      </c>
      <c r="I1274">
        <v>1</v>
      </c>
      <c r="J1274" s="1" t="s">
        <v>4650</v>
      </c>
      <c r="K1274">
        <v>0</v>
      </c>
      <c r="L1274">
        <v>3.1234695192452273</v>
      </c>
      <c r="M1274">
        <v>20212.419999999998</v>
      </c>
      <c r="N1274" s="5">
        <f>IF(Feb_21[[#This Row],[WIN_OSE]]=0,('Summary Sheet'!$O$1)-('Summary Sheet'!$O$1*2%),-'Summary Sheet'!$O$1*(Feb_21[[#This Row],[BSP]]-1))</f>
        <v>1.96</v>
      </c>
    </row>
    <row r="1275" spans="1:14" x14ac:dyDescent="0.25">
      <c r="A1275">
        <v>179275729</v>
      </c>
      <c r="B1275" s="1" t="s">
        <v>23</v>
      </c>
      <c r="C1275" s="1" t="s">
        <v>3134</v>
      </c>
      <c r="D1275" s="1" t="s">
        <v>4933</v>
      </c>
      <c r="E1275" s="1" t="s">
        <v>34</v>
      </c>
      <c r="F1275" s="1" t="s">
        <v>35</v>
      </c>
      <c r="G1275" s="2">
        <v>44240</v>
      </c>
      <c r="H1275" s="3">
        <v>0.69305555555555554</v>
      </c>
      <c r="I1275">
        <v>2</v>
      </c>
      <c r="J1275" s="1" t="s">
        <v>4941</v>
      </c>
      <c r="K1275">
        <v>0</v>
      </c>
      <c r="L1275">
        <v>4.0999999999999996</v>
      </c>
      <c r="M1275">
        <v>7069.1</v>
      </c>
      <c r="N1275" s="5">
        <f>IF(Feb_21[[#This Row],[WIN_OSE]]=0,('Summary Sheet'!$O$1)-('Summary Sheet'!$O$1*2%),-'Summary Sheet'!$O$1*(Feb_21[[#This Row],[BSP]]-1))</f>
        <v>1.96</v>
      </c>
    </row>
    <row r="1276" spans="1:14" x14ac:dyDescent="0.25">
      <c r="A1276">
        <v>179275731</v>
      </c>
      <c r="B1276" s="1" t="s">
        <v>23</v>
      </c>
      <c r="C1276" s="1" t="s">
        <v>3134</v>
      </c>
      <c r="D1276" s="1" t="s">
        <v>4933</v>
      </c>
      <c r="E1276" s="1" t="s">
        <v>34</v>
      </c>
      <c r="F1276" s="1" t="s">
        <v>35</v>
      </c>
      <c r="G1276" s="2">
        <v>44240</v>
      </c>
      <c r="H1276" s="3">
        <v>0.70694444444444449</v>
      </c>
      <c r="I1276">
        <v>2</v>
      </c>
      <c r="J1276" s="1" t="s">
        <v>4976</v>
      </c>
      <c r="K1276">
        <v>0</v>
      </c>
      <c r="L1276">
        <v>3.5723126508607308</v>
      </c>
      <c r="M1276">
        <v>15693.1</v>
      </c>
      <c r="N1276" s="5">
        <f>IF(Feb_21[[#This Row],[WIN_OSE]]=0,('Summary Sheet'!$O$1)-('Summary Sheet'!$O$1*2%),-'Summary Sheet'!$O$1*(Feb_21[[#This Row],[BSP]]-1))</f>
        <v>1.96</v>
      </c>
    </row>
    <row r="1277" spans="1:14" x14ac:dyDescent="0.25">
      <c r="A1277">
        <v>179275733</v>
      </c>
      <c r="B1277" s="1" t="s">
        <v>23</v>
      </c>
      <c r="C1277" s="1" t="s">
        <v>3134</v>
      </c>
      <c r="D1277" s="1" t="s">
        <v>4933</v>
      </c>
      <c r="E1277" s="1" t="s">
        <v>308</v>
      </c>
      <c r="F1277" s="1" t="s">
        <v>35</v>
      </c>
      <c r="G1277" s="2">
        <v>44240</v>
      </c>
      <c r="H1277" s="3">
        <v>0.72083333333333333</v>
      </c>
      <c r="I1277">
        <v>6</v>
      </c>
      <c r="J1277" s="1" t="s">
        <v>3886</v>
      </c>
      <c r="K1277">
        <v>0</v>
      </c>
      <c r="L1277">
        <v>4.3</v>
      </c>
      <c r="M1277">
        <v>3904.48</v>
      </c>
      <c r="N1277" s="5">
        <f>IF(Feb_21[[#This Row],[WIN_OSE]]=0,('Summary Sheet'!$O$1)-('Summary Sheet'!$O$1*2%),-'Summary Sheet'!$O$1*(Feb_21[[#This Row],[BSP]]-1))</f>
        <v>1.96</v>
      </c>
    </row>
    <row r="1278" spans="1:14" x14ac:dyDescent="0.25">
      <c r="A1278">
        <v>179275735</v>
      </c>
      <c r="B1278" s="1" t="s">
        <v>23</v>
      </c>
      <c r="C1278" s="1" t="s">
        <v>3134</v>
      </c>
      <c r="D1278" s="1" t="s">
        <v>4933</v>
      </c>
      <c r="E1278" s="1" t="s">
        <v>49</v>
      </c>
      <c r="F1278" s="1" t="s">
        <v>50</v>
      </c>
      <c r="G1278" s="2">
        <v>44240</v>
      </c>
      <c r="H1278" s="3">
        <v>0.73402777777777772</v>
      </c>
      <c r="I1278">
        <v>4</v>
      </c>
      <c r="J1278" s="1" t="s">
        <v>4954</v>
      </c>
      <c r="K1278">
        <v>0</v>
      </c>
      <c r="L1278">
        <v>2.0372382218307399</v>
      </c>
      <c r="M1278">
        <v>19485.939999999999</v>
      </c>
      <c r="N1278" s="5">
        <f>IF(Feb_21[[#This Row],[WIN_OSE]]=0,('Summary Sheet'!$O$1)-('Summary Sheet'!$O$1*2%),-'Summary Sheet'!$O$1*(Feb_21[[#This Row],[BSP]]-1))</f>
        <v>1.96</v>
      </c>
    </row>
    <row r="1279" spans="1:14" x14ac:dyDescent="0.25">
      <c r="A1279">
        <v>179275737</v>
      </c>
      <c r="B1279" s="1" t="s">
        <v>23</v>
      </c>
      <c r="C1279" s="1" t="s">
        <v>3134</v>
      </c>
      <c r="D1279" s="1" t="s">
        <v>4933</v>
      </c>
      <c r="E1279" s="1" t="s">
        <v>27</v>
      </c>
      <c r="F1279" s="1" t="s">
        <v>50</v>
      </c>
      <c r="G1279" s="2">
        <v>44240</v>
      </c>
      <c r="H1279" s="3">
        <v>0.74583333333333335</v>
      </c>
      <c r="I1279">
        <v>1</v>
      </c>
      <c r="J1279" s="1" t="s">
        <v>4972</v>
      </c>
      <c r="K1279">
        <v>0</v>
      </c>
      <c r="L1279">
        <v>4.3</v>
      </c>
      <c r="M1279">
        <v>12293.9</v>
      </c>
      <c r="N1279" s="5">
        <f>IF(Feb_21[[#This Row],[WIN_OSE]]=0,('Summary Sheet'!$O$1)-('Summary Sheet'!$O$1*2%),-'Summary Sheet'!$O$1*(Feb_21[[#This Row],[BSP]]-1))</f>
        <v>1.96</v>
      </c>
    </row>
    <row r="1280" spans="1:14" x14ac:dyDescent="0.25">
      <c r="A1280">
        <v>179276191</v>
      </c>
      <c r="B1280" s="1" t="s">
        <v>23</v>
      </c>
      <c r="C1280" s="1" t="s">
        <v>3120</v>
      </c>
      <c r="D1280" s="1" t="s">
        <v>4933</v>
      </c>
      <c r="E1280" s="1" t="s">
        <v>47</v>
      </c>
      <c r="F1280" s="1" t="s">
        <v>31</v>
      </c>
      <c r="G1280" s="2">
        <v>44240</v>
      </c>
      <c r="H1280" s="3">
        <v>0.58125000000000004</v>
      </c>
      <c r="I1280">
        <v>6</v>
      </c>
      <c r="J1280" s="1" t="s">
        <v>229</v>
      </c>
      <c r="K1280">
        <v>0</v>
      </c>
      <c r="L1280">
        <v>3.6873794135253783</v>
      </c>
      <c r="M1280">
        <v>12177.1</v>
      </c>
      <c r="N1280" s="5">
        <f>IF(Feb_21[[#This Row],[WIN_OSE]]=0,('Summary Sheet'!$O$1)-('Summary Sheet'!$O$1*2%),-'Summary Sheet'!$O$1*(Feb_21[[#This Row],[BSP]]-1))</f>
        <v>1.96</v>
      </c>
    </row>
    <row r="1281" spans="1:14" x14ac:dyDescent="0.25">
      <c r="A1281">
        <v>179276193</v>
      </c>
      <c r="B1281" s="1" t="s">
        <v>23</v>
      </c>
      <c r="C1281" s="1" t="s">
        <v>3120</v>
      </c>
      <c r="D1281" s="1" t="s">
        <v>4933</v>
      </c>
      <c r="E1281" s="1" t="s">
        <v>39</v>
      </c>
      <c r="F1281" s="1" t="s">
        <v>31</v>
      </c>
      <c r="G1281" s="2">
        <v>44240</v>
      </c>
      <c r="H1281" s="3">
        <v>0.59166666666666667</v>
      </c>
      <c r="I1281">
        <v>1</v>
      </c>
      <c r="J1281" s="1" t="s">
        <v>4209</v>
      </c>
      <c r="K1281">
        <v>0</v>
      </c>
      <c r="L1281">
        <v>3.8524827286465007</v>
      </c>
      <c r="M1281">
        <v>4456.5200000000004</v>
      </c>
      <c r="N1281" s="5">
        <f>IF(Feb_21[[#This Row],[WIN_OSE]]=0,('Summary Sheet'!$O$1)-('Summary Sheet'!$O$1*2%),-'Summary Sheet'!$O$1*(Feb_21[[#This Row],[BSP]]-1))</f>
        <v>1.96</v>
      </c>
    </row>
    <row r="1282" spans="1:14" x14ac:dyDescent="0.25">
      <c r="A1282">
        <v>179276195</v>
      </c>
      <c r="B1282" s="1" t="s">
        <v>23</v>
      </c>
      <c r="C1282" s="1" t="s">
        <v>3120</v>
      </c>
      <c r="D1282" s="1" t="s">
        <v>4933</v>
      </c>
      <c r="E1282" s="1" t="s">
        <v>30</v>
      </c>
      <c r="F1282" s="1" t="s">
        <v>31</v>
      </c>
      <c r="G1282" s="2">
        <v>44240</v>
      </c>
      <c r="H1282" s="3">
        <v>0.60555555555555551</v>
      </c>
      <c r="I1282">
        <v>3</v>
      </c>
      <c r="J1282" s="1" t="s">
        <v>4344</v>
      </c>
      <c r="K1282">
        <v>0</v>
      </c>
      <c r="L1282">
        <v>3.4096719937102904</v>
      </c>
      <c r="M1282">
        <v>9279.14</v>
      </c>
      <c r="N1282" s="5">
        <f>IF(Feb_21[[#This Row],[WIN_OSE]]=0,('Summary Sheet'!$O$1)-('Summary Sheet'!$O$1*2%),-'Summary Sheet'!$O$1*(Feb_21[[#This Row],[BSP]]-1))</f>
        <v>1.96</v>
      </c>
    </row>
    <row r="1283" spans="1:14" x14ac:dyDescent="0.25">
      <c r="A1283">
        <v>179276197</v>
      </c>
      <c r="B1283" s="1" t="s">
        <v>23</v>
      </c>
      <c r="C1283" s="1" t="s">
        <v>3120</v>
      </c>
      <c r="D1283" s="1" t="s">
        <v>4933</v>
      </c>
      <c r="E1283" s="1" t="s">
        <v>314</v>
      </c>
      <c r="F1283" s="1" t="s">
        <v>290</v>
      </c>
      <c r="G1283" s="2">
        <v>44240</v>
      </c>
      <c r="H1283" s="3">
        <v>0.61944444444444446</v>
      </c>
      <c r="I1283">
        <v>2</v>
      </c>
      <c r="J1283" s="1" t="s">
        <v>4676</v>
      </c>
      <c r="K1283">
        <v>0</v>
      </c>
      <c r="L1283">
        <v>1.68</v>
      </c>
      <c r="M1283">
        <v>27265.24</v>
      </c>
      <c r="N1283" s="5">
        <f>IF(Feb_21[[#This Row],[WIN_OSE]]=0,('Summary Sheet'!$O$1)-('Summary Sheet'!$O$1*2%),-'Summary Sheet'!$O$1*(Feb_21[[#This Row],[BSP]]-1))</f>
        <v>1.96</v>
      </c>
    </row>
    <row r="1284" spans="1:14" x14ac:dyDescent="0.25">
      <c r="A1284">
        <v>179276199</v>
      </c>
      <c r="B1284" s="1" t="s">
        <v>23</v>
      </c>
      <c r="C1284" s="1" t="s">
        <v>3120</v>
      </c>
      <c r="D1284" s="1" t="s">
        <v>4933</v>
      </c>
      <c r="E1284" s="1" t="s">
        <v>39</v>
      </c>
      <c r="F1284" s="1" t="s">
        <v>31</v>
      </c>
      <c r="G1284" s="2">
        <v>44240</v>
      </c>
      <c r="H1284" s="3">
        <v>0.63263888888888886</v>
      </c>
      <c r="I1284">
        <v>1</v>
      </c>
      <c r="J1284" s="1" t="s">
        <v>248</v>
      </c>
      <c r="K1284">
        <v>1</v>
      </c>
      <c r="L1284">
        <v>2.9696146319999999</v>
      </c>
      <c r="M1284">
        <v>8935.2199999999993</v>
      </c>
      <c r="N1284" s="5">
        <f>IF(Feb_21[[#This Row],[WIN_OSE]]=0,('Summary Sheet'!$O$1)-('Summary Sheet'!$O$1*2%),-'Summary Sheet'!$O$1*(Feb_21[[#This Row],[BSP]]-1))</f>
        <v>-3.9392292639999997</v>
      </c>
    </row>
    <row r="1285" spans="1:14" x14ac:dyDescent="0.25">
      <c r="A1285">
        <v>179276201</v>
      </c>
      <c r="B1285" s="1" t="s">
        <v>23</v>
      </c>
      <c r="C1285" s="1" t="s">
        <v>3120</v>
      </c>
      <c r="D1285" s="1" t="s">
        <v>4933</v>
      </c>
      <c r="E1285" s="1" t="s">
        <v>289</v>
      </c>
      <c r="F1285" s="1" t="s">
        <v>290</v>
      </c>
      <c r="G1285" s="2">
        <v>44240</v>
      </c>
      <c r="H1285" s="3">
        <v>0.64444444444444449</v>
      </c>
      <c r="I1285">
        <v>2</v>
      </c>
      <c r="J1285" s="1" t="s">
        <v>4626</v>
      </c>
      <c r="K1285">
        <v>0</v>
      </c>
      <c r="L1285">
        <v>3.9775642157845494</v>
      </c>
      <c r="M1285">
        <v>6286.16</v>
      </c>
      <c r="N1285" s="5">
        <f>IF(Feb_21[[#This Row],[WIN_OSE]]=0,('Summary Sheet'!$O$1)-('Summary Sheet'!$O$1*2%),-'Summary Sheet'!$O$1*(Feb_21[[#This Row],[BSP]]-1))</f>
        <v>1.96</v>
      </c>
    </row>
    <row r="1286" spans="1:14" x14ac:dyDescent="0.25">
      <c r="A1286">
        <v>179276203</v>
      </c>
      <c r="B1286" s="1" t="s">
        <v>23</v>
      </c>
      <c r="C1286" s="1" t="s">
        <v>3120</v>
      </c>
      <c r="D1286" s="1" t="s">
        <v>4933</v>
      </c>
      <c r="E1286" s="1" t="s">
        <v>24</v>
      </c>
      <c r="F1286" s="1" t="s">
        <v>31</v>
      </c>
      <c r="G1286" s="2">
        <v>44240</v>
      </c>
      <c r="H1286" s="3">
        <v>0.65833333333333333</v>
      </c>
      <c r="I1286">
        <v>3</v>
      </c>
      <c r="J1286" s="1" t="s">
        <v>4560</v>
      </c>
      <c r="K1286">
        <v>0</v>
      </c>
      <c r="L1286">
        <v>3.1627998363930963</v>
      </c>
      <c r="M1286">
        <v>9855.7999999999993</v>
      </c>
      <c r="N1286" s="5">
        <f>IF(Feb_21[[#This Row],[WIN_OSE]]=0,('Summary Sheet'!$O$1)-('Summary Sheet'!$O$1*2%),-'Summary Sheet'!$O$1*(Feb_21[[#This Row],[BSP]]-1))</f>
        <v>1.96</v>
      </c>
    </row>
    <row r="1287" spans="1:14" x14ac:dyDescent="0.25">
      <c r="A1287">
        <v>179276205</v>
      </c>
      <c r="B1287" s="1" t="s">
        <v>23</v>
      </c>
      <c r="C1287" s="1" t="s">
        <v>3120</v>
      </c>
      <c r="D1287" s="1" t="s">
        <v>4933</v>
      </c>
      <c r="E1287" s="1" t="s">
        <v>47</v>
      </c>
      <c r="F1287" s="1" t="s">
        <v>31</v>
      </c>
      <c r="G1287" s="2">
        <v>44240</v>
      </c>
      <c r="H1287" s="3">
        <v>0.67222222222222228</v>
      </c>
      <c r="I1287">
        <v>1</v>
      </c>
      <c r="J1287" s="1" t="s">
        <v>679</v>
      </c>
      <c r="K1287">
        <v>0</v>
      </c>
      <c r="L1287">
        <v>2.7074541176156521</v>
      </c>
      <c r="M1287">
        <v>16331.24</v>
      </c>
      <c r="N1287" s="5">
        <f>IF(Feb_21[[#This Row],[WIN_OSE]]=0,('Summary Sheet'!$O$1)-('Summary Sheet'!$O$1*2%),-'Summary Sheet'!$O$1*(Feb_21[[#This Row],[BSP]]-1))</f>
        <v>1.96</v>
      </c>
    </row>
    <row r="1288" spans="1:14" x14ac:dyDescent="0.25">
      <c r="A1288">
        <v>179276207</v>
      </c>
      <c r="B1288" s="1" t="s">
        <v>23</v>
      </c>
      <c r="C1288" s="1" t="s">
        <v>3120</v>
      </c>
      <c r="D1288" s="1" t="s">
        <v>4933</v>
      </c>
      <c r="E1288" s="1" t="s">
        <v>39</v>
      </c>
      <c r="F1288" s="1" t="s">
        <v>31</v>
      </c>
      <c r="G1288" s="2">
        <v>44240</v>
      </c>
      <c r="H1288" s="3">
        <v>0.68611111111111112</v>
      </c>
      <c r="I1288">
        <v>3</v>
      </c>
      <c r="J1288" s="1" t="s">
        <v>4307</v>
      </c>
      <c r="K1288">
        <v>0</v>
      </c>
      <c r="L1288">
        <v>3.3269602112158836</v>
      </c>
      <c r="M1288">
        <v>13593.42</v>
      </c>
      <c r="N1288" s="5">
        <f>IF(Feb_21[[#This Row],[WIN_OSE]]=0,('Summary Sheet'!$O$1)-('Summary Sheet'!$O$1*2%),-'Summary Sheet'!$O$1*(Feb_21[[#This Row],[BSP]]-1))</f>
        <v>1.96</v>
      </c>
    </row>
    <row r="1289" spans="1:14" x14ac:dyDescent="0.25">
      <c r="A1289">
        <v>179276209</v>
      </c>
      <c r="B1289" s="1" t="s">
        <v>23</v>
      </c>
      <c r="C1289" s="1" t="s">
        <v>3120</v>
      </c>
      <c r="D1289" s="1" t="s">
        <v>4933</v>
      </c>
      <c r="E1289" s="1" t="s">
        <v>49</v>
      </c>
      <c r="F1289" s="1" t="s">
        <v>179</v>
      </c>
      <c r="G1289" s="2">
        <v>44240</v>
      </c>
      <c r="H1289" s="3">
        <v>0.7</v>
      </c>
      <c r="I1289">
        <v>2</v>
      </c>
      <c r="J1289" s="1" t="s">
        <v>3677</v>
      </c>
      <c r="K1289">
        <v>0</v>
      </c>
      <c r="L1289">
        <v>2.5224823509999998</v>
      </c>
      <c r="M1289">
        <v>16284.02</v>
      </c>
      <c r="N1289" s="5">
        <f>IF(Feb_21[[#This Row],[WIN_OSE]]=0,('Summary Sheet'!$O$1)-('Summary Sheet'!$O$1*2%),-'Summary Sheet'!$O$1*(Feb_21[[#This Row],[BSP]]-1))</f>
        <v>1.96</v>
      </c>
    </row>
    <row r="1290" spans="1:14" x14ac:dyDescent="0.25">
      <c r="A1290">
        <v>179276211</v>
      </c>
      <c r="B1290" s="1" t="s">
        <v>23</v>
      </c>
      <c r="C1290" s="1" t="s">
        <v>3120</v>
      </c>
      <c r="D1290" s="1" t="s">
        <v>4933</v>
      </c>
      <c r="E1290" s="1" t="s">
        <v>27</v>
      </c>
      <c r="F1290" s="1" t="s">
        <v>179</v>
      </c>
      <c r="G1290" s="2">
        <v>44240</v>
      </c>
      <c r="H1290" s="3">
        <v>0.71388888888888891</v>
      </c>
      <c r="I1290">
        <v>1</v>
      </c>
      <c r="J1290" s="1" t="s">
        <v>549</v>
      </c>
      <c r="K1290">
        <v>0</v>
      </c>
      <c r="L1290">
        <v>2.4719115786156181</v>
      </c>
      <c r="M1290">
        <v>20263.099999999999</v>
      </c>
      <c r="N1290" s="5">
        <f>IF(Feb_21[[#This Row],[WIN_OSE]]=0,('Summary Sheet'!$O$1)-('Summary Sheet'!$O$1*2%),-'Summary Sheet'!$O$1*(Feb_21[[#This Row],[BSP]]-1))</f>
        <v>1.96</v>
      </c>
    </row>
    <row r="1291" spans="1:14" x14ac:dyDescent="0.25">
      <c r="A1291">
        <v>179276213</v>
      </c>
      <c r="B1291" s="1" t="s">
        <v>23</v>
      </c>
      <c r="C1291" s="1" t="s">
        <v>3120</v>
      </c>
      <c r="D1291" s="1" t="s">
        <v>4933</v>
      </c>
      <c r="E1291" s="1" t="s">
        <v>43</v>
      </c>
      <c r="F1291" s="1" t="s">
        <v>31</v>
      </c>
      <c r="G1291" s="2">
        <v>44240</v>
      </c>
      <c r="H1291" s="3">
        <v>0.72777777777777775</v>
      </c>
      <c r="I1291">
        <v>6</v>
      </c>
      <c r="J1291" s="1" t="s">
        <v>271</v>
      </c>
      <c r="K1291">
        <v>0</v>
      </c>
      <c r="L1291">
        <v>3.9410625058763253</v>
      </c>
      <c r="M1291">
        <v>7409.96</v>
      </c>
      <c r="N1291" s="5">
        <f>IF(Feb_21[[#This Row],[WIN_OSE]]=0,('Summary Sheet'!$O$1)-('Summary Sheet'!$O$1*2%),-'Summary Sheet'!$O$1*(Feb_21[[#This Row],[BSP]]-1))</f>
        <v>1.96</v>
      </c>
    </row>
    <row r="1292" spans="1:14" x14ac:dyDescent="0.25">
      <c r="A1292">
        <v>179276215</v>
      </c>
      <c r="B1292" s="1" t="s">
        <v>23</v>
      </c>
      <c r="C1292" s="1" t="s">
        <v>3120</v>
      </c>
      <c r="D1292" s="1" t="s">
        <v>4933</v>
      </c>
      <c r="E1292" s="1" t="s">
        <v>32</v>
      </c>
      <c r="F1292" s="1" t="s">
        <v>31</v>
      </c>
      <c r="G1292" s="2">
        <v>44240</v>
      </c>
      <c r="H1292" s="3">
        <v>0.73888888888888893</v>
      </c>
      <c r="I1292">
        <v>2</v>
      </c>
      <c r="J1292" s="1" t="s">
        <v>4222</v>
      </c>
      <c r="K1292">
        <v>0</v>
      </c>
      <c r="L1292">
        <v>4.5447002850000002</v>
      </c>
      <c r="M1292">
        <v>2748.84</v>
      </c>
      <c r="N1292" s="5">
        <f>IF(Feb_21[[#This Row],[WIN_OSE]]=0,('Summary Sheet'!$O$1)-('Summary Sheet'!$O$1*2%),-'Summary Sheet'!$O$1*(Feb_21[[#This Row],[BSP]]-1))</f>
        <v>1.96</v>
      </c>
    </row>
    <row r="1293" spans="1:14" x14ac:dyDescent="0.25">
      <c r="A1293">
        <v>179276217</v>
      </c>
      <c r="B1293" s="1" t="s">
        <v>23</v>
      </c>
      <c r="C1293" s="1" t="s">
        <v>3120</v>
      </c>
      <c r="D1293" s="1" t="s">
        <v>4933</v>
      </c>
      <c r="E1293" s="1" t="s">
        <v>24</v>
      </c>
      <c r="F1293" s="1" t="s">
        <v>31</v>
      </c>
      <c r="G1293" s="2">
        <v>44240</v>
      </c>
      <c r="H1293" s="3">
        <v>0.75138888888888888</v>
      </c>
      <c r="I1293">
        <v>5</v>
      </c>
      <c r="J1293" s="1" t="s">
        <v>3704</v>
      </c>
      <c r="K1293">
        <v>0</v>
      </c>
      <c r="L1293">
        <v>4.0804240219999999</v>
      </c>
      <c r="M1293">
        <v>5281.88</v>
      </c>
      <c r="N1293" s="5">
        <f>IF(Feb_21[[#This Row],[WIN_OSE]]=0,('Summary Sheet'!$O$1)-('Summary Sheet'!$O$1*2%),-'Summary Sheet'!$O$1*(Feb_21[[#This Row],[BSP]]-1))</f>
        <v>1.96</v>
      </c>
    </row>
    <row r="1294" spans="1:14" x14ac:dyDescent="0.25">
      <c r="A1294">
        <v>179276253</v>
      </c>
      <c r="B1294" s="1" t="s">
        <v>1277</v>
      </c>
      <c r="C1294" s="1" t="s">
        <v>3136</v>
      </c>
      <c r="D1294" s="1" t="s">
        <v>4933</v>
      </c>
      <c r="E1294" s="1" t="s">
        <v>30</v>
      </c>
      <c r="F1294" s="1" t="s">
        <v>44</v>
      </c>
      <c r="G1294" s="2">
        <v>44240</v>
      </c>
      <c r="H1294" s="3">
        <v>0.7631944444444444</v>
      </c>
      <c r="I1294">
        <v>2</v>
      </c>
      <c r="J1294" s="1" t="s">
        <v>4957</v>
      </c>
      <c r="K1294">
        <v>0</v>
      </c>
      <c r="L1294">
        <v>3.15</v>
      </c>
      <c r="M1294">
        <v>14064.86</v>
      </c>
      <c r="N1294" s="5">
        <f>IF(Feb_21[[#This Row],[WIN_OSE]]=0,('Summary Sheet'!$O$1)-('Summary Sheet'!$O$1*2%),-'Summary Sheet'!$O$1*(Feb_21[[#This Row],[BSP]]-1))</f>
        <v>1.96</v>
      </c>
    </row>
    <row r="1295" spans="1:14" x14ac:dyDescent="0.25">
      <c r="A1295">
        <v>179276255</v>
      </c>
      <c r="B1295" s="1" t="s">
        <v>1277</v>
      </c>
      <c r="C1295" s="1" t="s">
        <v>3136</v>
      </c>
      <c r="D1295" s="1" t="s">
        <v>4933</v>
      </c>
      <c r="E1295" s="1" t="s">
        <v>43</v>
      </c>
      <c r="F1295" s="1" t="s">
        <v>44</v>
      </c>
      <c r="G1295" s="2">
        <v>44240</v>
      </c>
      <c r="H1295" s="3">
        <v>0.77500000000000002</v>
      </c>
      <c r="I1295">
        <v>4</v>
      </c>
      <c r="J1295" s="1" t="s">
        <v>3851</v>
      </c>
      <c r="K1295">
        <v>1</v>
      </c>
      <c r="L1295">
        <v>4.1889774586882425</v>
      </c>
      <c r="M1295">
        <v>7659.16</v>
      </c>
      <c r="N1295" s="5">
        <f>IF(Feb_21[[#This Row],[WIN_OSE]]=0,('Summary Sheet'!$O$1)-('Summary Sheet'!$O$1*2%),-'Summary Sheet'!$O$1*(Feb_21[[#This Row],[BSP]]-1))</f>
        <v>-6.3779549173764849</v>
      </c>
    </row>
    <row r="1296" spans="1:14" x14ac:dyDescent="0.25">
      <c r="A1296">
        <v>179276257</v>
      </c>
      <c r="B1296" s="1" t="s">
        <v>1277</v>
      </c>
      <c r="C1296" s="1" t="s">
        <v>3136</v>
      </c>
      <c r="D1296" s="1" t="s">
        <v>4933</v>
      </c>
      <c r="E1296" s="1" t="s">
        <v>32</v>
      </c>
      <c r="F1296" s="1" t="s">
        <v>44</v>
      </c>
      <c r="G1296" s="2">
        <v>44240</v>
      </c>
      <c r="H1296" s="3">
        <v>0.78541666666666665</v>
      </c>
      <c r="I1296">
        <v>6</v>
      </c>
      <c r="J1296" s="1" t="s">
        <v>4696</v>
      </c>
      <c r="K1296">
        <v>0</v>
      </c>
      <c r="L1296">
        <v>3.9790031091665501</v>
      </c>
      <c r="M1296">
        <v>11795.46</v>
      </c>
      <c r="N1296" s="5">
        <f>IF(Feb_21[[#This Row],[WIN_OSE]]=0,('Summary Sheet'!$O$1)-('Summary Sheet'!$O$1*2%),-'Summary Sheet'!$O$1*(Feb_21[[#This Row],[BSP]]-1))</f>
        <v>1.96</v>
      </c>
    </row>
    <row r="1297" spans="1:14" x14ac:dyDescent="0.25">
      <c r="A1297">
        <v>179276259</v>
      </c>
      <c r="B1297" s="1" t="s">
        <v>1277</v>
      </c>
      <c r="C1297" s="1" t="s">
        <v>3136</v>
      </c>
      <c r="D1297" s="1" t="s">
        <v>4933</v>
      </c>
      <c r="E1297" s="1" t="s">
        <v>41</v>
      </c>
      <c r="F1297" s="1" t="s">
        <v>44</v>
      </c>
      <c r="G1297" s="2">
        <v>44240</v>
      </c>
      <c r="H1297" s="3">
        <v>0.79791666666666672</v>
      </c>
      <c r="I1297">
        <v>6</v>
      </c>
      <c r="J1297" s="1" t="s">
        <v>3835</v>
      </c>
      <c r="K1297">
        <v>1</v>
      </c>
      <c r="L1297">
        <v>2.82</v>
      </c>
      <c r="M1297">
        <v>17767.98</v>
      </c>
      <c r="N1297" s="5">
        <f>IF(Feb_21[[#This Row],[WIN_OSE]]=0,('Summary Sheet'!$O$1)-('Summary Sheet'!$O$1*2%),-'Summary Sheet'!$O$1*(Feb_21[[#This Row],[BSP]]-1))</f>
        <v>-3.6399999999999997</v>
      </c>
    </row>
    <row r="1298" spans="1:14" x14ac:dyDescent="0.25">
      <c r="A1298">
        <v>179276261</v>
      </c>
      <c r="B1298" s="1" t="s">
        <v>1277</v>
      </c>
      <c r="C1298" s="1" t="s">
        <v>3136</v>
      </c>
      <c r="D1298" s="1" t="s">
        <v>4933</v>
      </c>
      <c r="E1298" s="1" t="s">
        <v>39</v>
      </c>
      <c r="F1298" s="1" t="s">
        <v>44</v>
      </c>
      <c r="G1298" s="2">
        <v>44240</v>
      </c>
      <c r="H1298" s="3">
        <v>0.80972222222222223</v>
      </c>
      <c r="I1298">
        <v>5</v>
      </c>
      <c r="J1298" s="1" t="s">
        <v>4724</v>
      </c>
      <c r="K1298">
        <v>0</v>
      </c>
      <c r="L1298">
        <v>4.0919830853920569</v>
      </c>
      <c r="M1298">
        <v>10071.379999999999</v>
      </c>
      <c r="N1298" s="5">
        <f>IF(Feb_21[[#This Row],[WIN_OSE]]=0,('Summary Sheet'!$O$1)-('Summary Sheet'!$O$1*2%),-'Summary Sheet'!$O$1*(Feb_21[[#This Row],[BSP]]-1))</f>
        <v>1.96</v>
      </c>
    </row>
    <row r="1299" spans="1:14" x14ac:dyDescent="0.25">
      <c r="A1299">
        <v>179276263</v>
      </c>
      <c r="B1299" s="1" t="s">
        <v>1277</v>
      </c>
      <c r="C1299" s="1" t="s">
        <v>3136</v>
      </c>
      <c r="D1299" s="1" t="s">
        <v>4933</v>
      </c>
      <c r="E1299" s="1" t="s">
        <v>43</v>
      </c>
      <c r="F1299" s="1" t="s">
        <v>44</v>
      </c>
      <c r="G1299" s="2">
        <v>44240</v>
      </c>
      <c r="H1299" s="3">
        <v>0.82013888888888886</v>
      </c>
      <c r="I1299">
        <v>6</v>
      </c>
      <c r="J1299" s="1" t="s">
        <v>4677</v>
      </c>
      <c r="K1299">
        <v>0</v>
      </c>
      <c r="L1299">
        <v>2.1860676967481423</v>
      </c>
      <c r="M1299">
        <v>20961.68</v>
      </c>
      <c r="N1299" s="5">
        <f>IF(Feb_21[[#This Row],[WIN_OSE]]=0,('Summary Sheet'!$O$1)-('Summary Sheet'!$O$1*2%),-'Summary Sheet'!$O$1*(Feb_21[[#This Row],[BSP]]-1))</f>
        <v>1.96</v>
      </c>
    </row>
    <row r="1300" spans="1:14" x14ac:dyDescent="0.25">
      <c r="A1300">
        <v>179276265</v>
      </c>
      <c r="B1300" s="1" t="s">
        <v>1277</v>
      </c>
      <c r="C1300" s="1" t="s">
        <v>3136</v>
      </c>
      <c r="D1300" s="1" t="s">
        <v>4933</v>
      </c>
      <c r="E1300" s="1" t="s">
        <v>24</v>
      </c>
      <c r="F1300" s="1" t="s">
        <v>44</v>
      </c>
      <c r="G1300" s="2">
        <v>44240</v>
      </c>
      <c r="H1300" s="3">
        <v>0.83194444444444449</v>
      </c>
      <c r="I1300">
        <v>3</v>
      </c>
      <c r="J1300" s="1" t="s">
        <v>4951</v>
      </c>
      <c r="K1300">
        <v>1</v>
      </c>
      <c r="L1300">
        <v>2.74</v>
      </c>
      <c r="M1300">
        <v>16645.939999999999</v>
      </c>
      <c r="N1300" s="5">
        <f>IF(Feb_21[[#This Row],[WIN_OSE]]=0,('Summary Sheet'!$O$1)-('Summary Sheet'!$O$1*2%),-'Summary Sheet'!$O$1*(Feb_21[[#This Row],[BSP]]-1))</f>
        <v>-3.4800000000000004</v>
      </c>
    </row>
    <row r="1301" spans="1:14" x14ac:dyDescent="0.25">
      <c r="A1301">
        <v>179276267</v>
      </c>
      <c r="B1301" s="1" t="s">
        <v>1277</v>
      </c>
      <c r="C1301" s="1" t="s">
        <v>3136</v>
      </c>
      <c r="D1301" s="1" t="s">
        <v>4933</v>
      </c>
      <c r="E1301" s="1" t="s">
        <v>39</v>
      </c>
      <c r="F1301" s="1" t="s">
        <v>44</v>
      </c>
      <c r="G1301" s="2">
        <v>44240</v>
      </c>
      <c r="H1301" s="3">
        <v>0.84166666666666667</v>
      </c>
      <c r="I1301">
        <v>3</v>
      </c>
      <c r="J1301" s="1" t="s">
        <v>3509</v>
      </c>
      <c r="K1301">
        <v>0</v>
      </c>
      <c r="L1301">
        <v>4.5999999999999996</v>
      </c>
      <c r="M1301">
        <v>8385.06</v>
      </c>
      <c r="N1301" s="5">
        <f>IF(Feb_21[[#This Row],[WIN_OSE]]=0,('Summary Sheet'!$O$1)-('Summary Sheet'!$O$1*2%),-'Summary Sheet'!$O$1*(Feb_21[[#This Row],[BSP]]-1))</f>
        <v>1.96</v>
      </c>
    </row>
    <row r="1302" spans="1:14" x14ac:dyDescent="0.25">
      <c r="A1302">
        <v>179276269</v>
      </c>
      <c r="B1302" s="1" t="s">
        <v>1277</v>
      </c>
      <c r="C1302" s="1" t="s">
        <v>3136</v>
      </c>
      <c r="D1302" s="1" t="s">
        <v>4933</v>
      </c>
      <c r="E1302" s="1" t="s">
        <v>41</v>
      </c>
      <c r="F1302" s="1" t="s">
        <v>44</v>
      </c>
      <c r="G1302" s="2">
        <v>44240</v>
      </c>
      <c r="H1302" s="3">
        <v>0.8520833333333333</v>
      </c>
      <c r="I1302">
        <v>1</v>
      </c>
      <c r="J1302" s="1" t="s">
        <v>4977</v>
      </c>
      <c r="K1302">
        <v>0</v>
      </c>
      <c r="L1302">
        <v>3.0272091496256501</v>
      </c>
      <c r="M1302">
        <v>31087.06</v>
      </c>
      <c r="N1302" s="5">
        <f>IF(Feb_21[[#This Row],[WIN_OSE]]=0,('Summary Sheet'!$O$1)-('Summary Sheet'!$O$1*2%),-'Summary Sheet'!$O$1*(Feb_21[[#This Row],[BSP]]-1))</f>
        <v>1.96</v>
      </c>
    </row>
    <row r="1303" spans="1:14" x14ac:dyDescent="0.25">
      <c r="A1303">
        <v>179276271</v>
      </c>
      <c r="B1303" s="1" t="s">
        <v>1277</v>
      </c>
      <c r="C1303" s="1" t="s">
        <v>3136</v>
      </c>
      <c r="D1303" s="1" t="s">
        <v>4933</v>
      </c>
      <c r="E1303" s="1" t="s">
        <v>43</v>
      </c>
      <c r="F1303" s="1" t="s">
        <v>44</v>
      </c>
      <c r="G1303" s="2">
        <v>44240</v>
      </c>
      <c r="H1303" s="3">
        <v>0.86527777777777781</v>
      </c>
      <c r="I1303">
        <v>2</v>
      </c>
      <c r="J1303" s="1" t="s">
        <v>3721</v>
      </c>
      <c r="K1303">
        <v>0</v>
      </c>
      <c r="L1303">
        <v>3.7</v>
      </c>
      <c r="M1303">
        <v>13048.28</v>
      </c>
      <c r="N1303" s="5">
        <f>IF(Feb_21[[#This Row],[WIN_OSE]]=0,('Summary Sheet'!$O$1)-('Summary Sheet'!$O$1*2%),-'Summary Sheet'!$O$1*(Feb_21[[#This Row],[BSP]]-1))</f>
        <v>1.96</v>
      </c>
    </row>
    <row r="1304" spans="1:14" x14ac:dyDescent="0.25">
      <c r="A1304">
        <v>179276273</v>
      </c>
      <c r="B1304" s="1" t="s">
        <v>1277</v>
      </c>
      <c r="C1304" s="1" t="s">
        <v>3136</v>
      </c>
      <c r="D1304" s="1" t="s">
        <v>4933</v>
      </c>
      <c r="E1304" s="1" t="s">
        <v>41</v>
      </c>
      <c r="F1304" s="1" t="s">
        <v>44</v>
      </c>
      <c r="G1304" s="2">
        <v>44240</v>
      </c>
      <c r="H1304" s="3">
        <v>0.87569444444444444</v>
      </c>
      <c r="I1304">
        <v>6</v>
      </c>
      <c r="J1304" s="1" t="s">
        <v>3487</v>
      </c>
      <c r="K1304">
        <v>0</v>
      </c>
      <c r="L1304">
        <v>3.25</v>
      </c>
      <c r="M1304">
        <v>11246.26</v>
      </c>
      <c r="N1304" s="5">
        <f>IF(Feb_21[[#This Row],[WIN_OSE]]=0,('Summary Sheet'!$O$1)-('Summary Sheet'!$O$1*2%),-'Summary Sheet'!$O$1*(Feb_21[[#This Row],[BSP]]-1))</f>
        <v>1.96</v>
      </c>
    </row>
    <row r="1305" spans="1:14" x14ac:dyDescent="0.25">
      <c r="A1305">
        <v>179276275</v>
      </c>
      <c r="B1305" s="1" t="s">
        <v>1277</v>
      </c>
      <c r="C1305" s="1" t="s">
        <v>3136</v>
      </c>
      <c r="D1305" s="1" t="s">
        <v>4933</v>
      </c>
      <c r="E1305" s="1" t="s">
        <v>47</v>
      </c>
      <c r="F1305" s="1" t="s">
        <v>44</v>
      </c>
      <c r="G1305" s="2">
        <v>44240</v>
      </c>
      <c r="H1305" s="3">
        <v>0.88611111111111107</v>
      </c>
      <c r="I1305">
        <v>3</v>
      </c>
      <c r="J1305" s="1" t="s">
        <v>4576</v>
      </c>
      <c r="K1305">
        <v>1</v>
      </c>
      <c r="L1305">
        <v>2.2997219583263271</v>
      </c>
      <c r="M1305">
        <v>31120.959999999999</v>
      </c>
      <c r="N1305" s="5">
        <f>IF(Feb_21[[#This Row],[WIN_OSE]]=0,('Summary Sheet'!$O$1)-('Summary Sheet'!$O$1*2%),-'Summary Sheet'!$O$1*(Feb_21[[#This Row],[BSP]]-1))</f>
        <v>-2.5994439166526542</v>
      </c>
    </row>
    <row r="1306" spans="1:14" x14ac:dyDescent="0.25">
      <c r="A1306">
        <v>179276277</v>
      </c>
      <c r="B1306" s="1" t="s">
        <v>1277</v>
      </c>
      <c r="C1306" s="1" t="s">
        <v>3136</v>
      </c>
      <c r="D1306" s="1" t="s">
        <v>4933</v>
      </c>
      <c r="E1306" s="1" t="s">
        <v>20</v>
      </c>
      <c r="F1306" s="1" t="s">
        <v>44</v>
      </c>
      <c r="G1306" s="2">
        <v>44240</v>
      </c>
      <c r="H1306" s="3">
        <v>0.89652777777777781</v>
      </c>
      <c r="I1306">
        <v>2</v>
      </c>
      <c r="J1306" s="1" t="s">
        <v>1143</v>
      </c>
      <c r="K1306">
        <v>0</v>
      </c>
      <c r="L1306">
        <v>3.890223627859668</v>
      </c>
      <c r="M1306">
        <v>8278.74</v>
      </c>
      <c r="N1306" s="5">
        <f>IF(Feb_21[[#This Row],[WIN_OSE]]=0,('Summary Sheet'!$O$1)-('Summary Sheet'!$O$1*2%),-'Summary Sheet'!$O$1*(Feb_21[[#This Row],[BSP]]-1))</f>
        <v>1.96</v>
      </c>
    </row>
    <row r="1307" spans="1:14" x14ac:dyDescent="0.25">
      <c r="A1307">
        <v>179276279</v>
      </c>
      <c r="B1307" s="1" t="s">
        <v>1277</v>
      </c>
      <c r="C1307" s="1" t="s">
        <v>3136</v>
      </c>
      <c r="D1307" s="1" t="s">
        <v>4933</v>
      </c>
      <c r="E1307" s="1" t="s">
        <v>47</v>
      </c>
      <c r="F1307" s="1" t="s">
        <v>44</v>
      </c>
      <c r="G1307" s="2">
        <v>44240</v>
      </c>
      <c r="H1307" s="3">
        <v>0.90625</v>
      </c>
      <c r="I1307">
        <v>6</v>
      </c>
      <c r="J1307" s="1" t="s">
        <v>4719</v>
      </c>
      <c r="K1307">
        <v>0</v>
      </c>
      <c r="L1307">
        <v>4</v>
      </c>
      <c r="M1307">
        <v>11905.84</v>
      </c>
      <c r="N1307" s="5">
        <f>IF(Feb_21[[#This Row],[WIN_OSE]]=0,('Summary Sheet'!$O$1)-('Summary Sheet'!$O$1*2%),-'Summary Sheet'!$O$1*(Feb_21[[#This Row],[BSP]]-1))</f>
        <v>1.96</v>
      </c>
    </row>
    <row r="1308" spans="1:14" x14ac:dyDescent="0.25">
      <c r="A1308">
        <v>179276816</v>
      </c>
      <c r="B1308" s="1" t="s">
        <v>23</v>
      </c>
      <c r="C1308" s="1" t="s">
        <v>167</v>
      </c>
      <c r="D1308" s="1" t="s">
        <v>4933</v>
      </c>
      <c r="E1308" s="1" t="s">
        <v>43</v>
      </c>
      <c r="F1308" s="1" t="s">
        <v>44</v>
      </c>
      <c r="G1308" s="2">
        <v>44240</v>
      </c>
      <c r="H1308" s="3">
        <v>0.75624999999999998</v>
      </c>
      <c r="I1308">
        <v>6</v>
      </c>
      <c r="J1308" s="1" t="s">
        <v>3913</v>
      </c>
      <c r="K1308">
        <v>0</v>
      </c>
      <c r="L1308">
        <v>3.7936087085974033</v>
      </c>
      <c r="M1308">
        <v>7721.88</v>
      </c>
      <c r="N1308" s="5">
        <f>IF(Feb_21[[#This Row],[WIN_OSE]]=0,('Summary Sheet'!$O$1)-('Summary Sheet'!$O$1*2%),-'Summary Sheet'!$O$1*(Feb_21[[#This Row],[BSP]]-1))</f>
        <v>1.96</v>
      </c>
    </row>
    <row r="1309" spans="1:14" x14ac:dyDescent="0.25">
      <c r="A1309">
        <v>179276818</v>
      </c>
      <c r="B1309" s="1" t="s">
        <v>23</v>
      </c>
      <c r="C1309" s="1" t="s">
        <v>167</v>
      </c>
      <c r="D1309" s="1" t="s">
        <v>4933</v>
      </c>
      <c r="E1309" s="1" t="s">
        <v>41</v>
      </c>
      <c r="F1309" s="1" t="s">
        <v>44</v>
      </c>
      <c r="G1309" s="2">
        <v>44240</v>
      </c>
      <c r="H1309" s="3">
        <v>0.76944444444444449</v>
      </c>
      <c r="I1309">
        <v>3</v>
      </c>
      <c r="J1309" s="1" t="s">
        <v>4974</v>
      </c>
      <c r="K1309">
        <v>1</v>
      </c>
      <c r="L1309">
        <v>3.2279283138050596</v>
      </c>
      <c r="M1309">
        <v>14717.46</v>
      </c>
      <c r="N1309" s="5">
        <f>IF(Feb_21[[#This Row],[WIN_OSE]]=0,('Summary Sheet'!$O$1)-('Summary Sheet'!$O$1*2%),-'Summary Sheet'!$O$1*(Feb_21[[#This Row],[BSP]]-1))</f>
        <v>-4.4558566276101192</v>
      </c>
    </row>
    <row r="1310" spans="1:14" x14ac:dyDescent="0.25">
      <c r="A1310">
        <v>179276820</v>
      </c>
      <c r="B1310" s="1" t="s">
        <v>23</v>
      </c>
      <c r="C1310" s="1" t="s">
        <v>167</v>
      </c>
      <c r="D1310" s="1" t="s">
        <v>4933</v>
      </c>
      <c r="E1310" s="1" t="s">
        <v>24</v>
      </c>
      <c r="F1310" s="1" t="s">
        <v>44</v>
      </c>
      <c r="G1310" s="2">
        <v>44240</v>
      </c>
      <c r="H1310" s="3">
        <v>0.77986111111111112</v>
      </c>
      <c r="I1310">
        <v>3</v>
      </c>
      <c r="J1310" s="1" t="s">
        <v>3878</v>
      </c>
      <c r="K1310">
        <v>0</v>
      </c>
      <c r="L1310">
        <v>3.4869862438892598</v>
      </c>
      <c r="M1310">
        <v>7162.54</v>
      </c>
      <c r="N1310" s="5">
        <f>IF(Feb_21[[#This Row],[WIN_OSE]]=0,('Summary Sheet'!$O$1)-('Summary Sheet'!$O$1*2%),-'Summary Sheet'!$O$1*(Feb_21[[#This Row],[BSP]]-1))</f>
        <v>1.96</v>
      </c>
    </row>
    <row r="1311" spans="1:14" x14ac:dyDescent="0.25">
      <c r="A1311">
        <v>179276822</v>
      </c>
      <c r="B1311" s="1" t="s">
        <v>23</v>
      </c>
      <c r="C1311" s="1" t="s">
        <v>167</v>
      </c>
      <c r="D1311" s="1" t="s">
        <v>4933</v>
      </c>
      <c r="E1311" s="1" t="s">
        <v>75</v>
      </c>
      <c r="F1311" s="1" t="s">
        <v>186</v>
      </c>
      <c r="G1311" s="2">
        <v>44240</v>
      </c>
      <c r="H1311" s="3">
        <v>0.79027777777777775</v>
      </c>
      <c r="I1311">
        <v>2</v>
      </c>
      <c r="J1311" s="1" t="s">
        <v>4574</v>
      </c>
      <c r="K1311">
        <v>1</v>
      </c>
      <c r="L1311">
        <v>2.1905473597387033</v>
      </c>
      <c r="M1311">
        <v>31714.42</v>
      </c>
      <c r="N1311" s="5">
        <f>IF(Feb_21[[#This Row],[WIN_OSE]]=0,('Summary Sheet'!$O$1)-('Summary Sheet'!$O$1*2%),-'Summary Sheet'!$O$1*(Feb_21[[#This Row],[BSP]]-1))</f>
        <v>-2.3810947194774066</v>
      </c>
    </row>
    <row r="1312" spans="1:14" x14ac:dyDescent="0.25">
      <c r="A1312">
        <v>179276824</v>
      </c>
      <c r="B1312" s="1" t="s">
        <v>23</v>
      </c>
      <c r="C1312" s="1" t="s">
        <v>167</v>
      </c>
      <c r="D1312" s="1" t="s">
        <v>4933</v>
      </c>
      <c r="E1312" s="1" t="s">
        <v>32</v>
      </c>
      <c r="F1312" s="1" t="s">
        <v>44</v>
      </c>
      <c r="G1312" s="2">
        <v>44240</v>
      </c>
      <c r="H1312" s="3">
        <v>0.8041666666666667</v>
      </c>
      <c r="I1312">
        <v>1</v>
      </c>
      <c r="J1312" s="1" t="s">
        <v>4958</v>
      </c>
      <c r="K1312">
        <v>0</v>
      </c>
      <c r="L1312">
        <v>2.7841783410000001</v>
      </c>
      <c r="M1312">
        <v>11512.6</v>
      </c>
      <c r="N1312" s="5">
        <f>IF(Feb_21[[#This Row],[WIN_OSE]]=0,('Summary Sheet'!$O$1)-('Summary Sheet'!$O$1*2%),-'Summary Sheet'!$O$1*(Feb_21[[#This Row],[BSP]]-1))</f>
        <v>1.96</v>
      </c>
    </row>
    <row r="1313" spans="1:14" x14ac:dyDescent="0.25">
      <c r="A1313">
        <v>179276826</v>
      </c>
      <c r="B1313" s="1" t="s">
        <v>23</v>
      </c>
      <c r="C1313" s="1" t="s">
        <v>167</v>
      </c>
      <c r="D1313" s="1" t="s">
        <v>4933</v>
      </c>
      <c r="E1313" s="1" t="s">
        <v>37</v>
      </c>
      <c r="F1313" s="1" t="s">
        <v>44</v>
      </c>
      <c r="G1313" s="2">
        <v>44240</v>
      </c>
      <c r="H1313" s="3">
        <v>0.81666666666666665</v>
      </c>
      <c r="I1313">
        <v>4</v>
      </c>
      <c r="J1313" s="1" t="s">
        <v>4480</v>
      </c>
      <c r="K1313">
        <v>0</v>
      </c>
      <c r="L1313">
        <v>3.2754163465377495</v>
      </c>
      <c r="M1313">
        <v>11812.34</v>
      </c>
      <c r="N1313" s="5">
        <f>IF(Feb_21[[#This Row],[WIN_OSE]]=0,('Summary Sheet'!$O$1)-('Summary Sheet'!$O$1*2%),-'Summary Sheet'!$O$1*(Feb_21[[#This Row],[BSP]]-1))</f>
        <v>1.96</v>
      </c>
    </row>
    <row r="1314" spans="1:14" x14ac:dyDescent="0.25">
      <c r="A1314">
        <v>179276828</v>
      </c>
      <c r="B1314" s="1" t="s">
        <v>23</v>
      </c>
      <c r="C1314" s="1" t="s">
        <v>167</v>
      </c>
      <c r="D1314" s="1" t="s">
        <v>4933</v>
      </c>
      <c r="E1314" s="1" t="s">
        <v>20</v>
      </c>
      <c r="F1314" s="1" t="s">
        <v>44</v>
      </c>
      <c r="G1314" s="2">
        <v>44240</v>
      </c>
      <c r="H1314" s="3">
        <v>0.8305555555555556</v>
      </c>
      <c r="I1314">
        <v>5</v>
      </c>
      <c r="J1314" s="1" t="s">
        <v>4625</v>
      </c>
      <c r="K1314">
        <v>0</v>
      </c>
      <c r="L1314">
        <v>3.3456393234065764</v>
      </c>
      <c r="M1314">
        <v>19296.52</v>
      </c>
      <c r="N1314" s="5">
        <f>IF(Feb_21[[#This Row],[WIN_OSE]]=0,('Summary Sheet'!$O$1)-('Summary Sheet'!$O$1*2%),-'Summary Sheet'!$O$1*(Feb_21[[#This Row],[BSP]]-1))</f>
        <v>1.96</v>
      </c>
    </row>
    <row r="1315" spans="1:14" x14ac:dyDescent="0.25">
      <c r="A1315">
        <v>179276830</v>
      </c>
      <c r="B1315" s="1" t="s">
        <v>23</v>
      </c>
      <c r="C1315" s="1" t="s">
        <v>167</v>
      </c>
      <c r="D1315" s="1" t="s">
        <v>4933</v>
      </c>
      <c r="E1315" s="1" t="s">
        <v>30</v>
      </c>
      <c r="F1315" s="1" t="s">
        <v>44</v>
      </c>
      <c r="G1315" s="2">
        <v>44240</v>
      </c>
      <c r="H1315" s="3">
        <v>0.84513888888888888</v>
      </c>
      <c r="I1315">
        <v>4</v>
      </c>
      <c r="J1315" s="1" t="s">
        <v>4953</v>
      </c>
      <c r="K1315">
        <v>0</v>
      </c>
      <c r="L1315">
        <v>4.07658618660993</v>
      </c>
      <c r="M1315">
        <v>11453.24</v>
      </c>
      <c r="N1315" s="5">
        <f>IF(Feb_21[[#This Row],[WIN_OSE]]=0,('Summary Sheet'!$O$1)-('Summary Sheet'!$O$1*2%),-'Summary Sheet'!$O$1*(Feb_21[[#This Row],[BSP]]-1))</f>
        <v>1.96</v>
      </c>
    </row>
    <row r="1316" spans="1:14" x14ac:dyDescent="0.25">
      <c r="A1316">
        <v>179276832</v>
      </c>
      <c r="B1316" s="1" t="s">
        <v>23</v>
      </c>
      <c r="C1316" s="1" t="s">
        <v>167</v>
      </c>
      <c r="D1316" s="1" t="s">
        <v>4933</v>
      </c>
      <c r="E1316" s="1" t="s">
        <v>101</v>
      </c>
      <c r="F1316" s="1" t="s">
        <v>44</v>
      </c>
      <c r="G1316" s="2">
        <v>44240</v>
      </c>
      <c r="H1316" s="3">
        <v>0.85972222222222228</v>
      </c>
      <c r="I1316">
        <v>3</v>
      </c>
      <c r="J1316" s="1" t="s">
        <v>4400</v>
      </c>
      <c r="K1316">
        <v>1</v>
      </c>
      <c r="L1316">
        <v>1.5912024153547824</v>
      </c>
      <c r="M1316">
        <v>35757.74</v>
      </c>
      <c r="N1316" s="5">
        <f>IF(Feb_21[[#This Row],[WIN_OSE]]=0,('Summary Sheet'!$O$1)-('Summary Sheet'!$O$1*2%),-'Summary Sheet'!$O$1*(Feb_21[[#This Row],[BSP]]-1))</f>
        <v>-1.1824048307095647</v>
      </c>
    </row>
    <row r="1317" spans="1:14" x14ac:dyDescent="0.25">
      <c r="A1317">
        <v>179276834</v>
      </c>
      <c r="B1317" s="1" t="s">
        <v>23</v>
      </c>
      <c r="C1317" s="1" t="s">
        <v>167</v>
      </c>
      <c r="D1317" s="1" t="s">
        <v>4933</v>
      </c>
      <c r="E1317" s="1" t="s">
        <v>45</v>
      </c>
      <c r="F1317" s="1" t="s">
        <v>186</v>
      </c>
      <c r="G1317" s="2">
        <v>44240</v>
      </c>
      <c r="H1317" s="3">
        <v>0.87083333333333335</v>
      </c>
      <c r="I1317">
        <v>6</v>
      </c>
      <c r="J1317" s="1" t="s">
        <v>3702</v>
      </c>
      <c r="K1317">
        <v>0</v>
      </c>
      <c r="L1317">
        <v>3.0386507132718545</v>
      </c>
      <c r="M1317">
        <v>11019.8</v>
      </c>
      <c r="N1317" s="5">
        <f>IF(Feb_21[[#This Row],[WIN_OSE]]=0,('Summary Sheet'!$O$1)-('Summary Sheet'!$O$1*2%),-'Summary Sheet'!$O$1*(Feb_21[[#This Row],[BSP]]-1))</f>
        <v>1.96</v>
      </c>
    </row>
    <row r="1318" spans="1:14" x14ac:dyDescent="0.25">
      <c r="A1318">
        <v>179276836</v>
      </c>
      <c r="B1318" s="1" t="s">
        <v>23</v>
      </c>
      <c r="C1318" s="1" t="s">
        <v>167</v>
      </c>
      <c r="D1318" s="1" t="s">
        <v>4933</v>
      </c>
      <c r="E1318" s="1" t="s">
        <v>37</v>
      </c>
      <c r="F1318" s="1" t="s">
        <v>44</v>
      </c>
      <c r="G1318" s="2">
        <v>44240</v>
      </c>
      <c r="H1318" s="3">
        <v>0.8833333333333333</v>
      </c>
      <c r="I1318">
        <v>5</v>
      </c>
      <c r="J1318" s="1" t="s">
        <v>4950</v>
      </c>
      <c r="K1318">
        <v>0</v>
      </c>
      <c r="L1318">
        <v>3.2</v>
      </c>
      <c r="M1318">
        <v>18968.98</v>
      </c>
      <c r="N1318" s="5">
        <f>IF(Feb_21[[#This Row],[WIN_OSE]]=0,('Summary Sheet'!$O$1)-('Summary Sheet'!$O$1*2%),-'Summary Sheet'!$O$1*(Feb_21[[#This Row],[BSP]]-1))</f>
        <v>1.96</v>
      </c>
    </row>
    <row r="1319" spans="1:14" x14ac:dyDescent="0.25">
      <c r="A1319">
        <v>179276838</v>
      </c>
      <c r="B1319" s="1" t="s">
        <v>23</v>
      </c>
      <c r="C1319" s="1" t="s">
        <v>167</v>
      </c>
      <c r="D1319" s="1" t="s">
        <v>4933</v>
      </c>
      <c r="E1319" s="1" t="s">
        <v>65</v>
      </c>
      <c r="F1319" s="1" t="s">
        <v>44</v>
      </c>
      <c r="G1319" s="2">
        <v>44240</v>
      </c>
      <c r="H1319" s="3">
        <v>0.89444444444444449</v>
      </c>
      <c r="I1319">
        <v>2</v>
      </c>
      <c r="J1319" s="1" t="s">
        <v>4945</v>
      </c>
      <c r="K1319">
        <v>1</v>
      </c>
      <c r="L1319">
        <v>2.4960260006503998</v>
      </c>
      <c r="M1319">
        <v>29615.84</v>
      </c>
      <c r="N1319" s="5">
        <f>IF(Feb_21[[#This Row],[WIN_OSE]]=0,('Summary Sheet'!$O$1)-('Summary Sheet'!$O$1*2%),-'Summary Sheet'!$O$1*(Feb_21[[#This Row],[BSP]]-1))</f>
        <v>-2.9920520013007996</v>
      </c>
    </row>
    <row r="1320" spans="1:14" x14ac:dyDescent="0.25">
      <c r="A1320">
        <v>179277347</v>
      </c>
      <c r="B1320" s="1" t="s">
        <v>23</v>
      </c>
      <c r="C1320" s="1" t="s">
        <v>3133</v>
      </c>
      <c r="D1320" s="1" t="s">
        <v>4933</v>
      </c>
      <c r="E1320" s="1" t="s">
        <v>65</v>
      </c>
      <c r="F1320" s="1" t="s">
        <v>13</v>
      </c>
      <c r="G1320" s="2">
        <v>44240</v>
      </c>
      <c r="H1320" s="3">
        <v>0.76527777777777772</v>
      </c>
      <c r="I1320">
        <v>2</v>
      </c>
      <c r="J1320" s="1" t="s">
        <v>4264</v>
      </c>
      <c r="K1320">
        <v>1</v>
      </c>
      <c r="L1320">
        <v>2.1577432108019288</v>
      </c>
      <c r="M1320">
        <v>10263.74</v>
      </c>
      <c r="N1320" s="5">
        <f>IF(Feb_21[[#This Row],[WIN_OSE]]=0,('Summary Sheet'!$O$1)-('Summary Sheet'!$O$1*2%),-'Summary Sheet'!$O$1*(Feb_21[[#This Row],[BSP]]-1))</f>
        <v>-2.3154864216038575</v>
      </c>
    </row>
    <row r="1321" spans="1:14" x14ac:dyDescent="0.25">
      <c r="A1321">
        <v>179277349</v>
      </c>
      <c r="B1321" s="1" t="s">
        <v>23</v>
      </c>
      <c r="C1321" s="1" t="s">
        <v>3133</v>
      </c>
      <c r="D1321" s="1" t="s">
        <v>4933</v>
      </c>
      <c r="E1321" s="1" t="s">
        <v>43</v>
      </c>
      <c r="F1321" s="1" t="s">
        <v>13</v>
      </c>
      <c r="G1321" s="2">
        <v>44240</v>
      </c>
      <c r="H1321" s="3">
        <v>0.77708333333333335</v>
      </c>
      <c r="I1321">
        <v>1</v>
      </c>
      <c r="J1321" s="1" t="s">
        <v>4180</v>
      </c>
      <c r="K1321">
        <v>0</v>
      </c>
      <c r="L1321">
        <v>2.84</v>
      </c>
      <c r="M1321">
        <v>11647.8</v>
      </c>
      <c r="N1321" s="5">
        <f>IF(Feb_21[[#This Row],[WIN_OSE]]=0,('Summary Sheet'!$O$1)-('Summary Sheet'!$O$1*2%),-'Summary Sheet'!$O$1*(Feb_21[[#This Row],[BSP]]-1))</f>
        <v>1.96</v>
      </c>
    </row>
    <row r="1322" spans="1:14" x14ac:dyDescent="0.25">
      <c r="A1322">
        <v>179277351</v>
      </c>
      <c r="B1322" s="1" t="s">
        <v>23</v>
      </c>
      <c r="C1322" s="1" t="s">
        <v>3133</v>
      </c>
      <c r="D1322" s="1" t="s">
        <v>4933</v>
      </c>
      <c r="E1322" s="1" t="s">
        <v>20</v>
      </c>
      <c r="F1322" s="1" t="s">
        <v>13</v>
      </c>
      <c r="G1322" s="2">
        <v>44240</v>
      </c>
      <c r="H1322" s="3">
        <v>0.78749999999999998</v>
      </c>
      <c r="I1322">
        <v>1</v>
      </c>
      <c r="J1322" s="1" t="s">
        <v>3404</v>
      </c>
      <c r="K1322">
        <v>0</v>
      </c>
      <c r="L1322">
        <v>2.9621862025997325</v>
      </c>
      <c r="M1322">
        <v>10442</v>
      </c>
      <c r="N1322" s="5">
        <f>IF(Feb_21[[#This Row],[WIN_OSE]]=0,('Summary Sheet'!$O$1)-('Summary Sheet'!$O$1*2%),-'Summary Sheet'!$O$1*(Feb_21[[#This Row],[BSP]]-1))</f>
        <v>1.96</v>
      </c>
    </row>
    <row r="1323" spans="1:14" x14ac:dyDescent="0.25">
      <c r="A1323">
        <v>179277353</v>
      </c>
      <c r="B1323" s="1" t="s">
        <v>23</v>
      </c>
      <c r="C1323" s="1" t="s">
        <v>3133</v>
      </c>
      <c r="D1323" s="1" t="s">
        <v>4933</v>
      </c>
      <c r="E1323" s="1" t="s">
        <v>39</v>
      </c>
      <c r="F1323" s="1" t="s">
        <v>13</v>
      </c>
      <c r="G1323" s="2">
        <v>44240</v>
      </c>
      <c r="H1323" s="3">
        <v>0.8</v>
      </c>
      <c r="I1323">
        <v>3</v>
      </c>
      <c r="J1323" s="1" t="s">
        <v>465</v>
      </c>
      <c r="K1323">
        <v>0</v>
      </c>
      <c r="L1323">
        <v>3.6423545380000002</v>
      </c>
      <c r="M1323">
        <v>7725.86</v>
      </c>
      <c r="N1323" s="5">
        <f>IF(Feb_21[[#This Row],[WIN_OSE]]=0,('Summary Sheet'!$O$1)-('Summary Sheet'!$O$1*2%),-'Summary Sheet'!$O$1*(Feb_21[[#This Row],[BSP]]-1))</f>
        <v>1.96</v>
      </c>
    </row>
    <row r="1324" spans="1:14" x14ac:dyDescent="0.25">
      <c r="A1324">
        <v>179279956</v>
      </c>
      <c r="B1324" s="1" t="s">
        <v>16</v>
      </c>
      <c r="C1324" s="1" t="s">
        <v>3130</v>
      </c>
      <c r="D1324" s="1" t="s">
        <v>4933</v>
      </c>
      <c r="E1324" s="1" t="s">
        <v>65</v>
      </c>
      <c r="F1324" s="1" t="s">
        <v>168</v>
      </c>
      <c r="G1324" s="2">
        <v>44240</v>
      </c>
      <c r="H1324" s="3">
        <v>0.4284722222222222</v>
      </c>
      <c r="I1324">
        <v>4</v>
      </c>
      <c r="J1324" s="1" t="s">
        <v>3723</v>
      </c>
      <c r="K1324">
        <v>0</v>
      </c>
      <c r="L1324">
        <v>3.9189861918618232</v>
      </c>
      <c r="M1324">
        <v>8035.46</v>
      </c>
      <c r="N1324" s="5">
        <f>IF(Feb_21[[#This Row],[WIN_OSE]]=0,('Summary Sheet'!$O$1)-('Summary Sheet'!$O$1*2%),-'Summary Sheet'!$O$1*(Feb_21[[#This Row],[BSP]]-1))</f>
        <v>1.96</v>
      </c>
    </row>
    <row r="1325" spans="1:14" x14ac:dyDescent="0.25">
      <c r="A1325">
        <v>179279958</v>
      </c>
      <c r="B1325" s="1" t="s">
        <v>16</v>
      </c>
      <c r="C1325" s="1" t="s">
        <v>3130</v>
      </c>
      <c r="D1325" s="1" t="s">
        <v>4933</v>
      </c>
      <c r="E1325" s="1" t="s">
        <v>24</v>
      </c>
      <c r="F1325" s="1" t="s">
        <v>168</v>
      </c>
      <c r="G1325" s="2">
        <v>44240</v>
      </c>
      <c r="H1325" s="3">
        <v>0.44236111111111109</v>
      </c>
      <c r="I1325">
        <v>1</v>
      </c>
      <c r="J1325" s="1" t="s">
        <v>828</v>
      </c>
      <c r="K1325">
        <v>1</v>
      </c>
      <c r="L1325">
        <v>2.5959214698386495</v>
      </c>
      <c r="M1325">
        <v>17850.400000000001</v>
      </c>
      <c r="N1325" s="5">
        <f>IF(Feb_21[[#This Row],[WIN_OSE]]=0,('Summary Sheet'!$O$1)-('Summary Sheet'!$O$1*2%),-'Summary Sheet'!$O$1*(Feb_21[[#This Row],[BSP]]-1))</f>
        <v>-3.1918429396772989</v>
      </c>
    </row>
    <row r="1326" spans="1:14" x14ac:dyDescent="0.25">
      <c r="A1326">
        <v>179279960</v>
      </c>
      <c r="B1326" s="1" t="s">
        <v>16</v>
      </c>
      <c r="C1326" s="1" t="s">
        <v>3130</v>
      </c>
      <c r="D1326" s="1" t="s">
        <v>4933</v>
      </c>
      <c r="E1326" s="1" t="s">
        <v>300</v>
      </c>
      <c r="F1326" s="1" t="s">
        <v>301</v>
      </c>
      <c r="G1326" s="2">
        <v>44240</v>
      </c>
      <c r="H1326" s="3">
        <v>0.45347222222222222</v>
      </c>
      <c r="I1326">
        <v>3</v>
      </c>
      <c r="J1326" s="1" t="s">
        <v>454</v>
      </c>
      <c r="K1326">
        <v>0</v>
      </c>
      <c r="L1326">
        <v>3.5792101000000001</v>
      </c>
      <c r="M1326">
        <v>11829.36</v>
      </c>
      <c r="N1326" s="5">
        <f>IF(Feb_21[[#This Row],[WIN_OSE]]=0,('Summary Sheet'!$O$1)-('Summary Sheet'!$O$1*2%),-'Summary Sheet'!$O$1*(Feb_21[[#This Row],[BSP]]-1))</f>
        <v>1.96</v>
      </c>
    </row>
    <row r="1327" spans="1:14" x14ac:dyDescent="0.25">
      <c r="A1327">
        <v>179279962</v>
      </c>
      <c r="B1327" s="1" t="s">
        <v>16</v>
      </c>
      <c r="C1327" s="1" t="s">
        <v>3130</v>
      </c>
      <c r="D1327" s="1" t="s">
        <v>4933</v>
      </c>
      <c r="E1327" s="1" t="s">
        <v>41</v>
      </c>
      <c r="F1327" s="1" t="s">
        <v>168</v>
      </c>
      <c r="G1327" s="2">
        <v>44240</v>
      </c>
      <c r="H1327" s="3">
        <v>0.46458333333333335</v>
      </c>
      <c r="I1327">
        <v>2</v>
      </c>
      <c r="J1327" s="1" t="s">
        <v>1352</v>
      </c>
      <c r="K1327">
        <v>0</v>
      </c>
      <c r="L1327">
        <v>3.7337184285164398</v>
      </c>
      <c r="M1327">
        <v>12053.3</v>
      </c>
      <c r="N1327" s="5">
        <f>IF(Feb_21[[#This Row],[WIN_OSE]]=0,('Summary Sheet'!$O$1)-('Summary Sheet'!$O$1*2%),-'Summary Sheet'!$O$1*(Feb_21[[#This Row],[BSP]]-1))</f>
        <v>1.96</v>
      </c>
    </row>
    <row r="1328" spans="1:14" x14ac:dyDescent="0.25">
      <c r="A1328">
        <v>179279964</v>
      </c>
      <c r="B1328" s="1" t="s">
        <v>16</v>
      </c>
      <c r="C1328" s="1" t="s">
        <v>3130</v>
      </c>
      <c r="D1328" s="1" t="s">
        <v>4933</v>
      </c>
      <c r="E1328" s="1" t="s">
        <v>30</v>
      </c>
      <c r="F1328" s="1" t="s">
        <v>168</v>
      </c>
      <c r="G1328" s="2">
        <v>44240</v>
      </c>
      <c r="H1328" s="3">
        <v>0.47499999999999998</v>
      </c>
      <c r="I1328">
        <v>2</v>
      </c>
      <c r="J1328" s="1" t="s">
        <v>713</v>
      </c>
      <c r="K1328">
        <v>0</v>
      </c>
      <c r="L1328">
        <v>3.25</v>
      </c>
      <c r="M1328">
        <v>16916.060000000001</v>
      </c>
      <c r="N1328" s="5">
        <f>IF(Feb_21[[#This Row],[WIN_OSE]]=0,('Summary Sheet'!$O$1)-('Summary Sheet'!$O$1*2%),-'Summary Sheet'!$O$1*(Feb_21[[#This Row],[BSP]]-1))</f>
        <v>1.96</v>
      </c>
    </row>
    <row r="1329" spans="1:14" x14ac:dyDescent="0.25">
      <c r="A1329">
        <v>179279966</v>
      </c>
      <c r="B1329" s="1" t="s">
        <v>16</v>
      </c>
      <c r="C1329" s="1" t="s">
        <v>3130</v>
      </c>
      <c r="D1329" s="1" t="s">
        <v>4933</v>
      </c>
      <c r="E1329" s="1" t="s">
        <v>208</v>
      </c>
      <c r="F1329" s="1" t="s">
        <v>194</v>
      </c>
      <c r="G1329" s="2">
        <v>44240</v>
      </c>
      <c r="H1329" s="3">
        <v>0.48541666666666666</v>
      </c>
      <c r="I1329">
        <v>1</v>
      </c>
      <c r="J1329" s="1" t="s">
        <v>214</v>
      </c>
      <c r="K1329">
        <v>0</v>
      </c>
      <c r="L1329">
        <v>2.1653687933422043</v>
      </c>
      <c r="M1329">
        <v>38998.980000000003</v>
      </c>
      <c r="N1329" s="5">
        <f>IF(Feb_21[[#This Row],[WIN_OSE]]=0,('Summary Sheet'!$O$1)-('Summary Sheet'!$O$1*2%),-'Summary Sheet'!$O$1*(Feb_21[[#This Row],[BSP]]-1))</f>
        <v>1.96</v>
      </c>
    </row>
    <row r="1330" spans="1:14" x14ac:dyDescent="0.25">
      <c r="A1330">
        <v>179279968</v>
      </c>
      <c r="B1330" s="1" t="s">
        <v>16</v>
      </c>
      <c r="C1330" s="1" t="s">
        <v>3130</v>
      </c>
      <c r="D1330" s="1" t="s">
        <v>4933</v>
      </c>
      <c r="E1330" s="1" t="s">
        <v>65</v>
      </c>
      <c r="F1330" s="1" t="s">
        <v>168</v>
      </c>
      <c r="G1330" s="2">
        <v>44240</v>
      </c>
      <c r="H1330" s="3">
        <v>0.49583333333333335</v>
      </c>
      <c r="I1330">
        <v>1</v>
      </c>
      <c r="J1330" s="1" t="s">
        <v>4103</v>
      </c>
      <c r="K1330">
        <v>0</v>
      </c>
      <c r="L1330">
        <v>2.5747101547183409</v>
      </c>
      <c r="M1330">
        <v>27389.62</v>
      </c>
      <c r="N1330" s="5">
        <f>IF(Feb_21[[#This Row],[WIN_OSE]]=0,('Summary Sheet'!$O$1)-('Summary Sheet'!$O$1*2%),-'Summary Sheet'!$O$1*(Feb_21[[#This Row],[BSP]]-1))</f>
        <v>1.96</v>
      </c>
    </row>
    <row r="1331" spans="1:14" x14ac:dyDescent="0.25">
      <c r="A1331">
        <v>179279970</v>
      </c>
      <c r="B1331" s="1" t="s">
        <v>16</v>
      </c>
      <c r="C1331" s="1" t="s">
        <v>3130</v>
      </c>
      <c r="D1331" s="1" t="s">
        <v>4933</v>
      </c>
      <c r="E1331" s="1" t="s">
        <v>47</v>
      </c>
      <c r="F1331" s="1" t="s">
        <v>168</v>
      </c>
      <c r="G1331" s="2">
        <v>44240</v>
      </c>
      <c r="H1331" s="3">
        <v>0.50624999999999998</v>
      </c>
      <c r="I1331">
        <v>2</v>
      </c>
      <c r="J1331" s="1" t="s">
        <v>4978</v>
      </c>
      <c r="K1331">
        <v>0</v>
      </c>
      <c r="L1331">
        <v>3.15</v>
      </c>
      <c r="M1331">
        <v>14891.16</v>
      </c>
      <c r="N1331" s="5">
        <f>IF(Feb_21[[#This Row],[WIN_OSE]]=0,('Summary Sheet'!$O$1)-('Summary Sheet'!$O$1*2%),-'Summary Sheet'!$O$1*(Feb_21[[#This Row],[BSP]]-1))</f>
        <v>1.96</v>
      </c>
    </row>
    <row r="1332" spans="1:14" x14ac:dyDescent="0.25">
      <c r="A1332">
        <v>179279972</v>
      </c>
      <c r="B1332" s="1" t="s">
        <v>16</v>
      </c>
      <c r="C1332" s="1" t="s">
        <v>3130</v>
      </c>
      <c r="D1332" s="1" t="s">
        <v>4933</v>
      </c>
      <c r="E1332" s="1" t="s">
        <v>37</v>
      </c>
      <c r="F1332" s="1" t="s">
        <v>168</v>
      </c>
      <c r="G1332" s="2">
        <v>44240</v>
      </c>
      <c r="H1332" s="3">
        <v>0.51666666666666672</v>
      </c>
      <c r="I1332">
        <v>1</v>
      </c>
      <c r="J1332" s="1" t="s">
        <v>3772</v>
      </c>
      <c r="K1332">
        <v>0</v>
      </c>
      <c r="L1332">
        <v>2.9359938649999999</v>
      </c>
      <c r="M1332">
        <v>17935.259999999998</v>
      </c>
      <c r="N1332" s="5">
        <f>IF(Feb_21[[#This Row],[WIN_OSE]]=0,('Summary Sheet'!$O$1)-('Summary Sheet'!$O$1*2%),-'Summary Sheet'!$O$1*(Feb_21[[#This Row],[BSP]]-1))</f>
        <v>1.96</v>
      </c>
    </row>
    <row r="1333" spans="1:14" x14ac:dyDescent="0.25">
      <c r="A1333">
        <v>179279974</v>
      </c>
      <c r="B1333" s="1" t="s">
        <v>16</v>
      </c>
      <c r="C1333" s="1" t="s">
        <v>3130</v>
      </c>
      <c r="D1333" s="1" t="s">
        <v>4933</v>
      </c>
      <c r="E1333" s="1" t="s">
        <v>65</v>
      </c>
      <c r="F1333" s="1" t="s">
        <v>168</v>
      </c>
      <c r="G1333" s="2">
        <v>44240</v>
      </c>
      <c r="H1333" s="3">
        <v>0.52708333333333335</v>
      </c>
      <c r="I1333">
        <v>1</v>
      </c>
      <c r="J1333" s="1" t="s">
        <v>1357</v>
      </c>
      <c r="K1333">
        <v>1</v>
      </c>
      <c r="L1333">
        <v>2.0738698612818194</v>
      </c>
      <c r="M1333">
        <v>30756.1</v>
      </c>
      <c r="N1333" s="5">
        <f>IF(Feb_21[[#This Row],[WIN_OSE]]=0,('Summary Sheet'!$O$1)-('Summary Sheet'!$O$1*2%),-'Summary Sheet'!$O$1*(Feb_21[[#This Row],[BSP]]-1))</f>
        <v>-2.1477397225636388</v>
      </c>
    </row>
    <row r="1334" spans="1:14" x14ac:dyDescent="0.25">
      <c r="A1334">
        <v>179279976</v>
      </c>
      <c r="B1334" s="1" t="s">
        <v>16</v>
      </c>
      <c r="C1334" s="1" t="s">
        <v>3130</v>
      </c>
      <c r="D1334" s="1" t="s">
        <v>4933</v>
      </c>
      <c r="E1334" s="1" t="s">
        <v>289</v>
      </c>
      <c r="F1334" s="1" t="s">
        <v>194</v>
      </c>
      <c r="G1334" s="2">
        <v>44240</v>
      </c>
      <c r="H1334" s="3">
        <v>0.53749999999999998</v>
      </c>
      <c r="I1334">
        <v>3</v>
      </c>
      <c r="J1334" s="1" t="s">
        <v>4965</v>
      </c>
      <c r="K1334">
        <v>0</v>
      </c>
      <c r="L1334">
        <v>3.7</v>
      </c>
      <c r="M1334">
        <v>10117.120000000001</v>
      </c>
      <c r="N1334" s="5">
        <f>IF(Feb_21[[#This Row],[WIN_OSE]]=0,('Summary Sheet'!$O$1)-('Summary Sheet'!$O$1*2%),-'Summary Sheet'!$O$1*(Feb_21[[#This Row],[BSP]]-1))</f>
        <v>1.96</v>
      </c>
    </row>
    <row r="1335" spans="1:14" x14ac:dyDescent="0.25">
      <c r="A1335">
        <v>179279978</v>
      </c>
      <c r="B1335" s="1" t="s">
        <v>16</v>
      </c>
      <c r="C1335" s="1" t="s">
        <v>3130</v>
      </c>
      <c r="D1335" s="1" t="s">
        <v>4933</v>
      </c>
      <c r="E1335" s="1" t="s">
        <v>41</v>
      </c>
      <c r="F1335" s="1" t="s">
        <v>168</v>
      </c>
      <c r="G1335" s="2">
        <v>44240</v>
      </c>
      <c r="H1335" s="3">
        <v>0.54791666666666672</v>
      </c>
      <c r="I1335">
        <v>1</v>
      </c>
      <c r="J1335" s="1" t="s">
        <v>3998</v>
      </c>
      <c r="K1335">
        <v>0</v>
      </c>
      <c r="L1335">
        <v>1.7425034548380567</v>
      </c>
      <c r="M1335">
        <v>30921.040000000001</v>
      </c>
      <c r="N1335" s="5">
        <f>IF(Feb_21[[#This Row],[WIN_OSE]]=0,('Summary Sheet'!$O$1)-('Summary Sheet'!$O$1*2%),-'Summary Sheet'!$O$1*(Feb_21[[#This Row],[BSP]]-1))</f>
        <v>1.96</v>
      </c>
    </row>
    <row r="1336" spans="1:14" x14ac:dyDescent="0.25">
      <c r="A1336">
        <v>179279980</v>
      </c>
      <c r="B1336" s="1" t="s">
        <v>16</v>
      </c>
      <c r="C1336" s="1" t="s">
        <v>3130</v>
      </c>
      <c r="D1336" s="1" t="s">
        <v>4933</v>
      </c>
      <c r="E1336" s="1" t="s">
        <v>30</v>
      </c>
      <c r="F1336" s="1" t="s">
        <v>168</v>
      </c>
      <c r="G1336" s="2">
        <v>44240</v>
      </c>
      <c r="H1336" s="3">
        <v>0.55833333333333335</v>
      </c>
      <c r="I1336">
        <v>2</v>
      </c>
      <c r="J1336" s="1" t="s">
        <v>4125</v>
      </c>
      <c r="K1336">
        <v>1</v>
      </c>
      <c r="L1336">
        <v>3.75</v>
      </c>
      <c r="M1336">
        <v>13293.8</v>
      </c>
      <c r="N1336" s="5">
        <f>IF(Feb_21[[#This Row],[WIN_OSE]]=0,('Summary Sheet'!$O$1)-('Summary Sheet'!$O$1*2%),-'Summary Sheet'!$O$1*(Feb_21[[#This Row],[BSP]]-1))</f>
        <v>-5.5</v>
      </c>
    </row>
    <row r="1337" spans="1:14" x14ac:dyDescent="0.25">
      <c r="A1337">
        <v>179279982</v>
      </c>
      <c r="B1337" s="1" t="s">
        <v>16</v>
      </c>
      <c r="C1337" s="1" t="s">
        <v>3130</v>
      </c>
      <c r="D1337" s="1" t="s">
        <v>4933</v>
      </c>
      <c r="E1337" s="1" t="s">
        <v>37</v>
      </c>
      <c r="F1337" s="1" t="s">
        <v>168</v>
      </c>
      <c r="G1337" s="2">
        <v>44240</v>
      </c>
      <c r="H1337" s="3">
        <v>0.56874999999999998</v>
      </c>
      <c r="I1337">
        <v>1</v>
      </c>
      <c r="J1337" s="1" t="s">
        <v>3810</v>
      </c>
      <c r="K1337">
        <v>1</v>
      </c>
      <c r="L1337">
        <v>2.7097208130000001</v>
      </c>
      <c r="M1337">
        <v>29769.48</v>
      </c>
      <c r="N1337" s="5">
        <f>IF(Feb_21[[#This Row],[WIN_OSE]]=0,('Summary Sheet'!$O$1)-('Summary Sheet'!$O$1*2%),-'Summary Sheet'!$O$1*(Feb_21[[#This Row],[BSP]]-1))</f>
        <v>-3.4194416260000002</v>
      </c>
    </row>
    <row r="1338" spans="1:14" x14ac:dyDescent="0.25">
      <c r="A1338">
        <v>179280070</v>
      </c>
      <c r="B1338" s="1" t="s">
        <v>16</v>
      </c>
      <c r="C1338" s="1" t="s">
        <v>5304</v>
      </c>
      <c r="D1338" s="1" t="s">
        <v>4884</v>
      </c>
      <c r="E1338" s="1" t="s">
        <v>24</v>
      </c>
      <c r="F1338" s="1" t="s">
        <v>54</v>
      </c>
      <c r="G1338" s="2">
        <v>44239</v>
      </c>
      <c r="H1338" s="3">
        <v>0.78680555555555554</v>
      </c>
      <c r="I1338">
        <v>1</v>
      </c>
      <c r="J1338" s="1" t="s">
        <v>4902</v>
      </c>
      <c r="K1338">
        <v>0</v>
      </c>
      <c r="L1338">
        <v>3.5493311219999999</v>
      </c>
      <c r="M1338">
        <v>2763.36</v>
      </c>
      <c r="N1338" s="5">
        <f>IF(Feb_21[[#This Row],[WIN_OSE]]=0,('Summary Sheet'!$O$1)-('Summary Sheet'!$O$1*2%),-'Summary Sheet'!$O$1*(Feb_21[[#This Row],[BSP]]-1))</f>
        <v>1.96</v>
      </c>
    </row>
    <row r="1339" spans="1:14" x14ac:dyDescent="0.25">
      <c r="A1339">
        <v>179280071</v>
      </c>
      <c r="B1339" s="1" t="s">
        <v>16</v>
      </c>
      <c r="C1339" s="1" t="s">
        <v>5304</v>
      </c>
      <c r="D1339" s="1" t="s">
        <v>4884</v>
      </c>
      <c r="E1339" s="1" t="s">
        <v>41</v>
      </c>
      <c r="F1339" s="1" t="s">
        <v>54</v>
      </c>
      <c r="G1339" s="2">
        <v>44239</v>
      </c>
      <c r="H1339" s="3">
        <v>0.8</v>
      </c>
      <c r="I1339">
        <v>2</v>
      </c>
      <c r="J1339" s="1" t="s">
        <v>4890</v>
      </c>
      <c r="K1339">
        <v>0</v>
      </c>
      <c r="L1339">
        <v>2.9216448549999998</v>
      </c>
      <c r="M1339">
        <v>3937.5</v>
      </c>
      <c r="N1339" s="5">
        <f>IF(Feb_21[[#This Row],[WIN_OSE]]=0,('Summary Sheet'!$O$1)-('Summary Sheet'!$O$1*2%),-'Summary Sheet'!$O$1*(Feb_21[[#This Row],[BSP]]-1))</f>
        <v>1.96</v>
      </c>
    </row>
    <row r="1340" spans="1:14" x14ac:dyDescent="0.25">
      <c r="A1340">
        <v>179280072</v>
      </c>
      <c r="B1340" s="1" t="s">
        <v>16</v>
      </c>
      <c r="C1340" s="1" t="s">
        <v>5304</v>
      </c>
      <c r="D1340" s="1" t="s">
        <v>4884</v>
      </c>
      <c r="E1340" s="1" t="s">
        <v>41</v>
      </c>
      <c r="F1340" s="1" t="s">
        <v>54</v>
      </c>
      <c r="G1340" s="2">
        <v>44239</v>
      </c>
      <c r="H1340" s="3">
        <v>0.81111111111111112</v>
      </c>
      <c r="I1340">
        <v>1</v>
      </c>
      <c r="J1340" s="1" t="s">
        <v>4932</v>
      </c>
      <c r="K1340">
        <v>1</v>
      </c>
      <c r="L1340">
        <v>2.608915691</v>
      </c>
      <c r="M1340">
        <v>5759.48</v>
      </c>
      <c r="N1340" s="5">
        <f>IF(Feb_21[[#This Row],[WIN_OSE]]=0,('Summary Sheet'!$O$1)-('Summary Sheet'!$O$1*2%),-'Summary Sheet'!$O$1*(Feb_21[[#This Row],[BSP]]-1))</f>
        <v>-3.217831382</v>
      </c>
    </row>
    <row r="1341" spans="1:14" x14ac:dyDescent="0.25">
      <c r="A1341">
        <v>179280073</v>
      </c>
      <c r="B1341" s="1" t="s">
        <v>16</v>
      </c>
      <c r="C1341" s="1" t="s">
        <v>5304</v>
      </c>
      <c r="D1341" s="1" t="s">
        <v>4884</v>
      </c>
      <c r="E1341" s="1" t="s">
        <v>47</v>
      </c>
      <c r="F1341" s="1" t="s">
        <v>54</v>
      </c>
      <c r="G1341" s="2">
        <v>44239</v>
      </c>
      <c r="H1341" s="3">
        <v>0.8208333333333333</v>
      </c>
      <c r="I1341">
        <v>5</v>
      </c>
      <c r="J1341" s="1" t="s">
        <v>4889</v>
      </c>
      <c r="K1341">
        <v>0</v>
      </c>
      <c r="L1341">
        <v>3.95</v>
      </c>
      <c r="M1341">
        <v>1298.52</v>
      </c>
      <c r="N1341" s="5">
        <f>IF(Feb_21[[#This Row],[WIN_OSE]]=0,('Summary Sheet'!$O$1)-('Summary Sheet'!$O$1*2%),-'Summary Sheet'!$O$1*(Feb_21[[#This Row],[BSP]]-1))</f>
        <v>1.96</v>
      </c>
    </row>
    <row r="1342" spans="1:14" x14ac:dyDescent="0.25">
      <c r="A1342">
        <v>179280159</v>
      </c>
      <c r="B1342" s="1" t="s">
        <v>16</v>
      </c>
      <c r="C1342" s="1" t="s">
        <v>5304</v>
      </c>
      <c r="D1342" s="1" t="s">
        <v>4884</v>
      </c>
      <c r="E1342" s="1" t="s">
        <v>39</v>
      </c>
      <c r="F1342" s="1" t="s">
        <v>54</v>
      </c>
      <c r="G1342" s="2">
        <v>44239</v>
      </c>
      <c r="H1342" s="3">
        <v>0.82916666666666672</v>
      </c>
      <c r="I1342">
        <v>2</v>
      </c>
      <c r="J1342" s="1" t="s">
        <v>4901</v>
      </c>
      <c r="K1342">
        <v>0</v>
      </c>
      <c r="L1342">
        <v>4</v>
      </c>
      <c r="M1342">
        <v>3240.68</v>
      </c>
      <c r="N1342" s="5">
        <f>IF(Feb_21[[#This Row],[WIN_OSE]]=0,('Summary Sheet'!$O$1)-('Summary Sheet'!$O$1*2%),-'Summary Sheet'!$O$1*(Feb_21[[#This Row],[BSP]]-1))</f>
        <v>1.96</v>
      </c>
    </row>
    <row r="1343" spans="1:14" x14ac:dyDescent="0.25">
      <c r="A1343">
        <v>179280330</v>
      </c>
      <c r="B1343" s="1" t="s">
        <v>16</v>
      </c>
      <c r="C1343" s="1" t="s">
        <v>5304</v>
      </c>
      <c r="D1343" s="1" t="s">
        <v>4884</v>
      </c>
      <c r="E1343" s="1" t="s">
        <v>43</v>
      </c>
      <c r="F1343" s="1" t="s">
        <v>54</v>
      </c>
      <c r="G1343" s="2">
        <v>44239</v>
      </c>
      <c r="H1343" s="3">
        <v>0.83958333333333335</v>
      </c>
      <c r="I1343">
        <v>1</v>
      </c>
      <c r="J1343" s="1" t="s">
        <v>4921</v>
      </c>
      <c r="K1343">
        <v>1</v>
      </c>
      <c r="L1343">
        <v>3.252776017</v>
      </c>
      <c r="M1343">
        <v>5704</v>
      </c>
      <c r="N1343" s="5">
        <f>IF(Feb_21[[#This Row],[WIN_OSE]]=0,('Summary Sheet'!$O$1)-('Summary Sheet'!$O$1*2%),-'Summary Sheet'!$O$1*(Feb_21[[#This Row],[BSP]]-1))</f>
        <v>-4.5055520339999999</v>
      </c>
    </row>
    <row r="1344" spans="1:14" x14ac:dyDescent="0.25">
      <c r="A1344">
        <v>179280331</v>
      </c>
      <c r="B1344" s="1" t="s">
        <v>16</v>
      </c>
      <c r="C1344" s="1" t="s">
        <v>5304</v>
      </c>
      <c r="D1344" s="1" t="s">
        <v>4884</v>
      </c>
      <c r="E1344" s="1" t="s">
        <v>39</v>
      </c>
      <c r="F1344" s="1" t="s">
        <v>54</v>
      </c>
      <c r="G1344" s="2">
        <v>44239</v>
      </c>
      <c r="H1344" s="3">
        <v>0.85347222222222219</v>
      </c>
      <c r="I1344">
        <v>1</v>
      </c>
      <c r="J1344" s="1" t="s">
        <v>4920</v>
      </c>
      <c r="K1344">
        <v>0</v>
      </c>
      <c r="L1344">
        <v>2.4014988598093088</v>
      </c>
      <c r="M1344">
        <v>6605.46</v>
      </c>
      <c r="N1344" s="5">
        <f>IF(Feb_21[[#This Row],[WIN_OSE]]=0,('Summary Sheet'!$O$1)-('Summary Sheet'!$O$1*2%),-'Summary Sheet'!$O$1*(Feb_21[[#This Row],[BSP]]-1))</f>
        <v>1.96</v>
      </c>
    </row>
    <row r="1345" spans="1:14" x14ac:dyDescent="0.25">
      <c r="A1345">
        <v>179280332</v>
      </c>
      <c r="B1345" s="1" t="s">
        <v>16</v>
      </c>
      <c r="C1345" s="1" t="s">
        <v>5304</v>
      </c>
      <c r="D1345" s="1" t="s">
        <v>4884</v>
      </c>
      <c r="E1345" s="1" t="s">
        <v>47</v>
      </c>
      <c r="F1345" s="1" t="s">
        <v>54</v>
      </c>
      <c r="G1345" s="2">
        <v>44239</v>
      </c>
      <c r="H1345" s="3">
        <v>0.86597222222222225</v>
      </c>
      <c r="I1345">
        <v>6</v>
      </c>
      <c r="J1345" s="1" t="s">
        <v>4922</v>
      </c>
      <c r="K1345">
        <v>0</v>
      </c>
      <c r="L1345">
        <v>3.0509269823046625</v>
      </c>
      <c r="M1345">
        <v>6205.68</v>
      </c>
      <c r="N1345" s="5">
        <f>IF(Feb_21[[#This Row],[WIN_OSE]]=0,('Summary Sheet'!$O$1)-('Summary Sheet'!$O$1*2%),-'Summary Sheet'!$O$1*(Feb_21[[#This Row],[BSP]]-1))</f>
        <v>1.96</v>
      </c>
    </row>
    <row r="1346" spans="1:14" x14ac:dyDescent="0.25">
      <c r="A1346">
        <v>179280333</v>
      </c>
      <c r="B1346" s="1" t="s">
        <v>16</v>
      </c>
      <c r="C1346" s="1" t="s">
        <v>5304</v>
      </c>
      <c r="D1346" s="1" t="s">
        <v>4884</v>
      </c>
      <c r="E1346" s="1" t="s">
        <v>43</v>
      </c>
      <c r="F1346" s="1" t="s">
        <v>54</v>
      </c>
      <c r="G1346" s="2">
        <v>44239</v>
      </c>
      <c r="H1346" s="3">
        <v>0.87916666666666665</v>
      </c>
      <c r="I1346">
        <v>1</v>
      </c>
      <c r="J1346" s="1" t="s">
        <v>4923</v>
      </c>
      <c r="K1346">
        <v>0</v>
      </c>
      <c r="L1346">
        <v>1.6452634399999999</v>
      </c>
      <c r="M1346">
        <v>13769.4</v>
      </c>
      <c r="N1346" s="5">
        <f>IF(Feb_21[[#This Row],[WIN_OSE]]=0,('Summary Sheet'!$O$1)-('Summary Sheet'!$O$1*2%),-'Summary Sheet'!$O$1*(Feb_21[[#This Row],[BSP]]-1))</f>
        <v>1.96</v>
      </c>
    </row>
    <row r="1347" spans="1:14" x14ac:dyDescent="0.25">
      <c r="A1347">
        <v>179280335</v>
      </c>
      <c r="B1347" s="1" t="s">
        <v>16</v>
      </c>
      <c r="C1347" s="1" t="s">
        <v>5304</v>
      </c>
      <c r="D1347" s="1" t="s">
        <v>4884</v>
      </c>
      <c r="E1347" s="1" t="s">
        <v>32</v>
      </c>
      <c r="F1347" s="1" t="s">
        <v>54</v>
      </c>
      <c r="G1347" s="2">
        <v>44239</v>
      </c>
      <c r="H1347" s="3">
        <v>0.89027777777777772</v>
      </c>
      <c r="I1347">
        <v>1</v>
      </c>
      <c r="J1347" s="1" t="s">
        <v>4903</v>
      </c>
      <c r="K1347">
        <v>0</v>
      </c>
      <c r="L1347">
        <v>2.75207392</v>
      </c>
      <c r="M1347">
        <v>8234.18</v>
      </c>
      <c r="N1347" s="5">
        <f>IF(Feb_21[[#This Row],[WIN_OSE]]=0,('Summary Sheet'!$O$1)-('Summary Sheet'!$O$1*2%),-'Summary Sheet'!$O$1*(Feb_21[[#This Row],[BSP]]-1))</f>
        <v>1.96</v>
      </c>
    </row>
    <row r="1348" spans="1:14" x14ac:dyDescent="0.25">
      <c r="A1348">
        <v>179309097</v>
      </c>
      <c r="B1348" s="1" t="s">
        <v>23</v>
      </c>
      <c r="C1348" s="1" t="s">
        <v>3134</v>
      </c>
      <c r="D1348" s="1" t="s">
        <v>4985</v>
      </c>
      <c r="E1348" s="1" t="s">
        <v>47</v>
      </c>
      <c r="F1348" s="1" t="s">
        <v>33</v>
      </c>
      <c r="G1348" s="2">
        <v>44241</v>
      </c>
      <c r="H1348" s="3">
        <v>0.44861111111111113</v>
      </c>
      <c r="I1348">
        <v>3</v>
      </c>
      <c r="J1348" s="1" t="s">
        <v>4748</v>
      </c>
      <c r="K1348">
        <v>1</v>
      </c>
      <c r="L1348">
        <v>2.6</v>
      </c>
      <c r="M1348">
        <v>9445.1200000000008</v>
      </c>
      <c r="N1348" s="5">
        <f>IF(Feb_21[[#This Row],[WIN_OSE]]=0,('Summary Sheet'!$O$1)-('Summary Sheet'!$O$1*2%),-'Summary Sheet'!$O$1*(Feb_21[[#This Row],[BSP]]-1))</f>
        <v>-3.2</v>
      </c>
    </row>
    <row r="1349" spans="1:14" x14ac:dyDescent="0.25">
      <c r="A1349">
        <v>179309099</v>
      </c>
      <c r="B1349" s="1" t="s">
        <v>23</v>
      </c>
      <c r="C1349" s="1" t="s">
        <v>3134</v>
      </c>
      <c r="D1349" s="1" t="s">
        <v>4985</v>
      </c>
      <c r="E1349" s="1" t="s">
        <v>43</v>
      </c>
      <c r="F1349" s="1" t="s">
        <v>33</v>
      </c>
      <c r="G1349" s="2">
        <v>44241</v>
      </c>
      <c r="H1349" s="3">
        <v>0.45902777777777776</v>
      </c>
      <c r="I1349">
        <v>1</v>
      </c>
      <c r="J1349" s="1" t="s">
        <v>4772</v>
      </c>
      <c r="K1349">
        <v>0</v>
      </c>
      <c r="L1349">
        <v>2.34</v>
      </c>
      <c r="M1349">
        <v>14723.1</v>
      </c>
      <c r="N1349" s="5">
        <f>IF(Feb_21[[#This Row],[WIN_OSE]]=0,('Summary Sheet'!$O$1)-('Summary Sheet'!$O$1*2%),-'Summary Sheet'!$O$1*(Feb_21[[#This Row],[BSP]]-1))</f>
        <v>1.96</v>
      </c>
    </row>
    <row r="1350" spans="1:14" x14ac:dyDescent="0.25">
      <c r="A1350">
        <v>179309101</v>
      </c>
      <c r="B1350" s="1" t="s">
        <v>23</v>
      </c>
      <c r="C1350" s="1" t="s">
        <v>3134</v>
      </c>
      <c r="D1350" s="1" t="s">
        <v>4985</v>
      </c>
      <c r="E1350" s="1" t="s">
        <v>47</v>
      </c>
      <c r="F1350" s="1" t="s">
        <v>33</v>
      </c>
      <c r="G1350" s="2">
        <v>44241</v>
      </c>
      <c r="H1350" s="3">
        <v>0.46944444444444444</v>
      </c>
      <c r="I1350">
        <v>2</v>
      </c>
      <c r="J1350" s="1" t="s">
        <v>3977</v>
      </c>
      <c r="K1350">
        <v>0</v>
      </c>
      <c r="L1350">
        <v>3.0190577175325419</v>
      </c>
      <c r="M1350">
        <v>11129.22</v>
      </c>
      <c r="N1350" s="5">
        <f>IF(Feb_21[[#This Row],[WIN_OSE]]=0,('Summary Sheet'!$O$1)-('Summary Sheet'!$O$1*2%),-'Summary Sheet'!$O$1*(Feb_21[[#This Row],[BSP]]-1))</f>
        <v>1.96</v>
      </c>
    </row>
    <row r="1351" spans="1:14" x14ac:dyDescent="0.25">
      <c r="A1351">
        <v>179309103</v>
      </c>
      <c r="B1351" s="1" t="s">
        <v>23</v>
      </c>
      <c r="C1351" s="1" t="s">
        <v>3134</v>
      </c>
      <c r="D1351" s="1" t="s">
        <v>4985</v>
      </c>
      <c r="E1351" s="1" t="s">
        <v>41</v>
      </c>
      <c r="F1351" s="1" t="s">
        <v>33</v>
      </c>
      <c r="G1351" s="2">
        <v>44241</v>
      </c>
      <c r="H1351" s="3">
        <v>0.47986111111111113</v>
      </c>
      <c r="I1351">
        <v>2</v>
      </c>
      <c r="J1351" s="1" t="s">
        <v>3411</v>
      </c>
      <c r="K1351">
        <v>0</v>
      </c>
      <c r="L1351">
        <v>2.6800450101625763</v>
      </c>
      <c r="M1351">
        <v>9714.66</v>
      </c>
      <c r="N1351" s="5">
        <f>IF(Feb_21[[#This Row],[WIN_OSE]]=0,('Summary Sheet'!$O$1)-('Summary Sheet'!$O$1*2%),-'Summary Sheet'!$O$1*(Feb_21[[#This Row],[BSP]]-1))</f>
        <v>1.96</v>
      </c>
    </row>
    <row r="1352" spans="1:14" x14ac:dyDescent="0.25">
      <c r="A1352">
        <v>179309105</v>
      </c>
      <c r="B1352" s="1" t="s">
        <v>23</v>
      </c>
      <c r="C1352" s="1" t="s">
        <v>3134</v>
      </c>
      <c r="D1352" s="1" t="s">
        <v>4985</v>
      </c>
      <c r="E1352" s="1" t="s">
        <v>346</v>
      </c>
      <c r="F1352" s="1" t="s">
        <v>35</v>
      </c>
      <c r="G1352" s="2">
        <v>44241</v>
      </c>
      <c r="H1352" s="3">
        <v>0.49027777777777776</v>
      </c>
      <c r="I1352">
        <v>5</v>
      </c>
      <c r="J1352" s="1" t="s">
        <v>3363</v>
      </c>
      <c r="K1352">
        <v>0</v>
      </c>
      <c r="L1352">
        <v>3.7560706476488845</v>
      </c>
      <c r="M1352">
        <v>8106.68</v>
      </c>
      <c r="N1352" s="5">
        <f>IF(Feb_21[[#This Row],[WIN_OSE]]=0,('Summary Sheet'!$O$1)-('Summary Sheet'!$O$1*2%),-'Summary Sheet'!$O$1*(Feb_21[[#This Row],[BSP]]-1))</f>
        <v>1.96</v>
      </c>
    </row>
    <row r="1353" spans="1:14" x14ac:dyDescent="0.25">
      <c r="A1353">
        <v>179309107</v>
      </c>
      <c r="B1353" s="1" t="s">
        <v>23</v>
      </c>
      <c r="C1353" s="1" t="s">
        <v>3134</v>
      </c>
      <c r="D1353" s="1" t="s">
        <v>4985</v>
      </c>
      <c r="E1353" s="1" t="s">
        <v>75</v>
      </c>
      <c r="F1353" s="1" t="s">
        <v>50</v>
      </c>
      <c r="G1353" s="2">
        <v>44241</v>
      </c>
      <c r="H1353" s="3">
        <v>0.50069444444444444</v>
      </c>
      <c r="I1353">
        <v>3</v>
      </c>
      <c r="J1353" s="1" t="s">
        <v>911</v>
      </c>
      <c r="K1353">
        <v>0</v>
      </c>
      <c r="L1353">
        <v>3.8594868682163357</v>
      </c>
      <c r="M1353">
        <v>5033.6000000000004</v>
      </c>
      <c r="N1353" s="5">
        <f>IF(Feb_21[[#This Row],[WIN_OSE]]=0,('Summary Sheet'!$O$1)-('Summary Sheet'!$O$1*2%),-'Summary Sheet'!$O$1*(Feb_21[[#This Row],[BSP]]-1))</f>
        <v>1.96</v>
      </c>
    </row>
    <row r="1354" spans="1:14" x14ac:dyDescent="0.25">
      <c r="A1354">
        <v>179309109</v>
      </c>
      <c r="B1354" s="1" t="s">
        <v>23</v>
      </c>
      <c r="C1354" s="1" t="s">
        <v>3134</v>
      </c>
      <c r="D1354" s="1" t="s">
        <v>4985</v>
      </c>
      <c r="E1354" s="1" t="s">
        <v>55</v>
      </c>
      <c r="F1354" s="1" t="s">
        <v>35</v>
      </c>
      <c r="G1354" s="2">
        <v>44241</v>
      </c>
      <c r="H1354" s="3">
        <v>0.51111111111111107</v>
      </c>
      <c r="I1354">
        <v>4</v>
      </c>
      <c r="J1354" s="1" t="s">
        <v>3160</v>
      </c>
      <c r="K1354">
        <v>0</v>
      </c>
      <c r="L1354">
        <v>3.15</v>
      </c>
      <c r="M1354">
        <v>6148.98</v>
      </c>
      <c r="N1354" s="5">
        <f>IF(Feb_21[[#This Row],[WIN_OSE]]=0,('Summary Sheet'!$O$1)-('Summary Sheet'!$O$1*2%),-'Summary Sheet'!$O$1*(Feb_21[[#This Row],[BSP]]-1))</f>
        <v>1.96</v>
      </c>
    </row>
    <row r="1355" spans="1:14" x14ac:dyDescent="0.25">
      <c r="A1355">
        <v>179309111</v>
      </c>
      <c r="B1355" s="1" t="s">
        <v>23</v>
      </c>
      <c r="C1355" s="1" t="s">
        <v>3134</v>
      </c>
      <c r="D1355" s="1" t="s">
        <v>4985</v>
      </c>
      <c r="E1355" s="1" t="s">
        <v>64</v>
      </c>
      <c r="F1355" s="1" t="s">
        <v>35</v>
      </c>
      <c r="G1355" s="2">
        <v>44241</v>
      </c>
      <c r="H1355" s="3">
        <v>0.52152777777777781</v>
      </c>
      <c r="I1355">
        <v>3</v>
      </c>
      <c r="J1355" s="1" t="s">
        <v>4786</v>
      </c>
      <c r="K1355">
        <v>0</v>
      </c>
      <c r="L1355">
        <v>2.5585294291492042</v>
      </c>
      <c r="M1355">
        <v>10892.94</v>
      </c>
      <c r="N1355" s="5">
        <f>IF(Feb_21[[#This Row],[WIN_OSE]]=0,('Summary Sheet'!$O$1)-('Summary Sheet'!$O$1*2%),-'Summary Sheet'!$O$1*(Feb_21[[#This Row],[BSP]]-1))</f>
        <v>1.96</v>
      </c>
    </row>
    <row r="1356" spans="1:14" x14ac:dyDescent="0.25">
      <c r="A1356">
        <v>179309113</v>
      </c>
      <c r="B1356" s="1" t="s">
        <v>23</v>
      </c>
      <c r="C1356" s="1" t="s">
        <v>3134</v>
      </c>
      <c r="D1356" s="1" t="s">
        <v>4985</v>
      </c>
      <c r="E1356" s="1" t="s">
        <v>328</v>
      </c>
      <c r="F1356" s="1" t="s">
        <v>35</v>
      </c>
      <c r="G1356" s="2">
        <v>44241</v>
      </c>
      <c r="H1356" s="3">
        <v>0.53194444444444444</v>
      </c>
      <c r="I1356">
        <v>1</v>
      </c>
      <c r="J1356" s="1" t="s">
        <v>5005</v>
      </c>
      <c r="K1356">
        <v>0</v>
      </c>
      <c r="L1356">
        <v>4.1215725870000002</v>
      </c>
      <c r="M1356">
        <v>7160.3</v>
      </c>
      <c r="N1356" s="5">
        <f>IF(Feb_21[[#This Row],[WIN_OSE]]=0,('Summary Sheet'!$O$1)-('Summary Sheet'!$O$1*2%),-'Summary Sheet'!$O$1*(Feb_21[[#This Row],[BSP]]-1))</f>
        <v>1.96</v>
      </c>
    </row>
    <row r="1357" spans="1:14" x14ac:dyDescent="0.25">
      <c r="A1357">
        <v>179309115</v>
      </c>
      <c r="B1357" s="1" t="s">
        <v>23</v>
      </c>
      <c r="C1357" s="1" t="s">
        <v>3134</v>
      </c>
      <c r="D1357" s="1" t="s">
        <v>4985</v>
      </c>
      <c r="E1357" s="1" t="s">
        <v>346</v>
      </c>
      <c r="F1357" s="1" t="s">
        <v>35</v>
      </c>
      <c r="G1357" s="2">
        <v>44241</v>
      </c>
      <c r="H1357" s="3">
        <v>0.54305555555555551</v>
      </c>
      <c r="I1357">
        <v>2</v>
      </c>
      <c r="J1357" s="1" t="s">
        <v>1388</v>
      </c>
      <c r="K1357">
        <v>0</v>
      </c>
      <c r="L1357">
        <v>3.2926019869999998</v>
      </c>
      <c r="M1357">
        <v>8566.9599999999991</v>
      </c>
      <c r="N1357" s="5">
        <f>IF(Feb_21[[#This Row],[WIN_OSE]]=0,('Summary Sheet'!$O$1)-('Summary Sheet'!$O$1*2%),-'Summary Sheet'!$O$1*(Feb_21[[#This Row],[BSP]]-1))</f>
        <v>1.96</v>
      </c>
    </row>
    <row r="1358" spans="1:14" x14ac:dyDescent="0.25">
      <c r="A1358">
        <v>179309117</v>
      </c>
      <c r="B1358" s="1" t="s">
        <v>23</v>
      </c>
      <c r="C1358" s="1" t="s">
        <v>3134</v>
      </c>
      <c r="D1358" s="1" t="s">
        <v>4985</v>
      </c>
      <c r="E1358" s="1" t="s">
        <v>346</v>
      </c>
      <c r="F1358" s="1" t="s">
        <v>35</v>
      </c>
      <c r="G1358" s="2">
        <v>44241</v>
      </c>
      <c r="H1358" s="3">
        <v>0.55347222222222225</v>
      </c>
      <c r="I1358">
        <v>3</v>
      </c>
      <c r="J1358" s="1" t="s">
        <v>4988</v>
      </c>
      <c r="K1358">
        <v>1</v>
      </c>
      <c r="L1358">
        <v>3.1828066227800043</v>
      </c>
      <c r="M1358">
        <v>15711.48</v>
      </c>
      <c r="N1358" s="5">
        <f>IF(Feb_21[[#This Row],[WIN_OSE]]=0,('Summary Sheet'!$O$1)-('Summary Sheet'!$O$1*2%),-'Summary Sheet'!$O$1*(Feb_21[[#This Row],[BSP]]-1))</f>
        <v>-4.3656132455600085</v>
      </c>
    </row>
    <row r="1359" spans="1:14" x14ac:dyDescent="0.25">
      <c r="A1359">
        <v>179309119</v>
      </c>
      <c r="B1359" s="1" t="s">
        <v>23</v>
      </c>
      <c r="C1359" s="1" t="s">
        <v>3134</v>
      </c>
      <c r="D1359" s="1" t="s">
        <v>4985</v>
      </c>
      <c r="E1359" s="1" t="s">
        <v>328</v>
      </c>
      <c r="F1359" s="1" t="s">
        <v>35</v>
      </c>
      <c r="G1359" s="2">
        <v>44241</v>
      </c>
      <c r="H1359" s="3">
        <v>0.56458333333333333</v>
      </c>
      <c r="I1359">
        <v>4</v>
      </c>
      <c r="J1359" s="1" t="s">
        <v>3383</v>
      </c>
      <c r="K1359">
        <v>0</v>
      </c>
      <c r="L1359">
        <v>2.16</v>
      </c>
      <c r="M1359">
        <v>15114.86</v>
      </c>
      <c r="N1359" s="5">
        <f>IF(Feb_21[[#This Row],[WIN_OSE]]=0,('Summary Sheet'!$O$1)-('Summary Sheet'!$O$1*2%),-'Summary Sheet'!$O$1*(Feb_21[[#This Row],[BSP]]-1))</f>
        <v>1.96</v>
      </c>
    </row>
    <row r="1360" spans="1:14" x14ac:dyDescent="0.25">
      <c r="A1360">
        <v>179309134</v>
      </c>
      <c r="B1360" s="1" t="s">
        <v>19</v>
      </c>
      <c r="C1360" s="1" t="s">
        <v>3137</v>
      </c>
      <c r="D1360" s="1" t="s">
        <v>4985</v>
      </c>
      <c r="E1360" s="1" t="s">
        <v>39</v>
      </c>
      <c r="F1360" s="1" t="s">
        <v>35</v>
      </c>
      <c r="G1360" s="2">
        <v>44241</v>
      </c>
      <c r="H1360" s="3">
        <v>0.46736111111111112</v>
      </c>
      <c r="I1360">
        <v>6</v>
      </c>
      <c r="J1360" s="1" t="s">
        <v>120</v>
      </c>
      <c r="K1360">
        <v>0</v>
      </c>
      <c r="L1360">
        <v>3.610486977604765</v>
      </c>
      <c r="M1360">
        <v>9070.56</v>
      </c>
      <c r="N1360" s="5">
        <f>IF(Feb_21[[#This Row],[WIN_OSE]]=0,('Summary Sheet'!$O$1)-('Summary Sheet'!$O$1*2%),-'Summary Sheet'!$O$1*(Feb_21[[#This Row],[BSP]]-1))</f>
        <v>1.96</v>
      </c>
    </row>
    <row r="1361" spans="1:14" x14ac:dyDescent="0.25">
      <c r="A1361">
        <v>179309136</v>
      </c>
      <c r="B1361" s="1" t="s">
        <v>19</v>
      </c>
      <c r="C1361" s="1" t="s">
        <v>3137</v>
      </c>
      <c r="D1361" s="1" t="s">
        <v>4985</v>
      </c>
      <c r="E1361" s="1" t="s">
        <v>43</v>
      </c>
      <c r="F1361" s="1" t="s">
        <v>35</v>
      </c>
      <c r="G1361" s="2">
        <v>44241</v>
      </c>
      <c r="H1361" s="3">
        <v>0.4777777777777778</v>
      </c>
      <c r="I1361">
        <v>2</v>
      </c>
      <c r="J1361" s="1" t="s">
        <v>3185</v>
      </c>
      <c r="K1361">
        <v>0</v>
      </c>
      <c r="L1361">
        <v>2.52</v>
      </c>
      <c r="M1361">
        <v>18264.16</v>
      </c>
      <c r="N1361" s="5">
        <f>IF(Feb_21[[#This Row],[WIN_OSE]]=0,('Summary Sheet'!$O$1)-('Summary Sheet'!$O$1*2%),-'Summary Sheet'!$O$1*(Feb_21[[#This Row],[BSP]]-1))</f>
        <v>1.96</v>
      </c>
    </row>
    <row r="1362" spans="1:14" x14ac:dyDescent="0.25">
      <c r="A1362">
        <v>179309138</v>
      </c>
      <c r="B1362" s="1" t="s">
        <v>19</v>
      </c>
      <c r="C1362" s="1" t="s">
        <v>3137</v>
      </c>
      <c r="D1362" s="1" t="s">
        <v>4985</v>
      </c>
      <c r="E1362" s="1" t="s">
        <v>47</v>
      </c>
      <c r="F1362" s="1" t="s">
        <v>35</v>
      </c>
      <c r="G1362" s="2">
        <v>44241</v>
      </c>
      <c r="H1362" s="3">
        <v>0.48819444444444443</v>
      </c>
      <c r="I1362">
        <v>2</v>
      </c>
      <c r="J1362" s="1" t="s">
        <v>4736</v>
      </c>
      <c r="K1362">
        <v>0</v>
      </c>
      <c r="L1362">
        <v>3.7</v>
      </c>
      <c r="M1362">
        <v>9104.92</v>
      </c>
      <c r="N1362" s="5">
        <f>IF(Feb_21[[#This Row],[WIN_OSE]]=0,('Summary Sheet'!$O$1)-('Summary Sheet'!$O$1*2%),-'Summary Sheet'!$O$1*(Feb_21[[#This Row],[BSP]]-1))</f>
        <v>1.96</v>
      </c>
    </row>
    <row r="1363" spans="1:14" x14ac:dyDescent="0.25">
      <c r="A1363">
        <v>179309140</v>
      </c>
      <c r="B1363" s="1" t="s">
        <v>19</v>
      </c>
      <c r="C1363" s="1" t="s">
        <v>3137</v>
      </c>
      <c r="D1363" s="1" t="s">
        <v>4985</v>
      </c>
      <c r="E1363" s="1" t="s">
        <v>48</v>
      </c>
      <c r="F1363" s="1" t="s">
        <v>62</v>
      </c>
      <c r="G1363" s="2">
        <v>44241</v>
      </c>
      <c r="H1363" s="3">
        <v>0.49861111111111112</v>
      </c>
      <c r="I1363">
        <v>1</v>
      </c>
      <c r="J1363" s="1" t="s">
        <v>4733</v>
      </c>
      <c r="K1363">
        <v>0</v>
      </c>
      <c r="L1363">
        <v>2.7536797296654267</v>
      </c>
      <c r="M1363">
        <v>12153.56</v>
      </c>
      <c r="N1363" s="5">
        <f>IF(Feb_21[[#This Row],[WIN_OSE]]=0,('Summary Sheet'!$O$1)-('Summary Sheet'!$O$1*2%),-'Summary Sheet'!$O$1*(Feb_21[[#This Row],[BSP]]-1))</f>
        <v>1.96</v>
      </c>
    </row>
    <row r="1364" spans="1:14" x14ac:dyDescent="0.25">
      <c r="A1364">
        <v>179309142</v>
      </c>
      <c r="B1364" s="1" t="s">
        <v>19</v>
      </c>
      <c r="C1364" s="1" t="s">
        <v>3137</v>
      </c>
      <c r="D1364" s="1" t="s">
        <v>4985</v>
      </c>
      <c r="E1364" s="1" t="s">
        <v>48</v>
      </c>
      <c r="F1364" s="1" t="s">
        <v>62</v>
      </c>
      <c r="G1364" s="2">
        <v>44241</v>
      </c>
      <c r="H1364" s="3">
        <v>0.50902777777777775</v>
      </c>
      <c r="I1364">
        <v>1</v>
      </c>
      <c r="J1364" s="1" t="s">
        <v>709</v>
      </c>
      <c r="K1364">
        <v>0</v>
      </c>
      <c r="L1364">
        <v>2.56</v>
      </c>
      <c r="M1364">
        <v>16216.86</v>
      </c>
      <c r="N1364" s="5">
        <f>IF(Feb_21[[#This Row],[WIN_OSE]]=0,('Summary Sheet'!$O$1)-('Summary Sheet'!$O$1*2%),-'Summary Sheet'!$O$1*(Feb_21[[#This Row],[BSP]]-1))</f>
        <v>1.96</v>
      </c>
    </row>
    <row r="1365" spans="1:14" x14ac:dyDescent="0.25">
      <c r="A1365">
        <v>179309144</v>
      </c>
      <c r="B1365" s="1" t="s">
        <v>19</v>
      </c>
      <c r="C1365" s="1" t="s">
        <v>3137</v>
      </c>
      <c r="D1365" s="1" t="s">
        <v>4985</v>
      </c>
      <c r="E1365" s="1" t="s">
        <v>43</v>
      </c>
      <c r="F1365" s="1" t="s">
        <v>35</v>
      </c>
      <c r="G1365" s="2">
        <v>44241</v>
      </c>
      <c r="H1365" s="3">
        <v>0.51944444444444449</v>
      </c>
      <c r="I1365">
        <v>6</v>
      </c>
      <c r="J1365" s="1" t="s">
        <v>4735</v>
      </c>
      <c r="K1365">
        <v>0</v>
      </c>
      <c r="L1365">
        <v>2.9088371732407543</v>
      </c>
      <c r="M1365">
        <v>17839.580000000002</v>
      </c>
      <c r="N1365" s="5">
        <f>IF(Feb_21[[#This Row],[WIN_OSE]]=0,('Summary Sheet'!$O$1)-('Summary Sheet'!$O$1*2%),-'Summary Sheet'!$O$1*(Feb_21[[#This Row],[BSP]]-1))</f>
        <v>1.96</v>
      </c>
    </row>
    <row r="1366" spans="1:14" x14ac:dyDescent="0.25">
      <c r="A1366">
        <v>179309146</v>
      </c>
      <c r="B1366" s="1" t="s">
        <v>19</v>
      </c>
      <c r="C1366" s="1" t="s">
        <v>3137</v>
      </c>
      <c r="D1366" s="1" t="s">
        <v>4985</v>
      </c>
      <c r="E1366" s="1" t="s">
        <v>47</v>
      </c>
      <c r="F1366" s="1" t="s">
        <v>35</v>
      </c>
      <c r="G1366" s="2">
        <v>44241</v>
      </c>
      <c r="H1366" s="3">
        <v>0.52986111111111112</v>
      </c>
      <c r="I1366">
        <v>2</v>
      </c>
      <c r="J1366" s="1" t="s">
        <v>3758</v>
      </c>
      <c r="K1366">
        <v>0</v>
      </c>
      <c r="L1366">
        <v>3.737743322313146</v>
      </c>
      <c r="M1366">
        <v>16387.939999999999</v>
      </c>
      <c r="N1366" s="5">
        <f>IF(Feb_21[[#This Row],[WIN_OSE]]=0,('Summary Sheet'!$O$1)-('Summary Sheet'!$O$1*2%),-'Summary Sheet'!$O$1*(Feb_21[[#This Row],[BSP]]-1))</f>
        <v>1.96</v>
      </c>
    </row>
    <row r="1367" spans="1:14" x14ac:dyDescent="0.25">
      <c r="A1367">
        <v>179309148</v>
      </c>
      <c r="B1367" s="1" t="s">
        <v>19</v>
      </c>
      <c r="C1367" s="1" t="s">
        <v>3137</v>
      </c>
      <c r="D1367" s="1" t="s">
        <v>4985</v>
      </c>
      <c r="E1367" s="1" t="s">
        <v>32</v>
      </c>
      <c r="F1367" s="1" t="s">
        <v>35</v>
      </c>
      <c r="G1367" s="2">
        <v>44241</v>
      </c>
      <c r="H1367" s="3">
        <v>0.54027777777777775</v>
      </c>
      <c r="I1367">
        <v>6</v>
      </c>
      <c r="J1367" s="1" t="s">
        <v>4734</v>
      </c>
      <c r="K1367">
        <v>0</v>
      </c>
      <c r="L1367">
        <v>3.65</v>
      </c>
      <c r="M1367">
        <v>10271.299999999999</v>
      </c>
      <c r="N1367" s="5">
        <f>IF(Feb_21[[#This Row],[WIN_OSE]]=0,('Summary Sheet'!$O$1)-('Summary Sheet'!$O$1*2%),-'Summary Sheet'!$O$1*(Feb_21[[#This Row],[BSP]]-1))</f>
        <v>1.96</v>
      </c>
    </row>
    <row r="1368" spans="1:14" x14ac:dyDescent="0.25">
      <c r="A1368">
        <v>179309150</v>
      </c>
      <c r="B1368" s="1" t="s">
        <v>19</v>
      </c>
      <c r="C1368" s="1" t="s">
        <v>3137</v>
      </c>
      <c r="D1368" s="1" t="s">
        <v>4985</v>
      </c>
      <c r="E1368" s="1" t="s">
        <v>32</v>
      </c>
      <c r="F1368" s="1" t="s">
        <v>35</v>
      </c>
      <c r="G1368" s="2">
        <v>44241</v>
      </c>
      <c r="H1368" s="3">
        <v>0.55069444444444449</v>
      </c>
      <c r="I1368">
        <v>4</v>
      </c>
      <c r="J1368" s="1" t="s">
        <v>3337</v>
      </c>
      <c r="K1368">
        <v>1</v>
      </c>
      <c r="L1368">
        <v>1.970944707751296</v>
      </c>
      <c r="M1368">
        <v>21253.52</v>
      </c>
      <c r="N1368" s="5">
        <f>IF(Feb_21[[#This Row],[WIN_OSE]]=0,('Summary Sheet'!$O$1)-('Summary Sheet'!$O$1*2%),-'Summary Sheet'!$O$1*(Feb_21[[#This Row],[BSP]]-1))</f>
        <v>-1.9418894155025921</v>
      </c>
    </row>
    <row r="1369" spans="1:14" x14ac:dyDescent="0.25">
      <c r="A1369">
        <v>179309152</v>
      </c>
      <c r="B1369" s="1" t="s">
        <v>19</v>
      </c>
      <c r="C1369" s="1" t="s">
        <v>3137</v>
      </c>
      <c r="D1369" s="1" t="s">
        <v>4985</v>
      </c>
      <c r="E1369" s="1" t="s">
        <v>41</v>
      </c>
      <c r="F1369" s="1" t="s">
        <v>35</v>
      </c>
      <c r="G1369" s="2">
        <v>44241</v>
      </c>
      <c r="H1369" s="3">
        <v>0.56111111111111112</v>
      </c>
      <c r="I1369">
        <v>3</v>
      </c>
      <c r="J1369" s="1" t="s">
        <v>4776</v>
      </c>
      <c r="K1369">
        <v>1</v>
      </c>
      <c r="L1369">
        <v>2.94</v>
      </c>
      <c r="M1369">
        <v>11522.94</v>
      </c>
      <c r="N1369" s="5">
        <f>IF(Feb_21[[#This Row],[WIN_OSE]]=0,('Summary Sheet'!$O$1)-('Summary Sheet'!$O$1*2%),-'Summary Sheet'!$O$1*(Feb_21[[#This Row],[BSP]]-1))</f>
        <v>-3.88</v>
      </c>
    </row>
    <row r="1370" spans="1:14" x14ac:dyDescent="0.25">
      <c r="A1370">
        <v>179309154</v>
      </c>
      <c r="B1370" s="1" t="s">
        <v>19</v>
      </c>
      <c r="C1370" s="1" t="s">
        <v>3137</v>
      </c>
      <c r="D1370" s="1" t="s">
        <v>4985</v>
      </c>
      <c r="E1370" s="1" t="s">
        <v>32</v>
      </c>
      <c r="F1370" s="1" t="s">
        <v>35</v>
      </c>
      <c r="G1370" s="2">
        <v>44241</v>
      </c>
      <c r="H1370" s="3">
        <v>0.57222222222222219</v>
      </c>
      <c r="I1370">
        <v>2</v>
      </c>
      <c r="J1370" s="1" t="s">
        <v>1182</v>
      </c>
      <c r="K1370">
        <v>1</v>
      </c>
      <c r="L1370">
        <v>3.45</v>
      </c>
      <c r="M1370">
        <v>7666.56</v>
      </c>
      <c r="N1370" s="5">
        <f>IF(Feb_21[[#This Row],[WIN_OSE]]=0,('Summary Sheet'!$O$1)-('Summary Sheet'!$O$1*2%),-'Summary Sheet'!$O$1*(Feb_21[[#This Row],[BSP]]-1))</f>
        <v>-4.9000000000000004</v>
      </c>
    </row>
    <row r="1371" spans="1:14" x14ac:dyDescent="0.25">
      <c r="A1371">
        <v>179309156</v>
      </c>
      <c r="B1371" s="1" t="s">
        <v>19</v>
      </c>
      <c r="C1371" s="1" t="s">
        <v>3137</v>
      </c>
      <c r="D1371" s="1" t="s">
        <v>4985</v>
      </c>
      <c r="E1371" s="1" t="s">
        <v>20</v>
      </c>
      <c r="F1371" s="1" t="s">
        <v>35</v>
      </c>
      <c r="G1371" s="2">
        <v>44241</v>
      </c>
      <c r="H1371" s="3">
        <v>0.58263888888888893</v>
      </c>
      <c r="I1371">
        <v>5</v>
      </c>
      <c r="J1371" s="1" t="s">
        <v>59</v>
      </c>
      <c r="K1371">
        <v>0</v>
      </c>
      <c r="L1371">
        <v>2.4820850820000002</v>
      </c>
      <c r="M1371">
        <v>19335.46</v>
      </c>
      <c r="N1371" s="5">
        <f>IF(Feb_21[[#This Row],[WIN_OSE]]=0,('Summary Sheet'!$O$1)-('Summary Sheet'!$O$1*2%),-'Summary Sheet'!$O$1*(Feb_21[[#This Row],[BSP]]-1))</f>
        <v>1.96</v>
      </c>
    </row>
    <row r="1372" spans="1:14" x14ac:dyDescent="0.25">
      <c r="A1372">
        <v>179309716</v>
      </c>
      <c r="B1372" s="1" t="s">
        <v>23</v>
      </c>
      <c r="C1372" s="1" t="s">
        <v>3119</v>
      </c>
      <c r="D1372" s="1" t="s">
        <v>4985</v>
      </c>
      <c r="E1372" s="1" t="s">
        <v>75</v>
      </c>
      <c r="F1372" s="1" t="s">
        <v>28</v>
      </c>
      <c r="G1372" s="2">
        <v>44241</v>
      </c>
      <c r="H1372" s="3">
        <v>0.45347222222222222</v>
      </c>
      <c r="I1372">
        <v>5</v>
      </c>
      <c r="J1372" s="1" t="s">
        <v>5003</v>
      </c>
      <c r="K1372">
        <v>0</v>
      </c>
      <c r="L1372">
        <v>4.0999999999999996</v>
      </c>
      <c r="M1372">
        <v>5327.52</v>
      </c>
      <c r="N1372" s="5">
        <f>IF(Feb_21[[#This Row],[WIN_OSE]]=0,('Summary Sheet'!$O$1)-('Summary Sheet'!$O$1*2%),-'Summary Sheet'!$O$1*(Feb_21[[#This Row],[BSP]]-1))</f>
        <v>1.96</v>
      </c>
    </row>
    <row r="1373" spans="1:14" x14ac:dyDescent="0.25">
      <c r="A1373">
        <v>179309718</v>
      </c>
      <c r="B1373" s="1" t="s">
        <v>23</v>
      </c>
      <c r="C1373" s="1" t="s">
        <v>3119</v>
      </c>
      <c r="D1373" s="1" t="s">
        <v>4985</v>
      </c>
      <c r="E1373" s="1" t="s">
        <v>39</v>
      </c>
      <c r="F1373" s="1" t="s">
        <v>25</v>
      </c>
      <c r="G1373" s="2">
        <v>44241</v>
      </c>
      <c r="H1373" s="3">
        <v>0.46458333333333335</v>
      </c>
      <c r="I1373">
        <v>4</v>
      </c>
      <c r="J1373" s="1" t="s">
        <v>4531</v>
      </c>
      <c r="K1373">
        <v>0</v>
      </c>
      <c r="L1373">
        <v>3.35</v>
      </c>
      <c r="M1373">
        <v>5469.98</v>
      </c>
      <c r="N1373" s="5">
        <f>IF(Feb_21[[#This Row],[WIN_OSE]]=0,('Summary Sheet'!$O$1)-('Summary Sheet'!$O$1*2%),-'Summary Sheet'!$O$1*(Feb_21[[#This Row],[BSP]]-1))</f>
        <v>1.96</v>
      </c>
    </row>
    <row r="1374" spans="1:14" x14ac:dyDescent="0.25">
      <c r="A1374">
        <v>179309720</v>
      </c>
      <c r="B1374" s="1" t="s">
        <v>23</v>
      </c>
      <c r="C1374" s="1" t="s">
        <v>3119</v>
      </c>
      <c r="D1374" s="1" t="s">
        <v>4985</v>
      </c>
      <c r="E1374" s="1" t="s">
        <v>41</v>
      </c>
      <c r="F1374" s="1" t="s">
        <v>25</v>
      </c>
      <c r="G1374" s="2">
        <v>44241</v>
      </c>
      <c r="H1374" s="3">
        <v>0.47499999999999998</v>
      </c>
      <c r="I1374">
        <v>6</v>
      </c>
      <c r="J1374" s="1" t="s">
        <v>4088</v>
      </c>
      <c r="K1374">
        <v>0</v>
      </c>
      <c r="L1374">
        <v>4.3</v>
      </c>
      <c r="M1374">
        <v>4389.9399999999996</v>
      </c>
      <c r="N1374" s="5">
        <f>IF(Feb_21[[#This Row],[WIN_OSE]]=0,('Summary Sheet'!$O$1)-('Summary Sheet'!$O$1*2%),-'Summary Sheet'!$O$1*(Feb_21[[#This Row],[BSP]]-1))</f>
        <v>1.96</v>
      </c>
    </row>
    <row r="1375" spans="1:14" x14ac:dyDescent="0.25">
      <c r="A1375">
        <v>179309722</v>
      </c>
      <c r="B1375" s="1" t="s">
        <v>23</v>
      </c>
      <c r="C1375" s="1" t="s">
        <v>3119</v>
      </c>
      <c r="D1375" s="1" t="s">
        <v>4985</v>
      </c>
      <c r="E1375" s="1" t="s">
        <v>75</v>
      </c>
      <c r="F1375" s="1" t="s">
        <v>28</v>
      </c>
      <c r="G1375" s="2">
        <v>44241</v>
      </c>
      <c r="H1375" s="3">
        <v>0.48541666666666666</v>
      </c>
      <c r="I1375">
        <v>2</v>
      </c>
      <c r="J1375" s="1" t="s">
        <v>4986</v>
      </c>
      <c r="K1375">
        <v>0</v>
      </c>
      <c r="L1375">
        <v>4.494232976436761</v>
      </c>
      <c r="M1375">
        <v>5607.1</v>
      </c>
      <c r="N1375" s="5">
        <f>IF(Feb_21[[#This Row],[WIN_OSE]]=0,('Summary Sheet'!$O$1)-('Summary Sheet'!$O$1*2%),-'Summary Sheet'!$O$1*(Feb_21[[#This Row],[BSP]]-1))</f>
        <v>1.96</v>
      </c>
    </row>
    <row r="1376" spans="1:14" x14ac:dyDescent="0.25">
      <c r="A1376">
        <v>179309724</v>
      </c>
      <c r="B1376" s="1" t="s">
        <v>23</v>
      </c>
      <c r="C1376" s="1" t="s">
        <v>3119</v>
      </c>
      <c r="D1376" s="1" t="s">
        <v>4985</v>
      </c>
      <c r="E1376" s="1" t="s">
        <v>314</v>
      </c>
      <c r="F1376" s="1" t="s">
        <v>61</v>
      </c>
      <c r="G1376" s="2">
        <v>44241</v>
      </c>
      <c r="H1376" s="3">
        <v>0.49583333333333335</v>
      </c>
      <c r="I1376">
        <v>5</v>
      </c>
      <c r="J1376" s="1" t="s">
        <v>4473</v>
      </c>
      <c r="K1376">
        <v>0</v>
      </c>
      <c r="L1376">
        <v>4.6144287583554977</v>
      </c>
      <c r="M1376">
        <v>3410.74</v>
      </c>
      <c r="N1376" s="5">
        <f>IF(Feb_21[[#This Row],[WIN_OSE]]=0,('Summary Sheet'!$O$1)-('Summary Sheet'!$O$1*2%),-'Summary Sheet'!$O$1*(Feb_21[[#This Row],[BSP]]-1))</f>
        <v>1.96</v>
      </c>
    </row>
    <row r="1377" spans="1:14" x14ac:dyDescent="0.25">
      <c r="A1377">
        <v>179309726</v>
      </c>
      <c r="B1377" s="1" t="s">
        <v>23</v>
      </c>
      <c r="C1377" s="1" t="s">
        <v>3119</v>
      </c>
      <c r="D1377" s="1" t="s">
        <v>4985</v>
      </c>
      <c r="E1377" s="1" t="s">
        <v>24</v>
      </c>
      <c r="F1377" s="1" t="s">
        <v>25</v>
      </c>
      <c r="G1377" s="2">
        <v>44241</v>
      </c>
      <c r="H1377" s="3">
        <v>0.50624999999999998</v>
      </c>
      <c r="I1377">
        <v>4</v>
      </c>
      <c r="J1377" s="1" t="s">
        <v>3324</v>
      </c>
      <c r="K1377">
        <v>1</v>
      </c>
      <c r="L1377">
        <v>3.3027241745177887</v>
      </c>
      <c r="M1377">
        <v>4060.74</v>
      </c>
      <c r="N1377" s="5">
        <f>IF(Feb_21[[#This Row],[WIN_OSE]]=0,('Summary Sheet'!$O$1)-('Summary Sheet'!$O$1*2%),-'Summary Sheet'!$O$1*(Feb_21[[#This Row],[BSP]]-1))</f>
        <v>-4.6054483490355773</v>
      </c>
    </row>
    <row r="1378" spans="1:14" x14ac:dyDescent="0.25">
      <c r="A1378">
        <v>179309728</v>
      </c>
      <c r="B1378" s="1" t="s">
        <v>23</v>
      </c>
      <c r="C1378" s="1" t="s">
        <v>3119</v>
      </c>
      <c r="D1378" s="1" t="s">
        <v>4985</v>
      </c>
      <c r="E1378" s="1" t="s">
        <v>49</v>
      </c>
      <c r="F1378" s="1" t="s">
        <v>28</v>
      </c>
      <c r="G1378" s="2">
        <v>44241</v>
      </c>
      <c r="H1378" s="3">
        <v>0.51666666666666672</v>
      </c>
      <c r="I1378">
        <v>1</v>
      </c>
      <c r="J1378" s="1" t="s">
        <v>159</v>
      </c>
      <c r="K1378">
        <v>0</v>
      </c>
      <c r="L1378">
        <v>4.0358616500000002</v>
      </c>
      <c r="M1378">
        <v>6444.18</v>
      </c>
      <c r="N1378" s="5">
        <f>IF(Feb_21[[#This Row],[WIN_OSE]]=0,('Summary Sheet'!$O$1)-('Summary Sheet'!$O$1*2%),-'Summary Sheet'!$O$1*(Feb_21[[#This Row],[BSP]]-1))</f>
        <v>1.96</v>
      </c>
    </row>
    <row r="1379" spans="1:14" x14ac:dyDescent="0.25">
      <c r="A1379">
        <v>179309730</v>
      </c>
      <c r="B1379" s="1" t="s">
        <v>23</v>
      </c>
      <c r="C1379" s="1" t="s">
        <v>3119</v>
      </c>
      <c r="D1379" s="1" t="s">
        <v>4985</v>
      </c>
      <c r="E1379" s="1" t="s">
        <v>24</v>
      </c>
      <c r="F1379" s="1" t="s">
        <v>25</v>
      </c>
      <c r="G1379" s="2">
        <v>44241</v>
      </c>
      <c r="H1379" s="3">
        <v>0.52708333333333335</v>
      </c>
      <c r="I1379">
        <v>3</v>
      </c>
      <c r="J1379" s="1" t="s">
        <v>3268</v>
      </c>
      <c r="K1379">
        <v>0</v>
      </c>
      <c r="L1379">
        <v>3.3</v>
      </c>
      <c r="M1379">
        <v>7630.84</v>
      </c>
      <c r="N1379" s="5">
        <f>IF(Feb_21[[#This Row],[WIN_OSE]]=0,('Summary Sheet'!$O$1)-('Summary Sheet'!$O$1*2%),-'Summary Sheet'!$O$1*(Feb_21[[#This Row],[BSP]]-1))</f>
        <v>1.96</v>
      </c>
    </row>
    <row r="1380" spans="1:14" x14ac:dyDescent="0.25">
      <c r="A1380">
        <v>179309732</v>
      </c>
      <c r="B1380" s="1" t="s">
        <v>23</v>
      </c>
      <c r="C1380" s="1" t="s">
        <v>3119</v>
      </c>
      <c r="D1380" s="1" t="s">
        <v>4985</v>
      </c>
      <c r="E1380" s="1" t="s">
        <v>24</v>
      </c>
      <c r="F1380" s="1" t="s">
        <v>25</v>
      </c>
      <c r="G1380" s="2">
        <v>44241</v>
      </c>
      <c r="H1380" s="3">
        <v>0.53749999999999998</v>
      </c>
      <c r="I1380">
        <v>3</v>
      </c>
      <c r="J1380" s="1" t="s">
        <v>3276</v>
      </c>
      <c r="K1380">
        <v>1</v>
      </c>
      <c r="L1380">
        <v>4.0833752170000004</v>
      </c>
      <c r="M1380">
        <v>7107.84</v>
      </c>
      <c r="N1380" s="5">
        <f>IF(Feb_21[[#This Row],[WIN_OSE]]=0,('Summary Sheet'!$O$1)-('Summary Sheet'!$O$1*2%),-'Summary Sheet'!$O$1*(Feb_21[[#This Row],[BSP]]-1))</f>
        <v>-6.1667504340000008</v>
      </c>
    </row>
    <row r="1381" spans="1:14" x14ac:dyDescent="0.25">
      <c r="A1381">
        <v>179309734</v>
      </c>
      <c r="B1381" s="1" t="s">
        <v>23</v>
      </c>
      <c r="C1381" s="1" t="s">
        <v>3119</v>
      </c>
      <c r="D1381" s="1" t="s">
        <v>4985</v>
      </c>
      <c r="E1381" s="1" t="s">
        <v>27</v>
      </c>
      <c r="F1381" s="1" t="s">
        <v>28</v>
      </c>
      <c r="G1381" s="2">
        <v>44241</v>
      </c>
      <c r="H1381" s="3">
        <v>0.54791666666666672</v>
      </c>
      <c r="I1381">
        <v>1</v>
      </c>
      <c r="J1381" s="1" t="s">
        <v>4569</v>
      </c>
      <c r="K1381">
        <v>1</v>
      </c>
      <c r="L1381">
        <v>3.95</v>
      </c>
      <c r="M1381">
        <v>4821.4399999999996</v>
      </c>
      <c r="N1381" s="5">
        <f>IF(Feb_21[[#This Row],[WIN_OSE]]=0,('Summary Sheet'!$O$1)-('Summary Sheet'!$O$1*2%),-'Summary Sheet'!$O$1*(Feb_21[[#This Row],[BSP]]-1))</f>
        <v>-5.9</v>
      </c>
    </row>
    <row r="1382" spans="1:14" x14ac:dyDescent="0.25">
      <c r="A1382">
        <v>179309736</v>
      </c>
      <c r="B1382" s="1" t="s">
        <v>23</v>
      </c>
      <c r="C1382" s="1" t="s">
        <v>3119</v>
      </c>
      <c r="D1382" s="1" t="s">
        <v>4985</v>
      </c>
      <c r="E1382" s="1" t="s">
        <v>39</v>
      </c>
      <c r="F1382" s="1" t="s">
        <v>25</v>
      </c>
      <c r="G1382" s="2">
        <v>44241</v>
      </c>
      <c r="H1382" s="3">
        <v>0.55833333333333335</v>
      </c>
      <c r="I1382">
        <v>1</v>
      </c>
      <c r="J1382" s="1" t="s">
        <v>3297</v>
      </c>
      <c r="K1382">
        <v>0</v>
      </c>
      <c r="L1382">
        <v>4.8</v>
      </c>
      <c r="M1382">
        <v>6156.42</v>
      </c>
      <c r="N1382" s="5">
        <f>IF(Feb_21[[#This Row],[WIN_OSE]]=0,('Summary Sheet'!$O$1)-('Summary Sheet'!$O$1*2%),-'Summary Sheet'!$O$1*(Feb_21[[#This Row],[BSP]]-1))</f>
        <v>1.96</v>
      </c>
    </row>
    <row r="1383" spans="1:14" x14ac:dyDescent="0.25">
      <c r="A1383">
        <v>179309738</v>
      </c>
      <c r="B1383" s="1" t="s">
        <v>23</v>
      </c>
      <c r="C1383" s="1" t="s">
        <v>3119</v>
      </c>
      <c r="D1383" s="1" t="s">
        <v>4985</v>
      </c>
      <c r="E1383" s="1" t="s">
        <v>24</v>
      </c>
      <c r="F1383" s="1" t="s">
        <v>25</v>
      </c>
      <c r="G1383" s="2">
        <v>44241</v>
      </c>
      <c r="H1383" s="3">
        <v>0.56874999999999998</v>
      </c>
      <c r="I1383">
        <v>5</v>
      </c>
      <c r="J1383" s="1" t="s">
        <v>3186</v>
      </c>
      <c r="K1383">
        <v>0</v>
      </c>
      <c r="L1383">
        <v>3.4052424332480773</v>
      </c>
      <c r="M1383">
        <v>3635.48</v>
      </c>
      <c r="N1383" s="5">
        <f>IF(Feb_21[[#This Row],[WIN_OSE]]=0,('Summary Sheet'!$O$1)-('Summary Sheet'!$O$1*2%),-'Summary Sheet'!$O$1*(Feb_21[[#This Row],[BSP]]-1))</f>
        <v>1.96</v>
      </c>
    </row>
    <row r="1384" spans="1:14" x14ac:dyDescent="0.25">
      <c r="A1384">
        <v>179309839</v>
      </c>
      <c r="B1384" s="1" t="s">
        <v>19</v>
      </c>
      <c r="C1384" s="1" t="s">
        <v>3141</v>
      </c>
      <c r="D1384" s="1" t="s">
        <v>4985</v>
      </c>
      <c r="E1384" s="1" t="s">
        <v>39</v>
      </c>
      <c r="F1384" s="1" t="s">
        <v>36</v>
      </c>
      <c r="G1384" s="2">
        <v>44241</v>
      </c>
      <c r="H1384" s="3">
        <v>0.46250000000000002</v>
      </c>
      <c r="I1384">
        <v>3</v>
      </c>
      <c r="J1384" s="1" t="s">
        <v>4993</v>
      </c>
      <c r="K1384">
        <v>0</v>
      </c>
      <c r="L1384">
        <v>3.1497894027494109</v>
      </c>
      <c r="M1384">
        <v>12872.84</v>
      </c>
      <c r="N1384" s="5">
        <f>IF(Feb_21[[#This Row],[WIN_OSE]]=0,('Summary Sheet'!$O$1)-('Summary Sheet'!$O$1*2%),-'Summary Sheet'!$O$1*(Feb_21[[#This Row],[BSP]]-1))</f>
        <v>1.96</v>
      </c>
    </row>
    <row r="1385" spans="1:14" x14ac:dyDescent="0.25">
      <c r="A1385">
        <v>179309841</v>
      </c>
      <c r="B1385" s="1" t="s">
        <v>19</v>
      </c>
      <c r="C1385" s="1" t="s">
        <v>3141</v>
      </c>
      <c r="D1385" s="1" t="s">
        <v>4985</v>
      </c>
      <c r="E1385" s="1" t="s">
        <v>48</v>
      </c>
      <c r="F1385" s="1" t="s">
        <v>36</v>
      </c>
      <c r="G1385" s="2">
        <v>44241</v>
      </c>
      <c r="H1385" s="3">
        <v>0.47291666666666665</v>
      </c>
      <c r="I1385">
        <v>2</v>
      </c>
      <c r="J1385" s="1" t="s">
        <v>3378</v>
      </c>
      <c r="K1385">
        <v>1</v>
      </c>
      <c r="L1385">
        <v>4.3</v>
      </c>
      <c r="M1385">
        <v>5020.18</v>
      </c>
      <c r="N1385" s="5">
        <f>IF(Feb_21[[#This Row],[WIN_OSE]]=0,('Summary Sheet'!$O$1)-('Summary Sheet'!$O$1*2%),-'Summary Sheet'!$O$1*(Feb_21[[#This Row],[BSP]]-1))</f>
        <v>-6.6</v>
      </c>
    </row>
    <row r="1386" spans="1:14" x14ac:dyDescent="0.25">
      <c r="A1386">
        <v>179309843</v>
      </c>
      <c r="B1386" s="1" t="s">
        <v>19</v>
      </c>
      <c r="C1386" s="1" t="s">
        <v>3141</v>
      </c>
      <c r="D1386" s="1" t="s">
        <v>4985</v>
      </c>
      <c r="E1386" s="1" t="s">
        <v>39</v>
      </c>
      <c r="F1386" s="1" t="s">
        <v>36</v>
      </c>
      <c r="G1386" s="2">
        <v>44241</v>
      </c>
      <c r="H1386" s="3">
        <v>0.48333333333333334</v>
      </c>
      <c r="I1386">
        <v>6</v>
      </c>
      <c r="J1386" s="1" t="s">
        <v>3454</v>
      </c>
      <c r="K1386">
        <v>0</v>
      </c>
      <c r="L1386">
        <v>3.1529402743985342</v>
      </c>
      <c r="M1386">
        <v>22617.56</v>
      </c>
      <c r="N1386" s="5">
        <f>IF(Feb_21[[#This Row],[WIN_OSE]]=0,('Summary Sheet'!$O$1)-('Summary Sheet'!$O$1*2%),-'Summary Sheet'!$O$1*(Feb_21[[#This Row],[BSP]]-1))</f>
        <v>1.96</v>
      </c>
    </row>
    <row r="1387" spans="1:14" x14ac:dyDescent="0.25">
      <c r="A1387">
        <v>179309845</v>
      </c>
      <c r="B1387" s="1" t="s">
        <v>19</v>
      </c>
      <c r="C1387" s="1" t="s">
        <v>3141</v>
      </c>
      <c r="D1387" s="1" t="s">
        <v>4985</v>
      </c>
      <c r="E1387" s="1" t="s">
        <v>48</v>
      </c>
      <c r="F1387" s="1" t="s">
        <v>36</v>
      </c>
      <c r="G1387" s="2">
        <v>44241</v>
      </c>
      <c r="H1387" s="3">
        <v>0.49375000000000002</v>
      </c>
      <c r="I1387">
        <v>2</v>
      </c>
      <c r="J1387" s="1" t="s">
        <v>4041</v>
      </c>
      <c r="K1387">
        <v>0</v>
      </c>
      <c r="L1387">
        <v>2.4309020480000001</v>
      </c>
      <c r="M1387">
        <v>12757.54</v>
      </c>
      <c r="N1387" s="5">
        <f>IF(Feb_21[[#This Row],[WIN_OSE]]=0,('Summary Sheet'!$O$1)-('Summary Sheet'!$O$1*2%),-'Summary Sheet'!$O$1*(Feb_21[[#This Row],[BSP]]-1))</f>
        <v>1.96</v>
      </c>
    </row>
    <row r="1388" spans="1:14" x14ac:dyDescent="0.25">
      <c r="A1388">
        <v>179309847</v>
      </c>
      <c r="B1388" s="1" t="s">
        <v>19</v>
      </c>
      <c r="C1388" s="1" t="s">
        <v>3141</v>
      </c>
      <c r="D1388" s="1" t="s">
        <v>4985</v>
      </c>
      <c r="E1388" s="1" t="s">
        <v>30</v>
      </c>
      <c r="F1388" s="1" t="s">
        <v>36</v>
      </c>
      <c r="G1388" s="2">
        <v>44241</v>
      </c>
      <c r="H1388" s="3">
        <v>0.50416666666666665</v>
      </c>
      <c r="I1388">
        <v>4</v>
      </c>
      <c r="J1388" s="1" t="s">
        <v>4994</v>
      </c>
      <c r="K1388">
        <v>0</v>
      </c>
      <c r="L1388">
        <v>3.0249007146614888</v>
      </c>
      <c r="M1388">
        <v>17899.580000000002</v>
      </c>
      <c r="N1388" s="5">
        <f>IF(Feb_21[[#This Row],[WIN_OSE]]=0,('Summary Sheet'!$O$1)-('Summary Sheet'!$O$1*2%),-'Summary Sheet'!$O$1*(Feb_21[[#This Row],[BSP]]-1))</f>
        <v>1.96</v>
      </c>
    </row>
    <row r="1389" spans="1:14" x14ac:dyDescent="0.25">
      <c r="A1389">
        <v>179309849</v>
      </c>
      <c r="B1389" s="1" t="s">
        <v>19</v>
      </c>
      <c r="C1389" s="1" t="s">
        <v>3141</v>
      </c>
      <c r="D1389" s="1" t="s">
        <v>4985</v>
      </c>
      <c r="E1389" s="1" t="s">
        <v>32</v>
      </c>
      <c r="F1389" s="1" t="s">
        <v>36</v>
      </c>
      <c r="G1389" s="2">
        <v>44241</v>
      </c>
      <c r="H1389" s="3">
        <v>0.51458333333333328</v>
      </c>
      <c r="I1389">
        <v>1</v>
      </c>
      <c r="J1389" s="1" t="s">
        <v>3540</v>
      </c>
      <c r="K1389">
        <v>0</v>
      </c>
      <c r="L1389">
        <v>2.7722150588658403</v>
      </c>
      <c r="M1389">
        <v>14544.2</v>
      </c>
      <c r="N1389" s="5">
        <f>IF(Feb_21[[#This Row],[WIN_OSE]]=0,('Summary Sheet'!$O$1)-('Summary Sheet'!$O$1*2%),-'Summary Sheet'!$O$1*(Feb_21[[#This Row],[BSP]]-1))</f>
        <v>1.96</v>
      </c>
    </row>
    <row r="1390" spans="1:14" x14ac:dyDescent="0.25">
      <c r="A1390">
        <v>179309851</v>
      </c>
      <c r="B1390" s="1" t="s">
        <v>19</v>
      </c>
      <c r="C1390" s="1" t="s">
        <v>3141</v>
      </c>
      <c r="D1390" s="1" t="s">
        <v>4985</v>
      </c>
      <c r="E1390" s="1" t="s">
        <v>47</v>
      </c>
      <c r="F1390" s="1" t="s">
        <v>36</v>
      </c>
      <c r="G1390" s="2">
        <v>44241</v>
      </c>
      <c r="H1390" s="3">
        <v>0.52500000000000002</v>
      </c>
      <c r="I1390">
        <v>5</v>
      </c>
      <c r="J1390" s="1" t="s">
        <v>3864</v>
      </c>
      <c r="K1390">
        <v>0</v>
      </c>
      <c r="L1390">
        <v>2.33742473</v>
      </c>
      <c r="M1390">
        <v>18712.400000000001</v>
      </c>
      <c r="N1390" s="5">
        <f>IF(Feb_21[[#This Row],[WIN_OSE]]=0,('Summary Sheet'!$O$1)-('Summary Sheet'!$O$1*2%),-'Summary Sheet'!$O$1*(Feb_21[[#This Row],[BSP]]-1))</f>
        <v>1.96</v>
      </c>
    </row>
    <row r="1391" spans="1:14" x14ac:dyDescent="0.25">
      <c r="A1391">
        <v>179309853</v>
      </c>
      <c r="B1391" s="1" t="s">
        <v>19</v>
      </c>
      <c r="C1391" s="1" t="s">
        <v>3141</v>
      </c>
      <c r="D1391" s="1" t="s">
        <v>4985</v>
      </c>
      <c r="E1391" s="1" t="s">
        <v>24</v>
      </c>
      <c r="F1391" s="1" t="s">
        <v>36</v>
      </c>
      <c r="G1391" s="2">
        <v>44241</v>
      </c>
      <c r="H1391" s="3">
        <v>0.53541666666666665</v>
      </c>
      <c r="I1391">
        <v>2</v>
      </c>
      <c r="J1391" s="1" t="s">
        <v>3500</v>
      </c>
      <c r="K1391">
        <v>0</v>
      </c>
      <c r="L1391">
        <v>3.6752835841084019</v>
      </c>
      <c r="M1391">
        <v>11440.3</v>
      </c>
      <c r="N1391" s="5">
        <f>IF(Feb_21[[#This Row],[WIN_OSE]]=0,('Summary Sheet'!$O$1)-('Summary Sheet'!$O$1*2%),-'Summary Sheet'!$O$1*(Feb_21[[#This Row],[BSP]]-1))</f>
        <v>1.96</v>
      </c>
    </row>
    <row r="1392" spans="1:14" x14ac:dyDescent="0.25">
      <c r="A1392">
        <v>179309855</v>
      </c>
      <c r="B1392" s="1" t="s">
        <v>19</v>
      </c>
      <c r="C1392" s="1" t="s">
        <v>3141</v>
      </c>
      <c r="D1392" s="1" t="s">
        <v>4985</v>
      </c>
      <c r="E1392" s="1" t="s">
        <v>20</v>
      </c>
      <c r="F1392" s="1" t="s">
        <v>36</v>
      </c>
      <c r="G1392" s="2">
        <v>44241</v>
      </c>
      <c r="H1392" s="3">
        <v>0.54583333333333328</v>
      </c>
      <c r="I1392">
        <v>3</v>
      </c>
      <c r="J1392" s="1" t="s">
        <v>4926</v>
      </c>
      <c r="K1392">
        <v>0</v>
      </c>
      <c r="L1392">
        <v>3.3995761345808497</v>
      </c>
      <c r="M1392">
        <v>8693.68</v>
      </c>
      <c r="N1392" s="5">
        <f>IF(Feb_21[[#This Row],[WIN_OSE]]=0,('Summary Sheet'!$O$1)-('Summary Sheet'!$O$1*2%),-'Summary Sheet'!$O$1*(Feb_21[[#This Row],[BSP]]-1))</f>
        <v>1.96</v>
      </c>
    </row>
    <row r="1393" spans="1:14" x14ac:dyDescent="0.25">
      <c r="A1393">
        <v>179309857</v>
      </c>
      <c r="B1393" s="1" t="s">
        <v>19</v>
      </c>
      <c r="C1393" s="1" t="s">
        <v>3141</v>
      </c>
      <c r="D1393" s="1" t="s">
        <v>4985</v>
      </c>
      <c r="E1393" s="1" t="s">
        <v>47</v>
      </c>
      <c r="F1393" s="1" t="s">
        <v>36</v>
      </c>
      <c r="G1393" s="2">
        <v>44241</v>
      </c>
      <c r="H1393" s="3">
        <v>0.55625000000000002</v>
      </c>
      <c r="I1393">
        <v>2</v>
      </c>
      <c r="J1393" s="1" t="s">
        <v>3479</v>
      </c>
      <c r="K1393">
        <v>1</v>
      </c>
      <c r="L1393">
        <v>3.3975668460000001</v>
      </c>
      <c r="M1393">
        <v>12047.72</v>
      </c>
      <c r="N1393" s="5">
        <f>IF(Feb_21[[#This Row],[WIN_OSE]]=0,('Summary Sheet'!$O$1)-('Summary Sheet'!$O$1*2%),-'Summary Sheet'!$O$1*(Feb_21[[#This Row],[BSP]]-1))</f>
        <v>-4.7951336920000003</v>
      </c>
    </row>
    <row r="1394" spans="1:14" x14ac:dyDescent="0.25">
      <c r="A1394">
        <v>179309859</v>
      </c>
      <c r="B1394" s="1" t="s">
        <v>19</v>
      </c>
      <c r="C1394" s="1" t="s">
        <v>3141</v>
      </c>
      <c r="D1394" s="1" t="s">
        <v>4985</v>
      </c>
      <c r="E1394" s="1" t="s">
        <v>43</v>
      </c>
      <c r="F1394" s="1" t="s">
        <v>36</v>
      </c>
      <c r="G1394" s="2">
        <v>44241</v>
      </c>
      <c r="H1394" s="3">
        <v>0.56666666666666665</v>
      </c>
      <c r="I1394">
        <v>2</v>
      </c>
      <c r="J1394" s="1" t="s">
        <v>3415</v>
      </c>
      <c r="K1394">
        <v>0</v>
      </c>
      <c r="L1394">
        <v>4.4320721991977177</v>
      </c>
      <c r="M1394">
        <v>2954.9</v>
      </c>
      <c r="N1394" s="5">
        <f>IF(Feb_21[[#This Row],[WIN_OSE]]=0,('Summary Sheet'!$O$1)-('Summary Sheet'!$O$1*2%),-'Summary Sheet'!$O$1*(Feb_21[[#This Row],[BSP]]-1))</f>
        <v>1.96</v>
      </c>
    </row>
    <row r="1395" spans="1:14" x14ac:dyDescent="0.25">
      <c r="A1395">
        <v>179309861</v>
      </c>
      <c r="B1395" s="1" t="s">
        <v>19</v>
      </c>
      <c r="C1395" s="1" t="s">
        <v>3141</v>
      </c>
      <c r="D1395" s="1" t="s">
        <v>4985</v>
      </c>
      <c r="E1395" s="1" t="s">
        <v>20</v>
      </c>
      <c r="F1395" s="1" t="s">
        <v>36</v>
      </c>
      <c r="G1395" s="2">
        <v>44241</v>
      </c>
      <c r="H1395" s="3">
        <v>0.57708333333333328</v>
      </c>
      <c r="I1395">
        <v>4</v>
      </c>
      <c r="J1395" s="1" t="s">
        <v>3457</v>
      </c>
      <c r="K1395">
        <v>0</v>
      </c>
      <c r="L1395">
        <v>3.55</v>
      </c>
      <c r="M1395">
        <v>5902.46</v>
      </c>
      <c r="N1395" s="5">
        <f>IF(Feb_21[[#This Row],[WIN_OSE]]=0,('Summary Sheet'!$O$1)-('Summary Sheet'!$O$1*2%),-'Summary Sheet'!$O$1*(Feb_21[[#This Row],[BSP]]-1))</f>
        <v>1.96</v>
      </c>
    </row>
    <row r="1396" spans="1:14" x14ac:dyDescent="0.25">
      <c r="A1396">
        <v>179309878</v>
      </c>
      <c r="B1396" s="1" t="s">
        <v>19</v>
      </c>
      <c r="C1396" s="1" t="s">
        <v>3118</v>
      </c>
      <c r="D1396" s="1" t="s">
        <v>4985</v>
      </c>
      <c r="E1396" s="1" t="s">
        <v>32</v>
      </c>
      <c r="F1396" s="1" t="s">
        <v>36</v>
      </c>
      <c r="G1396" s="2">
        <v>44241</v>
      </c>
      <c r="H1396" s="3">
        <v>0.58611111111111114</v>
      </c>
      <c r="I1396">
        <v>2</v>
      </c>
      <c r="J1396" s="1" t="s">
        <v>5001</v>
      </c>
      <c r="K1396">
        <v>1</v>
      </c>
      <c r="L1396">
        <v>4.2256982010000002</v>
      </c>
      <c r="M1396">
        <v>6034</v>
      </c>
      <c r="N1396" s="5">
        <f>IF(Feb_21[[#This Row],[WIN_OSE]]=0,('Summary Sheet'!$O$1)-('Summary Sheet'!$O$1*2%),-'Summary Sheet'!$O$1*(Feb_21[[#This Row],[BSP]]-1))</f>
        <v>-6.4513964020000003</v>
      </c>
    </row>
    <row r="1397" spans="1:14" x14ac:dyDescent="0.25">
      <c r="A1397">
        <v>179309880</v>
      </c>
      <c r="B1397" s="1" t="s">
        <v>19</v>
      </c>
      <c r="C1397" s="1" t="s">
        <v>3118</v>
      </c>
      <c r="D1397" s="1" t="s">
        <v>4985</v>
      </c>
      <c r="E1397" s="1" t="s">
        <v>32</v>
      </c>
      <c r="F1397" s="1" t="s">
        <v>36</v>
      </c>
      <c r="G1397" s="2">
        <v>44241</v>
      </c>
      <c r="H1397" s="3">
        <v>0.59652777777777777</v>
      </c>
      <c r="I1397">
        <v>4</v>
      </c>
      <c r="J1397" s="1" t="s">
        <v>4783</v>
      </c>
      <c r="K1397">
        <v>0</v>
      </c>
      <c r="L1397">
        <v>4.5765531924980305</v>
      </c>
      <c r="M1397">
        <v>5438.27</v>
      </c>
      <c r="N1397" s="5">
        <f>IF(Feb_21[[#This Row],[WIN_OSE]]=0,('Summary Sheet'!$O$1)-('Summary Sheet'!$O$1*2%),-'Summary Sheet'!$O$1*(Feb_21[[#This Row],[BSP]]-1))</f>
        <v>1.96</v>
      </c>
    </row>
    <row r="1398" spans="1:14" x14ac:dyDescent="0.25">
      <c r="A1398">
        <v>179309882</v>
      </c>
      <c r="B1398" s="1" t="s">
        <v>19</v>
      </c>
      <c r="C1398" s="1" t="s">
        <v>3118</v>
      </c>
      <c r="D1398" s="1" t="s">
        <v>4985</v>
      </c>
      <c r="E1398" s="1" t="s">
        <v>75</v>
      </c>
      <c r="F1398" s="1" t="s">
        <v>52</v>
      </c>
      <c r="G1398" s="2">
        <v>44241</v>
      </c>
      <c r="H1398" s="3">
        <v>0.60833333333333328</v>
      </c>
      <c r="I1398">
        <v>3</v>
      </c>
      <c r="J1398" s="1" t="s">
        <v>518</v>
      </c>
      <c r="K1398">
        <v>0</v>
      </c>
      <c r="L1398">
        <v>3.3</v>
      </c>
      <c r="M1398">
        <v>6757.28</v>
      </c>
      <c r="N1398" s="5">
        <f>IF(Feb_21[[#This Row],[WIN_OSE]]=0,('Summary Sheet'!$O$1)-('Summary Sheet'!$O$1*2%),-'Summary Sheet'!$O$1*(Feb_21[[#This Row],[BSP]]-1))</f>
        <v>1.96</v>
      </c>
    </row>
    <row r="1399" spans="1:14" x14ac:dyDescent="0.25">
      <c r="A1399">
        <v>179309884</v>
      </c>
      <c r="B1399" s="1" t="s">
        <v>19</v>
      </c>
      <c r="C1399" s="1" t="s">
        <v>3118</v>
      </c>
      <c r="D1399" s="1" t="s">
        <v>4985</v>
      </c>
      <c r="E1399" s="1" t="s">
        <v>48</v>
      </c>
      <c r="F1399" s="1" t="s">
        <v>66</v>
      </c>
      <c r="G1399" s="2">
        <v>44241</v>
      </c>
      <c r="H1399" s="3">
        <v>0.62083333333333335</v>
      </c>
      <c r="I1399">
        <v>4</v>
      </c>
      <c r="J1399" s="1" t="s">
        <v>3156</v>
      </c>
      <c r="K1399">
        <v>1</v>
      </c>
      <c r="L1399">
        <v>5.2597200664482813</v>
      </c>
      <c r="M1399">
        <v>5267.98</v>
      </c>
      <c r="N1399" s="5">
        <f>IF(Feb_21[[#This Row],[WIN_OSE]]=0,('Summary Sheet'!$O$1)-('Summary Sheet'!$O$1*2%),-'Summary Sheet'!$O$1*(Feb_21[[#This Row],[BSP]]-1))</f>
        <v>-8.5194401328965625</v>
      </c>
    </row>
    <row r="1400" spans="1:14" x14ac:dyDescent="0.25">
      <c r="A1400">
        <v>179309886</v>
      </c>
      <c r="B1400" s="1" t="s">
        <v>19</v>
      </c>
      <c r="C1400" s="1" t="s">
        <v>3118</v>
      </c>
      <c r="D1400" s="1" t="s">
        <v>4985</v>
      </c>
      <c r="E1400" s="1" t="s">
        <v>47</v>
      </c>
      <c r="F1400" s="1" t="s">
        <v>36</v>
      </c>
      <c r="G1400" s="2">
        <v>44241</v>
      </c>
      <c r="H1400" s="3">
        <v>0.63124999999999998</v>
      </c>
      <c r="I1400">
        <v>4</v>
      </c>
      <c r="J1400" s="1" t="s">
        <v>3176</v>
      </c>
      <c r="K1400">
        <v>0</v>
      </c>
      <c r="L1400">
        <v>3.2</v>
      </c>
      <c r="M1400">
        <v>5836.68</v>
      </c>
      <c r="N1400" s="5">
        <f>IF(Feb_21[[#This Row],[WIN_OSE]]=0,('Summary Sheet'!$O$1)-('Summary Sheet'!$O$1*2%),-'Summary Sheet'!$O$1*(Feb_21[[#This Row],[BSP]]-1))</f>
        <v>1.96</v>
      </c>
    </row>
    <row r="1401" spans="1:14" x14ac:dyDescent="0.25">
      <c r="A1401">
        <v>179309888</v>
      </c>
      <c r="B1401" s="1" t="s">
        <v>19</v>
      </c>
      <c r="C1401" s="1" t="s">
        <v>3118</v>
      </c>
      <c r="D1401" s="1" t="s">
        <v>4985</v>
      </c>
      <c r="E1401" s="1" t="s">
        <v>43</v>
      </c>
      <c r="F1401" s="1" t="s">
        <v>36</v>
      </c>
      <c r="G1401" s="2">
        <v>44241</v>
      </c>
      <c r="H1401" s="3">
        <v>0.6430555555555556</v>
      </c>
      <c r="I1401">
        <v>3</v>
      </c>
      <c r="J1401" s="1" t="s">
        <v>3291</v>
      </c>
      <c r="K1401">
        <v>0</v>
      </c>
      <c r="L1401">
        <v>4.0200867817750607</v>
      </c>
      <c r="M1401">
        <v>3588.46</v>
      </c>
      <c r="N1401" s="5">
        <f>IF(Feb_21[[#This Row],[WIN_OSE]]=0,('Summary Sheet'!$O$1)-('Summary Sheet'!$O$1*2%),-'Summary Sheet'!$O$1*(Feb_21[[#This Row],[BSP]]-1))</f>
        <v>1.96</v>
      </c>
    </row>
    <row r="1402" spans="1:14" x14ac:dyDescent="0.25">
      <c r="A1402">
        <v>179309890</v>
      </c>
      <c r="B1402" s="1" t="s">
        <v>19</v>
      </c>
      <c r="C1402" s="1" t="s">
        <v>3118</v>
      </c>
      <c r="D1402" s="1" t="s">
        <v>4985</v>
      </c>
      <c r="E1402" s="1" t="s">
        <v>49</v>
      </c>
      <c r="F1402" s="1" t="s">
        <v>52</v>
      </c>
      <c r="G1402" s="2">
        <v>44241</v>
      </c>
      <c r="H1402" s="3">
        <v>0.65555555555555556</v>
      </c>
      <c r="I1402">
        <v>1</v>
      </c>
      <c r="J1402" s="1" t="s">
        <v>4741</v>
      </c>
      <c r="K1402">
        <v>0</v>
      </c>
      <c r="L1402">
        <v>4.64752655787888</v>
      </c>
      <c r="M1402">
        <v>2574.1799999999998</v>
      </c>
      <c r="N1402" s="5">
        <f>IF(Feb_21[[#This Row],[WIN_OSE]]=0,('Summary Sheet'!$O$1)-('Summary Sheet'!$O$1*2%),-'Summary Sheet'!$O$1*(Feb_21[[#This Row],[BSP]]-1))</f>
        <v>1.96</v>
      </c>
    </row>
    <row r="1403" spans="1:14" x14ac:dyDescent="0.25">
      <c r="A1403">
        <v>179309892</v>
      </c>
      <c r="B1403" s="1" t="s">
        <v>19</v>
      </c>
      <c r="C1403" s="1" t="s">
        <v>3118</v>
      </c>
      <c r="D1403" s="1" t="s">
        <v>4985</v>
      </c>
      <c r="E1403" s="1" t="s">
        <v>24</v>
      </c>
      <c r="F1403" s="1" t="s">
        <v>36</v>
      </c>
      <c r="G1403" s="2">
        <v>44241</v>
      </c>
      <c r="H1403" s="3">
        <v>0.6694444444444444</v>
      </c>
      <c r="I1403">
        <v>5</v>
      </c>
      <c r="J1403" s="1" t="s">
        <v>3243</v>
      </c>
      <c r="K1403">
        <v>1</v>
      </c>
      <c r="L1403">
        <v>4.0201688186408617</v>
      </c>
      <c r="M1403">
        <v>7739.52</v>
      </c>
      <c r="N1403" s="5">
        <f>IF(Feb_21[[#This Row],[WIN_OSE]]=0,('Summary Sheet'!$O$1)-('Summary Sheet'!$O$1*2%),-'Summary Sheet'!$O$1*(Feb_21[[#This Row],[BSP]]-1))</f>
        <v>-6.0403376372817235</v>
      </c>
    </row>
    <row r="1404" spans="1:14" x14ac:dyDescent="0.25">
      <c r="A1404">
        <v>179309894</v>
      </c>
      <c r="B1404" s="1" t="s">
        <v>19</v>
      </c>
      <c r="C1404" s="1" t="s">
        <v>3118</v>
      </c>
      <c r="D1404" s="1" t="s">
        <v>4985</v>
      </c>
      <c r="E1404" s="1" t="s">
        <v>43</v>
      </c>
      <c r="F1404" s="1" t="s">
        <v>36</v>
      </c>
      <c r="G1404" s="2">
        <v>44241</v>
      </c>
      <c r="H1404" s="3">
        <v>0.68263888888888891</v>
      </c>
      <c r="I1404">
        <v>1</v>
      </c>
      <c r="J1404" s="1" t="s">
        <v>4452</v>
      </c>
      <c r="K1404">
        <v>0</v>
      </c>
      <c r="L1404">
        <v>3.8</v>
      </c>
      <c r="M1404">
        <v>6643.48</v>
      </c>
      <c r="N1404" s="5">
        <f>IF(Feb_21[[#This Row],[WIN_OSE]]=0,('Summary Sheet'!$O$1)-('Summary Sheet'!$O$1*2%),-'Summary Sheet'!$O$1*(Feb_21[[#This Row],[BSP]]-1))</f>
        <v>1.96</v>
      </c>
    </row>
    <row r="1405" spans="1:14" x14ac:dyDescent="0.25">
      <c r="A1405">
        <v>179309896</v>
      </c>
      <c r="B1405" s="1" t="s">
        <v>19</v>
      </c>
      <c r="C1405" s="1" t="s">
        <v>3118</v>
      </c>
      <c r="D1405" s="1" t="s">
        <v>4985</v>
      </c>
      <c r="E1405" s="1" t="s">
        <v>48</v>
      </c>
      <c r="F1405" s="1" t="s">
        <v>36</v>
      </c>
      <c r="G1405" s="2">
        <v>44241</v>
      </c>
      <c r="H1405" s="3">
        <v>0.69652777777777775</v>
      </c>
      <c r="I1405">
        <v>2</v>
      </c>
      <c r="J1405" s="1" t="s">
        <v>3649</v>
      </c>
      <c r="K1405">
        <v>1</v>
      </c>
      <c r="L1405">
        <v>3.2439954075769499</v>
      </c>
      <c r="M1405">
        <v>12009.1</v>
      </c>
      <c r="N1405" s="5">
        <f>IF(Feb_21[[#This Row],[WIN_OSE]]=0,('Summary Sheet'!$O$1)-('Summary Sheet'!$O$1*2%),-'Summary Sheet'!$O$1*(Feb_21[[#This Row],[BSP]]-1))</f>
        <v>-4.4879908151538999</v>
      </c>
    </row>
    <row r="1406" spans="1:14" x14ac:dyDescent="0.25">
      <c r="A1406">
        <v>179309898</v>
      </c>
      <c r="B1406" s="1" t="s">
        <v>19</v>
      </c>
      <c r="C1406" s="1" t="s">
        <v>3118</v>
      </c>
      <c r="D1406" s="1" t="s">
        <v>4985</v>
      </c>
      <c r="E1406" s="1" t="s">
        <v>27</v>
      </c>
      <c r="F1406" s="1" t="s">
        <v>52</v>
      </c>
      <c r="G1406" s="2">
        <v>44241</v>
      </c>
      <c r="H1406" s="3">
        <v>0.7104166666666667</v>
      </c>
      <c r="I1406">
        <v>6</v>
      </c>
      <c r="J1406" s="1" t="s">
        <v>3256</v>
      </c>
      <c r="K1406">
        <v>0</v>
      </c>
      <c r="L1406">
        <v>2.9783543904444372</v>
      </c>
      <c r="M1406">
        <v>9628.94</v>
      </c>
      <c r="N1406" s="5">
        <f>IF(Feb_21[[#This Row],[WIN_OSE]]=0,('Summary Sheet'!$O$1)-('Summary Sheet'!$O$1*2%),-'Summary Sheet'!$O$1*(Feb_21[[#This Row],[BSP]]-1))</f>
        <v>1.96</v>
      </c>
    </row>
    <row r="1407" spans="1:14" x14ac:dyDescent="0.25">
      <c r="A1407">
        <v>179309900</v>
      </c>
      <c r="B1407" s="1" t="s">
        <v>19</v>
      </c>
      <c r="C1407" s="1" t="s">
        <v>3118</v>
      </c>
      <c r="D1407" s="1" t="s">
        <v>4985</v>
      </c>
      <c r="E1407" s="1" t="s">
        <v>75</v>
      </c>
      <c r="F1407" s="1" t="s">
        <v>52</v>
      </c>
      <c r="G1407" s="2">
        <v>44241</v>
      </c>
      <c r="H1407" s="3">
        <v>0.72361111111111109</v>
      </c>
      <c r="I1407">
        <v>6</v>
      </c>
      <c r="J1407" s="1" t="s">
        <v>3224</v>
      </c>
      <c r="K1407">
        <v>0</v>
      </c>
      <c r="L1407">
        <v>3.85</v>
      </c>
      <c r="M1407">
        <v>9240.56</v>
      </c>
      <c r="N1407" s="5">
        <f>IF(Feb_21[[#This Row],[WIN_OSE]]=0,('Summary Sheet'!$O$1)-('Summary Sheet'!$O$1*2%),-'Summary Sheet'!$O$1*(Feb_21[[#This Row],[BSP]]-1))</f>
        <v>1.96</v>
      </c>
    </row>
    <row r="1408" spans="1:14" x14ac:dyDescent="0.25">
      <c r="A1408">
        <v>179309964</v>
      </c>
      <c r="B1408" s="1" t="s">
        <v>16</v>
      </c>
      <c r="C1408" s="1" t="s">
        <v>5302</v>
      </c>
      <c r="D1408" s="1" t="s">
        <v>4985</v>
      </c>
      <c r="E1408" s="1" t="s">
        <v>583</v>
      </c>
      <c r="F1408" s="1" t="s">
        <v>46</v>
      </c>
      <c r="G1408" s="2">
        <v>44241</v>
      </c>
      <c r="H1408" s="3">
        <v>0.75624999999999998</v>
      </c>
      <c r="I1408">
        <v>2</v>
      </c>
      <c r="J1408" s="1" t="s">
        <v>3380</v>
      </c>
      <c r="K1408">
        <v>0</v>
      </c>
      <c r="L1408">
        <v>4.0753817292044552</v>
      </c>
      <c r="M1408">
        <v>12742.36</v>
      </c>
      <c r="N1408" s="5">
        <f>IF(Feb_21[[#This Row],[WIN_OSE]]=0,('Summary Sheet'!$O$1)-('Summary Sheet'!$O$1*2%),-'Summary Sheet'!$O$1*(Feb_21[[#This Row],[BSP]]-1))</f>
        <v>1.96</v>
      </c>
    </row>
    <row r="1409" spans="1:14" x14ac:dyDescent="0.25">
      <c r="A1409">
        <v>179309966</v>
      </c>
      <c r="B1409" s="1" t="s">
        <v>16</v>
      </c>
      <c r="C1409" s="1" t="s">
        <v>5302</v>
      </c>
      <c r="D1409" s="1" t="s">
        <v>4985</v>
      </c>
      <c r="E1409" s="1" t="s">
        <v>27</v>
      </c>
      <c r="F1409" s="1" t="s">
        <v>46</v>
      </c>
      <c r="G1409" s="2">
        <v>44241</v>
      </c>
      <c r="H1409" s="3">
        <v>0.76944444444444449</v>
      </c>
      <c r="I1409">
        <v>5</v>
      </c>
      <c r="J1409" s="1" t="s">
        <v>1166</v>
      </c>
      <c r="K1409">
        <v>0</v>
      </c>
      <c r="L1409">
        <v>2.6774519421916558</v>
      </c>
      <c r="M1409">
        <v>19115.599999999999</v>
      </c>
      <c r="N1409" s="5">
        <f>IF(Feb_21[[#This Row],[WIN_OSE]]=0,('Summary Sheet'!$O$1)-('Summary Sheet'!$O$1*2%),-'Summary Sheet'!$O$1*(Feb_21[[#This Row],[BSP]]-1))</f>
        <v>1.96</v>
      </c>
    </row>
    <row r="1410" spans="1:14" x14ac:dyDescent="0.25">
      <c r="A1410">
        <v>179309968</v>
      </c>
      <c r="B1410" s="1" t="s">
        <v>16</v>
      </c>
      <c r="C1410" s="1" t="s">
        <v>5302</v>
      </c>
      <c r="D1410" s="1" t="s">
        <v>4985</v>
      </c>
      <c r="E1410" s="1" t="s">
        <v>24</v>
      </c>
      <c r="F1410" s="1" t="s">
        <v>54</v>
      </c>
      <c r="G1410" s="2">
        <v>44241</v>
      </c>
      <c r="H1410" s="3">
        <v>0.77986111111111112</v>
      </c>
      <c r="I1410">
        <v>4</v>
      </c>
      <c r="J1410" s="1" t="s">
        <v>589</v>
      </c>
      <c r="K1410">
        <v>1</v>
      </c>
      <c r="L1410">
        <v>2.4024813503837512</v>
      </c>
      <c r="M1410">
        <v>24578.880000000001</v>
      </c>
      <c r="N1410" s="5">
        <f>IF(Feb_21[[#This Row],[WIN_OSE]]=0,('Summary Sheet'!$O$1)-('Summary Sheet'!$O$1*2%),-'Summary Sheet'!$O$1*(Feb_21[[#This Row],[BSP]]-1))</f>
        <v>-2.8049627007675024</v>
      </c>
    </row>
    <row r="1411" spans="1:14" x14ac:dyDescent="0.25">
      <c r="A1411">
        <v>179309970</v>
      </c>
      <c r="B1411" s="1" t="s">
        <v>16</v>
      </c>
      <c r="C1411" s="1" t="s">
        <v>5302</v>
      </c>
      <c r="D1411" s="1" t="s">
        <v>4985</v>
      </c>
      <c r="E1411" s="1" t="s">
        <v>49</v>
      </c>
      <c r="F1411" s="1" t="s">
        <v>46</v>
      </c>
      <c r="G1411" s="2">
        <v>44241</v>
      </c>
      <c r="H1411" s="3">
        <v>0.79027777777777775</v>
      </c>
      <c r="I1411">
        <v>3</v>
      </c>
      <c r="J1411" s="1" t="s">
        <v>3799</v>
      </c>
      <c r="K1411">
        <v>0</v>
      </c>
      <c r="L1411">
        <v>2.4236409430000001</v>
      </c>
      <c r="M1411">
        <v>22599.7</v>
      </c>
      <c r="N1411" s="5">
        <f>IF(Feb_21[[#This Row],[WIN_OSE]]=0,('Summary Sheet'!$O$1)-('Summary Sheet'!$O$1*2%),-'Summary Sheet'!$O$1*(Feb_21[[#This Row],[BSP]]-1))</f>
        <v>1.96</v>
      </c>
    </row>
    <row r="1412" spans="1:14" x14ac:dyDescent="0.25">
      <c r="A1412">
        <v>179309972</v>
      </c>
      <c r="B1412" s="1" t="s">
        <v>16</v>
      </c>
      <c r="C1412" s="1" t="s">
        <v>5302</v>
      </c>
      <c r="D1412" s="1" t="s">
        <v>4985</v>
      </c>
      <c r="E1412" s="1" t="s">
        <v>32</v>
      </c>
      <c r="F1412" s="1" t="s">
        <v>54</v>
      </c>
      <c r="G1412" s="2">
        <v>44241</v>
      </c>
      <c r="H1412" s="3">
        <v>0.8041666666666667</v>
      </c>
      <c r="I1412">
        <v>1</v>
      </c>
      <c r="J1412" s="1" t="s">
        <v>3962</v>
      </c>
      <c r="K1412">
        <v>1</v>
      </c>
      <c r="L1412">
        <v>4.0661141126935423</v>
      </c>
      <c r="M1412">
        <v>10614.08</v>
      </c>
      <c r="N1412" s="5">
        <f>IF(Feb_21[[#This Row],[WIN_OSE]]=0,('Summary Sheet'!$O$1)-('Summary Sheet'!$O$1*2%),-'Summary Sheet'!$O$1*(Feb_21[[#This Row],[BSP]]-1))</f>
        <v>-6.1322282253870846</v>
      </c>
    </row>
    <row r="1413" spans="1:14" x14ac:dyDescent="0.25">
      <c r="A1413">
        <v>179309974</v>
      </c>
      <c r="B1413" s="1" t="s">
        <v>16</v>
      </c>
      <c r="C1413" s="1" t="s">
        <v>5302</v>
      </c>
      <c r="D1413" s="1" t="s">
        <v>4985</v>
      </c>
      <c r="E1413" s="1" t="s">
        <v>47</v>
      </c>
      <c r="F1413" s="1" t="s">
        <v>54</v>
      </c>
      <c r="G1413" s="2">
        <v>44241</v>
      </c>
      <c r="H1413" s="3">
        <v>0.81666666666666665</v>
      </c>
      <c r="I1413">
        <v>4</v>
      </c>
      <c r="J1413" s="1" t="s">
        <v>3542</v>
      </c>
      <c r="K1413">
        <v>0</v>
      </c>
      <c r="L1413">
        <v>2.8388953954040068</v>
      </c>
      <c r="M1413">
        <v>25541.06</v>
      </c>
      <c r="N1413" s="5">
        <f>IF(Feb_21[[#This Row],[WIN_OSE]]=0,('Summary Sheet'!$O$1)-('Summary Sheet'!$O$1*2%),-'Summary Sheet'!$O$1*(Feb_21[[#This Row],[BSP]]-1))</f>
        <v>1.96</v>
      </c>
    </row>
    <row r="1414" spans="1:14" x14ac:dyDescent="0.25">
      <c r="A1414">
        <v>179309976</v>
      </c>
      <c r="B1414" s="1" t="s">
        <v>16</v>
      </c>
      <c r="C1414" s="1" t="s">
        <v>5302</v>
      </c>
      <c r="D1414" s="1" t="s">
        <v>4985</v>
      </c>
      <c r="E1414" s="1" t="s">
        <v>32</v>
      </c>
      <c r="F1414" s="1" t="s">
        <v>54</v>
      </c>
      <c r="G1414" s="2">
        <v>44241</v>
      </c>
      <c r="H1414" s="3">
        <v>0.8305555555555556</v>
      </c>
      <c r="I1414">
        <v>3</v>
      </c>
      <c r="J1414" s="1" t="s">
        <v>3377</v>
      </c>
      <c r="K1414">
        <v>1</v>
      </c>
      <c r="L1414">
        <v>3.5</v>
      </c>
      <c r="M1414">
        <v>15278.5</v>
      </c>
      <c r="N1414" s="5">
        <f>IF(Feb_21[[#This Row],[WIN_OSE]]=0,('Summary Sheet'!$O$1)-('Summary Sheet'!$O$1*2%),-'Summary Sheet'!$O$1*(Feb_21[[#This Row],[BSP]]-1))</f>
        <v>-5</v>
      </c>
    </row>
    <row r="1415" spans="1:14" x14ac:dyDescent="0.25">
      <c r="A1415">
        <v>179309978</v>
      </c>
      <c r="B1415" s="1" t="s">
        <v>16</v>
      </c>
      <c r="C1415" s="1" t="s">
        <v>5302</v>
      </c>
      <c r="D1415" s="1" t="s">
        <v>4985</v>
      </c>
      <c r="E1415" s="1" t="s">
        <v>49</v>
      </c>
      <c r="F1415" s="1" t="s">
        <v>46</v>
      </c>
      <c r="G1415" s="2">
        <v>44241</v>
      </c>
      <c r="H1415" s="3">
        <v>0.84513888888888888</v>
      </c>
      <c r="I1415">
        <v>2</v>
      </c>
      <c r="J1415" s="1" t="s">
        <v>3675</v>
      </c>
      <c r="K1415">
        <v>1</v>
      </c>
      <c r="L1415">
        <v>2.8942709321073927</v>
      </c>
      <c r="M1415">
        <v>14428.74</v>
      </c>
      <c r="N1415" s="5">
        <f>IF(Feb_21[[#This Row],[WIN_OSE]]=0,('Summary Sheet'!$O$1)-('Summary Sheet'!$O$1*2%),-'Summary Sheet'!$O$1*(Feb_21[[#This Row],[BSP]]-1))</f>
        <v>-3.7885418642147854</v>
      </c>
    </row>
    <row r="1416" spans="1:14" x14ac:dyDescent="0.25">
      <c r="A1416">
        <v>179309980</v>
      </c>
      <c r="B1416" s="1" t="s">
        <v>16</v>
      </c>
      <c r="C1416" s="1" t="s">
        <v>5302</v>
      </c>
      <c r="D1416" s="1" t="s">
        <v>4985</v>
      </c>
      <c r="E1416" s="1" t="s">
        <v>47</v>
      </c>
      <c r="F1416" s="1" t="s">
        <v>54</v>
      </c>
      <c r="G1416" s="2">
        <v>44241</v>
      </c>
      <c r="H1416" s="3">
        <v>0.85972222222222228</v>
      </c>
      <c r="I1416">
        <v>4</v>
      </c>
      <c r="J1416" s="1" t="s">
        <v>552</v>
      </c>
      <c r="K1416">
        <v>0</v>
      </c>
      <c r="L1416">
        <v>3.1205373431234324</v>
      </c>
      <c r="M1416">
        <v>19103.66</v>
      </c>
      <c r="N1416" s="5">
        <f>IF(Feb_21[[#This Row],[WIN_OSE]]=0,('Summary Sheet'!$O$1)-('Summary Sheet'!$O$1*2%),-'Summary Sheet'!$O$1*(Feb_21[[#This Row],[BSP]]-1))</f>
        <v>1.96</v>
      </c>
    </row>
    <row r="1417" spans="1:14" x14ac:dyDescent="0.25">
      <c r="A1417">
        <v>179309982</v>
      </c>
      <c r="B1417" s="1" t="s">
        <v>16</v>
      </c>
      <c r="C1417" s="1" t="s">
        <v>5302</v>
      </c>
      <c r="D1417" s="1" t="s">
        <v>4985</v>
      </c>
      <c r="E1417" s="1" t="s">
        <v>45</v>
      </c>
      <c r="F1417" s="1" t="s">
        <v>46</v>
      </c>
      <c r="G1417" s="2">
        <v>44241</v>
      </c>
      <c r="H1417" s="3">
        <v>0.87083333333333335</v>
      </c>
      <c r="I1417">
        <v>3</v>
      </c>
      <c r="J1417" s="1" t="s">
        <v>4050</v>
      </c>
      <c r="K1417">
        <v>1</v>
      </c>
      <c r="L1417">
        <v>2.2331460023467664</v>
      </c>
      <c r="M1417">
        <v>28102.92</v>
      </c>
      <c r="N1417" s="5">
        <f>IF(Feb_21[[#This Row],[WIN_OSE]]=0,('Summary Sheet'!$O$1)-('Summary Sheet'!$O$1*2%),-'Summary Sheet'!$O$1*(Feb_21[[#This Row],[BSP]]-1))</f>
        <v>-2.4662920046935328</v>
      </c>
    </row>
    <row r="1418" spans="1:14" x14ac:dyDescent="0.25">
      <c r="A1418">
        <v>179309984</v>
      </c>
      <c r="B1418" s="1" t="s">
        <v>16</v>
      </c>
      <c r="C1418" s="1" t="s">
        <v>5302</v>
      </c>
      <c r="D1418" s="1" t="s">
        <v>4985</v>
      </c>
      <c r="E1418" s="1" t="s">
        <v>32</v>
      </c>
      <c r="F1418" s="1" t="s">
        <v>54</v>
      </c>
      <c r="G1418" s="2">
        <v>44241</v>
      </c>
      <c r="H1418" s="3">
        <v>0.8833333333333333</v>
      </c>
      <c r="I1418">
        <v>1</v>
      </c>
      <c r="J1418" s="1" t="s">
        <v>3182</v>
      </c>
      <c r="K1418">
        <v>1</v>
      </c>
      <c r="L1418">
        <v>3.1443596715013697</v>
      </c>
      <c r="M1418">
        <v>19970.3</v>
      </c>
      <c r="N1418" s="5">
        <f>IF(Feb_21[[#This Row],[WIN_OSE]]=0,('Summary Sheet'!$O$1)-('Summary Sheet'!$O$1*2%),-'Summary Sheet'!$O$1*(Feb_21[[#This Row],[BSP]]-1))</f>
        <v>-4.2887193430027395</v>
      </c>
    </row>
    <row r="1419" spans="1:14" x14ac:dyDescent="0.25">
      <c r="A1419">
        <v>179309986</v>
      </c>
      <c r="B1419" s="1" t="s">
        <v>16</v>
      </c>
      <c r="C1419" s="1" t="s">
        <v>5302</v>
      </c>
      <c r="D1419" s="1" t="s">
        <v>4985</v>
      </c>
      <c r="E1419" s="1" t="s">
        <v>43</v>
      </c>
      <c r="F1419" s="1" t="s">
        <v>54</v>
      </c>
      <c r="G1419" s="2">
        <v>44241</v>
      </c>
      <c r="H1419" s="3">
        <v>0.89444444444444449</v>
      </c>
      <c r="I1419">
        <v>3</v>
      </c>
      <c r="J1419" s="1" t="s">
        <v>4244</v>
      </c>
      <c r="K1419">
        <v>1</v>
      </c>
      <c r="L1419">
        <v>2.015355542</v>
      </c>
      <c r="M1419">
        <v>34263.040000000001</v>
      </c>
      <c r="N1419" s="5">
        <f>IF(Feb_21[[#This Row],[WIN_OSE]]=0,('Summary Sheet'!$O$1)-('Summary Sheet'!$O$1*2%),-'Summary Sheet'!$O$1*(Feb_21[[#This Row],[BSP]]-1))</f>
        <v>-2.030711084</v>
      </c>
    </row>
    <row r="1420" spans="1:14" x14ac:dyDescent="0.25">
      <c r="A1420">
        <v>179310001</v>
      </c>
      <c r="B1420" s="1" t="s">
        <v>16</v>
      </c>
      <c r="C1420" s="1" t="s">
        <v>3120</v>
      </c>
      <c r="D1420" s="1" t="s">
        <v>4985</v>
      </c>
      <c r="E1420" s="1" t="s">
        <v>41</v>
      </c>
      <c r="F1420" s="1" t="s">
        <v>31</v>
      </c>
      <c r="G1420" s="2">
        <v>44241</v>
      </c>
      <c r="H1420" s="3">
        <v>0.76180555555555551</v>
      </c>
      <c r="I1420">
        <v>1</v>
      </c>
      <c r="J1420" s="1" t="s">
        <v>4701</v>
      </c>
      <c r="K1420">
        <v>1</v>
      </c>
      <c r="L1420">
        <v>2.8860431535420501</v>
      </c>
      <c r="M1420">
        <v>14803.08</v>
      </c>
      <c r="N1420" s="5">
        <f>IF(Feb_21[[#This Row],[WIN_OSE]]=0,('Summary Sheet'!$O$1)-('Summary Sheet'!$O$1*2%),-'Summary Sheet'!$O$1*(Feb_21[[#This Row],[BSP]]-1))</f>
        <v>-3.7720863070841002</v>
      </c>
    </row>
    <row r="1421" spans="1:14" x14ac:dyDescent="0.25">
      <c r="A1421">
        <v>179310003</v>
      </c>
      <c r="B1421" s="1" t="s">
        <v>16</v>
      </c>
      <c r="C1421" s="1" t="s">
        <v>3120</v>
      </c>
      <c r="D1421" s="1" t="s">
        <v>4985</v>
      </c>
      <c r="E1421" s="1" t="s">
        <v>24</v>
      </c>
      <c r="F1421" s="1" t="s">
        <v>31</v>
      </c>
      <c r="G1421" s="2">
        <v>44241</v>
      </c>
      <c r="H1421" s="3">
        <v>0.7729166666666667</v>
      </c>
      <c r="I1421">
        <v>2</v>
      </c>
      <c r="J1421" s="1" t="s">
        <v>4224</v>
      </c>
      <c r="K1421">
        <v>0</v>
      </c>
      <c r="L1421">
        <v>3.13468671159493</v>
      </c>
      <c r="M1421">
        <v>15017.22</v>
      </c>
      <c r="N1421" s="5">
        <f>IF(Feb_21[[#This Row],[WIN_OSE]]=0,('Summary Sheet'!$O$1)-('Summary Sheet'!$O$1*2%),-'Summary Sheet'!$O$1*(Feb_21[[#This Row],[BSP]]-1))</f>
        <v>1.96</v>
      </c>
    </row>
    <row r="1422" spans="1:14" x14ac:dyDescent="0.25">
      <c r="A1422">
        <v>179310005</v>
      </c>
      <c r="B1422" s="1" t="s">
        <v>16</v>
      </c>
      <c r="C1422" s="1" t="s">
        <v>3120</v>
      </c>
      <c r="D1422" s="1" t="s">
        <v>4985</v>
      </c>
      <c r="E1422" s="1" t="s">
        <v>49</v>
      </c>
      <c r="F1422" s="1" t="s">
        <v>179</v>
      </c>
      <c r="G1422" s="2">
        <v>44241</v>
      </c>
      <c r="H1422" s="3">
        <v>0.78333333333333333</v>
      </c>
      <c r="I1422">
        <v>4</v>
      </c>
      <c r="J1422" s="1" t="s">
        <v>527</v>
      </c>
      <c r="K1422">
        <v>0</v>
      </c>
      <c r="L1422">
        <v>4.2187298402452136</v>
      </c>
      <c r="M1422">
        <v>8799.1200000000008</v>
      </c>
      <c r="N1422" s="5">
        <f>IF(Feb_21[[#This Row],[WIN_OSE]]=0,('Summary Sheet'!$O$1)-('Summary Sheet'!$O$1*2%),-'Summary Sheet'!$O$1*(Feb_21[[#This Row],[BSP]]-1))</f>
        <v>1.96</v>
      </c>
    </row>
    <row r="1423" spans="1:14" x14ac:dyDescent="0.25">
      <c r="A1423">
        <v>179310007</v>
      </c>
      <c r="B1423" s="1" t="s">
        <v>16</v>
      </c>
      <c r="C1423" s="1" t="s">
        <v>3120</v>
      </c>
      <c r="D1423" s="1" t="s">
        <v>4985</v>
      </c>
      <c r="E1423" s="1" t="s">
        <v>39</v>
      </c>
      <c r="F1423" s="1" t="s">
        <v>31</v>
      </c>
      <c r="G1423" s="2">
        <v>44241</v>
      </c>
      <c r="H1423" s="3">
        <v>0.79652777777777772</v>
      </c>
      <c r="I1423">
        <v>1</v>
      </c>
      <c r="J1423" s="1" t="s">
        <v>3303</v>
      </c>
      <c r="K1423">
        <v>0</v>
      </c>
      <c r="L1423">
        <v>3.1216729233169862</v>
      </c>
      <c r="M1423">
        <v>10316.06</v>
      </c>
      <c r="N1423" s="5">
        <f>IF(Feb_21[[#This Row],[WIN_OSE]]=0,('Summary Sheet'!$O$1)-('Summary Sheet'!$O$1*2%),-'Summary Sheet'!$O$1*(Feb_21[[#This Row],[BSP]]-1))</f>
        <v>1.96</v>
      </c>
    </row>
    <row r="1424" spans="1:14" x14ac:dyDescent="0.25">
      <c r="A1424">
        <v>179310009</v>
      </c>
      <c r="B1424" s="1" t="s">
        <v>16</v>
      </c>
      <c r="C1424" s="1" t="s">
        <v>3120</v>
      </c>
      <c r="D1424" s="1" t="s">
        <v>4985</v>
      </c>
      <c r="E1424" s="1" t="s">
        <v>41</v>
      </c>
      <c r="F1424" s="1" t="s">
        <v>31</v>
      </c>
      <c r="G1424" s="2">
        <v>44241</v>
      </c>
      <c r="H1424" s="3">
        <v>0.80833333333333335</v>
      </c>
      <c r="I1424">
        <v>2</v>
      </c>
      <c r="J1424" s="1" t="s">
        <v>3660</v>
      </c>
      <c r="K1424">
        <v>1</v>
      </c>
      <c r="L1424">
        <v>3.447769411435293</v>
      </c>
      <c r="M1424">
        <v>13263.82</v>
      </c>
      <c r="N1424" s="5">
        <f>IF(Feb_21[[#This Row],[WIN_OSE]]=0,('Summary Sheet'!$O$1)-('Summary Sheet'!$O$1*2%),-'Summary Sheet'!$O$1*(Feb_21[[#This Row],[BSP]]-1))</f>
        <v>-4.8955388228705861</v>
      </c>
    </row>
    <row r="1425" spans="1:14" x14ac:dyDescent="0.25">
      <c r="A1425">
        <v>179310011</v>
      </c>
      <c r="B1425" s="1" t="s">
        <v>16</v>
      </c>
      <c r="C1425" s="1" t="s">
        <v>3120</v>
      </c>
      <c r="D1425" s="1" t="s">
        <v>4985</v>
      </c>
      <c r="E1425" s="1" t="s">
        <v>43</v>
      </c>
      <c r="F1425" s="1" t="s">
        <v>31</v>
      </c>
      <c r="G1425" s="2">
        <v>44241</v>
      </c>
      <c r="H1425" s="3">
        <v>0.82222222222222219</v>
      </c>
      <c r="I1425">
        <v>4</v>
      </c>
      <c r="J1425" s="1" t="s">
        <v>4335</v>
      </c>
      <c r="K1425">
        <v>0</v>
      </c>
      <c r="L1425">
        <v>3.4</v>
      </c>
      <c r="M1425">
        <v>10258.08</v>
      </c>
      <c r="N1425" s="5">
        <f>IF(Feb_21[[#This Row],[WIN_OSE]]=0,('Summary Sheet'!$O$1)-('Summary Sheet'!$O$1*2%),-'Summary Sheet'!$O$1*(Feb_21[[#This Row],[BSP]]-1))</f>
        <v>1.96</v>
      </c>
    </row>
    <row r="1426" spans="1:14" x14ac:dyDescent="0.25">
      <c r="A1426">
        <v>179310013</v>
      </c>
      <c r="B1426" s="1" t="s">
        <v>16</v>
      </c>
      <c r="C1426" s="1" t="s">
        <v>3120</v>
      </c>
      <c r="D1426" s="1" t="s">
        <v>4985</v>
      </c>
      <c r="E1426" s="1" t="s">
        <v>47</v>
      </c>
      <c r="F1426" s="1" t="s">
        <v>31</v>
      </c>
      <c r="G1426" s="2">
        <v>44241</v>
      </c>
      <c r="H1426" s="3">
        <v>0.8354166666666667</v>
      </c>
      <c r="I1426">
        <v>3</v>
      </c>
      <c r="J1426" s="1" t="s">
        <v>3748</v>
      </c>
      <c r="K1426">
        <v>1</v>
      </c>
      <c r="L1426">
        <v>3.2987873250000002</v>
      </c>
      <c r="M1426">
        <v>15527.64</v>
      </c>
      <c r="N1426" s="5">
        <f>IF(Feb_21[[#This Row],[WIN_OSE]]=0,('Summary Sheet'!$O$1)-('Summary Sheet'!$O$1*2%),-'Summary Sheet'!$O$1*(Feb_21[[#This Row],[BSP]]-1))</f>
        <v>-4.5975746500000003</v>
      </c>
    </row>
    <row r="1427" spans="1:14" x14ac:dyDescent="0.25">
      <c r="A1427">
        <v>179310015</v>
      </c>
      <c r="B1427" s="1" t="s">
        <v>16</v>
      </c>
      <c r="C1427" s="1" t="s">
        <v>3120</v>
      </c>
      <c r="D1427" s="1" t="s">
        <v>4985</v>
      </c>
      <c r="E1427" s="1" t="s">
        <v>314</v>
      </c>
      <c r="F1427" s="1" t="s">
        <v>290</v>
      </c>
      <c r="G1427" s="2">
        <v>44241</v>
      </c>
      <c r="H1427" s="3">
        <v>0.84930555555555554</v>
      </c>
      <c r="I1427">
        <v>2</v>
      </c>
      <c r="J1427" s="1" t="s">
        <v>4987</v>
      </c>
      <c r="K1427">
        <v>1</v>
      </c>
      <c r="L1427">
        <v>2.3273121437156448</v>
      </c>
      <c r="M1427">
        <v>30388.44</v>
      </c>
      <c r="N1427" s="5">
        <f>IF(Feb_21[[#This Row],[WIN_OSE]]=0,('Summary Sheet'!$O$1)-('Summary Sheet'!$O$1*2%),-'Summary Sheet'!$O$1*(Feb_21[[#This Row],[BSP]]-1))</f>
        <v>-2.6546242874312895</v>
      </c>
    </row>
    <row r="1428" spans="1:14" x14ac:dyDescent="0.25">
      <c r="A1428">
        <v>179310017</v>
      </c>
      <c r="B1428" s="1" t="s">
        <v>16</v>
      </c>
      <c r="C1428" s="1" t="s">
        <v>3120</v>
      </c>
      <c r="D1428" s="1" t="s">
        <v>4985</v>
      </c>
      <c r="E1428" s="1" t="s">
        <v>75</v>
      </c>
      <c r="F1428" s="1" t="s">
        <v>179</v>
      </c>
      <c r="G1428" s="2">
        <v>44241</v>
      </c>
      <c r="H1428" s="3">
        <v>0.86319444444444449</v>
      </c>
      <c r="I1428">
        <v>1</v>
      </c>
      <c r="J1428" s="1" t="s">
        <v>3676</v>
      </c>
      <c r="K1428">
        <v>0</v>
      </c>
      <c r="L1428">
        <v>3.7022196375616292</v>
      </c>
      <c r="M1428">
        <v>8870.9</v>
      </c>
      <c r="N1428" s="5">
        <f>IF(Feb_21[[#This Row],[WIN_OSE]]=0,('Summary Sheet'!$O$1)-('Summary Sheet'!$O$1*2%),-'Summary Sheet'!$O$1*(Feb_21[[#This Row],[BSP]]-1))</f>
        <v>1.96</v>
      </c>
    </row>
    <row r="1429" spans="1:14" x14ac:dyDescent="0.25">
      <c r="A1429">
        <v>179310019</v>
      </c>
      <c r="B1429" s="1" t="s">
        <v>16</v>
      </c>
      <c r="C1429" s="1" t="s">
        <v>3120</v>
      </c>
      <c r="D1429" s="1" t="s">
        <v>4985</v>
      </c>
      <c r="E1429" s="1" t="s">
        <v>30</v>
      </c>
      <c r="F1429" s="1" t="s">
        <v>31</v>
      </c>
      <c r="G1429" s="2">
        <v>44241</v>
      </c>
      <c r="H1429" s="3">
        <v>0.87638888888888888</v>
      </c>
      <c r="I1429">
        <v>1</v>
      </c>
      <c r="J1429" s="1" t="s">
        <v>4781</v>
      </c>
      <c r="K1429">
        <v>1</v>
      </c>
      <c r="L1429">
        <v>2.2494899977006577</v>
      </c>
      <c r="M1429">
        <v>15476.98</v>
      </c>
      <c r="N1429" s="5">
        <f>IF(Feb_21[[#This Row],[WIN_OSE]]=0,('Summary Sheet'!$O$1)-('Summary Sheet'!$O$1*2%),-'Summary Sheet'!$O$1*(Feb_21[[#This Row],[BSP]]-1))</f>
        <v>-2.4989799954013154</v>
      </c>
    </row>
    <row r="1430" spans="1:14" x14ac:dyDescent="0.25">
      <c r="A1430">
        <v>179310021</v>
      </c>
      <c r="B1430" s="1" t="s">
        <v>16</v>
      </c>
      <c r="C1430" s="1" t="s">
        <v>3120</v>
      </c>
      <c r="D1430" s="1" t="s">
        <v>4985</v>
      </c>
      <c r="E1430" s="1" t="s">
        <v>24</v>
      </c>
      <c r="F1430" s="1" t="s">
        <v>31</v>
      </c>
      <c r="G1430" s="2">
        <v>44241</v>
      </c>
      <c r="H1430" s="3">
        <v>0.88749999999999996</v>
      </c>
      <c r="I1430">
        <v>1</v>
      </c>
      <c r="J1430" s="1" t="s">
        <v>4533</v>
      </c>
      <c r="K1430">
        <v>0</v>
      </c>
      <c r="L1430">
        <v>3.466729876</v>
      </c>
      <c r="M1430">
        <v>22193.52</v>
      </c>
      <c r="N1430" s="5">
        <f>IF(Feb_21[[#This Row],[WIN_OSE]]=0,('Summary Sheet'!$O$1)-('Summary Sheet'!$O$1*2%),-'Summary Sheet'!$O$1*(Feb_21[[#This Row],[BSP]]-1))</f>
        <v>1.96</v>
      </c>
    </row>
    <row r="1431" spans="1:14" x14ac:dyDescent="0.25">
      <c r="A1431">
        <v>179310040</v>
      </c>
      <c r="B1431" s="1" t="s">
        <v>1277</v>
      </c>
      <c r="C1431" s="1" t="s">
        <v>3132</v>
      </c>
      <c r="D1431" s="1" t="s">
        <v>4985</v>
      </c>
      <c r="E1431" s="1" t="s">
        <v>41</v>
      </c>
      <c r="F1431" s="1" t="s">
        <v>42</v>
      </c>
      <c r="G1431" s="2">
        <v>44241</v>
      </c>
      <c r="H1431" s="3">
        <v>0.7631944444444444</v>
      </c>
      <c r="I1431">
        <v>5</v>
      </c>
      <c r="J1431" s="1" t="s">
        <v>3245</v>
      </c>
      <c r="K1431">
        <v>0</v>
      </c>
      <c r="L1431">
        <v>4.014802082633695</v>
      </c>
      <c r="M1431">
        <v>5160.22</v>
      </c>
      <c r="N1431" s="5">
        <f>IF(Feb_21[[#This Row],[WIN_OSE]]=0,('Summary Sheet'!$O$1)-('Summary Sheet'!$O$1*2%),-'Summary Sheet'!$O$1*(Feb_21[[#This Row],[BSP]]-1))</f>
        <v>1.96</v>
      </c>
    </row>
    <row r="1432" spans="1:14" x14ac:dyDescent="0.25">
      <c r="A1432">
        <v>179310042</v>
      </c>
      <c r="B1432" s="1" t="s">
        <v>1277</v>
      </c>
      <c r="C1432" s="1" t="s">
        <v>3132</v>
      </c>
      <c r="D1432" s="1" t="s">
        <v>4985</v>
      </c>
      <c r="E1432" s="1" t="s">
        <v>39</v>
      </c>
      <c r="F1432" s="1" t="s">
        <v>42</v>
      </c>
      <c r="G1432" s="2">
        <v>44241</v>
      </c>
      <c r="H1432" s="3">
        <v>0.77500000000000002</v>
      </c>
      <c r="I1432">
        <v>2</v>
      </c>
      <c r="J1432" s="1" t="s">
        <v>4989</v>
      </c>
      <c r="K1432">
        <v>0</v>
      </c>
      <c r="L1432">
        <v>4.3250781089999997</v>
      </c>
      <c r="M1432">
        <v>10141.58</v>
      </c>
      <c r="N1432" s="5">
        <f>IF(Feb_21[[#This Row],[WIN_OSE]]=0,('Summary Sheet'!$O$1)-('Summary Sheet'!$O$1*2%),-'Summary Sheet'!$O$1*(Feb_21[[#This Row],[BSP]]-1))</f>
        <v>1.96</v>
      </c>
    </row>
    <row r="1433" spans="1:14" x14ac:dyDescent="0.25">
      <c r="A1433">
        <v>179310044</v>
      </c>
      <c r="B1433" s="1" t="s">
        <v>1277</v>
      </c>
      <c r="C1433" s="1" t="s">
        <v>3132</v>
      </c>
      <c r="D1433" s="1" t="s">
        <v>4985</v>
      </c>
      <c r="E1433" s="1" t="s">
        <v>17</v>
      </c>
      <c r="F1433" s="1" t="s">
        <v>42</v>
      </c>
      <c r="G1433" s="2">
        <v>44241</v>
      </c>
      <c r="H1433" s="3">
        <v>0.78541666666666665</v>
      </c>
      <c r="I1433">
        <v>2</v>
      </c>
      <c r="J1433" s="1" t="s">
        <v>4740</v>
      </c>
      <c r="K1433">
        <v>0</v>
      </c>
      <c r="L1433">
        <v>3.65</v>
      </c>
      <c r="M1433">
        <v>13001.8</v>
      </c>
      <c r="N1433" s="5">
        <f>IF(Feb_21[[#This Row],[WIN_OSE]]=0,('Summary Sheet'!$O$1)-('Summary Sheet'!$O$1*2%),-'Summary Sheet'!$O$1*(Feb_21[[#This Row],[BSP]]-1))</f>
        <v>1.96</v>
      </c>
    </row>
    <row r="1434" spans="1:14" x14ac:dyDescent="0.25">
      <c r="A1434">
        <v>179310046</v>
      </c>
      <c r="B1434" s="1" t="s">
        <v>1277</v>
      </c>
      <c r="C1434" s="1" t="s">
        <v>3132</v>
      </c>
      <c r="D1434" s="1" t="s">
        <v>4985</v>
      </c>
      <c r="E1434" s="1" t="s">
        <v>43</v>
      </c>
      <c r="F1434" s="1" t="s">
        <v>42</v>
      </c>
      <c r="G1434" s="2">
        <v>44241</v>
      </c>
      <c r="H1434" s="3">
        <v>0.79791666666666672</v>
      </c>
      <c r="I1434">
        <v>3</v>
      </c>
      <c r="J1434" s="1" t="s">
        <v>3223</v>
      </c>
      <c r="K1434">
        <v>0</v>
      </c>
      <c r="L1434">
        <v>2.8858022220000001</v>
      </c>
      <c r="M1434">
        <v>14665.04</v>
      </c>
      <c r="N1434" s="5">
        <f>IF(Feb_21[[#This Row],[WIN_OSE]]=0,('Summary Sheet'!$O$1)-('Summary Sheet'!$O$1*2%),-'Summary Sheet'!$O$1*(Feb_21[[#This Row],[BSP]]-1))</f>
        <v>1.96</v>
      </c>
    </row>
    <row r="1435" spans="1:14" x14ac:dyDescent="0.25">
      <c r="A1435">
        <v>179310048</v>
      </c>
      <c r="B1435" s="1" t="s">
        <v>1277</v>
      </c>
      <c r="C1435" s="1" t="s">
        <v>3132</v>
      </c>
      <c r="D1435" s="1" t="s">
        <v>4985</v>
      </c>
      <c r="E1435" s="1" t="s">
        <v>17</v>
      </c>
      <c r="F1435" s="1" t="s">
        <v>42</v>
      </c>
      <c r="G1435" s="2">
        <v>44241</v>
      </c>
      <c r="H1435" s="3">
        <v>0.80972222222222223</v>
      </c>
      <c r="I1435">
        <v>3</v>
      </c>
      <c r="J1435" s="1" t="s">
        <v>3315</v>
      </c>
      <c r="K1435">
        <v>0</v>
      </c>
      <c r="L1435">
        <v>2.7354946555060451</v>
      </c>
      <c r="M1435">
        <v>14621.72</v>
      </c>
      <c r="N1435" s="5">
        <f>IF(Feb_21[[#This Row],[WIN_OSE]]=0,('Summary Sheet'!$O$1)-('Summary Sheet'!$O$1*2%),-'Summary Sheet'!$O$1*(Feb_21[[#This Row],[BSP]]-1))</f>
        <v>1.96</v>
      </c>
    </row>
    <row r="1436" spans="1:14" x14ac:dyDescent="0.25">
      <c r="A1436">
        <v>179310050</v>
      </c>
      <c r="B1436" s="1" t="s">
        <v>1277</v>
      </c>
      <c r="C1436" s="1" t="s">
        <v>3132</v>
      </c>
      <c r="D1436" s="1" t="s">
        <v>4985</v>
      </c>
      <c r="E1436" s="1" t="s">
        <v>43</v>
      </c>
      <c r="F1436" s="1" t="s">
        <v>42</v>
      </c>
      <c r="G1436" s="2">
        <v>44241</v>
      </c>
      <c r="H1436" s="3">
        <v>0.82013888888888886</v>
      </c>
      <c r="I1436">
        <v>4</v>
      </c>
      <c r="J1436" s="1" t="s">
        <v>3181</v>
      </c>
      <c r="K1436">
        <v>0</v>
      </c>
      <c r="L1436">
        <v>3.55</v>
      </c>
      <c r="M1436">
        <v>11524.32</v>
      </c>
      <c r="N1436" s="5">
        <f>IF(Feb_21[[#This Row],[WIN_OSE]]=0,('Summary Sheet'!$O$1)-('Summary Sheet'!$O$1*2%),-'Summary Sheet'!$O$1*(Feb_21[[#This Row],[BSP]]-1))</f>
        <v>1.96</v>
      </c>
    </row>
    <row r="1437" spans="1:14" x14ac:dyDescent="0.25">
      <c r="A1437">
        <v>179310052</v>
      </c>
      <c r="B1437" s="1" t="s">
        <v>1277</v>
      </c>
      <c r="C1437" s="1" t="s">
        <v>3132</v>
      </c>
      <c r="D1437" s="1" t="s">
        <v>4985</v>
      </c>
      <c r="E1437" s="1" t="s">
        <v>17</v>
      </c>
      <c r="F1437" s="1" t="s">
        <v>42</v>
      </c>
      <c r="G1437" s="2">
        <v>44241</v>
      </c>
      <c r="H1437" s="3">
        <v>0.83194444444444449</v>
      </c>
      <c r="I1437">
        <v>5</v>
      </c>
      <c r="J1437" s="1" t="s">
        <v>3178</v>
      </c>
      <c r="K1437">
        <v>0</v>
      </c>
      <c r="L1437">
        <v>2.94</v>
      </c>
      <c r="M1437">
        <v>23108.66</v>
      </c>
      <c r="N1437" s="5">
        <f>IF(Feb_21[[#This Row],[WIN_OSE]]=0,('Summary Sheet'!$O$1)-('Summary Sheet'!$O$1*2%),-'Summary Sheet'!$O$1*(Feb_21[[#This Row],[BSP]]-1))</f>
        <v>1.96</v>
      </c>
    </row>
    <row r="1438" spans="1:14" x14ac:dyDescent="0.25">
      <c r="A1438">
        <v>179310054</v>
      </c>
      <c r="B1438" s="1" t="s">
        <v>1277</v>
      </c>
      <c r="C1438" s="1" t="s">
        <v>3132</v>
      </c>
      <c r="D1438" s="1" t="s">
        <v>4985</v>
      </c>
      <c r="E1438" s="1" t="s">
        <v>24</v>
      </c>
      <c r="F1438" s="1" t="s">
        <v>42</v>
      </c>
      <c r="G1438" s="2">
        <v>44241</v>
      </c>
      <c r="H1438" s="3">
        <v>0.84166666666666667</v>
      </c>
      <c r="I1438">
        <v>1</v>
      </c>
      <c r="J1438" s="1" t="s">
        <v>941</v>
      </c>
      <c r="K1438">
        <v>0</v>
      </c>
      <c r="L1438">
        <v>3.4015007282596352</v>
      </c>
      <c r="M1438">
        <v>17203.04</v>
      </c>
      <c r="N1438" s="5">
        <f>IF(Feb_21[[#This Row],[WIN_OSE]]=0,('Summary Sheet'!$O$1)-('Summary Sheet'!$O$1*2%),-'Summary Sheet'!$O$1*(Feb_21[[#This Row],[BSP]]-1))</f>
        <v>1.96</v>
      </c>
    </row>
    <row r="1439" spans="1:14" x14ac:dyDescent="0.25">
      <c r="A1439">
        <v>179310056</v>
      </c>
      <c r="B1439" s="1" t="s">
        <v>1277</v>
      </c>
      <c r="C1439" s="1" t="s">
        <v>3132</v>
      </c>
      <c r="D1439" s="1" t="s">
        <v>4985</v>
      </c>
      <c r="E1439" s="1" t="s">
        <v>17</v>
      </c>
      <c r="F1439" s="1" t="s">
        <v>56</v>
      </c>
      <c r="G1439" s="2">
        <v>44241</v>
      </c>
      <c r="H1439" s="3">
        <v>0.8520833333333333</v>
      </c>
      <c r="I1439">
        <v>3</v>
      </c>
      <c r="J1439" s="1" t="s">
        <v>4358</v>
      </c>
      <c r="K1439">
        <v>1</v>
      </c>
      <c r="L1439">
        <v>1.5424936175968282</v>
      </c>
      <c r="M1439">
        <v>54197.599999999999</v>
      </c>
      <c r="N1439" s="5">
        <f>IF(Feb_21[[#This Row],[WIN_OSE]]=0,('Summary Sheet'!$O$1)-('Summary Sheet'!$O$1*2%),-'Summary Sheet'!$O$1*(Feb_21[[#This Row],[BSP]]-1))</f>
        <v>-1.0849872351936565</v>
      </c>
    </row>
    <row r="1440" spans="1:14" x14ac:dyDescent="0.25">
      <c r="A1440">
        <v>179310058</v>
      </c>
      <c r="B1440" s="1" t="s">
        <v>1277</v>
      </c>
      <c r="C1440" s="1" t="s">
        <v>3132</v>
      </c>
      <c r="D1440" s="1" t="s">
        <v>4985</v>
      </c>
      <c r="E1440" s="1" t="s">
        <v>41</v>
      </c>
      <c r="F1440" s="1" t="s">
        <v>42</v>
      </c>
      <c r="G1440" s="2">
        <v>44241</v>
      </c>
      <c r="H1440" s="3">
        <v>0.86527777777777781</v>
      </c>
      <c r="I1440">
        <v>2</v>
      </c>
      <c r="J1440" s="1" t="s">
        <v>481</v>
      </c>
      <c r="K1440">
        <v>1</v>
      </c>
      <c r="L1440">
        <v>3.1548200841257499</v>
      </c>
      <c r="M1440">
        <v>13210.16</v>
      </c>
      <c r="N1440" s="5">
        <f>IF(Feb_21[[#This Row],[WIN_OSE]]=0,('Summary Sheet'!$O$1)-('Summary Sheet'!$O$1*2%),-'Summary Sheet'!$O$1*(Feb_21[[#This Row],[BSP]]-1))</f>
        <v>-4.3096401682514998</v>
      </c>
    </row>
    <row r="1441" spans="1:14" x14ac:dyDescent="0.25">
      <c r="A1441">
        <v>179310060</v>
      </c>
      <c r="B1441" s="1" t="s">
        <v>1277</v>
      </c>
      <c r="C1441" s="1" t="s">
        <v>3132</v>
      </c>
      <c r="D1441" s="1" t="s">
        <v>4985</v>
      </c>
      <c r="E1441" s="1" t="s">
        <v>30</v>
      </c>
      <c r="F1441" s="1" t="s">
        <v>42</v>
      </c>
      <c r="G1441" s="2">
        <v>44241</v>
      </c>
      <c r="H1441" s="3">
        <v>0.87569444444444444</v>
      </c>
      <c r="I1441">
        <v>3</v>
      </c>
      <c r="J1441" s="1" t="s">
        <v>3539</v>
      </c>
      <c r="K1441">
        <v>0</v>
      </c>
      <c r="L1441">
        <v>3.1494754827104039</v>
      </c>
      <c r="M1441">
        <v>15641.3</v>
      </c>
      <c r="N1441" s="5">
        <f>IF(Feb_21[[#This Row],[WIN_OSE]]=0,('Summary Sheet'!$O$1)-('Summary Sheet'!$O$1*2%),-'Summary Sheet'!$O$1*(Feb_21[[#This Row],[BSP]]-1))</f>
        <v>1.96</v>
      </c>
    </row>
    <row r="1442" spans="1:14" x14ac:dyDescent="0.25">
      <c r="A1442">
        <v>179310062</v>
      </c>
      <c r="B1442" s="1" t="s">
        <v>1277</v>
      </c>
      <c r="C1442" s="1" t="s">
        <v>3132</v>
      </c>
      <c r="D1442" s="1" t="s">
        <v>4985</v>
      </c>
      <c r="E1442" s="1" t="s">
        <v>41</v>
      </c>
      <c r="F1442" s="1" t="s">
        <v>42</v>
      </c>
      <c r="G1442" s="2">
        <v>44241</v>
      </c>
      <c r="H1442" s="3">
        <v>0.88611111111111107</v>
      </c>
      <c r="I1442">
        <v>1</v>
      </c>
      <c r="J1442" s="1" t="s">
        <v>4838</v>
      </c>
      <c r="K1442">
        <v>1</v>
      </c>
      <c r="L1442">
        <v>4.1288439459999999</v>
      </c>
      <c r="M1442">
        <v>10156.66</v>
      </c>
      <c r="N1442" s="5">
        <f>IF(Feb_21[[#This Row],[WIN_OSE]]=0,('Summary Sheet'!$O$1)-('Summary Sheet'!$O$1*2%),-'Summary Sheet'!$O$1*(Feb_21[[#This Row],[BSP]]-1))</f>
        <v>-6.2576878919999999</v>
      </c>
    </row>
    <row r="1443" spans="1:14" x14ac:dyDescent="0.25">
      <c r="A1443">
        <v>179356683</v>
      </c>
      <c r="B1443" s="1" t="s">
        <v>19</v>
      </c>
      <c r="C1443" s="1" t="s">
        <v>3137</v>
      </c>
      <c r="D1443" s="1" t="s">
        <v>5006</v>
      </c>
      <c r="E1443" s="1" t="s">
        <v>47</v>
      </c>
      <c r="F1443" s="1" t="s">
        <v>35</v>
      </c>
      <c r="G1443" s="2">
        <v>44242</v>
      </c>
      <c r="H1443" s="3">
        <v>0.46250000000000002</v>
      </c>
      <c r="I1443">
        <v>6</v>
      </c>
      <c r="J1443" s="1" t="s">
        <v>4273</v>
      </c>
      <c r="K1443">
        <v>0</v>
      </c>
      <c r="L1443">
        <v>1.7948045859999999</v>
      </c>
      <c r="M1443">
        <v>19559.599999999999</v>
      </c>
      <c r="N1443" s="5">
        <f>IF(Feb_21[[#This Row],[WIN_OSE]]=0,('Summary Sheet'!$O$1)-('Summary Sheet'!$O$1*2%),-'Summary Sheet'!$O$1*(Feb_21[[#This Row],[BSP]]-1))</f>
        <v>1.96</v>
      </c>
    </row>
    <row r="1444" spans="1:14" x14ac:dyDescent="0.25">
      <c r="A1444">
        <v>179356685</v>
      </c>
      <c r="B1444" s="1" t="s">
        <v>19</v>
      </c>
      <c r="C1444" s="1" t="s">
        <v>3137</v>
      </c>
      <c r="D1444" s="1" t="s">
        <v>5006</v>
      </c>
      <c r="E1444" s="1" t="s">
        <v>32</v>
      </c>
      <c r="F1444" s="1" t="s">
        <v>35</v>
      </c>
      <c r="G1444" s="2">
        <v>44242</v>
      </c>
      <c r="H1444" s="3">
        <v>0.47291666666666665</v>
      </c>
      <c r="I1444">
        <v>3</v>
      </c>
      <c r="J1444" s="1" t="s">
        <v>3850</v>
      </c>
      <c r="K1444">
        <v>1</v>
      </c>
      <c r="L1444">
        <v>3.1306166661823962</v>
      </c>
      <c r="M1444">
        <v>15546.24</v>
      </c>
      <c r="N1444" s="5">
        <f>IF(Feb_21[[#This Row],[WIN_OSE]]=0,('Summary Sheet'!$O$1)-('Summary Sheet'!$O$1*2%),-'Summary Sheet'!$O$1*(Feb_21[[#This Row],[BSP]]-1))</f>
        <v>-4.2612333323647924</v>
      </c>
    </row>
    <row r="1445" spans="1:14" x14ac:dyDescent="0.25">
      <c r="A1445">
        <v>179356687</v>
      </c>
      <c r="B1445" s="1" t="s">
        <v>19</v>
      </c>
      <c r="C1445" s="1" t="s">
        <v>3137</v>
      </c>
      <c r="D1445" s="1" t="s">
        <v>5006</v>
      </c>
      <c r="E1445" s="1" t="s">
        <v>24</v>
      </c>
      <c r="F1445" s="1" t="s">
        <v>35</v>
      </c>
      <c r="G1445" s="2">
        <v>44242</v>
      </c>
      <c r="H1445" s="3">
        <v>0.48333333333333334</v>
      </c>
      <c r="I1445">
        <v>6</v>
      </c>
      <c r="J1445" s="1" t="s">
        <v>3254</v>
      </c>
      <c r="K1445">
        <v>0</v>
      </c>
      <c r="L1445">
        <v>3.3</v>
      </c>
      <c r="M1445">
        <v>10201.040000000001</v>
      </c>
      <c r="N1445" s="5">
        <f>IF(Feb_21[[#This Row],[WIN_OSE]]=0,('Summary Sheet'!$O$1)-('Summary Sheet'!$O$1*2%),-'Summary Sheet'!$O$1*(Feb_21[[#This Row],[BSP]]-1))</f>
        <v>1.96</v>
      </c>
    </row>
    <row r="1446" spans="1:14" x14ac:dyDescent="0.25">
      <c r="A1446">
        <v>179356689</v>
      </c>
      <c r="B1446" s="1" t="s">
        <v>19</v>
      </c>
      <c r="C1446" s="1" t="s">
        <v>3137</v>
      </c>
      <c r="D1446" s="1" t="s">
        <v>5006</v>
      </c>
      <c r="E1446" s="1" t="s">
        <v>39</v>
      </c>
      <c r="F1446" s="1" t="s">
        <v>35</v>
      </c>
      <c r="G1446" s="2">
        <v>44242</v>
      </c>
      <c r="H1446" s="3">
        <v>0.49375000000000002</v>
      </c>
      <c r="I1446">
        <v>3</v>
      </c>
      <c r="J1446" s="1" t="s">
        <v>4847</v>
      </c>
      <c r="K1446">
        <v>1</v>
      </c>
      <c r="L1446">
        <v>2.630345468556933</v>
      </c>
      <c r="M1446">
        <v>31155.82</v>
      </c>
      <c r="N1446" s="5">
        <f>IF(Feb_21[[#This Row],[WIN_OSE]]=0,('Summary Sheet'!$O$1)-('Summary Sheet'!$O$1*2%),-'Summary Sheet'!$O$1*(Feb_21[[#This Row],[BSP]]-1))</f>
        <v>-3.2606909371138659</v>
      </c>
    </row>
    <row r="1447" spans="1:14" x14ac:dyDescent="0.25">
      <c r="A1447">
        <v>179356691</v>
      </c>
      <c r="B1447" s="1" t="s">
        <v>19</v>
      </c>
      <c r="C1447" s="1" t="s">
        <v>3137</v>
      </c>
      <c r="D1447" s="1" t="s">
        <v>5006</v>
      </c>
      <c r="E1447" s="1" t="s">
        <v>41</v>
      </c>
      <c r="F1447" s="1" t="s">
        <v>35</v>
      </c>
      <c r="G1447" s="2">
        <v>44242</v>
      </c>
      <c r="H1447" s="3">
        <v>0.50416666666666665</v>
      </c>
      <c r="I1447">
        <v>1</v>
      </c>
      <c r="J1447" s="1" t="s">
        <v>497</v>
      </c>
      <c r="K1447">
        <v>0</v>
      </c>
      <c r="L1447">
        <v>3.45</v>
      </c>
      <c r="M1447">
        <v>14692.84</v>
      </c>
      <c r="N1447" s="5">
        <f>IF(Feb_21[[#This Row],[WIN_OSE]]=0,('Summary Sheet'!$O$1)-('Summary Sheet'!$O$1*2%),-'Summary Sheet'!$O$1*(Feb_21[[#This Row],[BSP]]-1))</f>
        <v>1.96</v>
      </c>
    </row>
    <row r="1448" spans="1:14" x14ac:dyDescent="0.25">
      <c r="A1448">
        <v>179356693</v>
      </c>
      <c r="B1448" s="1" t="s">
        <v>19</v>
      </c>
      <c r="C1448" s="1" t="s">
        <v>3137</v>
      </c>
      <c r="D1448" s="1" t="s">
        <v>5006</v>
      </c>
      <c r="E1448" s="1" t="s">
        <v>48</v>
      </c>
      <c r="F1448" s="1" t="s">
        <v>62</v>
      </c>
      <c r="G1448" s="2">
        <v>44242</v>
      </c>
      <c r="H1448" s="3">
        <v>0.51458333333333328</v>
      </c>
      <c r="I1448">
        <v>2</v>
      </c>
      <c r="J1448" s="1" t="s">
        <v>5013</v>
      </c>
      <c r="K1448">
        <v>0</v>
      </c>
      <c r="L1448">
        <v>3.3086131883821146</v>
      </c>
      <c r="M1448">
        <v>11731.06</v>
      </c>
      <c r="N1448" s="5">
        <f>IF(Feb_21[[#This Row],[WIN_OSE]]=0,('Summary Sheet'!$O$1)-('Summary Sheet'!$O$1*2%),-'Summary Sheet'!$O$1*(Feb_21[[#This Row],[BSP]]-1))</f>
        <v>1.96</v>
      </c>
    </row>
    <row r="1449" spans="1:14" x14ac:dyDescent="0.25">
      <c r="A1449">
        <v>179356695</v>
      </c>
      <c r="B1449" s="1" t="s">
        <v>19</v>
      </c>
      <c r="C1449" s="1" t="s">
        <v>3137</v>
      </c>
      <c r="D1449" s="1" t="s">
        <v>5006</v>
      </c>
      <c r="E1449" s="1" t="s">
        <v>41</v>
      </c>
      <c r="F1449" s="1" t="s">
        <v>35</v>
      </c>
      <c r="G1449" s="2">
        <v>44242</v>
      </c>
      <c r="H1449" s="3">
        <v>0.52500000000000002</v>
      </c>
      <c r="I1449">
        <v>6</v>
      </c>
      <c r="J1449" s="1" t="s">
        <v>3941</v>
      </c>
      <c r="K1449">
        <v>0</v>
      </c>
      <c r="L1449">
        <v>4.01133730051688</v>
      </c>
      <c r="M1449">
        <v>11602.96</v>
      </c>
      <c r="N1449" s="5">
        <f>IF(Feb_21[[#This Row],[WIN_OSE]]=0,('Summary Sheet'!$O$1)-('Summary Sheet'!$O$1*2%),-'Summary Sheet'!$O$1*(Feb_21[[#This Row],[BSP]]-1))</f>
        <v>1.96</v>
      </c>
    </row>
    <row r="1450" spans="1:14" x14ac:dyDescent="0.25">
      <c r="A1450">
        <v>179356697</v>
      </c>
      <c r="B1450" s="1" t="s">
        <v>19</v>
      </c>
      <c r="C1450" s="1" t="s">
        <v>3137</v>
      </c>
      <c r="D1450" s="1" t="s">
        <v>5006</v>
      </c>
      <c r="E1450" s="1" t="s">
        <v>39</v>
      </c>
      <c r="F1450" s="1" t="s">
        <v>35</v>
      </c>
      <c r="G1450" s="2">
        <v>44242</v>
      </c>
      <c r="H1450" s="3">
        <v>0.53541666666666665</v>
      </c>
      <c r="I1450">
        <v>3</v>
      </c>
      <c r="J1450" s="1" t="s">
        <v>5029</v>
      </c>
      <c r="K1450">
        <v>0</v>
      </c>
      <c r="L1450">
        <v>3.5195055365889134</v>
      </c>
      <c r="M1450">
        <v>8757.92</v>
      </c>
      <c r="N1450" s="5">
        <f>IF(Feb_21[[#This Row],[WIN_OSE]]=0,('Summary Sheet'!$O$1)-('Summary Sheet'!$O$1*2%),-'Summary Sheet'!$O$1*(Feb_21[[#This Row],[BSP]]-1))</f>
        <v>1.96</v>
      </c>
    </row>
    <row r="1451" spans="1:14" x14ac:dyDescent="0.25">
      <c r="A1451">
        <v>179356699</v>
      </c>
      <c r="B1451" s="1" t="s">
        <v>19</v>
      </c>
      <c r="C1451" s="1" t="s">
        <v>3137</v>
      </c>
      <c r="D1451" s="1" t="s">
        <v>5006</v>
      </c>
      <c r="E1451" s="1" t="s">
        <v>43</v>
      </c>
      <c r="F1451" s="1" t="s">
        <v>35</v>
      </c>
      <c r="G1451" s="2">
        <v>44242</v>
      </c>
      <c r="H1451" s="3">
        <v>0.54583333333333328</v>
      </c>
      <c r="I1451">
        <v>1</v>
      </c>
      <c r="J1451" s="1" t="s">
        <v>547</v>
      </c>
      <c r="K1451">
        <v>1</v>
      </c>
      <c r="L1451">
        <v>1.948889957</v>
      </c>
      <c r="M1451">
        <v>24081.96</v>
      </c>
      <c r="N1451" s="5">
        <f>IF(Feb_21[[#This Row],[WIN_OSE]]=0,('Summary Sheet'!$O$1)-('Summary Sheet'!$O$1*2%),-'Summary Sheet'!$O$1*(Feb_21[[#This Row],[BSP]]-1))</f>
        <v>-1.897779914</v>
      </c>
    </row>
    <row r="1452" spans="1:14" x14ac:dyDescent="0.25">
      <c r="A1452">
        <v>179356701</v>
      </c>
      <c r="B1452" s="1" t="s">
        <v>19</v>
      </c>
      <c r="C1452" s="1" t="s">
        <v>3137</v>
      </c>
      <c r="D1452" s="1" t="s">
        <v>5006</v>
      </c>
      <c r="E1452" s="1" t="s">
        <v>27</v>
      </c>
      <c r="F1452" s="1" t="s">
        <v>62</v>
      </c>
      <c r="G1452" s="2">
        <v>44242</v>
      </c>
      <c r="H1452" s="3">
        <v>0.55625000000000002</v>
      </c>
      <c r="I1452">
        <v>6</v>
      </c>
      <c r="J1452" s="1" t="s">
        <v>3300</v>
      </c>
      <c r="K1452">
        <v>1</v>
      </c>
      <c r="L1452">
        <v>3.5</v>
      </c>
      <c r="M1452">
        <v>6401.96</v>
      </c>
      <c r="N1452" s="5">
        <f>IF(Feb_21[[#This Row],[WIN_OSE]]=0,('Summary Sheet'!$O$1)-('Summary Sheet'!$O$1*2%),-'Summary Sheet'!$O$1*(Feb_21[[#This Row],[BSP]]-1))</f>
        <v>-5</v>
      </c>
    </row>
    <row r="1453" spans="1:14" x14ac:dyDescent="0.25">
      <c r="A1453">
        <v>179356703</v>
      </c>
      <c r="B1453" s="1" t="s">
        <v>19</v>
      </c>
      <c r="C1453" s="1" t="s">
        <v>3137</v>
      </c>
      <c r="D1453" s="1" t="s">
        <v>5006</v>
      </c>
      <c r="E1453" s="1" t="s">
        <v>41</v>
      </c>
      <c r="F1453" s="1" t="s">
        <v>35</v>
      </c>
      <c r="G1453" s="2">
        <v>44242</v>
      </c>
      <c r="H1453" s="3">
        <v>0.56666666666666665</v>
      </c>
      <c r="I1453">
        <v>3</v>
      </c>
      <c r="J1453" s="1" t="s">
        <v>3990</v>
      </c>
      <c r="K1453">
        <v>1</v>
      </c>
      <c r="L1453">
        <v>3.0963092008568864</v>
      </c>
      <c r="M1453">
        <v>8281.9599999999991</v>
      </c>
      <c r="N1453" s="5">
        <f>IF(Feb_21[[#This Row],[WIN_OSE]]=0,('Summary Sheet'!$O$1)-('Summary Sheet'!$O$1*2%),-'Summary Sheet'!$O$1*(Feb_21[[#This Row],[BSP]]-1))</f>
        <v>-4.1926184017137729</v>
      </c>
    </row>
    <row r="1454" spans="1:14" x14ac:dyDescent="0.25">
      <c r="A1454">
        <v>179356705</v>
      </c>
      <c r="B1454" s="1" t="s">
        <v>19</v>
      </c>
      <c r="C1454" s="1" t="s">
        <v>3137</v>
      </c>
      <c r="D1454" s="1" t="s">
        <v>5006</v>
      </c>
      <c r="E1454" s="1" t="s">
        <v>47</v>
      </c>
      <c r="F1454" s="1" t="s">
        <v>35</v>
      </c>
      <c r="G1454" s="2">
        <v>44242</v>
      </c>
      <c r="H1454" s="3">
        <v>0.57708333333333328</v>
      </c>
      <c r="I1454">
        <v>4</v>
      </c>
      <c r="J1454" s="1" t="s">
        <v>3215</v>
      </c>
      <c r="K1454">
        <v>0</v>
      </c>
      <c r="L1454">
        <v>4.3199853600000004</v>
      </c>
      <c r="M1454">
        <v>2786.22</v>
      </c>
      <c r="N1454" s="5">
        <f>IF(Feb_21[[#This Row],[WIN_OSE]]=0,('Summary Sheet'!$O$1)-('Summary Sheet'!$O$1*2%),-'Summary Sheet'!$O$1*(Feb_21[[#This Row],[BSP]]-1))</f>
        <v>1.96</v>
      </c>
    </row>
    <row r="1455" spans="1:14" x14ac:dyDescent="0.25">
      <c r="A1455">
        <v>179357584</v>
      </c>
      <c r="B1455" s="1" t="s">
        <v>23</v>
      </c>
      <c r="C1455" s="1" t="s">
        <v>5302</v>
      </c>
      <c r="D1455" s="1" t="s">
        <v>5006</v>
      </c>
      <c r="E1455" s="1" t="s">
        <v>49</v>
      </c>
      <c r="F1455" s="1" t="s">
        <v>46</v>
      </c>
      <c r="G1455" s="2">
        <v>44242</v>
      </c>
      <c r="H1455" s="3">
        <v>0.44861111111111113</v>
      </c>
      <c r="I1455">
        <v>6</v>
      </c>
      <c r="J1455" s="1" t="s">
        <v>1261</v>
      </c>
      <c r="K1455">
        <v>0</v>
      </c>
      <c r="L1455">
        <v>3.9</v>
      </c>
      <c r="M1455">
        <v>5665</v>
      </c>
      <c r="N1455" s="5">
        <f>IF(Feb_21[[#This Row],[WIN_OSE]]=0,('Summary Sheet'!$O$1)-('Summary Sheet'!$O$1*2%),-'Summary Sheet'!$O$1*(Feb_21[[#This Row],[BSP]]-1))</f>
        <v>1.96</v>
      </c>
    </row>
    <row r="1456" spans="1:14" x14ac:dyDescent="0.25">
      <c r="A1456">
        <v>179357586</v>
      </c>
      <c r="B1456" s="1" t="s">
        <v>23</v>
      </c>
      <c r="C1456" s="1" t="s">
        <v>5302</v>
      </c>
      <c r="D1456" s="1" t="s">
        <v>5006</v>
      </c>
      <c r="E1456" s="1" t="s">
        <v>45</v>
      </c>
      <c r="F1456" s="1" t="s">
        <v>46</v>
      </c>
      <c r="G1456" s="2">
        <v>44242</v>
      </c>
      <c r="H1456" s="3">
        <v>0.45902777777777776</v>
      </c>
      <c r="I1456">
        <v>1</v>
      </c>
      <c r="J1456" s="1" t="s">
        <v>1173</v>
      </c>
      <c r="K1456">
        <v>0</v>
      </c>
      <c r="L1456">
        <v>3.2052890997732906</v>
      </c>
      <c r="M1456">
        <v>9823.1</v>
      </c>
      <c r="N1456" s="5">
        <f>IF(Feb_21[[#This Row],[WIN_OSE]]=0,('Summary Sheet'!$O$1)-('Summary Sheet'!$O$1*2%),-'Summary Sheet'!$O$1*(Feb_21[[#This Row],[BSP]]-1))</f>
        <v>1.96</v>
      </c>
    </row>
    <row r="1457" spans="1:14" x14ac:dyDescent="0.25">
      <c r="A1457">
        <v>179357588</v>
      </c>
      <c r="B1457" s="1" t="s">
        <v>23</v>
      </c>
      <c r="C1457" s="1" t="s">
        <v>5302</v>
      </c>
      <c r="D1457" s="1" t="s">
        <v>5006</v>
      </c>
      <c r="E1457" s="1" t="s">
        <v>43</v>
      </c>
      <c r="F1457" s="1" t="s">
        <v>54</v>
      </c>
      <c r="G1457" s="2">
        <v>44242</v>
      </c>
      <c r="H1457" s="3">
        <v>0.46944444444444444</v>
      </c>
      <c r="I1457">
        <v>2</v>
      </c>
      <c r="J1457" s="1" t="s">
        <v>4498</v>
      </c>
      <c r="K1457">
        <v>1</v>
      </c>
      <c r="L1457">
        <v>3.6381431333750509</v>
      </c>
      <c r="M1457">
        <v>8291.2000000000007</v>
      </c>
      <c r="N1457" s="5">
        <f>IF(Feb_21[[#This Row],[WIN_OSE]]=0,('Summary Sheet'!$O$1)-('Summary Sheet'!$O$1*2%),-'Summary Sheet'!$O$1*(Feb_21[[#This Row],[BSP]]-1))</f>
        <v>-5.2762862667501018</v>
      </c>
    </row>
    <row r="1458" spans="1:14" x14ac:dyDescent="0.25">
      <c r="A1458">
        <v>179357590</v>
      </c>
      <c r="B1458" s="1" t="s">
        <v>23</v>
      </c>
      <c r="C1458" s="1" t="s">
        <v>5302</v>
      </c>
      <c r="D1458" s="1" t="s">
        <v>5006</v>
      </c>
      <c r="E1458" s="1" t="s">
        <v>27</v>
      </c>
      <c r="F1458" s="1" t="s">
        <v>46</v>
      </c>
      <c r="G1458" s="2">
        <v>44242</v>
      </c>
      <c r="H1458" s="3">
        <v>0.47986111111111113</v>
      </c>
      <c r="I1458">
        <v>3</v>
      </c>
      <c r="J1458" s="1" t="s">
        <v>5019</v>
      </c>
      <c r="K1458">
        <v>0</v>
      </c>
      <c r="L1458">
        <v>2.534873497</v>
      </c>
      <c r="M1458">
        <v>9529.32</v>
      </c>
      <c r="N1458" s="5">
        <f>IF(Feb_21[[#This Row],[WIN_OSE]]=0,('Summary Sheet'!$O$1)-('Summary Sheet'!$O$1*2%),-'Summary Sheet'!$O$1*(Feb_21[[#This Row],[BSP]]-1))</f>
        <v>1.96</v>
      </c>
    </row>
    <row r="1459" spans="1:14" x14ac:dyDescent="0.25">
      <c r="A1459">
        <v>179357592</v>
      </c>
      <c r="B1459" s="1" t="s">
        <v>23</v>
      </c>
      <c r="C1459" s="1" t="s">
        <v>5302</v>
      </c>
      <c r="D1459" s="1" t="s">
        <v>5006</v>
      </c>
      <c r="E1459" s="1" t="s">
        <v>41</v>
      </c>
      <c r="F1459" s="1" t="s">
        <v>54</v>
      </c>
      <c r="G1459" s="2">
        <v>44242</v>
      </c>
      <c r="H1459" s="3">
        <v>0.49027777777777776</v>
      </c>
      <c r="I1459">
        <v>3</v>
      </c>
      <c r="J1459" s="1" t="s">
        <v>1265</v>
      </c>
      <c r="K1459">
        <v>1</v>
      </c>
      <c r="L1459">
        <v>4.1629526488049287</v>
      </c>
      <c r="M1459">
        <v>9532.74</v>
      </c>
      <c r="N1459" s="5">
        <f>IF(Feb_21[[#This Row],[WIN_OSE]]=0,('Summary Sheet'!$O$1)-('Summary Sheet'!$O$1*2%),-'Summary Sheet'!$O$1*(Feb_21[[#This Row],[BSP]]-1))</f>
        <v>-6.3259052976098573</v>
      </c>
    </row>
    <row r="1460" spans="1:14" x14ac:dyDescent="0.25">
      <c r="A1460">
        <v>179357594</v>
      </c>
      <c r="B1460" s="1" t="s">
        <v>23</v>
      </c>
      <c r="C1460" s="1" t="s">
        <v>5302</v>
      </c>
      <c r="D1460" s="1" t="s">
        <v>5006</v>
      </c>
      <c r="E1460" s="1" t="s">
        <v>75</v>
      </c>
      <c r="F1460" s="1" t="s">
        <v>46</v>
      </c>
      <c r="G1460" s="2">
        <v>44242</v>
      </c>
      <c r="H1460" s="3">
        <v>0.50069444444444444</v>
      </c>
      <c r="I1460">
        <v>6</v>
      </c>
      <c r="J1460" s="1" t="s">
        <v>4221</v>
      </c>
      <c r="K1460">
        <v>1</v>
      </c>
      <c r="L1460">
        <v>2.46</v>
      </c>
      <c r="M1460">
        <v>14125.22</v>
      </c>
      <c r="N1460" s="5">
        <f>IF(Feb_21[[#This Row],[WIN_OSE]]=0,('Summary Sheet'!$O$1)-('Summary Sheet'!$O$1*2%),-'Summary Sheet'!$O$1*(Feb_21[[#This Row],[BSP]]-1))</f>
        <v>-2.92</v>
      </c>
    </row>
    <row r="1461" spans="1:14" x14ac:dyDescent="0.25">
      <c r="A1461">
        <v>179357596</v>
      </c>
      <c r="B1461" s="1" t="s">
        <v>23</v>
      </c>
      <c r="C1461" s="1" t="s">
        <v>5302</v>
      </c>
      <c r="D1461" s="1" t="s">
        <v>5006</v>
      </c>
      <c r="E1461" s="1" t="s">
        <v>47</v>
      </c>
      <c r="F1461" s="1" t="s">
        <v>54</v>
      </c>
      <c r="G1461" s="2">
        <v>44242</v>
      </c>
      <c r="H1461" s="3">
        <v>0.51111111111111107</v>
      </c>
      <c r="I1461">
        <v>3</v>
      </c>
      <c r="J1461" s="1" t="s">
        <v>5015</v>
      </c>
      <c r="K1461">
        <v>0</v>
      </c>
      <c r="L1461">
        <v>4.4651185335360069</v>
      </c>
      <c r="M1461">
        <v>9243.9</v>
      </c>
      <c r="N1461" s="5">
        <f>IF(Feb_21[[#This Row],[WIN_OSE]]=0,('Summary Sheet'!$O$1)-('Summary Sheet'!$O$1*2%),-'Summary Sheet'!$O$1*(Feb_21[[#This Row],[BSP]]-1))</f>
        <v>1.96</v>
      </c>
    </row>
    <row r="1462" spans="1:14" x14ac:dyDescent="0.25">
      <c r="A1462">
        <v>179357598</v>
      </c>
      <c r="B1462" s="1" t="s">
        <v>23</v>
      </c>
      <c r="C1462" s="1" t="s">
        <v>5302</v>
      </c>
      <c r="D1462" s="1" t="s">
        <v>5006</v>
      </c>
      <c r="E1462" s="1" t="s">
        <v>45</v>
      </c>
      <c r="F1462" s="1" t="s">
        <v>46</v>
      </c>
      <c r="G1462" s="2">
        <v>44242</v>
      </c>
      <c r="H1462" s="3">
        <v>0.52152777777777781</v>
      </c>
      <c r="I1462">
        <v>1</v>
      </c>
      <c r="J1462" s="1" t="s">
        <v>121</v>
      </c>
      <c r="K1462">
        <v>0</v>
      </c>
      <c r="L1462">
        <v>3.8406912649999998</v>
      </c>
      <c r="M1462">
        <v>5094.42</v>
      </c>
      <c r="N1462" s="5">
        <f>IF(Feb_21[[#This Row],[WIN_OSE]]=0,('Summary Sheet'!$O$1)-('Summary Sheet'!$O$1*2%),-'Summary Sheet'!$O$1*(Feb_21[[#This Row],[BSP]]-1))</f>
        <v>1.96</v>
      </c>
    </row>
    <row r="1463" spans="1:14" x14ac:dyDescent="0.25">
      <c r="A1463">
        <v>179357600</v>
      </c>
      <c r="B1463" s="1" t="s">
        <v>23</v>
      </c>
      <c r="C1463" s="1" t="s">
        <v>5302</v>
      </c>
      <c r="D1463" s="1" t="s">
        <v>5006</v>
      </c>
      <c r="E1463" s="1" t="s">
        <v>20</v>
      </c>
      <c r="F1463" s="1" t="s">
        <v>54</v>
      </c>
      <c r="G1463" s="2">
        <v>44242</v>
      </c>
      <c r="H1463" s="3">
        <v>0.53194444444444444</v>
      </c>
      <c r="I1463">
        <v>2</v>
      </c>
      <c r="J1463" s="1" t="s">
        <v>5038</v>
      </c>
      <c r="K1463">
        <v>0</v>
      </c>
      <c r="L1463">
        <v>1.9776516378371709</v>
      </c>
      <c r="M1463">
        <v>22048.36</v>
      </c>
      <c r="N1463" s="5">
        <f>IF(Feb_21[[#This Row],[WIN_OSE]]=0,('Summary Sheet'!$O$1)-('Summary Sheet'!$O$1*2%),-'Summary Sheet'!$O$1*(Feb_21[[#This Row],[BSP]]-1))</f>
        <v>1.96</v>
      </c>
    </row>
    <row r="1464" spans="1:14" x14ac:dyDescent="0.25">
      <c r="A1464">
        <v>179357602</v>
      </c>
      <c r="B1464" s="1" t="s">
        <v>23</v>
      </c>
      <c r="C1464" s="1" t="s">
        <v>5302</v>
      </c>
      <c r="D1464" s="1" t="s">
        <v>5006</v>
      </c>
      <c r="E1464" s="1" t="s">
        <v>43</v>
      </c>
      <c r="F1464" s="1" t="s">
        <v>54</v>
      </c>
      <c r="G1464" s="2">
        <v>44242</v>
      </c>
      <c r="H1464" s="3">
        <v>0.54305555555555551</v>
      </c>
      <c r="I1464">
        <v>3</v>
      </c>
      <c r="J1464" s="1" t="s">
        <v>1180</v>
      </c>
      <c r="K1464">
        <v>0</v>
      </c>
      <c r="L1464">
        <v>3.6261488133884994</v>
      </c>
      <c r="M1464">
        <v>9433.44</v>
      </c>
      <c r="N1464" s="5">
        <f>IF(Feb_21[[#This Row],[WIN_OSE]]=0,('Summary Sheet'!$O$1)-('Summary Sheet'!$O$1*2%),-'Summary Sheet'!$O$1*(Feb_21[[#This Row],[BSP]]-1))</f>
        <v>1.96</v>
      </c>
    </row>
    <row r="1465" spans="1:14" x14ac:dyDescent="0.25">
      <c r="A1465">
        <v>179357604</v>
      </c>
      <c r="B1465" s="1" t="s">
        <v>23</v>
      </c>
      <c r="C1465" s="1" t="s">
        <v>5302</v>
      </c>
      <c r="D1465" s="1" t="s">
        <v>5006</v>
      </c>
      <c r="E1465" s="1" t="s">
        <v>32</v>
      </c>
      <c r="F1465" s="1" t="s">
        <v>54</v>
      </c>
      <c r="G1465" s="2">
        <v>44242</v>
      </c>
      <c r="H1465" s="3">
        <v>0.55347222222222225</v>
      </c>
      <c r="I1465">
        <v>1</v>
      </c>
      <c r="J1465" s="1" t="s">
        <v>613</v>
      </c>
      <c r="K1465">
        <v>1</v>
      </c>
      <c r="L1465">
        <v>2.737713291408836</v>
      </c>
      <c r="M1465">
        <v>12873.98</v>
      </c>
      <c r="N1465" s="5">
        <f>IF(Feb_21[[#This Row],[WIN_OSE]]=0,('Summary Sheet'!$O$1)-('Summary Sheet'!$O$1*2%),-'Summary Sheet'!$O$1*(Feb_21[[#This Row],[BSP]]-1))</f>
        <v>-3.475426582817672</v>
      </c>
    </row>
    <row r="1466" spans="1:14" x14ac:dyDescent="0.25">
      <c r="A1466">
        <v>179357606</v>
      </c>
      <c r="B1466" s="1" t="s">
        <v>23</v>
      </c>
      <c r="C1466" s="1" t="s">
        <v>5302</v>
      </c>
      <c r="D1466" s="1" t="s">
        <v>5006</v>
      </c>
      <c r="E1466" s="1" t="s">
        <v>20</v>
      </c>
      <c r="F1466" s="1" t="s">
        <v>54</v>
      </c>
      <c r="G1466" s="2">
        <v>44242</v>
      </c>
      <c r="H1466" s="3">
        <v>0.56458333333333333</v>
      </c>
      <c r="I1466">
        <v>3</v>
      </c>
      <c r="J1466" s="1" t="s">
        <v>5007</v>
      </c>
      <c r="K1466">
        <v>1</v>
      </c>
      <c r="L1466">
        <v>1.6576131816739457</v>
      </c>
      <c r="M1466">
        <v>33637.08</v>
      </c>
      <c r="N1466" s="5">
        <f>IF(Feb_21[[#This Row],[WIN_OSE]]=0,('Summary Sheet'!$O$1)-('Summary Sheet'!$O$1*2%),-'Summary Sheet'!$O$1*(Feb_21[[#This Row],[BSP]]-1))</f>
        <v>-1.3152263633478913</v>
      </c>
    </row>
    <row r="1467" spans="1:14" x14ac:dyDescent="0.25">
      <c r="A1467">
        <v>179358312</v>
      </c>
      <c r="B1467" s="1" t="s">
        <v>19</v>
      </c>
      <c r="C1467" s="1" t="s">
        <v>3132</v>
      </c>
      <c r="D1467" s="1" t="s">
        <v>5006</v>
      </c>
      <c r="E1467" s="1" t="s">
        <v>39</v>
      </c>
      <c r="F1467" s="1" t="s">
        <v>42</v>
      </c>
      <c r="G1467" s="2">
        <v>44242</v>
      </c>
      <c r="H1467" s="3">
        <v>0.46736111111111112</v>
      </c>
      <c r="I1467">
        <v>3</v>
      </c>
      <c r="J1467" s="1" t="s">
        <v>4464</v>
      </c>
      <c r="K1467">
        <v>1</v>
      </c>
      <c r="L1467">
        <v>2.6698109033719089</v>
      </c>
      <c r="M1467">
        <v>22255</v>
      </c>
      <c r="N1467" s="5">
        <f>IF(Feb_21[[#This Row],[WIN_OSE]]=0,('Summary Sheet'!$O$1)-('Summary Sheet'!$O$1*2%),-'Summary Sheet'!$O$1*(Feb_21[[#This Row],[BSP]]-1))</f>
        <v>-3.3396218067438177</v>
      </c>
    </row>
    <row r="1468" spans="1:14" x14ac:dyDescent="0.25">
      <c r="A1468">
        <v>179358314</v>
      </c>
      <c r="B1468" s="1" t="s">
        <v>19</v>
      </c>
      <c r="C1468" s="1" t="s">
        <v>3132</v>
      </c>
      <c r="D1468" s="1" t="s">
        <v>5006</v>
      </c>
      <c r="E1468" s="1" t="s">
        <v>43</v>
      </c>
      <c r="F1468" s="1" t="s">
        <v>42</v>
      </c>
      <c r="G1468" s="2">
        <v>44242</v>
      </c>
      <c r="H1468" s="3">
        <v>0.4777777777777778</v>
      </c>
      <c r="I1468">
        <v>6</v>
      </c>
      <c r="J1468" s="1" t="s">
        <v>3175</v>
      </c>
      <c r="K1468">
        <v>0</v>
      </c>
      <c r="L1468">
        <v>4.8698904443133486</v>
      </c>
      <c r="M1468">
        <v>4661.54</v>
      </c>
      <c r="N1468" s="5">
        <f>IF(Feb_21[[#This Row],[WIN_OSE]]=0,('Summary Sheet'!$O$1)-('Summary Sheet'!$O$1*2%),-'Summary Sheet'!$O$1*(Feb_21[[#This Row],[BSP]]-1))</f>
        <v>1.96</v>
      </c>
    </row>
    <row r="1469" spans="1:14" x14ac:dyDescent="0.25">
      <c r="A1469">
        <v>179358316</v>
      </c>
      <c r="B1469" s="1" t="s">
        <v>19</v>
      </c>
      <c r="C1469" s="1" t="s">
        <v>3132</v>
      </c>
      <c r="D1469" s="1" t="s">
        <v>5006</v>
      </c>
      <c r="E1469" s="1" t="s">
        <v>32</v>
      </c>
      <c r="F1469" s="1" t="s">
        <v>42</v>
      </c>
      <c r="G1469" s="2">
        <v>44242</v>
      </c>
      <c r="H1469" s="3">
        <v>0.48819444444444443</v>
      </c>
      <c r="I1469">
        <v>6</v>
      </c>
      <c r="J1469" s="1" t="s">
        <v>4179</v>
      </c>
      <c r="K1469">
        <v>1</v>
      </c>
      <c r="L1469">
        <v>3.4477982627382886</v>
      </c>
      <c r="M1469">
        <v>10364.86</v>
      </c>
      <c r="N1469" s="5">
        <f>IF(Feb_21[[#This Row],[WIN_OSE]]=0,('Summary Sheet'!$O$1)-('Summary Sheet'!$O$1*2%),-'Summary Sheet'!$O$1*(Feb_21[[#This Row],[BSP]]-1))</f>
        <v>-4.8955965254765772</v>
      </c>
    </row>
    <row r="1470" spans="1:14" x14ac:dyDescent="0.25">
      <c r="A1470">
        <v>179358318</v>
      </c>
      <c r="B1470" s="1" t="s">
        <v>19</v>
      </c>
      <c r="C1470" s="1" t="s">
        <v>3132</v>
      </c>
      <c r="D1470" s="1" t="s">
        <v>5006</v>
      </c>
      <c r="E1470" s="1" t="s">
        <v>43</v>
      </c>
      <c r="F1470" s="1" t="s">
        <v>42</v>
      </c>
      <c r="G1470" s="2">
        <v>44242</v>
      </c>
      <c r="H1470" s="3">
        <v>0.49861111111111112</v>
      </c>
      <c r="I1470">
        <v>2</v>
      </c>
      <c r="J1470" s="1" t="s">
        <v>243</v>
      </c>
      <c r="K1470">
        <v>0</v>
      </c>
      <c r="L1470">
        <v>3.5771272573893653</v>
      </c>
      <c r="M1470">
        <v>9972.2999999999993</v>
      </c>
      <c r="N1470" s="5">
        <f>IF(Feb_21[[#This Row],[WIN_OSE]]=0,('Summary Sheet'!$O$1)-('Summary Sheet'!$O$1*2%),-'Summary Sheet'!$O$1*(Feb_21[[#This Row],[BSP]]-1))</f>
        <v>1.96</v>
      </c>
    </row>
    <row r="1471" spans="1:14" x14ac:dyDescent="0.25">
      <c r="A1471">
        <v>179358320</v>
      </c>
      <c r="B1471" s="1" t="s">
        <v>19</v>
      </c>
      <c r="C1471" s="1" t="s">
        <v>3132</v>
      </c>
      <c r="D1471" s="1" t="s">
        <v>5006</v>
      </c>
      <c r="E1471" s="1" t="s">
        <v>47</v>
      </c>
      <c r="F1471" s="1" t="s">
        <v>42</v>
      </c>
      <c r="G1471" s="2">
        <v>44242</v>
      </c>
      <c r="H1471" s="3">
        <v>0.50902777777777775</v>
      </c>
      <c r="I1471">
        <v>4</v>
      </c>
      <c r="J1471" s="1" t="s">
        <v>882</v>
      </c>
      <c r="K1471">
        <v>1</v>
      </c>
      <c r="L1471">
        <v>3.7</v>
      </c>
      <c r="M1471">
        <v>9517.42</v>
      </c>
      <c r="N1471" s="5">
        <f>IF(Feb_21[[#This Row],[WIN_OSE]]=0,('Summary Sheet'!$O$1)-('Summary Sheet'!$O$1*2%),-'Summary Sheet'!$O$1*(Feb_21[[#This Row],[BSP]]-1))</f>
        <v>-5.4</v>
      </c>
    </row>
    <row r="1472" spans="1:14" x14ac:dyDescent="0.25">
      <c r="A1472">
        <v>179358322</v>
      </c>
      <c r="B1472" s="1" t="s">
        <v>19</v>
      </c>
      <c r="C1472" s="1" t="s">
        <v>3132</v>
      </c>
      <c r="D1472" s="1" t="s">
        <v>5006</v>
      </c>
      <c r="E1472" s="1" t="s">
        <v>41</v>
      </c>
      <c r="F1472" s="1" t="s">
        <v>42</v>
      </c>
      <c r="G1472" s="2">
        <v>44242</v>
      </c>
      <c r="H1472" s="3">
        <v>0.51944444444444449</v>
      </c>
      <c r="I1472">
        <v>2</v>
      </c>
      <c r="J1472" s="1" t="s">
        <v>4308</v>
      </c>
      <c r="K1472">
        <v>0</v>
      </c>
      <c r="L1472">
        <v>3.2</v>
      </c>
      <c r="M1472">
        <v>12787.66</v>
      </c>
      <c r="N1472" s="5">
        <f>IF(Feb_21[[#This Row],[WIN_OSE]]=0,('Summary Sheet'!$O$1)-('Summary Sheet'!$O$1*2%),-'Summary Sheet'!$O$1*(Feb_21[[#This Row],[BSP]]-1))</f>
        <v>1.96</v>
      </c>
    </row>
    <row r="1473" spans="1:14" x14ac:dyDescent="0.25">
      <c r="A1473">
        <v>179358324</v>
      </c>
      <c r="B1473" s="1" t="s">
        <v>19</v>
      </c>
      <c r="C1473" s="1" t="s">
        <v>3132</v>
      </c>
      <c r="D1473" s="1" t="s">
        <v>5006</v>
      </c>
      <c r="E1473" s="1" t="s">
        <v>48</v>
      </c>
      <c r="F1473" s="1" t="s">
        <v>42</v>
      </c>
      <c r="G1473" s="2">
        <v>44242</v>
      </c>
      <c r="H1473" s="3">
        <v>0.52986111111111112</v>
      </c>
      <c r="I1473">
        <v>3</v>
      </c>
      <c r="J1473" s="1" t="s">
        <v>3227</v>
      </c>
      <c r="K1473">
        <v>1</v>
      </c>
      <c r="L1473">
        <v>3.1183327238227498</v>
      </c>
      <c r="M1473">
        <v>13965.3</v>
      </c>
      <c r="N1473" s="5">
        <f>IF(Feb_21[[#This Row],[WIN_OSE]]=0,('Summary Sheet'!$O$1)-('Summary Sheet'!$O$1*2%),-'Summary Sheet'!$O$1*(Feb_21[[#This Row],[BSP]]-1))</f>
        <v>-4.2366654476454997</v>
      </c>
    </row>
    <row r="1474" spans="1:14" x14ac:dyDescent="0.25">
      <c r="A1474">
        <v>179358326</v>
      </c>
      <c r="B1474" s="1" t="s">
        <v>19</v>
      </c>
      <c r="C1474" s="1" t="s">
        <v>3132</v>
      </c>
      <c r="D1474" s="1" t="s">
        <v>5006</v>
      </c>
      <c r="E1474" s="1" t="s">
        <v>30</v>
      </c>
      <c r="F1474" s="1" t="s">
        <v>42</v>
      </c>
      <c r="G1474" s="2">
        <v>44242</v>
      </c>
      <c r="H1474" s="3">
        <v>0.54027777777777775</v>
      </c>
      <c r="I1474">
        <v>3</v>
      </c>
      <c r="J1474" s="1" t="s">
        <v>4305</v>
      </c>
      <c r="K1474">
        <v>1</v>
      </c>
      <c r="L1474">
        <v>2.7507203474902786</v>
      </c>
      <c r="M1474">
        <v>17124.740000000002</v>
      </c>
      <c r="N1474" s="5">
        <f>IF(Feb_21[[#This Row],[WIN_OSE]]=0,('Summary Sheet'!$O$1)-('Summary Sheet'!$O$1*2%),-'Summary Sheet'!$O$1*(Feb_21[[#This Row],[BSP]]-1))</f>
        <v>-3.5014406949805572</v>
      </c>
    </row>
    <row r="1475" spans="1:14" x14ac:dyDescent="0.25">
      <c r="A1475">
        <v>179358328</v>
      </c>
      <c r="B1475" s="1" t="s">
        <v>19</v>
      </c>
      <c r="C1475" s="1" t="s">
        <v>3132</v>
      </c>
      <c r="D1475" s="1" t="s">
        <v>5006</v>
      </c>
      <c r="E1475" s="1" t="s">
        <v>24</v>
      </c>
      <c r="F1475" s="1" t="s">
        <v>42</v>
      </c>
      <c r="G1475" s="2">
        <v>44242</v>
      </c>
      <c r="H1475" s="3">
        <v>0.55069444444444449</v>
      </c>
      <c r="I1475">
        <v>4</v>
      </c>
      <c r="J1475" s="1" t="s">
        <v>516</v>
      </c>
      <c r="K1475">
        <v>0</v>
      </c>
      <c r="L1475">
        <v>2.8126813013785421</v>
      </c>
      <c r="M1475">
        <v>17698.259999999998</v>
      </c>
      <c r="N1475" s="5">
        <f>IF(Feb_21[[#This Row],[WIN_OSE]]=0,('Summary Sheet'!$O$1)-('Summary Sheet'!$O$1*2%),-'Summary Sheet'!$O$1*(Feb_21[[#This Row],[BSP]]-1))</f>
        <v>1.96</v>
      </c>
    </row>
    <row r="1476" spans="1:14" x14ac:dyDescent="0.25">
      <c r="A1476">
        <v>179358330</v>
      </c>
      <c r="B1476" s="1" t="s">
        <v>19</v>
      </c>
      <c r="C1476" s="1" t="s">
        <v>3132</v>
      </c>
      <c r="D1476" s="1" t="s">
        <v>5006</v>
      </c>
      <c r="E1476" s="1" t="s">
        <v>41</v>
      </c>
      <c r="F1476" s="1" t="s">
        <v>42</v>
      </c>
      <c r="G1476" s="2">
        <v>44242</v>
      </c>
      <c r="H1476" s="3">
        <v>0.56111111111111112</v>
      </c>
      <c r="I1476">
        <v>2</v>
      </c>
      <c r="J1476" s="1" t="s">
        <v>684</v>
      </c>
      <c r="K1476">
        <v>0</v>
      </c>
      <c r="L1476">
        <v>3.2401669470000001</v>
      </c>
      <c r="M1476">
        <v>11442.28</v>
      </c>
      <c r="N1476" s="5">
        <f>IF(Feb_21[[#This Row],[WIN_OSE]]=0,('Summary Sheet'!$O$1)-('Summary Sheet'!$O$1*2%),-'Summary Sheet'!$O$1*(Feb_21[[#This Row],[BSP]]-1))</f>
        <v>1.96</v>
      </c>
    </row>
    <row r="1477" spans="1:14" x14ac:dyDescent="0.25">
      <c r="A1477">
        <v>179358332</v>
      </c>
      <c r="B1477" s="1" t="s">
        <v>19</v>
      </c>
      <c r="C1477" s="1" t="s">
        <v>3132</v>
      </c>
      <c r="D1477" s="1" t="s">
        <v>5006</v>
      </c>
      <c r="E1477" s="1" t="s">
        <v>39</v>
      </c>
      <c r="F1477" s="1" t="s">
        <v>42</v>
      </c>
      <c r="G1477" s="2">
        <v>44242</v>
      </c>
      <c r="H1477" s="3">
        <v>0.57222222222222219</v>
      </c>
      <c r="I1477">
        <v>2</v>
      </c>
      <c r="J1477" s="1" t="s">
        <v>4155</v>
      </c>
      <c r="K1477">
        <v>0</v>
      </c>
      <c r="L1477">
        <v>4.2617391555004005</v>
      </c>
      <c r="M1477">
        <v>7150.18</v>
      </c>
      <c r="N1477" s="5">
        <f>IF(Feb_21[[#This Row],[WIN_OSE]]=0,('Summary Sheet'!$O$1)-('Summary Sheet'!$O$1*2%),-'Summary Sheet'!$O$1*(Feb_21[[#This Row],[BSP]]-1))</f>
        <v>1.96</v>
      </c>
    </row>
    <row r="1478" spans="1:14" x14ac:dyDescent="0.25">
      <c r="A1478">
        <v>179358334</v>
      </c>
      <c r="B1478" s="1" t="s">
        <v>19</v>
      </c>
      <c r="C1478" s="1" t="s">
        <v>3132</v>
      </c>
      <c r="D1478" s="1" t="s">
        <v>5006</v>
      </c>
      <c r="E1478" s="1" t="s">
        <v>43</v>
      </c>
      <c r="F1478" s="1" t="s">
        <v>42</v>
      </c>
      <c r="G1478" s="2">
        <v>44242</v>
      </c>
      <c r="H1478" s="3">
        <v>0.58263888888888893</v>
      </c>
      <c r="I1478">
        <v>6</v>
      </c>
      <c r="J1478" s="1" t="s">
        <v>3935</v>
      </c>
      <c r="K1478">
        <v>1</v>
      </c>
      <c r="L1478">
        <v>2.2640031199999999</v>
      </c>
      <c r="M1478">
        <v>12893.7</v>
      </c>
      <c r="N1478" s="5">
        <f>IF(Feb_21[[#This Row],[WIN_OSE]]=0,('Summary Sheet'!$O$1)-('Summary Sheet'!$O$1*2%),-'Summary Sheet'!$O$1*(Feb_21[[#This Row],[BSP]]-1))</f>
        <v>-2.5280062399999998</v>
      </c>
    </row>
    <row r="1479" spans="1:14" x14ac:dyDescent="0.25">
      <c r="A1479">
        <v>179358604</v>
      </c>
      <c r="B1479" s="1" t="s">
        <v>23</v>
      </c>
      <c r="C1479" s="1" t="s">
        <v>3120</v>
      </c>
      <c r="D1479" s="1" t="s">
        <v>5006</v>
      </c>
      <c r="E1479" s="1" t="s">
        <v>65</v>
      </c>
      <c r="F1479" s="1" t="s">
        <v>31</v>
      </c>
      <c r="G1479" s="2">
        <v>44242</v>
      </c>
      <c r="H1479" s="3">
        <v>0.45347222222222222</v>
      </c>
      <c r="I1479">
        <v>5</v>
      </c>
      <c r="J1479" s="1" t="s">
        <v>5024</v>
      </c>
      <c r="K1479">
        <v>1</v>
      </c>
      <c r="L1479">
        <v>2.8596059802499481</v>
      </c>
      <c r="M1479">
        <v>8445.5</v>
      </c>
      <c r="N1479" s="5">
        <f>IF(Feb_21[[#This Row],[WIN_OSE]]=0,('Summary Sheet'!$O$1)-('Summary Sheet'!$O$1*2%),-'Summary Sheet'!$O$1*(Feb_21[[#This Row],[BSP]]-1))</f>
        <v>-3.7192119604998961</v>
      </c>
    </row>
    <row r="1480" spans="1:14" x14ac:dyDescent="0.25">
      <c r="A1480">
        <v>179358606</v>
      </c>
      <c r="B1480" s="1" t="s">
        <v>23</v>
      </c>
      <c r="C1480" s="1" t="s">
        <v>3120</v>
      </c>
      <c r="D1480" s="1" t="s">
        <v>5006</v>
      </c>
      <c r="E1480" s="1" t="s">
        <v>27</v>
      </c>
      <c r="F1480" s="1" t="s">
        <v>179</v>
      </c>
      <c r="G1480" s="2">
        <v>44242</v>
      </c>
      <c r="H1480" s="3">
        <v>0.46458333333333335</v>
      </c>
      <c r="I1480">
        <v>1</v>
      </c>
      <c r="J1480" s="1" t="s">
        <v>3484</v>
      </c>
      <c r="K1480">
        <v>1</v>
      </c>
      <c r="L1480">
        <v>2.5502381998985983</v>
      </c>
      <c r="M1480">
        <v>13753.68</v>
      </c>
      <c r="N1480" s="5">
        <f>IF(Feb_21[[#This Row],[WIN_OSE]]=0,('Summary Sheet'!$O$1)-('Summary Sheet'!$O$1*2%),-'Summary Sheet'!$O$1*(Feb_21[[#This Row],[BSP]]-1))</f>
        <v>-3.1004763997971967</v>
      </c>
    </row>
    <row r="1481" spans="1:14" x14ac:dyDescent="0.25">
      <c r="A1481">
        <v>179358608</v>
      </c>
      <c r="B1481" s="1" t="s">
        <v>23</v>
      </c>
      <c r="C1481" s="1" t="s">
        <v>3120</v>
      </c>
      <c r="D1481" s="1" t="s">
        <v>5006</v>
      </c>
      <c r="E1481" s="1" t="s">
        <v>24</v>
      </c>
      <c r="F1481" s="1" t="s">
        <v>31</v>
      </c>
      <c r="G1481" s="2">
        <v>44242</v>
      </c>
      <c r="H1481" s="3">
        <v>0.47499999999999998</v>
      </c>
      <c r="I1481">
        <v>2</v>
      </c>
      <c r="J1481" s="1" t="s">
        <v>475</v>
      </c>
      <c r="K1481">
        <v>0</v>
      </c>
      <c r="L1481">
        <v>3.296917002730261</v>
      </c>
      <c r="M1481">
        <v>12493.2</v>
      </c>
      <c r="N1481" s="5">
        <f>IF(Feb_21[[#This Row],[WIN_OSE]]=0,('Summary Sheet'!$O$1)-('Summary Sheet'!$O$1*2%),-'Summary Sheet'!$O$1*(Feb_21[[#This Row],[BSP]]-1))</f>
        <v>1.96</v>
      </c>
    </row>
    <row r="1482" spans="1:14" x14ac:dyDescent="0.25">
      <c r="A1482">
        <v>179358610</v>
      </c>
      <c r="B1482" s="1" t="s">
        <v>23</v>
      </c>
      <c r="C1482" s="1" t="s">
        <v>3120</v>
      </c>
      <c r="D1482" s="1" t="s">
        <v>5006</v>
      </c>
      <c r="E1482" s="1" t="s">
        <v>30</v>
      </c>
      <c r="F1482" s="1" t="s">
        <v>31</v>
      </c>
      <c r="G1482" s="2">
        <v>44242</v>
      </c>
      <c r="H1482" s="3">
        <v>0.48541666666666666</v>
      </c>
      <c r="I1482">
        <v>2</v>
      </c>
      <c r="J1482" s="1" t="s">
        <v>5022</v>
      </c>
      <c r="K1482">
        <v>1</v>
      </c>
      <c r="L1482">
        <v>4.0440690084737447</v>
      </c>
      <c r="M1482">
        <v>4595.72</v>
      </c>
      <c r="N1482" s="5">
        <f>IF(Feb_21[[#This Row],[WIN_OSE]]=0,('Summary Sheet'!$O$1)-('Summary Sheet'!$O$1*2%),-'Summary Sheet'!$O$1*(Feb_21[[#This Row],[BSP]]-1))</f>
        <v>-6.0881380169474895</v>
      </c>
    </row>
    <row r="1483" spans="1:14" x14ac:dyDescent="0.25">
      <c r="A1483">
        <v>179358612</v>
      </c>
      <c r="B1483" s="1" t="s">
        <v>23</v>
      </c>
      <c r="C1483" s="1" t="s">
        <v>3120</v>
      </c>
      <c r="D1483" s="1" t="s">
        <v>5006</v>
      </c>
      <c r="E1483" s="1" t="s">
        <v>39</v>
      </c>
      <c r="F1483" s="1" t="s">
        <v>31</v>
      </c>
      <c r="G1483" s="2">
        <v>44242</v>
      </c>
      <c r="H1483" s="3">
        <v>0.49583333333333335</v>
      </c>
      <c r="I1483">
        <v>2</v>
      </c>
      <c r="J1483" s="1" t="s">
        <v>242</v>
      </c>
      <c r="K1483">
        <v>0</v>
      </c>
      <c r="L1483">
        <v>3.5967171722771312</v>
      </c>
      <c r="M1483">
        <v>11170.84</v>
      </c>
      <c r="N1483" s="5">
        <f>IF(Feb_21[[#This Row],[WIN_OSE]]=0,('Summary Sheet'!$O$1)-('Summary Sheet'!$O$1*2%),-'Summary Sheet'!$O$1*(Feb_21[[#This Row],[BSP]]-1))</f>
        <v>1.96</v>
      </c>
    </row>
    <row r="1484" spans="1:14" x14ac:dyDescent="0.25">
      <c r="A1484">
        <v>179358614</v>
      </c>
      <c r="B1484" s="1" t="s">
        <v>23</v>
      </c>
      <c r="C1484" s="1" t="s">
        <v>3120</v>
      </c>
      <c r="D1484" s="1" t="s">
        <v>5006</v>
      </c>
      <c r="E1484" s="1" t="s">
        <v>41</v>
      </c>
      <c r="F1484" s="1" t="s">
        <v>31</v>
      </c>
      <c r="G1484" s="2">
        <v>44242</v>
      </c>
      <c r="H1484" s="3">
        <v>0.50624999999999998</v>
      </c>
      <c r="I1484">
        <v>6</v>
      </c>
      <c r="J1484" s="1" t="s">
        <v>4690</v>
      </c>
      <c r="K1484">
        <v>0</v>
      </c>
      <c r="L1484">
        <v>2.5115577741418207</v>
      </c>
      <c r="M1484">
        <v>16151.88</v>
      </c>
      <c r="N1484" s="5">
        <f>IF(Feb_21[[#This Row],[WIN_OSE]]=0,('Summary Sheet'!$O$1)-('Summary Sheet'!$O$1*2%),-'Summary Sheet'!$O$1*(Feb_21[[#This Row],[BSP]]-1))</f>
        <v>1.96</v>
      </c>
    </row>
    <row r="1485" spans="1:14" x14ac:dyDescent="0.25">
      <c r="A1485">
        <v>179358616</v>
      </c>
      <c r="B1485" s="1" t="s">
        <v>23</v>
      </c>
      <c r="C1485" s="1" t="s">
        <v>3120</v>
      </c>
      <c r="D1485" s="1" t="s">
        <v>5006</v>
      </c>
      <c r="E1485" s="1" t="s">
        <v>41</v>
      </c>
      <c r="F1485" s="1" t="s">
        <v>31</v>
      </c>
      <c r="G1485" s="2">
        <v>44242</v>
      </c>
      <c r="H1485" s="3">
        <v>0.51666666666666672</v>
      </c>
      <c r="I1485">
        <v>3</v>
      </c>
      <c r="J1485" s="1" t="s">
        <v>3426</v>
      </c>
      <c r="K1485">
        <v>0</v>
      </c>
      <c r="L1485">
        <v>3.9</v>
      </c>
      <c r="M1485">
        <v>8032.66</v>
      </c>
      <c r="N1485" s="5">
        <f>IF(Feb_21[[#This Row],[WIN_OSE]]=0,('Summary Sheet'!$O$1)-('Summary Sheet'!$O$1*2%),-'Summary Sheet'!$O$1*(Feb_21[[#This Row],[BSP]]-1))</f>
        <v>1.96</v>
      </c>
    </row>
    <row r="1486" spans="1:14" x14ac:dyDescent="0.25">
      <c r="A1486">
        <v>179358618</v>
      </c>
      <c r="B1486" s="1" t="s">
        <v>23</v>
      </c>
      <c r="C1486" s="1" t="s">
        <v>3120</v>
      </c>
      <c r="D1486" s="1" t="s">
        <v>5006</v>
      </c>
      <c r="E1486" s="1" t="s">
        <v>43</v>
      </c>
      <c r="F1486" s="1" t="s">
        <v>31</v>
      </c>
      <c r="G1486" s="2">
        <v>44242</v>
      </c>
      <c r="H1486" s="3">
        <v>0.52708333333333335</v>
      </c>
      <c r="I1486">
        <v>2</v>
      </c>
      <c r="J1486" s="1" t="s">
        <v>4145</v>
      </c>
      <c r="K1486">
        <v>1</v>
      </c>
      <c r="L1486">
        <v>2.76</v>
      </c>
      <c r="M1486">
        <v>10214.1</v>
      </c>
      <c r="N1486" s="5">
        <f>IF(Feb_21[[#This Row],[WIN_OSE]]=0,('Summary Sheet'!$O$1)-('Summary Sheet'!$O$1*2%),-'Summary Sheet'!$O$1*(Feb_21[[#This Row],[BSP]]-1))</f>
        <v>-3.5199999999999996</v>
      </c>
    </row>
    <row r="1487" spans="1:14" x14ac:dyDescent="0.25">
      <c r="A1487">
        <v>179358620</v>
      </c>
      <c r="B1487" s="1" t="s">
        <v>23</v>
      </c>
      <c r="C1487" s="1" t="s">
        <v>3120</v>
      </c>
      <c r="D1487" s="1" t="s">
        <v>5006</v>
      </c>
      <c r="E1487" s="1" t="s">
        <v>41</v>
      </c>
      <c r="F1487" s="1" t="s">
        <v>31</v>
      </c>
      <c r="G1487" s="2">
        <v>44242</v>
      </c>
      <c r="H1487" s="3">
        <v>0.53749999999999998</v>
      </c>
      <c r="I1487">
        <v>6</v>
      </c>
      <c r="J1487" s="1" t="s">
        <v>3812</v>
      </c>
      <c r="K1487">
        <v>0</v>
      </c>
      <c r="L1487">
        <v>3.3183721042147241</v>
      </c>
      <c r="M1487">
        <v>11239.2</v>
      </c>
      <c r="N1487" s="5">
        <f>IF(Feb_21[[#This Row],[WIN_OSE]]=0,('Summary Sheet'!$O$1)-('Summary Sheet'!$O$1*2%),-'Summary Sheet'!$O$1*(Feb_21[[#This Row],[BSP]]-1))</f>
        <v>1.96</v>
      </c>
    </row>
    <row r="1488" spans="1:14" x14ac:dyDescent="0.25">
      <c r="A1488">
        <v>179358622</v>
      </c>
      <c r="B1488" s="1" t="s">
        <v>23</v>
      </c>
      <c r="C1488" s="1" t="s">
        <v>3120</v>
      </c>
      <c r="D1488" s="1" t="s">
        <v>5006</v>
      </c>
      <c r="E1488" s="1" t="s">
        <v>39</v>
      </c>
      <c r="F1488" s="1" t="s">
        <v>31</v>
      </c>
      <c r="G1488" s="2">
        <v>44242</v>
      </c>
      <c r="H1488" s="3">
        <v>0.54791666666666672</v>
      </c>
      <c r="I1488">
        <v>1</v>
      </c>
      <c r="J1488" s="1" t="s">
        <v>3165</v>
      </c>
      <c r="K1488">
        <v>1</v>
      </c>
      <c r="L1488">
        <v>2.0472546616307041</v>
      </c>
      <c r="M1488">
        <v>19088.759999999998</v>
      </c>
      <c r="N1488" s="5">
        <f>IF(Feb_21[[#This Row],[WIN_OSE]]=0,('Summary Sheet'!$O$1)-('Summary Sheet'!$O$1*2%),-'Summary Sheet'!$O$1*(Feb_21[[#This Row],[BSP]]-1))</f>
        <v>-2.0945093232614083</v>
      </c>
    </row>
    <row r="1489" spans="1:14" x14ac:dyDescent="0.25">
      <c r="A1489">
        <v>179358624</v>
      </c>
      <c r="B1489" s="1" t="s">
        <v>23</v>
      </c>
      <c r="C1489" s="1" t="s">
        <v>3120</v>
      </c>
      <c r="D1489" s="1" t="s">
        <v>5006</v>
      </c>
      <c r="E1489" s="1" t="s">
        <v>47</v>
      </c>
      <c r="F1489" s="1" t="s">
        <v>31</v>
      </c>
      <c r="G1489" s="2">
        <v>44242</v>
      </c>
      <c r="H1489" s="3">
        <v>0.55833333333333335</v>
      </c>
      <c r="I1489">
        <v>3</v>
      </c>
      <c r="J1489" s="1" t="s">
        <v>3264</v>
      </c>
      <c r="K1489">
        <v>0</v>
      </c>
      <c r="L1489">
        <v>1.7471046493803444</v>
      </c>
      <c r="M1489">
        <v>30309.7</v>
      </c>
      <c r="N1489" s="5">
        <f>IF(Feb_21[[#This Row],[WIN_OSE]]=0,('Summary Sheet'!$O$1)-('Summary Sheet'!$O$1*2%),-'Summary Sheet'!$O$1*(Feb_21[[#This Row],[BSP]]-1))</f>
        <v>1.96</v>
      </c>
    </row>
    <row r="1490" spans="1:14" x14ac:dyDescent="0.25">
      <c r="A1490">
        <v>179358626</v>
      </c>
      <c r="B1490" s="1" t="s">
        <v>23</v>
      </c>
      <c r="C1490" s="1" t="s">
        <v>3120</v>
      </c>
      <c r="D1490" s="1" t="s">
        <v>5006</v>
      </c>
      <c r="E1490" s="1" t="s">
        <v>24</v>
      </c>
      <c r="F1490" s="1" t="s">
        <v>31</v>
      </c>
      <c r="G1490" s="2">
        <v>44242</v>
      </c>
      <c r="H1490" s="3">
        <v>0.56874999999999998</v>
      </c>
      <c r="I1490">
        <v>1</v>
      </c>
      <c r="J1490" s="1" t="s">
        <v>4749</v>
      </c>
      <c r="K1490">
        <v>1</v>
      </c>
      <c r="L1490">
        <v>2.3324269164901485</v>
      </c>
      <c r="M1490">
        <v>19097.740000000002</v>
      </c>
      <c r="N1490" s="5">
        <f>IF(Feb_21[[#This Row],[WIN_OSE]]=0,('Summary Sheet'!$O$1)-('Summary Sheet'!$O$1*2%),-'Summary Sheet'!$O$1*(Feb_21[[#This Row],[BSP]]-1))</f>
        <v>-2.6648538329802971</v>
      </c>
    </row>
    <row r="1491" spans="1:14" x14ac:dyDescent="0.25">
      <c r="A1491">
        <v>179359170</v>
      </c>
      <c r="B1491" s="1" t="s">
        <v>19</v>
      </c>
      <c r="C1491" s="1" t="s">
        <v>3136</v>
      </c>
      <c r="D1491" s="1" t="s">
        <v>5006</v>
      </c>
      <c r="E1491" s="1" t="s">
        <v>41</v>
      </c>
      <c r="F1491" s="1" t="s">
        <v>44</v>
      </c>
      <c r="G1491" s="2">
        <v>44242</v>
      </c>
      <c r="H1491" s="3">
        <v>0.58611111111111114</v>
      </c>
      <c r="I1491">
        <v>5</v>
      </c>
      <c r="J1491" s="1" t="s">
        <v>3823</v>
      </c>
      <c r="K1491">
        <v>1</v>
      </c>
      <c r="L1491">
        <v>2.999970762894054</v>
      </c>
      <c r="M1491">
        <v>11804.38</v>
      </c>
      <c r="N1491" s="5">
        <f>IF(Feb_21[[#This Row],[WIN_OSE]]=0,('Summary Sheet'!$O$1)-('Summary Sheet'!$O$1*2%),-'Summary Sheet'!$O$1*(Feb_21[[#This Row],[BSP]]-1))</f>
        <v>-3.9999415257881079</v>
      </c>
    </row>
    <row r="1492" spans="1:14" x14ac:dyDescent="0.25">
      <c r="A1492">
        <v>179359172</v>
      </c>
      <c r="B1492" s="1" t="s">
        <v>19</v>
      </c>
      <c r="C1492" s="1" t="s">
        <v>3136</v>
      </c>
      <c r="D1492" s="1" t="s">
        <v>5006</v>
      </c>
      <c r="E1492" s="1" t="s">
        <v>41</v>
      </c>
      <c r="F1492" s="1" t="s">
        <v>44</v>
      </c>
      <c r="G1492" s="2">
        <v>44242</v>
      </c>
      <c r="H1492" s="3">
        <v>0.59652777777777777</v>
      </c>
      <c r="I1492">
        <v>2</v>
      </c>
      <c r="J1492" s="1" t="s">
        <v>666</v>
      </c>
      <c r="K1492">
        <v>0</v>
      </c>
      <c r="L1492">
        <v>3.7828148079999999</v>
      </c>
      <c r="M1492">
        <v>6078.58</v>
      </c>
      <c r="N1492" s="5">
        <f>IF(Feb_21[[#This Row],[WIN_OSE]]=0,('Summary Sheet'!$O$1)-('Summary Sheet'!$O$1*2%),-'Summary Sheet'!$O$1*(Feb_21[[#This Row],[BSP]]-1))</f>
        <v>1.96</v>
      </c>
    </row>
    <row r="1493" spans="1:14" x14ac:dyDescent="0.25">
      <c r="A1493">
        <v>179359174</v>
      </c>
      <c r="B1493" s="1" t="s">
        <v>19</v>
      </c>
      <c r="C1493" s="1" t="s">
        <v>3136</v>
      </c>
      <c r="D1493" s="1" t="s">
        <v>5006</v>
      </c>
      <c r="E1493" s="1" t="s">
        <v>27</v>
      </c>
      <c r="F1493" s="1" t="s">
        <v>305</v>
      </c>
      <c r="G1493" s="2">
        <v>44242</v>
      </c>
      <c r="H1493" s="3">
        <v>0.60833333333333328</v>
      </c>
      <c r="I1493">
        <v>2</v>
      </c>
      <c r="J1493" s="1" t="s">
        <v>703</v>
      </c>
      <c r="K1493">
        <v>0</v>
      </c>
      <c r="L1493">
        <v>2.8834896472108094</v>
      </c>
      <c r="M1493">
        <v>11610.7</v>
      </c>
      <c r="N1493" s="5">
        <f>IF(Feb_21[[#This Row],[WIN_OSE]]=0,('Summary Sheet'!$O$1)-('Summary Sheet'!$O$1*2%),-'Summary Sheet'!$O$1*(Feb_21[[#This Row],[BSP]]-1))</f>
        <v>1.96</v>
      </c>
    </row>
    <row r="1494" spans="1:14" x14ac:dyDescent="0.25">
      <c r="A1494">
        <v>179359176</v>
      </c>
      <c r="B1494" s="1" t="s">
        <v>19</v>
      </c>
      <c r="C1494" s="1" t="s">
        <v>3136</v>
      </c>
      <c r="D1494" s="1" t="s">
        <v>5006</v>
      </c>
      <c r="E1494" s="1" t="s">
        <v>24</v>
      </c>
      <c r="F1494" s="1" t="s">
        <v>44</v>
      </c>
      <c r="G1494" s="2">
        <v>44242</v>
      </c>
      <c r="H1494" s="3">
        <v>0.62083333333333335</v>
      </c>
      <c r="I1494">
        <v>4</v>
      </c>
      <c r="J1494" s="1" t="s">
        <v>3693</v>
      </c>
      <c r="K1494">
        <v>0</v>
      </c>
      <c r="L1494">
        <v>3.15</v>
      </c>
      <c r="M1494">
        <v>6733.7</v>
      </c>
      <c r="N1494" s="5">
        <f>IF(Feb_21[[#This Row],[WIN_OSE]]=0,('Summary Sheet'!$O$1)-('Summary Sheet'!$O$1*2%),-'Summary Sheet'!$O$1*(Feb_21[[#This Row],[BSP]]-1))</f>
        <v>1.96</v>
      </c>
    </row>
    <row r="1495" spans="1:14" x14ac:dyDescent="0.25">
      <c r="A1495">
        <v>179359178</v>
      </c>
      <c r="B1495" s="1" t="s">
        <v>19</v>
      </c>
      <c r="C1495" s="1" t="s">
        <v>3136</v>
      </c>
      <c r="D1495" s="1" t="s">
        <v>5006</v>
      </c>
      <c r="E1495" s="1" t="s">
        <v>39</v>
      </c>
      <c r="F1495" s="1" t="s">
        <v>44</v>
      </c>
      <c r="G1495" s="2">
        <v>44242</v>
      </c>
      <c r="H1495" s="3">
        <v>0.63124999999999998</v>
      </c>
      <c r="I1495">
        <v>1</v>
      </c>
      <c r="J1495" s="1" t="s">
        <v>711</v>
      </c>
      <c r="K1495">
        <v>0</v>
      </c>
      <c r="L1495">
        <v>2.1973584644479165</v>
      </c>
      <c r="M1495">
        <v>16451.34</v>
      </c>
      <c r="N1495" s="5">
        <f>IF(Feb_21[[#This Row],[WIN_OSE]]=0,('Summary Sheet'!$O$1)-('Summary Sheet'!$O$1*2%),-'Summary Sheet'!$O$1*(Feb_21[[#This Row],[BSP]]-1))</f>
        <v>1.96</v>
      </c>
    </row>
    <row r="1496" spans="1:14" x14ac:dyDescent="0.25">
      <c r="A1496">
        <v>179359180</v>
      </c>
      <c r="B1496" s="1" t="s">
        <v>19</v>
      </c>
      <c r="C1496" s="1" t="s">
        <v>3136</v>
      </c>
      <c r="D1496" s="1" t="s">
        <v>5006</v>
      </c>
      <c r="E1496" s="1" t="s">
        <v>48</v>
      </c>
      <c r="F1496" s="1" t="s">
        <v>367</v>
      </c>
      <c r="G1496" s="2">
        <v>44242</v>
      </c>
      <c r="H1496" s="3">
        <v>0.6430555555555556</v>
      </c>
      <c r="I1496">
        <v>3</v>
      </c>
      <c r="J1496" s="1" t="s">
        <v>5034</v>
      </c>
      <c r="K1496">
        <v>0</v>
      </c>
      <c r="L1496">
        <v>4</v>
      </c>
      <c r="M1496">
        <v>6423.06</v>
      </c>
      <c r="N1496" s="5">
        <f>IF(Feb_21[[#This Row],[WIN_OSE]]=0,('Summary Sheet'!$O$1)-('Summary Sheet'!$O$1*2%),-'Summary Sheet'!$O$1*(Feb_21[[#This Row],[BSP]]-1))</f>
        <v>1.96</v>
      </c>
    </row>
    <row r="1497" spans="1:14" x14ac:dyDescent="0.25">
      <c r="A1497">
        <v>179359182</v>
      </c>
      <c r="B1497" s="1" t="s">
        <v>19</v>
      </c>
      <c r="C1497" s="1" t="s">
        <v>3136</v>
      </c>
      <c r="D1497" s="1" t="s">
        <v>5006</v>
      </c>
      <c r="E1497" s="1" t="s">
        <v>30</v>
      </c>
      <c r="F1497" s="1" t="s">
        <v>44</v>
      </c>
      <c r="G1497" s="2">
        <v>44242</v>
      </c>
      <c r="H1497" s="3">
        <v>0.65555555555555556</v>
      </c>
      <c r="I1497">
        <v>6</v>
      </c>
      <c r="J1497" s="1" t="s">
        <v>3560</v>
      </c>
      <c r="K1497">
        <v>0</v>
      </c>
      <c r="L1497">
        <v>2.5016996524247044</v>
      </c>
      <c r="M1497">
        <v>10874.66</v>
      </c>
      <c r="N1497" s="5">
        <f>IF(Feb_21[[#This Row],[WIN_OSE]]=0,('Summary Sheet'!$O$1)-('Summary Sheet'!$O$1*2%),-'Summary Sheet'!$O$1*(Feb_21[[#This Row],[BSP]]-1))</f>
        <v>1.96</v>
      </c>
    </row>
    <row r="1498" spans="1:14" x14ac:dyDescent="0.25">
      <c r="A1498">
        <v>179359184</v>
      </c>
      <c r="B1498" s="1" t="s">
        <v>19</v>
      </c>
      <c r="C1498" s="1" t="s">
        <v>3136</v>
      </c>
      <c r="D1498" s="1" t="s">
        <v>5006</v>
      </c>
      <c r="E1498" s="1" t="s">
        <v>39</v>
      </c>
      <c r="F1498" s="1" t="s">
        <v>44</v>
      </c>
      <c r="G1498" s="2">
        <v>44242</v>
      </c>
      <c r="H1498" s="3">
        <v>0.6694444444444444</v>
      </c>
      <c r="I1498">
        <v>1</v>
      </c>
      <c r="J1498" s="1" t="s">
        <v>3586</v>
      </c>
      <c r="K1498">
        <v>0</v>
      </c>
      <c r="L1498">
        <v>3.55</v>
      </c>
      <c r="M1498">
        <v>8899.94</v>
      </c>
      <c r="N1498" s="5">
        <f>IF(Feb_21[[#This Row],[WIN_OSE]]=0,('Summary Sheet'!$O$1)-('Summary Sheet'!$O$1*2%),-'Summary Sheet'!$O$1*(Feb_21[[#This Row],[BSP]]-1))</f>
        <v>1.96</v>
      </c>
    </row>
    <row r="1499" spans="1:14" x14ac:dyDescent="0.25">
      <c r="A1499">
        <v>179359186</v>
      </c>
      <c r="B1499" s="1" t="s">
        <v>19</v>
      </c>
      <c r="C1499" s="1" t="s">
        <v>3136</v>
      </c>
      <c r="D1499" s="1" t="s">
        <v>5006</v>
      </c>
      <c r="E1499" s="1" t="s">
        <v>24</v>
      </c>
      <c r="F1499" s="1" t="s">
        <v>44</v>
      </c>
      <c r="G1499" s="2">
        <v>44242</v>
      </c>
      <c r="H1499" s="3">
        <v>0.68263888888888891</v>
      </c>
      <c r="I1499">
        <v>3</v>
      </c>
      <c r="J1499" s="1" t="s">
        <v>3494</v>
      </c>
      <c r="K1499">
        <v>1</v>
      </c>
      <c r="L1499">
        <v>2.172688062544553</v>
      </c>
      <c r="M1499">
        <v>12757.24</v>
      </c>
      <c r="N1499" s="5">
        <f>IF(Feb_21[[#This Row],[WIN_OSE]]=0,('Summary Sheet'!$O$1)-('Summary Sheet'!$O$1*2%),-'Summary Sheet'!$O$1*(Feb_21[[#This Row],[BSP]]-1))</f>
        <v>-2.3453761250891061</v>
      </c>
    </row>
    <row r="1500" spans="1:14" x14ac:dyDescent="0.25">
      <c r="A1500">
        <v>179359188</v>
      </c>
      <c r="B1500" s="1" t="s">
        <v>19</v>
      </c>
      <c r="C1500" s="1" t="s">
        <v>3136</v>
      </c>
      <c r="D1500" s="1" t="s">
        <v>5006</v>
      </c>
      <c r="E1500" s="1" t="s">
        <v>75</v>
      </c>
      <c r="F1500" s="1" t="s">
        <v>305</v>
      </c>
      <c r="G1500" s="2">
        <v>44242</v>
      </c>
      <c r="H1500" s="3">
        <v>0.69652777777777775</v>
      </c>
      <c r="I1500">
        <v>3</v>
      </c>
      <c r="J1500" s="1" t="s">
        <v>5018</v>
      </c>
      <c r="K1500">
        <v>0</v>
      </c>
      <c r="L1500">
        <v>3.3034495344325832</v>
      </c>
      <c r="M1500">
        <v>12341.12</v>
      </c>
      <c r="N1500" s="5">
        <f>IF(Feb_21[[#This Row],[WIN_OSE]]=0,('Summary Sheet'!$O$1)-('Summary Sheet'!$O$1*2%),-'Summary Sheet'!$O$1*(Feb_21[[#This Row],[BSP]]-1))</f>
        <v>1.96</v>
      </c>
    </row>
    <row r="1501" spans="1:14" x14ac:dyDescent="0.25">
      <c r="A1501">
        <v>179359190</v>
      </c>
      <c r="B1501" s="1" t="s">
        <v>19</v>
      </c>
      <c r="C1501" s="1" t="s">
        <v>3136</v>
      </c>
      <c r="D1501" s="1" t="s">
        <v>5006</v>
      </c>
      <c r="E1501" s="1" t="s">
        <v>49</v>
      </c>
      <c r="F1501" s="1" t="s">
        <v>305</v>
      </c>
      <c r="G1501" s="2">
        <v>44242</v>
      </c>
      <c r="H1501" s="3">
        <v>0.7104166666666667</v>
      </c>
      <c r="I1501">
        <v>6</v>
      </c>
      <c r="J1501" s="1" t="s">
        <v>823</v>
      </c>
      <c r="K1501">
        <v>1</v>
      </c>
      <c r="L1501">
        <v>2.1690678275429676</v>
      </c>
      <c r="M1501">
        <v>16106.96</v>
      </c>
      <c r="N1501" s="5">
        <f>IF(Feb_21[[#This Row],[WIN_OSE]]=0,('Summary Sheet'!$O$1)-('Summary Sheet'!$O$1*2%),-'Summary Sheet'!$O$1*(Feb_21[[#This Row],[BSP]]-1))</f>
        <v>-2.3381356550859351</v>
      </c>
    </row>
    <row r="1502" spans="1:14" x14ac:dyDescent="0.25">
      <c r="A1502">
        <v>179359192</v>
      </c>
      <c r="B1502" s="1" t="s">
        <v>19</v>
      </c>
      <c r="C1502" s="1" t="s">
        <v>3136</v>
      </c>
      <c r="D1502" s="1" t="s">
        <v>5006</v>
      </c>
      <c r="E1502" s="1" t="s">
        <v>30</v>
      </c>
      <c r="F1502" s="1" t="s">
        <v>44</v>
      </c>
      <c r="G1502" s="2">
        <v>44242</v>
      </c>
      <c r="H1502" s="3">
        <v>0.72361111111111109</v>
      </c>
      <c r="I1502">
        <v>6</v>
      </c>
      <c r="J1502" s="1" t="s">
        <v>581</v>
      </c>
      <c r="K1502">
        <v>1</v>
      </c>
      <c r="L1502">
        <v>1.9946592343882004</v>
      </c>
      <c r="M1502">
        <v>29788.14</v>
      </c>
      <c r="N1502" s="5">
        <f>IF(Feb_21[[#This Row],[WIN_OSE]]=0,('Summary Sheet'!$O$1)-('Summary Sheet'!$O$1*2%),-'Summary Sheet'!$O$1*(Feb_21[[#This Row],[BSP]]-1))</f>
        <v>-1.9893184687764007</v>
      </c>
    </row>
    <row r="1503" spans="1:14" x14ac:dyDescent="0.25">
      <c r="A1503">
        <v>179359209</v>
      </c>
      <c r="B1503" s="1" t="s">
        <v>23</v>
      </c>
      <c r="C1503" s="1" t="s">
        <v>3131</v>
      </c>
      <c r="D1503" s="1" t="s">
        <v>5006</v>
      </c>
      <c r="E1503" s="1" t="s">
        <v>43</v>
      </c>
      <c r="F1503" s="1" t="s">
        <v>54</v>
      </c>
      <c r="G1503" s="2">
        <v>44242</v>
      </c>
      <c r="H1503" s="3">
        <v>0.5756944444444444</v>
      </c>
      <c r="I1503">
        <v>4</v>
      </c>
      <c r="J1503" s="1" t="s">
        <v>4352</v>
      </c>
      <c r="K1503">
        <v>0</v>
      </c>
      <c r="L1503">
        <v>3.35</v>
      </c>
      <c r="M1503">
        <v>9618.2800000000007</v>
      </c>
      <c r="N1503" s="5">
        <f>IF(Feb_21[[#This Row],[WIN_OSE]]=0,('Summary Sheet'!$O$1)-('Summary Sheet'!$O$1*2%),-'Summary Sheet'!$O$1*(Feb_21[[#This Row],[BSP]]-1))</f>
        <v>1.96</v>
      </c>
    </row>
    <row r="1504" spans="1:14" x14ac:dyDescent="0.25">
      <c r="A1504">
        <v>179359211</v>
      </c>
      <c r="B1504" s="1" t="s">
        <v>23</v>
      </c>
      <c r="C1504" s="1" t="s">
        <v>3131</v>
      </c>
      <c r="D1504" s="1" t="s">
        <v>5006</v>
      </c>
      <c r="E1504" s="1" t="s">
        <v>24</v>
      </c>
      <c r="F1504" s="1" t="s">
        <v>54</v>
      </c>
      <c r="G1504" s="2">
        <v>44242</v>
      </c>
      <c r="H1504" s="3">
        <v>0.58819444444444446</v>
      </c>
      <c r="I1504">
        <v>1</v>
      </c>
      <c r="J1504" s="1" t="s">
        <v>3944</v>
      </c>
      <c r="K1504">
        <v>0</v>
      </c>
      <c r="L1504">
        <v>3.4551662572187345</v>
      </c>
      <c r="M1504">
        <v>6425.36</v>
      </c>
      <c r="N1504" s="5">
        <f>IF(Feb_21[[#This Row],[WIN_OSE]]=0,('Summary Sheet'!$O$1)-('Summary Sheet'!$O$1*2%),-'Summary Sheet'!$O$1*(Feb_21[[#This Row],[BSP]]-1))</f>
        <v>1.96</v>
      </c>
    </row>
    <row r="1505" spans="1:14" x14ac:dyDescent="0.25">
      <c r="A1505">
        <v>179359213</v>
      </c>
      <c r="B1505" s="1" t="s">
        <v>23</v>
      </c>
      <c r="C1505" s="1" t="s">
        <v>3131</v>
      </c>
      <c r="D1505" s="1" t="s">
        <v>5006</v>
      </c>
      <c r="E1505" s="1" t="s">
        <v>24</v>
      </c>
      <c r="F1505" s="1" t="s">
        <v>54</v>
      </c>
      <c r="G1505" s="2">
        <v>44242</v>
      </c>
      <c r="H1505" s="3">
        <v>0.59930555555555554</v>
      </c>
      <c r="I1505">
        <v>1</v>
      </c>
      <c r="J1505" s="1" t="s">
        <v>4132</v>
      </c>
      <c r="K1505">
        <v>0</v>
      </c>
      <c r="L1505">
        <v>3.4776997972527162</v>
      </c>
      <c r="M1505">
        <v>15801.66</v>
      </c>
      <c r="N1505" s="5">
        <f>IF(Feb_21[[#This Row],[WIN_OSE]]=0,('Summary Sheet'!$O$1)-('Summary Sheet'!$O$1*2%),-'Summary Sheet'!$O$1*(Feb_21[[#This Row],[BSP]]-1))</f>
        <v>1.96</v>
      </c>
    </row>
    <row r="1506" spans="1:14" x14ac:dyDescent="0.25">
      <c r="A1506">
        <v>179359215</v>
      </c>
      <c r="B1506" s="1" t="s">
        <v>23</v>
      </c>
      <c r="C1506" s="1" t="s">
        <v>3131</v>
      </c>
      <c r="D1506" s="1" t="s">
        <v>5006</v>
      </c>
      <c r="E1506" s="1" t="s">
        <v>20</v>
      </c>
      <c r="F1506" s="1" t="s">
        <v>54</v>
      </c>
      <c r="G1506" s="2">
        <v>44242</v>
      </c>
      <c r="H1506" s="3">
        <v>0.61250000000000004</v>
      </c>
      <c r="I1506">
        <v>6</v>
      </c>
      <c r="J1506" s="1" t="s">
        <v>3514</v>
      </c>
      <c r="K1506">
        <v>0</v>
      </c>
      <c r="L1506">
        <v>2.2400000000000002</v>
      </c>
      <c r="M1506">
        <v>21187.3</v>
      </c>
      <c r="N1506" s="5">
        <f>IF(Feb_21[[#This Row],[WIN_OSE]]=0,('Summary Sheet'!$O$1)-('Summary Sheet'!$O$1*2%),-'Summary Sheet'!$O$1*(Feb_21[[#This Row],[BSP]]-1))</f>
        <v>1.96</v>
      </c>
    </row>
    <row r="1507" spans="1:14" x14ac:dyDescent="0.25">
      <c r="A1507">
        <v>179359217</v>
      </c>
      <c r="B1507" s="1" t="s">
        <v>23</v>
      </c>
      <c r="C1507" s="1" t="s">
        <v>3131</v>
      </c>
      <c r="D1507" s="1" t="s">
        <v>5006</v>
      </c>
      <c r="E1507" s="1" t="s">
        <v>39</v>
      </c>
      <c r="F1507" s="1" t="s">
        <v>54</v>
      </c>
      <c r="G1507" s="2">
        <v>44242</v>
      </c>
      <c r="H1507" s="3">
        <v>0.62638888888888888</v>
      </c>
      <c r="I1507">
        <v>4</v>
      </c>
      <c r="J1507" s="1" t="s">
        <v>4517</v>
      </c>
      <c r="K1507">
        <v>0</v>
      </c>
      <c r="L1507">
        <v>3.5149624725283504</v>
      </c>
      <c r="M1507">
        <v>14896.06</v>
      </c>
      <c r="N1507" s="5">
        <f>IF(Feb_21[[#This Row],[WIN_OSE]]=0,('Summary Sheet'!$O$1)-('Summary Sheet'!$O$1*2%),-'Summary Sheet'!$O$1*(Feb_21[[#This Row],[BSP]]-1))</f>
        <v>1.96</v>
      </c>
    </row>
    <row r="1508" spans="1:14" x14ac:dyDescent="0.25">
      <c r="A1508">
        <v>179359219</v>
      </c>
      <c r="B1508" s="1" t="s">
        <v>23</v>
      </c>
      <c r="C1508" s="1" t="s">
        <v>3131</v>
      </c>
      <c r="D1508" s="1" t="s">
        <v>5006</v>
      </c>
      <c r="E1508" s="1" t="s">
        <v>41</v>
      </c>
      <c r="F1508" s="1" t="s">
        <v>54</v>
      </c>
      <c r="G1508" s="2">
        <v>44242</v>
      </c>
      <c r="H1508" s="3">
        <v>0.63749999999999996</v>
      </c>
      <c r="I1508">
        <v>2</v>
      </c>
      <c r="J1508" s="1" t="s">
        <v>5021</v>
      </c>
      <c r="K1508">
        <v>0</v>
      </c>
      <c r="L1508">
        <v>2.4788640008998115</v>
      </c>
      <c r="M1508">
        <v>15104.64</v>
      </c>
      <c r="N1508" s="5">
        <f>IF(Feb_21[[#This Row],[WIN_OSE]]=0,('Summary Sheet'!$O$1)-('Summary Sheet'!$O$1*2%),-'Summary Sheet'!$O$1*(Feb_21[[#This Row],[BSP]]-1))</f>
        <v>1.96</v>
      </c>
    </row>
    <row r="1509" spans="1:14" x14ac:dyDescent="0.25">
      <c r="A1509">
        <v>179359221</v>
      </c>
      <c r="B1509" s="1" t="s">
        <v>23</v>
      </c>
      <c r="C1509" s="1" t="s">
        <v>3131</v>
      </c>
      <c r="D1509" s="1" t="s">
        <v>5006</v>
      </c>
      <c r="E1509" s="1" t="s">
        <v>39</v>
      </c>
      <c r="F1509" s="1" t="s">
        <v>54</v>
      </c>
      <c r="G1509" s="2">
        <v>44242</v>
      </c>
      <c r="H1509" s="3">
        <v>0.65138888888888891</v>
      </c>
      <c r="I1509">
        <v>5</v>
      </c>
      <c r="J1509" s="1" t="s">
        <v>3890</v>
      </c>
      <c r="K1509">
        <v>0</v>
      </c>
      <c r="L1509">
        <v>2.7001720324753116</v>
      </c>
      <c r="M1509">
        <v>17560.96</v>
      </c>
      <c r="N1509" s="5">
        <f>IF(Feb_21[[#This Row],[WIN_OSE]]=0,('Summary Sheet'!$O$1)-('Summary Sheet'!$O$1*2%),-'Summary Sheet'!$O$1*(Feb_21[[#This Row],[BSP]]-1))</f>
        <v>1.96</v>
      </c>
    </row>
    <row r="1510" spans="1:14" x14ac:dyDescent="0.25">
      <c r="A1510">
        <v>179359223</v>
      </c>
      <c r="B1510" s="1" t="s">
        <v>23</v>
      </c>
      <c r="C1510" s="1" t="s">
        <v>3131</v>
      </c>
      <c r="D1510" s="1" t="s">
        <v>5006</v>
      </c>
      <c r="E1510" s="1" t="s">
        <v>30</v>
      </c>
      <c r="F1510" s="1" t="s">
        <v>54</v>
      </c>
      <c r="G1510" s="2">
        <v>44242</v>
      </c>
      <c r="H1510" s="3">
        <v>0.66527777777777775</v>
      </c>
      <c r="I1510">
        <v>5</v>
      </c>
      <c r="J1510" s="1" t="s">
        <v>3636</v>
      </c>
      <c r="K1510">
        <v>0</v>
      </c>
      <c r="L1510">
        <v>2.76</v>
      </c>
      <c r="M1510">
        <v>24985.599999999999</v>
      </c>
      <c r="N1510" s="5">
        <f>IF(Feb_21[[#This Row],[WIN_OSE]]=0,('Summary Sheet'!$O$1)-('Summary Sheet'!$O$1*2%),-'Summary Sheet'!$O$1*(Feb_21[[#This Row],[BSP]]-1))</f>
        <v>1.96</v>
      </c>
    </row>
    <row r="1511" spans="1:14" x14ac:dyDescent="0.25">
      <c r="A1511">
        <v>179359225</v>
      </c>
      <c r="B1511" s="1" t="s">
        <v>23</v>
      </c>
      <c r="C1511" s="1" t="s">
        <v>3131</v>
      </c>
      <c r="D1511" s="1" t="s">
        <v>5006</v>
      </c>
      <c r="E1511" s="1" t="s">
        <v>24</v>
      </c>
      <c r="F1511" s="1" t="s">
        <v>54</v>
      </c>
      <c r="G1511" s="2">
        <v>44242</v>
      </c>
      <c r="H1511" s="3">
        <v>0.6791666666666667</v>
      </c>
      <c r="I1511">
        <v>6</v>
      </c>
      <c r="J1511" s="1" t="s">
        <v>5045</v>
      </c>
      <c r="K1511">
        <v>0</v>
      </c>
      <c r="L1511">
        <v>4.0999999999999996</v>
      </c>
      <c r="M1511">
        <v>8513.5400000000009</v>
      </c>
      <c r="N1511" s="5">
        <f>IF(Feb_21[[#This Row],[WIN_OSE]]=0,('Summary Sheet'!$O$1)-('Summary Sheet'!$O$1*2%),-'Summary Sheet'!$O$1*(Feb_21[[#This Row],[BSP]]-1))</f>
        <v>1.96</v>
      </c>
    </row>
    <row r="1512" spans="1:14" x14ac:dyDescent="0.25">
      <c r="A1512">
        <v>179359227</v>
      </c>
      <c r="B1512" s="1" t="s">
        <v>23</v>
      </c>
      <c r="C1512" s="1" t="s">
        <v>3131</v>
      </c>
      <c r="D1512" s="1" t="s">
        <v>5006</v>
      </c>
      <c r="E1512" s="1" t="s">
        <v>47</v>
      </c>
      <c r="F1512" s="1" t="s">
        <v>54</v>
      </c>
      <c r="G1512" s="2">
        <v>44242</v>
      </c>
      <c r="H1512" s="3">
        <v>0.69305555555555554</v>
      </c>
      <c r="I1512">
        <v>6</v>
      </c>
      <c r="J1512" s="1" t="s">
        <v>297</v>
      </c>
      <c r="K1512">
        <v>1</v>
      </c>
      <c r="L1512">
        <v>4.5999999999999996</v>
      </c>
      <c r="M1512">
        <v>6285.22</v>
      </c>
      <c r="N1512" s="5">
        <f>IF(Feb_21[[#This Row],[WIN_OSE]]=0,('Summary Sheet'!$O$1)-('Summary Sheet'!$O$1*2%),-'Summary Sheet'!$O$1*(Feb_21[[#This Row],[BSP]]-1))</f>
        <v>-7.1999999999999993</v>
      </c>
    </row>
    <row r="1513" spans="1:14" x14ac:dyDescent="0.25">
      <c r="A1513">
        <v>179359229</v>
      </c>
      <c r="B1513" s="1" t="s">
        <v>23</v>
      </c>
      <c r="C1513" s="1" t="s">
        <v>3131</v>
      </c>
      <c r="D1513" s="1" t="s">
        <v>5006</v>
      </c>
      <c r="E1513" s="1" t="s">
        <v>41</v>
      </c>
      <c r="F1513" s="1" t="s">
        <v>54</v>
      </c>
      <c r="G1513" s="2">
        <v>44242</v>
      </c>
      <c r="H1513" s="3">
        <v>0.70694444444444449</v>
      </c>
      <c r="I1513">
        <v>4</v>
      </c>
      <c r="J1513" s="1" t="s">
        <v>3635</v>
      </c>
      <c r="K1513">
        <v>0</v>
      </c>
      <c r="L1513">
        <v>4.3083008054969838</v>
      </c>
      <c r="M1513">
        <v>8538.5400000000009</v>
      </c>
      <c r="N1513" s="5">
        <f>IF(Feb_21[[#This Row],[WIN_OSE]]=0,('Summary Sheet'!$O$1)-('Summary Sheet'!$O$1*2%),-'Summary Sheet'!$O$1*(Feb_21[[#This Row],[BSP]]-1))</f>
        <v>1.96</v>
      </c>
    </row>
    <row r="1514" spans="1:14" x14ac:dyDescent="0.25">
      <c r="A1514">
        <v>179359231</v>
      </c>
      <c r="B1514" s="1" t="s">
        <v>23</v>
      </c>
      <c r="C1514" s="1" t="s">
        <v>3131</v>
      </c>
      <c r="D1514" s="1" t="s">
        <v>5006</v>
      </c>
      <c r="E1514" s="1" t="s">
        <v>37</v>
      </c>
      <c r="F1514" s="1" t="s">
        <v>54</v>
      </c>
      <c r="G1514" s="2">
        <v>44242</v>
      </c>
      <c r="H1514" s="3">
        <v>0.72083333333333333</v>
      </c>
      <c r="I1514">
        <v>1</v>
      </c>
      <c r="J1514" s="1" t="s">
        <v>4317</v>
      </c>
      <c r="K1514">
        <v>0</v>
      </c>
      <c r="L1514">
        <v>3.6997644599999999</v>
      </c>
      <c r="M1514">
        <v>15042.66</v>
      </c>
      <c r="N1514" s="5">
        <f>IF(Feb_21[[#This Row],[WIN_OSE]]=0,('Summary Sheet'!$O$1)-('Summary Sheet'!$O$1*2%),-'Summary Sheet'!$O$1*(Feb_21[[#This Row],[BSP]]-1))</f>
        <v>1.96</v>
      </c>
    </row>
    <row r="1515" spans="1:14" x14ac:dyDescent="0.25">
      <c r="A1515">
        <v>179359233</v>
      </c>
      <c r="B1515" s="1" t="s">
        <v>23</v>
      </c>
      <c r="C1515" s="1" t="s">
        <v>3131</v>
      </c>
      <c r="D1515" s="1" t="s">
        <v>5006</v>
      </c>
      <c r="E1515" s="1" t="s">
        <v>47</v>
      </c>
      <c r="F1515" s="1" t="s">
        <v>54</v>
      </c>
      <c r="G1515" s="2">
        <v>44242</v>
      </c>
      <c r="H1515" s="3">
        <v>0.73402777777777772</v>
      </c>
      <c r="I1515">
        <v>3</v>
      </c>
      <c r="J1515" s="1" t="s">
        <v>3984</v>
      </c>
      <c r="K1515">
        <v>0</v>
      </c>
      <c r="L1515">
        <v>4.0199669498562409</v>
      </c>
      <c r="M1515">
        <v>7876.54</v>
      </c>
      <c r="N1515" s="5">
        <f>IF(Feb_21[[#This Row],[WIN_OSE]]=0,('Summary Sheet'!$O$1)-('Summary Sheet'!$O$1*2%),-'Summary Sheet'!$O$1*(Feb_21[[#This Row],[BSP]]-1))</f>
        <v>1.96</v>
      </c>
    </row>
    <row r="1516" spans="1:14" x14ac:dyDescent="0.25">
      <c r="A1516">
        <v>179359235</v>
      </c>
      <c r="B1516" s="1" t="s">
        <v>23</v>
      </c>
      <c r="C1516" s="1" t="s">
        <v>3131</v>
      </c>
      <c r="D1516" s="1" t="s">
        <v>5006</v>
      </c>
      <c r="E1516" s="1" t="s">
        <v>41</v>
      </c>
      <c r="F1516" s="1" t="s">
        <v>54</v>
      </c>
      <c r="G1516" s="2">
        <v>44242</v>
      </c>
      <c r="H1516" s="3">
        <v>0.74583333333333335</v>
      </c>
      <c r="I1516">
        <v>3</v>
      </c>
      <c r="J1516" s="1" t="s">
        <v>3648</v>
      </c>
      <c r="K1516">
        <v>1</v>
      </c>
      <c r="L1516">
        <v>2.7363577920000002</v>
      </c>
      <c r="M1516">
        <v>20574.34</v>
      </c>
      <c r="N1516" s="5">
        <f>IF(Feb_21[[#This Row],[WIN_OSE]]=0,('Summary Sheet'!$O$1)-('Summary Sheet'!$O$1*2%),-'Summary Sheet'!$O$1*(Feb_21[[#This Row],[BSP]]-1))</f>
        <v>-3.4727155840000004</v>
      </c>
    </row>
    <row r="1517" spans="1:14" x14ac:dyDescent="0.25">
      <c r="A1517">
        <v>179359461</v>
      </c>
      <c r="B1517" s="1" t="s">
        <v>23</v>
      </c>
      <c r="C1517" s="1" t="s">
        <v>3133</v>
      </c>
      <c r="D1517" s="1" t="s">
        <v>5006</v>
      </c>
      <c r="E1517" s="1" t="s">
        <v>24</v>
      </c>
      <c r="F1517" s="1" t="s">
        <v>13</v>
      </c>
      <c r="G1517" s="2">
        <v>44242</v>
      </c>
      <c r="H1517" s="3">
        <v>0.58125000000000004</v>
      </c>
      <c r="I1517">
        <v>5</v>
      </c>
      <c r="J1517" s="1" t="s">
        <v>3437</v>
      </c>
      <c r="K1517">
        <v>0</v>
      </c>
      <c r="L1517">
        <v>3.3396529507987722</v>
      </c>
      <c r="M1517">
        <v>5318.7</v>
      </c>
      <c r="N1517" s="5">
        <f>IF(Feb_21[[#This Row],[WIN_OSE]]=0,('Summary Sheet'!$O$1)-('Summary Sheet'!$O$1*2%),-'Summary Sheet'!$O$1*(Feb_21[[#This Row],[BSP]]-1))</f>
        <v>1.96</v>
      </c>
    </row>
    <row r="1518" spans="1:14" x14ac:dyDescent="0.25">
      <c r="A1518">
        <v>179359463</v>
      </c>
      <c r="B1518" s="1" t="s">
        <v>23</v>
      </c>
      <c r="C1518" s="1" t="s">
        <v>3133</v>
      </c>
      <c r="D1518" s="1" t="s">
        <v>5006</v>
      </c>
      <c r="E1518" s="1" t="s">
        <v>32</v>
      </c>
      <c r="F1518" s="1" t="s">
        <v>13</v>
      </c>
      <c r="G1518" s="2">
        <v>44242</v>
      </c>
      <c r="H1518" s="3">
        <v>0.59166666666666667</v>
      </c>
      <c r="I1518">
        <v>6</v>
      </c>
      <c r="J1518" s="1" t="s">
        <v>3489</v>
      </c>
      <c r="K1518">
        <v>0</v>
      </c>
      <c r="L1518">
        <v>4.6863872716686465</v>
      </c>
      <c r="M1518">
        <v>4742.74</v>
      </c>
      <c r="N1518" s="5">
        <f>IF(Feb_21[[#This Row],[WIN_OSE]]=0,('Summary Sheet'!$O$1)-('Summary Sheet'!$O$1*2%),-'Summary Sheet'!$O$1*(Feb_21[[#This Row],[BSP]]-1))</f>
        <v>1.96</v>
      </c>
    </row>
    <row r="1519" spans="1:14" x14ac:dyDescent="0.25">
      <c r="A1519">
        <v>179359465</v>
      </c>
      <c r="B1519" s="1" t="s">
        <v>23</v>
      </c>
      <c r="C1519" s="1" t="s">
        <v>3133</v>
      </c>
      <c r="D1519" s="1" t="s">
        <v>5006</v>
      </c>
      <c r="E1519" s="1" t="s">
        <v>30</v>
      </c>
      <c r="F1519" s="1" t="s">
        <v>13</v>
      </c>
      <c r="G1519" s="2">
        <v>44242</v>
      </c>
      <c r="H1519" s="3">
        <v>0.60555555555555551</v>
      </c>
      <c r="I1519">
        <v>2</v>
      </c>
      <c r="J1519" s="1" t="s">
        <v>3546</v>
      </c>
      <c r="K1519">
        <v>0</v>
      </c>
      <c r="L1519">
        <v>2.88</v>
      </c>
      <c r="M1519">
        <v>11322.96</v>
      </c>
      <c r="N1519" s="5">
        <f>IF(Feb_21[[#This Row],[WIN_OSE]]=0,('Summary Sheet'!$O$1)-('Summary Sheet'!$O$1*2%),-'Summary Sheet'!$O$1*(Feb_21[[#This Row],[BSP]]-1))</f>
        <v>1.96</v>
      </c>
    </row>
    <row r="1520" spans="1:14" x14ac:dyDescent="0.25">
      <c r="A1520">
        <v>179359467</v>
      </c>
      <c r="B1520" s="1" t="s">
        <v>23</v>
      </c>
      <c r="C1520" s="1" t="s">
        <v>3133</v>
      </c>
      <c r="D1520" s="1" t="s">
        <v>5006</v>
      </c>
      <c r="E1520" s="1" t="s">
        <v>37</v>
      </c>
      <c r="F1520" s="1" t="s">
        <v>13</v>
      </c>
      <c r="G1520" s="2">
        <v>44242</v>
      </c>
      <c r="H1520" s="3">
        <v>0.61944444444444446</v>
      </c>
      <c r="I1520">
        <v>2</v>
      </c>
      <c r="J1520" s="1" t="s">
        <v>1206</v>
      </c>
      <c r="K1520">
        <v>0</v>
      </c>
      <c r="L1520">
        <v>3.3</v>
      </c>
      <c r="M1520">
        <v>14565.54</v>
      </c>
      <c r="N1520" s="5">
        <f>IF(Feb_21[[#This Row],[WIN_OSE]]=0,('Summary Sheet'!$O$1)-('Summary Sheet'!$O$1*2%),-'Summary Sheet'!$O$1*(Feb_21[[#This Row],[BSP]]-1))</f>
        <v>1.96</v>
      </c>
    </row>
    <row r="1521" spans="1:14" x14ac:dyDescent="0.25">
      <c r="A1521">
        <v>179359469</v>
      </c>
      <c r="B1521" s="1" t="s">
        <v>23</v>
      </c>
      <c r="C1521" s="1" t="s">
        <v>3133</v>
      </c>
      <c r="D1521" s="1" t="s">
        <v>5006</v>
      </c>
      <c r="E1521" s="1" t="s">
        <v>43</v>
      </c>
      <c r="F1521" s="1" t="s">
        <v>13</v>
      </c>
      <c r="G1521" s="2">
        <v>44242</v>
      </c>
      <c r="H1521" s="3">
        <v>0.63263888888888886</v>
      </c>
      <c r="I1521">
        <v>4</v>
      </c>
      <c r="J1521" s="1" t="s">
        <v>3581</v>
      </c>
      <c r="K1521">
        <v>0</v>
      </c>
      <c r="L1521">
        <v>3.8</v>
      </c>
      <c r="M1521">
        <v>2888.32</v>
      </c>
      <c r="N1521" s="5">
        <f>IF(Feb_21[[#This Row],[WIN_OSE]]=0,('Summary Sheet'!$O$1)-('Summary Sheet'!$O$1*2%),-'Summary Sheet'!$O$1*(Feb_21[[#This Row],[BSP]]-1))</f>
        <v>1.96</v>
      </c>
    </row>
    <row r="1522" spans="1:14" x14ac:dyDescent="0.25">
      <c r="A1522">
        <v>179359471</v>
      </c>
      <c r="B1522" s="1" t="s">
        <v>23</v>
      </c>
      <c r="C1522" s="1" t="s">
        <v>3133</v>
      </c>
      <c r="D1522" s="1" t="s">
        <v>5006</v>
      </c>
      <c r="E1522" s="1" t="s">
        <v>24</v>
      </c>
      <c r="F1522" s="1" t="s">
        <v>13</v>
      </c>
      <c r="G1522" s="2">
        <v>44242</v>
      </c>
      <c r="H1522" s="3">
        <v>0.64444444444444449</v>
      </c>
      <c r="I1522">
        <v>6</v>
      </c>
      <c r="J1522" s="1" t="s">
        <v>3684</v>
      </c>
      <c r="K1522">
        <v>1</v>
      </c>
      <c r="L1522">
        <v>3.5075255148299762</v>
      </c>
      <c r="M1522">
        <v>6562.02</v>
      </c>
      <c r="N1522" s="5">
        <f>IF(Feb_21[[#This Row],[WIN_OSE]]=0,('Summary Sheet'!$O$1)-('Summary Sheet'!$O$1*2%),-'Summary Sheet'!$O$1*(Feb_21[[#This Row],[BSP]]-1))</f>
        <v>-5.0150510296599524</v>
      </c>
    </row>
    <row r="1523" spans="1:14" x14ac:dyDescent="0.25">
      <c r="A1523">
        <v>179359473</v>
      </c>
      <c r="B1523" s="1" t="s">
        <v>23</v>
      </c>
      <c r="C1523" s="1" t="s">
        <v>3133</v>
      </c>
      <c r="D1523" s="1" t="s">
        <v>5006</v>
      </c>
      <c r="E1523" s="1" t="s">
        <v>47</v>
      </c>
      <c r="F1523" s="1" t="s">
        <v>13</v>
      </c>
      <c r="G1523" s="2">
        <v>44242</v>
      </c>
      <c r="H1523" s="3">
        <v>0.65833333333333333</v>
      </c>
      <c r="I1523">
        <v>2</v>
      </c>
      <c r="J1523" s="1" t="s">
        <v>4472</v>
      </c>
      <c r="K1523">
        <v>0</v>
      </c>
      <c r="L1523">
        <v>3.5843925344932357</v>
      </c>
      <c r="M1523">
        <v>7602.68</v>
      </c>
      <c r="N1523" s="5">
        <f>IF(Feb_21[[#This Row],[WIN_OSE]]=0,('Summary Sheet'!$O$1)-('Summary Sheet'!$O$1*2%),-'Summary Sheet'!$O$1*(Feb_21[[#This Row],[BSP]]-1))</f>
        <v>1.96</v>
      </c>
    </row>
    <row r="1524" spans="1:14" x14ac:dyDescent="0.25">
      <c r="A1524">
        <v>179359475</v>
      </c>
      <c r="B1524" s="1" t="s">
        <v>23</v>
      </c>
      <c r="C1524" s="1" t="s">
        <v>3133</v>
      </c>
      <c r="D1524" s="1" t="s">
        <v>5006</v>
      </c>
      <c r="E1524" s="1" t="s">
        <v>39</v>
      </c>
      <c r="F1524" s="1" t="s">
        <v>13</v>
      </c>
      <c r="G1524" s="2">
        <v>44242</v>
      </c>
      <c r="H1524" s="3">
        <v>0.67222222222222228</v>
      </c>
      <c r="I1524">
        <v>2</v>
      </c>
      <c r="J1524" s="1" t="s">
        <v>1297</v>
      </c>
      <c r="K1524">
        <v>0</v>
      </c>
      <c r="L1524">
        <v>3.3</v>
      </c>
      <c r="M1524">
        <v>6972.44</v>
      </c>
      <c r="N1524" s="5">
        <f>IF(Feb_21[[#This Row],[WIN_OSE]]=0,('Summary Sheet'!$O$1)-('Summary Sheet'!$O$1*2%),-'Summary Sheet'!$O$1*(Feb_21[[#This Row],[BSP]]-1))</f>
        <v>1.96</v>
      </c>
    </row>
    <row r="1525" spans="1:14" x14ac:dyDescent="0.25">
      <c r="A1525">
        <v>179359477</v>
      </c>
      <c r="B1525" s="1" t="s">
        <v>23</v>
      </c>
      <c r="C1525" s="1" t="s">
        <v>3133</v>
      </c>
      <c r="D1525" s="1" t="s">
        <v>5006</v>
      </c>
      <c r="E1525" s="1" t="s">
        <v>37</v>
      </c>
      <c r="F1525" s="1" t="s">
        <v>13</v>
      </c>
      <c r="G1525" s="2">
        <v>44242</v>
      </c>
      <c r="H1525" s="3">
        <v>0.68611111111111112</v>
      </c>
      <c r="I1525">
        <v>3</v>
      </c>
      <c r="J1525" s="1" t="s">
        <v>590</v>
      </c>
      <c r="K1525">
        <v>0</v>
      </c>
      <c r="L1525">
        <v>3.809948205</v>
      </c>
      <c r="M1525">
        <v>6442.84</v>
      </c>
      <c r="N1525" s="5">
        <f>IF(Feb_21[[#This Row],[WIN_OSE]]=0,('Summary Sheet'!$O$1)-('Summary Sheet'!$O$1*2%),-'Summary Sheet'!$O$1*(Feb_21[[#This Row],[BSP]]-1))</f>
        <v>1.96</v>
      </c>
    </row>
    <row r="1526" spans="1:14" x14ac:dyDescent="0.25">
      <c r="A1526">
        <v>179359479</v>
      </c>
      <c r="B1526" s="1" t="s">
        <v>23</v>
      </c>
      <c r="C1526" s="1" t="s">
        <v>3133</v>
      </c>
      <c r="D1526" s="1" t="s">
        <v>5006</v>
      </c>
      <c r="E1526" s="1" t="s">
        <v>32</v>
      </c>
      <c r="F1526" s="1" t="s">
        <v>13</v>
      </c>
      <c r="G1526" s="2">
        <v>44242</v>
      </c>
      <c r="H1526" s="3">
        <v>0.7</v>
      </c>
      <c r="I1526">
        <v>1</v>
      </c>
      <c r="J1526" s="1" t="s">
        <v>3611</v>
      </c>
      <c r="K1526">
        <v>0</v>
      </c>
      <c r="L1526">
        <v>4.8</v>
      </c>
      <c r="M1526">
        <v>3652.04</v>
      </c>
      <c r="N1526" s="5">
        <f>IF(Feb_21[[#This Row],[WIN_OSE]]=0,('Summary Sheet'!$O$1)-('Summary Sheet'!$O$1*2%),-'Summary Sheet'!$O$1*(Feb_21[[#This Row],[BSP]]-1))</f>
        <v>1.96</v>
      </c>
    </row>
    <row r="1527" spans="1:14" x14ac:dyDescent="0.25">
      <c r="A1527">
        <v>179359481</v>
      </c>
      <c r="B1527" s="1" t="s">
        <v>23</v>
      </c>
      <c r="C1527" s="1" t="s">
        <v>3133</v>
      </c>
      <c r="D1527" s="1" t="s">
        <v>5006</v>
      </c>
      <c r="E1527" s="1" t="s">
        <v>32</v>
      </c>
      <c r="F1527" s="1" t="s">
        <v>13</v>
      </c>
      <c r="G1527" s="2">
        <v>44242</v>
      </c>
      <c r="H1527" s="3">
        <v>0.71388888888888891</v>
      </c>
      <c r="I1527">
        <v>1</v>
      </c>
      <c r="J1527" s="1" t="s">
        <v>3577</v>
      </c>
      <c r="K1527">
        <v>0</v>
      </c>
      <c r="L1527">
        <v>3.4568267782977999</v>
      </c>
      <c r="M1527">
        <v>9825.48</v>
      </c>
      <c r="N1527" s="5">
        <f>IF(Feb_21[[#This Row],[WIN_OSE]]=0,('Summary Sheet'!$O$1)-('Summary Sheet'!$O$1*2%),-'Summary Sheet'!$O$1*(Feb_21[[#This Row],[BSP]]-1))</f>
        <v>1.96</v>
      </c>
    </row>
    <row r="1528" spans="1:14" x14ac:dyDescent="0.25">
      <c r="A1528">
        <v>179359483</v>
      </c>
      <c r="B1528" s="1" t="s">
        <v>23</v>
      </c>
      <c r="C1528" s="1" t="s">
        <v>3133</v>
      </c>
      <c r="D1528" s="1" t="s">
        <v>5006</v>
      </c>
      <c r="E1528" s="1" t="s">
        <v>41</v>
      </c>
      <c r="F1528" s="1" t="s">
        <v>13</v>
      </c>
      <c r="G1528" s="2">
        <v>44242</v>
      </c>
      <c r="H1528" s="3">
        <v>0.72777777777777775</v>
      </c>
      <c r="I1528">
        <v>1</v>
      </c>
      <c r="J1528" s="1" t="s">
        <v>1133</v>
      </c>
      <c r="K1528">
        <v>1</v>
      </c>
      <c r="L1528">
        <v>4.3086896741877965</v>
      </c>
      <c r="M1528">
        <v>7066.64</v>
      </c>
      <c r="N1528" s="5">
        <f>IF(Feb_21[[#This Row],[WIN_OSE]]=0,('Summary Sheet'!$O$1)-('Summary Sheet'!$O$1*2%),-'Summary Sheet'!$O$1*(Feb_21[[#This Row],[BSP]]-1))</f>
        <v>-6.6173793483755929</v>
      </c>
    </row>
    <row r="1529" spans="1:14" x14ac:dyDescent="0.25">
      <c r="A1529">
        <v>179359485</v>
      </c>
      <c r="B1529" s="1" t="s">
        <v>23</v>
      </c>
      <c r="C1529" s="1" t="s">
        <v>3133</v>
      </c>
      <c r="D1529" s="1" t="s">
        <v>5006</v>
      </c>
      <c r="E1529" s="1" t="s">
        <v>65</v>
      </c>
      <c r="F1529" s="1" t="s">
        <v>13</v>
      </c>
      <c r="G1529" s="2">
        <v>44242</v>
      </c>
      <c r="H1529" s="3">
        <v>0.73888888888888893</v>
      </c>
      <c r="I1529">
        <v>5</v>
      </c>
      <c r="J1529" s="1" t="s">
        <v>3381</v>
      </c>
      <c r="K1529">
        <v>0</v>
      </c>
      <c r="L1529">
        <v>3.814359484696106</v>
      </c>
      <c r="M1529">
        <v>10181.299999999999</v>
      </c>
      <c r="N1529" s="5">
        <f>IF(Feb_21[[#This Row],[WIN_OSE]]=0,('Summary Sheet'!$O$1)-('Summary Sheet'!$O$1*2%),-'Summary Sheet'!$O$1*(Feb_21[[#This Row],[BSP]]-1))</f>
        <v>1.96</v>
      </c>
    </row>
    <row r="1530" spans="1:14" x14ac:dyDescent="0.25">
      <c r="A1530">
        <v>179359487</v>
      </c>
      <c r="B1530" s="1" t="s">
        <v>23</v>
      </c>
      <c r="C1530" s="1" t="s">
        <v>3133</v>
      </c>
      <c r="D1530" s="1" t="s">
        <v>5006</v>
      </c>
      <c r="E1530" s="1" t="s">
        <v>41</v>
      </c>
      <c r="F1530" s="1" t="s">
        <v>13</v>
      </c>
      <c r="G1530" s="2">
        <v>44242</v>
      </c>
      <c r="H1530" s="3">
        <v>0.75138888888888888</v>
      </c>
      <c r="I1530">
        <v>6</v>
      </c>
      <c r="J1530" s="1" t="s">
        <v>408</v>
      </c>
      <c r="K1530">
        <v>0</v>
      </c>
      <c r="L1530">
        <v>2.9946600477958598</v>
      </c>
      <c r="M1530">
        <v>10211.58</v>
      </c>
      <c r="N1530" s="5">
        <f>IF(Feb_21[[#This Row],[WIN_OSE]]=0,('Summary Sheet'!$O$1)-('Summary Sheet'!$O$1*2%),-'Summary Sheet'!$O$1*(Feb_21[[#This Row],[BSP]]-1))</f>
        <v>1.96</v>
      </c>
    </row>
    <row r="1531" spans="1:14" x14ac:dyDescent="0.25">
      <c r="A1531">
        <v>179359503</v>
      </c>
      <c r="B1531" s="1" t="s">
        <v>19</v>
      </c>
      <c r="C1531" s="1" t="s">
        <v>3140</v>
      </c>
      <c r="D1531" s="1" t="s">
        <v>5006</v>
      </c>
      <c r="E1531" s="1" t="s">
        <v>47</v>
      </c>
      <c r="F1531" s="1" t="s">
        <v>44</v>
      </c>
      <c r="G1531" s="2">
        <v>44242</v>
      </c>
      <c r="H1531" s="3">
        <v>0.7680555555555556</v>
      </c>
      <c r="I1531">
        <v>2</v>
      </c>
      <c r="J1531" s="1" t="s">
        <v>3420</v>
      </c>
      <c r="K1531">
        <v>0</v>
      </c>
      <c r="L1531">
        <v>4.0134346507151353</v>
      </c>
      <c r="M1531">
        <v>13323.38</v>
      </c>
      <c r="N1531" s="5">
        <f>IF(Feb_21[[#This Row],[WIN_OSE]]=0,('Summary Sheet'!$O$1)-('Summary Sheet'!$O$1*2%),-'Summary Sheet'!$O$1*(Feb_21[[#This Row],[BSP]]-1))</f>
        <v>1.96</v>
      </c>
    </row>
    <row r="1532" spans="1:14" x14ac:dyDescent="0.25">
      <c r="A1532">
        <v>179359505</v>
      </c>
      <c r="B1532" s="1" t="s">
        <v>19</v>
      </c>
      <c r="C1532" s="1" t="s">
        <v>3140</v>
      </c>
      <c r="D1532" s="1" t="s">
        <v>5006</v>
      </c>
      <c r="E1532" s="1" t="s">
        <v>32</v>
      </c>
      <c r="F1532" s="1" t="s">
        <v>44</v>
      </c>
      <c r="G1532" s="2">
        <v>44242</v>
      </c>
      <c r="H1532" s="3">
        <v>0.77847222222222223</v>
      </c>
      <c r="I1532">
        <v>3</v>
      </c>
      <c r="J1532" s="1" t="s">
        <v>3480</v>
      </c>
      <c r="K1532">
        <v>0</v>
      </c>
      <c r="L1532">
        <v>3.2119302418814906</v>
      </c>
      <c r="M1532">
        <v>15497.5</v>
      </c>
      <c r="N1532" s="5">
        <f>IF(Feb_21[[#This Row],[WIN_OSE]]=0,('Summary Sheet'!$O$1)-('Summary Sheet'!$O$1*2%),-'Summary Sheet'!$O$1*(Feb_21[[#This Row],[BSP]]-1))</f>
        <v>1.96</v>
      </c>
    </row>
    <row r="1533" spans="1:14" x14ac:dyDescent="0.25">
      <c r="A1533">
        <v>179359507</v>
      </c>
      <c r="B1533" s="1" t="s">
        <v>19</v>
      </c>
      <c r="C1533" s="1" t="s">
        <v>3140</v>
      </c>
      <c r="D1533" s="1" t="s">
        <v>5006</v>
      </c>
      <c r="E1533" s="1" t="s">
        <v>32</v>
      </c>
      <c r="F1533" s="1" t="s">
        <v>44</v>
      </c>
      <c r="G1533" s="2">
        <v>44242</v>
      </c>
      <c r="H1533" s="3">
        <v>0.79097222222222219</v>
      </c>
      <c r="I1533">
        <v>6</v>
      </c>
      <c r="J1533" s="1" t="s">
        <v>4441</v>
      </c>
      <c r="K1533">
        <v>1</v>
      </c>
      <c r="L1533">
        <v>3.85</v>
      </c>
      <c r="M1533">
        <v>6375.06</v>
      </c>
      <c r="N1533" s="5">
        <f>IF(Feb_21[[#This Row],[WIN_OSE]]=0,('Summary Sheet'!$O$1)-('Summary Sheet'!$O$1*2%),-'Summary Sheet'!$O$1*(Feb_21[[#This Row],[BSP]]-1))</f>
        <v>-5.7</v>
      </c>
    </row>
    <row r="1534" spans="1:14" x14ac:dyDescent="0.25">
      <c r="A1534">
        <v>179359509</v>
      </c>
      <c r="B1534" s="1" t="s">
        <v>19</v>
      </c>
      <c r="C1534" s="1" t="s">
        <v>3140</v>
      </c>
      <c r="D1534" s="1" t="s">
        <v>5006</v>
      </c>
      <c r="E1534" s="1" t="s">
        <v>17</v>
      </c>
      <c r="F1534" s="1" t="s">
        <v>54</v>
      </c>
      <c r="G1534" s="2">
        <v>44242</v>
      </c>
      <c r="H1534" s="3">
        <v>0.80277777777777781</v>
      </c>
      <c r="I1534">
        <v>2</v>
      </c>
      <c r="J1534" s="1" t="s">
        <v>662</v>
      </c>
      <c r="K1534">
        <v>1</v>
      </c>
      <c r="L1534">
        <v>1.66</v>
      </c>
      <c r="M1534">
        <v>54050.18</v>
      </c>
      <c r="N1534" s="5">
        <f>IF(Feb_21[[#This Row],[WIN_OSE]]=0,('Summary Sheet'!$O$1)-('Summary Sheet'!$O$1*2%),-'Summary Sheet'!$O$1*(Feb_21[[#This Row],[BSP]]-1))</f>
        <v>-1.3199999999999998</v>
      </c>
    </row>
    <row r="1535" spans="1:14" x14ac:dyDescent="0.25">
      <c r="A1535">
        <v>179359511</v>
      </c>
      <c r="B1535" s="1" t="s">
        <v>19</v>
      </c>
      <c r="C1535" s="1" t="s">
        <v>3140</v>
      </c>
      <c r="D1535" s="1" t="s">
        <v>5006</v>
      </c>
      <c r="E1535" s="1" t="s">
        <v>17</v>
      </c>
      <c r="F1535" s="1" t="s">
        <v>44</v>
      </c>
      <c r="G1535" s="2">
        <v>44242</v>
      </c>
      <c r="H1535" s="3">
        <v>0.81527777777777777</v>
      </c>
      <c r="I1535">
        <v>2</v>
      </c>
      <c r="J1535" s="1" t="s">
        <v>3522</v>
      </c>
      <c r="K1535">
        <v>0</v>
      </c>
      <c r="L1535">
        <v>2.9354312345587825</v>
      </c>
      <c r="M1535">
        <v>32001.919999999998</v>
      </c>
      <c r="N1535" s="5">
        <f>IF(Feb_21[[#This Row],[WIN_OSE]]=0,('Summary Sheet'!$O$1)-('Summary Sheet'!$O$1*2%),-'Summary Sheet'!$O$1*(Feb_21[[#This Row],[BSP]]-1))</f>
        <v>1.96</v>
      </c>
    </row>
    <row r="1536" spans="1:14" x14ac:dyDescent="0.25">
      <c r="A1536">
        <v>179359513</v>
      </c>
      <c r="B1536" s="1" t="s">
        <v>19</v>
      </c>
      <c r="C1536" s="1" t="s">
        <v>3140</v>
      </c>
      <c r="D1536" s="1" t="s">
        <v>5006</v>
      </c>
      <c r="E1536" s="1" t="s">
        <v>17</v>
      </c>
      <c r="F1536" s="1" t="s">
        <v>78</v>
      </c>
      <c r="G1536" s="2">
        <v>44242</v>
      </c>
      <c r="H1536" s="3">
        <v>0.82708333333333328</v>
      </c>
      <c r="I1536">
        <v>5</v>
      </c>
      <c r="J1536" s="1" t="s">
        <v>5042</v>
      </c>
      <c r="K1536">
        <v>0</v>
      </c>
      <c r="L1536">
        <v>3.4247347769999998</v>
      </c>
      <c r="M1536">
        <v>20379.2</v>
      </c>
      <c r="N1536" s="5">
        <f>IF(Feb_21[[#This Row],[WIN_OSE]]=0,('Summary Sheet'!$O$1)-('Summary Sheet'!$O$1*2%),-'Summary Sheet'!$O$1*(Feb_21[[#This Row],[BSP]]-1))</f>
        <v>1.96</v>
      </c>
    </row>
    <row r="1537" spans="1:14" x14ac:dyDescent="0.25">
      <c r="A1537">
        <v>179359515</v>
      </c>
      <c r="B1537" s="1" t="s">
        <v>19</v>
      </c>
      <c r="C1537" s="1" t="s">
        <v>3140</v>
      </c>
      <c r="D1537" s="1" t="s">
        <v>5006</v>
      </c>
      <c r="E1537" s="1" t="s">
        <v>17</v>
      </c>
      <c r="F1537" s="1" t="s">
        <v>54</v>
      </c>
      <c r="G1537" s="2">
        <v>44242</v>
      </c>
      <c r="H1537" s="3">
        <v>0.83750000000000002</v>
      </c>
      <c r="I1537">
        <v>2</v>
      </c>
      <c r="J1537" s="1" t="s">
        <v>5037</v>
      </c>
      <c r="K1537">
        <v>1</v>
      </c>
      <c r="L1537">
        <v>3.2</v>
      </c>
      <c r="M1537">
        <v>16809.72</v>
      </c>
      <c r="N1537" s="5">
        <f>IF(Feb_21[[#This Row],[WIN_OSE]]=0,('Summary Sheet'!$O$1)-('Summary Sheet'!$O$1*2%),-'Summary Sheet'!$O$1*(Feb_21[[#This Row],[BSP]]-1))</f>
        <v>-4.4000000000000004</v>
      </c>
    </row>
    <row r="1538" spans="1:14" x14ac:dyDescent="0.25">
      <c r="A1538">
        <v>179359517</v>
      </c>
      <c r="B1538" s="1" t="s">
        <v>19</v>
      </c>
      <c r="C1538" s="1" t="s">
        <v>3140</v>
      </c>
      <c r="D1538" s="1" t="s">
        <v>5006</v>
      </c>
      <c r="E1538" s="1" t="s">
        <v>17</v>
      </c>
      <c r="F1538" s="1" t="s">
        <v>54</v>
      </c>
      <c r="G1538" s="2">
        <v>44242</v>
      </c>
      <c r="H1538" s="3">
        <v>0.84791666666666665</v>
      </c>
      <c r="I1538">
        <v>1</v>
      </c>
      <c r="J1538" s="1" t="s">
        <v>449</v>
      </c>
      <c r="K1538">
        <v>1</v>
      </c>
      <c r="L1538">
        <v>3.1036932232349494</v>
      </c>
      <c r="M1538">
        <v>16740.04</v>
      </c>
      <c r="N1538" s="5">
        <f>IF(Feb_21[[#This Row],[WIN_OSE]]=0,('Summary Sheet'!$O$1)-('Summary Sheet'!$O$1*2%),-'Summary Sheet'!$O$1*(Feb_21[[#This Row],[BSP]]-1))</f>
        <v>-4.2073864464698989</v>
      </c>
    </row>
    <row r="1539" spans="1:14" x14ac:dyDescent="0.25">
      <c r="A1539">
        <v>179359519</v>
      </c>
      <c r="B1539" s="1" t="s">
        <v>19</v>
      </c>
      <c r="C1539" s="1" t="s">
        <v>3140</v>
      </c>
      <c r="D1539" s="1" t="s">
        <v>5006</v>
      </c>
      <c r="E1539" s="1" t="s">
        <v>17</v>
      </c>
      <c r="F1539" s="1" t="s">
        <v>44</v>
      </c>
      <c r="G1539" s="2">
        <v>44242</v>
      </c>
      <c r="H1539" s="3">
        <v>0.85833333333333328</v>
      </c>
      <c r="I1539">
        <v>1</v>
      </c>
      <c r="J1539" s="1" t="s">
        <v>4698</v>
      </c>
      <c r="K1539">
        <v>0</v>
      </c>
      <c r="L1539">
        <v>3.05</v>
      </c>
      <c r="M1539">
        <v>27062.54</v>
      </c>
      <c r="N1539" s="5">
        <f>IF(Feb_21[[#This Row],[WIN_OSE]]=0,('Summary Sheet'!$O$1)-('Summary Sheet'!$O$1*2%),-'Summary Sheet'!$O$1*(Feb_21[[#This Row],[BSP]]-1))</f>
        <v>1.96</v>
      </c>
    </row>
    <row r="1540" spans="1:14" x14ac:dyDescent="0.25">
      <c r="A1540">
        <v>179359521</v>
      </c>
      <c r="B1540" s="1" t="s">
        <v>19</v>
      </c>
      <c r="C1540" s="1" t="s">
        <v>3140</v>
      </c>
      <c r="D1540" s="1" t="s">
        <v>5006</v>
      </c>
      <c r="E1540" s="1" t="s">
        <v>17</v>
      </c>
      <c r="F1540" s="1" t="s">
        <v>54</v>
      </c>
      <c r="G1540" s="2">
        <v>44242</v>
      </c>
      <c r="H1540" s="3">
        <v>0.86944444444444446</v>
      </c>
      <c r="I1540">
        <v>4</v>
      </c>
      <c r="J1540" s="1" t="s">
        <v>4606</v>
      </c>
      <c r="K1540">
        <v>0</v>
      </c>
      <c r="L1540">
        <v>3.1</v>
      </c>
      <c r="M1540">
        <v>18610.86</v>
      </c>
      <c r="N1540" s="5">
        <f>IF(Feb_21[[#This Row],[WIN_OSE]]=0,('Summary Sheet'!$O$1)-('Summary Sheet'!$O$1*2%),-'Summary Sheet'!$O$1*(Feb_21[[#This Row],[BSP]]-1))</f>
        <v>1.96</v>
      </c>
    </row>
    <row r="1541" spans="1:14" x14ac:dyDescent="0.25">
      <c r="A1541">
        <v>179359523</v>
      </c>
      <c r="B1541" s="1" t="s">
        <v>19</v>
      </c>
      <c r="C1541" s="1" t="s">
        <v>3140</v>
      </c>
      <c r="D1541" s="1" t="s">
        <v>5006</v>
      </c>
      <c r="E1541" s="1" t="s">
        <v>17</v>
      </c>
      <c r="F1541" s="1" t="s">
        <v>54</v>
      </c>
      <c r="G1541" s="2">
        <v>44242</v>
      </c>
      <c r="H1541" s="3">
        <v>0.88263888888888886</v>
      </c>
      <c r="I1541">
        <v>1</v>
      </c>
      <c r="J1541" s="1" t="s">
        <v>3402</v>
      </c>
      <c r="K1541">
        <v>1</v>
      </c>
      <c r="L1541">
        <v>1.5289277290000001</v>
      </c>
      <c r="M1541">
        <v>59710.9</v>
      </c>
      <c r="N1541" s="5">
        <f>IF(Feb_21[[#This Row],[WIN_OSE]]=0,('Summary Sheet'!$O$1)-('Summary Sheet'!$O$1*2%),-'Summary Sheet'!$O$1*(Feb_21[[#This Row],[BSP]]-1))</f>
        <v>-1.0578554580000001</v>
      </c>
    </row>
    <row r="1542" spans="1:14" x14ac:dyDescent="0.25">
      <c r="A1542">
        <v>179359525</v>
      </c>
      <c r="B1542" s="1" t="s">
        <v>19</v>
      </c>
      <c r="C1542" s="1" t="s">
        <v>3140</v>
      </c>
      <c r="D1542" s="1" t="s">
        <v>5006</v>
      </c>
      <c r="E1542" s="1" t="s">
        <v>17</v>
      </c>
      <c r="F1542" s="1" t="s">
        <v>44</v>
      </c>
      <c r="G1542" s="2">
        <v>44242</v>
      </c>
      <c r="H1542" s="3">
        <v>0.8930555555555556</v>
      </c>
      <c r="I1542">
        <v>6</v>
      </c>
      <c r="J1542" s="1" t="s">
        <v>4630</v>
      </c>
      <c r="K1542">
        <v>1</v>
      </c>
      <c r="L1542">
        <v>2.6356463030000001</v>
      </c>
      <c r="M1542">
        <v>34004.28</v>
      </c>
      <c r="N1542" s="5">
        <f>IF(Feb_21[[#This Row],[WIN_OSE]]=0,('Summary Sheet'!$O$1)-('Summary Sheet'!$O$1*2%),-'Summary Sheet'!$O$1*(Feb_21[[#This Row],[BSP]]-1))</f>
        <v>-3.2712926060000003</v>
      </c>
    </row>
    <row r="1543" spans="1:14" x14ac:dyDescent="0.25">
      <c r="A1543">
        <v>179359539</v>
      </c>
      <c r="B1543" s="1" t="s">
        <v>16</v>
      </c>
      <c r="C1543" s="1" t="s">
        <v>3134</v>
      </c>
      <c r="D1543" s="1" t="s">
        <v>5006</v>
      </c>
      <c r="E1543" s="1" t="s">
        <v>32</v>
      </c>
      <c r="F1543" s="1" t="s">
        <v>33</v>
      </c>
      <c r="G1543" s="2">
        <v>44242</v>
      </c>
      <c r="H1543" s="3">
        <v>0.75624999999999998</v>
      </c>
      <c r="I1543">
        <v>1</v>
      </c>
      <c r="J1543" s="1" t="s">
        <v>4765</v>
      </c>
      <c r="K1543">
        <v>0</v>
      </c>
      <c r="L1543">
        <v>3.1362716037601239</v>
      </c>
      <c r="M1543">
        <v>16594.36</v>
      </c>
      <c r="N1543" s="5">
        <f>IF(Feb_21[[#This Row],[WIN_OSE]]=0,('Summary Sheet'!$O$1)-('Summary Sheet'!$O$1*2%),-'Summary Sheet'!$O$1*(Feb_21[[#This Row],[BSP]]-1))</f>
        <v>1.96</v>
      </c>
    </row>
    <row r="1544" spans="1:14" x14ac:dyDescent="0.25">
      <c r="A1544">
        <v>179359541</v>
      </c>
      <c r="B1544" s="1" t="s">
        <v>16</v>
      </c>
      <c r="C1544" s="1" t="s">
        <v>3134</v>
      </c>
      <c r="D1544" s="1" t="s">
        <v>5006</v>
      </c>
      <c r="E1544" s="1" t="s">
        <v>47</v>
      </c>
      <c r="F1544" s="1" t="s">
        <v>33</v>
      </c>
      <c r="G1544" s="2">
        <v>44242</v>
      </c>
      <c r="H1544" s="3">
        <v>0.76944444444444449</v>
      </c>
      <c r="I1544">
        <v>1</v>
      </c>
      <c r="J1544" s="1" t="s">
        <v>5009</v>
      </c>
      <c r="K1544">
        <v>1</v>
      </c>
      <c r="L1544">
        <v>1.9497780769999999</v>
      </c>
      <c r="M1544">
        <v>19254.439999999999</v>
      </c>
      <c r="N1544" s="5">
        <f>IF(Feb_21[[#This Row],[WIN_OSE]]=0,('Summary Sheet'!$O$1)-('Summary Sheet'!$O$1*2%),-'Summary Sheet'!$O$1*(Feb_21[[#This Row],[BSP]]-1))</f>
        <v>-1.8995561539999999</v>
      </c>
    </row>
    <row r="1545" spans="1:14" x14ac:dyDescent="0.25">
      <c r="A1545">
        <v>179359543</v>
      </c>
      <c r="B1545" s="1" t="s">
        <v>16</v>
      </c>
      <c r="C1545" s="1" t="s">
        <v>3134</v>
      </c>
      <c r="D1545" s="1" t="s">
        <v>5006</v>
      </c>
      <c r="E1545" s="1" t="s">
        <v>27</v>
      </c>
      <c r="F1545" s="1" t="s">
        <v>50</v>
      </c>
      <c r="G1545" s="2">
        <v>44242</v>
      </c>
      <c r="H1545" s="3">
        <v>0.77986111111111112</v>
      </c>
      <c r="I1545">
        <v>3</v>
      </c>
      <c r="J1545" s="1" t="s">
        <v>4744</v>
      </c>
      <c r="K1545">
        <v>0</v>
      </c>
      <c r="L1545">
        <v>3.6249824398139756</v>
      </c>
      <c r="M1545">
        <v>7855.04</v>
      </c>
      <c r="N1545" s="5">
        <f>IF(Feb_21[[#This Row],[WIN_OSE]]=0,('Summary Sheet'!$O$1)-('Summary Sheet'!$O$1*2%),-'Summary Sheet'!$O$1*(Feb_21[[#This Row],[BSP]]-1))</f>
        <v>1.96</v>
      </c>
    </row>
    <row r="1546" spans="1:14" x14ac:dyDescent="0.25">
      <c r="A1546">
        <v>179359545</v>
      </c>
      <c r="B1546" s="1" t="s">
        <v>16</v>
      </c>
      <c r="C1546" s="1" t="s">
        <v>3134</v>
      </c>
      <c r="D1546" s="1" t="s">
        <v>5006</v>
      </c>
      <c r="E1546" s="1" t="s">
        <v>55</v>
      </c>
      <c r="F1546" s="1" t="s">
        <v>35</v>
      </c>
      <c r="G1546" s="2">
        <v>44242</v>
      </c>
      <c r="H1546" s="3">
        <v>0.79027777777777775</v>
      </c>
      <c r="I1546">
        <v>1</v>
      </c>
      <c r="J1546" s="1" t="s">
        <v>5017</v>
      </c>
      <c r="K1546">
        <v>0</v>
      </c>
      <c r="L1546">
        <v>3.4</v>
      </c>
      <c r="M1546">
        <v>11931.2</v>
      </c>
      <c r="N1546" s="5">
        <f>IF(Feb_21[[#This Row],[WIN_OSE]]=0,('Summary Sheet'!$O$1)-('Summary Sheet'!$O$1*2%),-'Summary Sheet'!$O$1*(Feb_21[[#This Row],[BSP]]-1))</f>
        <v>1.96</v>
      </c>
    </row>
    <row r="1547" spans="1:14" x14ac:dyDescent="0.25">
      <c r="A1547">
        <v>179359547</v>
      </c>
      <c r="B1547" s="1" t="s">
        <v>16</v>
      </c>
      <c r="C1547" s="1" t="s">
        <v>3134</v>
      </c>
      <c r="D1547" s="1" t="s">
        <v>5006</v>
      </c>
      <c r="E1547" s="1" t="s">
        <v>64</v>
      </c>
      <c r="F1547" s="1" t="s">
        <v>35</v>
      </c>
      <c r="G1547" s="2">
        <v>44242</v>
      </c>
      <c r="H1547" s="3">
        <v>0.8041666666666667</v>
      </c>
      <c r="I1547">
        <v>3</v>
      </c>
      <c r="J1547" s="1" t="s">
        <v>3555</v>
      </c>
      <c r="K1547">
        <v>0</v>
      </c>
      <c r="L1547">
        <v>3.481040556</v>
      </c>
      <c r="M1547">
        <v>17615.580000000002</v>
      </c>
      <c r="N1547" s="5">
        <f>IF(Feb_21[[#This Row],[WIN_OSE]]=0,('Summary Sheet'!$O$1)-('Summary Sheet'!$O$1*2%),-'Summary Sheet'!$O$1*(Feb_21[[#This Row],[BSP]]-1))</f>
        <v>1.96</v>
      </c>
    </row>
    <row r="1548" spans="1:14" x14ac:dyDescent="0.25">
      <c r="A1548">
        <v>179359549</v>
      </c>
      <c r="B1548" s="1" t="s">
        <v>16</v>
      </c>
      <c r="C1548" s="1" t="s">
        <v>3134</v>
      </c>
      <c r="D1548" s="1" t="s">
        <v>5006</v>
      </c>
      <c r="E1548" s="1" t="s">
        <v>328</v>
      </c>
      <c r="F1548" s="1" t="s">
        <v>35</v>
      </c>
      <c r="G1548" s="2">
        <v>44242</v>
      </c>
      <c r="H1548" s="3">
        <v>0.81666666666666665</v>
      </c>
      <c r="I1548">
        <v>1</v>
      </c>
      <c r="J1548" s="1" t="s">
        <v>859</v>
      </c>
      <c r="K1548">
        <v>1</v>
      </c>
      <c r="L1548">
        <v>3.6463481731943466</v>
      </c>
      <c r="M1548">
        <v>7659.06</v>
      </c>
      <c r="N1548" s="5">
        <f>IF(Feb_21[[#This Row],[WIN_OSE]]=0,('Summary Sheet'!$O$1)-('Summary Sheet'!$O$1*2%),-'Summary Sheet'!$O$1*(Feb_21[[#This Row],[BSP]]-1))</f>
        <v>-5.2926963463886931</v>
      </c>
    </row>
    <row r="1549" spans="1:14" x14ac:dyDescent="0.25">
      <c r="A1549">
        <v>179359551</v>
      </c>
      <c r="B1549" s="1" t="s">
        <v>16</v>
      </c>
      <c r="C1549" s="1" t="s">
        <v>3134</v>
      </c>
      <c r="D1549" s="1" t="s">
        <v>5006</v>
      </c>
      <c r="E1549" s="1" t="s">
        <v>328</v>
      </c>
      <c r="F1549" s="1" t="s">
        <v>35</v>
      </c>
      <c r="G1549" s="2">
        <v>44242</v>
      </c>
      <c r="H1549" s="3">
        <v>0.8305555555555556</v>
      </c>
      <c r="I1549">
        <v>6</v>
      </c>
      <c r="J1549" s="1" t="s">
        <v>3972</v>
      </c>
      <c r="K1549">
        <v>0</v>
      </c>
      <c r="L1549">
        <v>2.7368542074649627</v>
      </c>
      <c r="M1549">
        <v>22588</v>
      </c>
      <c r="N1549" s="5">
        <f>IF(Feb_21[[#This Row],[WIN_OSE]]=0,('Summary Sheet'!$O$1)-('Summary Sheet'!$O$1*2%),-'Summary Sheet'!$O$1*(Feb_21[[#This Row],[BSP]]-1))</f>
        <v>1.96</v>
      </c>
    </row>
    <row r="1550" spans="1:14" x14ac:dyDescent="0.25">
      <c r="A1550">
        <v>179359553</v>
      </c>
      <c r="B1550" s="1" t="s">
        <v>16</v>
      </c>
      <c r="C1550" s="1" t="s">
        <v>3134</v>
      </c>
      <c r="D1550" s="1" t="s">
        <v>5006</v>
      </c>
      <c r="E1550" s="1" t="s">
        <v>34</v>
      </c>
      <c r="F1550" s="1" t="s">
        <v>35</v>
      </c>
      <c r="G1550" s="2">
        <v>44242</v>
      </c>
      <c r="H1550" s="3">
        <v>0.84513888888888888</v>
      </c>
      <c r="I1550">
        <v>6</v>
      </c>
      <c r="J1550" s="1" t="s">
        <v>5044</v>
      </c>
      <c r="K1550">
        <v>1</v>
      </c>
      <c r="L1550">
        <v>2.52</v>
      </c>
      <c r="M1550">
        <v>27209.02</v>
      </c>
      <c r="N1550" s="5">
        <f>IF(Feb_21[[#This Row],[WIN_OSE]]=0,('Summary Sheet'!$O$1)-('Summary Sheet'!$O$1*2%),-'Summary Sheet'!$O$1*(Feb_21[[#This Row],[BSP]]-1))</f>
        <v>-3.04</v>
      </c>
    </row>
    <row r="1551" spans="1:14" x14ac:dyDescent="0.25">
      <c r="A1551">
        <v>179359555</v>
      </c>
      <c r="B1551" s="1" t="s">
        <v>16</v>
      </c>
      <c r="C1551" s="1" t="s">
        <v>3134</v>
      </c>
      <c r="D1551" s="1" t="s">
        <v>5006</v>
      </c>
      <c r="E1551" s="1" t="s">
        <v>346</v>
      </c>
      <c r="F1551" s="1" t="s">
        <v>35</v>
      </c>
      <c r="G1551" s="2">
        <v>44242</v>
      </c>
      <c r="H1551" s="3">
        <v>0.85972222222222228</v>
      </c>
      <c r="I1551">
        <v>1</v>
      </c>
      <c r="J1551" s="1" t="s">
        <v>4029</v>
      </c>
      <c r="K1551">
        <v>1</v>
      </c>
      <c r="L1551">
        <v>1.9939283861990917</v>
      </c>
      <c r="M1551">
        <v>37212.76</v>
      </c>
      <c r="N1551" s="5">
        <f>IF(Feb_21[[#This Row],[WIN_OSE]]=0,('Summary Sheet'!$O$1)-('Summary Sheet'!$O$1*2%),-'Summary Sheet'!$O$1*(Feb_21[[#This Row],[BSP]]-1))</f>
        <v>-1.9878567723981835</v>
      </c>
    </row>
    <row r="1552" spans="1:14" x14ac:dyDescent="0.25">
      <c r="A1552">
        <v>179359557</v>
      </c>
      <c r="B1552" s="1" t="s">
        <v>16</v>
      </c>
      <c r="C1552" s="1" t="s">
        <v>3134</v>
      </c>
      <c r="D1552" s="1" t="s">
        <v>5006</v>
      </c>
      <c r="E1552" s="1" t="s">
        <v>75</v>
      </c>
      <c r="F1552" s="1" t="s">
        <v>50</v>
      </c>
      <c r="G1552" s="2">
        <v>44242</v>
      </c>
      <c r="H1552" s="3">
        <v>0.87083333333333335</v>
      </c>
      <c r="I1552">
        <v>5</v>
      </c>
      <c r="J1552" s="1" t="s">
        <v>3536</v>
      </c>
      <c r="K1552">
        <v>2</v>
      </c>
      <c r="L1552">
        <v>2.93058266539163</v>
      </c>
      <c r="M1552">
        <v>15234.3</v>
      </c>
      <c r="N1552" s="5">
        <f>IF(Feb_21[[#This Row],[WIN_OSE]]=0,('Summary Sheet'!$O$1)-('Summary Sheet'!$O$1*2%),-'Summary Sheet'!$O$1*(Feb_21[[#This Row],[BSP]]-1))</f>
        <v>-3.8611653307832601</v>
      </c>
    </row>
    <row r="1553" spans="1:14" x14ac:dyDescent="0.25">
      <c r="A1553">
        <v>179359559</v>
      </c>
      <c r="B1553" s="1" t="s">
        <v>16</v>
      </c>
      <c r="C1553" s="1" t="s">
        <v>3134</v>
      </c>
      <c r="D1553" s="1" t="s">
        <v>5006</v>
      </c>
      <c r="E1553" s="1" t="s">
        <v>49</v>
      </c>
      <c r="F1553" s="1" t="s">
        <v>50</v>
      </c>
      <c r="G1553" s="2">
        <v>44242</v>
      </c>
      <c r="H1553" s="3">
        <v>0.8833333333333333</v>
      </c>
      <c r="I1553">
        <v>1</v>
      </c>
      <c r="J1553" s="1" t="s">
        <v>4615</v>
      </c>
      <c r="K1553">
        <v>1</v>
      </c>
      <c r="L1553">
        <v>3.185585997406597</v>
      </c>
      <c r="M1553">
        <v>9101.2800000000007</v>
      </c>
      <c r="N1553" s="5">
        <f>IF(Feb_21[[#This Row],[WIN_OSE]]=0,('Summary Sheet'!$O$1)-('Summary Sheet'!$O$1*2%),-'Summary Sheet'!$O$1*(Feb_21[[#This Row],[BSP]]-1))</f>
        <v>-4.371171994813194</v>
      </c>
    </row>
    <row r="1554" spans="1:14" x14ac:dyDescent="0.25">
      <c r="A1554">
        <v>179359561</v>
      </c>
      <c r="B1554" s="1" t="s">
        <v>16</v>
      </c>
      <c r="C1554" s="1" t="s">
        <v>3134</v>
      </c>
      <c r="D1554" s="1" t="s">
        <v>5006</v>
      </c>
      <c r="E1554" s="1" t="s">
        <v>75</v>
      </c>
      <c r="F1554" s="1" t="s">
        <v>50</v>
      </c>
      <c r="G1554" s="2">
        <v>44242</v>
      </c>
      <c r="H1554" s="3">
        <v>0.89444444444444449</v>
      </c>
      <c r="I1554">
        <v>3</v>
      </c>
      <c r="J1554" s="1" t="s">
        <v>3336</v>
      </c>
      <c r="K1554">
        <v>0</v>
      </c>
      <c r="L1554">
        <v>2.84</v>
      </c>
      <c r="M1554">
        <v>24212.32</v>
      </c>
      <c r="N1554" s="5">
        <f>IF(Feb_21[[#This Row],[WIN_OSE]]=0,('Summary Sheet'!$O$1)-('Summary Sheet'!$O$1*2%),-'Summary Sheet'!$O$1*(Feb_21[[#This Row],[BSP]]-1))</f>
        <v>1.96</v>
      </c>
    </row>
    <row r="1555" spans="1:14" x14ac:dyDescent="0.25">
      <c r="A1555">
        <v>179359575</v>
      </c>
      <c r="B1555" s="1" t="s">
        <v>19</v>
      </c>
      <c r="C1555" s="1" t="s">
        <v>3141</v>
      </c>
      <c r="D1555" s="1" t="s">
        <v>5006</v>
      </c>
      <c r="E1555" s="1" t="s">
        <v>65</v>
      </c>
      <c r="F1555" s="1" t="s">
        <v>36</v>
      </c>
      <c r="G1555" s="2">
        <v>44242</v>
      </c>
      <c r="H1555" s="3">
        <v>0.7631944444444444</v>
      </c>
      <c r="I1555">
        <v>2</v>
      </c>
      <c r="J1555" s="1" t="s">
        <v>3515</v>
      </c>
      <c r="K1555">
        <v>0</v>
      </c>
      <c r="L1555">
        <v>3.6348025815990699</v>
      </c>
      <c r="M1555">
        <v>5369.24</v>
      </c>
      <c r="N1555" s="5">
        <f>IF(Feb_21[[#This Row],[WIN_OSE]]=0,('Summary Sheet'!$O$1)-('Summary Sheet'!$O$1*2%),-'Summary Sheet'!$O$1*(Feb_21[[#This Row],[BSP]]-1))</f>
        <v>1.96</v>
      </c>
    </row>
    <row r="1556" spans="1:14" x14ac:dyDescent="0.25">
      <c r="A1556">
        <v>179359577</v>
      </c>
      <c r="B1556" s="1" t="s">
        <v>19</v>
      </c>
      <c r="C1556" s="1" t="s">
        <v>3141</v>
      </c>
      <c r="D1556" s="1" t="s">
        <v>5006</v>
      </c>
      <c r="E1556" s="1" t="s">
        <v>41</v>
      </c>
      <c r="F1556" s="1" t="s">
        <v>36</v>
      </c>
      <c r="G1556" s="2">
        <v>44242</v>
      </c>
      <c r="H1556" s="3">
        <v>0.77500000000000002</v>
      </c>
      <c r="I1556">
        <v>2</v>
      </c>
      <c r="J1556" s="1" t="s">
        <v>3887</v>
      </c>
      <c r="K1556">
        <v>1</v>
      </c>
      <c r="L1556">
        <v>4.1868050998267439</v>
      </c>
      <c r="M1556">
        <v>5479.36</v>
      </c>
      <c r="N1556" s="5">
        <f>IF(Feb_21[[#This Row],[WIN_OSE]]=0,('Summary Sheet'!$O$1)-('Summary Sheet'!$O$1*2%),-'Summary Sheet'!$O$1*(Feb_21[[#This Row],[BSP]]-1))</f>
        <v>-6.3736101996534877</v>
      </c>
    </row>
    <row r="1557" spans="1:14" x14ac:dyDescent="0.25">
      <c r="A1557">
        <v>179359579</v>
      </c>
      <c r="B1557" s="1" t="s">
        <v>19</v>
      </c>
      <c r="C1557" s="1" t="s">
        <v>3141</v>
      </c>
      <c r="D1557" s="1" t="s">
        <v>5006</v>
      </c>
      <c r="E1557" s="1" t="s">
        <v>39</v>
      </c>
      <c r="F1557" s="1" t="s">
        <v>36</v>
      </c>
      <c r="G1557" s="2">
        <v>44242</v>
      </c>
      <c r="H1557" s="3">
        <v>0.78541666666666665</v>
      </c>
      <c r="I1557">
        <v>1</v>
      </c>
      <c r="J1557" s="1" t="s">
        <v>3551</v>
      </c>
      <c r="K1557">
        <v>0</v>
      </c>
      <c r="L1557">
        <v>3.1361393839999998</v>
      </c>
      <c r="M1557">
        <v>13563.32</v>
      </c>
      <c r="N1557" s="5">
        <f>IF(Feb_21[[#This Row],[WIN_OSE]]=0,('Summary Sheet'!$O$1)-('Summary Sheet'!$O$1*2%),-'Summary Sheet'!$O$1*(Feb_21[[#This Row],[BSP]]-1))</f>
        <v>1.96</v>
      </c>
    </row>
    <row r="1558" spans="1:14" x14ac:dyDescent="0.25">
      <c r="A1558">
        <v>179359581</v>
      </c>
      <c r="B1558" s="1" t="s">
        <v>19</v>
      </c>
      <c r="C1558" s="1" t="s">
        <v>3141</v>
      </c>
      <c r="D1558" s="1" t="s">
        <v>5006</v>
      </c>
      <c r="E1558" s="1" t="s">
        <v>32</v>
      </c>
      <c r="F1558" s="1" t="s">
        <v>36</v>
      </c>
      <c r="G1558" s="2">
        <v>44242</v>
      </c>
      <c r="H1558" s="3">
        <v>0.79791666666666672</v>
      </c>
      <c r="I1558">
        <v>4</v>
      </c>
      <c r="J1558" s="1" t="s">
        <v>561</v>
      </c>
      <c r="K1558">
        <v>0</v>
      </c>
      <c r="L1558">
        <v>3.5987682075274638</v>
      </c>
      <c r="M1558">
        <v>11989.76</v>
      </c>
      <c r="N1558" s="5">
        <f>IF(Feb_21[[#This Row],[WIN_OSE]]=0,('Summary Sheet'!$O$1)-('Summary Sheet'!$O$1*2%),-'Summary Sheet'!$O$1*(Feb_21[[#This Row],[BSP]]-1))</f>
        <v>1.96</v>
      </c>
    </row>
    <row r="1559" spans="1:14" x14ac:dyDescent="0.25">
      <c r="A1559">
        <v>179359583</v>
      </c>
      <c r="B1559" s="1" t="s">
        <v>19</v>
      </c>
      <c r="C1559" s="1" t="s">
        <v>3141</v>
      </c>
      <c r="D1559" s="1" t="s">
        <v>5006</v>
      </c>
      <c r="E1559" s="1" t="s">
        <v>47</v>
      </c>
      <c r="F1559" s="1" t="s">
        <v>36</v>
      </c>
      <c r="G1559" s="2">
        <v>44242</v>
      </c>
      <c r="H1559" s="3">
        <v>0.80972222222222223</v>
      </c>
      <c r="I1559">
        <v>4</v>
      </c>
      <c r="J1559" s="1" t="s">
        <v>3980</v>
      </c>
      <c r="K1559">
        <v>1</v>
      </c>
      <c r="L1559">
        <v>2.9621147520000002</v>
      </c>
      <c r="M1559">
        <v>12461.96</v>
      </c>
      <c r="N1559" s="5">
        <f>IF(Feb_21[[#This Row],[WIN_OSE]]=0,('Summary Sheet'!$O$1)-('Summary Sheet'!$O$1*2%),-'Summary Sheet'!$O$1*(Feb_21[[#This Row],[BSP]]-1))</f>
        <v>-3.9242295040000004</v>
      </c>
    </row>
    <row r="1560" spans="1:14" x14ac:dyDescent="0.25">
      <c r="A1560">
        <v>179359585</v>
      </c>
      <c r="B1560" s="1" t="s">
        <v>19</v>
      </c>
      <c r="C1560" s="1" t="s">
        <v>3141</v>
      </c>
      <c r="D1560" s="1" t="s">
        <v>5006</v>
      </c>
      <c r="E1560" s="1" t="s">
        <v>47</v>
      </c>
      <c r="F1560" s="1" t="s">
        <v>36</v>
      </c>
      <c r="G1560" s="2">
        <v>44242</v>
      </c>
      <c r="H1560" s="3">
        <v>0.82013888888888886</v>
      </c>
      <c r="I1560">
        <v>4</v>
      </c>
      <c r="J1560" s="1" t="s">
        <v>4040</v>
      </c>
      <c r="K1560">
        <v>1</v>
      </c>
      <c r="L1560">
        <v>4.0809254828376282</v>
      </c>
      <c r="M1560">
        <v>8688.94</v>
      </c>
      <c r="N1560" s="5">
        <f>IF(Feb_21[[#This Row],[WIN_OSE]]=0,('Summary Sheet'!$O$1)-('Summary Sheet'!$O$1*2%),-'Summary Sheet'!$O$1*(Feb_21[[#This Row],[BSP]]-1))</f>
        <v>-6.1618509656752565</v>
      </c>
    </row>
    <row r="1561" spans="1:14" x14ac:dyDescent="0.25">
      <c r="A1561">
        <v>179359587</v>
      </c>
      <c r="B1561" s="1" t="s">
        <v>19</v>
      </c>
      <c r="C1561" s="1" t="s">
        <v>3141</v>
      </c>
      <c r="D1561" s="1" t="s">
        <v>5006</v>
      </c>
      <c r="E1561" s="1" t="s">
        <v>32</v>
      </c>
      <c r="F1561" s="1" t="s">
        <v>36</v>
      </c>
      <c r="G1561" s="2">
        <v>44242</v>
      </c>
      <c r="H1561" s="3">
        <v>0.83194444444444449</v>
      </c>
      <c r="I1561">
        <v>4</v>
      </c>
      <c r="J1561" s="1" t="s">
        <v>578</v>
      </c>
      <c r="K1561">
        <v>1</v>
      </c>
      <c r="L1561">
        <v>3.134931904670121</v>
      </c>
      <c r="M1561">
        <v>11408.68</v>
      </c>
      <c r="N1561" s="5">
        <f>IF(Feb_21[[#This Row],[WIN_OSE]]=0,('Summary Sheet'!$O$1)-('Summary Sheet'!$O$1*2%),-'Summary Sheet'!$O$1*(Feb_21[[#This Row],[BSP]]-1))</f>
        <v>-4.2698638093402419</v>
      </c>
    </row>
    <row r="1562" spans="1:14" x14ac:dyDescent="0.25">
      <c r="A1562">
        <v>179359589</v>
      </c>
      <c r="B1562" s="1" t="s">
        <v>19</v>
      </c>
      <c r="C1562" s="1" t="s">
        <v>3141</v>
      </c>
      <c r="D1562" s="1" t="s">
        <v>5006</v>
      </c>
      <c r="E1562" s="1" t="s">
        <v>43</v>
      </c>
      <c r="F1562" s="1" t="s">
        <v>36</v>
      </c>
      <c r="G1562" s="2">
        <v>44242</v>
      </c>
      <c r="H1562" s="3">
        <v>0.84166666666666667</v>
      </c>
      <c r="I1562">
        <v>3</v>
      </c>
      <c r="J1562" s="1" t="s">
        <v>4069</v>
      </c>
      <c r="K1562">
        <v>0</v>
      </c>
      <c r="L1562">
        <v>4.2</v>
      </c>
      <c r="M1562">
        <v>8550.74</v>
      </c>
      <c r="N1562" s="5">
        <f>IF(Feb_21[[#This Row],[WIN_OSE]]=0,('Summary Sheet'!$O$1)-('Summary Sheet'!$O$1*2%),-'Summary Sheet'!$O$1*(Feb_21[[#This Row],[BSP]]-1))</f>
        <v>1.96</v>
      </c>
    </row>
    <row r="1563" spans="1:14" x14ac:dyDescent="0.25">
      <c r="A1563">
        <v>179359591</v>
      </c>
      <c r="B1563" s="1" t="s">
        <v>19</v>
      </c>
      <c r="C1563" s="1" t="s">
        <v>3141</v>
      </c>
      <c r="D1563" s="1" t="s">
        <v>5006</v>
      </c>
      <c r="E1563" s="1" t="s">
        <v>41</v>
      </c>
      <c r="F1563" s="1" t="s">
        <v>36</v>
      </c>
      <c r="G1563" s="2">
        <v>44242</v>
      </c>
      <c r="H1563" s="3">
        <v>0.8520833333333333</v>
      </c>
      <c r="I1563">
        <v>4</v>
      </c>
      <c r="J1563" s="1" t="s">
        <v>944</v>
      </c>
      <c r="K1563">
        <v>0</v>
      </c>
      <c r="L1563">
        <v>4.0265656465516697</v>
      </c>
      <c r="M1563">
        <v>5604.14</v>
      </c>
      <c r="N1563" s="5">
        <f>IF(Feb_21[[#This Row],[WIN_OSE]]=0,('Summary Sheet'!$O$1)-('Summary Sheet'!$O$1*2%),-'Summary Sheet'!$O$1*(Feb_21[[#This Row],[BSP]]-1))</f>
        <v>1.96</v>
      </c>
    </row>
    <row r="1564" spans="1:14" x14ac:dyDescent="0.25">
      <c r="A1564">
        <v>179359593</v>
      </c>
      <c r="B1564" s="1" t="s">
        <v>19</v>
      </c>
      <c r="C1564" s="1" t="s">
        <v>3141</v>
      </c>
      <c r="D1564" s="1" t="s">
        <v>5006</v>
      </c>
      <c r="E1564" s="1" t="s">
        <v>24</v>
      </c>
      <c r="F1564" s="1" t="s">
        <v>36</v>
      </c>
      <c r="G1564" s="2">
        <v>44242</v>
      </c>
      <c r="H1564" s="3">
        <v>0.86527777777777781</v>
      </c>
      <c r="I1564">
        <v>5</v>
      </c>
      <c r="J1564" s="1" t="s">
        <v>4016</v>
      </c>
      <c r="K1564">
        <v>0</v>
      </c>
      <c r="L1564">
        <v>3.85</v>
      </c>
      <c r="M1564">
        <v>8647.2800000000007</v>
      </c>
      <c r="N1564" s="5">
        <f>IF(Feb_21[[#This Row],[WIN_OSE]]=0,('Summary Sheet'!$O$1)-('Summary Sheet'!$O$1*2%),-'Summary Sheet'!$O$1*(Feb_21[[#This Row],[BSP]]-1))</f>
        <v>1.96</v>
      </c>
    </row>
    <row r="1565" spans="1:14" x14ac:dyDescent="0.25">
      <c r="A1565">
        <v>179359595</v>
      </c>
      <c r="B1565" s="1" t="s">
        <v>19</v>
      </c>
      <c r="C1565" s="1" t="s">
        <v>3141</v>
      </c>
      <c r="D1565" s="1" t="s">
        <v>5006</v>
      </c>
      <c r="E1565" s="1" t="s">
        <v>65</v>
      </c>
      <c r="F1565" s="1" t="s">
        <v>36</v>
      </c>
      <c r="G1565" s="2">
        <v>44242</v>
      </c>
      <c r="H1565" s="3">
        <v>0.87569444444444444</v>
      </c>
      <c r="I1565">
        <v>1</v>
      </c>
      <c r="J1565" s="1" t="s">
        <v>3376</v>
      </c>
      <c r="K1565">
        <v>1</v>
      </c>
      <c r="L1565">
        <v>1.9680499558344264</v>
      </c>
      <c r="M1565">
        <v>25087.54</v>
      </c>
      <c r="N1565" s="5">
        <f>IF(Feb_21[[#This Row],[WIN_OSE]]=0,('Summary Sheet'!$O$1)-('Summary Sheet'!$O$1*2%),-'Summary Sheet'!$O$1*(Feb_21[[#This Row],[BSP]]-1))</f>
        <v>-1.9360999116688529</v>
      </c>
    </row>
    <row r="1566" spans="1:14" x14ac:dyDescent="0.25">
      <c r="A1566">
        <v>179359597</v>
      </c>
      <c r="B1566" s="1" t="s">
        <v>19</v>
      </c>
      <c r="C1566" s="1" t="s">
        <v>3141</v>
      </c>
      <c r="D1566" s="1" t="s">
        <v>5006</v>
      </c>
      <c r="E1566" s="1" t="s">
        <v>41</v>
      </c>
      <c r="F1566" s="1" t="s">
        <v>36</v>
      </c>
      <c r="G1566" s="2">
        <v>44242</v>
      </c>
      <c r="H1566" s="3">
        <v>0.88611111111111107</v>
      </c>
      <c r="I1566">
        <v>6</v>
      </c>
      <c r="J1566" s="1" t="s">
        <v>3535</v>
      </c>
      <c r="K1566">
        <v>0</v>
      </c>
      <c r="L1566">
        <v>3.2883737931594084</v>
      </c>
      <c r="M1566">
        <v>17919.96</v>
      </c>
      <c r="N1566" s="5">
        <f>IF(Feb_21[[#This Row],[WIN_OSE]]=0,('Summary Sheet'!$O$1)-('Summary Sheet'!$O$1*2%),-'Summary Sheet'!$O$1*(Feb_21[[#This Row],[BSP]]-1))</f>
        <v>1.96</v>
      </c>
    </row>
    <row r="1567" spans="1:14" x14ac:dyDescent="0.25">
      <c r="A1567">
        <v>179359611</v>
      </c>
      <c r="B1567" s="1" t="s">
        <v>16</v>
      </c>
      <c r="C1567" s="1" t="s">
        <v>3119</v>
      </c>
      <c r="D1567" s="1" t="s">
        <v>5006</v>
      </c>
      <c r="E1567" s="1" t="s">
        <v>39</v>
      </c>
      <c r="F1567" s="1" t="s">
        <v>25</v>
      </c>
      <c r="G1567" s="2">
        <v>44242</v>
      </c>
      <c r="H1567" s="3">
        <v>0.76180555555555551</v>
      </c>
      <c r="I1567">
        <v>5</v>
      </c>
      <c r="J1567" s="1" t="s">
        <v>3554</v>
      </c>
      <c r="K1567">
        <v>0</v>
      </c>
      <c r="L1567">
        <v>4.8086506202170867</v>
      </c>
      <c r="M1567">
        <v>5591.16</v>
      </c>
      <c r="N1567" s="5">
        <f>IF(Feb_21[[#This Row],[WIN_OSE]]=0,('Summary Sheet'!$O$1)-('Summary Sheet'!$O$1*2%),-'Summary Sheet'!$O$1*(Feb_21[[#This Row],[BSP]]-1))</f>
        <v>1.96</v>
      </c>
    </row>
    <row r="1568" spans="1:14" x14ac:dyDescent="0.25">
      <c r="A1568">
        <v>179359613</v>
      </c>
      <c r="B1568" s="1" t="s">
        <v>16</v>
      </c>
      <c r="C1568" s="1" t="s">
        <v>3119</v>
      </c>
      <c r="D1568" s="1" t="s">
        <v>5006</v>
      </c>
      <c r="E1568" s="1" t="s">
        <v>24</v>
      </c>
      <c r="F1568" s="1" t="s">
        <v>25</v>
      </c>
      <c r="G1568" s="2">
        <v>44242</v>
      </c>
      <c r="H1568" s="3">
        <v>0.7729166666666667</v>
      </c>
      <c r="I1568">
        <v>2</v>
      </c>
      <c r="J1568" s="1" t="s">
        <v>1077</v>
      </c>
      <c r="K1568">
        <v>0</v>
      </c>
      <c r="L1568">
        <v>3.3448279159999998</v>
      </c>
      <c r="M1568">
        <v>7696.46</v>
      </c>
      <c r="N1568" s="5">
        <f>IF(Feb_21[[#This Row],[WIN_OSE]]=0,('Summary Sheet'!$O$1)-('Summary Sheet'!$O$1*2%),-'Summary Sheet'!$O$1*(Feb_21[[#This Row],[BSP]]-1))</f>
        <v>1.96</v>
      </c>
    </row>
    <row r="1569" spans="1:14" x14ac:dyDescent="0.25">
      <c r="A1569">
        <v>179359615</v>
      </c>
      <c r="B1569" s="1" t="s">
        <v>16</v>
      </c>
      <c r="C1569" s="1" t="s">
        <v>3119</v>
      </c>
      <c r="D1569" s="1" t="s">
        <v>5006</v>
      </c>
      <c r="E1569" s="1" t="s">
        <v>75</v>
      </c>
      <c r="F1569" s="1" t="s">
        <v>28</v>
      </c>
      <c r="G1569" s="2">
        <v>44242</v>
      </c>
      <c r="H1569" s="3">
        <v>0.78333333333333333</v>
      </c>
      <c r="I1569">
        <v>4</v>
      </c>
      <c r="J1569" s="1" t="s">
        <v>1108</v>
      </c>
      <c r="K1569">
        <v>0</v>
      </c>
      <c r="L1569">
        <v>3.15</v>
      </c>
      <c r="M1569">
        <v>12205.98</v>
      </c>
      <c r="N1569" s="5">
        <f>IF(Feb_21[[#This Row],[WIN_OSE]]=0,('Summary Sheet'!$O$1)-('Summary Sheet'!$O$1*2%),-'Summary Sheet'!$O$1*(Feb_21[[#This Row],[BSP]]-1))</f>
        <v>1.96</v>
      </c>
    </row>
    <row r="1570" spans="1:14" x14ac:dyDescent="0.25">
      <c r="A1570">
        <v>179359617</v>
      </c>
      <c r="B1570" s="1" t="s">
        <v>16</v>
      </c>
      <c r="C1570" s="1" t="s">
        <v>3119</v>
      </c>
      <c r="D1570" s="1" t="s">
        <v>5006</v>
      </c>
      <c r="E1570" s="1" t="s">
        <v>39</v>
      </c>
      <c r="F1570" s="1" t="s">
        <v>25</v>
      </c>
      <c r="G1570" s="2">
        <v>44242</v>
      </c>
      <c r="H1570" s="3">
        <v>0.79652777777777772</v>
      </c>
      <c r="I1570">
        <v>4</v>
      </c>
      <c r="J1570" s="1" t="s">
        <v>3879</v>
      </c>
      <c r="K1570">
        <v>0</v>
      </c>
      <c r="L1570">
        <v>3.76015012637159</v>
      </c>
      <c r="M1570">
        <v>11540.68</v>
      </c>
      <c r="N1570" s="5">
        <f>IF(Feb_21[[#This Row],[WIN_OSE]]=0,('Summary Sheet'!$O$1)-('Summary Sheet'!$O$1*2%),-'Summary Sheet'!$O$1*(Feb_21[[#This Row],[BSP]]-1))</f>
        <v>1.96</v>
      </c>
    </row>
    <row r="1571" spans="1:14" x14ac:dyDescent="0.25">
      <c r="A1571">
        <v>179359619</v>
      </c>
      <c r="B1571" s="1" t="s">
        <v>16</v>
      </c>
      <c r="C1571" s="1" t="s">
        <v>3119</v>
      </c>
      <c r="D1571" s="1" t="s">
        <v>5006</v>
      </c>
      <c r="E1571" s="1" t="s">
        <v>24</v>
      </c>
      <c r="F1571" s="1" t="s">
        <v>25</v>
      </c>
      <c r="G1571" s="2">
        <v>44242</v>
      </c>
      <c r="H1571" s="3">
        <v>0.80833333333333335</v>
      </c>
      <c r="I1571">
        <v>1</v>
      </c>
      <c r="J1571" s="1" t="s">
        <v>602</v>
      </c>
      <c r="K1571">
        <v>0</v>
      </c>
      <c r="L1571">
        <v>4.0864630780000004</v>
      </c>
      <c r="M1571">
        <v>12938.64</v>
      </c>
      <c r="N1571" s="5">
        <f>IF(Feb_21[[#This Row],[WIN_OSE]]=0,('Summary Sheet'!$O$1)-('Summary Sheet'!$O$1*2%),-'Summary Sheet'!$O$1*(Feb_21[[#This Row],[BSP]]-1))</f>
        <v>1.96</v>
      </c>
    </row>
    <row r="1572" spans="1:14" x14ac:dyDescent="0.25">
      <c r="A1572">
        <v>179359621</v>
      </c>
      <c r="B1572" s="1" t="s">
        <v>16</v>
      </c>
      <c r="C1572" s="1" t="s">
        <v>3119</v>
      </c>
      <c r="D1572" s="1" t="s">
        <v>5006</v>
      </c>
      <c r="E1572" s="1" t="s">
        <v>27</v>
      </c>
      <c r="F1572" s="1" t="s">
        <v>28</v>
      </c>
      <c r="G1572" s="2">
        <v>44242</v>
      </c>
      <c r="H1572" s="3">
        <v>0.82222222222222219</v>
      </c>
      <c r="I1572">
        <v>1</v>
      </c>
      <c r="J1572" s="1" t="s">
        <v>652</v>
      </c>
      <c r="K1572">
        <v>1</v>
      </c>
      <c r="L1572">
        <v>4.0999999999999996</v>
      </c>
      <c r="M1572">
        <v>9066.2000000000007</v>
      </c>
      <c r="N1572" s="5">
        <f>IF(Feb_21[[#This Row],[WIN_OSE]]=0,('Summary Sheet'!$O$1)-('Summary Sheet'!$O$1*2%),-'Summary Sheet'!$O$1*(Feb_21[[#This Row],[BSP]]-1))</f>
        <v>-6.1999999999999993</v>
      </c>
    </row>
    <row r="1573" spans="1:14" x14ac:dyDescent="0.25">
      <c r="A1573">
        <v>179359623</v>
      </c>
      <c r="B1573" s="1" t="s">
        <v>16</v>
      </c>
      <c r="C1573" s="1" t="s">
        <v>3119</v>
      </c>
      <c r="D1573" s="1" t="s">
        <v>5006</v>
      </c>
      <c r="E1573" s="1" t="s">
        <v>41</v>
      </c>
      <c r="F1573" s="1" t="s">
        <v>25</v>
      </c>
      <c r="G1573" s="2">
        <v>44242</v>
      </c>
      <c r="H1573" s="3">
        <v>0.8354166666666667</v>
      </c>
      <c r="I1573">
        <v>1</v>
      </c>
      <c r="J1573" s="1" t="s">
        <v>3922</v>
      </c>
      <c r="K1573">
        <v>0</v>
      </c>
      <c r="L1573">
        <v>4.1721462566008043</v>
      </c>
      <c r="M1573">
        <v>8789.2999999999993</v>
      </c>
      <c r="N1573" s="5">
        <f>IF(Feb_21[[#This Row],[WIN_OSE]]=0,('Summary Sheet'!$O$1)-('Summary Sheet'!$O$1*2%),-'Summary Sheet'!$O$1*(Feb_21[[#This Row],[BSP]]-1))</f>
        <v>1.96</v>
      </c>
    </row>
    <row r="1574" spans="1:14" x14ac:dyDescent="0.25">
      <c r="A1574">
        <v>179359625</v>
      </c>
      <c r="B1574" s="1" t="s">
        <v>16</v>
      </c>
      <c r="C1574" s="1" t="s">
        <v>3119</v>
      </c>
      <c r="D1574" s="1" t="s">
        <v>5006</v>
      </c>
      <c r="E1574" s="1" t="s">
        <v>39</v>
      </c>
      <c r="F1574" s="1" t="s">
        <v>25</v>
      </c>
      <c r="G1574" s="2">
        <v>44242</v>
      </c>
      <c r="H1574" s="3">
        <v>0.84930555555555554</v>
      </c>
      <c r="I1574">
        <v>1</v>
      </c>
      <c r="J1574" s="1" t="s">
        <v>873</v>
      </c>
      <c r="K1574">
        <v>0</v>
      </c>
      <c r="L1574">
        <v>3.5</v>
      </c>
      <c r="M1574">
        <v>7645.18</v>
      </c>
      <c r="N1574" s="5">
        <f>IF(Feb_21[[#This Row],[WIN_OSE]]=0,('Summary Sheet'!$O$1)-('Summary Sheet'!$O$1*2%),-'Summary Sheet'!$O$1*(Feb_21[[#This Row],[BSP]]-1))</f>
        <v>1.96</v>
      </c>
    </row>
    <row r="1575" spans="1:14" x14ac:dyDescent="0.25">
      <c r="A1575">
        <v>179359627</v>
      </c>
      <c r="B1575" s="1" t="s">
        <v>16</v>
      </c>
      <c r="C1575" s="1" t="s">
        <v>3119</v>
      </c>
      <c r="D1575" s="1" t="s">
        <v>5006</v>
      </c>
      <c r="E1575" s="1" t="s">
        <v>75</v>
      </c>
      <c r="F1575" s="1" t="s">
        <v>28</v>
      </c>
      <c r="G1575" s="2">
        <v>44242</v>
      </c>
      <c r="H1575" s="3">
        <v>0.86319444444444449</v>
      </c>
      <c r="I1575">
        <v>1</v>
      </c>
      <c r="J1575" s="1" t="s">
        <v>1379</v>
      </c>
      <c r="K1575">
        <v>0</v>
      </c>
      <c r="L1575">
        <v>4.3260139958841339</v>
      </c>
      <c r="M1575">
        <v>8532.84</v>
      </c>
      <c r="N1575" s="5">
        <f>IF(Feb_21[[#This Row],[WIN_OSE]]=0,('Summary Sheet'!$O$1)-('Summary Sheet'!$O$1*2%),-'Summary Sheet'!$O$1*(Feb_21[[#This Row],[BSP]]-1))</f>
        <v>1.96</v>
      </c>
    </row>
    <row r="1576" spans="1:14" x14ac:dyDescent="0.25">
      <c r="A1576">
        <v>179359629</v>
      </c>
      <c r="B1576" s="1" t="s">
        <v>16</v>
      </c>
      <c r="C1576" s="1" t="s">
        <v>3119</v>
      </c>
      <c r="D1576" s="1" t="s">
        <v>5006</v>
      </c>
      <c r="E1576" s="1" t="s">
        <v>43</v>
      </c>
      <c r="F1576" s="1" t="s">
        <v>25</v>
      </c>
      <c r="G1576" s="2">
        <v>44242</v>
      </c>
      <c r="H1576" s="3">
        <v>0.87638888888888888</v>
      </c>
      <c r="I1576">
        <v>3</v>
      </c>
      <c r="J1576" s="1" t="s">
        <v>4020</v>
      </c>
      <c r="K1576">
        <v>0</v>
      </c>
      <c r="L1576">
        <v>2.3611701231591731</v>
      </c>
      <c r="M1576">
        <v>13352.7</v>
      </c>
      <c r="N1576" s="5">
        <f>IF(Feb_21[[#This Row],[WIN_OSE]]=0,('Summary Sheet'!$O$1)-('Summary Sheet'!$O$1*2%),-'Summary Sheet'!$O$1*(Feb_21[[#This Row],[BSP]]-1))</f>
        <v>1.96</v>
      </c>
    </row>
    <row r="1577" spans="1:14" x14ac:dyDescent="0.25">
      <c r="A1577">
        <v>179359631</v>
      </c>
      <c r="B1577" s="1" t="s">
        <v>16</v>
      </c>
      <c r="C1577" s="1" t="s">
        <v>3119</v>
      </c>
      <c r="D1577" s="1" t="s">
        <v>5006</v>
      </c>
      <c r="E1577" s="1" t="s">
        <v>24</v>
      </c>
      <c r="F1577" s="1" t="s">
        <v>25</v>
      </c>
      <c r="G1577" s="2">
        <v>44242</v>
      </c>
      <c r="H1577" s="3">
        <v>0.88749999999999996</v>
      </c>
      <c r="I1577">
        <v>6</v>
      </c>
      <c r="J1577" s="1" t="s">
        <v>4755</v>
      </c>
      <c r="K1577">
        <v>1</v>
      </c>
      <c r="L1577">
        <v>3.3329058306099615</v>
      </c>
      <c r="M1577">
        <v>8750.8799999999992</v>
      </c>
      <c r="N1577" s="5">
        <f>IF(Feb_21[[#This Row],[WIN_OSE]]=0,('Summary Sheet'!$O$1)-('Summary Sheet'!$O$1*2%),-'Summary Sheet'!$O$1*(Feb_21[[#This Row],[BSP]]-1))</f>
        <v>-4.665811661219923</v>
      </c>
    </row>
    <row r="1578" spans="1:14" x14ac:dyDescent="0.25">
      <c r="A1578">
        <v>179405247</v>
      </c>
      <c r="B1578" s="1" t="s">
        <v>19</v>
      </c>
      <c r="C1578" s="1" t="s">
        <v>3140</v>
      </c>
      <c r="D1578" s="1" t="s">
        <v>5046</v>
      </c>
      <c r="E1578" s="1" t="s">
        <v>39</v>
      </c>
      <c r="F1578" s="1" t="s">
        <v>44</v>
      </c>
      <c r="G1578" s="2">
        <v>44243</v>
      </c>
      <c r="H1578" s="3">
        <v>0.46250000000000002</v>
      </c>
      <c r="I1578">
        <v>6</v>
      </c>
      <c r="J1578" s="1" t="s">
        <v>4204</v>
      </c>
      <c r="K1578">
        <v>1</v>
      </c>
      <c r="L1578">
        <v>5.1164650184030869</v>
      </c>
      <c r="M1578">
        <v>3647.38</v>
      </c>
      <c r="N1578" s="5">
        <f>IF(Feb_21[[#This Row],[WIN_OSE]]=0,('Summary Sheet'!$O$1)-('Summary Sheet'!$O$1*2%),-'Summary Sheet'!$O$1*(Feb_21[[#This Row],[BSP]]-1))</f>
        <v>-8.2329300368061737</v>
      </c>
    </row>
    <row r="1579" spans="1:14" x14ac:dyDescent="0.25">
      <c r="A1579">
        <v>179405249</v>
      </c>
      <c r="B1579" s="1" t="s">
        <v>19</v>
      </c>
      <c r="C1579" s="1" t="s">
        <v>3140</v>
      </c>
      <c r="D1579" s="1" t="s">
        <v>5046</v>
      </c>
      <c r="E1579" s="1" t="s">
        <v>43</v>
      </c>
      <c r="F1579" s="1" t="s">
        <v>44</v>
      </c>
      <c r="G1579" s="2">
        <v>44243</v>
      </c>
      <c r="H1579" s="3">
        <v>0.47291666666666665</v>
      </c>
      <c r="I1579">
        <v>1</v>
      </c>
      <c r="J1579" s="1" t="s">
        <v>1346</v>
      </c>
      <c r="K1579">
        <v>0</v>
      </c>
      <c r="L1579">
        <v>4.426412775241408</v>
      </c>
      <c r="M1579">
        <v>6398.68</v>
      </c>
      <c r="N1579" s="5">
        <f>IF(Feb_21[[#This Row],[WIN_OSE]]=0,('Summary Sheet'!$O$1)-('Summary Sheet'!$O$1*2%),-'Summary Sheet'!$O$1*(Feb_21[[#This Row],[BSP]]-1))</f>
        <v>1.96</v>
      </c>
    </row>
    <row r="1580" spans="1:14" x14ac:dyDescent="0.25">
      <c r="A1580">
        <v>179405251</v>
      </c>
      <c r="B1580" s="1" t="s">
        <v>19</v>
      </c>
      <c r="C1580" s="1" t="s">
        <v>3140</v>
      </c>
      <c r="D1580" s="1" t="s">
        <v>5046</v>
      </c>
      <c r="E1580" s="1" t="s">
        <v>32</v>
      </c>
      <c r="F1580" s="1" t="s">
        <v>44</v>
      </c>
      <c r="G1580" s="2">
        <v>44243</v>
      </c>
      <c r="H1580" s="3">
        <v>0.48333333333333334</v>
      </c>
      <c r="I1580">
        <v>1</v>
      </c>
      <c r="J1580" s="1" t="s">
        <v>5064</v>
      </c>
      <c r="K1580">
        <v>1</v>
      </c>
      <c r="L1580">
        <v>1.838072138</v>
      </c>
      <c r="M1580">
        <v>22749.14</v>
      </c>
      <c r="N1580" s="5">
        <f>IF(Feb_21[[#This Row],[WIN_OSE]]=0,('Summary Sheet'!$O$1)-('Summary Sheet'!$O$1*2%),-'Summary Sheet'!$O$1*(Feb_21[[#This Row],[BSP]]-1))</f>
        <v>-1.676144276</v>
      </c>
    </row>
    <row r="1581" spans="1:14" x14ac:dyDescent="0.25">
      <c r="A1581">
        <v>179405253</v>
      </c>
      <c r="B1581" s="1" t="s">
        <v>19</v>
      </c>
      <c r="C1581" s="1" t="s">
        <v>3140</v>
      </c>
      <c r="D1581" s="1" t="s">
        <v>5046</v>
      </c>
      <c r="E1581" s="1" t="s">
        <v>39</v>
      </c>
      <c r="F1581" s="1" t="s">
        <v>44</v>
      </c>
      <c r="G1581" s="2">
        <v>44243</v>
      </c>
      <c r="H1581" s="3">
        <v>0.49375000000000002</v>
      </c>
      <c r="I1581">
        <v>6</v>
      </c>
      <c r="J1581" s="1" t="s">
        <v>1295</v>
      </c>
      <c r="K1581">
        <v>0</v>
      </c>
      <c r="L1581">
        <v>2.5353770142817291</v>
      </c>
      <c r="M1581">
        <v>24253.279999999999</v>
      </c>
      <c r="N1581" s="5">
        <f>IF(Feb_21[[#This Row],[WIN_OSE]]=0,('Summary Sheet'!$O$1)-('Summary Sheet'!$O$1*2%),-'Summary Sheet'!$O$1*(Feb_21[[#This Row],[BSP]]-1))</f>
        <v>1.96</v>
      </c>
    </row>
    <row r="1582" spans="1:14" x14ac:dyDescent="0.25">
      <c r="A1582">
        <v>179405255</v>
      </c>
      <c r="B1582" s="1" t="s">
        <v>19</v>
      </c>
      <c r="C1582" s="1" t="s">
        <v>3140</v>
      </c>
      <c r="D1582" s="1" t="s">
        <v>5046</v>
      </c>
      <c r="E1582" s="1" t="s">
        <v>43</v>
      </c>
      <c r="F1582" s="1" t="s">
        <v>44</v>
      </c>
      <c r="G1582" s="2">
        <v>44243</v>
      </c>
      <c r="H1582" s="3">
        <v>0.50416666666666665</v>
      </c>
      <c r="I1582">
        <v>6</v>
      </c>
      <c r="J1582" s="1" t="s">
        <v>3507</v>
      </c>
      <c r="K1582">
        <v>0</v>
      </c>
      <c r="L1582">
        <v>3.2048834422324308</v>
      </c>
      <c r="M1582">
        <v>10937.98</v>
      </c>
      <c r="N1582" s="5">
        <f>IF(Feb_21[[#This Row],[WIN_OSE]]=0,('Summary Sheet'!$O$1)-('Summary Sheet'!$O$1*2%),-'Summary Sheet'!$O$1*(Feb_21[[#This Row],[BSP]]-1))</f>
        <v>1.96</v>
      </c>
    </row>
    <row r="1583" spans="1:14" x14ac:dyDescent="0.25">
      <c r="A1583">
        <v>179405257</v>
      </c>
      <c r="B1583" s="1" t="s">
        <v>19</v>
      </c>
      <c r="C1583" s="1" t="s">
        <v>3140</v>
      </c>
      <c r="D1583" s="1" t="s">
        <v>5046</v>
      </c>
      <c r="E1583" s="1" t="s">
        <v>20</v>
      </c>
      <c r="F1583" s="1" t="s">
        <v>44</v>
      </c>
      <c r="G1583" s="2">
        <v>44243</v>
      </c>
      <c r="H1583" s="3">
        <v>0.51458333333333328</v>
      </c>
      <c r="I1583">
        <v>3</v>
      </c>
      <c r="J1583" s="1" t="s">
        <v>3490</v>
      </c>
      <c r="K1583">
        <v>0</v>
      </c>
      <c r="L1583">
        <v>3.6573118778780556</v>
      </c>
      <c r="M1583">
        <v>8825.7800000000007</v>
      </c>
      <c r="N1583" s="5">
        <f>IF(Feb_21[[#This Row],[WIN_OSE]]=0,('Summary Sheet'!$O$1)-('Summary Sheet'!$O$1*2%),-'Summary Sheet'!$O$1*(Feb_21[[#This Row],[BSP]]-1))</f>
        <v>1.96</v>
      </c>
    </row>
    <row r="1584" spans="1:14" x14ac:dyDescent="0.25">
      <c r="A1584">
        <v>179405259</v>
      </c>
      <c r="B1584" s="1" t="s">
        <v>19</v>
      </c>
      <c r="C1584" s="1" t="s">
        <v>3140</v>
      </c>
      <c r="D1584" s="1" t="s">
        <v>5046</v>
      </c>
      <c r="E1584" s="1" t="s">
        <v>47</v>
      </c>
      <c r="F1584" s="1" t="s">
        <v>44</v>
      </c>
      <c r="G1584" s="2">
        <v>44243</v>
      </c>
      <c r="H1584" s="3">
        <v>0.52500000000000002</v>
      </c>
      <c r="I1584">
        <v>3</v>
      </c>
      <c r="J1584" s="1" t="s">
        <v>4339</v>
      </c>
      <c r="K1584">
        <v>0</v>
      </c>
      <c r="L1584">
        <v>2.3164142513758916</v>
      </c>
      <c r="M1584">
        <v>13642.76</v>
      </c>
      <c r="N1584" s="5">
        <f>IF(Feb_21[[#This Row],[WIN_OSE]]=0,('Summary Sheet'!$O$1)-('Summary Sheet'!$O$1*2%),-'Summary Sheet'!$O$1*(Feb_21[[#This Row],[BSP]]-1))</f>
        <v>1.96</v>
      </c>
    </row>
    <row r="1585" spans="1:14" x14ac:dyDescent="0.25">
      <c r="A1585">
        <v>179405261</v>
      </c>
      <c r="B1585" s="1" t="s">
        <v>19</v>
      </c>
      <c r="C1585" s="1" t="s">
        <v>3140</v>
      </c>
      <c r="D1585" s="1" t="s">
        <v>5046</v>
      </c>
      <c r="E1585" s="1" t="s">
        <v>47</v>
      </c>
      <c r="F1585" s="1" t="s">
        <v>44</v>
      </c>
      <c r="G1585" s="2">
        <v>44243</v>
      </c>
      <c r="H1585" s="3">
        <v>0.53541666666666665</v>
      </c>
      <c r="I1585">
        <v>2</v>
      </c>
      <c r="J1585" s="1" t="s">
        <v>5108</v>
      </c>
      <c r="K1585">
        <v>1</v>
      </c>
      <c r="L1585">
        <v>2.44</v>
      </c>
      <c r="M1585">
        <v>16059.18</v>
      </c>
      <c r="N1585" s="5">
        <f>IF(Feb_21[[#This Row],[WIN_OSE]]=0,('Summary Sheet'!$O$1)-('Summary Sheet'!$O$1*2%),-'Summary Sheet'!$O$1*(Feb_21[[#This Row],[BSP]]-1))</f>
        <v>-2.88</v>
      </c>
    </row>
    <row r="1586" spans="1:14" x14ac:dyDescent="0.25">
      <c r="A1586">
        <v>179405263</v>
      </c>
      <c r="B1586" s="1" t="s">
        <v>19</v>
      </c>
      <c r="C1586" s="1" t="s">
        <v>3140</v>
      </c>
      <c r="D1586" s="1" t="s">
        <v>5046</v>
      </c>
      <c r="E1586" s="1" t="s">
        <v>41</v>
      </c>
      <c r="F1586" s="1" t="s">
        <v>44</v>
      </c>
      <c r="G1586" s="2">
        <v>44243</v>
      </c>
      <c r="H1586" s="3">
        <v>0.54583333333333328</v>
      </c>
      <c r="I1586">
        <v>3</v>
      </c>
      <c r="J1586" s="1" t="s">
        <v>607</v>
      </c>
      <c r="K1586">
        <v>0</v>
      </c>
      <c r="L1586">
        <v>3.9</v>
      </c>
      <c r="M1586">
        <v>4075.67</v>
      </c>
      <c r="N1586" s="5">
        <f>IF(Feb_21[[#This Row],[WIN_OSE]]=0,('Summary Sheet'!$O$1)-('Summary Sheet'!$O$1*2%),-'Summary Sheet'!$O$1*(Feb_21[[#This Row],[BSP]]-1))</f>
        <v>1.96</v>
      </c>
    </row>
    <row r="1587" spans="1:14" x14ac:dyDescent="0.25">
      <c r="A1587">
        <v>179405265</v>
      </c>
      <c r="B1587" s="1" t="s">
        <v>19</v>
      </c>
      <c r="C1587" s="1" t="s">
        <v>3140</v>
      </c>
      <c r="D1587" s="1" t="s">
        <v>5046</v>
      </c>
      <c r="E1587" s="1" t="s">
        <v>24</v>
      </c>
      <c r="F1587" s="1" t="s">
        <v>44</v>
      </c>
      <c r="G1587" s="2">
        <v>44243</v>
      </c>
      <c r="H1587" s="3">
        <v>0.55625000000000002</v>
      </c>
      <c r="I1587">
        <v>2</v>
      </c>
      <c r="J1587" s="1" t="s">
        <v>4126</v>
      </c>
      <c r="K1587">
        <v>0</v>
      </c>
      <c r="L1587">
        <v>2.76</v>
      </c>
      <c r="M1587">
        <v>9826.2800000000007</v>
      </c>
      <c r="N1587" s="5">
        <f>IF(Feb_21[[#This Row],[WIN_OSE]]=0,('Summary Sheet'!$O$1)-('Summary Sheet'!$O$1*2%),-'Summary Sheet'!$O$1*(Feb_21[[#This Row],[BSP]]-1))</f>
        <v>1.96</v>
      </c>
    </row>
    <row r="1588" spans="1:14" x14ac:dyDescent="0.25">
      <c r="A1588">
        <v>179405267</v>
      </c>
      <c r="B1588" s="1" t="s">
        <v>19</v>
      </c>
      <c r="C1588" s="1" t="s">
        <v>3140</v>
      </c>
      <c r="D1588" s="1" t="s">
        <v>5046</v>
      </c>
      <c r="E1588" s="1" t="s">
        <v>43</v>
      </c>
      <c r="F1588" s="1" t="s">
        <v>44</v>
      </c>
      <c r="G1588" s="2">
        <v>44243</v>
      </c>
      <c r="H1588" s="3">
        <v>0.56666666666666665</v>
      </c>
      <c r="I1588">
        <v>4</v>
      </c>
      <c r="J1588" s="1" t="s">
        <v>3666</v>
      </c>
      <c r="K1588">
        <v>0</v>
      </c>
      <c r="L1588">
        <v>3.3294678972573468</v>
      </c>
      <c r="M1588">
        <v>9447.06</v>
      </c>
      <c r="N1588" s="5">
        <f>IF(Feb_21[[#This Row],[WIN_OSE]]=0,('Summary Sheet'!$O$1)-('Summary Sheet'!$O$1*2%),-'Summary Sheet'!$O$1*(Feb_21[[#This Row],[BSP]]-1))</f>
        <v>1.96</v>
      </c>
    </row>
    <row r="1589" spans="1:14" x14ac:dyDescent="0.25">
      <c r="A1589">
        <v>179405269</v>
      </c>
      <c r="B1589" s="1" t="s">
        <v>19</v>
      </c>
      <c r="C1589" s="1" t="s">
        <v>3140</v>
      </c>
      <c r="D1589" s="1" t="s">
        <v>5046</v>
      </c>
      <c r="E1589" s="1" t="s">
        <v>32</v>
      </c>
      <c r="F1589" s="1" t="s">
        <v>44</v>
      </c>
      <c r="G1589" s="2">
        <v>44243</v>
      </c>
      <c r="H1589" s="3">
        <v>0.57708333333333328</v>
      </c>
      <c r="I1589">
        <v>4</v>
      </c>
      <c r="J1589" s="1" t="s">
        <v>4816</v>
      </c>
      <c r="K1589">
        <v>1</v>
      </c>
      <c r="L1589">
        <v>3.7934696815233115</v>
      </c>
      <c r="M1589">
        <v>6082</v>
      </c>
      <c r="N1589" s="5">
        <f>IF(Feb_21[[#This Row],[WIN_OSE]]=0,('Summary Sheet'!$O$1)-('Summary Sheet'!$O$1*2%),-'Summary Sheet'!$O$1*(Feb_21[[#This Row],[BSP]]-1))</f>
        <v>-5.5869393630466231</v>
      </c>
    </row>
    <row r="1590" spans="1:14" x14ac:dyDescent="0.25">
      <c r="A1590">
        <v>179406846</v>
      </c>
      <c r="B1590" s="1" t="s">
        <v>16</v>
      </c>
      <c r="C1590" s="1" t="s">
        <v>3120</v>
      </c>
      <c r="D1590" s="1" t="s">
        <v>5046</v>
      </c>
      <c r="E1590" s="1" t="s">
        <v>32</v>
      </c>
      <c r="F1590" s="1" t="s">
        <v>31</v>
      </c>
      <c r="G1590" s="2">
        <v>44243</v>
      </c>
      <c r="H1590" s="3">
        <v>0.75624999999999998</v>
      </c>
      <c r="I1590">
        <v>1</v>
      </c>
      <c r="J1590" s="1" t="s">
        <v>4168</v>
      </c>
      <c r="K1590">
        <v>1</v>
      </c>
      <c r="L1590">
        <v>2.5719757125176246</v>
      </c>
      <c r="M1590">
        <v>15573.96</v>
      </c>
      <c r="N1590" s="5">
        <f>IF(Feb_21[[#This Row],[WIN_OSE]]=0,('Summary Sheet'!$O$1)-('Summary Sheet'!$O$1*2%),-'Summary Sheet'!$O$1*(Feb_21[[#This Row],[BSP]]-1))</f>
        <v>-3.1439514250352492</v>
      </c>
    </row>
    <row r="1591" spans="1:14" x14ac:dyDescent="0.25">
      <c r="A1591">
        <v>179406848</v>
      </c>
      <c r="B1591" s="1" t="s">
        <v>16</v>
      </c>
      <c r="C1591" s="1" t="s">
        <v>3120</v>
      </c>
      <c r="D1591" s="1" t="s">
        <v>5046</v>
      </c>
      <c r="E1591" s="1" t="s">
        <v>47</v>
      </c>
      <c r="F1591" s="1" t="s">
        <v>31</v>
      </c>
      <c r="G1591" s="2">
        <v>44243</v>
      </c>
      <c r="H1591" s="3">
        <v>0.76944444444444449</v>
      </c>
      <c r="I1591">
        <v>1</v>
      </c>
      <c r="J1591" s="1" t="s">
        <v>3242</v>
      </c>
      <c r="K1591">
        <v>1</v>
      </c>
      <c r="L1591">
        <v>3.445383715106582</v>
      </c>
      <c r="M1591">
        <v>7692.88</v>
      </c>
      <c r="N1591" s="5">
        <f>IF(Feb_21[[#This Row],[WIN_OSE]]=0,('Summary Sheet'!$O$1)-('Summary Sheet'!$O$1*2%),-'Summary Sheet'!$O$1*(Feb_21[[#This Row],[BSP]]-1))</f>
        <v>-4.8907674302131641</v>
      </c>
    </row>
    <row r="1592" spans="1:14" x14ac:dyDescent="0.25">
      <c r="A1592">
        <v>179406850</v>
      </c>
      <c r="B1592" s="1" t="s">
        <v>16</v>
      </c>
      <c r="C1592" s="1" t="s">
        <v>3120</v>
      </c>
      <c r="D1592" s="1" t="s">
        <v>5046</v>
      </c>
      <c r="E1592" s="1" t="s">
        <v>43</v>
      </c>
      <c r="F1592" s="1" t="s">
        <v>31</v>
      </c>
      <c r="G1592" s="2">
        <v>44243</v>
      </c>
      <c r="H1592" s="3">
        <v>0.77986111111111112</v>
      </c>
      <c r="I1592">
        <v>1</v>
      </c>
      <c r="J1592" s="1" t="s">
        <v>5060</v>
      </c>
      <c r="K1592">
        <v>0</v>
      </c>
      <c r="L1592">
        <v>3.4933832913313791</v>
      </c>
      <c r="M1592">
        <v>9059.48</v>
      </c>
      <c r="N1592" s="5">
        <f>IF(Feb_21[[#This Row],[WIN_OSE]]=0,('Summary Sheet'!$O$1)-('Summary Sheet'!$O$1*2%),-'Summary Sheet'!$O$1*(Feb_21[[#This Row],[BSP]]-1))</f>
        <v>1.96</v>
      </c>
    </row>
    <row r="1593" spans="1:14" x14ac:dyDescent="0.25">
      <c r="A1593">
        <v>179406852</v>
      </c>
      <c r="B1593" s="1" t="s">
        <v>16</v>
      </c>
      <c r="C1593" s="1" t="s">
        <v>3120</v>
      </c>
      <c r="D1593" s="1" t="s">
        <v>5046</v>
      </c>
      <c r="E1593" s="1" t="s">
        <v>43</v>
      </c>
      <c r="F1593" s="1" t="s">
        <v>31</v>
      </c>
      <c r="G1593" s="2">
        <v>44243</v>
      </c>
      <c r="H1593" s="3">
        <v>0.79027777777777775</v>
      </c>
      <c r="I1593">
        <v>3</v>
      </c>
      <c r="J1593" s="1" t="s">
        <v>4198</v>
      </c>
      <c r="K1593">
        <v>0</v>
      </c>
      <c r="L1593">
        <v>2.34</v>
      </c>
      <c r="M1593">
        <v>19956.52</v>
      </c>
      <c r="N1593" s="5">
        <f>IF(Feb_21[[#This Row],[WIN_OSE]]=0,('Summary Sheet'!$O$1)-('Summary Sheet'!$O$1*2%),-'Summary Sheet'!$O$1*(Feb_21[[#This Row],[BSP]]-1))</f>
        <v>1.96</v>
      </c>
    </row>
    <row r="1594" spans="1:14" x14ac:dyDescent="0.25">
      <c r="A1594">
        <v>179406854</v>
      </c>
      <c r="B1594" s="1" t="s">
        <v>16</v>
      </c>
      <c r="C1594" s="1" t="s">
        <v>3120</v>
      </c>
      <c r="D1594" s="1" t="s">
        <v>5046</v>
      </c>
      <c r="E1594" s="1" t="s">
        <v>41</v>
      </c>
      <c r="F1594" s="1" t="s">
        <v>31</v>
      </c>
      <c r="G1594" s="2">
        <v>44243</v>
      </c>
      <c r="H1594" s="3">
        <v>0.8041666666666667</v>
      </c>
      <c r="I1594">
        <v>2</v>
      </c>
      <c r="J1594" s="1" t="s">
        <v>726</v>
      </c>
      <c r="K1594">
        <v>1</v>
      </c>
      <c r="L1594">
        <v>2.68</v>
      </c>
      <c r="M1594">
        <v>11670.84</v>
      </c>
      <c r="N1594" s="5">
        <f>IF(Feb_21[[#This Row],[WIN_OSE]]=0,('Summary Sheet'!$O$1)-('Summary Sheet'!$O$1*2%),-'Summary Sheet'!$O$1*(Feb_21[[#This Row],[BSP]]-1))</f>
        <v>-3.3600000000000003</v>
      </c>
    </row>
    <row r="1595" spans="1:14" x14ac:dyDescent="0.25">
      <c r="A1595">
        <v>179406856</v>
      </c>
      <c r="B1595" s="1" t="s">
        <v>16</v>
      </c>
      <c r="C1595" s="1" t="s">
        <v>3120</v>
      </c>
      <c r="D1595" s="1" t="s">
        <v>5046</v>
      </c>
      <c r="E1595" s="1" t="s">
        <v>41</v>
      </c>
      <c r="F1595" s="1" t="s">
        <v>31</v>
      </c>
      <c r="G1595" s="2">
        <v>44243</v>
      </c>
      <c r="H1595" s="3">
        <v>0.81666666666666665</v>
      </c>
      <c r="I1595">
        <v>4</v>
      </c>
      <c r="J1595" s="1" t="s">
        <v>4644</v>
      </c>
      <c r="K1595">
        <v>1</v>
      </c>
      <c r="L1595">
        <v>4.2584200766403217</v>
      </c>
      <c r="M1595">
        <v>8172.3</v>
      </c>
      <c r="N1595" s="5">
        <f>IF(Feb_21[[#This Row],[WIN_OSE]]=0,('Summary Sheet'!$O$1)-('Summary Sheet'!$O$1*2%),-'Summary Sheet'!$O$1*(Feb_21[[#This Row],[BSP]]-1))</f>
        <v>-6.5168401532806435</v>
      </c>
    </row>
    <row r="1596" spans="1:14" x14ac:dyDescent="0.25">
      <c r="A1596">
        <v>179406858</v>
      </c>
      <c r="B1596" s="1" t="s">
        <v>16</v>
      </c>
      <c r="C1596" s="1" t="s">
        <v>3120</v>
      </c>
      <c r="D1596" s="1" t="s">
        <v>5046</v>
      </c>
      <c r="E1596" s="1" t="s">
        <v>24</v>
      </c>
      <c r="F1596" s="1" t="s">
        <v>31</v>
      </c>
      <c r="G1596" s="2">
        <v>44243</v>
      </c>
      <c r="H1596" s="3">
        <v>0.8305555555555556</v>
      </c>
      <c r="I1596">
        <v>2</v>
      </c>
      <c r="J1596" s="1" t="s">
        <v>4794</v>
      </c>
      <c r="K1596">
        <v>0</v>
      </c>
      <c r="L1596">
        <v>3.2</v>
      </c>
      <c r="M1596">
        <v>20321.18</v>
      </c>
      <c r="N1596" s="5">
        <f>IF(Feb_21[[#This Row],[WIN_OSE]]=0,('Summary Sheet'!$O$1)-('Summary Sheet'!$O$1*2%),-'Summary Sheet'!$O$1*(Feb_21[[#This Row],[BSP]]-1))</f>
        <v>1.96</v>
      </c>
    </row>
    <row r="1597" spans="1:14" x14ac:dyDescent="0.25">
      <c r="A1597">
        <v>179406860</v>
      </c>
      <c r="B1597" s="1" t="s">
        <v>16</v>
      </c>
      <c r="C1597" s="1" t="s">
        <v>3120</v>
      </c>
      <c r="D1597" s="1" t="s">
        <v>5046</v>
      </c>
      <c r="E1597" s="1" t="s">
        <v>60</v>
      </c>
      <c r="F1597" s="1" t="s">
        <v>290</v>
      </c>
      <c r="G1597" s="2">
        <v>44243</v>
      </c>
      <c r="H1597" s="3">
        <v>0.84513888888888888</v>
      </c>
      <c r="I1597">
        <v>1</v>
      </c>
      <c r="J1597" s="1" t="s">
        <v>5071</v>
      </c>
      <c r="K1597">
        <v>1</v>
      </c>
      <c r="L1597">
        <v>2.3906271349999999</v>
      </c>
      <c r="M1597">
        <v>27535.279999999999</v>
      </c>
      <c r="N1597" s="5">
        <f>IF(Feb_21[[#This Row],[WIN_OSE]]=0,('Summary Sheet'!$O$1)-('Summary Sheet'!$O$1*2%),-'Summary Sheet'!$O$1*(Feb_21[[#This Row],[BSP]]-1))</f>
        <v>-2.7812542699999998</v>
      </c>
    </row>
    <row r="1598" spans="1:14" x14ac:dyDescent="0.25">
      <c r="A1598">
        <v>179406862</v>
      </c>
      <c r="B1598" s="1" t="s">
        <v>16</v>
      </c>
      <c r="C1598" s="1" t="s">
        <v>3120</v>
      </c>
      <c r="D1598" s="1" t="s">
        <v>5046</v>
      </c>
      <c r="E1598" s="1" t="s">
        <v>39</v>
      </c>
      <c r="F1598" s="1" t="s">
        <v>31</v>
      </c>
      <c r="G1598" s="2">
        <v>44243</v>
      </c>
      <c r="H1598" s="3">
        <v>0.85972222222222228</v>
      </c>
      <c r="I1598">
        <v>3</v>
      </c>
      <c r="J1598" s="1" t="s">
        <v>5063</v>
      </c>
      <c r="K1598">
        <v>0</v>
      </c>
      <c r="L1598">
        <v>2.1472077496183468</v>
      </c>
      <c r="M1598">
        <v>24623.42</v>
      </c>
      <c r="N1598" s="5">
        <f>IF(Feb_21[[#This Row],[WIN_OSE]]=0,('Summary Sheet'!$O$1)-('Summary Sheet'!$O$1*2%),-'Summary Sheet'!$O$1*(Feb_21[[#This Row],[BSP]]-1))</f>
        <v>1.96</v>
      </c>
    </row>
    <row r="1599" spans="1:14" x14ac:dyDescent="0.25">
      <c r="A1599">
        <v>179406864</v>
      </c>
      <c r="B1599" s="1" t="s">
        <v>16</v>
      </c>
      <c r="C1599" s="1" t="s">
        <v>3120</v>
      </c>
      <c r="D1599" s="1" t="s">
        <v>5046</v>
      </c>
      <c r="E1599" s="1" t="s">
        <v>289</v>
      </c>
      <c r="F1599" s="1" t="s">
        <v>290</v>
      </c>
      <c r="G1599" s="2">
        <v>44243</v>
      </c>
      <c r="H1599" s="3">
        <v>0.87083333333333335</v>
      </c>
      <c r="I1599">
        <v>5</v>
      </c>
      <c r="J1599" s="1" t="s">
        <v>4524</v>
      </c>
      <c r="K1599">
        <v>0</v>
      </c>
      <c r="L1599">
        <v>3.4315078813249418</v>
      </c>
      <c r="M1599">
        <v>10428.44</v>
      </c>
      <c r="N1599" s="5">
        <f>IF(Feb_21[[#This Row],[WIN_OSE]]=0,('Summary Sheet'!$O$1)-('Summary Sheet'!$O$1*2%),-'Summary Sheet'!$O$1*(Feb_21[[#This Row],[BSP]]-1))</f>
        <v>1.96</v>
      </c>
    </row>
    <row r="1600" spans="1:14" x14ac:dyDescent="0.25">
      <c r="A1600">
        <v>179406866</v>
      </c>
      <c r="B1600" s="1" t="s">
        <v>16</v>
      </c>
      <c r="C1600" s="1" t="s">
        <v>3120</v>
      </c>
      <c r="D1600" s="1" t="s">
        <v>5046</v>
      </c>
      <c r="E1600" s="1" t="s">
        <v>43</v>
      </c>
      <c r="F1600" s="1" t="s">
        <v>31</v>
      </c>
      <c r="G1600" s="2">
        <v>44243</v>
      </c>
      <c r="H1600" s="3">
        <v>0.8833333333333333</v>
      </c>
      <c r="I1600">
        <v>1</v>
      </c>
      <c r="J1600" s="1" t="s">
        <v>4128</v>
      </c>
      <c r="K1600">
        <v>0</v>
      </c>
      <c r="L1600">
        <v>1.8558535375954761</v>
      </c>
      <c r="M1600">
        <v>25400.799999999999</v>
      </c>
      <c r="N1600" s="5">
        <f>IF(Feb_21[[#This Row],[WIN_OSE]]=0,('Summary Sheet'!$O$1)-('Summary Sheet'!$O$1*2%),-'Summary Sheet'!$O$1*(Feb_21[[#This Row],[BSP]]-1))</f>
        <v>1.96</v>
      </c>
    </row>
    <row r="1601" spans="1:14" x14ac:dyDescent="0.25">
      <c r="A1601">
        <v>179406868</v>
      </c>
      <c r="B1601" s="1" t="s">
        <v>16</v>
      </c>
      <c r="C1601" s="1" t="s">
        <v>3120</v>
      </c>
      <c r="D1601" s="1" t="s">
        <v>5046</v>
      </c>
      <c r="E1601" s="1" t="s">
        <v>39</v>
      </c>
      <c r="F1601" s="1" t="s">
        <v>31</v>
      </c>
      <c r="G1601" s="2">
        <v>44243</v>
      </c>
      <c r="H1601" s="3">
        <v>0.89444444444444449</v>
      </c>
      <c r="I1601">
        <v>1</v>
      </c>
      <c r="J1601" s="1" t="s">
        <v>5098</v>
      </c>
      <c r="K1601">
        <v>1</v>
      </c>
      <c r="L1601">
        <v>3.65</v>
      </c>
      <c r="M1601">
        <v>12990.3</v>
      </c>
      <c r="N1601" s="5">
        <f>IF(Feb_21[[#This Row],[WIN_OSE]]=0,('Summary Sheet'!$O$1)-('Summary Sheet'!$O$1*2%),-'Summary Sheet'!$O$1*(Feb_21[[#This Row],[BSP]]-1))</f>
        <v>-5.3</v>
      </c>
    </row>
    <row r="1602" spans="1:14" x14ac:dyDescent="0.25">
      <c r="A1602">
        <v>179406900</v>
      </c>
      <c r="B1602" s="1" t="s">
        <v>19</v>
      </c>
      <c r="C1602" s="1" t="s">
        <v>3118</v>
      </c>
      <c r="D1602" s="1" t="s">
        <v>5046</v>
      </c>
      <c r="E1602" s="1" t="s">
        <v>75</v>
      </c>
      <c r="F1602" s="1" t="s">
        <v>52</v>
      </c>
      <c r="G1602" s="2">
        <v>44243</v>
      </c>
      <c r="H1602" s="3">
        <v>0.46736111111111112</v>
      </c>
      <c r="I1602">
        <v>3</v>
      </c>
      <c r="J1602" s="1" t="s">
        <v>5069</v>
      </c>
      <c r="K1602">
        <v>1</v>
      </c>
      <c r="L1602">
        <v>3.5187592078736625</v>
      </c>
      <c r="M1602">
        <v>4832.8</v>
      </c>
      <c r="N1602" s="5">
        <f>IF(Feb_21[[#This Row],[WIN_OSE]]=0,('Summary Sheet'!$O$1)-('Summary Sheet'!$O$1*2%),-'Summary Sheet'!$O$1*(Feb_21[[#This Row],[BSP]]-1))</f>
        <v>-5.037518415747325</v>
      </c>
    </row>
    <row r="1603" spans="1:14" x14ac:dyDescent="0.25">
      <c r="A1603">
        <v>179406902</v>
      </c>
      <c r="B1603" s="1" t="s">
        <v>19</v>
      </c>
      <c r="C1603" s="1" t="s">
        <v>3118</v>
      </c>
      <c r="D1603" s="1" t="s">
        <v>5046</v>
      </c>
      <c r="E1603" s="1" t="s">
        <v>41</v>
      </c>
      <c r="F1603" s="1" t="s">
        <v>36</v>
      </c>
      <c r="G1603" s="2">
        <v>44243</v>
      </c>
      <c r="H1603" s="3">
        <v>0.4777777777777778</v>
      </c>
      <c r="I1603">
        <v>5</v>
      </c>
      <c r="J1603" s="1" t="s">
        <v>737</v>
      </c>
      <c r="K1603">
        <v>0</v>
      </c>
      <c r="L1603">
        <v>4.5999999999999996</v>
      </c>
      <c r="M1603">
        <v>4513.08</v>
      </c>
      <c r="N1603" s="5">
        <f>IF(Feb_21[[#This Row],[WIN_OSE]]=0,('Summary Sheet'!$O$1)-('Summary Sheet'!$O$1*2%),-'Summary Sheet'!$O$1*(Feb_21[[#This Row],[BSP]]-1))</f>
        <v>1.96</v>
      </c>
    </row>
    <row r="1604" spans="1:14" x14ac:dyDescent="0.25">
      <c r="A1604">
        <v>179406904</v>
      </c>
      <c r="B1604" s="1" t="s">
        <v>19</v>
      </c>
      <c r="C1604" s="1" t="s">
        <v>3118</v>
      </c>
      <c r="D1604" s="1" t="s">
        <v>5046</v>
      </c>
      <c r="E1604" s="1" t="s">
        <v>24</v>
      </c>
      <c r="F1604" s="1" t="s">
        <v>36</v>
      </c>
      <c r="G1604" s="2">
        <v>44243</v>
      </c>
      <c r="H1604" s="3">
        <v>0.48819444444444443</v>
      </c>
      <c r="I1604">
        <v>3</v>
      </c>
      <c r="J1604" s="1" t="s">
        <v>3302</v>
      </c>
      <c r="K1604">
        <v>1</v>
      </c>
      <c r="L1604">
        <v>2.5556220525663322</v>
      </c>
      <c r="M1604">
        <v>13276.8</v>
      </c>
      <c r="N1604" s="5">
        <f>IF(Feb_21[[#This Row],[WIN_OSE]]=0,('Summary Sheet'!$O$1)-('Summary Sheet'!$O$1*2%),-'Summary Sheet'!$O$1*(Feb_21[[#This Row],[BSP]]-1))</f>
        <v>-3.1112441051326645</v>
      </c>
    </row>
    <row r="1605" spans="1:14" x14ac:dyDescent="0.25">
      <c r="A1605">
        <v>179406906</v>
      </c>
      <c r="B1605" s="1" t="s">
        <v>19</v>
      </c>
      <c r="C1605" s="1" t="s">
        <v>3118</v>
      </c>
      <c r="D1605" s="1" t="s">
        <v>5046</v>
      </c>
      <c r="E1605" s="1" t="s">
        <v>43</v>
      </c>
      <c r="F1605" s="1" t="s">
        <v>36</v>
      </c>
      <c r="G1605" s="2">
        <v>44243</v>
      </c>
      <c r="H1605" s="3">
        <v>0.49861111111111112</v>
      </c>
      <c r="I1605">
        <v>4</v>
      </c>
      <c r="J1605" s="1" t="s">
        <v>4387</v>
      </c>
      <c r="K1605">
        <v>1</v>
      </c>
      <c r="L1605">
        <v>2.52</v>
      </c>
      <c r="M1605">
        <v>13359.02</v>
      </c>
      <c r="N1605" s="5">
        <f>IF(Feb_21[[#This Row],[WIN_OSE]]=0,('Summary Sheet'!$O$1)-('Summary Sheet'!$O$1*2%),-'Summary Sheet'!$O$1*(Feb_21[[#This Row],[BSP]]-1))</f>
        <v>-3.04</v>
      </c>
    </row>
    <row r="1606" spans="1:14" x14ac:dyDescent="0.25">
      <c r="A1606">
        <v>179406908</v>
      </c>
      <c r="B1606" s="1" t="s">
        <v>19</v>
      </c>
      <c r="C1606" s="1" t="s">
        <v>3118</v>
      </c>
      <c r="D1606" s="1" t="s">
        <v>5046</v>
      </c>
      <c r="E1606" s="1" t="s">
        <v>48</v>
      </c>
      <c r="F1606" s="1" t="s">
        <v>36</v>
      </c>
      <c r="G1606" s="2">
        <v>44243</v>
      </c>
      <c r="H1606" s="3">
        <v>0.50902777777777775</v>
      </c>
      <c r="I1606">
        <v>1</v>
      </c>
      <c r="J1606" s="1" t="s">
        <v>3852</v>
      </c>
      <c r="K1606">
        <v>1</v>
      </c>
      <c r="L1606">
        <v>2.596318840801433</v>
      </c>
      <c r="M1606">
        <v>13173.44</v>
      </c>
      <c r="N1606" s="5">
        <f>IF(Feb_21[[#This Row],[WIN_OSE]]=0,('Summary Sheet'!$O$1)-('Summary Sheet'!$O$1*2%),-'Summary Sheet'!$O$1*(Feb_21[[#This Row],[BSP]]-1))</f>
        <v>-3.1926376816028661</v>
      </c>
    </row>
    <row r="1607" spans="1:14" x14ac:dyDescent="0.25">
      <c r="A1607">
        <v>179406910</v>
      </c>
      <c r="B1607" s="1" t="s">
        <v>19</v>
      </c>
      <c r="C1607" s="1" t="s">
        <v>3118</v>
      </c>
      <c r="D1607" s="1" t="s">
        <v>5046</v>
      </c>
      <c r="E1607" s="1" t="s">
        <v>39</v>
      </c>
      <c r="F1607" s="1" t="s">
        <v>36</v>
      </c>
      <c r="G1607" s="2">
        <v>44243</v>
      </c>
      <c r="H1607" s="3">
        <v>0.51944444444444449</v>
      </c>
      <c r="I1607">
        <v>3</v>
      </c>
      <c r="J1607" s="1" t="s">
        <v>3199</v>
      </c>
      <c r="K1607">
        <v>0</v>
      </c>
      <c r="L1607">
        <v>2.1185718323911349</v>
      </c>
      <c r="M1607">
        <v>16870.8</v>
      </c>
      <c r="N1607" s="5">
        <f>IF(Feb_21[[#This Row],[WIN_OSE]]=0,('Summary Sheet'!$O$1)-('Summary Sheet'!$O$1*2%),-'Summary Sheet'!$O$1*(Feb_21[[#This Row],[BSP]]-1))</f>
        <v>1.96</v>
      </c>
    </row>
    <row r="1608" spans="1:14" x14ac:dyDescent="0.25">
      <c r="A1608">
        <v>179406912</v>
      </c>
      <c r="B1608" s="1" t="s">
        <v>19</v>
      </c>
      <c r="C1608" s="1" t="s">
        <v>3118</v>
      </c>
      <c r="D1608" s="1" t="s">
        <v>5046</v>
      </c>
      <c r="E1608" s="1" t="s">
        <v>41</v>
      </c>
      <c r="F1608" s="1" t="s">
        <v>36</v>
      </c>
      <c r="G1608" s="2">
        <v>44243</v>
      </c>
      <c r="H1608" s="3">
        <v>0.52986111111111112</v>
      </c>
      <c r="I1608">
        <v>6</v>
      </c>
      <c r="J1608" s="1" t="s">
        <v>812</v>
      </c>
      <c r="K1608">
        <v>0</v>
      </c>
      <c r="L1608">
        <v>2.986883350307326</v>
      </c>
      <c r="M1608">
        <v>8280.98</v>
      </c>
      <c r="N1608" s="5">
        <f>IF(Feb_21[[#This Row],[WIN_OSE]]=0,('Summary Sheet'!$O$1)-('Summary Sheet'!$O$1*2%),-'Summary Sheet'!$O$1*(Feb_21[[#This Row],[BSP]]-1))</f>
        <v>1.96</v>
      </c>
    </row>
    <row r="1609" spans="1:14" x14ac:dyDescent="0.25">
      <c r="A1609">
        <v>179406914</v>
      </c>
      <c r="B1609" s="1" t="s">
        <v>19</v>
      </c>
      <c r="C1609" s="1" t="s">
        <v>3118</v>
      </c>
      <c r="D1609" s="1" t="s">
        <v>5046</v>
      </c>
      <c r="E1609" s="1" t="s">
        <v>27</v>
      </c>
      <c r="F1609" s="1" t="s">
        <v>52</v>
      </c>
      <c r="G1609" s="2">
        <v>44243</v>
      </c>
      <c r="H1609" s="3">
        <v>0.54027777777777775</v>
      </c>
      <c r="I1609">
        <v>5</v>
      </c>
      <c r="J1609" s="1" t="s">
        <v>5070</v>
      </c>
      <c r="K1609">
        <v>0</v>
      </c>
      <c r="L1609">
        <v>2.5801675535060178</v>
      </c>
      <c r="M1609">
        <v>11289.52</v>
      </c>
      <c r="N1609" s="5">
        <f>IF(Feb_21[[#This Row],[WIN_OSE]]=0,('Summary Sheet'!$O$1)-('Summary Sheet'!$O$1*2%),-'Summary Sheet'!$O$1*(Feb_21[[#This Row],[BSP]]-1))</f>
        <v>1.96</v>
      </c>
    </row>
    <row r="1610" spans="1:14" x14ac:dyDescent="0.25">
      <c r="A1610">
        <v>179406916</v>
      </c>
      <c r="B1610" s="1" t="s">
        <v>19</v>
      </c>
      <c r="C1610" s="1" t="s">
        <v>3118</v>
      </c>
      <c r="D1610" s="1" t="s">
        <v>5046</v>
      </c>
      <c r="E1610" s="1" t="s">
        <v>41</v>
      </c>
      <c r="F1610" s="1" t="s">
        <v>36</v>
      </c>
      <c r="G1610" s="2">
        <v>44243</v>
      </c>
      <c r="H1610" s="3">
        <v>0.55069444444444449</v>
      </c>
      <c r="I1610">
        <v>6</v>
      </c>
      <c r="J1610" s="1" t="s">
        <v>3313</v>
      </c>
      <c r="K1610">
        <v>0</v>
      </c>
      <c r="L1610">
        <v>3.2573157537071729</v>
      </c>
      <c r="M1610">
        <v>5879.4</v>
      </c>
      <c r="N1610" s="5">
        <f>IF(Feb_21[[#This Row],[WIN_OSE]]=0,('Summary Sheet'!$O$1)-('Summary Sheet'!$O$1*2%),-'Summary Sheet'!$O$1*(Feb_21[[#This Row],[BSP]]-1))</f>
        <v>1.96</v>
      </c>
    </row>
    <row r="1611" spans="1:14" x14ac:dyDescent="0.25">
      <c r="A1611">
        <v>179406918</v>
      </c>
      <c r="B1611" s="1" t="s">
        <v>19</v>
      </c>
      <c r="C1611" s="1" t="s">
        <v>3118</v>
      </c>
      <c r="D1611" s="1" t="s">
        <v>5046</v>
      </c>
      <c r="E1611" s="1" t="s">
        <v>39</v>
      </c>
      <c r="F1611" s="1" t="s">
        <v>36</v>
      </c>
      <c r="G1611" s="2">
        <v>44243</v>
      </c>
      <c r="H1611" s="3">
        <v>0.56111111111111112</v>
      </c>
      <c r="I1611">
        <v>4</v>
      </c>
      <c r="J1611" s="1" t="s">
        <v>79</v>
      </c>
      <c r="K1611">
        <v>0</v>
      </c>
      <c r="L1611">
        <v>3.1785516411402752</v>
      </c>
      <c r="M1611">
        <v>8788.02</v>
      </c>
      <c r="N1611" s="5">
        <f>IF(Feb_21[[#This Row],[WIN_OSE]]=0,('Summary Sheet'!$O$1)-('Summary Sheet'!$O$1*2%),-'Summary Sheet'!$O$1*(Feb_21[[#This Row],[BSP]]-1))</f>
        <v>1.96</v>
      </c>
    </row>
    <row r="1612" spans="1:14" x14ac:dyDescent="0.25">
      <c r="A1612">
        <v>179406920</v>
      </c>
      <c r="B1612" s="1" t="s">
        <v>19</v>
      </c>
      <c r="C1612" s="1" t="s">
        <v>3118</v>
      </c>
      <c r="D1612" s="1" t="s">
        <v>5046</v>
      </c>
      <c r="E1612" s="1" t="s">
        <v>24</v>
      </c>
      <c r="F1612" s="1" t="s">
        <v>36</v>
      </c>
      <c r="G1612" s="2">
        <v>44243</v>
      </c>
      <c r="H1612" s="3">
        <v>0.57222222222222219</v>
      </c>
      <c r="I1612">
        <v>6</v>
      </c>
      <c r="J1612" s="1" t="s">
        <v>4514</v>
      </c>
      <c r="K1612">
        <v>0</v>
      </c>
      <c r="L1612">
        <v>3.2666786607595704</v>
      </c>
      <c r="M1612">
        <v>4401.12</v>
      </c>
      <c r="N1612" s="5">
        <f>IF(Feb_21[[#This Row],[WIN_OSE]]=0,('Summary Sheet'!$O$1)-('Summary Sheet'!$O$1*2%),-'Summary Sheet'!$O$1*(Feb_21[[#This Row],[BSP]]-1))</f>
        <v>1.96</v>
      </c>
    </row>
    <row r="1613" spans="1:14" x14ac:dyDescent="0.25">
      <c r="A1613">
        <v>179406922</v>
      </c>
      <c r="B1613" s="1" t="s">
        <v>19</v>
      </c>
      <c r="C1613" s="1" t="s">
        <v>3118</v>
      </c>
      <c r="D1613" s="1" t="s">
        <v>5046</v>
      </c>
      <c r="E1613" s="1" t="s">
        <v>39</v>
      </c>
      <c r="F1613" s="1" t="s">
        <v>36</v>
      </c>
      <c r="G1613" s="2">
        <v>44243</v>
      </c>
      <c r="H1613" s="3">
        <v>0.58263888888888893</v>
      </c>
      <c r="I1613">
        <v>3</v>
      </c>
      <c r="J1613" s="1" t="s">
        <v>716</v>
      </c>
      <c r="K1613">
        <v>0</v>
      </c>
      <c r="L1613">
        <v>3.2482819749999998</v>
      </c>
      <c r="M1613">
        <v>7280.52</v>
      </c>
      <c r="N1613" s="5">
        <f>IF(Feb_21[[#This Row],[WIN_OSE]]=0,('Summary Sheet'!$O$1)-('Summary Sheet'!$O$1*2%),-'Summary Sheet'!$O$1*(Feb_21[[#This Row],[BSP]]-1))</f>
        <v>1.96</v>
      </c>
    </row>
    <row r="1614" spans="1:14" x14ac:dyDescent="0.25">
      <c r="A1614">
        <v>179407044</v>
      </c>
      <c r="B1614" s="1" t="s">
        <v>23</v>
      </c>
      <c r="C1614" s="1" t="s">
        <v>3133</v>
      </c>
      <c r="D1614" s="1" t="s">
        <v>5046</v>
      </c>
      <c r="E1614" s="1" t="s">
        <v>41</v>
      </c>
      <c r="F1614" s="1" t="s">
        <v>13</v>
      </c>
      <c r="G1614" s="2">
        <v>44243</v>
      </c>
      <c r="H1614" s="3">
        <v>0.45347222222222222</v>
      </c>
      <c r="I1614">
        <v>5</v>
      </c>
      <c r="J1614" s="1" t="s">
        <v>3574</v>
      </c>
      <c r="K1614">
        <v>0</v>
      </c>
      <c r="L1614">
        <v>2.4452721592982192</v>
      </c>
      <c r="M1614">
        <v>11956.6</v>
      </c>
      <c r="N1614" s="5">
        <f>IF(Feb_21[[#This Row],[WIN_OSE]]=0,('Summary Sheet'!$O$1)-('Summary Sheet'!$O$1*2%),-'Summary Sheet'!$O$1*(Feb_21[[#This Row],[BSP]]-1))</f>
        <v>1.96</v>
      </c>
    </row>
    <row r="1615" spans="1:14" x14ac:dyDescent="0.25">
      <c r="A1615">
        <v>179407046</v>
      </c>
      <c r="B1615" s="1" t="s">
        <v>23</v>
      </c>
      <c r="C1615" s="1" t="s">
        <v>3133</v>
      </c>
      <c r="D1615" s="1" t="s">
        <v>5046</v>
      </c>
      <c r="E1615" s="1" t="s">
        <v>41</v>
      </c>
      <c r="F1615" s="1" t="s">
        <v>13</v>
      </c>
      <c r="G1615" s="2">
        <v>44243</v>
      </c>
      <c r="H1615" s="3">
        <v>0.46458333333333335</v>
      </c>
      <c r="I1615">
        <v>4</v>
      </c>
      <c r="J1615" s="1" t="s">
        <v>790</v>
      </c>
      <c r="K1615">
        <v>0</v>
      </c>
      <c r="L1615">
        <v>3.7444705118743888</v>
      </c>
      <c r="M1615">
        <v>5033.08</v>
      </c>
      <c r="N1615" s="5">
        <f>IF(Feb_21[[#This Row],[WIN_OSE]]=0,('Summary Sheet'!$O$1)-('Summary Sheet'!$O$1*2%),-'Summary Sheet'!$O$1*(Feb_21[[#This Row],[BSP]]-1))</f>
        <v>1.96</v>
      </c>
    </row>
    <row r="1616" spans="1:14" x14ac:dyDescent="0.25">
      <c r="A1616">
        <v>179407048</v>
      </c>
      <c r="B1616" s="1" t="s">
        <v>23</v>
      </c>
      <c r="C1616" s="1" t="s">
        <v>3133</v>
      </c>
      <c r="D1616" s="1" t="s">
        <v>5046</v>
      </c>
      <c r="E1616" s="1" t="s">
        <v>37</v>
      </c>
      <c r="F1616" s="1" t="s">
        <v>13</v>
      </c>
      <c r="G1616" s="2">
        <v>44243</v>
      </c>
      <c r="H1616" s="3">
        <v>0.47499999999999998</v>
      </c>
      <c r="I1616">
        <v>2</v>
      </c>
      <c r="J1616" s="1" t="s">
        <v>3528</v>
      </c>
      <c r="K1616">
        <v>0</v>
      </c>
      <c r="L1616">
        <v>2.6854344181946539</v>
      </c>
      <c r="M1616">
        <v>10900.38</v>
      </c>
      <c r="N1616" s="5">
        <f>IF(Feb_21[[#This Row],[WIN_OSE]]=0,('Summary Sheet'!$O$1)-('Summary Sheet'!$O$1*2%),-'Summary Sheet'!$O$1*(Feb_21[[#This Row],[BSP]]-1))</f>
        <v>1.96</v>
      </c>
    </row>
    <row r="1617" spans="1:14" x14ac:dyDescent="0.25">
      <c r="A1617">
        <v>179407050</v>
      </c>
      <c r="B1617" s="1" t="s">
        <v>23</v>
      </c>
      <c r="C1617" s="1" t="s">
        <v>3133</v>
      </c>
      <c r="D1617" s="1" t="s">
        <v>5046</v>
      </c>
      <c r="E1617" s="1" t="s">
        <v>289</v>
      </c>
      <c r="F1617" s="1" t="s">
        <v>309</v>
      </c>
      <c r="G1617" s="2">
        <v>44243</v>
      </c>
      <c r="H1617" s="3">
        <v>0.48541666666666666</v>
      </c>
      <c r="I1617">
        <v>4</v>
      </c>
      <c r="J1617" s="1" t="s">
        <v>5095</v>
      </c>
      <c r="K1617">
        <v>1</v>
      </c>
      <c r="L1617">
        <v>3.2953943694536871</v>
      </c>
      <c r="M1617">
        <v>8681.06</v>
      </c>
      <c r="N1617" s="5">
        <f>IF(Feb_21[[#This Row],[WIN_OSE]]=0,('Summary Sheet'!$O$1)-('Summary Sheet'!$O$1*2%),-'Summary Sheet'!$O$1*(Feb_21[[#This Row],[BSP]]-1))</f>
        <v>-4.5907887389073743</v>
      </c>
    </row>
    <row r="1618" spans="1:14" x14ac:dyDescent="0.25">
      <c r="A1618">
        <v>179407052</v>
      </c>
      <c r="B1618" s="1" t="s">
        <v>23</v>
      </c>
      <c r="C1618" s="1" t="s">
        <v>3133</v>
      </c>
      <c r="D1618" s="1" t="s">
        <v>5046</v>
      </c>
      <c r="E1618" s="1" t="s">
        <v>32</v>
      </c>
      <c r="F1618" s="1" t="s">
        <v>13</v>
      </c>
      <c r="G1618" s="2">
        <v>44243</v>
      </c>
      <c r="H1618" s="3">
        <v>0.49583333333333335</v>
      </c>
      <c r="I1618">
        <v>4</v>
      </c>
      <c r="J1618" s="1" t="s">
        <v>327</v>
      </c>
      <c r="K1618">
        <v>0</v>
      </c>
      <c r="L1618">
        <v>4.1633134068397339</v>
      </c>
      <c r="M1618">
        <v>3011.68</v>
      </c>
      <c r="N1618" s="5">
        <f>IF(Feb_21[[#This Row],[WIN_OSE]]=0,('Summary Sheet'!$O$1)-('Summary Sheet'!$O$1*2%),-'Summary Sheet'!$O$1*(Feb_21[[#This Row],[BSP]]-1))</f>
        <v>1.96</v>
      </c>
    </row>
    <row r="1619" spans="1:14" x14ac:dyDescent="0.25">
      <c r="A1619">
        <v>179407054</v>
      </c>
      <c r="B1619" s="1" t="s">
        <v>23</v>
      </c>
      <c r="C1619" s="1" t="s">
        <v>3133</v>
      </c>
      <c r="D1619" s="1" t="s">
        <v>5046</v>
      </c>
      <c r="E1619" s="1" t="s">
        <v>39</v>
      </c>
      <c r="F1619" s="1" t="s">
        <v>13</v>
      </c>
      <c r="G1619" s="2">
        <v>44243</v>
      </c>
      <c r="H1619" s="3">
        <v>0.50624999999999998</v>
      </c>
      <c r="I1619">
        <v>1</v>
      </c>
      <c r="J1619" s="1" t="s">
        <v>464</v>
      </c>
      <c r="K1619">
        <v>0</v>
      </c>
      <c r="L1619">
        <v>2.2799999999999998</v>
      </c>
      <c r="M1619">
        <v>9217.84</v>
      </c>
      <c r="N1619" s="5">
        <f>IF(Feb_21[[#This Row],[WIN_OSE]]=0,('Summary Sheet'!$O$1)-('Summary Sheet'!$O$1*2%),-'Summary Sheet'!$O$1*(Feb_21[[#This Row],[BSP]]-1))</f>
        <v>1.96</v>
      </c>
    </row>
    <row r="1620" spans="1:14" x14ac:dyDescent="0.25">
      <c r="A1620">
        <v>179407056</v>
      </c>
      <c r="B1620" s="1" t="s">
        <v>23</v>
      </c>
      <c r="C1620" s="1" t="s">
        <v>3133</v>
      </c>
      <c r="D1620" s="1" t="s">
        <v>5046</v>
      </c>
      <c r="E1620" s="1" t="s">
        <v>20</v>
      </c>
      <c r="F1620" s="1" t="s">
        <v>13</v>
      </c>
      <c r="G1620" s="2">
        <v>44243</v>
      </c>
      <c r="H1620" s="3">
        <v>0.51666666666666672</v>
      </c>
      <c r="I1620">
        <v>5</v>
      </c>
      <c r="J1620" s="1" t="s">
        <v>617</v>
      </c>
      <c r="K1620">
        <v>0</v>
      </c>
      <c r="L1620">
        <v>3.802598394822958</v>
      </c>
      <c r="M1620">
        <v>6260.16</v>
      </c>
      <c r="N1620" s="5">
        <f>IF(Feb_21[[#This Row],[WIN_OSE]]=0,('Summary Sheet'!$O$1)-('Summary Sheet'!$O$1*2%),-'Summary Sheet'!$O$1*(Feb_21[[#This Row],[BSP]]-1))</f>
        <v>1.96</v>
      </c>
    </row>
    <row r="1621" spans="1:14" x14ac:dyDescent="0.25">
      <c r="A1621">
        <v>179407058</v>
      </c>
      <c r="B1621" s="1" t="s">
        <v>23</v>
      </c>
      <c r="C1621" s="1" t="s">
        <v>3133</v>
      </c>
      <c r="D1621" s="1" t="s">
        <v>5046</v>
      </c>
      <c r="E1621" s="1" t="s">
        <v>41</v>
      </c>
      <c r="F1621" s="1" t="s">
        <v>13</v>
      </c>
      <c r="G1621" s="2">
        <v>44243</v>
      </c>
      <c r="H1621" s="3">
        <v>0.52708333333333335</v>
      </c>
      <c r="I1621">
        <v>4</v>
      </c>
      <c r="J1621" s="1" t="s">
        <v>5068</v>
      </c>
      <c r="K1621">
        <v>0</v>
      </c>
      <c r="L1621">
        <v>2.9268426019999998</v>
      </c>
      <c r="M1621">
        <v>11406.44</v>
      </c>
      <c r="N1621" s="5">
        <f>IF(Feb_21[[#This Row],[WIN_OSE]]=0,('Summary Sheet'!$O$1)-('Summary Sheet'!$O$1*2%),-'Summary Sheet'!$O$1*(Feb_21[[#This Row],[BSP]]-1))</f>
        <v>1.96</v>
      </c>
    </row>
    <row r="1622" spans="1:14" x14ac:dyDescent="0.25">
      <c r="A1622">
        <v>179407060</v>
      </c>
      <c r="B1622" s="1" t="s">
        <v>23</v>
      </c>
      <c r="C1622" s="1" t="s">
        <v>3133</v>
      </c>
      <c r="D1622" s="1" t="s">
        <v>5046</v>
      </c>
      <c r="E1622" s="1" t="s">
        <v>39</v>
      </c>
      <c r="F1622" s="1" t="s">
        <v>13</v>
      </c>
      <c r="G1622" s="2">
        <v>44243</v>
      </c>
      <c r="H1622" s="3">
        <v>0.53749999999999998</v>
      </c>
      <c r="I1622">
        <v>1</v>
      </c>
      <c r="J1622" s="1" t="s">
        <v>5093</v>
      </c>
      <c r="K1622">
        <v>0</v>
      </c>
      <c r="L1622">
        <v>3.2088297061243787</v>
      </c>
      <c r="M1622">
        <v>10554.1</v>
      </c>
      <c r="N1622" s="5">
        <f>IF(Feb_21[[#This Row],[WIN_OSE]]=0,('Summary Sheet'!$O$1)-('Summary Sheet'!$O$1*2%),-'Summary Sheet'!$O$1*(Feb_21[[#This Row],[BSP]]-1))</f>
        <v>1.96</v>
      </c>
    </row>
    <row r="1623" spans="1:14" x14ac:dyDescent="0.25">
      <c r="A1623">
        <v>179407062</v>
      </c>
      <c r="B1623" s="1" t="s">
        <v>23</v>
      </c>
      <c r="C1623" s="1" t="s">
        <v>3133</v>
      </c>
      <c r="D1623" s="1" t="s">
        <v>5046</v>
      </c>
      <c r="E1623" s="1" t="s">
        <v>65</v>
      </c>
      <c r="F1623" s="1" t="s">
        <v>13</v>
      </c>
      <c r="G1623" s="2">
        <v>44243</v>
      </c>
      <c r="H1623" s="3">
        <v>0.54791666666666672</v>
      </c>
      <c r="I1623">
        <v>2</v>
      </c>
      <c r="J1623" s="1" t="s">
        <v>4672</v>
      </c>
      <c r="K1623">
        <v>0</v>
      </c>
      <c r="L1623">
        <v>3.1457390041774489</v>
      </c>
      <c r="M1623">
        <v>7293.74</v>
      </c>
      <c r="N1623" s="5">
        <f>IF(Feb_21[[#This Row],[WIN_OSE]]=0,('Summary Sheet'!$O$1)-('Summary Sheet'!$O$1*2%),-'Summary Sheet'!$O$1*(Feb_21[[#This Row],[BSP]]-1))</f>
        <v>1.96</v>
      </c>
    </row>
    <row r="1624" spans="1:14" x14ac:dyDescent="0.25">
      <c r="A1624">
        <v>179407064</v>
      </c>
      <c r="B1624" s="1" t="s">
        <v>23</v>
      </c>
      <c r="C1624" s="1" t="s">
        <v>3133</v>
      </c>
      <c r="D1624" s="1" t="s">
        <v>5046</v>
      </c>
      <c r="E1624" s="1" t="s">
        <v>47</v>
      </c>
      <c r="F1624" s="1" t="s">
        <v>13</v>
      </c>
      <c r="G1624" s="2">
        <v>44243</v>
      </c>
      <c r="H1624" s="3">
        <v>0.55833333333333335</v>
      </c>
      <c r="I1624">
        <v>6</v>
      </c>
      <c r="J1624" s="1" t="s">
        <v>5110</v>
      </c>
      <c r="K1624">
        <v>1</v>
      </c>
      <c r="L1624">
        <v>2.7753469735724505</v>
      </c>
      <c r="M1624">
        <v>9837.9599999999991</v>
      </c>
      <c r="N1624" s="5">
        <f>IF(Feb_21[[#This Row],[WIN_OSE]]=0,('Summary Sheet'!$O$1)-('Summary Sheet'!$O$1*2%),-'Summary Sheet'!$O$1*(Feb_21[[#This Row],[BSP]]-1))</f>
        <v>-3.5506939471449011</v>
      </c>
    </row>
    <row r="1625" spans="1:14" x14ac:dyDescent="0.25">
      <c r="A1625">
        <v>179407066</v>
      </c>
      <c r="B1625" s="1" t="s">
        <v>23</v>
      </c>
      <c r="C1625" s="1" t="s">
        <v>3133</v>
      </c>
      <c r="D1625" s="1" t="s">
        <v>5046</v>
      </c>
      <c r="E1625" s="1" t="s">
        <v>289</v>
      </c>
      <c r="F1625" s="1" t="s">
        <v>309</v>
      </c>
      <c r="G1625" s="2">
        <v>44243</v>
      </c>
      <c r="H1625" s="3">
        <v>0.56874999999999998</v>
      </c>
      <c r="I1625">
        <v>1</v>
      </c>
      <c r="J1625" s="1" t="s">
        <v>5065</v>
      </c>
      <c r="K1625">
        <v>0</v>
      </c>
      <c r="L1625">
        <v>3.2780884573920033</v>
      </c>
      <c r="M1625">
        <v>7736.16</v>
      </c>
      <c r="N1625" s="5">
        <f>IF(Feb_21[[#This Row],[WIN_OSE]]=0,('Summary Sheet'!$O$1)-('Summary Sheet'!$O$1*2%),-'Summary Sheet'!$O$1*(Feb_21[[#This Row],[BSP]]-1))</f>
        <v>1.96</v>
      </c>
    </row>
    <row r="1626" spans="1:14" x14ac:dyDescent="0.25">
      <c r="A1626">
        <v>179407080</v>
      </c>
      <c r="B1626" s="1" t="s">
        <v>23</v>
      </c>
      <c r="C1626" s="1" t="s">
        <v>5302</v>
      </c>
      <c r="D1626" s="1" t="s">
        <v>5046</v>
      </c>
      <c r="E1626" s="1" t="s">
        <v>75</v>
      </c>
      <c r="F1626" s="1" t="s">
        <v>46</v>
      </c>
      <c r="G1626" s="2">
        <v>44243</v>
      </c>
      <c r="H1626" s="3">
        <v>0.44861111111111113</v>
      </c>
      <c r="I1626">
        <v>5</v>
      </c>
      <c r="J1626" s="1" t="s">
        <v>3854</v>
      </c>
      <c r="K1626">
        <v>1</v>
      </c>
      <c r="L1626">
        <v>2.6351162453366843</v>
      </c>
      <c r="M1626">
        <v>9913.52</v>
      </c>
      <c r="N1626" s="5">
        <f>IF(Feb_21[[#This Row],[WIN_OSE]]=0,('Summary Sheet'!$O$1)-('Summary Sheet'!$O$1*2%),-'Summary Sheet'!$O$1*(Feb_21[[#This Row],[BSP]]-1))</f>
        <v>-3.2702324906733686</v>
      </c>
    </row>
    <row r="1627" spans="1:14" x14ac:dyDescent="0.25">
      <c r="A1627">
        <v>179407082</v>
      </c>
      <c r="B1627" s="1" t="s">
        <v>23</v>
      </c>
      <c r="C1627" s="1" t="s">
        <v>5302</v>
      </c>
      <c r="D1627" s="1" t="s">
        <v>5046</v>
      </c>
      <c r="E1627" s="1" t="s">
        <v>47</v>
      </c>
      <c r="F1627" s="1" t="s">
        <v>54</v>
      </c>
      <c r="G1627" s="2">
        <v>44243</v>
      </c>
      <c r="H1627" s="3">
        <v>0.45902777777777776</v>
      </c>
      <c r="I1627">
        <v>6</v>
      </c>
      <c r="J1627" s="1" t="s">
        <v>3652</v>
      </c>
      <c r="K1627">
        <v>0</v>
      </c>
      <c r="L1627">
        <v>2.1103190813117907</v>
      </c>
      <c r="M1627">
        <v>19954.34</v>
      </c>
      <c r="N1627" s="5">
        <f>IF(Feb_21[[#This Row],[WIN_OSE]]=0,('Summary Sheet'!$O$1)-('Summary Sheet'!$O$1*2%),-'Summary Sheet'!$O$1*(Feb_21[[#This Row],[BSP]]-1))</f>
        <v>1.96</v>
      </c>
    </row>
    <row r="1628" spans="1:14" x14ac:dyDescent="0.25">
      <c r="A1628">
        <v>179407084</v>
      </c>
      <c r="B1628" s="1" t="s">
        <v>23</v>
      </c>
      <c r="C1628" s="1" t="s">
        <v>5302</v>
      </c>
      <c r="D1628" s="1" t="s">
        <v>5046</v>
      </c>
      <c r="E1628" s="1" t="s">
        <v>27</v>
      </c>
      <c r="F1628" s="1" t="s">
        <v>46</v>
      </c>
      <c r="G1628" s="2">
        <v>44243</v>
      </c>
      <c r="H1628" s="3">
        <v>0.46944444444444444</v>
      </c>
      <c r="I1628">
        <v>1</v>
      </c>
      <c r="J1628" s="1" t="s">
        <v>4181</v>
      </c>
      <c r="K1628">
        <v>1</v>
      </c>
      <c r="L1628">
        <v>2.6516968151428593</v>
      </c>
      <c r="M1628">
        <v>13376.04</v>
      </c>
      <c r="N1628" s="5">
        <f>IF(Feb_21[[#This Row],[WIN_OSE]]=0,('Summary Sheet'!$O$1)-('Summary Sheet'!$O$1*2%),-'Summary Sheet'!$O$1*(Feb_21[[#This Row],[BSP]]-1))</f>
        <v>-3.3033936302857185</v>
      </c>
    </row>
    <row r="1629" spans="1:14" x14ac:dyDescent="0.25">
      <c r="A1629">
        <v>179407086</v>
      </c>
      <c r="B1629" s="1" t="s">
        <v>23</v>
      </c>
      <c r="C1629" s="1" t="s">
        <v>5302</v>
      </c>
      <c r="D1629" s="1" t="s">
        <v>5046</v>
      </c>
      <c r="E1629" s="1" t="s">
        <v>20</v>
      </c>
      <c r="F1629" s="1" t="s">
        <v>54</v>
      </c>
      <c r="G1629" s="2">
        <v>44243</v>
      </c>
      <c r="H1629" s="3">
        <v>0.47986111111111113</v>
      </c>
      <c r="I1629">
        <v>1</v>
      </c>
      <c r="J1629" s="1" t="s">
        <v>149</v>
      </c>
      <c r="K1629">
        <v>0</v>
      </c>
      <c r="L1629">
        <v>2.1147740227501348</v>
      </c>
      <c r="M1629">
        <v>23147.24</v>
      </c>
      <c r="N1629" s="5">
        <f>IF(Feb_21[[#This Row],[WIN_OSE]]=0,('Summary Sheet'!$O$1)-('Summary Sheet'!$O$1*2%),-'Summary Sheet'!$O$1*(Feb_21[[#This Row],[BSP]]-1))</f>
        <v>1.96</v>
      </c>
    </row>
    <row r="1630" spans="1:14" x14ac:dyDescent="0.25">
      <c r="A1630">
        <v>179407088</v>
      </c>
      <c r="B1630" s="1" t="s">
        <v>23</v>
      </c>
      <c r="C1630" s="1" t="s">
        <v>5302</v>
      </c>
      <c r="D1630" s="1" t="s">
        <v>5046</v>
      </c>
      <c r="E1630" s="1" t="s">
        <v>45</v>
      </c>
      <c r="F1630" s="1" t="s">
        <v>46</v>
      </c>
      <c r="G1630" s="2">
        <v>44243</v>
      </c>
      <c r="H1630" s="3">
        <v>0.49027777777777776</v>
      </c>
      <c r="I1630">
        <v>5</v>
      </c>
      <c r="J1630" s="1" t="s">
        <v>5054</v>
      </c>
      <c r="K1630">
        <v>1</v>
      </c>
      <c r="L1630">
        <v>2.7160363204956401</v>
      </c>
      <c r="M1630">
        <v>13922.92</v>
      </c>
      <c r="N1630" s="5">
        <f>IF(Feb_21[[#This Row],[WIN_OSE]]=0,('Summary Sheet'!$O$1)-('Summary Sheet'!$O$1*2%),-'Summary Sheet'!$O$1*(Feb_21[[#This Row],[BSP]]-1))</f>
        <v>-3.4320726409912803</v>
      </c>
    </row>
    <row r="1631" spans="1:14" x14ac:dyDescent="0.25">
      <c r="A1631">
        <v>179407090</v>
      </c>
      <c r="B1631" s="1" t="s">
        <v>23</v>
      </c>
      <c r="C1631" s="1" t="s">
        <v>5302</v>
      </c>
      <c r="D1631" s="1" t="s">
        <v>5046</v>
      </c>
      <c r="E1631" s="1" t="s">
        <v>43</v>
      </c>
      <c r="F1631" s="1" t="s">
        <v>54</v>
      </c>
      <c r="G1631" s="2">
        <v>44243</v>
      </c>
      <c r="H1631" s="3">
        <v>0.50069444444444444</v>
      </c>
      <c r="I1631">
        <v>1</v>
      </c>
      <c r="J1631" s="1" t="s">
        <v>4426</v>
      </c>
      <c r="K1631">
        <v>0</v>
      </c>
      <c r="L1631">
        <v>2.78</v>
      </c>
      <c r="M1631">
        <v>13103.72</v>
      </c>
      <c r="N1631" s="5">
        <f>IF(Feb_21[[#This Row],[WIN_OSE]]=0,('Summary Sheet'!$O$1)-('Summary Sheet'!$O$1*2%),-'Summary Sheet'!$O$1*(Feb_21[[#This Row],[BSP]]-1))</f>
        <v>1.96</v>
      </c>
    </row>
    <row r="1632" spans="1:14" x14ac:dyDescent="0.25">
      <c r="A1632">
        <v>179407092</v>
      </c>
      <c r="B1632" s="1" t="s">
        <v>23</v>
      </c>
      <c r="C1632" s="1" t="s">
        <v>5302</v>
      </c>
      <c r="D1632" s="1" t="s">
        <v>5046</v>
      </c>
      <c r="E1632" s="1" t="s">
        <v>45</v>
      </c>
      <c r="F1632" s="1" t="s">
        <v>46</v>
      </c>
      <c r="G1632" s="2">
        <v>44243</v>
      </c>
      <c r="H1632" s="3">
        <v>0.51111111111111107</v>
      </c>
      <c r="I1632">
        <v>2</v>
      </c>
      <c r="J1632" s="1" t="s">
        <v>5055</v>
      </c>
      <c r="K1632">
        <v>1</v>
      </c>
      <c r="L1632">
        <v>2.8183956961900547</v>
      </c>
      <c r="M1632">
        <v>12460.94</v>
      </c>
      <c r="N1632" s="5">
        <f>IF(Feb_21[[#This Row],[WIN_OSE]]=0,('Summary Sheet'!$O$1)-('Summary Sheet'!$O$1*2%),-'Summary Sheet'!$O$1*(Feb_21[[#This Row],[BSP]]-1))</f>
        <v>-3.6367913923801094</v>
      </c>
    </row>
    <row r="1633" spans="1:14" x14ac:dyDescent="0.25">
      <c r="A1633">
        <v>179407094</v>
      </c>
      <c r="B1633" s="1" t="s">
        <v>23</v>
      </c>
      <c r="C1633" s="1" t="s">
        <v>5302</v>
      </c>
      <c r="D1633" s="1" t="s">
        <v>5046</v>
      </c>
      <c r="E1633" s="1" t="s">
        <v>32</v>
      </c>
      <c r="F1633" s="1" t="s">
        <v>54</v>
      </c>
      <c r="G1633" s="2">
        <v>44243</v>
      </c>
      <c r="H1633" s="3">
        <v>0.52152777777777781</v>
      </c>
      <c r="I1633">
        <v>3</v>
      </c>
      <c r="J1633" s="1" t="s">
        <v>4208</v>
      </c>
      <c r="K1633">
        <v>0</v>
      </c>
      <c r="L1633">
        <v>3.1521717232136863</v>
      </c>
      <c r="M1633">
        <v>6844.28</v>
      </c>
      <c r="N1633" s="5">
        <f>IF(Feb_21[[#This Row],[WIN_OSE]]=0,('Summary Sheet'!$O$1)-('Summary Sheet'!$O$1*2%),-'Summary Sheet'!$O$1*(Feb_21[[#This Row],[BSP]]-1))</f>
        <v>1.96</v>
      </c>
    </row>
    <row r="1634" spans="1:14" x14ac:dyDescent="0.25">
      <c r="A1634">
        <v>179407096</v>
      </c>
      <c r="B1634" s="1" t="s">
        <v>23</v>
      </c>
      <c r="C1634" s="1" t="s">
        <v>5302</v>
      </c>
      <c r="D1634" s="1" t="s">
        <v>5046</v>
      </c>
      <c r="E1634" s="1" t="s">
        <v>20</v>
      </c>
      <c r="F1634" s="1" t="s">
        <v>54</v>
      </c>
      <c r="G1634" s="2">
        <v>44243</v>
      </c>
      <c r="H1634" s="3">
        <v>0.53194444444444444</v>
      </c>
      <c r="I1634">
        <v>5</v>
      </c>
      <c r="J1634" s="1" t="s">
        <v>4174</v>
      </c>
      <c r="K1634">
        <v>0</v>
      </c>
      <c r="L1634">
        <v>2.5620511682471721</v>
      </c>
      <c r="M1634">
        <v>10211.040000000001</v>
      </c>
      <c r="N1634" s="5">
        <f>IF(Feb_21[[#This Row],[WIN_OSE]]=0,('Summary Sheet'!$O$1)-('Summary Sheet'!$O$1*2%),-'Summary Sheet'!$O$1*(Feb_21[[#This Row],[BSP]]-1))</f>
        <v>1.96</v>
      </c>
    </row>
    <row r="1635" spans="1:14" x14ac:dyDescent="0.25">
      <c r="A1635">
        <v>179407098</v>
      </c>
      <c r="B1635" s="1" t="s">
        <v>23</v>
      </c>
      <c r="C1635" s="1" t="s">
        <v>5302</v>
      </c>
      <c r="D1635" s="1" t="s">
        <v>5046</v>
      </c>
      <c r="E1635" s="1" t="s">
        <v>47</v>
      </c>
      <c r="F1635" s="1" t="s">
        <v>54</v>
      </c>
      <c r="G1635" s="2">
        <v>44243</v>
      </c>
      <c r="H1635" s="3">
        <v>0.54305555555555551</v>
      </c>
      <c r="I1635">
        <v>5</v>
      </c>
      <c r="J1635" s="1" t="s">
        <v>5072</v>
      </c>
      <c r="K1635">
        <v>0</v>
      </c>
      <c r="L1635">
        <v>3.5299537095978746</v>
      </c>
      <c r="M1635">
        <v>7645.84</v>
      </c>
      <c r="N1635" s="5">
        <f>IF(Feb_21[[#This Row],[WIN_OSE]]=0,('Summary Sheet'!$O$1)-('Summary Sheet'!$O$1*2%),-'Summary Sheet'!$O$1*(Feb_21[[#This Row],[BSP]]-1))</f>
        <v>1.96</v>
      </c>
    </row>
    <row r="1636" spans="1:14" x14ac:dyDescent="0.25">
      <c r="A1636">
        <v>179407100</v>
      </c>
      <c r="B1636" s="1" t="s">
        <v>23</v>
      </c>
      <c r="C1636" s="1" t="s">
        <v>5302</v>
      </c>
      <c r="D1636" s="1" t="s">
        <v>5046</v>
      </c>
      <c r="E1636" s="1" t="s">
        <v>32</v>
      </c>
      <c r="F1636" s="1" t="s">
        <v>54</v>
      </c>
      <c r="G1636" s="2">
        <v>44243</v>
      </c>
      <c r="H1636" s="3">
        <v>0.55347222222222225</v>
      </c>
      <c r="I1636">
        <v>4</v>
      </c>
      <c r="J1636" s="1" t="s">
        <v>3249</v>
      </c>
      <c r="K1636">
        <v>1</v>
      </c>
      <c r="L1636">
        <v>2.9174640690000002</v>
      </c>
      <c r="M1636">
        <v>8545.26</v>
      </c>
      <c r="N1636" s="5">
        <f>IF(Feb_21[[#This Row],[WIN_OSE]]=0,('Summary Sheet'!$O$1)-('Summary Sheet'!$O$1*2%),-'Summary Sheet'!$O$1*(Feb_21[[#This Row],[BSP]]-1))</f>
        <v>-3.8349281380000004</v>
      </c>
    </row>
    <row r="1637" spans="1:14" x14ac:dyDescent="0.25">
      <c r="A1637">
        <v>179407102</v>
      </c>
      <c r="B1637" s="1" t="s">
        <v>23</v>
      </c>
      <c r="C1637" s="1" t="s">
        <v>5302</v>
      </c>
      <c r="D1637" s="1" t="s">
        <v>5046</v>
      </c>
      <c r="E1637" s="1" t="s">
        <v>20</v>
      </c>
      <c r="F1637" s="1" t="s">
        <v>54</v>
      </c>
      <c r="G1637" s="2">
        <v>44243</v>
      </c>
      <c r="H1637" s="3">
        <v>0.56458333333333333</v>
      </c>
      <c r="I1637">
        <v>3</v>
      </c>
      <c r="J1637" s="1" t="s">
        <v>3231</v>
      </c>
      <c r="K1637">
        <v>1</v>
      </c>
      <c r="L1637">
        <v>2.1</v>
      </c>
      <c r="M1637">
        <v>21196.62</v>
      </c>
      <c r="N1637" s="5">
        <f>IF(Feb_21[[#This Row],[WIN_OSE]]=0,('Summary Sheet'!$O$1)-('Summary Sheet'!$O$1*2%),-'Summary Sheet'!$O$1*(Feb_21[[#This Row],[BSP]]-1))</f>
        <v>-2.2000000000000002</v>
      </c>
    </row>
    <row r="1638" spans="1:14" x14ac:dyDescent="0.25">
      <c r="A1638">
        <v>179407116</v>
      </c>
      <c r="B1638" s="1" t="s">
        <v>23</v>
      </c>
      <c r="C1638" s="1" t="s">
        <v>3130</v>
      </c>
      <c r="D1638" s="1" t="s">
        <v>5046</v>
      </c>
      <c r="E1638" s="1" t="s">
        <v>37</v>
      </c>
      <c r="F1638" s="1" t="s">
        <v>168</v>
      </c>
      <c r="G1638" s="2">
        <v>44243</v>
      </c>
      <c r="H1638" s="3">
        <v>0.5756944444444444</v>
      </c>
      <c r="I1638">
        <v>1</v>
      </c>
      <c r="J1638" s="1" t="s">
        <v>4415</v>
      </c>
      <c r="K1638">
        <v>1</v>
      </c>
      <c r="L1638">
        <v>2.5602270447781486</v>
      </c>
      <c r="M1638">
        <v>10035</v>
      </c>
      <c r="N1638" s="5">
        <f>IF(Feb_21[[#This Row],[WIN_OSE]]=0,('Summary Sheet'!$O$1)-('Summary Sheet'!$O$1*2%),-'Summary Sheet'!$O$1*(Feb_21[[#This Row],[BSP]]-1))</f>
        <v>-3.1204540895562971</v>
      </c>
    </row>
    <row r="1639" spans="1:14" x14ac:dyDescent="0.25">
      <c r="A1639">
        <v>179407118</v>
      </c>
      <c r="B1639" s="1" t="s">
        <v>23</v>
      </c>
      <c r="C1639" s="1" t="s">
        <v>3130</v>
      </c>
      <c r="D1639" s="1" t="s">
        <v>5046</v>
      </c>
      <c r="E1639" s="1" t="s">
        <v>24</v>
      </c>
      <c r="F1639" s="1" t="s">
        <v>168</v>
      </c>
      <c r="G1639" s="2">
        <v>44243</v>
      </c>
      <c r="H1639" s="3">
        <v>0.58819444444444446</v>
      </c>
      <c r="I1639">
        <v>3</v>
      </c>
      <c r="J1639" s="1" t="s">
        <v>3599</v>
      </c>
      <c r="K1639">
        <v>0</v>
      </c>
      <c r="L1639">
        <v>3.9323082978278405</v>
      </c>
      <c r="M1639">
        <v>5928.6</v>
      </c>
      <c r="N1639" s="5">
        <f>IF(Feb_21[[#This Row],[WIN_OSE]]=0,('Summary Sheet'!$O$1)-('Summary Sheet'!$O$1*2%),-'Summary Sheet'!$O$1*(Feb_21[[#This Row],[BSP]]-1))</f>
        <v>1.96</v>
      </c>
    </row>
    <row r="1640" spans="1:14" x14ac:dyDescent="0.25">
      <c r="A1640">
        <v>179407120</v>
      </c>
      <c r="B1640" s="1" t="s">
        <v>23</v>
      </c>
      <c r="C1640" s="1" t="s">
        <v>3130</v>
      </c>
      <c r="D1640" s="1" t="s">
        <v>5046</v>
      </c>
      <c r="E1640" s="1" t="s">
        <v>287</v>
      </c>
      <c r="F1640" s="1" t="s">
        <v>194</v>
      </c>
      <c r="G1640" s="2">
        <v>44243</v>
      </c>
      <c r="H1640" s="3">
        <v>0.59930555555555554</v>
      </c>
      <c r="I1640">
        <v>6</v>
      </c>
      <c r="J1640" s="1" t="s">
        <v>1292</v>
      </c>
      <c r="K1640">
        <v>0</v>
      </c>
      <c r="L1640">
        <v>2.4248978774721945</v>
      </c>
      <c r="M1640">
        <v>17651.419999999998</v>
      </c>
      <c r="N1640" s="5">
        <f>IF(Feb_21[[#This Row],[WIN_OSE]]=0,('Summary Sheet'!$O$1)-('Summary Sheet'!$O$1*2%),-'Summary Sheet'!$O$1*(Feb_21[[#This Row],[BSP]]-1))</f>
        <v>1.96</v>
      </c>
    </row>
    <row r="1641" spans="1:14" x14ac:dyDescent="0.25">
      <c r="A1641">
        <v>179407122</v>
      </c>
      <c r="B1641" s="1" t="s">
        <v>23</v>
      </c>
      <c r="C1641" s="1" t="s">
        <v>3130</v>
      </c>
      <c r="D1641" s="1" t="s">
        <v>5046</v>
      </c>
      <c r="E1641" s="1" t="s">
        <v>30</v>
      </c>
      <c r="F1641" s="1" t="s">
        <v>168</v>
      </c>
      <c r="G1641" s="2">
        <v>44243</v>
      </c>
      <c r="H1641" s="3">
        <v>0.61250000000000004</v>
      </c>
      <c r="I1641">
        <v>2</v>
      </c>
      <c r="J1641" s="1" t="s">
        <v>5049</v>
      </c>
      <c r="K1641">
        <v>0</v>
      </c>
      <c r="L1641">
        <v>3.4024390714374029</v>
      </c>
      <c r="M1641">
        <v>11256.16</v>
      </c>
      <c r="N1641" s="5">
        <f>IF(Feb_21[[#This Row],[WIN_OSE]]=0,('Summary Sheet'!$O$1)-('Summary Sheet'!$O$1*2%),-'Summary Sheet'!$O$1*(Feb_21[[#This Row],[BSP]]-1))</f>
        <v>1.96</v>
      </c>
    </row>
    <row r="1642" spans="1:14" x14ac:dyDescent="0.25">
      <c r="A1642">
        <v>179407124</v>
      </c>
      <c r="B1642" s="1" t="s">
        <v>23</v>
      </c>
      <c r="C1642" s="1" t="s">
        <v>3130</v>
      </c>
      <c r="D1642" s="1" t="s">
        <v>5046</v>
      </c>
      <c r="E1642" s="1" t="s">
        <v>39</v>
      </c>
      <c r="F1642" s="1" t="s">
        <v>168</v>
      </c>
      <c r="G1642" s="2">
        <v>44243</v>
      </c>
      <c r="H1642" s="3">
        <v>0.62638888888888888</v>
      </c>
      <c r="I1642">
        <v>3</v>
      </c>
      <c r="J1642" s="1" t="s">
        <v>3950</v>
      </c>
      <c r="K1642">
        <v>0</v>
      </c>
      <c r="L1642">
        <v>3.7971356857765928</v>
      </c>
      <c r="M1642">
        <v>11230.6</v>
      </c>
      <c r="N1642" s="5">
        <f>IF(Feb_21[[#This Row],[WIN_OSE]]=0,('Summary Sheet'!$O$1)-('Summary Sheet'!$O$1*2%),-'Summary Sheet'!$O$1*(Feb_21[[#This Row],[BSP]]-1))</f>
        <v>1.96</v>
      </c>
    </row>
    <row r="1643" spans="1:14" x14ac:dyDescent="0.25">
      <c r="A1643">
        <v>179407126</v>
      </c>
      <c r="B1643" s="1" t="s">
        <v>23</v>
      </c>
      <c r="C1643" s="1" t="s">
        <v>3130</v>
      </c>
      <c r="D1643" s="1" t="s">
        <v>5046</v>
      </c>
      <c r="E1643" s="1" t="s">
        <v>178</v>
      </c>
      <c r="F1643" s="1" t="s">
        <v>168</v>
      </c>
      <c r="G1643" s="2">
        <v>44243</v>
      </c>
      <c r="H1643" s="3">
        <v>0.63749999999999996</v>
      </c>
      <c r="I1643">
        <v>2</v>
      </c>
      <c r="J1643" s="1" t="s">
        <v>4327</v>
      </c>
      <c r="K1643">
        <v>0</v>
      </c>
      <c r="L1643">
        <v>3.7</v>
      </c>
      <c r="M1643">
        <v>6149.46</v>
      </c>
      <c r="N1643" s="5">
        <f>IF(Feb_21[[#This Row],[WIN_OSE]]=0,('Summary Sheet'!$O$1)-('Summary Sheet'!$O$1*2%),-'Summary Sheet'!$O$1*(Feb_21[[#This Row],[BSP]]-1))</f>
        <v>1.96</v>
      </c>
    </row>
    <row r="1644" spans="1:14" x14ac:dyDescent="0.25">
      <c r="A1644">
        <v>179407128</v>
      </c>
      <c r="B1644" s="1" t="s">
        <v>23</v>
      </c>
      <c r="C1644" s="1" t="s">
        <v>3130</v>
      </c>
      <c r="D1644" s="1" t="s">
        <v>5046</v>
      </c>
      <c r="E1644" s="1" t="s">
        <v>37</v>
      </c>
      <c r="F1644" s="1" t="s">
        <v>168</v>
      </c>
      <c r="G1644" s="2">
        <v>44243</v>
      </c>
      <c r="H1644" s="3">
        <v>0.65138888888888891</v>
      </c>
      <c r="I1644">
        <v>6</v>
      </c>
      <c r="J1644" s="1" t="s">
        <v>5050</v>
      </c>
      <c r="K1644">
        <v>0</v>
      </c>
      <c r="L1644">
        <v>3.4686882283742313</v>
      </c>
      <c r="M1644">
        <v>8493.5400000000009</v>
      </c>
      <c r="N1644" s="5">
        <f>IF(Feb_21[[#This Row],[WIN_OSE]]=0,('Summary Sheet'!$O$1)-('Summary Sheet'!$O$1*2%),-'Summary Sheet'!$O$1*(Feb_21[[#This Row],[BSP]]-1))</f>
        <v>1.96</v>
      </c>
    </row>
    <row r="1645" spans="1:14" x14ac:dyDescent="0.25">
      <c r="A1645">
        <v>179407130</v>
      </c>
      <c r="B1645" s="1" t="s">
        <v>23</v>
      </c>
      <c r="C1645" s="1" t="s">
        <v>3130</v>
      </c>
      <c r="D1645" s="1" t="s">
        <v>5046</v>
      </c>
      <c r="E1645" s="1" t="s">
        <v>314</v>
      </c>
      <c r="F1645" s="1" t="s">
        <v>194</v>
      </c>
      <c r="G1645" s="2">
        <v>44243</v>
      </c>
      <c r="H1645" s="3">
        <v>0.66527777777777775</v>
      </c>
      <c r="I1645">
        <v>3</v>
      </c>
      <c r="J1645" s="1" t="s">
        <v>5089</v>
      </c>
      <c r="K1645">
        <v>0</v>
      </c>
      <c r="L1645">
        <v>2.8784510468133515</v>
      </c>
      <c r="M1645">
        <v>11652.88</v>
      </c>
      <c r="N1645" s="5">
        <f>IF(Feb_21[[#This Row],[WIN_OSE]]=0,('Summary Sheet'!$O$1)-('Summary Sheet'!$O$1*2%),-'Summary Sheet'!$O$1*(Feb_21[[#This Row],[BSP]]-1))</f>
        <v>1.96</v>
      </c>
    </row>
    <row r="1646" spans="1:14" x14ac:dyDescent="0.25">
      <c r="A1646">
        <v>179407132</v>
      </c>
      <c r="B1646" s="1" t="s">
        <v>23</v>
      </c>
      <c r="C1646" s="1" t="s">
        <v>3130</v>
      </c>
      <c r="D1646" s="1" t="s">
        <v>5046</v>
      </c>
      <c r="E1646" s="1" t="s">
        <v>41</v>
      </c>
      <c r="F1646" s="1" t="s">
        <v>168</v>
      </c>
      <c r="G1646" s="2">
        <v>44243</v>
      </c>
      <c r="H1646" s="3">
        <v>0.6791666666666667</v>
      </c>
      <c r="I1646">
        <v>2</v>
      </c>
      <c r="J1646" s="1" t="s">
        <v>4021</v>
      </c>
      <c r="K1646">
        <v>1</v>
      </c>
      <c r="L1646">
        <v>1.7886029002871697</v>
      </c>
      <c r="M1646">
        <v>25917.22</v>
      </c>
      <c r="N1646" s="5">
        <f>IF(Feb_21[[#This Row],[WIN_OSE]]=0,('Summary Sheet'!$O$1)-('Summary Sheet'!$O$1*2%),-'Summary Sheet'!$O$1*(Feb_21[[#This Row],[BSP]]-1))</f>
        <v>-1.5772058005743395</v>
      </c>
    </row>
    <row r="1647" spans="1:14" x14ac:dyDescent="0.25">
      <c r="A1647">
        <v>179407134</v>
      </c>
      <c r="B1647" s="1" t="s">
        <v>23</v>
      </c>
      <c r="C1647" s="1" t="s">
        <v>3130</v>
      </c>
      <c r="D1647" s="1" t="s">
        <v>5046</v>
      </c>
      <c r="E1647" s="1" t="s">
        <v>65</v>
      </c>
      <c r="F1647" s="1" t="s">
        <v>168</v>
      </c>
      <c r="G1647" s="2">
        <v>44243</v>
      </c>
      <c r="H1647" s="3">
        <v>0.69305555555555554</v>
      </c>
      <c r="I1647">
        <v>1</v>
      </c>
      <c r="J1647" s="1" t="s">
        <v>4245</v>
      </c>
      <c r="K1647">
        <v>0</v>
      </c>
      <c r="L1647">
        <v>3.3282800802993728</v>
      </c>
      <c r="M1647">
        <v>10848.46</v>
      </c>
      <c r="N1647" s="5">
        <f>IF(Feb_21[[#This Row],[WIN_OSE]]=0,('Summary Sheet'!$O$1)-('Summary Sheet'!$O$1*2%),-'Summary Sheet'!$O$1*(Feb_21[[#This Row],[BSP]]-1))</f>
        <v>1.96</v>
      </c>
    </row>
    <row r="1648" spans="1:14" x14ac:dyDescent="0.25">
      <c r="A1648">
        <v>179407136</v>
      </c>
      <c r="B1648" s="1" t="s">
        <v>23</v>
      </c>
      <c r="C1648" s="1" t="s">
        <v>3130</v>
      </c>
      <c r="D1648" s="1" t="s">
        <v>5046</v>
      </c>
      <c r="E1648" s="1" t="s">
        <v>60</v>
      </c>
      <c r="F1648" s="1" t="s">
        <v>194</v>
      </c>
      <c r="G1648" s="2">
        <v>44243</v>
      </c>
      <c r="H1648" s="3">
        <v>0.70694444444444449</v>
      </c>
      <c r="I1648">
        <v>6</v>
      </c>
      <c r="J1648" s="1" t="s">
        <v>4321</v>
      </c>
      <c r="K1648">
        <v>0</v>
      </c>
      <c r="L1648">
        <v>3.35</v>
      </c>
      <c r="M1648">
        <v>11956.52</v>
      </c>
      <c r="N1648" s="5">
        <f>IF(Feb_21[[#This Row],[WIN_OSE]]=0,('Summary Sheet'!$O$1)-('Summary Sheet'!$O$1*2%),-'Summary Sheet'!$O$1*(Feb_21[[#This Row],[BSP]]-1))</f>
        <v>1.96</v>
      </c>
    </row>
    <row r="1649" spans="1:14" x14ac:dyDescent="0.25">
      <c r="A1649">
        <v>179407138</v>
      </c>
      <c r="B1649" s="1" t="s">
        <v>23</v>
      </c>
      <c r="C1649" s="1" t="s">
        <v>3130</v>
      </c>
      <c r="D1649" s="1" t="s">
        <v>5046</v>
      </c>
      <c r="E1649" s="1" t="s">
        <v>43</v>
      </c>
      <c r="F1649" s="1" t="s">
        <v>168</v>
      </c>
      <c r="G1649" s="2">
        <v>44243</v>
      </c>
      <c r="H1649" s="3">
        <v>0.72083333333333333</v>
      </c>
      <c r="I1649">
        <v>4</v>
      </c>
      <c r="J1649" s="1" t="s">
        <v>5100</v>
      </c>
      <c r="K1649">
        <v>0</v>
      </c>
      <c r="L1649">
        <v>3.2606907623112056</v>
      </c>
      <c r="M1649">
        <v>15820.28</v>
      </c>
      <c r="N1649" s="5">
        <f>IF(Feb_21[[#This Row],[WIN_OSE]]=0,('Summary Sheet'!$O$1)-('Summary Sheet'!$O$1*2%),-'Summary Sheet'!$O$1*(Feb_21[[#This Row],[BSP]]-1))</f>
        <v>1.96</v>
      </c>
    </row>
    <row r="1650" spans="1:14" x14ac:dyDescent="0.25">
      <c r="A1650">
        <v>179407140</v>
      </c>
      <c r="B1650" s="1" t="s">
        <v>23</v>
      </c>
      <c r="C1650" s="1" t="s">
        <v>3130</v>
      </c>
      <c r="D1650" s="1" t="s">
        <v>5046</v>
      </c>
      <c r="E1650" s="1" t="s">
        <v>39</v>
      </c>
      <c r="F1650" s="1" t="s">
        <v>168</v>
      </c>
      <c r="G1650" s="2">
        <v>44243</v>
      </c>
      <c r="H1650" s="3">
        <v>0.73402777777777772</v>
      </c>
      <c r="I1650">
        <v>2</v>
      </c>
      <c r="J1650" s="1" t="s">
        <v>3967</v>
      </c>
      <c r="K1650">
        <v>0</v>
      </c>
      <c r="L1650">
        <v>3.3388990786767678</v>
      </c>
      <c r="M1650">
        <v>9053.32</v>
      </c>
      <c r="N1650" s="5">
        <f>IF(Feb_21[[#This Row],[WIN_OSE]]=0,('Summary Sheet'!$O$1)-('Summary Sheet'!$O$1*2%),-'Summary Sheet'!$O$1*(Feb_21[[#This Row],[BSP]]-1))</f>
        <v>1.96</v>
      </c>
    </row>
    <row r="1651" spans="1:14" x14ac:dyDescent="0.25">
      <c r="A1651">
        <v>179407143</v>
      </c>
      <c r="B1651" s="1" t="s">
        <v>23</v>
      </c>
      <c r="C1651" s="1" t="s">
        <v>3130</v>
      </c>
      <c r="D1651" s="1" t="s">
        <v>5046</v>
      </c>
      <c r="E1651" s="1" t="s">
        <v>43</v>
      </c>
      <c r="F1651" s="1" t="s">
        <v>168</v>
      </c>
      <c r="G1651" s="2">
        <v>44243</v>
      </c>
      <c r="H1651" s="3">
        <v>0.74583333333333335</v>
      </c>
      <c r="I1651">
        <v>4</v>
      </c>
      <c r="J1651" s="1" t="s">
        <v>4104</v>
      </c>
      <c r="K1651">
        <v>0</v>
      </c>
      <c r="L1651">
        <v>4.5269130432297251</v>
      </c>
      <c r="M1651">
        <v>6601.5</v>
      </c>
      <c r="N1651" s="5">
        <f>IF(Feb_21[[#This Row],[WIN_OSE]]=0,('Summary Sheet'!$O$1)-('Summary Sheet'!$O$1*2%),-'Summary Sheet'!$O$1*(Feb_21[[#This Row],[BSP]]-1))</f>
        <v>1.96</v>
      </c>
    </row>
    <row r="1652" spans="1:14" x14ac:dyDescent="0.25">
      <c r="A1652">
        <v>179407176</v>
      </c>
      <c r="B1652" s="1" t="s">
        <v>19</v>
      </c>
      <c r="C1652" s="1" t="s">
        <v>3129</v>
      </c>
      <c r="D1652" s="1" t="s">
        <v>5046</v>
      </c>
      <c r="E1652" s="1" t="s">
        <v>30</v>
      </c>
      <c r="F1652" s="1" t="s">
        <v>54</v>
      </c>
      <c r="G1652" s="2">
        <v>44243</v>
      </c>
      <c r="H1652" s="3">
        <v>0.58611111111111114</v>
      </c>
      <c r="I1652">
        <v>6</v>
      </c>
      <c r="J1652" s="1" t="s">
        <v>4363</v>
      </c>
      <c r="K1652">
        <v>0</v>
      </c>
      <c r="L1652">
        <v>3.1523987748607758</v>
      </c>
      <c r="M1652">
        <v>8619.16</v>
      </c>
      <c r="N1652" s="5">
        <f>IF(Feb_21[[#This Row],[WIN_OSE]]=0,('Summary Sheet'!$O$1)-('Summary Sheet'!$O$1*2%),-'Summary Sheet'!$O$1*(Feb_21[[#This Row],[BSP]]-1))</f>
        <v>1.96</v>
      </c>
    </row>
    <row r="1653" spans="1:14" x14ac:dyDescent="0.25">
      <c r="A1653">
        <v>179407178</v>
      </c>
      <c r="B1653" s="1" t="s">
        <v>19</v>
      </c>
      <c r="C1653" s="1" t="s">
        <v>3129</v>
      </c>
      <c r="D1653" s="1" t="s">
        <v>5046</v>
      </c>
      <c r="E1653" s="1" t="s">
        <v>48</v>
      </c>
      <c r="F1653" s="1" t="s">
        <v>54</v>
      </c>
      <c r="G1653" s="2">
        <v>44243</v>
      </c>
      <c r="H1653" s="3">
        <v>0.59652777777777777</v>
      </c>
      <c r="I1653">
        <v>2</v>
      </c>
      <c r="J1653" s="1" t="s">
        <v>3927</v>
      </c>
      <c r="K1653">
        <v>1</v>
      </c>
      <c r="L1653">
        <v>3.1277045943331183</v>
      </c>
      <c r="M1653">
        <v>8143.92</v>
      </c>
      <c r="N1653" s="5">
        <f>IF(Feb_21[[#This Row],[WIN_OSE]]=0,('Summary Sheet'!$O$1)-('Summary Sheet'!$O$1*2%),-'Summary Sheet'!$O$1*(Feb_21[[#This Row],[BSP]]-1))</f>
        <v>-4.2554091886662366</v>
      </c>
    </row>
    <row r="1654" spans="1:14" x14ac:dyDescent="0.25">
      <c r="A1654">
        <v>179407180</v>
      </c>
      <c r="B1654" s="1" t="s">
        <v>19</v>
      </c>
      <c r="C1654" s="1" t="s">
        <v>3129</v>
      </c>
      <c r="D1654" s="1" t="s">
        <v>5046</v>
      </c>
      <c r="E1654" s="1" t="s">
        <v>41</v>
      </c>
      <c r="F1654" s="1" t="s">
        <v>54</v>
      </c>
      <c r="G1654" s="2">
        <v>44243</v>
      </c>
      <c r="H1654" s="3">
        <v>0.60833333333333328</v>
      </c>
      <c r="I1654">
        <v>3</v>
      </c>
      <c r="J1654" s="1" t="s">
        <v>5094</v>
      </c>
      <c r="K1654">
        <v>0</v>
      </c>
      <c r="L1654">
        <v>3.5720711540000001</v>
      </c>
      <c r="M1654">
        <v>8778.48</v>
      </c>
      <c r="N1654" s="5">
        <f>IF(Feb_21[[#This Row],[WIN_OSE]]=0,('Summary Sheet'!$O$1)-('Summary Sheet'!$O$1*2%),-'Summary Sheet'!$O$1*(Feb_21[[#This Row],[BSP]]-1))</f>
        <v>1.96</v>
      </c>
    </row>
    <row r="1655" spans="1:14" x14ac:dyDescent="0.25">
      <c r="A1655">
        <v>179407182</v>
      </c>
      <c r="B1655" s="1" t="s">
        <v>19</v>
      </c>
      <c r="C1655" s="1" t="s">
        <v>3129</v>
      </c>
      <c r="D1655" s="1" t="s">
        <v>5046</v>
      </c>
      <c r="E1655" s="1" t="s">
        <v>32</v>
      </c>
      <c r="F1655" s="1" t="s">
        <v>54</v>
      </c>
      <c r="G1655" s="2">
        <v>44243</v>
      </c>
      <c r="H1655" s="3">
        <v>0.62083333333333335</v>
      </c>
      <c r="I1655">
        <v>4</v>
      </c>
      <c r="J1655" s="1" t="s">
        <v>4153</v>
      </c>
      <c r="K1655">
        <v>1</v>
      </c>
      <c r="L1655">
        <v>3.3520324846680163</v>
      </c>
      <c r="M1655">
        <v>8950.36</v>
      </c>
      <c r="N1655" s="5">
        <f>IF(Feb_21[[#This Row],[WIN_OSE]]=0,('Summary Sheet'!$O$1)-('Summary Sheet'!$O$1*2%),-'Summary Sheet'!$O$1*(Feb_21[[#This Row],[BSP]]-1))</f>
        <v>-4.7040649693360326</v>
      </c>
    </row>
    <row r="1656" spans="1:14" x14ac:dyDescent="0.25">
      <c r="A1656">
        <v>179407184</v>
      </c>
      <c r="B1656" s="1" t="s">
        <v>19</v>
      </c>
      <c r="C1656" s="1" t="s">
        <v>3129</v>
      </c>
      <c r="D1656" s="1" t="s">
        <v>5046</v>
      </c>
      <c r="E1656" s="1" t="s">
        <v>48</v>
      </c>
      <c r="F1656" s="1" t="s">
        <v>54</v>
      </c>
      <c r="G1656" s="2">
        <v>44243</v>
      </c>
      <c r="H1656" s="3">
        <v>0.63124999999999998</v>
      </c>
      <c r="I1656">
        <v>6</v>
      </c>
      <c r="J1656" s="1" t="s">
        <v>4349</v>
      </c>
      <c r="K1656">
        <v>1</v>
      </c>
      <c r="L1656">
        <v>3.5</v>
      </c>
      <c r="M1656">
        <v>8792.48</v>
      </c>
      <c r="N1656" s="5">
        <f>IF(Feb_21[[#This Row],[WIN_OSE]]=0,('Summary Sheet'!$O$1)-('Summary Sheet'!$O$1*2%),-'Summary Sheet'!$O$1*(Feb_21[[#This Row],[BSP]]-1))</f>
        <v>-5</v>
      </c>
    </row>
    <row r="1657" spans="1:14" x14ac:dyDescent="0.25">
      <c r="A1657">
        <v>179407186</v>
      </c>
      <c r="B1657" s="1" t="s">
        <v>19</v>
      </c>
      <c r="C1657" s="1" t="s">
        <v>3129</v>
      </c>
      <c r="D1657" s="1" t="s">
        <v>5046</v>
      </c>
      <c r="E1657" s="1" t="s">
        <v>47</v>
      </c>
      <c r="F1657" s="1" t="s">
        <v>54</v>
      </c>
      <c r="G1657" s="2">
        <v>44243</v>
      </c>
      <c r="H1657" s="3">
        <v>0.6430555555555556</v>
      </c>
      <c r="I1657">
        <v>4</v>
      </c>
      <c r="J1657" s="1" t="s">
        <v>4856</v>
      </c>
      <c r="K1657">
        <v>1</v>
      </c>
      <c r="L1657">
        <v>3.2367875320000001</v>
      </c>
      <c r="M1657">
        <v>7765.02</v>
      </c>
      <c r="N1657" s="5">
        <f>IF(Feb_21[[#This Row],[WIN_OSE]]=0,('Summary Sheet'!$O$1)-('Summary Sheet'!$O$1*2%),-'Summary Sheet'!$O$1*(Feb_21[[#This Row],[BSP]]-1))</f>
        <v>-4.4735750640000003</v>
      </c>
    </row>
    <row r="1658" spans="1:14" x14ac:dyDescent="0.25">
      <c r="A1658">
        <v>179407188</v>
      </c>
      <c r="B1658" s="1" t="s">
        <v>19</v>
      </c>
      <c r="C1658" s="1" t="s">
        <v>3129</v>
      </c>
      <c r="D1658" s="1" t="s">
        <v>5046</v>
      </c>
      <c r="E1658" s="1" t="s">
        <v>47</v>
      </c>
      <c r="F1658" s="1" t="s">
        <v>54</v>
      </c>
      <c r="G1658" s="2">
        <v>44243</v>
      </c>
      <c r="H1658" s="3">
        <v>0.65555555555555556</v>
      </c>
      <c r="I1658">
        <v>6</v>
      </c>
      <c r="J1658" s="1" t="s">
        <v>4442</v>
      </c>
      <c r="K1658">
        <v>0</v>
      </c>
      <c r="L1658">
        <v>3.2430104150000001</v>
      </c>
      <c r="M1658">
        <v>7541.18</v>
      </c>
      <c r="N1658" s="5">
        <f>IF(Feb_21[[#This Row],[WIN_OSE]]=0,('Summary Sheet'!$O$1)-('Summary Sheet'!$O$1*2%),-'Summary Sheet'!$O$1*(Feb_21[[#This Row],[BSP]]-1))</f>
        <v>1.96</v>
      </c>
    </row>
    <row r="1659" spans="1:14" x14ac:dyDescent="0.25">
      <c r="A1659">
        <v>179407190</v>
      </c>
      <c r="B1659" s="1" t="s">
        <v>19</v>
      </c>
      <c r="C1659" s="1" t="s">
        <v>3129</v>
      </c>
      <c r="D1659" s="1" t="s">
        <v>5046</v>
      </c>
      <c r="E1659" s="1" t="s">
        <v>48</v>
      </c>
      <c r="F1659" s="1" t="s">
        <v>54</v>
      </c>
      <c r="G1659" s="2">
        <v>44243</v>
      </c>
      <c r="H1659" s="3">
        <v>0.6694444444444444</v>
      </c>
      <c r="I1659">
        <v>3</v>
      </c>
      <c r="J1659" s="1" t="s">
        <v>5097</v>
      </c>
      <c r="K1659">
        <v>0</v>
      </c>
      <c r="L1659">
        <v>4.4948121675222499</v>
      </c>
      <c r="M1659">
        <v>8481.5400000000009</v>
      </c>
      <c r="N1659" s="5">
        <f>IF(Feb_21[[#This Row],[WIN_OSE]]=0,('Summary Sheet'!$O$1)-('Summary Sheet'!$O$1*2%),-'Summary Sheet'!$O$1*(Feb_21[[#This Row],[BSP]]-1))</f>
        <v>1.96</v>
      </c>
    </row>
    <row r="1660" spans="1:14" x14ac:dyDescent="0.25">
      <c r="A1660">
        <v>179407192</v>
      </c>
      <c r="B1660" s="1" t="s">
        <v>19</v>
      </c>
      <c r="C1660" s="1" t="s">
        <v>3129</v>
      </c>
      <c r="D1660" s="1" t="s">
        <v>5046</v>
      </c>
      <c r="E1660" s="1" t="s">
        <v>39</v>
      </c>
      <c r="F1660" s="1" t="s">
        <v>54</v>
      </c>
      <c r="G1660" s="2">
        <v>44243</v>
      </c>
      <c r="H1660" s="3">
        <v>0.68263888888888891</v>
      </c>
      <c r="I1660">
        <v>5</v>
      </c>
      <c r="J1660" s="1" t="s">
        <v>5053</v>
      </c>
      <c r="K1660">
        <v>0</v>
      </c>
      <c r="L1660">
        <v>4.2669045140000001</v>
      </c>
      <c r="M1660">
        <v>7340.16</v>
      </c>
      <c r="N1660" s="5">
        <f>IF(Feb_21[[#This Row],[WIN_OSE]]=0,('Summary Sheet'!$O$1)-('Summary Sheet'!$O$1*2%),-'Summary Sheet'!$O$1*(Feb_21[[#This Row],[BSP]]-1))</f>
        <v>1.96</v>
      </c>
    </row>
    <row r="1661" spans="1:14" x14ac:dyDescent="0.25">
      <c r="A1661">
        <v>179407194</v>
      </c>
      <c r="B1661" s="1" t="s">
        <v>19</v>
      </c>
      <c r="C1661" s="1" t="s">
        <v>3129</v>
      </c>
      <c r="D1661" s="1" t="s">
        <v>5046</v>
      </c>
      <c r="E1661" s="1" t="s">
        <v>43</v>
      </c>
      <c r="F1661" s="1" t="s">
        <v>54</v>
      </c>
      <c r="G1661" s="2">
        <v>44243</v>
      </c>
      <c r="H1661" s="3">
        <v>0.69652777777777775</v>
      </c>
      <c r="I1661">
        <v>6</v>
      </c>
      <c r="J1661" s="1" t="s">
        <v>4291</v>
      </c>
      <c r="K1661">
        <v>1</v>
      </c>
      <c r="L1661">
        <v>2.6787858833916829</v>
      </c>
      <c r="M1661">
        <v>20341.7</v>
      </c>
      <c r="N1661" s="5">
        <f>IF(Feb_21[[#This Row],[WIN_OSE]]=0,('Summary Sheet'!$O$1)-('Summary Sheet'!$O$1*2%),-'Summary Sheet'!$O$1*(Feb_21[[#This Row],[BSP]]-1))</f>
        <v>-3.3575717667833658</v>
      </c>
    </row>
    <row r="1662" spans="1:14" x14ac:dyDescent="0.25">
      <c r="A1662">
        <v>179407196</v>
      </c>
      <c r="B1662" s="1" t="s">
        <v>19</v>
      </c>
      <c r="C1662" s="1" t="s">
        <v>3129</v>
      </c>
      <c r="D1662" s="1" t="s">
        <v>5046</v>
      </c>
      <c r="E1662" s="1" t="s">
        <v>32</v>
      </c>
      <c r="F1662" s="1" t="s">
        <v>54</v>
      </c>
      <c r="G1662" s="2">
        <v>44243</v>
      </c>
      <c r="H1662" s="3">
        <v>0.7104166666666667</v>
      </c>
      <c r="I1662">
        <v>1</v>
      </c>
      <c r="J1662" s="1" t="s">
        <v>4425</v>
      </c>
      <c r="K1662">
        <v>0</v>
      </c>
      <c r="L1662">
        <v>3.2696996642675371</v>
      </c>
      <c r="M1662">
        <v>5785.5</v>
      </c>
      <c r="N1662" s="5">
        <f>IF(Feb_21[[#This Row],[WIN_OSE]]=0,('Summary Sheet'!$O$1)-('Summary Sheet'!$O$1*2%),-'Summary Sheet'!$O$1*(Feb_21[[#This Row],[BSP]]-1))</f>
        <v>1.96</v>
      </c>
    </row>
    <row r="1663" spans="1:14" x14ac:dyDescent="0.25">
      <c r="A1663">
        <v>179407198</v>
      </c>
      <c r="B1663" s="1" t="s">
        <v>19</v>
      </c>
      <c r="C1663" s="1" t="s">
        <v>3129</v>
      </c>
      <c r="D1663" s="1" t="s">
        <v>5046</v>
      </c>
      <c r="E1663" s="1" t="s">
        <v>39</v>
      </c>
      <c r="F1663" s="1" t="s">
        <v>54</v>
      </c>
      <c r="G1663" s="2">
        <v>44243</v>
      </c>
      <c r="H1663" s="3">
        <v>0.72361111111111109</v>
      </c>
      <c r="I1663">
        <v>3</v>
      </c>
      <c r="J1663" s="1" t="s">
        <v>4674</v>
      </c>
      <c r="K1663">
        <v>0</v>
      </c>
      <c r="L1663">
        <v>3.7123651949999998</v>
      </c>
      <c r="M1663">
        <v>9831.3799999999992</v>
      </c>
      <c r="N1663" s="5">
        <f>IF(Feb_21[[#This Row],[WIN_OSE]]=0,('Summary Sheet'!$O$1)-('Summary Sheet'!$O$1*2%),-'Summary Sheet'!$O$1*(Feb_21[[#This Row],[BSP]]-1))</f>
        <v>1.96</v>
      </c>
    </row>
    <row r="1664" spans="1:14" x14ac:dyDescent="0.25">
      <c r="A1664">
        <v>179407284</v>
      </c>
      <c r="B1664" s="1" t="s">
        <v>23</v>
      </c>
      <c r="C1664" s="1" t="s">
        <v>167</v>
      </c>
      <c r="D1664" s="1" t="s">
        <v>5046</v>
      </c>
      <c r="E1664" s="1" t="s">
        <v>43</v>
      </c>
      <c r="F1664" s="1" t="s">
        <v>44</v>
      </c>
      <c r="G1664" s="2">
        <v>44243</v>
      </c>
      <c r="H1664" s="3">
        <v>0.58125000000000004</v>
      </c>
      <c r="I1664">
        <v>3</v>
      </c>
      <c r="J1664" s="1" t="s">
        <v>3956</v>
      </c>
      <c r="K1664">
        <v>1</v>
      </c>
      <c r="L1664">
        <v>3.319003343525182</v>
      </c>
      <c r="M1664">
        <v>9571.7199999999993</v>
      </c>
      <c r="N1664" s="5">
        <f>IF(Feb_21[[#This Row],[WIN_OSE]]=0,('Summary Sheet'!$O$1)-('Summary Sheet'!$O$1*2%),-'Summary Sheet'!$O$1*(Feb_21[[#This Row],[BSP]]-1))</f>
        <v>-4.638006687050364</v>
      </c>
    </row>
    <row r="1665" spans="1:14" x14ac:dyDescent="0.25">
      <c r="A1665">
        <v>179407286</v>
      </c>
      <c r="B1665" s="1" t="s">
        <v>23</v>
      </c>
      <c r="C1665" s="1" t="s">
        <v>167</v>
      </c>
      <c r="D1665" s="1" t="s">
        <v>5046</v>
      </c>
      <c r="E1665" s="1" t="s">
        <v>41</v>
      </c>
      <c r="F1665" s="1" t="s">
        <v>44</v>
      </c>
      <c r="G1665" s="2">
        <v>44243</v>
      </c>
      <c r="H1665" s="3">
        <v>0.59166666666666667</v>
      </c>
      <c r="I1665">
        <v>5</v>
      </c>
      <c r="J1665" s="1" t="s">
        <v>5067</v>
      </c>
      <c r="K1665">
        <v>1</v>
      </c>
      <c r="L1665">
        <v>2.6076131519999999</v>
      </c>
      <c r="M1665">
        <v>9520.8799999999992</v>
      </c>
      <c r="N1665" s="5">
        <f>IF(Feb_21[[#This Row],[WIN_OSE]]=0,('Summary Sheet'!$O$1)-('Summary Sheet'!$O$1*2%),-'Summary Sheet'!$O$1*(Feb_21[[#This Row],[BSP]]-1))</f>
        <v>-3.2152263039999998</v>
      </c>
    </row>
    <row r="1666" spans="1:14" x14ac:dyDescent="0.25">
      <c r="A1666">
        <v>179407288</v>
      </c>
      <c r="B1666" s="1" t="s">
        <v>23</v>
      </c>
      <c r="C1666" s="1" t="s">
        <v>167</v>
      </c>
      <c r="D1666" s="1" t="s">
        <v>5046</v>
      </c>
      <c r="E1666" s="1" t="s">
        <v>47</v>
      </c>
      <c r="F1666" s="1" t="s">
        <v>44</v>
      </c>
      <c r="G1666" s="2">
        <v>44243</v>
      </c>
      <c r="H1666" s="3">
        <v>0.60555555555555551</v>
      </c>
      <c r="I1666">
        <v>2</v>
      </c>
      <c r="J1666" s="1" t="s">
        <v>3803</v>
      </c>
      <c r="K1666">
        <v>0</v>
      </c>
      <c r="L1666">
        <v>3.843581114364075</v>
      </c>
      <c r="M1666">
        <v>9884.56</v>
      </c>
      <c r="N1666" s="5">
        <f>IF(Feb_21[[#This Row],[WIN_OSE]]=0,('Summary Sheet'!$O$1)-('Summary Sheet'!$O$1*2%),-'Summary Sheet'!$O$1*(Feb_21[[#This Row],[BSP]]-1))</f>
        <v>1.96</v>
      </c>
    </row>
    <row r="1667" spans="1:14" x14ac:dyDescent="0.25">
      <c r="A1667">
        <v>179407290</v>
      </c>
      <c r="B1667" s="1" t="s">
        <v>23</v>
      </c>
      <c r="C1667" s="1" t="s">
        <v>167</v>
      </c>
      <c r="D1667" s="1" t="s">
        <v>5046</v>
      </c>
      <c r="E1667" s="1" t="s">
        <v>27</v>
      </c>
      <c r="F1667" s="1" t="s">
        <v>186</v>
      </c>
      <c r="G1667" s="2">
        <v>44243</v>
      </c>
      <c r="H1667" s="3">
        <v>0.61944444444444446</v>
      </c>
      <c r="I1667">
        <v>4</v>
      </c>
      <c r="J1667" s="1" t="s">
        <v>5062</v>
      </c>
      <c r="K1667">
        <v>0</v>
      </c>
      <c r="L1667">
        <v>4.0999999999999996</v>
      </c>
      <c r="M1667">
        <v>4587.3</v>
      </c>
      <c r="N1667" s="5">
        <f>IF(Feb_21[[#This Row],[WIN_OSE]]=0,('Summary Sheet'!$O$1)-('Summary Sheet'!$O$1*2%),-'Summary Sheet'!$O$1*(Feb_21[[#This Row],[BSP]]-1))</f>
        <v>1.96</v>
      </c>
    </row>
    <row r="1668" spans="1:14" x14ac:dyDescent="0.25">
      <c r="A1668">
        <v>179407292</v>
      </c>
      <c r="B1668" s="1" t="s">
        <v>23</v>
      </c>
      <c r="C1668" s="1" t="s">
        <v>167</v>
      </c>
      <c r="D1668" s="1" t="s">
        <v>5046</v>
      </c>
      <c r="E1668" s="1" t="s">
        <v>47</v>
      </c>
      <c r="F1668" s="1" t="s">
        <v>44</v>
      </c>
      <c r="G1668" s="2">
        <v>44243</v>
      </c>
      <c r="H1668" s="3">
        <v>0.63263888888888886</v>
      </c>
      <c r="I1668">
        <v>3</v>
      </c>
      <c r="J1668" s="1" t="s">
        <v>5056</v>
      </c>
      <c r="K1668">
        <v>0</v>
      </c>
      <c r="L1668">
        <v>3.1</v>
      </c>
      <c r="M1668">
        <v>10251.4</v>
      </c>
      <c r="N1668" s="5">
        <f>IF(Feb_21[[#This Row],[WIN_OSE]]=0,('Summary Sheet'!$O$1)-('Summary Sheet'!$O$1*2%),-'Summary Sheet'!$O$1*(Feb_21[[#This Row],[BSP]]-1))</f>
        <v>1.96</v>
      </c>
    </row>
    <row r="1669" spans="1:14" x14ac:dyDescent="0.25">
      <c r="A1669">
        <v>179407294</v>
      </c>
      <c r="B1669" s="1" t="s">
        <v>23</v>
      </c>
      <c r="C1669" s="1" t="s">
        <v>167</v>
      </c>
      <c r="D1669" s="1" t="s">
        <v>5046</v>
      </c>
      <c r="E1669" s="1" t="s">
        <v>30</v>
      </c>
      <c r="F1669" s="1" t="s">
        <v>44</v>
      </c>
      <c r="G1669" s="2">
        <v>44243</v>
      </c>
      <c r="H1669" s="3">
        <v>0.64444444444444449</v>
      </c>
      <c r="I1669">
        <v>5</v>
      </c>
      <c r="J1669" s="1" t="s">
        <v>3837</v>
      </c>
      <c r="K1669">
        <v>0</v>
      </c>
      <c r="L1669">
        <v>3.1</v>
      </c>
      <c r="M1669">
        <v>10680.68</v>
      </c>
      <c r="N1669" s="5">
        <f>IF(Feb_21[[#This Row],[WIN_OSE]]=0,('Summary Sheet'!$O$1)-('Summary Sheet'!$O$1*2%),-'Summary Sheet'!$O$1*(Feb_21[[#This Row],[BSP]]-1))</f>
        <v>1.96</v>
      </c>
    </row>
    <row r="1670" spans="1:14" x14ac:dyDescent="0.25">
      <c r="A1670">
        <v>179407296</v>
      </c>
      <c r="B1670" s="1" t="s">
        <v>23</v>
      </c>
      <c r="C1670" s="1" t="s">
        <v>167</v>
      </c>
      <c r="D1670" s="1" t="s">
        <v>5046</v>
      </c>
      <c r="E1670" s="1" t="s">
        <v>39</v>
      </c>
      <c r="F1670" s="1" t="s">
        <v>44</v>
      </c>
      <c r="G1670" s="2">
        <v>44243</v>
      </c>
      <c r="H1670" s="3">
        <v>0.65833333333333333</v>
      </c>
      <c r="I1670">
        <v>5</v>
      </c>
      <c r="J1670" s="1" t="s">
        <v>5047</v>
      </c>
      <c r="K1670">
        <v>0</v>
      </c>
      <c r="L1670">
        <v>3.65</v>
      </c>
      <c r="M1670">
        <v>7236.62</v>
      </c>
      <c r="N1670" s="5">
        <f>IF(Feb_21[[#This Row],[WIN_OSE]]=0,('Summary Sheet'!$O$1)-('Summary Sheet'!$O$1*2%),-'Summary Sheet'!$O$1*(Feb_21[[#This Row],[BSP]]-1))</f>
        <v>1.96</v>
      </c>
    </row>
    <row r="1671" spans="1:14" x14ac:dyDescent="0.25">
      <c r="A1671">
        <v>179407298</v>
      </c>
      <c r="B1671" s="1" t="s">
        <v>23</v>
      </c>
      <c r="C1671" s="1" t="s">
        <v>167</v>
      </c>
      <c r="D1671" s="1" t="s">
        <v>5046</v>
      </c>
      <c r="E1671" s="1" t="s">
        <v>24</v>
      </c>
      <c r="F1671" s="1" t="s">
        <v>44</v>
      </c>
      <c r="G1671" s="2">
        <v>44243</v>
      </c>
      <c r="H1671" s="3">
        <v>0.67222222222222228</v>
      </c>
      <c r="I1671">
        <v>5</v>
      </c>
      <c r="J1671" s="1" t="s">
        <v>4492</v>
      </c>
      <c r="K1671">
        <v>1</v>
      </c>
      <c r="L1671">
        <v>2.6292938204545129</v>
      </c>
      <c r="M1671">
        <v>21128.58</v>
      </c>
      <c r="N1671" s="5">
        <f>IF(Feb_21[[#This Row],[WIN_OSE]]=0,('Summary Sheet'!$O$1)-('Summary Sheet'!$O$1*2%),-'Summary Sheet'!$O$1*(Feb_21[[#This Row],[BSP]]-1))</f>
        <v>-3.2585876409090258</v>
      </c>
    </row>
    <row r="1672" spans="1:14" x14ac:dyDescent="0.25">
      <c r="A1672">
        <v>179407300</v>
      </c>
      <c r="B1672" s="1" t="s">
        <v>23</v>
      </c>
      <c r="C1672" s="1" t="s">
        <v>167</v>
      </c>
      <c r="D1672" s="1" t="s">
        <v>5046</v>
      </c>
      <c r="E1672" s="1" t="s">
        <v>43</v>
      </c>
      <c r="F1672" s="1" t="s">
        <v>44</v>
      </c>
      <c r="G1672" s="2">
        <v>44243</v>
      </c>
      <c r="H1672" s="3">
        <v>0.68611111111111112</v>
      </c>
      <c r="I1672">
        <v>5</v>
      </c>
      <c r="J1672" s="1" t="s">
        <v>3750</v>
      </c>
      <c r="K1672">
        <v>0</v>
      </c>
      <c r="L1672">
        <v>4.4742867259999999</v>
      </c>
      <c r="M1672">
        <v>5198.2</v>
      </c>
      <c r="N1672" s="5">
        <f>IF(Feb_21[[#This Row],[WIN_OSE]]=0,('Summary Sheet'!$O$1)-('Summary Sheet'!$O$1*2%),-'Summary Sheet'!$O$1*(Feb_21[[#This Row],[BSP]]-1))</f>
        <v>1.96</v>
      </c>
    </row>
    <row r="1673" spans="1:14" x14ac:dyDescent="0.25">
      <c r="A1673">
        <v>179407302</v>
      </c>
      <c r="B1673" s="1" t="s">
        <v>23</v>
      </c>
      <c r="C1673" s="1" t="s">
        <v>167</v>
      </c>
      <c r="D1673" s="1" t="s">
        <v>5046</v>
      </c>
      <c r="E1673" s="1" t="s">
        <v>49</v>
      </c>
      <c r="F1673" s="1" t="s">
        <v>186</v>
      </c>
      <c r="G1673" s="2">
        <v>44243</v>
      </c>
      <c r="H1673" s="3">
        <v>0.7</v>
      </c>
      <c r="I1673">
        <v>5</v>
      </c>
      <c r="J1673" s="1" t="s">
        <v>1139</v>
      </c>
      <c r="K1673">
        <v>0</v>
      </c>
      <c r="L1673">
        <v>4.4497393299999999</v>
      </c>
      <c r="M1673">
        <v>6059.14</v>
      </c>
      <c r="N1673" s="5">
        <f>IF(Feb_21[[#This Row],[WIN_OSE]]=0,('Summary Sheet'!$O$1)-('Summary Sheet'!$O$1*2%),-'Summary Sheet'!$O$1*(Feb_21[[#This Row],[BSP]]-1))</f>
        <v>1.96</v>
      </c>
    </row>
    <row r="1674" spans="1:14" x14ac:dyDescent="0.25">
      <c r="A1674">
        <v>179407304</v>
      </c>
      <c r="B1674" s="1" t="s">
        <v>23</v>
      </c>
      <c r="C1674" s="1" t="s">
        <v>167</v>
      </c>
      <c r="D1674" s="1" t="s">
        <v>5046</v>
      </c>
      <c r="E1674" s="1" t="s">
        <v>32</v>
      </c>
      <c r="F1674" s="1" t="s">
        <v>44</v>
      </c>
      <c r="G1674" s="2">
        <v>44243</v>
      </c>
      <c r="H1674" s="3">
        <v>0.71388888888888891</v>
      </c>
      <c r="I1674">
        <v>5</v>
      </c>
      <c r="J1674" s="1" t="s">
        <v>4412</v>
      </c>
      <c r="K1674">
        <v>0</v>
      </c>
      <c r="L1674">
        <v>3.9878466330000002</v>
      </c>
      <c r="M1674">
        <v>12470.4</v>
      </c>
      <c r="N1674" s="5">
        <f>IF(Feb_21[[#This Row],[WIN_OSE]]=0,('Summary Sheet'!$O$1)-('Summary Sheet'!$O$1*2%),-'Summary Sheet'!$O$1*(Feb_21[[#This Row],[BSP]]-1))</f>
        <v>1.96</v>
      </c>
    </row>
    <row r="1675" spans="1:14" x14ac:dyDescent="0.25">
      <c r="A1675">
        <v>179407306</v>
      </c>
      <c r="B1675" s="1" t="s">
        <v>23</v>
      </c>
      <c r="C1675" s="1" t="s">
        <v>167</v>
      </c>
      <c r="D1675" s="1" t="s">
        <v>5046</v>
      </c>
      <c r="E1675" s="1" t="s">
        <v>41</v>
      </c>
      <c r="F1675" s="1" t="s">
        <v>44</v>
      </c>
      <c r="G1675" s="2">
        <v>44243</v>
      </c>
      <c r="H1675" s="3">
        <v>0.72777777777777775</v>
      </c>
      <c r="I1675">
        <v>1</v>
      </c>
      <c r="J1675" s="1" t="s">
        <v>257</v>
      </c>
      <c r="K1675">
        <v>0</v>
      </c>
      <c r="L1675">
        <v>3.8382806675398013</v>
      </c>
      <c r="M1675">
        <v>11370.24</v>
      </c>
      <c r="N1675" s="5">
        <f>IF(Feb_21[[#This Row],[WIN_OSE]]=0,('Summary Sheet'!$O$1)-('Summary Sheet'!$O$1*2%),-'Summary Sheet'!$O$1*(Feb_21[[#This Row],[BSP]]-1))</f>
        <v>1.96</v>
      </c>
    </row>
    <row r="1676" spans="1:14" x14ac:dyDescent="0.25">
      <c r="A1676">
        <v>179407308</v>
      </c>
      <c r="B1676" s="1" t="s">
        <v>23</v>
      </c>
      <c r="C1676" s="1" t="s">
        <v>167</v>
      </c>
      <c r="D1676" s="1" t="s">
        <v>5046</v>
      </c>
      <c r="E1676" s="1" t="s">
        <v>39</v>
      </c>
      <c r="F1676" s="1" t="s">
        <v>44</v>
      </c>
      <c r="G1676" s="2">
        <v>44243</v>
      </c>
      <c r="H1676" s="3">
        <v>0.73888888888888893</v>
      </c>
      <c r="I1676">
        <v>3</v>
      </c>
      <c r="J1676" s="1" t="s">
        <v>4371</v>
      </c>
      <c r="K1676">
        <v>1</v>
      </c>
      <c r="L1676">
        <v>3.2066022582941152</v>
      </c>
      <c r="M1676">
        <v>11440.82</v>
      </c>
      <c r="N1676" s="5">
        <f>IF(Feb_21[[#This Row],[WIN_OSE]]=0,('Summary Sheet'!$O$1)-('Summary Sheet'!$O$1*2%),-'Summary Sheet'!$O$1*(Feb_21[[#This Row],[BSP]]-1))</f>
        <v>-4.4132045165882303</v>
      </c>
    </row>
    <row r="1677" spans="1:14" x14ac:dyDescent="0.25">
      <c r="A1677">
        <v>179407310</v>
      </c>
      <c r="B1677" s="1" t="s">
        <v>23</v>
      </c>
      <c r="C1677" s="1" t="s">
        <v>167</v>
      </c>
      <c r="D1677" s="1" t="s">
        <v>5046</v>
      </c>
      <c r="E1677" s="1" t="s">
        <v>32</v>
      </c>
      <c r="F1677" s="1" t="s">
        <v>44</v>
      </c>
      <c r="G1677" s="2">
        <v>44243</v>
      </c>
      <c r="H1677" s="3">
        <v>0.75138888888888888</v>
      </c>
      <c r="I1677">
        <v>2</v>
      </c>
      <c r="J1677" s="1" t="s">
        <v>5087</v>
      </c>
      <c r="K1677">
        <v>1</v>
      </c>
      <c r="L1677">
        <v>2.7</v>
      </c>
      <c r="M1677">
        <v>28148.26</v>
      </c>
      <c r="N1677" s="5">
        <f>IF(Feb_21[[#This Row],[WIN_OSE]]=0,('Summary Sheet'!$O$1)-('Summary Sheet'!$O$1*2%),-'Summary Sheet'!$O$1*(Feb_21[[#This Row],[BSP]]-1))</f>
        <v>-3.4000000000000004</v>
      </c>
    </row>
    <row r="1678" spans="1:14" x14ac:dyDescent="0.25">
      <c r="A1678">
        <v>179407339</v>
      </c>
      <c r="B1678" s="1" t="s">
        <v>16</v>
      </c>
      <c r="C1678" s="1" t="s">
        <v>3131</v>
      </c>
      <c r="D1678" s="1" t="s">
        <v>5046</v>
      </c>
      <c r="E1678" s="1" t="s">
        <v>17</v>
      </c>
      <c r="F1678" s="1" t="s">
        <v>54</v>
      </c>
      <c r="G1678" s="2">
        <v>44243</v>
      </c>
      <c r="H1678" s="3">
        <v>0.76180555555555551</v>
      </c>
      <c r="I1678">
        <v>4</v>
      </c>
      <c r="J1678" s="1" t="s">
        <v>4728</v>
      </c>
      <c r="K1678">
        <v>1</v>
      </c>
      <c r="L1678">
        <v>4.3781526880000001</v>
      </c>
      <c r="M1678">
        <v>9132.84</v>
      </c>
      <c r="N1678" s="5">
        <f>IF(Feb_21[[#This Row],[WIN_OSE]]=0,('Summary Sheet'!$O$1)-('Summary Sheet'!$O$1*2%),-'Summary Sheet'!$O$1*(Feb_21[[#This Row],[BSP]]-1))</f>
        <v>-6.7563053760000003</v>
      </c>
    </row>
    <row r="1679" spans="1:14" x14ac:dyDescent="0.25">
      <c r="A1679">
        <v>179407341</v>
      </c>
      <c r="B1679" s="1" t="s">
        <v>16</v>
      </c>
      <c r="C1679" s="1" t="s">
        <v>3131</v>
      </c>
      <c r="D1679" s="1" t="s">
        <v>5046</v>
      </c>
      <c r="E1679" s="1" t="s">
        <v>17</v>
      </c>
      <c r="F1679" s="1" t="s">
        <v>54</v>
      </c>
      <c r="G1679" s="2">
        <v>44243</v>
      </c>
      <c r="H1679" s="3">
        <v>0.7729166666666667</v>
      </c>
      <c r="I1679">
        <v>1</v>
      </c>
      <c r="J1679" s="1" t="s">
        <v>5084</v>
      </c>
      <c r="K1679">
        <v>0</v>
      </c>
      <c r="L1679">
        <v>3.2515863407219143</v>
      </c>
      <c r="M1679">
        <v>23486.04</v>
      </c>
      <c r="N1679" s="5">
        <f>IF(Feb_21[[#This Row],[WIN_OSE]]=0,('Summary Sheet'!$O$1)-('Summary Sheet'!$O$1*2%),-'Summary Sheet'!$O$1*(Feb_21[[#This Row],[BSP]]-1))</f>
        <v>1.96</v>
      </c>
    </row>
    <row r="1680" spans="1:14" x14ac:dyDescent="0.25">
      <c r="A1680">
        <v>179407343</v>
      </c>
      <c r="B1680" s="1" t="s">
        <v>16</v>
      </c>
      <c r="C1680" s="1" t="s">
        <v>3131</v>
      </c>
      <c r="D1680" s="1" t="s">
        <v>5046</v>
      </c>
      <c r="E1680" s="1" t="s">
        <v>17</v>
      </c>
      <c r="F1680" s="1" t="s">
        <v>54</v>
      </c>
      <c r="G1680" s="2">
        <v>44243</v>
      </c>
      <c r="H1680" s="3">
        <v>0.78333333333333333</v>
      </c>
      <c r="I1680">
        <v>1</v>
      </c>
      <c r="J1680" s="1" t="s">
        <v>956</v>
      </c>
      <c r="K1680">
        <v>1</v>
      </c>
      <c r="L1680">
        <v>1.4</v>
      </c>
      <c r="M1680">
        <v>65001.4</v>
      </c>
      <c r="N1680" s="5">
        <f>IF(Feb_21[[#This Row],[WIN_OSE]]=0,('Summary Sheet'!$O$1)-('Summary Sheet'!$O$1*2%),-'Summary Sheet'!$O$1*(Feb_21[[#This Row],[BSP]]-1))</f>
        <v>-0.79999999999999982</v>
      </c>
    </row>
    <row r="1681" spans="1:14" x14ac:dyDescent="0.25">
      <c r="A1681">
        <v>179407345</v>
      </c>
      <c r="B1681" s="1" t="s">
        <v>16</v>
      </c>
      <c r="C1681" s="1" t="s">
        <v>3131</v>
      </c>
      <c r="D1681" s="1" t="s">
        <v>5046</v>
      </c>
      <c r="E1681" s="1" t="s">
        <v>17</v>
      </c>
      <c r="F1681" s="1" t="s">
        <v>54</v>
      </c>
      <c r="G1681" s="2">
        <v>44243</v>
      </c>
      <c r="H1681" s="3">
        <v>0.79652777777777772</v>
      </c>
      <c r="I1681">
        <v>6</v>
      </c>
      <c r="J1681" s="1" t="s">
        <v>4688</v>
      </c>
      <c r="K1681">
        <v>0</v>
      </c>
      <c r="L1681">
        <v>3.6709273892090204</v>
      </c>
      <c r="M1681">
        <v>15131.54</v>
      </c>
      <c r="N1681" s="5">
        <f>IF(Feb_21[[#This Row],[WIN_OSE]]=0,('Summary Sheet'!$O$1)-('Summary Sheet'!$O$1*2%),-'Summary Sheet'!$O$1*(Feb_21[[#This Row],[BSP]]-1))</f>
        <v>1.96</v>
      </c>
    </row>
    <row r="1682" spans="1:14" x14ac:dyDescent="0.25">
      <c r="A1682">
        <v>179407347</v>
      </c>
      <c r="B1682" s="1" t="s">
        <v>16</v>
      </c>
      <c r="C1682" s="1" t="s">
        <v>3131</v>
      </c>
      <c r="D1682" s="1" t="s">
        <v>5046</v>
      </c>
      <c r="E1682" s="1" t="s">
        <v>17</v>
      </c>
      <c r="F1682" s="1" t="s">
        <v>54</v>
      </c>
      <c r="G1682" s="2">
        <v>44243</v>
      </c>
      <c r="H1682" s="3">
        <v>0.80833333333333335</v>
      </c>
      <c r="I1682">
        <v>5</v>
      </c>
      <c r="J1682" s="1" t="s">
        <v>5107</v>
      </c>
      <c r="K1682">
        <v>0</v>
      </c>
      <c r="L1682">
        <v>2.86</v>
      </c>
      <c r="M1682">
        <v>20123.66</v>
      </c>
      <c r="N1682" s="5">
        <f>IF(Feb_21[[#This Row],[WIN_OSE]]=0,('Summary Sheet'!$O$1)-('Summary Sheet'!$O$1*2%),-'Summary Sheet'!$O$1*(Feb_21[[#This Row],[BSP]]-1))</f>
        <v>1.96</v>
      </c>
    </row>
    <row r="1683" spans="1:14" x14ac:dyDescent="0.25">
      <c r="A1683">
        <v>179407349</v>
      </c>
      <c r="B1683" s="1" t="s">
        <v>16</v>
      </c>
      <c r="C1683" s="1" t="s">
        <v>3131</v>
      </c>
      <c r="D1683" s="1" t="s">
        <v>5046</v>
      </c>
      <c r="E1683" s="1" t="s">
        <v>17</v>
      </c>
      <c r="F1683" s="1" t="s">
        <v>54</v>
      </c>
      <c r="G1683" s="2">
        <v>44243</v>
      </c>
      <c r="H1683" s="3">
        <v>0.82222222222222219</v>
      </c>
      <c r="I1683">
        <v>1</v>
      </c>
      <c r="J1683" s="1" t="s">
        <v>4658</v>
      </c>
      <c r="K1683">
        <v>1</v>
      </c>
      <c r="L1683">
        <v>1.61</v>
      </c>
      <c r="M1683">
        <v>27424.76</v>
      </c>
      <c r="N1683" s="5">
        <f>IF(Feb_21[[#This Row],[WIN_OSE]]=0,('Summary Sheet'!$O$1)-('Summary Sheet'!$O$1*2%),-'Summary Sheet'!$O$1*(Feb_21[[#This Row],[BSP]]-1))</f>
        <v>-1.2200000000000002</v>
      </c>
    </row>
    <row r="1684" spans="1:14" x14ac:dyDescent="0.25">
      <c r="A1684">
        <v>179407351</v>
      </c>
      <c r="B1684" s="1" t="s">
        <v>16</v>
      </c>
      <c r="C1684" s="1" t="s">
        <v>3131</v>
      </c>
      <c r="D1684" s="1" t="s">
        <v>5046</v>
      </c>
      <c r="E1684" s="1" t="s">
        <v>17</v>
      </c>
      <c r="F1684" s="1" t="s">
        <v>54</v>
      </c>
      <c r="G1684" s="2">
        <v>44243</v>
      </c>
      <c r="H1684" s="3">
        <v>0.8354166666666667</v>
      </c>
      <c r="I1684">
        <v>3</v>
      </c>
      <c r="J1684" s="1" t="s">
        <v>4527</v>
      </c>
      <c r="K1684">
        <v>1</v>
      </c>
      <c r="L1684">
        <v>1.9839541194827324</v>
      </c>
      <c r="M1684">
        <v>56158.36</v>
      </c>
      <c r="N1684" s="5">
        <f>IF(Feb_21[[#This Row],[WIN_OSE]]=0,('Summary Sheet'!$O$1)-('Summary Sheet'!$O$1*2%),-'Summary Sheet'!$O$1*(Feb_21[[#This Row],[BSP]]-1))</f>
        <v>-1.9679082389654647</v>
      </c>
    </row>
    <row r="1685" spans="1:14" x14ac:dyDescent="0.25">
      <c r="A1685">
        <v>179407353</v>
      </c>
      <c r="B1685" s="1" t="s">
        <v>16</v>
      </c>
      <c r="C1685" s="1" t="s">
        <v>3131</v>
      </c>
      <c r="D1685" s="1" t="s">
        <v>5046</v>
      </c>
      <c r="E1685" s="1" t="s">
        <v>17</v>
      </c>
      <c r="F1685" s="1" t="s">
        <v>54</v>
      </c>
      <c r="G1685" s="2">
        <v>44243</v>
      </c>
      <c r="H1685" s="3">
        <v>0.84930555555555554</v>
      </c>
      <c r="I1685">
        <v>1</v>
      </c>
      <c r="J1685" s="1" t="s">
        <v>1391</v>
      </c>
      <c r="K1685">
        <v>0</v>
      </c>
      <c r="L1685">
        <v>1.4460977733249454</v>
      </c>
      <c r="M1685">
        <v>59463.06</v>
      </c>
      <c r="N1685" s="5">
        <f>IF(Feb_21[[#This Row],[WIN_OSE]]=0,('Summary Sheet'!$O$1)-('Summary Sheet'!$O$1*2%),-'Summary Sheet'!$O$1*(Feb_21[[#This Row],[BSP]]-1))</f>
        <v>1.96</v>
      </c>
    </row>
    <row r="1686" spans="1:14" x14ac:dyDescent="0.25">
      <c r="A1686">
        <v>179407355</v>
      </c>
      <c r="B1686" s="1" t="s">
        <v>16</v>
      </c>
      <c r="C1686" s="1" t="s">
        <v>3131</v>
      </c>
      <c r="D1686" s="1" t="s">
        <v>5046</v>
      </c>
      <c r="E1686" s="1" t="s">
        <v>17</v>
      </c>
      <c r="F1686" s="1" t="s">
        <v>54</v>
      </c>
      <c r="G1686" s="2">
        <v>44243</v>
      </c>
      <c r="H1686" s="3">
        <v>0.86319444444444449</v>
      </c>
      <c r="I1686">
        <v>1</v>
      </c>
      <c r="J1686" s="1" t="s">
        <v>5057</v>
      </c>
      <c r="K1686">
        <v>1</v>
      </c>
      <c r="L1686">
        <v>2.3697563311470651</v>
      </c>
      <c r="M1686">
        <v>43052</v>
      </c>
      <c r="N1686" s="5">
        <f>IF(Feb_21[[#This Row],[WIN_OSE]]=0,('Summary Sheet'!$O$1)-('Summary Sheet'!$O$1*2%),-'Summary Sheet'!$O$1*(Feb_21[[#This Row],[BSP]]-1))</f>
        <v>-2.7395126622941302</v>
      </c>
    </row>
    <row r="1687" spans="1:14" x14ac:dyDescent="0.25">
      <c r="A1687">
        <v>179407357</v>
      </c>
      <c r="B1687" s="1" t="s">
        <v>16</v>
      </c>
      <c r="C1687" s="1" t="s">
        <v>3131</v>
      </c>
      <c r="D1687" s="1" t="s">
        <v>5046</v>
      </c>
      <c r="E1687" s="1" t="s">
        <v>17</v>
      </c>
      <c r="F1687" s="1" t="s">
        <v>54</v>
      </c>
      <c r="G1687" s="2">
        <v>44243</v>
      </c>
      <c r="H1687" s="3">
        <v>0.87638888888888888</v>
      </c>
      <c r="I1687">
        <v>4</v>
      </c>
      <c r="J1687" s="1" t="s">
        <v>5085</v>
      </c>
      <c r="K1687">
        <v>1</v>
      </c>
      <c r="L1687">
        <v>3.7543901485290556</v>
      </c>
      <c r="M1687">
        <v>11289.3</v>
      </c>
      <c r="N1687" s="5">
        <f>IF(Feb_21[[#This Row],[WIN_OSE]]=0,('Summary Sheet'!$O$1)-('Summary Sheet'!$O$1*2%),-'Summary Sheet'!$O$1*(Feb_21[[#This Row],[BSP]]-1))</f>
        <v>-5.5087802970581112</v>
      </c>
    </row>
    <row r="1688" spans="1:14" x14ac:dyDescent="0.25">
      <c r="A1688">
        <v>179407359</v>
      </c>
      <c r="B1688" s="1" t="s">
        <v>16</v>
      </c>
      <c r="C1688" s="1" t="s">
        <v>3131</v>
      </c>
      <c r="D1688" s="1" t="s">
        <v>5046</v>
      </c>
      <c r="E1688" s="1" t="s">
        <v>17</v>
      </c>
      <c r="F1688" s="1" t="s">
        <v>54</v>
      </c>
      <c r="G1688" s="2">
        <v>44243</v>
      </c>
      <c r="H1688" s="3">
        <v>0.88749999999999996</v>
      </c>
      <c r="I1688">
        <v>3</v>
      </c>
      <c r="J1688" s="1" t="s">
        <v>5099</v>
      </c>
      <c r="K1688">
        <v>0</v>
      </c>
      <c r="L1688">
        <v>1.5399999904632569</v>
      </c>
      <c r="M1688">
        <v>48756.52</v>
      </c>
      <c r="N1688" s="5">
        <f>IF(Feb_21[[#This Row],[WIN_OSE]]=0,('Summary Sheet'!$O$1)-('Summary Sheet'!$O$1*2%),-'Summary Sheet'!$O$1*(Feb_21[[#This Row],[BSP]]-1))</f>
        <v>1.96</v>
      </c>
    </row>
    <row r="1689" spans="1:14" x14ac:dyDescent="0.25">
      <c r="A1689">
        <v>179407361</v>
      </c>
      <c r="B1689" s="1" t="s">
        <v>16</v>
      </c>
      <c r="C1689" s="1" t="s">
        <v>3131</v>
      </c>
      <c r="D1689" s="1" t="s">
        <v>5046</v>
      </c>
      <c r="E1689" s="1" t="s">
        <v>17</v>
      </c>
      <c r="F1689" s="1" t="s">
        <v>54</v>
      </c>
      <c r="G1689" s="2">
        <v>44243</v>
      </c>
      <c r="H1689" s="3">
        <v>0.8979166666666667</v>
      </c>
      <c r="I1689">
        <v>5</v>
      </c>
      <c r="J1689" s="1" t="s">
        <v>983</v>
      </c>
      <c r="K1689">
        <v>0</v>
      </c>
      <c r="L1689">
        <v>3.1470501674937439</v>
      </c>
      <c r="M1689">
        <v>22610.58</v>
      </c>
      <c r="N1689" s="5">
        <f>IF(Feb_21[[#This Row],[WIN_OSE]]=0,('Summary Sheet'!$O$1)-('Summary Sheet'!$O$1*2%),-'Summary Sheet'!$O$1*(Feb_21[[#This Row],[BSP]]-1))</f>
        <v>1.96</v>
      </c>
    </row>
    <row r="1690" spans="1:14" x14ac:dyDescent="0.25">
      <c r="A1690">
        <v>179407379</v>
      </c>
      <c r="B1690" s="1" t="s">
        <v>19</v>
      </c>
      <c r="C1690" s="1" t="s">
        <v>3137</v>
      </c>
      <c r="D1690" s="1" t="s">
        <v>5046</v>
      </c>
      <c r="E1690" s="1" t="s">
        <v>47</v>
      </c>
      <c r="F1690" s="1" t="s">
        <v>35</v>
      </c>
      <c r="G1690" s="2">
        <v>44243</v>
      </c>
      <c r="H1690" s="3">
        <v>0.7680555555555556</v>
      </c>
      <c r="I1690">
        <v>6</v>
      </c>
      <c r="J1690" s="1" t="s">
        <v>797</v>
      </c>
      <c r="K1690">
        <v>1</v>
      </c>
      <c r="L1690">
        <v>4.0999999999999996</v>
      </c>
      <c r="M1690">
        <v>12007.8</v>
      </c>
      <c r="N1690" s="5">
        <f>IF(Feb_21[[#This Row],[WIN_OSE]]=0,('Summary Sheet'!$O$1)-('Summary Sheet'!$O$1*2%),-'Summary Sheet'!$O$1*(Feb_21[[#This Row],[BSP]]-1))</f>
        <v>-6.1999999999999993</v>
      </c>
    </row>
    <row r="1691" spans="1:14" x14ac:dyDescent="0.25">
      <c r="A1691">
        <v>179407381</v>
      </c>
      <c r="B1691" s="1" t="s">
        <v>19</v>
      </c>
      <c r="C1691" s="1" t="s">
        <v>3137</v>
      </c>
      <c r="D1691" s="1" t="s">
        <v>5046</v>
      </c>
      <c r="E1691" s="1" t="s">
        <v>20</v>
      </c>
      <c r="F1691" s="1" t="s">
        <v>35</v>
      </c>
      <c r="G1691" s="2">
        <v>44243</v>
      </c>
      <c r="H1691" s="3">
        <v>0.77847222222222223</v>
      </c>
      <c r="I1691">
        <v>4</v>
      </c>
      <c r="J1691" s="1" t="s">
        <v>5104</v>
      </c>
      <c r="K1691">
        <v>0</v>
      </c>
      <c r="L1691">
        <v>2.2269001894712197</v>
      </c>
      <c r="M1691">
        <v>12286.9</v>
      </c>
      <c r="N1691" s="5">
        <f>IF(Feb_21[[#This Row],[WIN_OSE]]=0,('Summary Sheet'!$O$1)-('Summary Sheet'!$O$1*2%),-'Summary Sheet'!$O$1*(Feb_21[[#This Row],[BSP]]-1))</f>
        <v>1.96</v>
      </c>
    </row>
    <row r="1692" spans="1:14" x14ac:dyDescent="0.25">
      <c r="A1692">
        <v>179407383</v>
      </c>
      <c r="B1692" s="1" t="s">
        <v>19</v>
      </c>
      <c r="C1692" s="1" t="s">
        <v>3137</v>
      </c>
      <c r="D1692" s="1" t="s">
        <v>5046</v>
      </c>
      <c r="E1692" s="1" t="s">
        <v>43</v>
      </c>
      <c r="F1692" s="1" t="s">
        <v>35</v>
      </c>
      <c r="G1692" s="2">
        <v>44243</v>
      </c>
      <c r="H1692" s="3">
        <v>0.79097222222222219</v>
      </c>
      <c r="I1692">
        <v>3</v>
      </c>
      <c r="J1692" s="1" t="s">
        <v>3342</v>
      </c>
      <c r="K1692">
        <v>0</v>
      </c>
      <c r="L1692">
        <v>2.1984083538505459</v>
      </c>
      <c r="M1692">
        <v>13918.76</v>
      </c>
      <c r="N1692" s="5">
        <f>IF(Feb_21[[#This Row],[WIN_OSE]]=0,('Summary Sheet'!$O$1)-('Summary Sheet'!$O$1*2%),-'Summary Sheet'!$O$1*(Feb_21[[#This Row],[BSP]]-1))</f>
        <v>1.96</v>
      </c>
    </row>
    <row r="1693" spans="1:14" x14ac:dyDescent="0.25">
      <c r="A1693">
        <v>179407385</v>
      </c>
      <c r="B1693" s="1" t="s">
        <v>19</v>
      </c>
      <c r="C1693" s="1" t="s">
        <v>3137</v>
      </c>
      <c r="D1693" s="1" t="s">
        <v>5046</v>
      </c>
      <c r="E1693" s="1" t="s">
        <v>24</v>
      </c>
      <c r="F1693" s="1" t="s">
        <v>35</v>
      </c>
      <c r="G1693" s="2">
        <v>44243</v>
      </c>
      <c r="H1693" s="3">
        <v>0.80277777777777781</v>
      </c>
      <c r="I1693">
        <v>1</v>
      </c>
      <c r="J1693" s="1" t="s">
        <v>4094</v>
      </c>
      <c r="K1693">
        <v>0</v>
      </c>
      <c r="L1693">
        <v>2.9582580462397159</v>
      </c>
      <c r="M1693">
        <v>23961.32</v>
      </c>
      <c r="N1693" s="5">
        <f>IF(Feb_21[[#This Row],[WIN_OSE]]=0,('Summary Sheet'!$O$1)-('Summary Sheet'!$O$1*2%),-'Summary Sheet'!$O$1*(Feb_21[[#This Row],[BSP]]-1))</f>
        <v>1.96</v>
      </c>
    </row>
    <row r="1694" spans="1:14" x14ac:dyDescent="0.25">
      <c r="A1694">
        <v>179407387</v>
      </c>
      <c r="B1694" s="1" t="s">
        <v>19</v>
      </c>
      <c r="C1694" s="1" t="s">
        <v>3137</v>
      </c>
      <c r="D1694" s="1" t="s">
        <v>5046</v>
      </c>
      <c r="E1694" s="1" t="s">
        <v>75</v>
      </c>
      <c r="F1694" s="1" t="s">
        <v>62</v>
      </c>
      <c r="G1694" s="2">
        <v>44243</v>
      </c>
      <c r="H1694" s="3">
        <v>0.81527777777777777</v>
      </c>
      <c r="I1694">
        <v>4</v>
      </c>
      <c r="J1694" s="1" t="s">
        <v>4261</v>
      </c>
      <c r="K1694">
        <v>1</v>
      </c>
      <c r="L1694">
        <v>4.1751923120000001</v>
      </c>
      <c r="M1694">
        <v>7500.5</v>
      </c>
      <c r="N1694" s="5">
        <f>IF(Feb_21[[#This Row],[WIN_OSE]]=0,('Summary Sheet'!$O$1)-('Summary Sheet'!$O$1*2%),-'Summary Sheet'!$O$1*(Feb_21[[#This Row],[BSP]]-1))</f>
        <v>-6.3503846240000001</v>
      </c>
    </row>
    <row r="1695" spans="1:14" x14ac:dyDescent="0.25">
      <c r="A1695">
        <v>179407389</v>
      </c>
      <c r="B1695" s="1" t="s">
        <v>19</v>
      </c>
      <c r="C1695" s="1" t="s">
        <v>3137</v>
      </c>
      <c r="D1695" s="1" t="s">
        <v>5046</v>
      </c>
      <c r="E1695" s="1" t="s">
        <v>48</v>
      </c>
      <c r="F1695" s="1" t="s">
        <v>62</v>
      </c>
      <c r="G1695" s="2">
        <v>44243</v>
      </c>
      <c r="H1695" s="3">
        <v>0.82708333333333328</v>
      </c>
      <c r="I1695">
        <v>3</v>
      </c>
      <c r="J1695" s="1" t="s">
        <v>4747</v>
      </c>
      <c r="K1695">
        <v>0</v>
      </c>
      <c r="L1695">
        <v>3.6449831563576556</v>
      </c>
      <c r="M1695">
        <v>9459.7000000000007</v>
      </c>
      <c r="N1695" s="5">
        <f>IF(Feb_21[[#This Row],[WIN_OSE]]=0,('Summary Sheet'!$O$1)-('Summary Sheet'!$O$1*2%),-'Summary Sheet'!$O$1*(Feb_21[[#This Row],[BSP]]-1))</f>
        <v>1.96</v>
      </c>
    </row>
    <row r="1696" spans="1:14" x14ac:dyDescent="0.25">
      <c r="A1696">
        <v>179407391</v>
      </c>
      <c r="B1696" s="1" t="s">
        <v>19</v>
      </c>
      <c r="C1696" s="1" t="s">
        <v>3137</v>
      </c>
      <c r="D1696" s="1" t="s">
        <v>5046</v>
      </c>
      <c r="E1696" s="1" t="s">
        <v>32</v>
      </c>
      <c r="F1696" s="1" t="s">
        <v>35</v>
      </c>
      <c r="G1696" s="2">
        <v>44243</v>
      </c>
      <c r="H1696" s="3">
        <v>0.83750000000000002</v>
      </c>
      <c r="I1696">
        <v>3</v>
      </c>
      <c r="J1696" s="1" t="s">
        <v>5083</v>
      </c>
      <c r="K1696">
        <v>1</v>
      </c>
      <c r="L1696">
        <v>3.4354001466376944</v>
      </c>
      <c r="M1696">
        <v>12929.64</v>
      </c>
      <c r="N1696" s="5">
        <f>IF(Feb_21[[#This Row],[WIN_OSE]]=0,('Summary Sheet'!$O$1)-('Summary Sheet'!$O$1*2%),-'Summary Sheet'!$O$1*(Feb_21[[#This Row],[BSP]]-1))</f>
        <v>-4.8708002932753889</v>
      </c>
    </row>
    <row r="1697" spans="1:14" x14ac:dyDescent="0.25">
      <c r="A1697">
        <v>179407393</v>
      </c>
      <c r="B1697" s="1" t="s">
        <v>19</v>
      </c>
      <c r="C1697" s="1" t="s">
        <v>3137</v>
      </c>
      <c r="D1697" s="1" t="s">
        <v>5046</v>
      </c>
      <c r="E1697" s="1" t="s">
        <v>39</v>
      </c>
      <c r="F1697" s="1" t="s">
        <v>35</v>
      </c>
      <c r="G1697" s="2">
        <v>44243</v>
      </c>
      <c r="H1697" s="3">
        <v>0.84791666666666665</v>
      </c>
      <c r="I1697">
        <v>1</v>
      </c>
      <c r="J1697" s="1" t="s">
        <v>5058</v>
      </c>
      <c r="K1697">
        <v>0</v>
      </c>
      <c r="L1697">
        <v>4.0399713881062063</v>
      </c>
      <c r="M1697">
        <v>8224.4599999999991</v>
      </c>
      <c r="N1697" s="5">
        <f>IF(Feb_21[[#This Row],[WIN_OSE]]=0,('Summary Sheet'!$O$1)-('Summary Sheet'!$O$1*2%),-'Summary Sheet'!$O$1*(Feb_21[[#This Row],[BSP]]-1))</f>
        <v>1.96</v>
      </c>
    </row>
    <row r="1698" spans="1:14" x14ac:dyDescent="0.25">
      <c r="A1698">
        <v>179407395</v>
      </c>
      <c r="B1698" s="1" t="s">
        <v>19</v>
      </c>
      <c r="C1698" s="1" t="s">
        <v>3137</v>
      </c>
      <c r="D1698" s="1" t="s">
        <v>5046</v>
      </c>
      <c r="E1698" s="1" t="s">
        <v>41</v>
      </c>
      <c r="F1698" s="1" t="s">
        <v>35</v>
      </c>
      <c r="G1698" s="2">
        <v>44243</v>
      </c>
      <c r="H1698" s="3">
        <v>0.85833333333333328</v>
      </c>
      <c r="I1698">
        <v>6</v>
      </c>
      <c r="J1698" s="1" t="s">
        <v>545</v>
      </c>
      <c r="K1698">
        <v>1</v>
      </c>
      <c r="L1698">
        <v>1.99</v>
      </c>
      <c r="M1698">
        <v>37295.54</v>
      </c>
      <c r="N1698" s="5">
        <f>IF(Feb_21[[#This Row],[WIN_OSE]]=0,('Summary Sheet'!$O$1)-('Summary Sheet'!$O$1*2%),-'Summary Sheet'!$O$1*(Feb_21[[#This Row],[BSP]]-1))</f>
        <v>-1.98</v>
      </c>
    </row>
    <row r="1699" spans="1:14" x14ac:dyDescent="0.25">
      <c r="A1699">
        <v>179407397</v>
      </c>
      <c r="B1699" s="1" t="s">
        <v>19</v>
      </c>
      <c r="C1699" s="1" t="s">
        <v>3137</v>
      </c>
      <c r="D1699" s="1" t="s">
        <v>5046</v>
      </c>
      <c r="E1699" s="1" t="s">
        <v>30</v>
      </c>
      <c r="F1699" s="1" t="s">
        <v>35</v>
      </c>
      <c r="G1699" s="2">
        <v>44243</v>
      </c>
      <c r="H1699" s="3">
        <v>0.86944444444444446</v>
      </c>
      <c r="I1699">
        <v>1</v>
      </c>
      <c r="J1699" s="1" t="s">
        <v>3174</v>
      </c>
      <c r="K1699">
        <v>0</v>
      </c>
      <c r="L1699">
        <v>1.9942775477372841</v>
      </c>
      <c r="M1699">
        <v>37122.04</v>
      </c>
      <c r="N1699" s="5">
        <f>IF(Feb_21[[#This Row],[WIN_OSE]]=0,('Summary Sheet'!$O$1)-('Summary Sheet'!$O$1*2%),-'Summary Sheet'!$O$1*(Feb_21[[#This Row],[BSP]]-1))</f>
        <v>1.96</v>
      </c>
    </row>
    <row r="1700" spans="1:14" x14ac:dyDescent="0.25">
      <c r="A1700">
        <v>179407399</v>
      </c>
      <c r="B1700" s="1" t="s">
        <v>19</v>
      </c>
      <c r="C1700" s="1" t="s">
        <v>3137</v>
      </c>
      <c r="D1700" s="1" t="s">
        <v>5046</v>
      </c>
      <c r="E1700" s="1" t="s">
        <v>32</v>
      </c>
      <c r="F1700" s="1" t="s">
        <v>35</v>
      </c>
      <c r="G1700" s="2">
        <v>44243</v>
      </c>
      <c r="H1700" s="3">
        <v>0.88263888888888886</v>
      </c>
      <c r="I1700">
        <v>1</v>
      </c>
      <c r="J1700" s="1" t="s">
        <v>4038</v>
      </c>
      <c r="K1700">
        <v>1</v>
      </c>
      <c r="L1700">
        <v>3.15</v>
      </c>
      <c r="M1700">
        <v>17163.02</v>
      </c>
      <c r="N1700" s="5">
        <f>IF(Feb_21[[#This Row],[WIN_OSE]]=0,('Summary Sheet'!$O$1)-('Summary Sheet'!$O$1*2%),-'Summary Sheet'!$O$1*(Feb_21[[#This Row],[BSP]]-1))</f>
        <v>-4.3</v>
      </c>
    </row>
    <row r="1701" spans="1:14" x14ac:dyDescent="0.25">
      <c r="A1701">
        <v>179407401</v>
      </c>
      <c r="B1701" s="1" t="s">
        <v>19</v>
      </c>
      <c r="C1701" s="1" t="s">
        <v>3137</v>
      </c>
      <c r="D1701" s="1" t="s">
        <v>5046</v>
      </c>
      <c r="E1701" s="1" t="s">
        <v>32</v>
      </c>
      <c r="F1701" s="1" t="s">
        <v>35</v>
      </c>
      <c r="G1701" s="2">
        <v>44243</v>
      </c>
      <c r="H1701" s="3">
        <v>0.8930555555555556</v>
      </c>
      <c r="I1701">
        <v>3</v>
      </c>
      <c r="J1701" s="1" t="s">
        <v>3204</v>
      </c>
      <c r="K1701">
        <v>1</v>
      </c>
      <c r="L1701">
        <v>2.2689957081304648</v>
      </c>
      <c r="M1701">
        <v>29411.4</v>
      </c>
      <c r="N1701" s="5">
        <f>IF(Feb_21[[#This Row],[WIN_OSE]]=0,('Summary Sheet'!$O$1)-('Summary Sheet'!$O$1*2%),-'Summary Sheet'!$O$1*(Feb_21[[#This Row],[BSP]]-1))</f>
        <v>-2.5379914162609296</v>
      </c>
    </row>
    <row r="1702" spans="1:14" x14ac:dyDescent="0.25">
      <c r="A1702">
        <v>179407632</v>
      </c>
      <c r="B1702" s="1" t="s">
        <v>1277</v>
      </c>
      <c r="C1702" s="1" t="s">
        <v>3136</v>
      </c>
      <c r="D1702" s="1" t="s">
        <v>5046</v>
      </c>
      <c r="E1702" s="1" t="s">
        <v>39</v>
      </c>
      <c r="F1702" s="1" t="s">
        <v>44</v>
      </c>
      <c r="G1702" s="2">
        <v>44243</v>
      </c>
      <c r="H1702" s="3">
        <v>0.7631944444444444</v>
      </c>
      <c r="I1702">
        <v>3</v>
      </c>
      <c r="J1702" s="1" t="s">
        <v>4255</v>
      </c>
      <c r="K1702">
        <v>0</v>
      </c>
      <c r="L1702">
        <v>3.3696080446026464</v>
      </c>
      <c r="M1702">
        <v>14313.42</v>
      </c>
      <c r="N1702" s="5">
        <f>IF(Feb_21[[#This Row],[WIN_OSE]]=0,('Summary Sheet'!$O$1)-('Summary Sheet'!$O$1*2%),-'Summary Sheet'!$O$1*(Feb_21[[#This Row],[BSP]]-1))</f>
        <v>1.96</v>
      </c>
    </row>
    <row r="1703" spans="1:14" x14ac:dyDescent="0.25">
      <c r="A1703">
        <v>179407634</v>
      </c>
      <c r="B1703" s="1" t="s">
        <v>1277</v>
      </c>
      <c r="C1703" s="1" t="s">
        <v>3136</v>
      </c>
      <c r="D1703" s="1" t="s">
        <v>5046</v>
      </c>
      <c r="E1703" s="1" t="s">
        <v>43</v>
      </c>
      <c r="F1703" s="1" t="s">
        <v>44</v>
      </c>
      <c r="G1703" s="2">
        <v>44243</v>
      </c>
      <c r="H1703" s="3">
        <v>0.77500000000000002</v>
      </c>
      <c r="I1703">
        <v>6</v>
      </c>
      <c r="J1703" s="1" t="s">
        <v>5061</v>
      </c>
      <c r="K1703">
        <v>0</v>
      </c>
      <c r="L1703">
        <v>3.0940919844350718</v>
      </c>
      <c r="M1703">
        <v>24355.22</v>
      </c>
      <c r="N1703" s="5">
        <f>IF(Feb_21[[#This Row],[WIN_OSE]]=0,('Summary Sheet'!$O$1)-('Summary Sheet'!$O$1*2%),-'Summary Sheet'!$O$1*(Feb_21[[#This Row],[BSP]]-1))</f>
        <v>1.96</v>
      </c>
    </row>
    <row r="1704" spans="1:14" x14ac:dyDescent="0.25">
      <c r="A1704">
        <v>179407636</v>
      </c>
      <c r="B1704" s="1" t="s">
        <v>1277</v>
      </c>
      <c r="C1704" s="1" t="s">
        <v>3136</v>
      </c>
      <c r="D1704" s="1" t="s">
        <v>5046</v>
      </c>
      <c r="E1704" s="1" t="s">
        <v>24</v>
      </c>
      <c r="F1704" s="1" t="s">
        <v>44</v>
      </c>
      <c r="G1704" s="2">
        <v>44243</v>
      </c>
      <c r="H1704" s="3">
        <v>0.78541666666666665</v>
      </c>
      <c r="I1704">
        <v>3</v>
      </c>
      <c r="J1704" s="1" t="s">
        <v>4220</v>
      </c>
      <c r="K1704">
        <v>1</v>
      </c>
      <c r="L1704">
        <v>1.6248245227337978</v>
      </c>
      <c r="M1704">
        <v>19263.900000000001</v>
      </c>
      <c r="N1704" s="5">
        <f>IF(Feb_21[[#This Row],[WIN_OSE]]=0,('Summary Sheet'!$O$1)-('Summary Sheet'!$O$1*2%),-'Summary Sheet'!$O$1*(Feb_21[[#This Row],[BSP]]-1))</f>
        <v>-1.2496490454675957</v>
      </c>
    </row>
    <row r="1705" spans="1:14" x14ac:dyDescent="0.25">
      <c r="A1705">
        <v>179407638</v>
      </c>
      <c r="B1705" s="1" t="s">
        <v>1277</v>
      </c>
      <c r="C1705" s="1" t="s">
        <v>3136</v>
      </c>
      <c r="D1705" s="1" t="s">
        <v>5046</v>
      </c>
      <c r="E1705" s="1" t="s">
        <v>43</v>
      </c>
      <c r="F1705" s="1" t="s">
        <v>44</v>
      </c>
      <c r="G1705" s="2">
        <v>44243</v>
      </c>
      <c r="H1705" s="3">
        <v>0.79791666666666672</v>
      </c>
      <c r="I1705">
        <v>5</v>
      </c>
      <c r="J1705" s="1" t="s">
        <v>4982</v>
      </c>
      <c r="K1705">
        <v>0</v>
      </c>
      <c r="L1705">
        <v>4.4626754046092536</v>
      </c>
      <c r="M1705">
        <v>6460.26</v>
      </c>
      <c r="N1705" s="5">
        <f>IF(Feb_21[[#This Row],[WIN_OSE]]=0,('Summary Sheet'!$O$1)-('Summary Sheet'!$O$1*2%),-'Summary Sheet'!$O$1*(Feb_21[[#This Row],[BSP]]-1))</f>
        <v>1.96</v>
      </c>
    </row>
    <row r="1706" spans="1:14" x14ac:dyDescent="0.25">
      <c r="A1706">
        <v>179407640</v>
      </c>
      <c r="B1706" s="1" t="s">
        <v>1277</v>
      </c>
      <c r="C1706" s="1" t="s">
        <v>3136</v>
      </c>
      <c r="D1706" s="1" t="s">
        <v>5046</v>
      </c>
      <c r="E1706" s="1" t="s">
        <v>41</v>
      </c>
      <c r="F1706" s="1" t="s">
        <v>44</v>
      </c>
      <c r="G1706" s="2">
        <v>44243</v>
      </c>
      <c r="H1706" s="3">
        <v>0.80972222222222223</v>
      </c>
      <c r="I1706">
        <v>2</v>
      </c>
      <c r="J1706" s="1" t="s">
        <v>4287</v>
      </c>
      <c r="K1706">
        <v>0</v>
      </c>
      <c r="L1706">
        <v>3.95</v>
      </c>
      <c r="M1706">
        <v>13719.46</v>
      </c>
      <c r="N1706" s="5">
        <f>IF(Feb_21[[#This Row],[WIN_OSE]]=0,('Summary Sheet'!$O$1)-('Summary Sheet'!$O$1*2%),-'Summary Sheet'!$O$1*(Feb_21[[#This Row],[BSP]]-1))</f>
        <v>1.96</v>
      </c>
    </row>
    <row r="1707" spans="1:14" x14ac:dyDescent="0.25">
      <c r="A1707">
        <v>179407642</v>
      </c>
      <c r="B1707" s="1" t="s">
        <v>1277</v>
      </c>
      <c r="C1707" s="1" t="s">
        <v>3136</v>
      </c>
      <c r="D1707" s="1" t="s">
        <v>5046</v>
      </c>
      <c r="E1707" s="1" t="s">
        <v>30</v>
      </c>
      <c r="F1707" s="1" t="s">
        <v>44</v>
      </c>
      <c r="G1707" s="2">
        <v>44243</v>
      </c>
      <c r="H1707" s="3">
        <v>0.82013888888888886</v>
      </c>
      <c r="I1707">
        <v>6</v>
      </c>
      <c r="J1707" s="1" t="s">
        <v>5048</v>
      </c>
      <c r="K1707">
        <v>0</v>
      </c>
      <c r="L1707">
        <v>3.8393836284698404</v>
      </c>
      <c r="M1707">
        <v>14501.96</v>
      </c>
      <c r="N1707" s="5">
        <f>IF(Feb_21[[#This Row],[WIN_OSE]]=0,('Summary Sheet'!$O$1)-('Summary Sheet'!$O$1*2%),-'Summary Sheet'!$O$1*(Feb_21[[#This Row],[BSP]]-1))</f>
        <v>1.96</v>
      </c>
    </row>
    <row r="1708" spans="1:14" x14ac:dyDescent="0.25">
      <c r="A1708">
        <v>179407644</v>
      </c>
      <c r="B1708" s="1" t="s">
        <v>1277</v>
      </c>
      <c r="C1708" s="1" t="s">
        <v>3136</v>
      </c>
      <c r="D1708" s="1" t="s">
        <v>5046</v>
      </c>
      <c r="E1708" s="1" t="s">
        <v>41</v>
      </c>
      <c r="F1708" s="1" t="s">
        <v>44</v>
      </c>
      <c r="G1708" s="2">
        <v>44243</v>
      </c>
      <c r="H1708" s="3">
        <v>0.83194444444444449</v>
      </c>
      <c r="I1708">
        <v>2</v>
      </c>
      <c r="J1708" s="1" t="s">
        <v>4554</v>
      </c>
      <c r="K1708">
        <v>0</v>
      </c>
      <c r="L1708">
        <v>3.45</v>
      </c>
      <c r="M1708">
        <v>10604.8</v>
      </c>
      <c r="N1708" s="5">
        <f>IF(Feb_21[[#This Row],[WIN_OSE]]=0,('Summary Sheet'!$O$1)-('Summary Sheet'!$O$1*2%),-'Summary Sheet'!$O$1*(Feb_21[[#This Row],[BSP]]-1))</f>
        <v>1.96</v>
      </c>
    </row>
    <row r="1709" spans="1:14" x14ac:dyDescent="0.25">
      <c r="A1709">
        <v>179407646</v>
      </c>
      <c r="B1709" s="1" t="s">
        <v>1277</v>
      </c>
      <c r="C1709" s="1" t="s">
        <v>3136</v>
      </c>
      <c r="D1709" s="1" t="s">
        <v>5046</v>
      </c>
      <c r="E1709" s="1" t="s">
        <v>24</v>
      </c>
      <c r="F1709" s="1" t="s">
        <v>44</v>
      </c>
      <c r="G1709" s="2">
        <v>44243</v>
      </c>
      <c r="H1709" s="3">
        <v>0.84166666666666667</v>
      </c>
      <c r="I1709">
        <v>2</v>
      </c>
      <c r="J1709" s="1" t="s">
        <v>4212</v>
      </c>
      <c r="K1709">
        <v>0</v>
      </c>
      <c r="L1709">
        <v>4.670960162778826</v>
      </c>
      <c r="M1709">
        <v>9252.34</v>
      </c>
      <c r="N1709" s="5">
        <f>IF(Feb_21[[#This Row],[WIN_OSE]]=0,('Summary Sheet'!$O$1)-('Summary Sheet'!$O$1*2%),-'Summary Sheet'!$O$1*(Feb_21[[#This Row],[BSP]]-1))</f>
        <v>1.96</v>
      </c>
    </row>
    <row r="1710" spans="1:14" x14ac:dyDescent="0.25">
      <c r="A1710">
        <v>179407648</v>
      </c>
      <c r="B1710" s="1" t="s">
        <v>1277</v>
      </c>
      <c r="C1710" s="1" t="s">
        <v>3136</v>
      </c>
      <c r="D1710" s="1" t="s">
        <v>5046</v>
      </c>
      <c r="E1710" s="1" t="s">
        <v>30</v>
      </c>
      <c r="F1710" s="1" t="s">
        <v>44</v>
      </c>
      <c r="G1710" s="2">
        <v>44243</v>
      </c>
      <c r="H1710" s="3">
        <v>0.8520833333333333</v>
      </c>
      <c r="I1710">
        <v>5</v>
      </c>
      <c r="J1710" s="1" t="s">
        <v>4111</v>
      </c>
      <c r="K1710">
        <v>0</v>
      </c>
      <c r="L1710">
        <v>3.13551124</v>
      </c>
      <c r="M1710">
        <v>9920.92</v>
      </c>
      <c r="N1710" s="5">
        <f>IF(Feb_21[[#This Row],[WIN_OSE]]=0,('Summary Sheet'!$O$1)-('Summary Sheet'!$O$1*2%),-'Summary Sheet'!$O$1*(Feb_21[[#This Row],[BSP]]-1))</f>
        <v>1.96</v>
      </c>
    </row>
    <row r="1711" spans="1:14" x14ac:dyDescent="0.25">
      <c r="A1711">
        <v>179407650</v>
      </c>
      <c r="B1711" s="1" t="s">
        <v>1277</v>
      </c>
      <c r="C1711" s="1" t="s">
        <v>3136</v>
      </c>
      <c r="D1711" s="1" t="s">
        <v>5046</v>
      </c>
      <c r="E1711" s="1" t="s">
        <v>39</v>
      </c>
      <c r="F1711" s="1" t="s">
        <v>44</v>
      </c>
      <c r="G1711" s="2">
        <v>44243</v>
      </c>
      <c r="H1711" s="3">
        <v>0.86527777777777781</v>
      </c>
      <c r="I1711">
        <v>4</v>
      </c>
      <c r="J1711" s="1" t="s">
        <v>4549</v>
      </c>
      <c r="K1711">
        <v>1</v>
      </c>
      <c r="L1711">
        <v>2.8359206189999999</v>
      </c>
      <c r="M1711">
        <v>18445.439999999999</v>
      </c>
      <c r="N1711" s="5">
        <f>IF(Feb_21[[#This Row],[WIN_OSE]]=0,('Summary Sheet'!$O$1)-('Summary Sheet'!$O$1*2%),-'Summary Sheet'!$O$1*(Feb_21[[#This Row],[BSP]]-1))</f>
        <v>-3.6718412379999998</v>
      </c>
    </row>
    <row r="1712" spans="1:14" x14ac:dyDescent="0.25">
      <c r="A1712">
        <v>179407652</v>
      </c>
      <c r="B1712" s="1" t="s">
        <v>1277</v>
      </c>
      <c r="C1712" s="1" t="s">
        <v>3136</v>
      </c>
      <c r="D1712" s="1" t="s">
        <v>5046</v>
      </c>
      <c r="E1712" s="1" t="s">
        <v>24</v>
      </c>
      <c r="F1712" s="1" t="s">
        <v>44</v>
      </c>
      <c r="G1712" s="2">
        <v>44243</v>
      </c>
      <c r="H1712" s="3">
        <v>0.87569444444444444</v>
      </c>
      <c r="I1712">
        <v>2</v>
      </c>
      <c r="J1712" s="1" t="s">
        <v>4636</v>
      </c>
      <c r="K1712">
        <v>1</v>
      </c>
      <c r="L1712">
        <v>2.6553093774970327</v>
      </c>
      <c r="M1712">
        <v>21312.52</v>
      </c>
      <c r="N1712" s="5">
        <f>IF(Feb_21[[#This Row],[WIN_OSE]]=0,('Summary Sheet'!$O$1)-('Summary Sheet'!$O$1*2%),-'Summary Sheet'!$O$1*(Feb_21[[#This Row],[BSP]]-1))</f>
        <v>-3.3106187549940653</v>
      </c>
    </row>
    <row r="1713" spans="1:14" x14ac:dyDescent="0.25">
      <c r="A1713">
        <v>179407654</v>
      </c>
      <c r="B1713" s="1" t="s">
        <v>1277</v>
      </c>
      <c r="C1713" s="1" t="s">
        <v>3136</v>
      </c>
      <c r="D1713" s="1" t="s">
        <v>5046</v>
      </c>
      <c r="E1713" s="1" t="s">
        <v>39</v>
      </c>
      <c r="F1713" s="1" t="s">
        <v>44</v>
      </c>
      <c r="G1713" s="2">
        <v>44243</v>
      </c>
      <c r="H1713" s="3">
        <v>0.88611111111111107</v>
      </c>
      <c r="I1713">
        <v>5</v>
      </c>
      <c r="J1713" s="1" t="s">
        <v>824</v>
      </c>
      <c r="K1713">
        <v>1</v>
      </c>
      <c r="L1713">
        <v>3.45</v>
      </c>
      <c r="M1713">
        <v>9645.98</v>
      </c>
      <c r="N1713" s="5">
        <f>IF(Feb_21[[#This Row],[WIN_OSE]]=0,('Summary Sheet'!$O$1)-('Summary Sheet'!$O$1*2%),-'Summary Sheet'!$O$1*(Feb_21[[#This Row],[BSP]]-1))</f>
        <v>-4.9000000000000004</v>
      </c>
    </row>
    <row r="1714" spans="1:14" x14ac:dyDescent="0.25">
      <c r="A1714">
        <v>179407656</v>
      </c>
      <c r="B1714" s="1" t="s">
        <v>1277</v>
      </c>
      <c r="C1714" s="1" t="s">
        <v>3136</v>
      </c>
      <c r="D1714" s="1" t="s">
        <v>5046</v>
      </c>
      <c r="E1714" s="1" t="s">
        <v>47</v>
      </c>
      <c r="F1714" s="1" t="s">
        <v>44</v>
      </c>
      <c r="G1714" s="2">
        <v>44243</v>
      </c>
      <c r="H1714" s="3">
        <v>0.89652777777777781</v>
      </c>
      <c r="I1714">
        <v>3</v>
      </c>
      <c r="J1714" s="1" t="s">
        <v>5082</v>
      </c>
      <c r="K1714">
        <v>0</v>
      </c>
      <c r="L1714">
        <v>4.2302417759999997</v>
      </c>
      <c r="M1714">
        <v>11330.42</v>
      </c>
      <c r="N1714" s="5">
        <f>IF(Feb_21[[#This Row],[WIN_OSE]]=0,('Summary Sheet'!$O$1)-('Summary Sheet'!$O$1*2%),-'Summary Sheet'!$O$1*(Feb_21[[#This Row],[BSP]]-1))</f>
        <v>1.96</v>
      </c>
    </row>
    <row r="1715" spans="1:14" x14ac:dyDescent="0.25">
      <c r="A1715">
        <v>179407658</v>
      </c>
      <c r="B1715" s="1" t="s">
        <v>1277</v>
      </c>
      <c r="C1715" s="1" t="s">
        <v>3136</v>
      </c>
      <c r="D1715" s="1" t="s">
        <v>5046</v>
      </c>
      <c r="E1715" s="1" t="s">
        <v>39</v>
      </c>
      <c r="F1715" s="1" t="s">
        <v>44</v>
      </c>
      <c r="G1715" s="2">
        <v>44243</v>
      </c>
      <c r="H1715" s="3">
        <v>0.90625</v>
      </c>
      <c r="I1715">
        <v>1</v>
      </c>
      <c r="J1715" s="1" t="s">
        <v>424</v>
      </c>
      <c r="K1715">
        <v>1</v>
      </c>
      <c r="L1715">
        <v>2.2635155428540026</v>
      </c>
      <c r="M1715">
        <v>46608.62</v>
      </c>
      <c r="N1715" s="5">
        <f>IF(Feb_21[[#This Row],[WIN_OSE]]=0,('Summary Sheet'!$O$1)-('Summary Sheet'!$O$1*2%),-'Summary Sheet'!$O$1*(Feb_21[[#This Row],[BSP]]-1))</f>
        <v>-2.5270310857080052</v>
      </c>
    </row>
    <row r="1716" spans="1:14" x14ac:dyDescent="0.25">
      <c r="A1716">
        <v>179407808</v>
      </c>
      <c r="B1716" s="1" t="s">
        <v>23</v>
      </c>
      <c r="C1716" s="1" t="s">
        <v>3120</v>
      </c>
      <c r="D1716" s="1" t="s">
        <v>5046</v>
      </c>
      <c r="E1716" s="1" t="s">
        <v>49</v>
      </c>
      <c r="F1716" s="1" t="s">
        <v>179</v>
      </c>
      <c r="G1716" s="2">
        <v>44243</v>
      </c>
      <c r="H1716" s="3">
        <v>0.34166666666666667</v>
      </c>
      <c r="I1716">
        <v>3</v>
      </c>
      <c r="J1716" s="1" t="s">
        <v>3677</v>
      </c>
      <c r="K1716">
        <v>0</v>
      </c>
      <c r="L1716">
        <v>2.9171989895997825</v>
      </c>
      <c r="M1716">
        <v>4574.58</v>
      </c>
      <c r="N1716" s="5">
        <f>IF(Feb_21[[#This Row],[WIN_OSE]]=0,('Summary Sheet'!$O$1)-('Summary Sheet'!$O$1*2%),-'Summary Sheet'!$O$1*(Feb_21[[#This Row],[BSP]]-1))</f>
        <v>1.96</v>
      </c>
    </row>
    <row r="1717" spans="1:14" x14ac:dyDescent="0.25">
      <c r="A1717">
        <v>179407810</v>
      </c>
      <c r="B1717" s="1" t="s">
        <v>23</v>
      </c>
      <c r="C1717" s="1" t="s">
        <v>3120</v>
      </c>
      <c r="D1717" s="1" t="s">
        <v>5046</v>
      </c>
      <c r="E1717" s="1" t="s">
        <v>24</v>
      </c>
      <c r="F1717" s="1" t="s">
        <v>31</v>
      </c>
      <c r="G1717" s="2">
        <v>44243</v>
      </c>
      <c r="H1717" s="3">
        <v>0.35208333333333336</v>
      </c>
      <c r="I1717">
        <v>2</v>
      </c>
      <c r="J1717" s="1" t="s">
        <v>263</v>
      </c>
      <c r="K1717">
        <v>0</v>
      </c>
      <c r="L1717">
        <v>3.1698081357778571</v>
      </c>
      <c r="M1717">
        <v>4706.1000000000004</v>
      </c>
      <c r="N1717" s="5">
        <f>IF(Feb_21[[#This Row],[WIN_OSE]]=0,('Summary Sheet'!$O$1)-('Summary Sheet'!$O$1*2%),-'Summary Sheet'!$O$1*(Feb_21[[#This Row],[BSP]]-1))</f>
        <v>1.96</v>
      </c>
    </row>
    <row r="1718" spans="1:14" x14ac:dyDescent="0.25">
      <c r="A1718">
        <v>179407812</v>
      </c>
      <c r="B1718" s="1" t="s">
        <v>23</v>
      </c>
      <c r="C1718" s="1" t="s">
        <v>3120</v>
      </c>
      <c r="D1718" s="1" t="s">
        <v>5046</v>
      </c>
      <c r="E1718" s="1" t="s">
        <v>39</v>
      </c>
      <c r="F1718" s="1" t="s">
        <v>31</v>
      </c>
      <c r="G1718" s="2">
        <v>44243</v>
      </c>
      <c r="H1718" s="3">
        <v>0.36319444444444443</v>
      </c>
      <c r="I1718">
        <v>6</v>
      </c>
      <c r="J1718" s="1" t="s">
        <v>517</v>
      </c>
      <c r="K1718">
        <v>0</v>
      </c>
      <c r="L1718">
        <v>3.9801736827813157</v>
      </c>
      <c r="M1718">
        <v>3796.96</v>
      </c>
      <c r="N1718" s="5">
        <f>IF(Feb_21[[#This Row],[WIN_OSE]]=0,('Summary Sheet'!$O$1)-('Summary Sheet'!$O$1*2%),-'Summary Sheet'!$O$1*(Feb_21[[#This Row],[BSP]]-1))</f>
        <v>1.96</v>
      </c>
    </row>
    <row r="1719" spans="1:14" x14ac:dyDescent="0.25">
      <c r="A1719">
        <v>179407814</v>
      </c>
      <c r="B1719" s="1" t="s">
        <v>23</v>
      </c>
      <c r="C1719" s="1" t="s">
        <v>3120</v>
      </c>
      <c r="D1719" s="1" t="s">
        <v>5046</v>
      </c>
      <c r="E1719" s="1" t="s">
        <v>39</v>
      </c>
      <c r="F1719" s="1" t="s">
        <v>31</v>
      </c>
      <c r="G1719" s="2">
        <v>44243</v>
      </c>
      <c r="H1719" s="3">
        <v>0.37638888888888888</v>
      </c>
      <c r="I1719">
        <v>1</v>
      </c>
      <c r="J1719" s="1" t="s">
        <v>4421</v>
      </c>
      <c r="K1719">
        <v>0</v>
      </c>
      <c r="L1719">
        <v>4.2244653320000003</v>
      </c>
      <c r="M1719">
        <v>5190.04</v>
      </c>
      <c r="N1719" s="5">
        <f>IF(Feb_21[[#This Row],[WIN_OSE]]=0,('Summary Sheet'!$O$1)-('Summary Sheet'!$O$1*2%),-'Summary Sheet'!$O$1*(Feb_21[[#This Row],[BSP]]-1))</f>
        <v>1.96</v>
      </c>
    </row>
    <row r="1720" spans="1:14" x14ac:dyDescent="0.25">
      <c r="A1720">
        <v>179407816</v>
      </c>
      <c r="B1720" s="1" t="s">
        <v>23</v>
      </c>
      <c r="C1720" s="1" t="s">
        <v>3120</v>
      </c>
      <c r="D1720" s="1" t="s">
        <v>5046</v>
      </c>
      <c r="E1720" s="1" t="s">
        <v>65</v>
      </c>
      <c r="F1720" s="1" t="s">
        <v>31</v>
      </c>
      <c r="G1720" s="2">
        <v>44243</v>
      </c>
      <c r="H1720" s="3">
        <v>0.38750000000000001</v>
      </c>
      <c r="I1720">
        <v>5</v>
      </c>
      <c r="J1720" s="1" t="s">
        <v>3619</v>
      </c>
      <c r="K1720">
        <v>1</v>
      </c>
      <c r="L1720">
        <v>2.9081994655057501</v>
      </c>
      <c r="M1720">
        <v>6410.26</v>
      </c>
      <c r="N1720" s="5">
        <f>IF(Feb_21[[#This Row],[WIN_OSE]]=0,('Summary Sheet'!$O$1)-('Summary Sheet'!$O$1*2%),-'Summary Sheet'!$O$1*(Feb_21[[#This Row],[BSP]]-1))</f>
        <v>-3.8163989310115003</v>
      </c>
    </row>
    <row r="1721" spans="1:14" x14ac:dyDescent="0.25">
      <c r="A1721">
        <v>179407818</v>
      </c>
      <c r="B1721" s="1" t="s">
        <v>23</v>
      </c>
      <c r="C1721" s="1" t="s">
        <v>3120</v>
      </c>
      <c r="D1721" s="1" t="s">
        <v>5046</v>
      </c>
      <c r="E1721" s="1" t="s">
        <v>43</v>
      </c>
      <c r="F1721" s="1" t="s">
        <v>31</v>
      </c>
      <c r="G1721" s="2">
        <v>44243</v>
      </c>
      <c r="H1721" s="3">
        <v>0.39861111111111114</v>
      </c>
      <c r="I1721">
        <v>1</v>
      </c>
      <c r="J1721" s="1" t="s">
        <v>3265</v>
      </c>
      <c r="K1721">
        <v>1</v>
      </c>
      <c r="L1721">
        <v>2.7900179263890816</v>
      </c>
      <c r="M1721">
        <v>8690.4</v>
      </c>
      <c r="N1721" s="5">
        <f>IF(Feb_21[[#This Row],[WIN_OSE]]=0,('Summary Sheet'!$O$1)-('Summary Sheet'!$O$1*2%),-'Summary Sheet'!$O$1*(Feb_21[[#This Row],[BSP]]-1))</f>
        <v>-3.5800358527781633</v>
      </c>
    </row>
    <row r="1722" spans="1:14" x14ac:dyDescent="0.25">
      <c r="A1722">
        <v>179407820</v>
      </c>
      <c r="B1722" s="1" t="s">
        <v>23</v>
      </c>
      <c r="C1722" s="1" t="s">
        <v>3120</v>
      </c>
      <c r="D1722" s="1" t="s">
        <v>5046</v>
      </c>
      <c r="E1722" s="1" t="s">
        <v>41</v>
      </c>
      <c r="F1722" s="1" t="s">
        <v>31</v>
      </c>
      <c r="G1722" s="2">
        <v>44243</v>
      </c>
      <c r="H1722" s="3">
        <v>0.41111111111111109</v>
      </c>
      <c r="I1722">
        <v>1</v>
      </c>
      <c r="J1722" s="1" t="s">
        <v>5077</v>
      </c>
      <c r="K1722">
        <v>0</v>
      </c>
      <c r="L1722">
        <v>3.2</v>
      </c>
      <c r="M1722">
        <v>12755.04</v>
      </c>
      <c r="N1722" s="5">
        <f>IF(Feb_21[[#This Row],[WIN_OSE]]=0,('Summary Sheet'!$O$1)-('Summary Sheet'!$O$1*2%),-'Summary Sheet'!$O$1*(Feb_21[[#This Row],[BSP]]-1))</f>
        <v>1.96</v>
      </c>
    </row>
    <row r="1723" spans="1:14" x14ac:dyDescent="0.25">
      <c r="A1723">
        <v>179407822</v>
      </c>
      <c r="B1723" s="1" t="s">
        <v>23</v>
      </c>
      <c r="C1723" s="1" t="s">
        <v>3120</v>
      </c>
      <c r="D1723" s="1" t="s">
        <v>5046</v>
      </c>
      <c r="E1723" s="1" t="s">
        <v>43</v>
      </c>
      <c r="F1723" s="1" t="s">
        <v>31</v>
      </c>
      <c r="G1723" s="2">
        <v>44243</v>
      </c>
      <c r="H1723" s="3">
        <v>0.42152777777777778</v>
      </c>
      <c r="I1723">
        <v>3</v>
      </c>
      <c r="J1723" s="1" t="s">
        <v>3765</v>
      </c>
      <c r="K1723">
        <v>0</v>
      </c>
      <c r="L1723">
        <v>5.105558366640472</v>
      </c>
      <c r="M1723">
        <v>3887.66</v>
      </c>
      <c r="N1723" s="5">
        <f>IF(Feb_21[[#This Row],[WIN_OSE]]=0,('Summary Sheet'!$O$1)-('Summary Sheet'!$O$1*2%),-'Summary Sheet'!$O$1*(Feb_21[[#This Row],[BSP]]-1))</f>
        <v>1.96</v>
      </c>
    </row>
    <row r="1724" spans="1:14" x14ac:dyDescent="0.25">
      <c r="A1724">
        <v>179407824</v>
      </c>
      <c r="B1724" s="1" t="s">
        <v>23</v>
      </c>
      <c r="C1724" s="1" t="s">
        <v>3120</v>
      </c>
      <c r="D1724" s="1" t="s">
        <v>5046</v>
      </c>
      <c r="E1724" s="1" t="s">
        <v>30</v>
      </c>
      <c r="F1724" s="1" t="s">
        <v>31</v>
      </c>
      <c r="G1724" s="2">
        <v>44243</v>
      </c>
      <c r="H1724" s="3">
        <v>0.43263888888888891</v>
      </c>
      <c r="I1724">
        <v>2</v>
      </c>
      <c r="J1724" s="1" t="s">
        <v>3831</v>
      </c>
      <c r="K1724">
        <v>1</v>
      </c>
      <c r="L1724">
        <v>3.41520935</v>
      </c>
      <c r="M1724">
        <v>7871.58</v>
      </c>
      <c r="N1724" s="5">
        <f>IF(Feb_21[[#This Row],[WIN_OSE]]=0,('Summary Sheet'!$O$1)-('Summary Sheet'!$O$1*2%),-'Summary Sheet'!$O$1*(Feb_21[[#This Row],[BSP]]-1))</f>
        <v>-4.8304187000000001</v>
      </c>
    </row>
    <row r="1725" spans="1:14" x14ac:dyDescent="0.25">
      <c r="A1725">
        <v>179407826</v>
      </c>
      <c r="B1725" s="1" t="s">
        <v>23</v>
      </c>
      <c r="C1725" s="1" t="s">
        <v>3120</v>
      </c>
      <c r="D1725" s="1" t="s">
        <v>5046</v>
      </c>
      <c r="E1725" s="1" t="s">
        <v>47</v>
      </c>
      <c r="F1725" s="1" t="s">
        <v>31</v>
      </c>
      <c r="G1725" s="2">
        <v>44243</v>
      </c>
      <c r="H1725" s="3">
        <v>0.44513888888888886</v>
      </c>
      <c r="I1725">
        <v>2</v>
      </c>
      <c r="J1725" s="1" t="s">
        <v>5096</v>
      </c>
      <c r="K1725">
        <v>1</v>
      </c>
      <c r="L1725">
        <v>3.6</v>
      </c>
      <c r="M1725">
        <v>11646.62</v>
      </c>
      <c r="N1725" s="5">
        <f>IF(Feb_21[[#This Row],[WIN_OSE]]=0,('Summary Sheet'!$O$1)-('Summary Sheet'!$O$1*2%),-'Summary Sheet'!$O$1*(Feb_21[[#This Row],[BSP]]-1))</f>
        <v>-5.2</v>
      </c>
    </row>
    <row r="1726" spans="1:14" x14ac:dyDescent="0.25">
      <c r="A1726">
        <v>179447270</v>
      </c>
      <c r="B1726" s="1" t="s">
        <v>23</v>
      </c>
      <c r="C1726" s="1" t="s">
        <v>5302</v>
      </c>
      <c r="D1726" s="1" t="s">
        <v>5111</v>
      </c>
      <c r="E1726" s="1" t="s">
        <v>27</v>
      </c>
      <c r="F1726" s="1" t="s">
        <v>46</v>
      </c>
      <c r="G1726" s="2">
        <v>44244</v>
      </c>
      <c r="H1726" s="3">
        <v>0.44861111111111113</v>
      </c>
      <c r="I1726">
        <v>5</v>
      </c>
      <c r="J1726" s="1" t="s">
        <v>834</v>
      </c>
      <c r="K1726">
        <v>0</v>
      </c>
      <c r="L1726">
        <v>3.0599604551910291</v>
      </c>
      <c r="M1726">
        <v>5796.74</v>
      </c>
      <c r="N1726" s="5">
        <f>IF(Feb_21[[#This Row],[WIN_OSE]]=0,('Summary Sheet'!$O$1)-('Summary Sheet'!$O$1*2%),-'Summary Sheet'!$O$1*(Feb_21[[#This Row],[BSP]]-1))</f>
        <v>1.96</v>
      </c>
    </row>
    <row r="1727" spans="1:14" x14ac:dyDescent="0.25">
      <c r="A1727">
        <v>179447272</v>
      </c>
      <c r="B1727" s="1" t="s">
        <v>23</v>
      </c>
      <c r="C1727" s="1" t="s">
        <v>5302</v>
      </c>
      <c r="D1727" s="1" t="s">
        <v>5111</v>
      </c>
      <c r="E1727" s="1" t="s">
        <v>39</v>
      </c>
      <c r="F1727" s="1" t="s">
        <v>54</v>
      </c>
      <c r="G1727" s="2">
        <v>44244</v>
      </c>
      <c r="H1727" s="3">
        <v>0.45902777777777776</v>
      </c>
      <c r="I1727">
        <v>2</v>
      </c>
      <c r="J1727" s="1" t="s">
        <v>3779</v>
      </c>
      <c r="K1727">
        <v>0</v>
      </c>
      <c r="L1727">
        <v>3.7193921090000002</v>
      </c>
      <c r="M1727">
        <v>7024.84</v>
      </c>
      <c r="N1727" s="5">
        <f>IF(Feb_21[[#This Row],[WIN_OSE]]=0,('Summary Sheet'!$O$1)-('Summary Sheet'!$O$1*2%),-'Summary Sheet'!$O$1*(Feb_21[[#This Row],[BSP]]-1))</f>
        <v>1.96</v>
      </c>
    </row>
    <row r="1728" spans="1:14" x14ac:dyDescent="0.25">
      <c r="A1728">
        <v>179447274</v>
      </c>
      <c r="B1728" s="1" t="s">
        <v>23</v>
      </c>
      <c r="C1728" s="1" t="s">
        <v>5302</v>
      </c>
      <c r="D1728" s="1" t="s">
        <v>5111</v>
      </c>
      <c r="E1728" s="1" t="s">
        <v>41</v>
      </c>
      <c r="F1728" s="1" t="s">
        <v>54</v>
      </c>
      <c r="G1728" s="2">
        <v>44244</v>
      </c>
      <c r="H1728" s="3">
        <v>0.46944444444444444</v>
      </c>
      <c r="I1728">
        <v>3</v>
      </c>
      <c r="J1728" s="1" t="s">
        <v>3248</v>
      </c>
      <c r="K1728">
        <v>0</v>
      </c>
      <c r="L1728">
        <v>2.56</v>
      </c>
      <c r="M1728">
        <v>12440.56</v>
      </c>
      <c r="N1728" s="5">
        <f>IF(Feb_21[[#This Row],[WIN_OSE]]=0,('Summary Sheet'!$O$1)-('Summary Sheet'!$O$1*2%),-'Summary Sheet'!$O$1*(Feb_21[[#This Row],[BSP]]-1))</f>
        <v>1.96</v>
      </c>
    </row>
    <row r="1729" spans="1:14" x14ac:dyDescent="0.25">
      <c r="A1729">
        <v>179447276</v>
      </c>
      <c r="B1729" s="1" t="s">
        <v>23</v>
      </c>
      <c r="C1729" s="1" t="s">
        <v>5302</v>
      </c>
      <c r="D1729" s="1" t="s">
        <v>5111</v>
      </c>
      <c r="E1729" s="1" t="s">
        <v>43</v>
      </c>
      <c r="F1729" s="1" t="s">
        <v>54</v>
      </c>
      <c r="G1729" s="2">
        <v>44244</v>
      </c>
      <c r="H1729" s="3">
        <v>0.47986111111111113</v>
      </c>
      <c r="I1729">
        <v>1</v>
      </c>
      <c r="J1729" s="1" t="s">
        <v>756</v>
      </c>
      <c r="K1729">
        <v>0</v>
      </c>
      <c r="L1729">
        <v>2.615156149537305</v>
      </c>
      <c r="M1729">
        <v>9026.7000000000007</v>
      </c>
      <c r="N1729" s="5">
        <f>IF(Feb_21[[#This Row],[WIN_OSE]]=0,('Summary Sheet'!$O$1)-('Summary Sheet'!$O$1*2%),-'Summary Sheet'!$O$1*(Feb_21[[#This Row],[BSP]]-1))</f>
        <v>1.96</v>
      </c>
    </row>
    <row r="1730" spans="1:14" x14ac:dyDescent="0.25">
      <c r="A1730">
        <v>179447278</v>
      </c>
      <c r="B1730" s="1" t="s">
        <v>23</v>
      </c>
      <c r="C1730" s="1" t="s">
        <v>5302</v>
      </c>
      <c r="D1730" s="1" t="s">
        <v>5111</v>
      </c>
      <c r="E1730" s="1" t="s">
        <v>45</v>
      </c>
      <c r="F1730" s="1" t="s">
        <v>46</v>
      </c>
      <c r="G1730" s="2">
        <v>44244</v>
      </c>
      <c r="H1730" s="3">
        <v>0.49027777777777776</v>
      </c>
      <c r="I1730">
        <v>2</v>
      </c>
      <c r="J1730" s="1" t="s">
        <v>3875</v>
      </c>
      <c r="K1730">
        <v>0</v>
      </c>
      <c r="L1730">
        <v>3.1</v>
      </c>
      <c r="M1730">
        <v>7956.46</v>
      </c>
      <c r="N1730" s="5">
        <f>IF(Feb_21[[#This Row],[WIN_OSE]]=0,('Summary Sheet'!$O$1)-('Summary Sheet'!$O$1*2%),-'Summary Sheet'!$O$1*(Feb_21[[#This Row],[BSP]]-1))</f>
        <v>1.96</v>
      </c>
    </row>
    <row r="1731" spans="1:14" x14ac:dyDescent="0.25">
      <c r="A1731">
        <v>179447280</v>
      </c>
      <c r="B1731" s="1" t="s">
        <v>23</v>
      </c>
      <c r="C1731" s="1" t="s">
        <v>5302</v>
      </c>
      <c r="D1731" s="1" t="s">
        <v>5111</v>
      </c>
      <c r="E1731" s="1" t="s">
        <v>47</v>
      </c>
      <c r="F1731" s="1" t="s">
        <v>54</v>
      </c>
      <c r="G1731" s="2">
        <v>44244</v>
      </c>
      <c r="H1731" s="3">
        <v>0.50069444444444444</v>
      </c>
      <c r="I1731">
        <v>3</v>
      </c>
      <c r="J1731" s="1" t="s">
        <v>1183</v>
      </c>
      <c r="K1731">
        <v>1</v>
      </c>
      <c r="L1731">
        <v>2.4911885585678464</v>
      </c>
      <c r="M1731">
        <v>14101</v>
      </c>
      <c r="N1731" s="5">
        <f>IF(Feb_21[[#This Row],[WIN_OSE]]=0,('Summary Sheet'!$O$1)-('Summary Sheet'!$O$1*2%),-'Summary Sheet'!$O$1*(Feb_21[[#This Row],[BSP]]-1))</f>
        <v>-2.9823771171356928</v>
      </c>
    </row>
    <row r="1732" spans="1:14" x14ac:dyDescent="0.25">
      <c r="A1732">
        <v>179447282</v>
      </c>
      <c r="B1732" s="1" t="s">
        <v>23</v>
      </c>
      <c r="C1732" s="1" t="s">
        <v>5302</v>
      </c>
      <c r="D1732" s="1" t="s">
        <v>5111</v>
      </c>
      <c r="E1732" s="1" t="s">
        <v>45</v>
      </c>
      <c r="F1732" s="1" t="s">
        <v>46</v>
      </c>
      <c r="G1732" s="2">
        <v>44244</v>
      </c>
      <c r="H1732" s="3">
        <v>0.51111111111111107</v>
      </c>
      <c r="I1732">
        <v>6</v>
      </c>
      <c r="J1732" s="1" t="s">
        <v>5114</v>
      </c>
      <c r="K1732">
        <v>0</v>
      </c>
      <c r="L1732">
        <v>2.5099813158866162</v>
      </c>
      <c r="M1732">
        <v>12621.58</v>
      </c>
      <c r="N1732" s="5">
        <f>IF(Feb_21[[#This Row],[WIN_OSE]]=0,('Summary Sheet'!$O$1)-('Summary Sheet'!$O$1*2%),-'Summary Sheet'!$O$1*(Feb_21[[#This Row],[BSP]]-1))</f>
        <v>1.96</v>
      </c>
    </row>
    <row r="1733" spans="1:14" x14ac:dyDescent="0.25">
      <c r="A1733">
        <v>179447284</v>
      </c>
      <c r="B1733" s="1" t="s">
        <v>23</v>
      </c>
      <c r="C1733" s="1" t="s">
        <v>5302</v>
      </c>
      <c r="D1733" s="1" t="s">
        <v>5111</v>
      </c>
      <c r="E1733" s="1" t="s">
        <v>43</v>
      </c>
      <c r="F1733" s="1" t="s">
        <v>54</v>
      </c>
      <c r="G1733" s="2">
        <v>44244</v>
      </c>
      <c r="H1733" s="3">
        <v>0.52152777777777781</v>
      </c>
      <c r="I1733">
        <v>2</v>
      </c>
      <c r="J1733" s="1" t="s">
        <v>5140</v>
      </c>
      <c r="K1733">
        <v>0</v>
      </c>
      <c r="L1733">
        <v>2.14</v>
      </c>
      <c r="M1733">
        <v>20962.02</v>
      </c>
      <c r="N1733" s="5">
        <f>IF(Feb_21[[#This Row],[WIN_OSE]]=0,('Summary Sheet'!$O$1)-('Summary Sheet'!$O$1*2%),-'Summary Sheet'!$O$1*(Feb_21[[#This Row],[BSP]]-1))</f>
        <v>1.96</v>
      </c>
    </row>
    <row r="1734" spans="1:14" x14ac:dyDescent="0.25">
      <c r="A1734">
        <v>179447286</v>
      </c>
      <c r="B1734" s="1" t="s">
        <v>23</v>
      </c>
      <c r="C1734" s="1" t="s">
        <v>5302</v>
      </c>
      <c r="D1734" s="1" t="s">
        <v>5111</v>
      </c>
      <c r="E1734" s="1" t="s">
        <v>47</v>
      </c>
      <c r="F1734" s="1" t="s">
        <v>54</v>
      </c>
      <c r="G1734" s="2">
        <v>44244</v>
      </c>
      <c r="H1734" s="3">
        <v>0.53194444444444444</v>
      </c>
      <c r="I1734">
        <v>1</v>
      </c>
      <c r="J1734" s="1" t="s">
        <v>1360</v>
      </c>
      <c r="K1734">
        <v>0</v>
      </c>
      <c r="L1734">
        <v>3.3802694038845935</v>
      </c>
      <c r="M1734">
        <v>9512.24</v>
      </c>
      <c r="N1734" s="5">
        <f>IF(Feb_21[[#This Row],[WIN_OSE]]=0,('Summary Sheet'!$O$1)-('Summary Sheet'!$O$1*2%),-'Summary Sheet'!$O$1*(Feb_21[[#This Row],[BSP]]-1))</f>
        <v>1.96</v>
      </c>
    </row>
    <row r="1735" spans="1:14" x14ac:dyDescent="0.25">
      <c r="A1735">
        <v>179447288</v>
      </c>
      <c r="B1735" s="1" t="s">
        <v>23</v>
      </c>
      <c r="C1735" s="1" t="s">
        <v>5302</v>
      </c>
      <c r="D1735" s="1" t="s">
        <v>5111</v>
      </c>
      <c r="E1735" s="1" t="s">
        <v>32</v>
      </c>
      <c r="F1735" s="1" t="s">
        <v>54</v>
      </c>
      <c r="G1735" s="2">
        <v>44244</v>
      </c>
      <c r="H1735" s="3">
        <v>0.54305555555555551</v>
      </c>
      <c r="I1735">
        <v>5</v>
      </c>
      <c r="J1735" s="1" t="s">
        <v>3230</v>
      </c>
      <c r="K1735">
        <v>1</v>
      </c>
      <c r="L1735">
        <v>3.0629999245644273</v>
      </c>
      <c r="M1735">
        <v>10158.84</v>
      </c>
      <c r="N1735" s="5">
        <f>IF(Feb_21[[#This Row],[WIN_OSE]]=0,('Summary Sheet'!$O$1)-('Summary Sheet'!$O$1*2%),-'Summary Sheet'!$O$1*(Feb_21[[#This Row],[BSP]]-1))</f>
        <v>-4.1259998491288545</v>
      </c>
    </row>
    <row r="1736" spans="1:14" x14ac:dyDescent="0.25">
      <c r="A1736">
        <v>179447290</v>
      </c>
      <c r="B1736" s="1" t="s">
        <v>23</v>
      </c>
      <c r="C1736" s="1" t="s">
        <v>5302</v>
      </c>
      <c r="D1736" s="1" t="s">
        <v>5111</v>
      </c>
      <c r="E1736" s="1" t="s">
        <v>47</v>
      </c>
      <c r="F1736" s="1" t="s">
        <v>54</v>
      </c>
      <c r="G1736" s="2">
        <v>44244</v>
      </c>
      <c r="H1736" s="3">
        <v>0.55347222222222225</v>
      </c>
      <c r="I1736">
        <v>5</v>
      </c>
      <c r="J1736" s="1" t="s">
        <v>4360</v>
      </c>
      <c r="K1736">
        <v>0</v>
      </c>
      <c r="L1736">
        <v>3.6786852306948283</v>
      </c>
      <c r="M1736">
        <v>7769.42</v>
      </c>
      <c r="N1736" s="5">
        <f>IF(Feb_21[[#This Row],[WIN_OSE]]=0,('Summary Sheet'!$O$1)-('Summary Sheet'!$O$1*2%),-'Summary Sheet'!$O$1*(Feb_21[[#This Row],[BSP]]-1))</f>
        <v>1.96</v>
      </c>
    </row>
    <row r="1737" spans="1:14" x14ac:dyDescent="0.25">
      <c r="A1737">
        <v>179447292</v>
      </c>
      <c r="B1737" s="1" t="s">
        <v>23</v>
      </c>
      <c r="C1737" s="1" t="s">
        <v>5302</v>
      </c>
      <c r="D1737" s="1" t="s">
        <v>5111</v>
      </c>
      <c r="E1737" s="1" t="s">
        <v>32</v>
      </c>
      <c r="F1737" s="1" t="s">
        <v>54</v>
      </c>
      <c r="G1737" s="2">
        <v>44244</v>
      </c>
      <c r="H1737" s="3">
        <v>0.56458333333333333</v>
      </c>
      <c r="I1737">
        <v>4</v>
      </c>
      <c r="J1737" s="1" t="s">
        <v>97</v>
      </c>
      <c r="K1737">
        <v>0</v>
      </c>
      <c r="L1737">
        <v>2.7698011397435769</v>
      </c>
      <c r="M1737">
        <v>12102.52</v>
      </c>
      <c r="N1737" s="5">
        <f>IF(Feb_21[[#This Row],[WIN_OSE]]=0,('Summary Sheet'!$O$1)-('Summary Sheet'!$O$1*2%),-'Summary Sheet'!$O$1*(Feb_21[[#This Row],[BSP]]-1))</f>
        <v>1.96</v>
      </c>
    </row>
    <row r="1738" spans="1:14" x14ac:dyDescent="0.25">
      <c r="A1738">
        <v>179448181</v>
      </c>
      <c r="B1738" s="1" t="s">
        <v>19</v>
      </c>
      <c r="C1738" s="1" t="s">
        <v>3132</v>
      </c>
      <c r="D1738" s="1" t="s">
        <v>5111</v>
      </c>
      <c r="E1738" s="1" t="s">
        <v>48</v>
      </c>
      <c r="F1738" s="1" t="s">
        <v>42</v>
      </c>
      <c r="G1738" s="2">
        <v>44244</v>
      </c>
      <c r="H1738" s="3">
        <v>0.46250000000000002</v>
      </c>
      <c r="I1738">
        <v>3</v>
      </c>
      <c r="J1738" s="1" t="s">
        <v>3399</v>
      </c>
      <c r="K1738">
        <v>0</v>
      </c>
      <c r="L1738">
        <v>2.6245508486968818</v>
      </c>
      <c r="M1738">
        <v>10121.4</v>
      </c>
      <c r="N1738" s="5">
        <f>IF(Feb_21[[#This Row],[WIN_OSE]]=0,('Summary Sheet'!$O$1)-('Summary Sheet'!$O$1*2%),-'Summary Sheet'!$O$1*(Feb_21[[#This Row],[BSP]]-1))</f>
        <v>1.96</v>
      </c>
    </row>
    <row r="1739" spans="1:14" x14ac:dyDescent="0.25">
      <c r="A1739">
        <v>179448183</v>
      </c>
      <c r="B1739" s="1" t="s">
        <v>19</v>
      </c>
      <c r="C1739" s="1" t="s">
        <v>3132</v>
      </c>
      <c r="D1739" s="1" t="s">
        <v>5111</v>
      </c>
      <c r="E1739" s="1" t="s">
        <v>24</v>
      </c>
      <c r="F1739" s="1" t="s">
        <v>42</v>
      </c>
      <c r="G1739" s="2">
        <v>44244</v>
      </c>
      <c r="H1739" s="3">
        <v>0.47291666666666665</v>
      </c>
      <c r="I1739">
        <v>5</v>
      </c>
      <c r="J1739" s="1" t="s">
        <v>4085</v>
      </c>
      <c r="K1739">
        <v>1</v>
      </c>
      <c r="L1739">
        <v>3.9411193057792842</v>
      </c>
      <c r="M1739">
        <v>7556.36</v>
      </c>
      <c r="N1739" s="5">
        <f>IF(Feb_21[[#This Row],[WIN_OSE]]=0,('Summary Sheet'!$O$1)-('Summary Sheet'!$O$1*2%),-'Summary Sheet'!$O$1*(Feb_21[[#This Row],[BSP]]-1))</f>
        <v>-5.8822386115585683</v>
      </c>
    </row>
    <row r="1740" spans="1:14" x14ac:dyDescent="0.25">
      <c r="A1740">
        <v>179448185</v>
      </c>
      <c r="B1740" s="1" t="s">
        <v>19</v>
      </c>
      <c r="C1740" s="1" t="s">
        <v>3132</v>
      </c>
      <c r="D1740" s="1" t="s">
        <v>5111</v>
      </c>
      <c r="E1740" s="1" t="s">
        <v>30</v>
      </c>
      <c r="F1740" s="1" t="s">
        <v>42</v>
      </c>
      <c r="G1740" s="2">
        <v>44244</v>
      </c>
      <c r="H1740" s="3">
        <v>0.48333333333333334</v>
      </c>
      <c r="I1740">
        <v>6</v>
      </c>
      <c r="J1740" s="1" t="s">
        <v>3448</v>
      </c>
      <c r="K1740">
        <v>0</v>
      </c>
      <c r="L1740">
        <v>4.4016731714358315</v>
      </c>
      <c r="M1740">
        <v>6880.98</v>
      </c>
      <c r="N1740" s="5">
        <f>IF(Feb_21[[#This Row],[WIN_OSE]]=0,('Summary Sheet'!$O$1)-('Summary Sheet'!$O$1*2%),-'Summary Sheet'!$O$1*(Feb_21[[#This Row],[BSP]]-1))</f>
        <v>1.96</v>
      </c>
    </row>
    <row r="1741" spans="1:14" x14ac:dyDescent="0.25">
      <c r="A1741">
        <v>179448187</v>
      </c>
      <c r="B1741" s="1" t="s">
        <v>19</v>
      </c>
      <c r="C1741" s="1" t="s">
        <v>3132</v>
      </c>
      <c r="D1741" s="1" t="s">
        <v>5111</v>
      </c>
      <c r="E1741" s="1" t="s">
        <v>65</v>
      </c>
      <c r="F1741" s="1" t="s">
        <v>42</v>
      </c>
      <c r="G1741" s="2">
        <v>44244</v>
      </c>
      <c r="H1741" s="3">
        <v>0.49375000000000002</v>
      </c>
      <c r="I1741">
        <v>6</v>
      </c>
      <c r="J1741" s="1" t="s">
        <v>4015</v>
      </c>
      <c r="K1741">
        <v>0</v>
      </c>
      <c r="L1741">
        <v>2.6</v>
      </c>
      <c r="M1741">
        <v>17762.14</v>
      </c>
      <c r="N1741" s="5">
        <f>IF(Feb_21[[#This Row],[WIN_OSE]]=0,('Summary Sheet'!$O$1)-('Summary Sheet'!$O$1*2%),-'Summary Sheet'!$O$1*(Feb_21[[#This Row],[BSP]]-1))</f>
        <v>1.96</v>
      </c>
    </row>
    <row r="1742" spans="1:14" x14ac:dyDescent="0.25">
      <c r="A1742">
        <v>179448189</v>
      </c>
      <c r="B1742" s="1" t="s">
        <v>19</v>
      </c>
      <c r="C1742" s="1" t="s">
        <v>3132</v>
      </c>
      <c r="D1742" s="1" t="s">
        <v>5111</v>
      </c>
      <c r="E1742" s="1" t="s">
        <v>30</v>
      </c>
      <c r="F1742" s="1" t="s">
        <v>42</v>
      </c>
      <c r="G1742" s="2">
        <v>44244</v>
      </c>
      <c r="H1742" s="3">
        <v>0.50416666666666665</v>
      </c>
      <c r="I1742">
        <v>1</v>
      </c>
      <c r="J1742" s="1" t="s">
        <v>3334</v>
      </c>
      <c r="K1742">
        <v>1</v>
      </c>
      <c r="L1742">
        <v>3.186870038681155</v>
      </c>
      <c r="M1742">
        <v>16240.5</v>
      </c>
      <c r="N1742" s="5">
        <f>IF(Feb_21[[#This Row],[WIN_OSE]]=0,('Summary Sheet'!$O$1)-('Summary Sheet'!$O$1*2%),-'Summary Sheet'!$O$1*(Feb_21[[#This Row],[BSP]]-1))</f>
        <v>-4.3737400773623101</v>
      </c>
    </row>
    <row r="1743" spans="1:14" x14ac:dyDescent="0.25">
      <c r="A1743">
        <v>179448191</v>
      </c>
      <c r="B1743" s="1" t="s">
        <v>19</v>
      </c>
      <c r="C1743" s="1" t="s">
        <v>3132</v>
      </c>
      <c r="D1743" s="1" t="s">
        <v>5111</v>
      </c>
      <c r="E1743" s="1" t="s">
        <v>30</v>
      </c>
      <c r="F1743" s="1" t="s">
        <v>42</v>
      </c>
      <c r="G1743" s="2">
        <v>44244</v>
      </c>
      <c r="H1743" s="3">
        <v>0.51458333333333328</v>
      </c>
      <c r="I1743">
        <v>4</v>
      </c>
      <c r="J1743" s="1" t="s">
        <v>3932</v>
      </c>
      <c r="K1743">
        <v>0</v>
      </c>
      <c r="L1743">
        <v>3.65</v>
      </c>
      <c r="M1743">
        <v>14710.58</v>
      </c>
      <c r="N1743" s="5">
        <f>IF(Feb_21[[#This Row],[WIN_OSE]]=0,('Summary Sheet'!$O$1)-('Summary Sheet'!$O$1*2%),-'Summary Sheet'!$O$1*(Feb_21[[#This Row],[BSP]]-1))</f>
        <v>1.96</v>
      </c>
    </row>
    <row r="1744" spans="1:14" x14ac:dyDescent="0.25">
      <c r="A1744">
        <v>179448193</v>
      </c>
      <c r="B1744" s="1" t="s">
        <v>19</v>
      </c>
      <c r="C1744" s="1" t="s">
        <v>3132</v>
      </c>
      <c r="D1744" s="1" t="s">
        <v>5111</v>
      </c>
      <c r="E1744" s="1" t="s">
        <v>24</v>
      </c>
      <c r="F1744" s="1" t="s">
        <v>42</v>
      </c>
      <c r="G1744" s="2">
        <v>44244</v>
      </c>
      <c r="H1744" s="3">
        <v>0.52500000000000002</v>
      </c>
      <c r="I1744">
        <v>4</v>
      </c>
      <c r="J1744" s="1" t="s">
        <v>219</v>
      </c>
      <c r="K1744">
        <v>0</v>
      </c>
      <c r="L1744">
        <v>2.2295890417226101</v>
      </c>
      <c r="M1744">
        <v>24349.119999999999</v>
      </c>
      <c r="N1744" s="5">
        <f>IF(Feb_21[[#This Row],[WIN_OSE]]=0,('Summary Sheet'!$O$1)-('Summary Sheet'!$O$1*2%),-'Summary Sheet'!$O$1*(Feb_21[[#This Row],[BSP]]-1))</f>
        <v>1.96</v>
      </c>
    </row>
    <row r="1745" spans="1:14" x14ac:dyDescent="0.25">
      <c r="A1745">
        <v>179448195</v>
      </c>
      <c r="B1745" s="1" t="s">
        <v>19</v>
      </c>
      <c r="C1745" s="1" t="s">
        <v>3132</v>
      </c>
      <c r="D1745" s="1" t="s">
        <v>5111</v>
      </c>
      <c r="E1745" s="1" t="s">
        <v>39</v>
      </c>
      <c r="F1745" s="1" t="s">
        <v>42</v>
      </c>
      <c r="G1745" s="2">
        <v>44244</v>
      </c>
      <c r="H1745" s="3">
        <v>0.53541666666666665</v>
      </c>
      <c r="I1745">
        <v>1</v>
      </c>
      <c r="J1745" s="1" t="s">
        <v>152</v>
      </c>
      <c r="K1745">
        <v>1</v>
      </c>
      <c r="L1745">
        <v>2.3252035572943717</v>
      </c>
      <c r="M1745">
        <v>18936.64</v>
      </c>
      <c r="N1745" s="5">
        <f>IF(Feb_21[[#This Row],[WIN_OSE]]=0,('Summary Sheet'!$O$1)-('Summary Sheet'!$O$1*2%),-'Summary Sheet'!$O$1*(Feb_21[[#This Row],[BSP]]-1))</f>
        <v>-2.6504071145887433</v>
      </c>
    </row>
    <row r="1746" spans="1:14" x14ac:dyDescent="0.25">
      <c r="A1746">
        <v>179448197</v>
      </c>
      <c r="B1746" s="1" t="s">
        <v>19</v>
      </c>
      <c r="C1746" s="1" t="s">
        <v>3132</v>
      </c>
      <c r="D1746" s="1" t="s">
        <v>5111</v>
      </c>
      <c r="E1746" s="1" t="s">
        <v>41</v>
      </c>
      <c r="F1746" s="1" t="s">
        <v>42</v>
      </c>
      <c r="G1746" s="2">
        <v>44244</v>
      </c>
      <c r="H1746" s="3">
        <v>0.54583333333333328</v>
      </c>
      <c r="I1746">
        <v>3</v>
      </c>
      <c r="J1746" s="1" t="s">
        <v>587</v>
      </c>
      <c r="K1746">
        <v>1</v>
      </c>
      <c r="L1746">
        <v>3.0183659856849498</v>
      </c>
      <c r="M1746">
        <v>10596.06</v>
      </c>
      <c r="N1746" s="5">
        <f>IF(Feb_21[[#This Row],[WIN_OSE]]=0,('Summary Sheet'!$O$1)-('Summary Sheet'!$O$1*2%),-'Summary Sheet'!$O$1*(Feb_21[[#This Row],[BSP]]-1))</f>
        <v>-4.0367319713698997</v>
      </c>
    </row>
    <row r="1747" spans="1:14" x14ac:dyDescent="0.25">
      <c r="A1747">
        <v>179448199</v>
      </c>
      <c r="B1747" s="1" t="s">
        <v>19</v>
      </c>
      <c r="C1747" s="1" t="s">
        <v>3132</v>
      </c>
      <c r="D1747" s="1" t="s">
        <v>5111</v>
      </c>
      <c r="E1747" s="1" t="s">
        <v>41</v>
      </c>
      <c r="F1747" s="1" t="s">
        <v>42</v>
      </c>
      <c r="G1747" s="2">
        <v>44244</v>
      </c>
      <c r="H1747" s="3">
        <v>0.55625000000000002</v>
      </c>
      <c r="I1747">
        <v>4</v>
      </c>
      <c r="J1747" s="1" t="s">
        <v>4024</v>
      </c>
      <c r="K1747">
        <v>1</v>
      </c>
      <c r="L1747">
        <v>3.85</v>
      </c>
      <c r="M1747">
        <v>5316.76</v>
      </c>
      <c r="N1747" s="5">
        <f>IF(Feb_21[[#This Row],[WIN_OSE]]=0,('Summary Sheet'!$O$1)-('Summary Sheet'!$O$1*2%),-'Summary Sheet'!$O$1*(Feb_21[[#This Row],[BSP]]-1))</f>
        <v>-5.7</v>
      </c>
    </row>
    <row r="1748" spans="1:14" x14ac:dyDescent="0.25">
      <c r="A1748">
        <v>179448201</v>
      </c>
      <c r="B1748" s="1" t="s">
        <v>19</v>
      </c>
      <c r="C1748" s="1" t="s">
        <v>3132</v>
      </c>
      <c r="D1748" s="1" t="s">
        <v>5111</v>
      </c>
      <c r="E1748" s="1" t="s">
        <v>43</v>
      </c>
      <c r="F1748" s="1" t="s">
        <v>42</v>
      </c>
      <c r="G1748" s="2">
        <v>44244</v>
      </c>
      <c r="H1748" s="3">
        <v>0.56666666666666665</v>
      </c>
      <c r="I1748">
        <v>2</v>
      </c>
      <c r="J1748" s="1" t="s">
        <v>3284</v>
      </c>
      <c r="K1748">
        <v>1</v>
      </c>
      <c r="L1748">
        <v>3.7</v>
      </c>
      <c r="M1748">
        <v>7331.78</v>
      </c>
      <c r="N1748" s="5">
        <f>IF(Feb_21[[#This Row],[WIN_OSE]]=0,('Summary Sheet'!$O$1)-('Summary Sheet'!$O$1*2%),-'Summary Sheet'!$O$1*(Feb_21[[#This Row],[BSP]]-1))</f>
        <v>-5.4</v>
      </c>
    </row>
    <row r="1749" spans="1:14" x14ac:dyDescent="0.25">
      <c r="A1749">
        <v>179448203</v>
      </c>
      <c r="B1749" s="1" t="s">
        <v>19</v>
      </c>
      <c r="C1749" s="1" t="s">
        <v>3132</v>
      </c>
      <c r="D1749" s="1" t="s">
        <v>5111</v>
      </c>
      <c r="E1749" s="1" t="s">
        <v>48</v>
      </c>
      <c r="F1749" s="1" t="s">
        <v>42</v>
      </c>
      <c r="G1749" s="2">
        <v>44244</v>
      </c>
      <c r="H1749" s="3">
        <v>0.57708333333333328</v>
      </c>
      <c r="I1749">
        <v>2</v>
      </c>
      <c r="J1749" s="1" t="s">
        <v>3397</v>
      </c>
      <c r="K1749">
        <v>0</v>
      </c>
      <c r="L1749">
        <v>3.3</v>
      </c>
      <c r="M1749">
        <v>5819.4</v>
      </c>
      <c r="N1749" s="5">
        <f>IF(Feb_21[[#This Row],[WIN_OSE]]=0,('Summary Sheet'!$O$1)-('Summary Sheet'!$O$1*2%),-'Summary Sheet'!$O$1*(Feb_21[[#This Row],[BSP]]-1))</f>
        <v>1.96</v>
      </c>
    </row>
    <row r="1750" spans="1:14" x14ac:dyDescent="0.25">
      <c r="A1750">
        <v>179448555</v>
      </c>
      <c r="B1750" s="1" t="s">
        <v>23</v>
      </c>
      <c r="C1750" s="1" t="s">
        <v>3130</v>
      </c>
      <c r="D1750" s="1" t="s">
        <v>5111</v>
      </c>
      <c r="E1750" s="1" t="s">
        <v>39</v>
      </c>
      <c r="F1750" s="1" t="s">
        <v>168</v>
      </c>
      <c r="G1750" s="2">
        <v>44244</v>
      </c>
      <c r="H1750" s="3">
        <v>0.45347222222222222</v>
      </c>
      <c r="I1750">
        <v>3</v>
      </c>
      <c r="J1750" s="1" t="s">
        <v>4395</v>
      </c>
      <c r="K1750">
        <v>0</v>
      </c>
      <c r="L1750">
        <v>2.955317274</v>
      </c>
      <c r="M1750">
        <v>8515.2800000000007</v>
      </c>
      <c r="N1750" s="5">
        <f>IF(Feb_21[[#This Row],[WIN_OSE]]=0,('Summary Sheet'!$O$1)-('Summary Sheet'!$O$1*2%),-'Summary Sheet'!$O$1*(Feb_21[[#This Row],[BSP]]-1))</f>
        <v>1.96</v>
      </c>
    </row>
    <row r="1751" spans="1:14" x14ac:dyDescent="0.25">
      <c r="A1751">
        <v>179448557</v>
      </c>
      <c r="B1751" s="1" t="s">
        <v>23</v>
      </c>
      <c r="C1751" s="1" t="s">
        <v>3130</v>
      </c>
      <c r="D1751" s="1" t="s">
        <v>5111</v>
      </c>
      <c r="E1751" s="1" t="s">
        <v>287</v>
      </c>
      <c r="F1751" s="1" t="s">
        <v>194</v>
      </c>
      <c r="G1751" s="2">
        <v>44244</v>
      </c>
      <c r="H1751" s="3">
        <v>0.46458333333333335</v>
      </c>
      <c r="I1751">
        <v>4</v>
      </c>
      <c r="J1751" s="1" t="s">
        <v>4881</v>
      </c>
      <c r="K1751">
        <v>0</v>
      </c>
      <c r="L1751">
        <v>2.9123744978601458</v>
      </c>
      <c r="M1751">
        <v>6894.86</v>
      </c>
      <c r="N1751" s="5">
        <f>IF(Feb_21[[#This Row],[WIN_OSE]]=0,('Summary Sheet'!$O$1)-('Summary Sheet'!$O$1*2%),-'Summary Sheet'!$O$1*(Feb_21[[#This Row],[BSP]]-1))</f>
        <v>1.96</v>
      </c>
    </row>
    <row r="1752" spans="1:14" x14ac:dyDescent="0.25">
      <c r="A1752">
        <v>179448559</v>
      </c>
      <c r="B1752" s="1" t="s">
        <v>23</v>
      </c>
      <c r="C1752" s="1" t="s">
        <v>3130</v>
      </c>
      <c r="D1752" s="1" t="s">
        <v>5111</v>
      </c>
      <c r="E1752" s="1" t="s">
        <v>39</v>
      </c>
      <c r="F1752" s="1" t="s">
        <v>168</v>
      </c>
      <c r="G1752" s="2">
        <v>44244</v>
      </c>
      <c r="H1752" s="3">
        <v>0.47499999999999998</v>
      </c>
      <c r="I1752">
        <v>6</v>
      </c>
      <c r="J1752" s="1" t="s">
        <v>3949</v>
      </c>
      <c r="K1752">
        <v>1</v>
      </c>
      <c r="L1752">
        <v>3.1588526809999999</v>
      </c>
      <c r="M1752">
        <v>10527.2</v>
      </c>
      <c r="N1752" s="5">
        <f>IF(Feb_21[[#This Row],[WIN_OSE]]=0,('Summary Sheet'!$O$1)-('Summary Sheet'!$O$1*2%),-'Summary Sheet'!$O$1*(Feb_21[[#This Row],[BSP]]-1))</f>
        <v>-4.3177053619999999</v>
      </c>
    </row>
    <row r="1753" spans="1:14" x14ac:dyDescent="0.25">
      <c r="A1753">
        <v>179448561</v>
      </c>
      <c r="B1753" s="1" t="s">
        <v>23</v>
      </c>
      <c r="C1753" s="1" t="s">
        <v>3130</v>
      </c>
      <c r="D1753" s="1" t="s">
        <v>5111</v>
      </c>
      <c r="E1753" s="1" t="s">
        <v>39</v>
      </c>
      <c r="F1753" s="1" t="s">
        <v>168</v>
      </c>
      <c r="G1753" s="2">
        <v>44244</v>
      </c>
      <c r="H1753" s="3">
        <v>0.48541666666666666</v>
      </c>
      <c r="I1753">
        <v>5</v>
      </c>
      <c r="J1753" s="1" t="s">
        <v>900</v>
      </c>
      <c r="K1753">
        <v>0</v>
      </c>
      <c r="L1753">
        <v>3.5305835642380399</v>
      </c>
      <c r="M1753">
        <v>8041.38</v>
      </c>
      <c r="N1753" s="5">
        <f>IF(Feb_21[[#This Row],[WIN_OSE]]=0,('Summary Sheet'!$O$1)-('Summary Sheet'!$O$1*2%),-'Summary Sheet'!$O$1*(Feb_21[[#This Row],[BSP]]-1))</f>
        <v>1.96</v>
      </c>
    </row>
    <row r="1754" spans="1:14" x14ac:dyDescent="0.25">
      <c r="A1754">
        <v>179448563</v>
      </c>
      <c r="B1754" s="1" t="s">
        <v>23</v>
      </c>
      <c r="C1754" s="1" t="s">
        <v>3130</v>
      </c>
      <c r="D1754" s="1" t="s">
        <v>5111</v>
      </c>
      <c r="E1754" s="1" t="s">
        <v>37</v>
      </c>
      <c r="F1754" s="1" t="s">
        <v>168</v>
      </c>
      <c r="G1754" s="2">
        <v>44244</v>
      </c>
      <c r="H1754" s="3">
        <v>0.49583333333333335</v>
      </c>
      <c r="I1754">
        <v>2</v>
      </c>
      <c r="J1754" s="1" t="s">
        <v>4210</v>
      </c>
      <c r="K1754">
        <v>1</v>
      </c>
      <c r="L1754">
        <v>2.5866172022997587</v>
      </c>
      <c r="M1754">
        <v>12380.44</v>
      </c>
      <c r="N1754" s="5">
        <f>IF(Feb_21[[#This Row],[WIN_OSE]]=0,('Summary Sheet'!$O$1)-('Summary Sheet'!$O$1*2%),-'Summary Sheet'!$O$1*(Feb_21[[#This Row],[BSP]]-1))</f>
        <v>-3.1732344045995173</v>
      </c>
    </row>
    <row r="1755" spans="1:14" x14ac:dyDescent="0.25">
      <c r="A1755">
        <v>179448565</v>
      </c>
      <c r="B1755" s="1" t="s">
        <v>23</v>
      </c>
      <c r="C1755" s="1" t="s">
        <v>3130</v>
      </c>
      <c r="D1755" s="1" t="s">
        <v>5111</v>
      </c>
      <c r="E1755" s="1" t="s">
        <v>41</v>
      </c>
      <c r="F1755" s="1" t="s">
        <v>168</v>
      </c>
      <c r="G1755" s="2">
        <v>44244</v>
      </c>
      <c r="H1755" s="3">
        <v>0.50624999999999998</v>
      </c>
      <c r="I1755">
        <v>2</v>
      </c>
      <c r="J1755" s="1" t="s">
        <v>3650</v>
      </c>
      <c r="K1755">
        <v>0</v>
      </c>
      <c r="L1755">
        <v>2.2314505150000001</v>
      </c>
      <c r="M1755">
        <v>14839.58</v>
      </c>
      <c r="N1755" s="5">
        <f>IF(Feb_21[[#This Row],[WIN_OSE]]=0,('Summary Sheet'!$O$1)-('Summary Sheet'!$O$1*2%),-'Summary Sheet'!$O$1*(Feb_21[[#This Row],[BSP]]-1))</f>
        <v>1.96</v>
      </c>
    </row>
    <row r="1756" spans="1:14" x14ac:dyDescent="0.25">
      <c r="A1756">
        <v>179448567</v>
      </c>
      <c r="B1756" s="1" t="s">
        <v>23</v>
      </c>
      <c r="C1756" s="1" t="s">
        <v>3130</v>
      </c>
      <c r="D1756" s="1" t="s">
        <v>5111</v>
      </c>
      <c r="E1756" s="1" t="s">
        <v>65</v>
      </c>
      <c r="F1756" s="1" t="s">
        <v>168</v>
      </c>
      <c r="G1756" s="2">
        <v>44244</v>
      </c>
      <c r="H1756" s="3">
        <v>0.51666666666666672</v>
      </c>
      <c r="I1756">
        <v>5</v>
      </c>
      <c r="J1756" s="1" t="s">
        <v>4193</v>
      </c>
      <c r="K1756">
        <v>0</v>
      </c>
      <c r="L1756">
        <v>2.5929646666696677</v>
      </c>
      <c r="M1756">
        <v>15835.82</v>
      </c>
      <c r="N1756" s="5">
        <f>IF(Feb_21[[#This Row],[WIN_OSE]]=0,('Summary Sheet'!$O$1)-('Summary Sheet'!$O$1*2%),-'Summary Sheet'!$O$1*(Feb_21[[#This Row],[BSP]]-1))</f>
        <v>1.96</v>
      </c>
    </row>
    <row r="1757" spans="1:14" x14ac:dyDescent="0.25">
      <c r="A1757">
        <v>179448569</v>
      </c>
      <c r="B1757" s="1" t="s">
        <v>23</v>
      </c>
      <c r="C1757" s="1" t="s">
        <v>3130</v>
      </c>
      <c r="D1757" s="1" t="s">
        <v>5111</v>
      </c>
      <c r="E1757" s="1" t="s">
        <v>30</v>
      </c>
      <c r="F1757" s="1" t="s">
        <v>168</v>
      </c>
      <c r="G1757" s="2">
        <v>44244</v>
      </c>
      <c r="H1757" s="3">
        <v>0.52708333333333335</v>
      </c>
      <c r="I1757">
        <v>6</v>
      </c>
      <c r="J1757" s="1" t="s">
        <v>1015</v>
      </c>
      <c r="K1757">
        <v>0</v>
      </c>
      <c r="L1757">
        <v>2.436789417</v>
      </c>
      <c r="M1757">
        <v>13604.64</v>
      </c>
      <c r="N1757" s="5">
        <f>IF(Feb_21[[#This Row],[WIN_OSE]]=0,('Summary Sheet'!$O$1)-('Summary Sheet'!$O$1*2%),-'Summary Sheet'!$O$1*(Feb_21[[#This Row],[BSP]]-1))</f>
        <v>1.96</v>
      </c>
    </row>
    <row r="1758" spans="1:14" x14ac:dyDescent="0.25">
      <c r="A1758">
        <v>179448571</v>
      </c>
      <c r="B1758" s="1" t="s">
        <v>23</v>
      </c>
      <c r="C1758" s="1" t="s">
        <v>3130</v>
      </c>
      <c r="D1758" s="1" t="s">
        <v>5111</v>
      </c>
      <c r="E1758" s="1" t="s">
        <v>30</v>
      </c>
      <c r="F1758" s="1" t="s">
        <v>168</v>
      </c>
      <c r="G1758" s="2">
        <v>44244</v>
      </c>
      <c r="H1758" s="3">
        <v>0.53749999999999998</v>
      </c>
      <c r="I1758">
        <v>4</v>
      </c>
      <c r="J1758" s="1" t="s">
        <v>5133</v>
      </c>
      <c r="K1758">
        <v>0</v>
      </c>
      <c r="L1758">
        <v>3.6943973445324807</v>
      </c>
      <c r="M1758">
        <v>6140.12</v>
      </c>
      <c r="N1758" s="5">
        <f>IF(Feb_21[[#This Row],[WIN_OSE]]=0,('Summary Sheet'!$O$1)-('Summary Sheet'!$O$1*2%),-'Summary Sheet'!$O$1*(Feb_21[[#This Row],[BSP]]-1))</f>
        <v>1.96</v>
      </c>
    </row>
    <row r="1759" spans="1:14" x14ac:dyDescent="0.25">
      <c r="A1759">
        <v>179448573</v>
      </c>
      <c r="B1759" s="1" t="s">
        <v>23</v>
      </c>
      <c r="C1759" s="1" t="s">
        <v>3130</v>
      </c>
      <c r="D1759" s="1" t="s">
        <v>5111</v>
      </c>
      <c r="E1759" s="1" t="s">
        <v>24</v>
      </c>
      <c r="F1759" s="1" t="s">
        <v>168</v>
      </c>
      <c r="G1759" s="2">
        <v>44244</v>
      </c>
      <c r="H1759" s="3">
        <v>0.54791666666666672</v>
      </c>
      <c r="I1759">
        <v>1</v>
      </c>
      <c r="J1759" s="1" t="s">
        <v>3908</v>
      </c>
      <c r="K1759">
        <v>0</v>
      </c>
      <c r="L1759">
        <v>3.6710212743173178</v>
      </c>
      <c r="M1759">
        <v>7205.26</v>
      </c>
      <c r="N1759" s="5">
        <f>IF(Feb_21[[#This Row],[WIN_OSE]]=0,('Summary Sheet'!$O$1)-('Summary Sheet'!$O$1*2%),-'Summary Sheet'!$O$1*(Feb_21[[#This Row],[BSP]]-1))</f>
        <v>1.96</v>
      </c>
    </row>
    <row r="1760" spans="1:14" x14ac:dyDescent="0.25">
      <c r="A1760">
        <v>179448575</v>
      </c>
      <c r="B1760" s="1" t="s">
        <v>23</v>
      </c>
      <c r="C1760" s="1" t="s">
        <v>3130</v>
      </c>
      <c r="D1760" s="1" t="s">
        <v>5111</v>
      </c>
      <c r="E1760" s="1" t="s">
        <v>311</v>
      </c>
      <c r="F1760" s="1" t="s">
        <v>194</v>
      </c>
      <c r="G1760" s="2">
        <v>44244</v>
      </c>
      <c r="H1760" s="3">
        <v>0.55833333333333335</v>
      </c>
      <c r="I1760">
        <v>2</v>
      </c>
      <c r="J1760" s="1" t="s">
        <v>4313</v>
      </c>
      <c r="K1760">
        <v>1</v>
      </c>
      <c r="L1760">
        <v>3.2956525509999999</v>
      </c>
      <c r="M1760">
        <v>6484.38</v>
      </c>
      <c r="N1760" s="5">
        <f>IF(Feb_21[[#This Row],[WIN_OSE]]=0,('Summary Sheet'!$O$1)-('Summary Sheet'!$O$1*2%),-'Summary Sheet'!$O$1*(Feb_21[[#This Row],[BSP]]-1))</f>
        <v>-4.5913051019999997</v>
      </c>
    </row>
    <row r="1761" spans="1:14" x14ac:dyDescent="0.25">
      <c r="A1761">
        <v>179448577</v>
      </c>
      <c r="B1761" s="1" t="s">
        <v>23</v>
      </c>
      <c r="C1761" s="1" t="s">
        <v>3130</v>
      </c>
      <c r="D1761" s="1" t="s">
        <v>5111</v>
      </c>
      <c r="E1761" s="1" t="s">
        <v>47</v>
      </c>
      <c r="F1761" s="1" t="s">
        <v>168</v>
      </c>
      <c r="G1761" s="2">
        <v>44244</v>
      </c>
      <c r="H1761" s="3">
        <v>0.56874999999999998</v>
      </c>
      <c r="I1761">
        <v>5</v>
      </c>
      <c r="J1761" s="1" t="s">
        <v>4382</v>
      </c>
      <c r="K1761">
        <v>0</v>
      </c>
      <c r="L1761">
        <v>3.4328777278507907</v>
      </c>
      <c r="M1761">
        <v>10379</v>
      </c>
      <c r="N1761" s="5">
        <f>IF(Feb_21[[#This Row],[WIN_OSE]]=0,('Summary Sheet'!$O$1)-('Summary Sheet'!$O$1*2%),-'Summary Sheet'!$O$1*(Feb_21[[#This Row],[BSP]]-1))</f>
        <v>1.96</v>
      </c>
    </row>
    <row r="1762" spans="1:14" x14ac:dyDescent="0.25">
      <c r="A1762">
        <v>179449512</v>
      </c>
      <c r="B1762" s="1" t="s">
        <v>19</v>
      </c>
      <c r="C1762" s="1" t="s">
        <v>3118</v>
      </c>
      <c r="D1762" s="1" t="s">
        <v>5111</v>
      </c>
      <c r="E1762" s="1" t="s">
        <v>75</v>
      </c>
      <c r="F1762" s="1" t="s">
        <v>52</v>
      </c>
      <c r="G1762" s="2">
        <v>44244</v>
      </c>
      <c r="H1762" s="3">
        <v>0.46736111111111112</v>
      </c>
      <c r="I1762">
        <v>1</v>
      </c>
      <c r="J1762" s="1" t="s">
        <v>747</v>
      </c>
      <c r="K1762">
        <v>0</v>
      </c>
      <c r="L1762">
        <v>3.5</v>
      </c>
      <c r="M1762">
        <v>7235.84</v>
      </c>
      <c r="N1762" s="5">
        <f>IF(Feb_21[[#This Row],[WIN_OSE]]=0,('Summary Sheet'!$O$1)-('Summary Sheet'!$O$1*2%),-'Summary Sheet'!$O$1*(Feb_21[[#This Row],[BSP]]-1))</f>
        <v>1.96</v>
      </c>
    </row>
    <row r="1763" spans="1:14" x14ac:dyDescent="0.25">
      <c r="A1763">
        <v>179449514</v>
      </c>
      <c r="B1763" s="1" t="s">
        <v>19</v>
      </c>
      <c r="C1763" s="1" t="s">
        <v>3118</v>
      </c>
      <c r="D1763" s="1" t="s">
        <v>5111</v>
      </c>
      <c r="E1763" s="1" t="s">
        <v>39</v>
      </c>
      <c r="F1763" s="1" t="s">
        <v>36</v>
      </c>
      <c r="G1763" s="2">
        <v>44244</v>
      </c>
      <c r="H1763" s="3">
        <v>0.4777777777777778</v>
      </c>
      <c r="I1763">
        <v>3</v>
      </c>
      <c r="J1763" s="1" t="s">
        <v>4478</v>
      </c>
      <c r="K1763">
        <v>0</v>
      </c>
      <c r="L1763">
        <v>3.0640787177159097</v>
      </c>
      <c r="M1763">
        <v>8449.6200000000008</v>
      </c>
      <c r="N1763" s="5">
        <f>IF(Feb_21[[#This Row],[WIN_OSE]]=0,('Summary Sheet'!$O$1)-('Summary Sheet'!$O$1*2%),-'Summary Sheet'!$O$1*(Feb_21[[#This Row],[BSP]]-1))</f>
        <v>1.96</v>
      </c>
    </row>
    <row r="1764" spans="1:14" x14ac:dyDescent="0.25">
      <c r="A1764">
        <v>179449516</v>
      </c>
      <c r="B1764" s="1" t="s">
        <v>19</v>
      </c>
      <c r="C1764" s="1" t="s">
        <v>3118</v>
      </c>
      <c r="D1764" s="1" t="s">
        <v>5111</v>
      </c>
      <c r="E1764" s="1" t="s">
        <v>43</v>
      </c>
      <c r="F1764" s="1" t="s">
        <v>36</v>
      </c>
      <c r="G1764" s="2">
        <v>44244</v>
      </c>
      <c r="H1764" s="3">
        <v>0.48819444444444443</v>
      </c>
      <c r="I1764">
        <v>4</v>
      </c>
      <c r="J1764" s="1" t="s">
        <v>4459</v>
      </c>
      <c r="K1764">
        <v>0</v>
      </c>
      <c r="L1764">
        <v>4.1913697998173305</v>
      </c>
      <c r="M1764">
        <v>4869.6400000000003</v>
      </c>
      <c r="N1764" s="5">
        <f>IF(Feb_21[[#This Row],[WIN_OSE]]=0,('Summary Sheet'!$O$1)-('Summary Sheet'!$O$1*2%),-'Summary Sheet'!$O$1*(Feb_21[[#This Row],[BSP]]-1))</f>
        <v>1.96</v>
      </c>
    </row>
    <row r="1765" spans="1:14" x14ac:dyDescent="0.25">
      <c r="A1765">
        <v>179449518</v>
      </c>
      <c r="B1765" s="1" t="s">
        <v>19</v>
      </c>
      <c r="C1765" s="1" t="s">
        <v>3118</v>
      </c>
      <c r="D1765" s="1" t="s">
        <v>5111</v>
      </c>
      <c r="E1765" s="1" t="s">
        <v>27</v>
      </c>
      <c r="F1765" s="1" t="s">
        <v>52</v>
      </c>
      <c r="G1765" s="2">
        <v>44244</v>
      </c>
      <c r="H1765" s="3">
        <v>0.49861111111111112</v>
      </c>
      <c r="I1765">
        <v>2</v>
      </c>
      <c r="J1765" s="1" t="s">
        <v>4346</v>
      </c>
      <c r="K1765">
        <v>0</v>
      </c>
      <c r="L1765">
        <v>3.2724760138295825</v>
      </c>
      <c r="M1765">
        <v>4719.04</v>
      </c>
      <c r="N1765" s="5">
        <f>IF(Feb_21[[#This Row],[WIN_OSE]]=0,('Summary Sheet'!$O$1)-('Summary Sheet'!$O$1*2%),-'Summary Sheet'!$O$1*(Feb_21[[#This Row],[BSP]]-1))</f>
        <v>1.96</v>
      </c>
    </row>
    <row r="1766" spans="1:14" x14ac:dyDescent="0.25">
      <c r="A1766">
        <v>179449520</v>
      </c>
      <c r="B1766" s="1" t="s">
        <v>19</v>
      </c>
      <c r="C1766" s="1" t="s">
        <v>3118</v>
      </c>
      <c r="D1766" s="1" t="s">
        <v>5111</v>
      </c>
      <c r="E1766" s="1" t="s">
        <v>47</v>
      </c>
      <c r="F1766" s="1" t="s">
        <v>36</v>
      </c>
      <c r="G1766" s="2">
        <v>44244</v>
      </c>
      <c r="H1766" s="3">
        <v>0.50902777777777775</v>
      </c>
      <c r="I1766">
        <v>2</v>
      </c>
      <c r="J1766" s="1" t="s">
        <v>3255</v>
      </c>
      <c r="K1766">
        <v>1</v>
      </c>
      <c r="L1766">
        <v>3.3802400352207762</v>
      </c>
      <c r="M1766">
        <v>7281.76</v>
      </c>
      <c r="N1766" s="5">
        <f>IF(Feb_21[[#This Row],[WIN_OSE]]=0,('Summary Sheet'!$O$1)-('Summary Sheet'!$O$1*2%),-'Summary Sheet'!$O$1*(Feb_21[[#This Row],[BSP]]-1))</f>
        <v>-4.7604800704415524</v>
      </c>
    </row>
    <row r="1767" spans="1:14" x14ac:dyDescent="0.25">
      <c r="A1767">
        <v>179449522</v>
      </c>
      <c r="B1767" s="1" t="s">
        <v>19</v>
      </c>
      <c r="C1767" s="1" t="s">
        <v>3118</v>
      </c>
      <c r="D1767" s="1" t="s">
        <v>5111</v>
      </c>
      <c r="E1767" s="1" t="s">
        <v>48</v>
      </c>
      <c r="F1767" s="1" t="s">
        <v>36</v>
      </c>
      <c r="G1767" s="2">
        <v>44244</v>
      </c>
      <c r="H1767" s="3">
        <v>0.51944444444444449</v>
      </c>
      <c r="I1767">
        <v>6</v>
      </c>
      <c r="J1767" s="1" t="s">
        <v>3330</v>
      </c>
      <c r="K1767">
        <v>0</v>
      </c>
      <c r="L1767">
        <v>3.35</v>
      </c>
      <c r="M1767">
        <v>5859.74</v>
      </c>
      <c r="N1767" s="5">
        <f>IF(Feb_21[[#This Row],[WIN_OSE]]=0,('Summary Sheet'!$O$1)-('Summary Sheet'!$O$1*2%),-'Summary Sheet'!$O$1*(Feb_21[[#This Row],[BSP]]-1))</f>
        <v>1.96</v>
      </c>
    </row>
    <row r="1768" spans="1:14" x14ac:dyDescent="0.25">
      <c r="A1768">
        <v>179449524</v>
      </c>
      <c r="B1768" s="1" t="s">
        <v>19</v>
      </c>
      <c r="C1768" s="1" t="s">
        <v>3118</v>
      </c>
      <c r="D1768" s="1" t="s">
        <v>5111</v>
      </c>
      <c r="E1768" s="1" t="s">
        <v>49</v>
      </c>
      <c r="F1768" s="1" t="s">
        <v>52</v>
      </c>
      <c r="G1768" s="2">
        <v>44244</v>
      </c>
      <c r="H1768" s="3">
        <v>0.52986111111111112</v>
      </c>
      <c r="I1768">
        <v>2</v>
      </c>
      <c r="J1768" s="1" t="s">
        <v>4487</v>
      </c>
      <c r="K1768">
        <v>0</v>
      </c>
      <c r="L1768">
        <v>2.4604366712815953</v>
      </c>
      <c r="M1768">
        <v>12875.58</v>
      </c>
      <c r="N1768" s="5">
        <f>IF(Feb_21[[#This Row],[WIN_OSE]]=0,('Summary Sheet'!$O$1)-('Summary Sheet'!$O$1*2%),-'Summary Sheet'!$O$1*(Feb_21[[#This Row],[BSP]]-1))</f>
        <v>1.96</v>
      </c>
    </row>
    <row r="1769" spans="1:14" x14ac:dyDescent="0.25">
      <c r="A1769">
        <v>179449526</v>
      </c>
      <c r="B1769" s="1" t="s">
        <v>19</v>
      </c>
      <c r="C1769" s="1" t="s">
        <v>3118</v>
      </c>
      <c r="D1769" s="1" t="s">
        <v>5111</v>
      </c>
      <c r="E1769" s="1" t="s">
        <v>48</v>
      </c>
      <c r="F1769" s="1" t="s">
        <v>36</v>
      </c>
      <c r="G1769" s="2">
        <v>44244</v>
      </c>
      <c r="H1769" s="3">
        <v>0.54027777777777775</v>
      </c>
      <c r="I1769">
        <v>2</v>
      </c>
      <c r="J1769" s="1" t="s">
        <v>5141</v>
      </c>
      <c r="K1769">
        <v>1</v>
      </c>
      <c r="L1769">
        <v>2.9661317345558205</v>
      </c>
      <c r="M1769">
        <v>8689.56</v>
      </c>
      <c r="N1769" s="5">
        <f>IF(Feb_21[[#This Row],[WIN_OSE]]=0,('Summary Sheet'!$O$1)-('Summary Sheet'!$O$1*2%),-'Summary Sheet'!$O$1*(Feb_21[[#This Row],[BSP]]-1))</f>
        <v>-3.9322634691116409</v>
      </c>
    </row>
    <row r="1770" spans="1:14" x14ac:dyDescent="0.25">
      <c r="A1770">
        <v>179449528</v>
      </c>
      <c r="B1770" s="1" t="s">
        <v>19</v>
      </c>
      <c r="C1770" s="1" t="s">
        <v>3118</v>
      </c>
      <c r="D1770" s="1" t="s">
        <v>5111</v>
      </c>
      <c r="E1770" s="1" t="s">
        <v>41</v>
      </c>
      <c r="F1770" s="1" t="s">
        <v>36</v>
      </c>
      <c r="G1770" s="2">
        <v>44244</v>
      </c>
      <c r="H1770" s="3">
        <v>0.55069444444444449</v>
      </c>
      <c r="I1770">
        <v>2</v>
      </c>
      <c r="J1770" s="1" t="s">
        <v>138</v>
      </c>
      <c r="K1770">
        <v>1</v>
      </c>
      <c r="L1770">
        <v>3.3074960893449319</v>
      </c>
      <c r="M1770">
        <v>3375.94</v>
      </c>
      <c r="N1770" s="5">
        <f>IF(Feb_21[[#This Row],[WIN_OSE]]=0,('Summary Sheet'!$O$1)-('Summary Sheet'!$O$1*2%),-'Summary Sheet'!$O$1*(Feb_21[[#This Row],[BSP]]-1))</f>
        <v>-4.6149921786898638</v>
      </c>
    </row>
    <row r="1771" spans="1:14" x14ac:dyDescent="0.25">
      <c r="A1771">
        <v>179449530</v>
      </c>
      <c r="B1771" s="1" t="s">
        <v>19</v>
      </c>
      <c r="C1771" s="1" t="s">
        <v>3118</v>
      </c>
      <c r="D1771" s="1" t="s">
        <v>5111</v>
      </c>
      <c r="E1771" s="1" t="s">
        <v>41</v>
      </c>
      <c r="F1771" s="1" t="s">
        <v>36</v>
      </c>
      <c r="G1771" s="2">
        <v>44244</v>
      </c>
      <c r="H1771" s="3">
        <v>0.56111111111111112</v>
      </c>
      <c r="I1771">
        <v>1</v>
      </c>
      <c r="J1771" s="1" t="s">
        <v>4885</v>
      </c>
      <c r="K1771">
        <v>0</v>
      </c>
      <c r="L1771">
        <v>4.0090021901311879</v>
      </c>
      <c r="M1771">
        <v>5290.66</v>
      </c>
      <c r="N1771" s="5">
        <f>IF(Feb_21[[#This Row],[WIN_OSE]]=0,('Summary Sheet'!$O$1)-('Summary Sheet'!$O$1*2%),-'Summary Sheet'!$O$1*(Feb_21[[#This Row],[BSP]]-1))</f>
        <v>1.96</v>
      </c>
    </row>
    <row r="1772" spans="1:14" x14ac:dyDescent="0.25">
      <c r="A1772">
        <v>179449532</v>
      </c>
      <c r="B1772" s="1" t="s">
        <v>19</v>
      </c>
      <c r="C1772" s="1" t="s">
        <v>3118</v>
      </c>
      <c r="D1772" s="1" t="s">
        <v>5111</v>
      </c>
      <c r="E1772" s="1" t="s">
        <v>47</v>
      </c>
      <c r="F1772" s="1" t="s">
        <v>36</v>
      </c>
      <c r="G1772" s="2">
        <v>44244</v>
      </c>
      <c r="H1772" s="3">
        <v>0.57222222222222219</v>
      </c>
      <c r="I1772">
        <v>1</v>
      </c>
      <c r="J1772" s="1" t="s">
        <v>4454</v>
      </c>
      <c r="K1772">
        <v>1</v>
      </c>
      <c r="L1772">
        <v>2.8527004147041595</v>
      </c>
      <c r="M1772">
        <v>13766.04</v>
      </c>
      <c r="N1772" s="5">
        <f>IF(Feb_21[[#This Row],[WIN_OSE]]=0,('Summary Sheet'!$O$1)-('Summary Sheet'!$O$1*2%),-'Summary Sheet'!$O$1*(Feb_21[[#This Row],[BSP]]-1))</f>
        <v>-3.7054008294083189</v>
      </c>
    </row>
    <row r="1773" spans="1:14" x14ac:dyDescent="0.25">
      <c r="A1773">
        <v>179449534</v>
      </c>
      <c r="B1773" s="1" t="s">
        <v>19</v>
      </c>
      <c r="C1773" s="1" t="s">
        <v>3118</v>
      </c>
      <c r="D1773" s="1" t="s">
        <v>5111</v>
      </c>
      <c r="E1773" s="1" t="s">
        <v>43</v>
      </c>
      <c r="F1773" s="1" t="s">
        <v>36</v>
      </c>
      <c r="G1773" s="2">
        <v>44244</v>
      </c>
      <c r="H1773" s="3">
        <v>0.58263888888888893</v>
      </c>
      <c r="I1773">
        <v>1</v>
      </c>
      <c r="J1773" s="1" t="s">
        <v>4516</v>
      </c>
      <c r="K1773">
        <v>0</v>
      </c>
      <c r="L1773">
        <v>4.5024167085421496</v>
      </c>
      <c r="M1773">
        <v>2837.18</v>
      </c>
      <c r="N1773" s="5">
        <f>IF(Feb_21[[#This Row],[WIN_OSE]]=0,('Summary Sheet'!$O$1)-('Summary Sheet'!$O$1*2%),-'Summary Sheet'!$O$1*(Feb_21[[#This Row],[BSP]]-1))</f>
        <v>1.96</v>
      </c>
    </row>
    <row r="1774" spans="1:14" x14ac:dyDescent="0.25">
      <c r="A1774">
        <v>179449556</v>
      </c>
      <c r="B1774" s="1" t="s">
        <v>19</v>
      </c>
      <c r="C1774" s="1" t="s">
        <v>3137</v>
      </c>
      <c r="D1774" s="1" t="s">
        <v>5111</v>
      </c>
      <c r="E1774" s="1" t="s">
        <v>43</v>
      </c>
      <c r="F1774" s="1" t="s">
        <v>35</v>
      </c>
      <c r="G1774" s="2">
        <v>44244</v>
      </c>
      <c r="H1774" s="3">
        <v>0.58611111111111114</v>
      </c>
      <c r="I1774">
        <v>6</v>
      </c>
      <c r="J1774" s="1" t="s">
        <v>3946</v>
      </c>
      <c r="K1774">
        <v>1</v>
      </c>
      <c r="L1774">
        <v>2.1025794979999999</v>
      </c>
      <c r="M1774">
        <v>17863.66</v>
      </c>
      <c r="N1774" s="5">
        <f>IF(Feb_21[[#This Row],[WIN_OSE]]=0,('Summary Sheet'!$O$1)-('Summary Sheet'!$O$1*2%),-'Summary Sheet'!$O$1*(Feb_21[[#This Row],[BSP]]-1))</f>
        <v>-2.2051589959999998</v>
      </c>
    </row>
    <row r="1775" spans="1:14" x14ac:dyDescent="0.25">
      <c r="A1775">
        <v>179449558</v>
      </c>
      <c r="B1775" s="1" t="s">
        <v>19</v>
      </c>
      <c r="C1775" s="1" t="s">
        <v>3137</v>
      </c>
      <c r="D1775" s="1" t="s">
        <v>5111</v>
      </c>
      <c r="E1775" s="1" t="s">
        <v>39</v>
      </c>
      <c r="F1775" s="1" t="s">
        <v>35</v>
      </c>
      <c r="G1775" s="2">
        <v>44244</v>
      </c>
      <c r="H1775" s="3">
        <v>0.59652777777777777</v>
      </c>
      <c r="I1775">
        <v>6</v>
      </c>
      <c r="J1775" s="1" t="s">
        <v>3830</v>
      </c>
      <c r="K1775">
        <v>0</v>
      </c>
      <c r="L1775">
        <v>3.8054195540000002</v>
      </c>
      <c r="M1775">
        <v>11887.84</v>
      </c>
      <c r="N1775" s="5">
        <f>IF(Feb_21[[#This Row],[WIN_OSE]]=0,('Summary Sheet'!$O$1)-('Summary Sheet'!$O$1*2%),-'Summary Sheet'!$O$1*(Feb_21[[#This Row],[BSP]]-1))</f>
        <v>1.96</v>
      </c>
    </row>
    <row r="1776" spans="1:14" x14ac:dyDescent="0.25">
      <c r="A1776">
        <v>179449560</v>
      </c>
      <c r="B1776" s="1" t="s">
        <v>19</v>
      </c>
      <c r="C1776" s="1" t="s">
        <v>3137</v>
      </c>
      <c r="D1776" s="1" t="s">
        <v>5111</v>
      </c>
      <c r="E1776" s="1" t="s">
        <v>48</v>
      </c>
      <c r="F1776" s="1" t="s">
        <v>35</v>
      </c>
      <c r="G1776" s="2">
        <v>44244</v>
      </c>
      <c r="H1776" s="3">
        <v>0.60833333333333328</v>
      </c>
      <c r="I1776">
        <v>1</v>
      </c>
      <c r="J1776" s="1" t="s">
        <v>4864</v>
      </c>
      <c r="K1776">
        <v>0</v>
      </c>
      <c r="L1776">
        <v>2.54</v>
      </c>
      <c r="M1776">
        <v>11767.78</v>
      </c>
      <c r="N1776" s="5">
        <f>IF(Feb_21[[#This Row],[WIN_OSE]]=0,('Summary Sheet'!$O$1)-('Summary Sheet'!$O$1*2%),-'Summary Sheet'!$O$1*(Feb_21[[#This Row],[BSP]]-1))</f>
        <v>1.96</v>
      </c>
    </row>
    <row r="1777" spans="1:14" x14ac:dyDescent="0.25">
      <c r="A1777">
        <v>179449562</v>
      </c>
      <c r="B1777" s="1" t="s">
        <v>19</v>
      </c>
      <c r="C1777" s="1" t="s">
        <v>3137</v>
      </c>
      <c r="D1777" s="1" t="s">
        <v>5111</v>
      </c>
      <c r="E1777" s="1" t="s">
        <v>24</v>
      </c>
      <c r="F1777" s="1" t="s">
        <v>35</v>
      </c>
      <c r="G1777" s="2">
        <v>44244</v>
      </c>
      <c r="H1777" s="3">
        <v>0.62083333333333335</v>
      </c>
      <c r="I1777">
        <v>1</v>
      </c>
      <c r="J1777" s="1" t="s">
        <v>4846</v>
      </c>
      <c r="K1777">
        <v>0</v>
      </c>
      <c r="L1777">
        <v>3.2870674956318724</v>
      </c>
      <c r="M1777">
        <v>13694.62</v>
      </c>
      <c r="N1777" s="5">
        <f>IF(Feb_21[[#This Row],[WIN_OSE]]=0,('Summary Sheet'!$O$1)-('Summary Sheet'!$O$1*2%),-'Summary Sheet'!$O$1*(Feb_21[[#This Row],[BSP]]-1))</f>
        <v>1.96</v>
      </c>
    </row>
    <row r="1778" spans="1:14" x14ac:dyDescent="0.25">
      <c r="A1778">
        <v>179449564</v>
      </c>
      <c r="B1778" s="1" t="s">
        <v>19</v>
      </c>
      <c r="C1778" s="1" t="s">
        <v>3137</v>
      </c>
      <c r="D1778" s="1" t="s">
        <v>5111</v>
      </c>
      <c r="E1778" s="1" t="s">
        <v>49</v>
      </c>
      <c r="F1778" s="1" t="s">
        <v>62</v>
      </c>
      <c r="G1778" s="2">
        <v>44244</v>
      </c>
      <c r="H1778" s="3">
        <v>0.63124999999999998</v>
      </c>
      <c r="I1778">
        <v>3</v>
      </c>
      <c r="J1778" s="1" t="s">
        <v>5135</v>
      </c>
      <c r="K1778">
        <v>0</v>
      </c>
      <c r="L1778">
        <v>1.6832831212238304</v>
      </c>
      <c r="M1778">
        <v>21375.72</v>
      </c>
      <c r="N1778" s="5">
        <f>IF(Feb_21[[#This Row],[WIN_OSE]]=0,('Summary Sheet'!$O$1)-('Summary Sheet'!$O$1*2%),-'Summary Sheet'!$O$1*(Feb_21[[#This Row],[BSP]]-1))</f>
        <v>1.96</v>
      </c>
    </row>
    <row r="1779" spans="1:14" x14ac:dyDescent="0.25">
      <c r="A1779">
        <v>179449566</v>
      </c>
      <c r="B1779" s="1" t="s">
        <v>19</v>
      </c>
      <c r="C1779" s="1" t="s">
        <v>3137</v>
      </c>
      <c r="D1779" s="1" t="s">
        <v>5111</v>
      </c>
      <c r="E1779" s="1" t="s">
        <v>48</v>
      </c>
      <c r="F1779" s="1" t="s">
        <v>62</v>
      </c>
      <c r="G1779" s="2">
        <v>44244</v>
      </c>
      <c r="H1779" s="3">
        <v>0.6430555555555556</v>
      </c>
      <c r="I1779">
        <v>4</v>
      </c>
      <c r="J1779" s="1" t="s">
        <v>938</v>
      </c>
      <c r="K1779">
        <v>0</v>
      </c>
      <c r="L1779">
        <v>3.961907415716396</v>
      </c>
      <c r="M1779">
        <v>7744.82</v>
      </c>
      <c r="N1779" s="5">
        <f>IF(Feb_21[[#This Row],[WIN_OSE]]=0,('Summary Sheet'!$O$1)-('Summary Sheet'!$O$1*2%),-'Summary Sheet'!$O$1*(Feb_21[[#This Row],[BSP]]-1))</f>
        <v>1.96</v>
      </c>
    </row>
    <row r="1780" spans="1:14" x14ac:dyDescent="0.25">
      <c r="A1780">
        <v>179449568</v>
      </c>
      <c r="B1780" s="1" t="s">
        <v>19</v>
      </c>
      <c r="C1780" s="1" t="s">
        <v>3137</v>
      </c>
      <c r="D1780" s="1" t="s">
        <v>5111</v>
      </c>
      <c r="E1780" s="1" t="s">
        <v>41</v>
      </c>
      <c r="F1780" s="1" t="s">
        <v>35</v>
      </c>
      <c r="G1780" s="2">
        <v>44244</v>
      </c>
      <c r="H1780" s="3">
        <v>0.65555555555555556</v>
      </c>
      <c r="I1780">
        <v>4</v>
      </c>
      <c r="J1780" s="1" t="s">
        <v>1355</v>
      </c>
      <c r="K1780">
        <v>1</v>
      </c>
      <c r="L1780">
        <v>2.12</v>
      </c>
      <c r="M1780">
        <v>20039</v>
      </c>
      <c r="N1780" s="5">
        <f>IF(Feb_21[[#This Row],[WIN_OSE]]=0,('Summary Sheet'!$O$1)-('Summary Sheet'!$O$1*2%),-'Summary Sheet'!$O$1*(Feb_21[[#This Row],[BSP]]-1))</f>
        <v>-2.2400000000000002</v>
      </c>
    </row>
    <row r="1781" spans="1:14" x14ac:dyDescent="0.25">
      <c r="A1781">
        <v>179449570</v>
      </c>
      <c r="B1781" s="1" t="s">
        <v>19</v>
      </c>
      <c r="C1781" s="1" t="s">
        <v>3137</v>
      </c>
      <c r="D1781" s="1" t="s">
        <v>5111</v>
      </c>
      <c r="E1781" s="1" t="s">
        <v>48</v>
      </c>
      <c r="F1781" s="1" t="s">
        <v>62</v>
      </c>
      <c r="G1781" s="2">
        <v>44244</v>
      </c>
      <c r="H1781" s="3">
        <v>0.6694444444444444</v>
      </c>
      <c r="I1781">
        <v>1</v>
      </c>
      <c r="J1781" s="1" t="s">
        <v>4120</v>
      </c>
      <c r="K1781">
        <v>1</v>
      </c>
      <c r="L1781">
        <v>2.0176157133250294</v>
      </c>
      <c r="M1781">
        <v>28895.98</v>
      </c>
      <c r="N1781" s="5">
        <f>IF(Feb_21[[#This Row],[WIN_OSE]]=0,('Summary Sheet'!$O$1)-('Summary Sheet'!$O$1*2%),-'Summary Sheet'!$O$1*(Feb_21[[#This Row],[BSP]]-1))</f>
        <v>-2.0352314266500589</v>
      </c>
    </row>
    <row r="1782" spans="1:14" x14ac:dyDescent="0.25">
      <c r="A1782">
        <v>179449572</v>
      </c>
      <c r="B1782" s="1" t="s">
        <v>19</v>
      </c>
      <c r="C1782" s="1" t="s">
        <v>3137</v>
      </c>
      <c r="D1782" s="1" t="s">
        <v>5111</v>
      </c>
      <c r="E1782" s="1" t="s">
        <v>48</v>
      </c>
      <c r="F1782" s="1" t="s">
        <v>960</v>
      </c>
      <c r="G1782" s="2">
        <v>44244</v>
      </c>
      <c r="H1782" s="3">
        <v>0.68263888888888891</v>
      </c>
      <c r="I1782">
        <v>2</v>
      </c>
      <c r="J1782" s="1" t="s">
        <v>4260</v>
      </c>
      <c r="K1782">
        <v>0</v>
      </c>
      <c r="L1782">
        <v>3.936864527551807</v>
      </c>
      <c r="M1782">
        <v>13276.66</v>
      </c>
      <c r="N1782" s="5">
        <f>IF(Feb_21[[#This Row],[WIN_OSE]]=0,('Summary Sheet'!$O$1)-('Summary Sheet'!$O$1*2%),-'Summary Sheet'!$O$1*(Feb_21[[#This Row],[BSP]]-1))</f>
        <v>1.96</v>
      </c>
    </row>
    <row r="1783" spans="1:14" x14ac:dyDescent="0.25">
      <c r="A1783">
        <v>179449574</v>
      </c>
      <c r="B1783" s="1" t="s">
        <v>19</v>
      </c>
      <c r="C1783" s="1" t="s">
        <v>3137</v>
      </c>
      <c r="D1783" s="1" t="s">
        <v>5111</v>
      </c>
      <c r="E1783" s="1" t="s">
        <v>47</v>
      </c>
      <c r="F1783" s="1" t="s">
        <v>35</v>
      </c>
      <c r="G1783" s="2">
        <v>44244</v>
      </c>
      <c r="H1783" s="3">
        <v>0.69652777777777775</v>
      </c>
      <c r="I1783">
        <v>6</v>
      </c>
      <c r="J1783" s="1" t="s">
        <v>4764</v>
      </c>
      <c r="K1783">
        <v>1</v>
      </c>
      <c r="L1783">
        <v>3.5142421985285903</v>
      </c>
      <c r="M1783">
        <v>6445.78</v>
      </c>
      <c r="N1783" s="5">
        <f>IF(Feb_21[[#This Row],[WIN_OSE]]=0,('Summary Sheet'!$O$1)-('Summary Sheet'!$O$1*2%),-'Summary Sheet'!$O$1*(Feb_21[[#This Row],[BSP]]-1))</f>
        <v>-5.0284843970571806</v>
      </c>
    </row>
    <row r="1784" spans="1:14" x14ac:dyDescent="0.25">
      <c r="A1784">
        <v>179449576</v>
      </c>
      <c r="B1784" s="1" t="s">
        <v>19</v>
      </c>
      <c r="C1784" s="1" t="s">
        <v>3137</v>
      </c>
      <c r="D1784" s="1" t="s">
        <v>5111</v>
      </c>
      <c r="E1784" s="1" t="s">
        <v>32</v>
      </c>
      <c r="F1784" s="1" t="s">
        <v>35</v>
      </c>
      <c r="G1784" s="2">
        <v>44244</v>
      </c>
      <c r="H1784" s="3">
        <v>0.7104166666666667</v>
      </c>
      <c r="I1784">
        <v>4</v>
      </c>
      <c r="J1784" s="1" t="s">
        <v>3239</v>
      </c>
      <c r="K1784">
        <v>1</v>
      </c>
      <c r="L1784">
        <v>3.85</v>
      </c>
      <c r="M1784">
        <v>8684.2800000000007</v>
      </c>
      <c r="N1784" s="5">
        <f>IF(Feb_21[[#This Row],[WIN_OSE]]=0,('Summary Sheet'!$O$1)-('Summary Sheet'!$O$1*2%),-'Summary Sheet'!$O$1*(Feb_21[[#This Row],[BSP]]-1))</f>
        <v>-5.7</v>
      </c>
    </row>
    <row r="1785" spans="1:14" x14ac:dyDescent="0.25">
      <c r="A1785">
        <v>179449578</v>
      </c>
      <c r="B1785" s="1" t="s">
        <v>19</v>
      </c>
      <c r="C1785" s="1" t="s">
        <v>3137</v>
      </c>
      <c r="D1785" s="1" t="s">
        <v>5111</v>
      </c>
      <c r="E1785" s="1" t="s">
        <v>47</v>
      </c>
      <c r="F1785" s="1" t="s">
        <v>35</v>
      </c>
      <c r="G1785" s="2">
        <v>44244</v>
      </c>
      <c r="H1785" s="3">
        <v>0.72361111111111109</v>
      </c>
      <c r="I1785">
        <v>2</v>
      </c>
      <c r="J1785" s="1" t="s">
        <v>5116</v>
      </c>
      <c r="K1785">
        <v>1</v>
      </c>
      <c r="L1785">
        <v>2.04</v>
      </c>
      <c r="M1785">
        <v>27760.92</v>
      </c>
      <c r="N1785" s="5">
        <f>IF(Feb_21[[#This Row],[WIN_OSE]]=0,('Summary Sheet'!$O$1)-('Summary Sheet'!$O$1*2%),-'Summary Sheet'!$O$1*(Feb_21[[#This Row],[BSP]]-1))</f>
        <v>-2.08</v>
      </c>
    </row>
    <row r="1786" spans="1:14" x14ac:dyDescent="0.25">
      <c r="A1786">
        <v>179449679</v>
      </c>
      <c r="B1786" s="1" t="s">
        <v>23</v>
      </c>
      <c r="C1786" s="1" t="s">
        <v>167</v>
      </c>
      <c r="D1786" s="1" t="s">
        <v>5111</v>
      </c>
      <c r="E1786" s="1" t="s">
        <v>47</v>
      </c>
      <c r="F1786" s="1" t="s">
        <v>44</v>
      </c>
      <c r="G1786" s="2">
        <v>44244</v>
      </c>
      <c r="H1786" s="3">
        <v>0.58125000000000004</v>
      </c>
      <c r="I1786">
        <v>3</v>
      </c>
      <c r="J1786" s="1" t="s">
        <v>4614</v>
      </c>
      <c r="K1786">
        <v>1</v>
      </c>
      <c r="L1786">
        <v>4.0999999999999996</v>
      </c>
      <c r="M1786">
        <v>8736.76</v>
      </c>
      <c r="N1786" s="5">
        <f>IF(Feb_21[[#This Row],[WIN_OSE]]=0,('Summary Sheet'!$O$1)-('Summary Sheet'!$O$1*2%),-'Summary Sheet'!$O$1*(Feb_21[[#This Row],[BSP]]-1))</f>
        <v>-6.1999999999999993</v>
      </c>
    </row>
    <row r="1787" spans="1:14" x14ac:dyDescent="0.25">
      <c r="A1787">
        <v>179449681</v>
      </c>
      <c r="B1787" s="1" t="s">
        <v>23</v>
      </c>
      <c r="C1787" s="1" t="s">
        <v>167</v>
      </c>
      <c r="D1787" s="1" t="s">
        <v>5111</v>
      </c>
      <c r="E1787" s="1" t="s">
        <v>32</v>
      </c>
      <c r="F1787" s="1" t="s">
        <v>44</v>
      </c>
      <c r="G1787" s="2">
        <v>44244</v>
      </c>
      <c r="H1787" s="3">
        <v>0.59166666666666667</v>
      </c>
      <c r="I1787">
        <v>2</v>
      </c>
      <c r="J1787" s="1" t="s">
        <v>5117</v>
      </c>
      <c r="K1787">
        <v>0</v>
      </c>
      <c r="L1787">
        <v>3.4</v>
      </c>
      <c r="M1787">
        <v>5903.82</v>
      </c>
      <c r="N1787" s="5">
        <f>IF(Feb_21[[#This Row],[WIN_OSE]]=0,('Summary Sheet'!$O$1)-('Summary Sheet'!$O$1*2%),-'Summary Sheet'!$O$1*(Feb_21[[#This Row],[BSP]]-1))</f>
        <v>1.96</v>
      </c>
    </row>
    <row r="1788" spans="1:14" x14ac:dyDescent="0.25">
      <c r="A1788">
        <v>179449683</v>
      </c>
      <c r="B1788" s="1" t="s">
        <v>23</v>
      </c>
      <c r="C1788" s="1" t="s">
        <v>167</v>
      </c>
      <c r="D1788" s="1" t="s">
        <v>5111</v>
      </c>
      <c r="E1788" s="1" t="s">
        <v>30</v>
      </c>
      <c r="F1788" s="1" t="s">
        <v>44</v>
      </c>
      <c r="G1788" s="2">
        <v>44244</v>
      </c>
      <c r="H1788" s="3">
        <v>0.60555555555555551</v>
      </c>
      <c r="I1788">
        <v>2</v>
      </c>
      <c r="J1788" s="1" t="s">
        <v>3933</v>
      </c>
      <c r="K1788">
        <v>0</v>
      </c>
      <c r="L1788">
        <v>2.2650880873072485</v>
      </c>
      <c r="M1788">
        <v>14173.92</v>
      </c>
      <c r="N1788" s="5">
        <f>IF(Feb_21[[#This Row],[WIN_OSE]]=0,('Summary Sheet'!$O$1)-('Summary Sheet'!$O$1*2%),-'Summary Sheet'!$O$1*(Feb_21[[#This Row],[BSP]]-1))</f>
        <v>1.96</v>
      </c>
    </row>
    <row r="1789" spans="1:14" x14ac:dyDescent="0.25">
      <c r="A1789">
        <v>179449685</v>
      </c>
      <c r="B1789" s="1" t="s">
        <v>23</v>
      </c>
      <c r="C1789" s="1" t="s">
        <v>167</v>
      </c>
      <c r="D1789" s="1" t="s">
        <v>5111</v>
      </c>
      <c r="E1789" s="1" t="s">
        <v>75</v>
      </c>
      <c r="F1789" s="1" t="s">
        <v>186</v>
      </c>
      <c r="G1789" s="2">
        <v>44244</v>
      </c>
      <c r="H1789" s="3">
        <v>0.61944444444444446</v>
      </c>
      <c r="I1789">
        <v>6</v>
      </c>
      <c r="J1789" s="1" t="s">
        <v>4605</v>
      </c>
      <c r="K1789">
        <v>1</v>
      </c>
      <c r="L1789">
        <v>3.2180546325135211</v>
      </c>
      <c r="M1789">
        <v>9796</v>
      </c>
      <c r="N1789" s="5">
        <f>IF(Feb_21[[#This Row],[WIN_OSE]]=0,('Summary Sheet'!$O$1)-('Summary Sheet'!$O$1*2%),-'Summary Sheet'!$O$1*(Feb_21[[#This Row],[BSP]]-1))</f>
        <v>-4.4361092650270422</v>
      </c>
    </row>
    <row r="1790" spans="1:14" x14ac:dyDescent="0.25">
      <c r="A1790">
        <v>179449687</v>
      </c>
      <c r="B1790" s="1" t="s">
        <v>23</v>
      </c>
      <c r="C1790" s="1" t="s">
        <v>167</v>
      </c>
      <c r="D1790" s="1" t="s">
        <v>5111</v>
      </c>
      <c r="E1790" s="1" t="s">
        <v>32</v>
      </c>
      <c r="F1790" s="1" t="s">
        <v>44</v>
      </c>
      <c r="G1790" s="2">
        <v>44244</v>
      </c>
      <c r="H1790" s="3">
        <v>0.63263888888888886</v>
      </c>
      <c r="I1790">
        <v>2</v>
      </c>
      <c r="J1790" s="1" t="s">
        <v>5118</v>
      </c>
      <c r="K1790">
        <v>0</v>
      </c>
      <c r="L1790">
        <v>2.7</v>
      </c>
      <c r="M1790">
        <v>8226.5</v>
      </c>
      <c r="N1790" s="5">
        <f>IF(Feb_21[[#This Row],[WIN_OSE]]=0,('Summary Sheet'!$O$1)-('Summary Sheet'!$O$1*2%),-'Summary Sheet'!$O$1*(Feb_21[[#This Row],[BSP]]-1))</f>
        <v>1.96</v>
      </c>
    </row>
    <row r="1791" spans="1:14" x14ac:dyDescent="0.25">
      <c r="A1791">
        <v>179449689</v>
      </c>
      <c r="B1791" s="1" t="s">
        <v>23</v>
      </c>
      <c r="C1791" s="1" t="s">
        <v>167</v>
      </c>
      <c r="D1791" s="1" t="s">
        <v>5111</v>
      </c>
      <c r="E1791" s="1" t="s">
        <v>32</v>
      </c>
      <c r="F1791" s="1" t="s">
        <v>44</v>
      </c>
      <c r="G1791" s="2">
        <v>44244</v>
      </c>
      <c r="H1791" s="3">
        <v>0.64444444444444449</v>
      </c>
      <c r="I1791">
        <v>2</v>
      </c>
      <c r="J1791" s="1" t="s">
        <v>5128</v>
      </c>
      <c r="K1791">
        <v>0</v>
      </c>
      <c r="L1791">
        <v>2.213400688727833</v>
      </c>
      <c r="M1791">
        <v>20644.599999999999</v>
      </c>
      <c r="N1791" s="5">
        <f>IF(Feb_21[[#This Row],[WIN_OSE]]=0,('Summary Sheet'!$O$1)-('Summary Sheet'!$O$1*2%),-'Summary Sheet'!$O$1*(Feb_21[[#This Row],[BSP]]-1))</f>
        <v>1.96</v>
      </c>
    </row>
    <row r="1792" spans="1:14" x14ac:dyDescent="0.25">
      <c r="A1792">
        <v>179449691</v>
      </c>
      <c r="B1792" s="1" t="s">
        <v>23</v>
      </c>
      <c r="C1792" s="1" t="s">
        <v>167</v>
      </c>
      <c r="D1792" s="1" t="s">
        <v>5111</v>
      </c>
      <c r="E1792" s="1" t="s">
        <v>43</v>
      </c>
      <c r="F1792" s="1" t="s">
        <v>44</v>
      </c>
      <c r="G1792" s="2">
        <v>44244</v>
      </c>
      <c r="H1792" s="3">
        <v>0.65833333333333333</v>
      </c>
      <c r="I1792">
        <v>3</v>
      </c>
      <c r="J1792" s="1" t="s">
        <v>3731</v>
      </c>
      <c r="K1792">
        <v>0</v>
      </c>
      <c r="L1792">
        <v>3.1990559313177807</v>
      </c>
      <c r="M1792">
        <v>6480.68</v>
      </c>
      <c r="N1792" s="5">
        <f>IF(Feb_21[[#This Row],[WIN_OSE]]=0,('Summary Sheet'!$O$1)-('Summary Sheet'!$O$1*2%),-'Summary Sheet'!$O$1*(Feb_21[[#This Row],[BSP]]-1))</f>
        <v>1.96</v>
      </c>
    </row>
    <row r="1793" spans="1:14" x14ac:dyDescent="0.25">
      <c r="A1793">
        <v>179449693</v>
      </c>
      <c r="B1793" s="1" t="s">
        <v>23</v>
      </c>
      <c r="C1793" s="1" t="s">
        <v>167</v>
      </c>
      <c r="D1793" s="1" t="s">
        <v>5111</v>
      </c>
      <c r="E1793" s="1" t="s">
        <v>41</v>
      </c>
      <c r="F1793" s="1" t="s">
        <v>44</v>
      </c>
      <c r="G1793" s="2">
        <v>44244</v>
      </c>
      <c r="H1793" s="3">
        <v>0.67222222222222228</v>
      </c>
      <c r="I1793">
        <v>1</v>
      </c>
      <c r="J1793" s="1" t="s">
        <v>4159</v>
      </c>
      <c r="K1793">
        <v>0</v>
      </c>
      <c r="L1793">
        <v>2.2599393201624123</v>
      </c>
      <c r="M1793">
        <v>17343.54</v>
      </c>
      <c r="N1793" s="5">
        <f>IF(Feb_21[[#This Row],[WIN_OSE]]=0,('Summary Sheet'!$O$1)-('Summary Sheet'!$O$1*2%),-'Summary Sheet'!$O$1*(Feb_21[[#This Row],[BSP]]-1))</f>
        <v>1.96</v>
      </c>
    </row>
    <row r="1794" spans="1:14" x14ac:dyDescent="0.25">
      <c r="A1794">
        <v>179449695</v>
      </c>
      <c r="B1794" s="1" t="s">
        <v>23</v>
      </c>
      <c r="C1794" s="1" t="s">
        <v>167</v>
      </c>
      <c r="D1794" s="1" t="s">
        <v>5111</v>
      </c>
      <c r="E1794" s="1" t="s">
        <v>47</v>
      </c>
      <c r="F1794" s="1" t="s">
        <v>44</v>
      </c>
      <c r="G1794" s="2">
        <v>44244</v>
      </c>
      <c r="H1794" s="3">
        <v>0.68611111111111112</v>
      </c>
      <c r="I1794">
        <v>6</v>
      </c>
      <c r="J1794" s="1" t="s">
        <v>762</v>
      </c>
      <c r="K1794">
        <v>0</v>
      </c>
      <c r="L1794">
        <v>2.96</v>
      </c>
      <c r="M1794">
        <v>7955.94</v>
      </c>
      <c r="N1794" s="5">
        <f>IF(Feb_21[[#This Row],[WIN_OSE]]=0,('Summary Sheet'!$O$1)-('Summary Sheet'!$O$1*2%),-'Summary Sheet'!$O$1*(Feb_21[[#This Row],[BSP]]-1))</f>
        <v>1.96</v>
      </c>
    </row>
    <row r="1795" spans="1:14" x14ac:dyDescent="0.25">
      <c r="A1795">
        <v>179449697</v>
      </c>
      <c r="B1795" s="1" t="s">
        <v>23</v>
      </c>
      <c r="C1795" s="1" t="s">
        <v>167</v>
      </c>
      <c r="D1795" s="1" t="s">
        <v>5111</v>
      </c>
      <c r="E1795" s="1" t="s">
        <v>49</v>
      </c>
      <c r="F1795" s="1" t="s">
        <v>186</v>
      </c>
      <c r="G1795" s="2">
        <v>44244</v>
      </c>
      <c r="H1795" s="3">
        <v>0.7</v>
      </c>
      <c r="I1795">
        <v>5</v>
      </c>
      <c r="J1795" s="1" t="s">
        <v>5112</v>
      </c>
      <c r="K1795">
        <v>1</v>
      </c>
      <c r="L1795">
        <v>2.2778160511124996</v>
      </c>
      <c r="M1795">
        <v>18280.34</v>
      </c>
      <c r="N1795" s="5">
        <f>IF(Feb_21[[#This Row],[WIN_OSE]]=0,('Summary Sheet'!$O$1)-('Summary Sheet'!$O$1*2%),-'Summary Sheet'!$O$1*(Feb_21[[#This Row],[BSP]]-1))</f>
        <v>-2.5556321022249993</v>
      </c>
    </row>
    <row r="1796" spans="1:14" x14ac:dyDescent="0.25">
      <c r="A1796">
        <v>179449699</v>
      </c>
      <c r="B1796" s="1" t="s">
        <v>23</v>
      </c>
      <c r="C1796" s="1" t="s">
        <v>167</v>
      </c>
      <c r="D1796" s="1" t="s">
        <v>5111</v>
      </c>
      <c r="E1796" s="1" t="s">
        <v>41</v>
      </c>
      <c r="F1796" s="1" t="s">
        <v>44</v>
      </c>
      <c r="G1796" s="2">
        <v>44244</v>
      </c>
      <c r="H1796" s="3">
        <v>0.71388888888888891</v>
      </c>
      <c r="I1796">
        <v>6</v>
      </c>
      <c r="J1796" s="1" t="s">
        <v>3824</v>
      </c>
      <c r="K1796">
        <v>0</v>
      </c>
      <c r="L1796">
        <v>4.0999999999999996</v>
      </c>
      <c r="M1796">
        <v>7426.14</v>
      </c>
      <c r="N1796" s="5">
        <f>IF(Feb_21[[#This Row],[WIN_OSE]]=0,('Summary Sheet'!$O$1)-('Summary Sheet'!$O$1*2%),-'Summary Sheet'!$O$1*(Feb_21[[#This Row],[BSP]]-1))</f>
        <v>1.96</v>
      </c>
    </row>
    <row r="1797" spans="1:14" x14ac:dyDescent="0.25">
      <c r="A1797">
        <v>179449701</v>
      </c>
      <c r="B1797" s="1" t="s">
        <v>23</v>
      </c>
      <c r="C1797" s="1" t="s">
        <v>167</v>
      </c>
      <c r="D1797" s="1" t="s">
        <v>5111</v>
      </c>
      <c r="E1797" s="1" t="s">
        <v>47</v>
      </c>
      <c r="F1797" s="1" t="s">
        <v>44</v>
      </c>
      <c r="G1797" s="2">
        <v>44244</v>
      </c>
      <c r="H1797" s="3">
        <v>0.72777777777777775</v>
      </c>
      <c r="I1797">
        <v>5</v>
      </c>
      <c r="J1797" s="1" t="s">
        <v>1140</v>
      </c>
      <c r="K1797">
        <v>1</v>
      </c>
      <c r="L1797">
        <v>3.5268848738831009</v>
      </c>
      <c r="M1797">
        <v>8418.2999999999993</v>
      </c>
      <c r="N1797" s="5">
        <f>IF(Feb_21[[#This Row],[WIN_OSE]]=0,('Summary Sheet'!$O$1)-('Summary Sheet'!$O$1*2%),-'Summary Sheet'!$O$1*(Feb_21[[#This Row],[BSP]]-1))</f>
        <v>-5.0537697477662018</v>
      </c>
    </row>
    <row r="1798" spans="1:14" x14ac:dyDescent="0.25">
      <c r="A1798">
        <v>179449703</v>
      </c>
      <c r="B1798" s="1" t="s">
        <v>23</v>
      </c>
      <c r="C1798" s="1" t="s">
        <v>167</v>
      </c>
      <c r="D1798" s="1" t="s">
        <v>5111</v>
      </c>
      <c r="E1798" s="1" t="s">
        <v>43</v>
      </c>
      <c r="F1798" s="1" t="s">
        <v>44</v>
      </c>
      <c r="G1798" s="2">
        <v>44244</v>
      </c>
      <c r="H1798" s="3">
        <v>0.73888888888888893</v>
      </c>
      <c r="I1798">
        <v>3</v>
      </c>
      <c r="J1798" s="1" t="s">
        <v>3801</v>
      </c>
      <c r="K1798">
        <v>0</v>
      </c>
      <c r="L1798">
        <v>3.0947183306355504</v>
      </c>
      <c r="M1798">
        <v>10281.200000000001</v>
      </c>
      <c r="N1798" s="5">
        <f>IF(Feb_21[[#This Row],[WIN_OSE]]=0,('Summary Sheet'!$O$1)-('Summary Sheet'!$O$1*2%),-'Summary Sheet'!$O$1*(Feb_21[[#This Row],[BSP]]-1))</f>
        <v>1.96</v>
      </c>
    </row>
    <row r="1799" spans="1:14" x14ac:dyDescent="0.25">
      <c r="A1799">
        <v>179449705</v>
      </c>
      <c r="B1799" s="1" t="s">
        <v>23</v>
      </c>
      <c r="C1799" s="1" t="s">
        <v>167</v>
      </c>
      <c r="D1799" s="1" t="s">
        <v>5111</v>
      </c>
      <c r="E1799" s="1" t="s">
        <v>32</v>
      </c>
      <c r="F1799" s="1" t="s">
        <v>44</v>
      </c>
      <c r="G1799" s="2">
        <v>44244</v>
      </c>
      <c r="H1799" s="3">
        <v>0.75138888888888888</v>
      </c>
      <c r="I1799">
        <v>3</v>
      </c>
      <c r="J1799" s="1" t="s">
        <v>3855</v>
      </c>
      <c r="K1799">
        <v>0</v>
      </c>
      <c r="L1799">
        <v>3.0953304682111051</v>
      </c>
      <c r="M1799">
        <v>16517.740000000002</v>
      </c>
      <c r="N1799" s="5">
        <f>IF(Feb_21[[#This Row],[WIN_OSE]]=0,('Summary Sheet'!$O$1)-('Summary Sheet'!$O$1*2%),-'Summary Sheet'!$O$1*(Feb_21[[#This Row],[BSP]]-1))</f>
        <v>1.96</v>
      </c>
    </row>
    <row r="1800" spans="1:14" x14ac:dyDescent="0.25">
      <c r="A1800">
        <v>179449728</v>
      </c>
      <c r="B1800" s="1" t="s">
        <v>23</v>
      </c>
      <c r="C1800" s="1" t="s">
        <v>3131</v>
      </c>
      <c r="D1800" s="1" t="s">
        <v>5111</v>
      </c>
      <c r="E1800" s="1" t="s">
        <v>43</v>
      </c>
      <c r="F1800" s="1" t="s">
        <v>54</v>
      </c>
      <c r="G1800" s="2">
        <v>44244</v>
      </c>
      <c r="H1800" s="3">
        <v>0.5756944444444444</v>
      </c>
      <c r="I1800">
        <v>3</v>
      </c>
      <c r="J1800" s="1" t="s">
        <v>4504</v>
      </c>
      <c r="K1800">
        <v>0</v>
      </c>
      <c r="L1800">
        <v>3.5836744399999998</v>
      </c>
      <c r="M1800">
        <v>7121.42</v>
      </c>
      <c r="N1800" s="5">
        <f>IF(Feb_21[[#This Row],[WIN_OSE]]=0,('Summary Sheet'!$O$1)-('Summary Sheet'!$O$1*2%),-'Summary Sheet'!$O$1*(Feb_21[[#This Row],[BSP]]-1))</f>
        <v>1.96</v>
      </c>
    </row>
    <row r="1801" spans="1:14" x14ac:dyDescent="0.25">
      <c r="A1801">
        <v>179449730</v>
      </c>
      <c r="B1801" s="1" t="s">
        <v>23</v>
      </c>
      <c r="C1801" s="1" t="s">
        <v>3131</v>
      </c>
      <c r="D1801" s="1" t="s">
        <v>5111</v>
      </c>
      <c r="E1801" s="1" t="s">
        <v>32</v>
      </c>
      <c r="F1801" s="1" t="s">
        <v>54</v>
      </c>
      <c r="G1801" s="2">
        <v>44244</v>
      </c>
      <c r="H1801" s="3">
        <v>0.58819444444444446</v>
      </c>
      <c r="I1801">
        <v>5</v>
      </c>
      <c r="J1801" s="1" t="s">
        <v>3587</v>
      </c>
      <c r="K1801">
        <v>1</v>
      </c>
      <c r="L1801">
        <v>4.5</v>
      </c>
      <c r="M1801">
        <v>6043.22</v>
      </c>
      <c r="N1801" s="5">
        <f>IF(Feb_21[[#This Row],[WIN_OSE]]=0,('Summary Sheet'!$O$1)-('Summary Sheet'!$O$1*2%),-'Summary Sheet'!$O$1*(Feb_21[[#This Row],[BSP]]-1))</f>
        <v>-7</v>
      </c>
    </row>
    <row r="1802" spans="1:14" x14ac:dyDescent="0.25">
      <c r="A1802">
        <v>179449732</v>
      </c>
      <c r="B1802" s="1" t="s">
        <v>23</v>
      </c>
      <c r="C1802" s="1" t="s">
        <v>3131</v>
      </c>
      <c r="D1802" s="1" t="s">
        <v>5111</v>
      </c>
      <c r="E1802" s="1" t="s">
        <v>27</v>
      </c>
      <c r="F1802" s="1" t="s">
        <v>188</v>
      </c>
      <c r="G1802" s="2">
        <v>44244</v>
      </c>
      <c r="H1802" s="3">
        <v>0.59930555555555554</v>
      </c>
      <c r="I1802">
        <v>6</v>
      </c>
      <c r="J1802" s="1" t="s">
        <v>933</v>
      </c>
      <c r="K1802">
        <v>1</v>
      </c>
      <c r="L1802">
        <v>2.36</v>
      </c>
      <c r="M1802">
        <v>11749.48</v>
      </c>
      <c r="N1802" s="5">
        <f>IF(Feb_21[[#This Row],[WIN_OSE]]=0,('Summary Sheet'!$O$1)-('Summary Sheet'!$O$1*2%),-'Summary Sheet'!$O$1*(Feb_21[[#This Row],[BSP]]-1))</f>
        <v>-2.7199999999999998</v>
      </c>
    </row>
    <row r="1803" spans="1:14" x14ac:dyDescent="0.25">
      <c r="A1803">
        <v>179449734</v>
      </c>
      <c r="B1803" s="1" t="s">
        <v>23</v>
      </c>
      <c r="C1803" s="1" t="s">
        <v>3131</v>
      </c>
      <c r="D1803" s="1" t="s">
        <v>5111</v>
      </c>
      <c r="E1803" s="1" t="s">
        <v>24</v>
      </c>
      <c r="F1803" s="1" t="s">
        <v>54</v>
      </c>
      <c r="G1803" s="2">
        <v>44244</v>
      </c>
      <c r="H1803" s="3">
        <v>0.61250000000000004</v>
      </c>
      <c r="I1803">
        <v>5</v>
      </c>
      <c r="J1803" s="1" t="s">
        <v>5137</v>
      </c>
      <c r="K1803">
        <v>1</v>
      </c>
      <c r="L1803">
        <v>2.78</v>
      </c>
      <c r="M1803">
        <v>9082.3799999999992</v>
      </c>
      <c r="N1803" s="5">
        <f>IF(Feb_21[[#This Row],[WIN_OSE]]=0,('Summary Sheet'!$O$1)-('Summary Sheet'!$O$1*2%),-'Summary Sheet'!$O$1*(Feb_21[[#This Row],[BSP]]-1))</f>
        <v>-3.5599999999999996</v>
      </c>
    </row>
    <row r="1804" spans="1:14" x14ac:dyDescent="0.25">
      <c r="A1804">
        <v>179449736</v>
      </c>
      <c r="B1804" s="1" t="s">
        <v>23</v>
      </c>
      <c r="C1804" s="1" t="s">
        <v>3131</v>
      </c>
      <c r="D1804" s="1" t="s">
        <v>5111</v>
      </c>
      <c r="E1804" s="1" t="s">
        <v>39</v>
      </c>
      <c r="F1804" s="1" t="s">
        <v>54</v>
      </c>
      <c r="G1804" s="2">
        <v>44244</v>
      </c>
      <c r="H1804" s="3">
        <v>0.62638888888888888</v>
      </c>
      <c r="I1804">
        <v>6</v>
      </c>
      <c r="J1804" s="1" t="s">
        <v>3504</v>
      </c>
      <c r="K1804">
        <v>1</v>
      </c>
      <c r="L1804">
        <v>3.15</v>
      </c>
      <c r="M1804">
        <v>10312.08</v>
      </c>
      <c r="N1804" s="5">
        <f>IF(Feb_21[[#This Row],[WIN_OSE]]=0,('Summary Sheet'!$O$1)-('Summary Sheet'!$O$1*2%),-'Summary Sheet'!$O$1*(Feb_21[[#This Row],[BSP]]-1))</f>
        <v>-4.3</v>
      </c>
    </row>
    <row r="1805" spans="1:14" x14ac:dyDescent="0.25">
      <c r="A1805">
        <v>179449738</v>
      </c>
      <c r="B1805" s="1" t="s">
        <v>23</v>
      </c>
      <c r="C1805" s="1" t="s">
        <v>3131</v>
      </c>
      <c r="D1805" s="1" t="s">
        <v>5111</v>
      </c>
      <c r="E1805" s="1" t="s">
        <v>65</v>
      </c>
      <c r="F1805" s="1" t="s">
        <v>54</v>
      </c>
      <c r="G1805" s="2">
        <v>44244</v>
      </c>
      <c r="H1805" s="3">
        <v>0.63749999999999996</v>
      </c>
      <c r="I1805">
        <v>1</v>
      </c>
      <c r="J1805" s="1" t="s">
        <v>5121</v>
      </c>
      <c r="K1805">
        <v>0</v>
      </c>
      <c r="L1805">
        <v>2.8298618415693082</v>
      </c>
      <c r="M1805">
        <v>10571.82</v>
      </c>
      <c r="N1805" s="5">
        <f>IF(Feb_21[[#This Row],[WIN_OSE]]=0,('Summary Sheet'!$O$1)-('Summary Sheet'!$O$1*2%),-'Summary Sheet'!$O$1*(Feb_21[[#This Row],[BSP]]-1))</f>
        <v>1.96</v>
      </c>
    </row>
    <row r="1806" spans="1:14" x14ac:dyDescent="0.25">
      <c r="A1806">
        <v>179449740</v>
      </c>
      <c r="B1806" s="1" t="s">
        <v>23</v>
      </c>
      <c r="C1806" s="1" t="s">
        <v>3131</v>
      </c>
      <c r="D1806" s="1" t="s">
        <v>5111</v>
      </c>
      <c r="E1806" s="1" t="s">
        <v>314</v>
      </c>
      <c r="F1806" s="1" t="s">
        <v>15</v>
      </c>
      <c r="G1806" s="2">
        <v>44244</v>
      </c>
      <c r="H1806" s="3">
        <v>0.65138888888888891</v>
      </c>
      <c r="I1806">
        <v>1</v>
      </c>
      <c r="J1806" s="1" t="s">
        <v>5138</v>
      </c>
      <c r="K1806">
        <v>0</v>
      </c>
      <c r="L1806">
        <v>2.932437868500219</v>
      </c>
      <c r="M1806">
        <v>16163.96</v>
      </c>
      <c r="N1806" s="5">
        <f>IF(Feb_21[[#This Row],[WIN_OSE]]=0,('Summary Sheet'!$O$1)-('Summary Sheet'!$O$1*2%),-'Summary Sheet'!$O$1*(Feb_21[[#This Row],[BSP]]-1))</f>
        <v>1.96</v>
      </c>
    </row>
    <row r="1807" spans="1:14" x14ac:dyDescent="0.25">
      <c r="A1807">
        <v>179449742</v>
      </c>
      <c r="B1807" s="1" t="s">
        <v>23</v>
      </c>
      <c r="C1807" s="1" t="s">
        <v>3131</v>
      </c>
      <c r="D1807" s="1" t="s">
        <v>5111</v>
      </c>
      <c r="E1807" s="1" t="s">
        <v>41</v>
      </c>
      <c r="F1807" s="1" t="s">
        <v>54</v>
      </c>
      <c r="G1807" s="2">
        <v>44244</v>
      </c>
      <c r="H1807" s="3">
        <v>0.66527777777777775</v>
      </c>
      <c r="I1807">
        <v>6</v>
      </c>
      <c r="J1807" s="1" t="s">
        <v>3732</v>
      </c>
      <c r="K1807">
        <v>0</v>
      </c>
      <c r="L1807">
        <v>3.35</v>
      </c>
      <c r="M1807">
        <v>17058.28</v>
      </c>
      <c r="N1807" s="5">
        <f>IF(Feb_21[[#This Row],[WIN_OSE]]=0,('Summary Sheet'!$O$1)-('Summary Sheet'!$O$1*2%),-'Summary Sheet'!$O$1*(Feb_21[[#This Row],[BSP]]-1))</f>
        <v>1.96</v>
      </c>
    </row>
    <row r="1808" spans="1:14" x14ac:dyDescent="0.25">
      <c r="A1808">
        <v>179449744</v>
      </c>
      <c r="B1808" s="1" t="s">
        <v>23</v>
      </c>
      <c r="C1808" s="1" t="s">
        <v>3131</v>
      </c>
      <c r="D1808" s="1" t="s">
        <v>5111</v>
      </c>
      <c r="E1808" s="1" t="s">
        <v>45</v>
      </c>
      <c r="F1808" s="1" t="s">
        <v>188</v>
      </c>
      <c r="G1808" s="2">
        <v>44244</v>
      </c>
      <c r="H1808" s="3">
        <v>0.6791666666666667</v>
      </c>
      <c r="I1808">
        <v>6</v>
      </c>
      <c r="J1808" s="1" t="s">
        <v>3945</v>
      </c>
      <c r="K1808">
        <v>0</v>
      </c>
      <c r="L1808">
        <v>3.3</v>
      </c>
      <c r="M1808">
        <v>9226.26</v>
      </c>
      <c r="N1808" s="5">
        <f>IF(Feb_21[[#This Row],[WIN_OSE]]=0,('Summary Sheet'!$O$1)-('Summary Sheet'!$O$1*2%),-'Summary Sheet'!$O$1*(Feb_21[[#This Row],[BSP]]-1))</f>
        <v>1.96</v>
      </c>
    </row>
    <row r="1809" spans="1:14" x14ac:dyDescent="0.25">
      <c r="A1809">
        <v>179449746</v>
      </c>
      <c r="B1809" s="1" t="s">
        <v>23</v>
      </c>
      <c r="C1809" s="1" t="s">
        <v>3131</v>
      </c>
      <c r="D1809" s="1" t="s">
        <v>5111</v>
      </c>
      <c r="E1809" s="1" t="s">
        <v>20</v>
      </c>
      <c r="F1809" s="1" t="s">
        <v>54</v>
      </c>
      <c r="G1809" s="2">
        <v>44244</v>
      </c>
      <c r="H1809" s="3">
        <v>0.69305555555555554</v>
      </c>
      <c r="I1809">
        <v>4</v>
      </c>
      <c r="J1809" s="1" t="s">
        <v>988</v>
      </c>
      <c r="K1809">
        <v>1</v>
      </c>
      <c r="L1809">
        <v>3.1157637583269389</v>
      </c>
      <c r="M1809">
        <v>14800.02</v>
      </c>
      <c r="N1809" s="5">
        <f>IF(Feb_21[[#This Row],[WIN_OSE]]=0,('Summary Sheet'!$O$1)-('Summary Sheet'!$O$1*2%),-'Summary Sheet'!$O$1*(Feb_21[[#This Row],[BSP]]-1))</f>
        <v>-4.2315275166538777</v>
      </c>
    </row>
    <row r="1810" spans="1:14" x14ac:dyDescent="0.25">
      <c r="A1810">
        <v>179449748</v>
      </c>
      <c r="B1810" s="1" t="s">
        <v>23</v>
      </c>
      <c r="C1810" s="1" t="s">
        <v>3131</v>
      </c>
      <c r="D1810" s="1" t="s">
        <v>5111</v>
      </c>
      <c r="E1810" s="1" t="s">
        <v>39</v>
      </c>
      <c r="F1810" s="1" t="s">
        <v>54</v>
      </c>
      <c r="G1810" s="2">
        <v>44244</v>
      </c>
      <c r="H1810" s="3">
        <v>0.70694444444444449</v>
      </c>
      <c r="I1810">
        <v>3</v>
      </c>
      <c r="J1810" s="1" t="s">
        <v>3715</v>
      </c>
      <c r="K1810">
        <v>0</v>
      </c>
      <c r="L1810">
        <v>3.5146617332208212</v>
      </c>
      <c r="M1810">
        <v>15150.06</v>
      </c>
      <c r="N1810" s="5">
        <f>IF(Feb_21[[#This Row],[WIN_OSE]]=0,('Summary Sheet'!$O$1)-('Summary Sheet'!$O$1*2%),-'Summary Sheet'!$O$1*(Feb_21[[#This Row],[BSP]]-1))</f>
        <v>1.96</v>
      </c>
    </row>
    <row r="1811" spans="1:14" x14ac:dyDescent="0.25">
      <c r="A1811">
        <v>179449750</v>
      </c>
      <c r="B1811" s="1" t="s">
        <v>23</v>
      </c>
      <c r="C1811" s="1" t="s">
        <v>3131</v>
      </c>
      <c r="D1811" s="1" t="s">
        <v>5111</v>
      </c>
      <c r="E1811" s="1" t="s">
        <v>49</v>
      </c>
      <c r="F1811" s="1" t="s">
        <v>188</v>
      </c>
      <c r="G1811" s="2">
        <v>44244</v>
      </c>
      <c r="H1811" s="3">
        <v>0.72083333333333333</v>
      </c>
      <c r="I1811">
        <v>6</v>
      </c>
      <c r="J1811" s="1" t="s">
        <v>3916</v>
      </c>
      <c r="K1811">
        <v>0</v>
      </c>
      <c r="L1811">
        <v>2.6755980278824438</v>
      </c>
      <c r="M1811">
        <v>11949.38</v>
      </c>
      <c r="N1811" s="5">
        <f>IF(Feb_21[[#This Row],[WIN_OSE]]=0,('Summary Sheet'!$O$1)-('Summary Sheet'!$O$1*2%),-'Summary Sheet'!$O$1*(Feb_21[[#This Row],[BSP]]-1))</f>
        <v>1.96</v>
      </c>
    </row>
    <row r="1812" spans="1:14" x14ac:dyDescent="0.25">
      <c r="A1812">
        <v>179449752</v>
      </c>
      <c r="B1812" s="1" t="s">
        <v>23</v>
      </c>
      <c r="C1812" s="1" t="s">
        <v>3131</v>
      </c>
      <c r="D1812" s="1" t="s">
        <v>5111</v>
      </c>
      <c r="E1812" s="1" t="s">
        <v>37</v>
      </c>
      <c r="F1812" s="1" t="s">
        <v>54</v>
      </c>
      <c r="G1812" s="2">
        <v>44244</v>
      </c>
      <c r="H1812" s="3">
        <v>0.73402777777777772</v>
      </c>
      <c r="I1812">
        <v>6</v>
      </c>
      <c r="J1812" s="1" t="s">
        <v>3548</v>
      </c>
      <c r="K1812">
        <v>1</v>
      </c>
      <c r="L1812">
        <v>4.0334630621297247</v>
      </c>
      <c r="M1812">
        <v>6529.5</v>
      </c>
      <c r="N1812" s="5">
        <f>IF(Feb_21[[#This Row],[WIN_OSE]]=0,('Summary Sheet'!$O$1)-('Summary Sheet'!$O$1*2%),-'Summary Sheet'!$O$1*(Feb_21[[#This Row],[BSP]]-1))</f>
        <v>-6.0669261242594494</v>
      </c>
    </row>
    <row r="1813" spans="1:14" x14ac:dyDescent="0.25">
      <c r="A1813">
        <v>179449754</v>
      </c>
      <c r="B1813" s="1" t="s">
        <v>23</v>
      </c>
      <c r="C1813" s="1" t="s">
        <v>3131</v>
      </c>
      <c r="D1813" s="1" t="s">
        <v>5111</v>
      </c>
      <c r="E1813" s="1" t="s">
        <v>24</v>
      </c>
      <c r="F1813" s="1" t="s">
        <v>54</v>
      </c>
      <c r="G1813" s="2">
        <v>44244</v>
      </c>
      <c r="H1813" s="3">
        <v>0.74583333333333335</v>
      </c>
      <c r="I1813">
        <v>5</v>
      </c>
      <c r="J1813" s="1" t="s">
        <v>638</v>
      </c>
      <c r="K1813">
        <v>1</v>
      </c>
      <c r="L1813">
        <v>3.5628251020000001</v>
      </c>
      <c r="M1813">
        <v>12322.92</v>
      </c>
      <c r="N1813" s="5">
        <f>IF(Feb_21[[#This Row],[WIN_OSE]]=0,('Summary Sheet'!$O$1)-('Summary Sheet'!$O$1*2%),-'Summary Sheet'!$O$1*(Feb_21[[#This Row],[BSP]]-1))</f>
        <v>-5.1256502040000003</v>
      </c>
    </row>
    <row r="1814" spans="1:14" x14ac:dyDescent="0.25">
      <c r="A1814">
        <v>179450129</v>
      </c>
      <c r="B1814" s="1" t="s">
        <v>1277</v>
      </c>
      <c r="C1814" s="1" t="s">
        <v>3129</v>
      </c>
      <c r="D1814" s="1" t="s">
        <v>5111</v>
      </c>
      <c r="E1814" s="1" t="s">
        <v>20</v>
      </c>
      <c r="F1814" s="1" t="s">
        <v>54</v>
      </c>
      <c r="G1814" s="2">
        <v>44244</v>
      </c>
      <c r="H1814" s="3">
        <v>0.7631944444444444</v>
      </c>
      <c r="I1814">
        <v>3</v>
      </c>
      <c r="J1814" s="1" t="s">
        <v>4663</v>
      </c>
      <c r="K1814">
        <v>0</v>
      </c>
      <c r="L1814">
        <v>2.6</v>
      </c>
      <c r="M1814">
        <v>15133.02</v>
      </c>
      <c r="N1814" s="5">
        <f>IF(Feb_21[[#This Row],[WIN_OSE]]=0,('Summary Sheet'!$O$1)-('Summary Sheet'!$O$1*2%),-'Summary Sheet'!$O$1*(Feb_21[[#This Row],[BSP]]-1))</f>
        <v>1.96</v>
      </c>
    </row>
    <row r="1815" spans="1:14" x14ac:dyDescent="0.25">
      <c r="A1815">
        <v>179450131</v>
      </c>
      <c r="B1815" s="1" t="s">
        <v>1277</v>
      </c>
      <c r="C1815" s="1" t="s">
        <v>3129</v>
      </c>
      <c r="D1815" s="1" t="s">
        <v>5111</v>
      </c>
      <c r="E1815" s="1" t="s">
        <v>41</v>
      </c>
      <c r="F1815" s="1" t="s">
        <v>54</v>
      </c>
      <c r="G1815" s="2">
        <v>44244</v>
      </c>
      <c r="H1815" s="3">
        <v>0.77500000000000002</v>
      </c>
      <c r="I1815">
        <v>3</v>
      </c>
      <c r="J1815" s="1" t="s">
        <v>3953</v>
      </c>
      <c r="K1815">
        <v>0</v>
      </c>
      <c r="L1815">
        <v>3.5717785445684056</v>
      </c>
      <c r="M1815">
        <v>10195.68</v>
      </c>
      <c r="N1815" s="5">
        <f>IF(Feb_21[[#This Row],[WIN_OSE]]=0,('Summary Sheet'!$O$1)-('Summary Sheet'!$O$1*2%),-'Summary Sheet'!$O$1*(Feb_21[[#This Row],[BSP]]-1))</f>
        <v>1.96</v>
      </c>
    </row>
    <row r="1816" spans="1:14" x14ac:dyDescent="0.25">
      <c r="A1816">
        <v>179450133</v>
      </c>
      <c r="B1816" s="1" t="s">
        <v>1277</v>
      </c>
      <c r="C1816" s="1" t="s">
        <v>3129</v>
      </c>
      <c r="D1816" s="1" t="s">
        <v>5111</v>
      </c>
      <c r="E1816" s="1" t="s">
        <v>30</v>
      </c>
      <c r="F1816" s="1" t="s">
        <v>54</v>
      </c>
      <c r="G1816" s="2">
        <v>44244</v>
      </c>
      <c r="H1816" s="3">
        <v>0.78541666666666665</v>
      </c>
      <c r="I1816">
        <v>4</v>
      </c>
      <c r="J1816" s="1" t="s">
        <v>3616</v>
      </c>
      <c r="K1816">
        <v>0</v>
      </c>
      <c r="L1816">
        <v>2.8879275018067343</v>
      </c>
      <c r="M1816">
        <v>9065.9</v>
      </c>
      <c r="N1816" s="5">
        <f>IF(Feb_21[[#This Row],[WIN_OSE]]=0,('Summary Sheet'!$O$1)-('Summary Sheet'!$O$1*2%),-'Summary Sheet'!$O$1*(Feb_21[[#This Row],[BSP]]-1))</f>
        <v>1.96</v>
      </c>
    </row>
    <row r="1817" spans="1:14" x14ac:dyDescent="0.25">
      <c r="A1817">
        <v>179450135</v>
      </c>
      <c r="B1817" s="1" t="s">
        <v>1277</v>
      </c>
      <c r="C1817" s="1" t="s">
        <v>3129</v>
      </c>
      <c r="D1817" s="1" t="s">
        <v>5111</v>
      </c>
      <c r="E1817" s="1" t="s">
        <v>32</v>
      </c>
      <c r="F1817" s="1" t="s">
        <v>54</v>
      </c>
      <c r="G1817" s="2">
        <v>44244</v>
      </c>
      <c r="H1817" s="3">
        <v>0.79791666666666672</v>
      </c>
      <c r="I1817">
        <v>3</v>
      </c>
      <c r="J1817" s="1" t="s">
        <v>4867</v>
      </c>
      <c r="K1817">
        <v>0</v>
      </c>
      <c r="L1817">
        <v>2.471932577</v>
      </c>
      <c r="M1817">
        <v>18373.080000000002</v>
      </c>
      <c r="N1817" s="5">
        <f>IF(Feb_21[[#This Row],[WIN_OSE]]=0,('Summary Sheet'!$O$1)-('Summary Sheet'!$O$1*2%),-'Summary Sheet'!$O$1*(Feb_21[[#This Row],[BSP]]-1))</f>
        <v>1.96</v>
      </c>
    </row>
    <row r="1818" spans="1:14" x14ac:dyDescent="0.25">
      <c r="A1818">
        <v>179450137</v>
      </c>
      <c r="B1818" s="1" t="s">
        <v>1277</v>
      </c>
      <c r="C1818" s="1" t="s">
        <v>3129</v>
      </c>
      <c r="D1818" s="1" t="s">
        <v>5111</v>
      </c>
      <c r="E1818" s="1" t="s">
        <v>43</v>
      </c>
      <c r="F1818" s="1" t="s">
        <v>54</v>
      </c>
      <c r="G1818" s="2">
        <v>44244</v>
      </c>
      <c r="H1818" s="3">
        <v>0.80972222222222223</v>
      </c>
      <c r="I1818">
        <v>6</v>
      </c>
      <c r="J1818" s="1" t="s">
        <v>3770</v>
      </c>
      <c r="K1818">
        <v>1</v>
      </c>
      <c r="L1818">
        <v>3.4114293102472129</v>
      </c>
      <c r="M1818">
        <v>16407.560000000001</v>
      </c>
      <c r="N1818" s="5">
        <f>IF(Feb_21[[#This Row],[WIN_OSE]]=0,('Summary Sheet'!$O$1)-('Summary Sheet'!$O$1*2%),-'Summary Sheet'!$O$1*(Feb_21[[#This Row],[BSP]]-1))</f>
        <v>-4.8228586204944257</v>
      </c>
    </row>
    <row r="1819" spans="1:14" x14ac:dyDescent="0.25">
      <c r="A1819">
        <v>179450139</v>
      </c>
      <c r="B1819" s="1" t="s">
        <v>1277</v>
      </c>
      <c r="C1819" s="1" t="s">
        <v>3129</v>
      </c>
      <c r="D1819" s="1" t="s">
        <v>5111</v>
      </c>
      <c r="E1819" s="1" t="s">
        <v>47</v>
      </c>
      <c r="F1819" s="1" t="s">
        <v>54</v>
      </c>
      <c r="G1819" s="2">
        <v>44244</v>
      </c>
      <c r="H1819" s="3">
        <v>0.82013888888888886</v>
      </c>
      <c r="I1819">
        <v>2</v>
      </c>
      <c r="J1819" s="1" t="s">
        <v>4872</v>
      </c>
      <c r="K1819">
        <v>0</v>
      </c>
      <c r="L1819">
        <v>2.7249053120000002</v>
      </c>
      <c r="M1819">
        <v>17995.68</v>
      </c>
      <c r="N1819" s="5">
        <f>IF(Feb_21[[#This Row],[WIN_OSE]]=0,('Summary Sheet'!$O$1)-('Summary Sheet'!$O$1*2%),-'Summary Sheet'!$O$1*(Feb_21[[#This Row],[BSP]]-1))</f>
        <v>1.96</v>
      </c>
    </row>
    <row r="1820" spans="1:14" x14ac:dyDescent="0.25">
      <c r="A1820">
        <v>179450141</v>
      </c>
      <c r="B1820" s="1" t="s">
        <v>1277</v>
      </c>
      <c r="C1820" s="1" t="s">
        <v>3129</v>
      </c>
      <c r="D1820" s="1" t="s">
        <v>5111</v>
      </c>
      <c r="E1820" s="1" t="s">
        <v>24</v>
      </c>
      <c r="F1820" s="1" t="s">
        <v>54</v>
      </c>
      <c r="G1820" s="2">
        <v>44244</v>
      </c>
      <c r="H1820" s="3">
        <v>0.83194444444444449</v>
      </c>
      <c r="I1820">
        <v>1</v>
      </c>
      <c r="J1820" s="1" t="s">
        <v>3901</v>
      </c>
      <c r="K1820">
        <v>0</v>
      </c>
      <c r="L1820">
        <v>3</v>
      </c>
      <c r="M1820">
        <v>14896.9</v>
      </c>
      <c r="N1820" s="5">
        <f>IF(Feb_21[[#This Row],[WIN_OSE]]=0,('Summary Sheet'!$O$1)-('Summary Sheet'!$O$1*2%),-'Summary Sheet'!$O$1*(Feb_21[[#This Row],[BSP]]-1))</f>
        <v>1.96</v>
      </c>
    </row>
    <row r="1821" spans="1:14" x14ac:dyDescent="0.25">
      <c r="A1821">
        <v>179450143</v>
      </c>
      <c r="B1821" s="1" t="s">
        <v>1277</v>
      </c>
      <c r="C1821" s="1" t="s">
        <v>3129</v>
      </c>
      <c r="D1821" s="1" t="s">
        <v>5111</v>
      </c>
      <c r="E1821" s="1" t="s">
        <v>24</v>
      </c>
      <c r="F1821" s="1" t="s">
        <v>54</v>
      </c>
      <c r="G1821" s="2">
        <v>44244</v>
      </c>
      <c r="H1821" s="3">
        <v>0.84166666666666667</v>
      </c>
      <c r="I1821">
        <v>1</v>
      </c>
      <c r="J1821" s="1" t="s">
        <v>3985</v>
      </c>
      <c r="K1821">
        <v>0</v>
      </c>
      <c r="L1821">
        <v>2.7115909818971891</v>
      </c>
      <c r="M1821">
        <v>23529.7</v>
      </c>
      <c r="N1821" s="5">
        <f>IF(Feb_21[[#This Row],[WIN_OSE]]=0,('Summary Sheet'!$O$1)-('Summary Sheet'!$O$1*2%),-'Summary Sheet'!$O$1*(Feb_21[[#This Row],[BSP]]-1))</f>
        <v>1.96</v>
      </c>
    </row>
    <row r="1822" spans="1:14" x14ac:dyDescent="0.25">
      <c r="A1822">
        <v>179450145</v>
      </c>
      <c r="B1822" s="1" t="s">
        <v>1277</v>
      </c>
      <c r="C1822" s="1" t="s">
        <v>3129</v>
      </c>
      <c r="D1822" s="1" t="s">
        <v>5111</v>
      </c>
      <c r="E1822" s="1" t="s">
        <v>32</v>
      </c>
      <c r="F1822" s="1" t="s">
        <v>54</v>
      </c>
      <c r="G1822" s="2">
        <v>44244</v>
      </c>
      <c r="H1822" s="3">
        <v>0.8520833333333333</v>
      </c>
      <c r="I1822">
        <v>4</v>
      </c>
      <c r="J1822" s="1" t="s">
        <v>4348</v>
      </c>
      <c r="K1822">
        <v>0</v>
      </c>
      <c r="L1822">
        <v>2.10565370916287</v>
      </c>
      <c r="M1822">
        <v>27406.32</v>
      </c>
      <c r="N1822" s="5">
        <f>IF(Feb_21[[#This Row],[WIN_OSE]]=0,('Summary Sheet'!$O$1)-('Summary Sheet'!$O$1*2%),-'Summary Sheet'!$O$1*(Feb_21[[#This Row],[BSP]]-1))</f>
        <v>1.96</v>
      </c>
    </row>
    <row r="1823" spans="1:14" x14ac:dyDescent="0.25">
      <c r="A1823">
        <v>179450147</v>
      </c>
      <c r="B1823" s="1" t="s">
        <v>1277</v>
      </c>
      <c r="C1823" s="1" t="s">
        <v>3129</v>
      </c>
      <c r="D1823" s="1" t="s">
        <v>5111</v>
      </c>
      <c r="E1823" s="1" t="s">
        <v>41</v>
      </c>
      <c r="F1823" s="1" t="s">
        <v>54</v>
      </c>
      <c r="G1823" s="2">
        <v>44244</v>
      </c>
      <c r="H1823" s="3">
        <v>0.86527777777777781</v>
      </c>
      <c r="I1823">
        <v>6</v>
      </c>
      <c r="J1823" s="1" t="s">
        <v>428</v>
      </c>
      <c r="K1823">
        <v>0</v>
      </c>
      <c r="L1823">
        <v>3.3319244239999999</v>
      </c>
      <c r="M1823">
        <v>16166.62</v>
      </c>
      <c r="N1823" s="5">
        <f>IF(Feb_21[[#This Row],[WIN_OSE]]=0,('Summary Sheet'!$O$1)-('Summary Sheet'!$O$1*2%),-'Summary Sheet'!$O$1*(Feb_21[[#This Row],[BSP]]-1))</f>
        <v>1.96</v>
      </c>
    </row>
    <row r="1824" spans="1:14" x14ac:dyDescent="0.25">
      <c r="A1824">
        <v>179450149</v>
      </c>
      <c r="B1824" s="1" t="s">
        <v>1277</v>
      </c>
      <c r="C1824" s="1" t="s">
        <v>3129</v>
      </c>
      <c r="D1824" s="1" t="s">
        <v>5111</v>
      </c>
      <c r="E1824" s="1" t="s">
        <v>39</v>
      </c>
      <c r="F1824" s="1" t="s">
        <v>54</v>
      </c>
      <c r="G1824" s="2">
        <v>44244</v>
      </c>
      <c r="H1824" s="3">
        <v>0.87569444444444444</v>
      </c>
      <c r="I1824">
        <v>3</v>
      </c>
      <c r="J1824" s="1" t="s">
        <v>3699</v>
      </c>
      <c r="K1824">
        <v>0</v>
      </c>
      <c r="L1824">
        <v>2.3622079637060787</v>
      </c>
      <c r="M1824">
        <v>40319.42</v>
      </c>
      <c r="N1824" s="5">
        <f>IF(Feb_21[[#This Row],[WIN_OSE]]=0,('Summary Sheet'!$O$1)-('Summary Sheet'!$O$1*2%),-'Summary Sheet'!$O$1*(Feb_21[[#This Row],[BSP]]-1))</f>
        <v>1.96</v>
      </c>
    </row>
    <row r="1825" spans="1:14" x14ac:dyDescent="0.25">
      <c r="A1825">
        <v>179450151</v>
      </c>
      <c r="B1825" s="1" t="s">
        <v>1277</v>
      </c>
      <c r="C1825" s="1" t="s">
        <v>3129</v>
      </c>
      <c r="D1825" s="1" t="s">
        <v>5111</v>
      </c>
      <c r="E1825" s="1" t="s">
        <v>20</v>
      </c>
      <c r="F1825" s="1" t="s">
        <v>54</v>
      </c>
      <c r="G1825" s="2">
        <v>44244</v>
      </c>
      <c r="H1825" s="3">
        <v>0.88611111111111107</v>
      </c>
      <c r="I1825">
        <v>6</v>
      </c>
      <c r="J1825" s="1" t="s">
        <v>3959</v>
      </c>
      <c r="K1825">
        <v>0</v>
      </c>
      <c r="L1825">
        <v>3.45</v>
      </c>
      <c r="M1825">
        <v>19839.740000000002</v>
      </c>
      <c r="N1825" s="5">
        <f>IF(Feb_21[[#This Row],[WIN_OSE]]=0,('Summary Sheet'!$O$1)-('Summary Sheet'!$O$1*2%),-'Summary Sheet'!$O$1*(Feb_21[[#This Row],[BSP]]-1))</f>
        <v>1.96</v>
      </c>
    </row>
    <row r="1826" spans="1:14" x14ac:dyDescent="0.25">
      <c r="A1826">
        <v>179450245</v>
      </c>
      <c r="B1826" s="1" t="s">
        <v>16</v>
      </c>
      <c r="C1826" s="1" t="s">
        <v>3134</v>
      </c>
      <c r="D1826" s="1" t="s">
        <v>5111</v>
      </c>
      <c r="E1826" s="1" t="s">
        <v>32</v>
      </c>
      <c r="F1826" s="1" t="s">
        <v>33</v>
      </c>
      <c r="G1826" s="2">
        <v>44244</v>
      </c>
      <c r="H1826" s="3">
        <v>0.75624999999999998</v>
      </c>
      <c r="I1826">
        <v>1</v>
      </c>
      <c r="J1826" s="1" t="s">
        <v>482</v>
      </c>
      <c r="K1826">
        <v>0</v>
      </c>
      <c r="L1826">
        <v>2.1527505921036951</v>
      </c>
      <c r="M1826">
        <v>22631.3</v>
      </c>
      <c r="N1826" s="5">
        <f>IF(Feb_21[[#This Row],[WIN_OSE]]=0,('Summary Sheet'!$O$1)-('Summary Sheet'!$O$1*2%),-'Summary Sheet'!$O$1*(Feb_21[[#This Row],[BSP]]-1))</f>
        <v>1.96</v>
      </c>
    </row>
    <row r="1827" spans="1:14" x14ac:dyDescent="0.25">
      <c r="A1827">
        <v>179450247</v>
      </c>
      <c r="B1827" s="1" t="s">
        <v>16</v>
      </c>
      <c r="C1827" s="1" t="s">
        <v>3134</v>
      </c>
      <c r="D1827" s="1" t="s">
        <v>5111</v>
      </c>
      <c r="E1827" s="1" t="s">
        <v>47</v>
      </c>
      <c r="F1827" s="1" t="s">
        <v>33</v>
      </c>
      <c r="G1827" s="2">
        <v>44244</v>
      </c>
      <c r="H1827" s="3">
        <v>0.76944444444444449</v>
      </c>
      <c r="I1827">
        <v>2</v>
      </c>
      <c r="J1827" s="1" t="s">
        <v>4078</v>
      </c>
      <c r="K1827">
        <v>1</v>
      </c>
      <c r="L1827">
        <v>3.4980216789999998</v>
      </c>
      <c r="M1827">
        <v>11526.06</v>
      </c>
      <c r="N1827" s="5">
        <f>IF(Feb_21[[#This Row],[WIN_OSE]]=0,('Summary Sheet'!$O$1)-('Summary Sheet'!$O$1*2%),-'Summary Sheet'!$O$1*(Feb_21[[#This Row],[BSP]]-1))</f>
        <v>-4.9960433579999997</v>
      </c>
    </row>
    <row r="1828" spans="1:14" x14ac:dyDescent="0.25">
      <c r="A1828">
        <v>179450249</v>
      </c>
      <c r="B1828" s="1" t="s">
        <v>16</v>
      </c>
      <c r="C1828" s="1" t="s">
        <v>3134</v>
      </c>
      <c r="D1828" s="1" t="s">
        <v>5111</v>
      </c>
      <c r="E1828" s="1" t="s">
        <v>32</v>
      </c>
      <c r="F1828" s="1" t="s">
        <v>33</v>
      </c>
      <c r="G1828" s="2">
        <v>44244</v>
      </c>
      <c r="H1828" s="3">
        <v>0.77986111111111112</v>
      </c>
      <c r="I1828">
        <v>6</v>
      </c>
      <c r="J1828" s="1" t="s">
        <v>5134</v>
      </c>
      <c r="K1828">
        <v>0</v>
      </c>
      <c r="L1828">
        <v>2.3546015015216559</v>
      </c>
      <c r="M1828">
        <v>10902.52</v>
      </c>
      <c r="N1828" s="5">
        <f>IF(Feb_21[[#This Row],[WIN_OSE]]=0,('Summary Sheet'!$O$1)-('Summary Sheet'!$O$1*2%),-'Summary Sheet'!$O$1*(Feb_21[[#This Row],[BSP]]-1))</f>
        <v>1.96</v>
      </c>
    </row>
    <row r="1829" spans="1:14" x14ac:dyDescent="0.25">
      <c r="A1829">
        <v>179450251</v>
      </c>
      <c r="B1829" s="1" t="s">
        <v>16</v>
      </c>
      <c r="C1829" s="1" t="s">
        <v>3134</v>
      </c>
      <c r="D1829" s="1" t="s">
        <v>5111</v>
      </c>
      <c r="E1829" s="1" t="s">
        <v>64</v>
      </c>
      <c r="F1829" s="1" t="s">
        <v>35</v>
      </c>
      <c r="G1829" s="2">
        <v>44244</v>
      </c>
      <c r="H1829" s="3">
        <v>0.79027777777777775</v>
      </c>
      <c r="I1829">
        <v>6</v>
      </c>
      <c r="J1829" s="1" t="s">
        <v>4944</v>
      </c>
      <c r="K1829">
        <v>0</v>
      </c>
      <c r="L1829">
        <v>2.4968813173196409</v>
      </c>
      <c r="M1829">
        <v>24184.58</v>
      </c>
      <c r="N1829" s="5">
        <f>IF(Feb_21[[#This Row],[WIN_OSE]]=0,('Summary Sheet'!$O$1)-('Summary Sheet'!$O$1*2%),-'Summary Sheet'!$O$1*(Feb_21[[#This Row],[BSP]]-1))</f>
        <v>1.96</v>
      </c>
    </row>
    <row r="1830" spans="1:14" x14ac:dyDescent="0.25">
      <c r="A1830">
        <v>179450253</v>
      </c>
      <c r="B1830" s="1" t="s">
        <v>16</v>
      </c>
      <c r="C1830" s="1" t="s">
        <v>3134</v>
      </c>
      <c r="D1830" s="1" t="s">
        <v>5111</v>
      </c>
      <c r="E1830" s="1" t="s">
        <v>328</v>
      </c>
      <c r="F1830" s="1" t="s">
        <v>35</v>
      </c>
      <c r="G1830" s="2">
        <v>44244</v>
      </c>
      <c r="H1830" s="3">
        <v>0.8041666666666667</v>
      </c>
      <c r="I1830">
        <v>1</v>
      </c>
      <c r="J1830" s="1" t="s">
        <v>5124</v>
      </c>
      <c r="K1830">
        <v>0</v>
      </c>
      <c r="L1830">
        <v>2.3406617422767337</v>
      </c>
      <c r="M1830">
        <v>17652.400000000001</v>
      </c>
      <c r="N1830" s="5">
        <f>IF(Feb_21[[#This Row],[WIN_OSE]]=0,('Summary Sheet'!$O$1)-('Summary Sheet'!$O$1*2%),-'Summary Sheet'!$O$1*(Feb_21[[#This Row],[BSP]]-1))</f>
        <v>1.96</v>
      </c>
    </row>
    <row r="1831" spans="1:14" x14ac:dyDescent="0.25">
      <c r="A1831">
        <v>179450255</v>
      </c>
      <c r="B1831" s="1" t="s">
        <v>16</v>
      </c>
      <c r="C1831" s="1" t="s">
        <v>3134</v>
      </c>
      <c r="D1831" s="1" t="s">
        <v>5111</v>
      </c>
      <c r="E1831" s="1" t="s">
        <v>49</v>
      </c>
      <c r="F1831" s="1" t="s">
        <v>50</v>
      </c>
      <c r="G1831" s="2">
        <v>44244</v>
      </c>
      <c r="H1831" s="3">
        <v>0.81666666666666665</v>
      </c>
      <c r="I1831">
        <v>1</v>
      </c>
      <c r="J1831" s="1" t="s">
        <v>3928</v>
      </c>
      <c r="K1831">
        <v>0</v>
      </c>
      <c r="L1831">
        <v>2.8682319006241226</v>
      </c>
      <c r="M1831">
        <v>15657.74</v>
      </c>
      <c r="N1831" s="5">
        <f>IF(Feb_21[[#This Row],[WIN_OSE]]=0,('Summary Sheet'!$O$1)-('Summary Sheet'!$O$1*2%),-'Summary Sheet'!$O$1*(Feb_21[[#This Row],[BSP]]-1))</f>
        <v>1.96</v>
      </c>
    </row>
    <row r="1832" spans="1:14" x14ac:dyDescent="0.25">
      <c r="A1832">
        <v>179450257</v>
      </c>
      <c r="B1832" s="1" t="s">
        <v>16</v>
      </c>
      <c r="C1832" s="1" t="s">
        <v>3134</v>
      </c>
      <c r="D1832" s="1" t="s">
        <v>5111</v>
      </c>
      <c r="E1832" s="1" t="s">
        <v>75</v>
      </c>
      <c r="F1832" s="1" t="s">
        <v>50</v>
      </c>
      <c r="G1832" s="2">
        <v>44244</v>
      </c>
      <c r="H1832" s="3">
        <v>0.8305555555555556</v>
      </c>
      <c r="I1832">
        <v>6</v>
      </c>
      <c r="J1832" s="1" t="s">
        <v>3335</v>
      </c>
      <c r="K1832">
        <v>0</v>
      </c>
      <c r="L1832">
        <v>3.6844714112199295</v>
      </c>
      <c r="M1832">
        <v>16721.66</v>
      </c>
      <c r="N1832" s="5">
        <f>IF(Feb_21[[#This Row],[WIN_OSE]]=0,('Summary Sheet'!$O$1)-('Summary Sheet'!$O$1*2%),-'Summary Sheet'!$O$1*(Feb_21[[#This Row],[BSP]]-1))</f>
        <v>1.96</v>
      </c>
    </row>
    <row r="1833" spans="1:14" x14ac:dyDescent="0.25">
      <c r="A1833">
        <v>179450259</v>
      </c>
      <c r="B1833" s="1" t="s">
        <v>16</v>
      </c>
      <c r="C1833" s="1" t="s">
        <v>3134</v>
      </c>
      <c r="D1833" s="1" t="s">
        <v>5111</v>
      </c>
      <c r="E1833" s="1" t="s">
        <v>27</v>
      </c>
      <c r="F1833" s="1" t="s">
        <v>50</v>
      </c>
      <c r="G1833" s="2">
        <v>44244</v>
      </c>
      <c r="H1833" s="3">
        <v>0.84513888888888888</v>
      </c>
      <c r="I1833">
        <v>1</v>
      </c>
      <c r="J1833" s="1" t="s">
        <v>4801</v>
      </c>
      <c r="K1833">
        <v>0</v>
      </c>
      <c r="L1833">
        <v>3.4</v>
      </c>
      <c r="M1833">
        <v>13914.9</v>
      </c>
      <c r="N1833" s="5">
        <f>IF(Feb_21[[#This Row],[WIN_OSE]]=0,('Summary Sheet'!$O$1)-('Summary Sheet'!$O$1*2%),-'Summary Sheet'!$O$1*(Feb_21[[#This Row],[BSP]]-1))</f>
        <v>1.96</v>
      </c>
    </row>
    <row r="1834" spans="1:14" x14ac:dyDescent="0.25">
      <c r="A1834">
        <v>179450261</v>
      </c>
      <c r="B1834" s="1" t="s">
        <v>16</v>
      </c>
      <c r="C1834" s="1" t="s">
        <v>3134</v>
      </c>
      <c r="D1834" s="1" t="s">
        <v>5111</v>
      </c>
      <c r="E1834" s="1" t="s">
        <v>34</v>
      </c>
      <c r="F1834" s="1" t="s">
        <v>35</v>
      </c>
      <c r="G1834" s="2">
        <v>44244</v>
      </c>
      <c r="H1834" s="3">
        <v>0.85972222222222228</v>
      </c>
      <c r="I1834">
        <v>6</v>
      </c>
      <c r="J1834" s="1" t="s">
        <v>681</v>
      </c>
      <c r="K1834">
        <v>0</v>
      </c>
      <c r="L1834">
        <v>3.25</v>
      </c>
      <c r="M1834">
        <v>12486.58</v>
      </c>
      <c r="N1834" s="5">
        <f>IF(Feb_21[[#This Row],[WIN_OSE]]=0,('Summary Sheet'!$O$1)-('Summary Sheet'!$O$1*2%),-'Summary Sheet'!$O$1*(Feb_21[[#This Row],[BSP]]-1))</f>
        <v>1.96</v>
      </c>
    </row>
    <row r="1835" spans="1:14" x14ac:dyDescent="0.25">
      <c r="A1835">
        <v>179450264</v>
      </c>
      <c r="B1835" s="1" t="s">
        <v>16</v>
      </c>
      <c r="C1835" s="1" t="s">
        <v>3134</v>
      </c>
      <c r="D1835" s="1" t="s">
        <v>5111</v>
      </c>
      <c r="E1835" s="1" t="s">
        <v>27</v>
      </c>
      <c r="F1835" s="1" t="s">
        <v>50</v>
      </c>
      <c r="G1835" s="2">
        <v>44244</v>
      </c>
      <c r="H1835" s="3">
        <v>0.87083333333333335</v>
      </c>
      <c r="I1835">
        <v>4</v>
      </c>
      <c r="J1835" s="1" t="s">
        <v>4961</v>
      </c>
      <c r="K1835">
        <v>0</v>
      </c>
      <c r="L1835">
        <v>3.2817037441258803</v>
      </c>
      <c r="M1835">
        <v>10527.32</v>
      </c>
      <c r="N1835" s="5">
        <f>IF(Feb_21[[#This Row],[WIN_OSE]]=0,('Summary Sheet'!$O$1)-('Summary Sheet'!$O$1*2%),-'Summary Sheet'!$O$1*(Feb_21[[#This Row],[BSP]]-1))</f>
        <v>1.96</v>
      </c>
    </row>
    <row r="1836" spans="1:14" x14ac:dyDescent="0.25">
      <c r="A1836">
        <v>179450267</v>
      </c>
      <c r="B1836" s="1" t="s">
        <v>16</v>
      </c>
      <c r="C1836" s="1" t="s">
        <v>3134</v>
      </c>
      <c r="D1836" s="1" t="s">
        <v>5111</v>
      </c>
      <c r="E1836" s="1" t="s">
        <v>308</v>
      </c>
      <c r="F1836" s="1" t="s">
        <v>35</v>
      </c>
      <c r="G1836" s="2">
        <v>44244</v>
      </c>
      <c r="H1836" s="3">
        <v>0.8833333333333333</v>
      </c>
      <c r="I1836">
        <v>2</v>
      </c>
      <c r="J1836" s="1" t="s">
        <v>5126</v>
      </c>
      <c r="K1836">
        <v>0</v>
      </c>
      <c r="L1836">
        <v>3.8159840994523262</v>
      </c>
      <c r="M1836">
        <v>5204.92</v>
      </c>
      <c r="N1836" s="5">
        <f>IF(Feb_21[[#This Row],[WIN_OSE]]=0,('Summary Sheet'!$O$1)-('Summary Sheet'!$O$1*2%),-'Summary Sheet'!$O$1*(Feb_21[[#This Row],[BSP]]-1))</f>
        <v>1.96</v>
      </c>
    </row>
    <row r="1837" spans="1:14" x14ac:dyDescent="0.25">
      <c r="A1837">
        <v>179450270</v>
      </c>
      <c r="B1837" s="1" t="s">
        <v>16</v>
      </c>
      <c r="C1837" s="1" t="s">
        <v>3134</v>
      </c>
      <c r="D1837" s="1" t="s">
        <v>5111</v>
      </c>
      <c r="E1837" s="1" t="s">
        <v>55</v>
      </c>
      <c r="F1837" s="1" t="s">
        <v>35</v>
      </c>
      <c r="G1837" s="2">
        <v>44244</v>
      </c>
      <c r="H1837" s="3">
        <v>0.89444444444444449</v>
      </c>
      <c r="I1837">
        <v>2</v>
      </c>
      <c r="J1837" s="1" t="s">
        <v>3171</v>
      </c>
      <c r="K1837">
        <v>1</v>
      </c>
      <c r="L1837">
        <v>3.15</v>
      </c>
      <c r="M1837">
        <v>13413.2</v>
      </c>
      <c r="N1837" s="5">
        <f>IF(Feb_21[[#This Row],[WIN_OSE]]=0,('Summary Sheet'!$O$1)-('Summary Sheet'!$O$1*2%),-'Summary Sheet'!$O$1*(Feb_21[[#This Row],[BSP]]-1))</f>
        <v>-4.3</v>
      </c>
    </row>
    <row r="1838" spans="1:14" x14ac:dyDescent="0.25">
      <c r="A1838">
        <v>179450426</v>
      </c>
      <c r="B1838" s="1" t="s">
        <v>19</v>
      </c>
      <c r="C1838" s="1" t="s">
        <v>3141</v>
      </c>
      <c r="D1838" s="1" t="s">
        <v>5111</v>
      </c>
      <c r="E1838" s="1" t="s">
        <v>30</v>
      </c>
      <c r="F1838" s="1" t="s">
        <v>36</v>
      </c>
      <c r="G1838" s="2">
        <v>44244</v>
      </c>
      <c r="H1838" s="3">
        <v>0.7680555555555556</v>
      </c>
      <c r="I1838">
        <v>1</v>
      </c>
      <c r="J1838" s="1" t="s">
        <v>3378</v>
      </c>
      <c r="K1838">
        <v>1</v>
      </c>
      <c r="L1838">
        <v>3.65</v>
      </c>
      <c r="M1838">
        <v>10467.16</v>
      </c>
      <c r="N1838" s="5">
        <f>IF(Feb_21[[#This Row],[WIN_OSE]]=0,('Summary Sheet'!$O$1)-('Summary Sheet'!$O$1*2%),-'Summary Sheet'!$O$1*(Feb_21[[#This Row],[BSP]]-1))</f>
        <v>-5.3</v>
      </c>
    </row>
    <row r="1839" spans="1:14" x14ac:dyDescent="0.25">
      <c r="A1839">
        <v>179450428</v>
      </c>
      <c r="B1839" s="1" t="s">
        <v>19</v>
      </c>
      <c r="C1839" s="1" t="s">
        <v>3141</v>
      </c>
      <c r="D1839" s="1" t="s">
        <v>5111</v>
      </c>
      <c r="E1839" s="1" t="s">
        <v>24</v>
      </c>
      <c r="F1839" s="1" t="s">
        <v>36</v>
      </c>
      <c r="G1839" s="2">
        <v>44244</v>
      </c>
      <c r="H1839" s="3">
        <v>0.77847222222222223</v>
      </c>
      <c r="I1839">
        <v>4</v>
      </c>
      <c r="J1839" s="1" t="s">
        <v>5127</v>
      </c>
      <c r="K1839">
        <v>1</v>
      </c>
      <c r="L1839">
        <v>2.9262270423593142</v>
      </c>
      <c r="M1839">
        <v>16060.26</v>
      </c>
      <c r="N1839" s="5">
        <f>IF(Feb_21[[#This Row],[WIN_OSE]]=0,('Summary Sheet'!$O$1)-('Summary Sheet'!$O$1*2%),-'Summary Sheet'!$O$1*(Feb_21[[#This Row],[BSP]]-1))</f>
        <v>-3.8524540847186284</v>
      </c>
    </row>
    <row r="1840" spans="1:14" x14ac:dyDescent="0.25">
      <c r="A1840">
        <v>179450430</v>
      </c>
      <c r="B1840" s="1" t="s">
        <v>19</v>
      </c>
      <c r="C1840" s="1" t="s">
        <v>3141</v>
      </c>
      <c r="D1840" s="1" t="s">
        <v>5111</v>
      </c>
      <c r="E1840" s="1" t="s">
        <v>43</v>
      </c>
      <c r="F1840" s="1" t="s">
        <v>36</v>
      </c>
      <c r="G1840" s="2">
        <v>44244</v>
      </c>
      <c r="H1840" s="3">
        <v>0.79097222222222219</v>
      </c>
      <c r="I1840">
        <v>2</v>
      </c>
      <c r="J1840" s="1" t="s">
        <v>4041</v>
      </c>
      <c r="K1840">
        <v>1</v>
      </c>
      <c r="L1840">
        <v>3.1888270510000001</v>
      </c>
      <c r="M1840">
        <v>5024.8999999999996</v>
      </c>
      <c r="N1840" s="5">
        <f>IF(Feb_21[[#This Row],[WIN_OSE]]=0,('Summary Sheet'!$O$1)-('Summary Sheet'!$O$1*2%),-'Summary Sheet'!$O$1*(Feb_21[[#This Row],[BSP]]-1))</f>
        <v>-4.3776541020000002</v>
      </c>
    </row>
    <row r="1841" spans="1:14" x14ac:dyDescent="0.25">
      <c r="A1841">
        <v>179450432</v>
      </c>
      <c r="B1841" s="1" t="s">
        <v>19</v>
      </c>
      <c r="C1841" s="1" t="s">
        <v>3141</v>
      </c>
      <c r="D1841" s="1" t="s">
        <v>5111</v>
      </c>
      <c r="E1841" s="1" t="s">
        <v>39</v>
      </c>
      <c r="F1841" s="1" t="s">
        <v>36</v>
      </c>
      <c r="G1841" s="2">
        <v>44244</v>
      </c>
      <c r="H1841" s="3">
        <v>0.80277777777777781</v>
      </c>
      <c r="I1841">
        <v>6</v>
      </c>
      <c r="J1841" s="1" t="s">
        <v>3454</v>
      </c>
      <c r="K1841">
        <v>1</v>
      </c>
      <c r="L1841">
        <v>2.6954970714638691</v>
      </c>
      <c r="M1841">
        <v>20856.64</v>
      </c>
      <c r="N1841" s="5">
        <f>IF(Feb_21[[#This Row],[WIN_OSE]]=0,('Summary Sheet'!$O$1)-('Summary Sheet'!$O$1*2%),-'Summary Sheet'!$O$1*(Feb_21[[#This Row],[BSP]]-1))</f>
        <v>-3.3909941429277382</v>
      </c>
    </row>
    <row r="1842" spans="1:14" x14ac:dyDescent="0.25">
      <c r="A1842">
        <v>179450434</v>
      </c>
      <c r="B1842" s="1" t="s">
        <v>19</v>
      </c>
      <c r="C1842" s="1" t="s">
        <v>3141</v>
      </c>
      <c r="D1842" s="1" t="s">
        <v>5111</v>
      </c>
      <c r="E1842" s="1" t="s">
        <v>24</v>
      </c>
      <c r="F1842" s="1" t="s">
        <v>36</v>
      </c>
      <c r="G1842" s="2">
        <v>44244</v>
      </c>
      <c r="H1842" s="3">
        <v>0.81527777777777777</v>
      </c>
      <c r="I1842">
        <v>3</v>
      </c>
      <c r="J1842" s="1" t="s">
        <v>921</v>
      </c>
      <c r="K1842">
        <v>0</v>
      </c>
      <c r="L1842">
        <v>3.6606637742673045</v>
      </c>
      <c r="M1842">
        <v>16813.34</v>
      </c>
      <c r="N1842" s="5">
        <f>IF(Feb_21[[#This Row],[WIN_OSE]]=0,('Summary Sheet'!$O$1)-('Summary Sheet'!$O$1*2%),-'Summary Sheet'!$O$1*(Feb_21[[#This Row],[BSP]]-1))</f>
        <v>1.96</v>
      </c>
    </row>
    <row r="1843" spans="1:14" x14ac:dyDescent="0.25">
      <c r="A1843">
        <v>179450436</v>
      </c>
      <c r="B1843" s="1" t="s">
        <v>19</v>
      </c>
      <c r="C1843" s="1" t="s">
        <v>3141</v>
      </c>
      <c r="D1843" s="1" t="s">
        <v>5111</v>
      </c>
      <c r="E1843" s="1" t="s">
        <v>39</v>
      </c>
      <c r="F1843" s="1" t="s">
        <v>36</v>
      </c>
      <c r="G1843" s="2">
        <v>44244</v>
      </c>
      <c r="H1843" s="3">
        <v>0.82708333333333328</v>
      </c>
      <c r="I1843">
        <v>5</v>
      </c>
      <c r="J1843" s="1" t="s">
        <v>5131</v>
      </c>
      <c r="K1843">
        <v>0</v>
      </c>
      <c r="L1843">
        <v>3.8787087887059717</v>
      </c>
      <c r="M1843">
        <v>14128.14</v>
      </c>
      <c r="N1843" s="5">
        <f>IF(Feb_21[[#This Row],[WIN_OSE]]=0,('Summary Sheet'!$O$1)-('Summary Sheet'!$O$1*2%),-'Summary Sheet'!$O$1*(Feb_21[[#This Row],[BSP]]-1))</f>
        <v>1.96</v>
      </c>
    </row>
    <row r="1844" spans="1:14" x14ac:dyDescent="0.25">
      <c r="A1844">
        <v>179450438</v>
      </c>
      <c r="B1844" s="1" t="s">
        <v>19</v>
      </c>
      <c r="C1844" s="1" t="s">
        <v>3141</v>
      </c>
      <c r="D1844" s="1" t="s">
        <v>5111</v>
      </c>
      <c r="E1844" s="1" t="s">
        <v>39</v>
      </c>
      <c r="F1844" s="1" t="s">
        <v>36</v>
      </c>
      <c r="G1844" s="2">
        <v>44244</v>
      </c>
      <c r="H1844" s="3">
        <v>0.83750000000000002</v>
      </c>
      <c r="I1844">
        <v>4</v>
      </c>
      <c r="J1844" s="1" t="s">
        <v>3895</v>
      </c>
      <c r="K1844">
        <v>0</v>
      </c>
      <c r="L1844">
        <v>4.0761370344889283</v>
      </c>
      <c r="M1844">
        <v>12735.36</v>
      </c>
      <c r="N1844" s="5">
        <f>IF(Feb_21[[#This Row],[WIN_OSE]]=0,('Summary Sheet'!$O$1)-('Summary Sheet'!$O$1*2%),-'Summary Sheet'!$O$1*(Feb_21[[#This Row],[BSP]]-1))</f>
        <v>1.96</v>
      </c>
    </row>
    <row r="1845" spans="1:14" x14ac:dyDescent="0.25">
      <c r="A1845">
        <v>179450440</v>
      </c>
      <c r="B1845" s="1" t="s">
        <v>19</v>
      </c>
      <c r="C1845" s="1" t="s">
        <v>3141</v>
      </c>
      <c r="D1845" s="1" t="s">
        <v>5111</v>
      </c>
      <c r="E1845" s="1" t="s">
        <v>32</v>
      </c>
      <c r="F1845" s="1" t="s">
        <v>36</v>
      </c>
      <c r="G1845" s="2">
        <v>44244</v>
      </c>
      <c r="H1845" s="3">
        <v>0.84791666666666665</v>
      </c>
      <c r="I1845">
        <v>1</v>
      </c>
      <c r="J1845" s="1" t="s">
        <v>3540</v>
      </c>
      <c r="K1845">
        <v>1</v>
      </c>
      <c r="L1845">
        <v>3.5983908494785277</v>
      </c>
      <c r="M1845">
        <v>6267.5</v>
      </c>
      <c r="N1845" s="5">
        <f>IF(Feb_21[[#This Row],[WIN_OSE]]=0,('Summary Sheet'!$O$1)-('Summary Sheet'!$O$1*2%),-'Summary Sheet'!$O$1*(Feb_21[[#This Row],[BSP]]-1))</f>
        <v>-5.1967816989570554</v>
      </c>
    </row>
    <row r="1846" spans="1:14" x14ac:dyDescent="0.25">
      <c r="A1846">
        <v>179450442</v>
      </c>
      <c r="B1846" s="1" t="s">
        <v>19</v>
      </c>
      <c r="C1846" s="1" t="s">
        <v>3141</v>
      </c>
      <c r="D1846" s="1" t="s">
        <v>5111</v>
      </c>
      <c r="E1846" s="1" t="s">
        <v>20</v>
      </c>
      <c r="F1846" s="1" t="s">
        <v>36</v>
      </c>
      <c r="G1846" s="2">
        <v>44244</v>
      </c>
      <c r="H1846" s="3">
        <v>0.85833333333333328</v>
      </c>
      <c r="I1846">
        <v>6</v>
      </c>
      <c r="J1846" s="1" t="s">
        <v>3495</v>
      </c>
      <c r="K1846">
        <v>1</v>
      </c>
      <c r="L1846">
        <v>3.55</v>
      </c>
      <c r="M1846">
        <v>16331.06</v>
      </c>
      <c r="N1846" s="5">
        <f>IF(Feb_21[[#This Row],[WIN_OSE]]=0,('Summary Sheet'!$O$1)-('Summary Sheet'!$O$1*2%),-'Summary Sheet'!$O$1*(Feb_21[[#This Row],[BSP]]-1))</f>
        <v>-5.0999999999999996</v>
      </c>
    </row>
    <row r="1847" spans="1:14" x14ac:dyDescent="0.25">
      <c r="A1847">
        <v>179450444</v>
      </c>
      <c r="B1847" s="1" t="s">
        <v>19</v>
      </c>
      <c r="C1847" s="1" t="s">
        <v>3141</v>
      </c>
      <c r="D1847" s="1" t="s">
        <v>5111</v>
      </c>
      <c r="E1847" s="1" t="s">
        <v>32</v>
      </c>
      <c r="F1847" s="1" t="s">
        <v>36</v>
      </c>
      <c r="G1847" s="2">
        <v>44244</v>
      </c>
      <c r="H1847" s="3">
        <v>0.86944444444444446</v>
      </c>
      <c r="I1847">
        <v>4</v>
      </c>
      <c r="J1847" s="1" t="s">
        <v>3455</v>
      </c>
      <c r="K1847">
        <v>1</v>
      </c>
      <c r="L1847">
        <v>3.55</v>
      </c>
      <c r="M1847">
        <v>20266.580000000002</v>
      </c>
      <c r="N1847" s="5">
        <f>IF(Feb_21[[#This Row],[WIN_OSE]]=0,('Summary Sheet'!$O$1)-('Summary Sheet'!$O$1*2%),-'Summary Sheet'!$O$1*(Feb_21[[#This Row],[BSP]]-1))</f>
        <v>-5.0999999999999996</v>
      </c>
    </row>
    <row r="1848" spans="1:14" x14ac:dyDescent="0.25">
      <c r="A1848">
        <v>179450446</v>
      </c>
      <c r="B1848" s="1" t="s">
        <v>19</v>
      </c>
      <c r="C1848" s="1" t="s">
        <v>3141</v>
      </c>
      <c r="D1848" s="1" t="s">
        <v>5111</v>
      </c>
      <c r="E1848" s="1" t="s">
        <v>20</v>
      </c>
      <c r="F1848" s="1" t="s">
        <v>36</v>
      </c>
      <c r="G1848" s="2">
        <v>44244</v>
      </c>
      <c r="H1848" s="3">
        <v>0.88263888888888886</v>
      </c>
      <c r="I1848">
        <v>2</v>
      </c>
      <c r="J1848" s="1" t="s">
        <v>5132</v>
      </c>
      <c r="K1848">
        <v>0</v>
      </c>
      <c r="L1848">
        <v>3.9520185625303563</v>
      </c>
      <c r="M1848">
        <v>10468.84</v>
      </c>
      <c r="N1848" s="5">
        <f>IF(Feb_21[[#This Row],[WIN_OSE]]=0,('Summary Sheet'!$O$1)-('Summary Sheet'!$O$1*2%),-'Summary Sheet'!$O$1*(Feb_21[[#This Row],[BSP]]-1))</f>
        <v>1.96</v>
      </c>
    </row>
    <row r="1849" spans="1:14" x14ac:dyDescent="0.25">
      <c r="A1849">
        <v>179450448</v>
      </c>
      <c r="B1849" s="1" t="s">
        <v>19</v>
      </c>
      <c r="C1849" s="1" t="s">
        <v>3141</v>
      </c>
      <c r="D1849" s="1" t="s">
        <v>5111</v>
      </c>
      <c r="E1849" s="1" t="s">
        <v>47</v>
      </c>
      <c r="F1849" s="1" t="s">
        <v>36</v>
      </c>
      <c r="G1849" s="2">
        <v>44244</v>
      </c>
      <c r="H1849" s="3">
        <v>0.8930555555555556</v>
      </c>
      <c r="I1849">
        <v>1</v>
      </c>
      <c r="J1849" s="1" t="s">
        <v>3584</v>
      </c>
      <c r="K1849">
        <v>0</v>
      </c>
      <c r="L1849">
        <v>4.0797087603240287</v>
      </c>
      <c r="M1849">
        <v>10474.959999999999</v>
      </c>
      <c r="N1849" s="5">
        <f>IF(Feb_21[[#This Row],[WIN_OSE]]=0,('Summary Sheet'!$O$1)-('Summary Sheet'!$O$1*2%),-'Summary Sheet'!$O$1*(Feb_21[[#This Row],[BSP]]-1))</f>
        <v>1.96</v>
      </c>
    </row>
    <row r="1850" spans="1:14" x14ac:dyDescent="0.25">
      <c r="A1850">
        <v>179450450</v>
      </c>
      <c r="B1850" s="1" t="s">
        <v>16</v>
      </c>
      <c r="C1850" s="1" t="s">
        <v>3119</v>
      </c>
      <c r="D1850" s="1" t="s">
        <v>5111</v>
      </c>
      <c r="E1850" s="1" t="s">
        <v>75</v>
      </c>
      <c r="F1850" s="1" t="s">
        <v>28</v>
      </c>
      <c r="G1850" s="2">
        <v>44244</v>
      </c>
      <c r="H1850" s="3">
        <v>0.76180555555555551</v>
      </c>
      <c r="I1850">
        <v>1</v>
      </c>
      <c r="J1850" s="1" t="s">
        <v>342</v>
      </c>
      <c r="K1850">
        <v>1</v>
      </c>
      <c r="L1850">
        <v>3.5885427661095308</v>
      </c>
      <c r="M1850">
        <v>10640.3</v>
      </c>
      <c r="N1850" s="5">
        <f>IF(Feb_21[[#This Row],[WIN_OSE]]=0,('Summary Sheet'!$O$1)-('Summary Sheet'!$O$1*2%),-'Summary Sheet'!$O$1*(Feb_21[[#This Row],[BSP]]-1))</f>
        <v>-5.1770855322190616</v>
      </c>
    </row>
    <row r="1851" spans="1:14" x14ac:dyDescent="0.25">
      <c r="A1851">
        <v>179450452</v>
      </c>
      <c r="B1851" s="1" t="s">
        <v>16</v>
      </c>
      <c r="C1851" s="1" t="s">
        <v>3119</v>
      </c>
      <c r="D1851" s="1" t="s">
        <v>5111</v>
      </c>
      <c r="E1851" s="1" t="s">
        <v>39</v>
      </c>
      <c r="F1851" s="1" t="s">
        <v>25</v>
      </c>
      <c r="G1851" s="2">
        <v>44244</v>
      </c>
      <c r="H1851" s="3">
        <v>0.7729166666666667</v>
      </c>
      <c r="I1851">
        <v>1</v>
      </c>
      <c r="J1851" s="1" t="s">
        <v>4745</v>
      </c>
      <c r="K1851">
        <v>0</v>
      </c>
      <c r="L1851">
        <v>3.7277341179999999</v>
      </c>
      <c r="M1851">
        <v>13211.34</v>
      </c>
      <c r="N1851" s="5">
        <f>IF(Feb_21[[#This Row],[WIN_OSE]]=0,('Summary Sheet'!$O$1)-('Summary Sheet'!$O$1*2%),-'Summary Sheet'!$O$1*(Feb_21[[#This Row],[BSP]]-1))</f>
        <v>1.96</v>
      </c>
    </row>
    <row r="1852" spans="1:14" x14ac:dyDescent="0.25">
      <c r="A1852">
        <v>179450454</v>
      </c>
      <c r="B1852" s="1" t="s">
        <v>16</v>
      </c>
      <c r="C1852" s="1" t="s">
        <v>3119</v>
      </c>
      <c r="D1852" s="1" t="s">
        <v>5111</v>
      </c>
      <c r="E1852" s="1" t="s">
        <v>75</v>
      </c>
      <c r="F1852" s="1" t="s">
        <v>28</v>
      </c>
      <c r="G1852" s="2">
        <v>44244</v>
      </c>
      <c r="H1852" s="3">
        <v>0.78333333333333333</v>
      </c>
      <c r="I1852">
        <v>4</v>
      </c>
      <c r="J1852" s="1" t="s">
        <v>5113</v>
      </c>
      <c r="K1852">
        <v>1</v>
      </c>
      <c r="L1852">
        <v>3.1046273063833354</v>
      </c>
      <c r="M1852">
        <v>8854.58</v>
      </c>
      <c r="N1852" s="5">
        <f>IF(Feb_21[[#This Row],[WIN_OSE]]=0,('Summary Sheet'!$O$1)-('Summary Sheet'!$O$1*2%),-'Summary Sheet'!$O$1*(Feb_21[[#This Row],[BSP]]-1))</f>
        <v>-4.2092546127666708</v>
      </c>
    </row>
    <row r="1853" spans="1:14" x14ac:dyDescent="0.25">
      <c r="A1853">
        <v>179450456</v>
      </c>
      <c r="B1853" s="1" t="s">
        <v>16</v>
      </c>
      <c r="C1853" s="1" t="s">
        <v>3119</v>
      </c>
      <c r="D1853" s="1" t="s">
        <v>5111</v>
      </c>
      <c r="E1853" s="1" t="s">
        <v>41</v>
      </c>
      <c r="F1853" s="1" t="s">
        <v>25</v>
      </c>
      <c r="G1853" s="2">
        <v>44244</v>
      </c>
      <c r="H1853" s="3">
        <v>0.79652777777777772</v>
      </c>
      <c r="I1853">
        <v>4</v>
      </c>
      <c r="J1853" s="1" t="s">
        <v>3910</v>
      </c>
      <c r="K1853">
        <v>0</v>
      </c>
      <c r="L1853">
        <v>4.1361338682871427</v>
      </c>
      <c r="M1853">
        <v>11257.74</v>
      </c>
      <c r="N1853" s="5">
        <f>IF(Feb_21[[#This Row],[WIN_OSE]]=0,('Summary Sheet'!$O$1)-('Summary Sheet'!$O$1*2%),-'Summary Sheet'!$O$1*(Feb_21[[#This Row],[BSP]]-1))</f>
        <v>1.96</v>
      </c>
    </row>
    <row r="1854" spans="1:14" x14ac:dyDescent="0.25">
      <c r="A1854">
        <v>179450458</v>
      </c>
      <c r="B1854" s="1" t="s">
        <v>16</v>
      </c>
      <c r="C1854" s="1" t="s">
        <v>3119</v>
      </c>
      <c r="D1854" s="1" t="s">
        <v>5111</v>
      </c>
      <c r="E1854" s="1" t="s">
        <v>45</v>
      </c>
      <c r="F1854" s="1" t="s">
        <v>28</v>
      </c>
      <c r="G1854" s="2">
        <v>44244</v>
      </c>
      <c r="H1854" s="3">
        <v>0.80833333333333335</v>
      </c>
      <c r="I1854">
        <v>6</v>
      </c>
      <c r="J1854" s="1" t="s">
        <v>4423</v>
      </c>
      <c r="K1854">
        <v>1</v>
      </c>
      <c r="L1854">
        <v>3.35</v>
      </c>
      <c r="M1854">
        <v>13724.5</v>
      </c>
      <c r="N1854" s="5">
        <f>IF(Feb_21[[#This Row],[WIN_OSE]]=0,('Summary Sheet'!$O$1)-('Summary Sheet'!$O$1*2%),-'Summary Sheet'!$O$1*(Feb_21[[#This Row],[BSP]]-1))</f>
        <v>-4.7</v>
      </c>
    </row>
    <row r="1855" spans="1:14" x14ac:dyDescent="0.25">
      <c r="A1855">
        <v>179450460</v>
      </c>
      <c r="B1855" s="1" t="s">
        <v>16</v>
      </c>
      <c r="C1855" s="1" t="s">
        <v>3119</v>
      </c>
      <c r="D1855" s="1" t="s">
        <v>5111</v>
      </c>
      <c r="E1855" s="1" t="s">
        <v>24</v>
      </c>
      <c r="F1855" s="1" t="s">
        <v>25</v>
      </c>
      <c r="G1855" s="2">
        <v>44244</v>
      </c>
      <c r="H1855" s="3">
        <v>0.82222222222222219</v>
      </c>
      <c r="I1855">
        <v>6</v>
      </c>
      <c r="J1855" s="1" t="s">
        <v>4643</v>
      </c>
      <c r="K1855">
        <v>1</v>
      </c>
      <c r="L1855">
        <v>3.65</v>
      </c>
      <c r="M1855">
        <v>12563.24</v>
      </c>
      <c r="N1855" s="5">
        <f>IF(Feb_21[[#This Row],[WIN_OSE]]=0,('Summary Sheet'!$O$1)-('Summary Sheet'!$O$1*2%),-'Summary Sheet'!$O$1*(Feb_21[[#This Row],[BSP]]-1))</f>
        <v>-5.3</v>
      </c>
    </row>
    <row r="1856" spans="1:14" x14ac:dyDescent="0.25">
      <c r="A1856">
        <v>179450462</v>
      </c>
      <c r="B1856" s="1" t="s">
        <v>16</v>
      </c>
      <c r="C1856" s="1" t="s">
        <v>3119</v>
      </c>
      <c r="D1856" s="1" t="s">
        <v>5111</v>
      </c>
      <c r="E1856" s="1" t="s">
        <v>24</v>
      </c>
      <c r="F1856" s="1" t="s">
        <v>25</v>
      </c>
      <c r="G1856" s="2">
        <v>44244</v>
      </c>
      <c r="H1856" s="3">
        <v>0.8354166666666667</v>
      </c>
      <c r="I1856">
        <v>5</v>
      </c>
      <c r="J1856" s="1" t="s">
        <v>4328</v>
      </c>
      <c r="K1856">
        <v>1</v>
      </c>
      <c r="L1856">
        <v>2.88</v>
      </c>
      <c r="M1856">
        <v>21752.36</v>
      </c>
      <c r="N1856" s="5">
        <f>IF(Feb_21[[#This Row],[WIN_OSE]]=0,('Summary Sheet'!$O$1)-('Summary Sheet'!$O$1*2%),-'Summary Sheet'!$O$1*(Feb_21[[#This Row],[BSP]]-1))</f>
        <v>-3.76</v>
      </c>
    </row>
    <row r="1857" spans="1:14" x14ac:dyDescent="0.25">
      <c r="A1857">
        <v>179450464</v>
      </c>
      <c r="B1857" s="1" t="s">
        <v>16</v>
      </c>
      <c r="C1857" s="1" t="s">
        <v>3119</v>
      </c>
      <c r="D1857" s="1" t="s">
        <v>5111</v>
      </c>
      <c r="E1857" s="1" t="s">
        <v>49</v>
      </c>
      <c r="F1857" s="1" t="s">
        <v>28</v>
      </c>
      <c r="G1857" s="2">
        <v>44244</v>
      </c>
      <c r="H1857" s="3">
        <v>0.84930555555555554</v>
      </c>
      <c r="I1857">
        <v>3</v>
      </c>
      <c r="J1857" s="1" t="s">
        <v>3866</v>
      </c>
      <c r="K1857">
        <v>1</v>
      </c>
      <c r="L1857">
        <v>2.6032739557425151</v>
      </c>
      <c r="M1857">
        <v>19886.12</v>
      </c>
      <c r="N1857" s="5">
        <f>IF(Feb_21[[#This Row],[WIN_OSE]]=0,('Summary Sheet'!$O$1)-('Summary Sheet'!$O$1*2%),-'Summary Sheet'!$O$1*(Feb_21[[#This Row],[BSP]]-1))</f>
        <v>-3.2065479114850302</v>
      </c>
    </row>
    <row r="1858" spans="1:14" x14ac:dyDescent="0.25">
      <c r="A1858">
        <v>179450466</v>
      </c>
      <c r="B1858" s="1" t="s">
        <v>16</v>
      </c>
      <c r="C1858" s="1" t="s">
        <v>3119</v>
      </c>
      <c r="D1858" s="1" t="s">
        <v>5111</v>
      </c>
      <c r="E1858" s="1" t="s">
        <v>60</v>
      </c>
      <c r="F1858" s="1" t="s">
        <v>61</v>
      </c>
      <c r="G1858" s="2">
        <v>44244</v>
      </c>
      <c r="H1858" s="3">
        <v>0.86319444444444449</v>
      </c>
      <c r="I1858">
        <v>5</v>
      </c>
      <c r="J1858" s="1" t="s">
        <v>5129</v>
      </c>
      <c r="K1858">
        <v>0</v>
      </c>
      <c r="L1858">
        <v>3.15</v>
      </c>
      <c r="M1858">
        <v>17964.439999999999</v>
      </c>
      <c r="N1858" s="5">
        <f>IF(Feb_21[[#This Row],[WIN_OSE]]=0,('Summary Sheet'!$O$1)-('Summary Sheet'!$O$1*2%),-'Summary Sheet'!$O$1*(Feb_21[[#This Row],[BSP]]-1))</f>
        <v>1.96</v>
      </c>
    </row>
    <row r="1859" spans="1:14" x14ac:dyDescent="0.25">
      <c r="A1859">
        <v>179450468</v>
      </c>
      <c r="B1859" s="1" t="s">
        <v>16</v>
      </c>
      <c r="C1859" s="1" t="s">
        <v>3119</v>
      </c>
      <c r="D1859" s="1" t="s">
        <v>5111</v>
      </c>
      <c r="E1859" s="1" t="s">
        <v>75</v>
      </c>
      <c r="F1859" s="1" t="s">
        <v>28</v>
      </c>
      <c r="G1859" s="2">
        <v>44244</v>
      </c>
      <c r="H1859" s="3">
        <v>0.87638888888888888</v>
      </c>
      <c r="I1859">
        <v>2</v>
      </c>
      <c r="J1859" s="1" t="s">
        <v>4952</v>
      </c>
      <c r="K1859">
        <v>0</v>
      </c>
      <c r="L1859">
        <v>3.8306075247842823</v>
      </c>
      <c r="M1859">
        <v>5418.12</v>
      </c>
      <c r="N1859" s="5">
        <f>IF(Feb_21[[#This Row],[WIN_OSE]]=0,('Summary Sheet'!$O$1)-('Summary Sheet'!$O$1*2%),-'Summary Sheet'!$O$1*(Feb_21[[#This Row],[BSP]]-1))</f>
        <v>1.96</v>
      </c>
    </row>
    <row r="1860" spans="1:14" x14ac:dyDescent="0.25">
      <c r="A1860">
        <v>179450470</v>
      </c>
      <c r="B1860" s="1" t="s">
        <v>16</v>
      </c>
      <c r="C1860" s="1" t="s">
        <v>3119</v>
      </c>
      <c r="D1860" s="1" t="s">
        <v>5111</v>
      </c>
      <c r="E1860" s="1" t="s">
        <v>39</v>
      </c>
      <c r="F1860" s="1" t="s">
        <v>25</v>
      </c>
      <c r="G1860" s="2">
        <v>44244</v>
      </c>
      <c r="H1860" s="3">
        <v>0.88749999999999996</v>
      </c>
      <c r="I1860">
        <v>3</v>
      </c>
      <c r="J1860" s="1" t="s">
        <v>3934</v>
      </c>
      <c r="K1860">
        <v>0</v>
      </c>
      <c r="L1860">
        <v>3.81252879</v>
      </c>
      <c r="M1860">
        <v>7011.7</v>
      </c>
      <c r="N1860" s="5">
        <f>IF(Feb_21[[#This Row],[WIN_OSE]]=0,('Summary Sheet'!$O$1)-('Summary Sheet'!$O$1*2%),-'Summary Sheet'!$O$1*(Feb_21[[#This Row],[BSP]]-1))</f>
        <v>1.96</v>
      </c>
    </row>
    <row r="1861" spans="1:14" x14ac:dyDescent="0.25">
      <c r="A1861">
        <v>179486965</v>
      </c>
      <c r="B1861" s="1" t="s">
        <v>19</v>
      </c>
      <c r="C1861" s="1" t="s">
        <v>3137</v>
      </c>
      <c r="D1861" s="1" t="s">
        <v>5142</v>
      </c>
      <c r="E1861" s="1" t="s">
        <v>43</v>
      </c>
      <c r="F1861" s="1" t="s">
        <v>35</v>
      </c>
      <c r="G1861" s="2">
        <v>44245</v>
      </c>
      <c r="H1861" s="3">
        <v>0.46250000000000002</v>
      </c>
      <c r="I1861">
        <v>5</v>
      </c>
      <c r="J1861" s="1" t="s">
        <v>827</v>
      </c>
      <c r="K1861">
        <v>0</v>
      </c>
      <c r="L1861">
        <v>3.1877993392606423</v>
      </c>
      <c r="M1861">
        <v>7489.18</v>
      </c>
      <c r="N1861" s="5">
        <f>IF(Feb_21[[#This Row],[WIN_OSE]]=0,('Summary Sheet'!$O$1)-('Summary Sheet'!$O$1*2%),-'Summary Sheet'!$O$1*(Feb_21[[#This Row],[BSP]]-1))</f>
        <v>1.96</v>
      </c>
    </row>
    <row r="1862" spans="1:14" x14ac:dyDescent="0.25">
      <c r="A1862">
        <v>179486967</v>
      </c>
      <c r="B1862" s="1" t="s">
        <v>19</v>
      </c>
      <c r="C1862" s="1" t="s">
        <v>3137</v>
      </c>
      <c r="D1862" s="1" t="s">
        <v>5142</v>
      </c>
      <c r="E1862" s="1" t="s">
        <v>48</v>
      </c>
      <c r="F1862" s="1" t="s">
        <v>62</v>
      </c>
      <c r="G1862" s="2">
        <v>44245</v>
      </c>
      <c r="H1862" s="3">
        <v>0.47291666666666665</v>
      </c>
      <c r="I1862">
        <v>4</v>
      </c>
      <c r="J1862" s="1" t="s">
        <v>4852</v>
      </c>
      <c r="K1862">
        <v>1</v>
      </c>
      <c r="L1862">
        <v>3.0173559898395617</v>
      </c>
      <c r="M1862">
        <v>10957.76</v>
      </c>
      <c r="N1862" s="5">
        <f>IF(Feb_21[[#This Row],[WIN_OSE]]=0,('Summary Sheet'!$O$1)-('Summary Sheet'!$O$1*2%),-'Summary Sheet'!$O$1*(Feb_21[[#This Row],[BSP]]-1))</f>
        <v>-4.0347119796791233</v>
      </c>
    </row>
    <row r="1863" spans="1:14" x14ac:dyDescent="0.25">
      <c r="A1863">
        <v>179486969</v>
      </c>
      <c r="B1863" s="1" t="s">
        <v>19</v>
      </c>
      <c r="C1863" s="1" t="s">
        <v>3137</v>
      </c>
      <c r="D1863" s="1" t="s">
        <v>5142</v>
      </c>
      <c r="E1863" s="1" t="s">
        <v>48</v>
      </c>
      <c r="F1863" s="1" t="s">
        <v>62</v>
      </c>
      <c r="G1863" s="2">
        <v>44245</v>
      </c>
      <c r="H1863" s="3">
        <v>0.48333333333333334</v>
      </c>
      <c r="I1863">
        <v>2</v>
      </c>
      <c r="J1863" s="1" t="s">
        <v>3782</v>
      </c>
      <c r="K1863">
        <v>0</v>
      </c>
      <c r="L1863">
        <v>2.5725943248763361</v>
      </c>
      <c r="M1863">
        <v>15535.68</v>
      </c>
      <c r="N1863" s="5">
        <f>IF(Feb_21[[#This Row],[WIN_OSE]]=0,('Summary Sheet'!$O$1)-('Summary Sheet'!$O$1*2%),-'Summary Sheet'!$O$1*(Feb_21[[#This Row],[BSP]]-1))</f>
        <v>1.96</v>
      </c>
    </row>
    <row r="1864" spans="1:14" x14ac:dyDescent="0.25">
      <c r="A1864">
        <v>179486971</v>
      </c>
      <c r="B1864" s="1" t="s">
        <v>19</v>
      </c>
      <c r="C1864" s="1" t="s">
        <v>3137</v>
      </c>
      <c r="D1864" s="1" t="s">
        <v>5142</v>
      </c>
      <c r="E1864" s="1" t="s">
        <v>20</v>
      </c>
      <c r="F1864" s="1" t="s">
        <v>35</v>
      </c>
      <c r="G1864" s="2">
        <v>44245</v>
      </c>
      <c r="H1864" s="3">
        <v>0.49375000000000002</v>
      </c>
      <c r="I1864">
        <v>3</v>
      </c>
      <c r="J1864" s="1" t="s">
        <v>1169</v>
      </c>
      <c r="K1864">
        <v>1</v>
      </c>
      <c r="L1864">
        <v>1.7511716581269678</v>
      </c>
      <c r="M1864">
        <v>21681.26</v>
      </c>
      <c r="N1864" s="5">
        <f>IF(Feb_21[[#This Row],[WIN_OSE]]=0,('Summary Sheet'!$O$1)-('Summary Sheet'!$O$1*2%),-'Summary Sheet'!$O$1*(Feb_21[[#This Row],[BSP]]-1))</f>
        <v>-1.5023433162539357</v>
      </c>
    </row>
    <row r="1865" spans="1:14" x14ac:dyDescent="0.25">
      <c r="A1865">
        <v>179486973</v>
      </c>
      <c r="B1865" s="1" t="s">
        <v>19</v>
      </c>
      <c r="C1865" s="1" t="s">
        <v>3137</v>
      </c>
      <c r="D1865" s="1" t="s">
        <v>5142</v>
      </c>
      <c r="E1865" s="1" t="s">
        <v>41</v>
      </c>
      <c r="F1865" s="1" t="s">
        <v>35</v>
      </c>
      <c r="G1865" s="2">
        <v>44245</v>
      </c>
      <c r="H1865" s="3">
        <v>0.50416666666666665</v>
      </c>
      <c r="I1865">
        <v>2</v>
      </c>
      <c r="J1865" s="1" t="s">
        <v>4792</v>
      </c>
      <c r="K1865">
        <v>0</v>
      </c>
      <c r="L1865">
        <v>1.8816873924574975</v>
      </c>
      <c r="M1865">
        <v>33070.959999999999</v>
      </c>
      <c r="N1865" s="5">
        <f>IF(Feb_21[[#This Row],[WIN_OSE]]=0,('Summary Sheet'!$O$1)-('Summary Sheet'!$O$1*2%),-'Summary Sheet'!$O$1*(Feb_21[[#This Row],[BSP]]-1))</f>
        <v>1.96</v>
      </c>
    </row>
    <row r="1866" spans="1:14" x14ac:dyDescent="0.25">
      <c r="A1866">
        <v>179486975</v>
      </c>
      <c r="B1866" s="1" t="s">
        <v>19</v>
      </c>
      <c r="C1866" s="1" t="s">
        <v>3137</v>
      </c>
      <c r="D1866" s="1" t="s">
        <v>5142</v>
      </c>
      <c r="E1866" s="1" t="s">
        <v>39</v>
      </c>
      <c r="F1866" s="1" t="s">
        <v>35</v>
      </c>
      <c r="G1866" s="2">
        <v>44245</v>
      </c>
      <c r="H1866" s="3">
        <v>0.51458333333333328</v>
      </c>
      <c r="I1866">
        <v>4</v>
      </c>
      <c r="J1866" s="1" t="s">
        <v>1289</v>
      </c>
      <c r="K1866">
        <v>0</v>
      </c>
      <c r="L1866">
        <v>3.9988036007017591</v>
      </c>
      <c r="M1866">
        <v>8102.9</v>
      </c>
      <c r="N1866" s="5">
        <f>IF(Feb_21[[#This Row],[WIN_OSE]]=0,('Summary Sheet'!$O$1)-('Summary Sheet'!$O$1*2%),-'Summary Sheet'!$O$1*(Feb_21[[#This Row],[BSP]]-1))</f>
        <v>1.96</v>
      </c>
    </row>
    <row r="1867" spans="1:14" x14ac:dyDescent="0.25">
      <c r="A1867">
        <v>179486977</v>
      </c>
      <c r="B1867" s="1" t="s">
        <v>19</v>
      </c>
      <c r="C1867" s="1" t="s">
        <v>3137</v>
      </c>
      <c r="D1867" s="1" t="s">
        <v>5142</v>
      </c>
      <c r="E1867" s="1" t="s">
        <v>48</v>
      </c>
      <c r="F1867" s="1" t="s">
        <v>35</v>
      </c>
      <c r="G1867" s="2">
        <v>44245</v>
      </c>
      <c r="H1867" s="3">
        <v>0.52500000000000002</v>
      </c>
      <c r="I1867">
        <v>3</v>
      </c>
      <c r="J1867" s="1" t="s">
        <v>3654</v>
      </c>
      <c r="K1867">
        <v>1</v>
      </c>
      <c r="L1867">
        <v>3.0213170203323898</v>
      </c>
      <c r="M1867">
        <v>10640.72</v>
      </c>
      <c r="N1867" s="5">
        <f>IF(Feb_21[[#This Row],[WIN_OSE]]=0,('Summary Sheet'!$O$1)-('Summary Sheet'!$O$1*2%),-'Summary Sheet'!$O$1*(Feb_21[[#This Row],[BSP]]-1))</f>
        <v>-4.0426340406647796</v>
      </c>
    </row>
    <row r="1868" spans="1:14" x14ac:dyDescent="0.25">
      <c r="A1868">
        <v>179486979</v>
      </c>
      <c r="B1868" s="1" t="s">
        <v>19</v>
      </c>
      <c r="C1868" s="1" t="s">
        <v>3137</v>
      </c>
      <c r="D1868" s="1" t="s">
        <v>5142</v>
      </c>
      <c r="E1868" s="1" t="s">
        <v>32</v>
      </c>
      <c r="F1868" s="1" t="s">
        <v>35</v>
      </c>
      <c r="G1868" s="2">
        <v>44245</v>
      </c>
      <c r="H1868" s="3">
        <v>0.53541666666666665</v>
      </c>
      <c r="I1868">
        <v>4</v>
      </c>
      <c r="J1868" s="1" t="s">
        <v>3287</v>
      </c>
      <c r="K1868">
        <v>0</v>
      </c>
      <c r="L1868">
        <v>3.7035341388508467</v>
      </c>
      <c r="M1868">
        <v>11048.84</v>
      </c>
      <c r="N1868" s="5">
        <f>IF(Feb_21[[#This Row],[WIN_OSE]]=0,('Summary Sheet'!$O$1)-('Summary Sheet'!$O$1*2%),-'Summary Sheet'!$O$1*(Feb_21[[#This Row],[BSP]]-1))</f>
        <v>1.96</v>
      </c>
    </row>
    <row r="1869" spans="1:14" x14ac:dyDescent="0.25">
      <c r="A1869">
        <v>179486981</v>
      </c>
      <c r="B1869" s="1" t="s">
        <v>19</v>
      </c>
      <c r="C1869" s="1" t="s">
        <v>3137</v>
      </c>
      <c r="D1869" s="1" t="s">
        <v>5142</v>
      </c>
      <c r="E1869" s="1" t="s">
        <v>47</v>
      </c>
      <c r="F1869" s="1" t="s">
        <v>35</v>
      </c>
      <c r="G1869" s="2">
        <v>44245</v>
      </c>
      <c r="H1869" s="3">
        <v>0.54583333333333328</v>
      </c>
      <c r="I1869">
        <v>6</v>
      </c>
      <c r="J1869" s="1" t="s">
        <v>4101</v>
      </c>
      <c r="K1869">
        <v>1</v>
      </c>
      <c r="L1869">
        <v>2.4811917160000001</v>
      </c>
      <c r="M1869">
        <v>15512.18</v>
      </c>
      <c r="N1869" s="5">
        <f>IF(Feb_21[[#This Row],[WIN_OSE]]=0,('Summary Sheet'!$O$1)-('Summary Sheet'!$O$1*2%),-'Summary Sheet'!$O$1*(Feb_21[[#This Row],[BSP]]-1))</f>
        <v>-2.9623834320000002</v>
      </c>
    </row>
    <row r="1870" spans="1:14" x14ac:dyDescent="0.25">
      <c r="A1870">
        <v>179486983</v>
      </c>
      <c r="B1870" s="1" t="s">
        <v>19</v>
      </c>
      <c r="C1870" s="1" t="s">
        <v>3137</v>
      </c>
      <c r="D1870" s="1" t="s">
        <v>5142</v>
      </c>
      <c r="E1870" s="1" t="s">
        <v>43</v>
      </c>
      <c r="F1870" s="1" t="s">
        <v>35</v>
      </c>
      <c r="G1870" s="2">
        <v>44245</v>
      </c>
      <c r="H1870" s="3">
        <v>0.55625000000000002</v>
      </c>
      <c r="I1870">
        <v>4</v>
      </c>
      <c r="J1870" s="1" t="s">
        <v>942</v>
      </c>
      <c r="K1870">
        <v>0</v>
      </c>
      <c r="L1870">
        <v>3.8505162781675244</v>
      </c>
      <c r="M1870">
        <v>7351.42</v>
      </c>
      <c r="N1870" s="5">
        <f>IF(Feb_21[[#This Row],[WIN_OSE]]=0,('Summary Sheet'!$O$1)-('Summary Sheet'!$O$1*2%),-'Summary Sheet'!$O$1*(Feb_21[[#This Row],[BSP]]-1))</f>
        <v>1.96</v>
      </c>
    </row>
    <row r="1871" spans="1:14" x14ac:dyDescent="0.25">
      <c r="A1871">
        <v>179486985</v>
      </c>
      <c r="B1871" s="1" t="s">
        <v>19</v>
      </c>
      <c r="C1871" s="1" t="s">
        <v>3137</v>
      </c>
      <c r="D1871" s="1" t="s">
        <v>5142</v>
      </c>
      <c r="E1871" s="1" t="s">
        <v>48</v>
      </c>
      <c r="F1871" s="1" t="s">
        <v>35</v>
      </c>
      <c r="G1871" s="2">
        <v>44245</v>
      </c>
      <c r="H1871" s="3">
        <v>0.56666666666666665</v>
      </c>
      <c r="I1871">
        <v>2</v>
      </c>
      <c r="J1871" s="1" t="s">
        <v>4762</v>
      </c>
      <c r="K1871">
        <v>1</v>
      </c>
      <c r="L1871">
        <v>2.179630806666319</v>
      </c>
      <c r="M1871">
        <v>9503.24</v>
      </c>
      <c r="N1871" s="5">
        <f>IF(Feb_21[[#This Row],[WIN_OSE]]=0,('Summary Sheet'!$O$1)-('Summary Sheet'!$O$1*2%),-'Summary Sheet'!$O$1*(Feb_21[[#This Row],[BSP]]-1))</f>
        <v>-2.3592616133326381</v>
      </c>
    </row>
    <row r="1872" spans="1:14" x14ac:dyDescent="0.25">
      <c r="A1872">
        <v>179486987</v>
      </c>
      <c r="B1872" s="1" t="s">
        <v>19</v>
      </c>
      <c r="C1872" s="1" t="s">
        <v>3137</v>
      </c>
      <c r="D1872" s="1" t="s">
        <v>5142</v>
      </c>
      <c r="E1872" s="1" t="s">
        <v>32</v>
      </c>
      <c r="F1872" s="1" t="s">
        <v>35</v>
      </c>
      <c r="G1872" s="2">
        <v>44245</v>
      </c>
      <c r="H1872" s="3">
        <v>0.57708333333333328</v>
      </c>
      <c r="I1872">
        <v>3</v>
      </c>
      <c r="J1872" s="1" t="s">
        <v>5146</v>
      </c>
      <c r="K1872">
        <v>0</v>
      </c>
      <c r="L1872">
        <v>3.5647184681800717</v>
      </c>
      <c r="M1872">
        <v>4903.46</v>
      </c>
      <c r="N1872" s="5">
        <f>IF(Feb_21[[#This Row],[WIN_OSE]]=0,('Summary Sheet'!$O$1)-('Summary Sheet'!$O$1*2%),-'Summary Sheet'!$O$1*(Feb_21[[#This Row],[BSP]]-1))</f>
        <v>1.96</v>
      </c>
    </row>
    <row r="1873" spans="1:14" x14ac:dyDescent="0.25">
      <c r="A1873">
        <v>179487293</v>
      </c>
      <c r="B1873" s="1" t="s">
        <v>23</v>
      </c>
      <c r="C1873" s="1" t="s">
        <v>3120</v>
      </c>
      <c r="D1873" s="1" t="s">
        <v>5142</v>
      </c>
      <c r="E1873" s="1" t="s">
        <v>47</v>
      </c>
      <c r="F1873" s="1" t="s">
        <v>31</v>
      </c>
      <c r="G1873" s="2">
        <v>44245</v>
      </c>
      <c r="H1873" s="3">
        <v>0.45347222222222222</v>
      </c>
      <c r="I1873">
        <v>3</v>
      </c>
      <c r="J1873" s="1" t="s">
        <v>3425</v>
      </c>
      <c r="K1873">
        <v>0</v>
      </c>
      <c r="L1873">
        <v>3.6175842880000002</v>
      </c>
      <c r="M1873">
        <v>7220.72</v>
      </c>
      <c r="N1873" s="5">
        <f>IF(Feb_21[[#This Row],[WIN_OSE]]=0,('Summary Sheet'!$O$1)-('Summary Sheet'!$O$1*2%),-'Summary Sheet'!$O$1*(Feb_21[[#This Row],[BSP]]-1))</f>
        <v>1.96</v>
      </c>
    </row>
    <row r="1874" spans="1:14" x14ac:dyDescent="0.25">
      <c r="A1874">
        <v>179487295</v>
      </c>
      <c r="B1874" s="1" t="s">
        <v>23</v>
      </c>
      <c r="C1874" s="1" t="s">
        <v>3120</v>
      </c>
      <c r="D1874" s="1" t="s">
        <v>5142</v>
      </c>
      <c r="E1874" s="1" t="s">
        <v>4813</v>
      </c>
      <c r="F1874" s="1" t="s">
        <v>31</v>
      </c>
      <c r="G1874" s="2">
        <v>44245</v>
      </c>
      <c r="H1874" s="3">
        <v>0.46458333333333335</v>
      </c>
      <c r="I1874">
        <v>1</v>
      </c>
      <c r="J1874" s="1" t="s">
        <v>3607</v>
      </c>
      <c r="K1874">
        <v>1</v>
      </c>
      <c r="L1874">
        <v>3.2843016600000001</v>
      </c>
      <c r="M1874">
        <v>5286.42</v>
      </c>
      <c r="N1874" s="5">
        <f>IF(Feb_21[[#This Row],[WIN_OSE]]=0,('Summary Sheet'!$O$1)-('Summary Sheet'!$O$1*2%),-'Summary Sheet'!$O$1*(Feb_21[[#This Row],[BSP]]-1))</f>
        <v>-4.5686033200000002</v>
      </c>
    </row>
    <row r="1875" spans="1:14" x14ac:dyDescent="0.25">
      <c r="A1875">
        <v>179487297</v>
      </c>
      <c r="B1875" s="1" t="s">
        <v>23</v>
      </c>
      <c r="C1875" s="1" t="s">
        <v>3120</v>
      </c>
      <c r="D1875" s="1" t="s">
        <v>5142</v>
      </c>
      <c r="E1875" s="1" t="s">
        <v>4813</v>
      </c>
      <c r="F1875" s="1" t="s">
        <v>179</v>
      </c>
      <c r="G1875" s="2">
        <v>44245</v>
      </c>
      <c r="H1875" s="3">
        <v>0.47499999999999998</v>
      </c>
      <c r="I1875">
        <v>6</v>
      </c>
      <c r="J1875" s="1" t="s">
        <v>3277</v>
      </c>
      <c r="K1875">
        <v>0</v>
      </c>
      <c r="L1875">
        <v>3.1470327880000002</v>
      </c>
      <c r="M1875">
        <v>7380.9</v>
      </c>
      <c r="N1875" s="5">
        <f>IF(Feb_21[[#This Row],[WIN_OSE]]=0,('Summary Sheet'!$O$1)-('Summary Sheet'!$O$1*2%),-'Summary Sheet'!$O$1*(Feb_21[[#This Row],[BSP]]-1))</f>
        <v>1.96</v>
      </c>
    </row>
    <row r="1876" spans="1:14" x14ac:dyDescent="0.25">
      <c r="A1876">
        <v>179487299</v>
      </c>
      <c r="B1876" s="1" t="s">
        <v>23</v>
      </c>
      <c r="C1876" s="1" t="s">
        <v>3120</v>
      </c>
      <c r="D1876" s="1" t="s">
        <v>5142</v>
      </c>
      <c r="E1876" s="1" t="s">
        <v>4813</v>
      </c>
      <c r="F1876" s="1" t="s">
        <v>31</v>
      </c>
      <c r="G1876" s="2">
        <v>44245</v>
      </c>
      <c r="H1876" s="3">
        <v>0.48541666666666666</v>
      </c>
      <c r="I1876">
        <v>6</v>
      </c>
      <c r="J1876" s="1" t="s">
        <v>3298</v>
      </c>
      <c r="K1876">
        <v>1</v>
      </c>
      <c r="L1876">
        <v>2.8666634903755948</v>
      </c>
      <c r="M1876">
        <v>9867.5</v>
      </c>
      <c r="N1876" s="5">
        <f>IF(Feb_21[[#This Row],[WIN_OSE]]=0,('Summary Sheet'!$O$1)-('Summary Sheet'!$O$1*2%),-'Summary Sheet'!$O$1*(Feb_21[[#This Row],[BSP]]-1))</f>
        <v>-3.7333269807511895</v>
      </c>
    </row>
    <row r="1877" spans="1:14" x14ac:dyDescent="0.25">
      <c r="A1877">
        <v>179487301</v>
      </c>
      <c r="B1877" s="1" t="s">
        <v>23</v>
      </c>
      <c r="C1877" s="1" t="s">
        <v>3120</v>
      </c>
      <c r="D1877" s="1" t="s">
        <v>5142</v>
      </c>
      <c r="E1877" s="1" t="s">
        <v>4813</v>
      </c>
      <c r="F1877" s="1" t="s">
        <v>179</v>
      </c>
      <c r="G1877" s="2">
        <v>44245</v>
      </c>
      <c r="H1877" s="3">
        <v>0.49583333333333335</v>
      </c>
      <c r="I1877">
        <v>1</v>
      </c>
      <c r="J1877" s="1" t="s">
        <v>3680</v>
      </c>
      <c r="K1877">
        <v>1</v>
      </c>
      <c r="L1877">
        <v>2.96</v>
      </c>
      <c r="M1877">
        <v>5911.64</v>
      </c>
      <c r="N1877" s="5">
        <f>IF(Feb_21[[#This Row],[WIN_OSE]]=0,('Summary Sheet'!$O$1)-('Summary Sheet'!$O$1*2%),-'Summary Sheet'!$O$1*(Feb_21[[#This Row],[BSP]]-1))</f>
        <v>-3.92</v>
      </c>
    </row>
    <row r="1878" spans="1:14" x14ac:dyDescent="0.25">
      <c r="A1878">
        <v>179487303</v>
      </c>
      <c r="B1878" s="1" t="s">
        <v>23</v>
      </c>
      <c r="C1878" s="1" t="s">
        <v>3120</v>
      </c>
      <c r="D1878" s="1" t="s">
        <v>5142</v>
      </c>
      <c r="E1878" s="1" t="s">
        <v>4813</v>
      </c>
      <c r="F1878" s="1" t="s">
        <v>31</v>
      </c>
      <c r="G1878" s="2">
        <v>44245</v>
      </c>
      <c r="H1878" s="3">
        <v>0.50624999999999998</v>
      </c>
      <c r="I1878">
        <v>3</v>
      </c>
      <c r="J1878" s="1" t="s">
        <v>4222</v>
      </c>
      <c r="K1878">
        <v>0</v>
      </c>
      <c r="L1878">
        <v>2.48</v>
      </c>
      <c r="M1878">
        <v>12062.04</v>
      </c>
      <c r="N1878" s="5">
        <f>IF(Feb_21[[#This Row],[WIN_OSE]]=0,('Summary Sheet'!$O$1)-('Summary Sheet'!$O$1*2%),-'Summary Sheet'!$O$1*(Feb_21[[#This Row],[BSP]]-1))</f>
        <v>1.96</v>
      </c>
    </row>
    <row r="1879" spans="1:14" x14ac:dyDescent="0.25">
      <c r="A1879">
        <v>179487305</v>
      </c>
      <c r="B1879" s="1" t="s">
        <v>23</v>
      </c>
      <c r="C1879" s="1" t="s">
        <v>3120</v>
      </c>
      <c r="D1879" s="1" t="s">
        <v>5142</v>
      </c>
      <c r="E1879" s="1" t="s">
        <v>49</v>
      </c>
      <c r="F1879" s="1" t="s">
        <v>179</v>
      </c>
      <c r="G1879" s="2">
        <v>44245</v>
      </c>
      <c r="H1879" s="3">
        <v>0.51666666666666672</v>
      </c>
      <c r="I1879">
        <v>1</v>
      </c>
      <c r="J1879" s="1" t="s">
        <v>631</v>
      </c>
      <c r="K1879">
        <v>0</v>
      </c>
      <c r="L1879">
        <v>2.261761554</v>
      </c>
      <c r="M1879">
        <v>14829.74</v>
      </c>
      <c r="N1879" s="5">
        <f>IF(Feb_21[[#This Row],[WIN_OSE]]=0,('Summary Sheet'!$O$1)-('Summary Sheet'!$O$1*2%),-'Summary Sheet'!$O$1*(Feb_21[[#This Row],[BSP]]-1))</f>
        <v>1.96</v>
      </c>
    </row>
    <row r="1880" spans="1:14" x14ac:dyDescent="0.25">
      <c r="A1880">
        <v>179487307</v>
      </c>
      <c r="B1880" s="1" t="s">
        <v>23</v>
      </c>
      <c r="C1880" s="1" t="s">
        <v>3120</v>
      </c>
      <c r="D1880" s="1" t="s">
        <v>5142</v>
      </c>
      <c r="E1880" s="1" t="s">
        <v>75</v>
      </c>
      <c r="F1880" s="1" t="s">
        <v>179</v>
      </c>
      <c r="G1880" s="2">
        <v>44245</v>
      </c>
      <c r="H1880" s="3">
        <v>0.52708333333333335</v>
      </c>
      <c r="I1880">
        <v>1</v>
      </c>
      <c r="J1880" s="1" t="s">
        <v>5152</v>
      </c>
      <c r="K1880">
        <v>0</v>
      </c>
      <c r="L1880">
        <v>1.43</v>
      </c>
      <c r="M1880">
        <v>25854.06</v>
      </c>
      <c r="N1880" s="5">
        <f>IF(Feb_21[[#This Row],[WIN_OSE]]=0,('Summary Sheet'!$O$1)-('Summary Sheet'!$O$1*2%),-'Summary Sheet'!$O$1*(Feb_21[[#This Row],[BSP]]-1))</f>
        <v>1.96</v>
      </c>
    </row>
    <row r="1881" spans="1:14" x14ac:dyDescent="0.25">
      <c r="A1881">
        <v>179487309</v>
      </c>
      <c r="B1881" s="1" t="s">
        <v>23</v>
      </c>
      <c r="C1881" s="1" t="s">
        <v>3120</v>
      </c>
      <c r="D1881" s="1" t="s">
        <v>5142</v>
      </c>
      <c r="E1881" s="1" t="s">
        <v>4813</v>
      </c>
      <c r="F1881" s="1" t="s">
        <v>290</v>
      </c>
      <c r="G1881" s="2">
        <v>44245</v>
      </c>
      <c r="H1881" s="3">
        <v>0.53749999999999998</v>
      </c>
      <c r="I1881">
        <v>5</v>
      </c>
      <c r="J1881" s="1" t="s">
        <v>5160</v>
      </c>
      <c r="K1881">
        <v>0</v>
      </c>
      <c r="L1881">
        <v>2.5331385497815249</v>
      </c>
      <c r="M1881">
        <v>15226.2</v>
      </c>
      <c r="N1881" s="5">
        <f>IF(Feb_21[[#This Row],[WIN_OSE]]=0,('Summary Sheet'!$O$1)-('Summary Sheet'!$O$1*2%),-'Summary Sheet'!$O$1*(Feb_21[[#This Row],[BSP]]-1))</f>
        <v>1.96</v>
      </c>
    </row>
    <row r="1882" spans="1:14" x14ac:dyDescent="0.25">
      <c r="A1882">
        <v>179487311</v>
      </c>
      <c r="B1882" s="1" t="s">
        <v>23</v>
      </c>
      <c r="C1882" s="1" t="s">
        <v>3120</v>
      </c>
      <c r="D1882" s="1" t="s">
        <v>5142</v>
      </c>
      <c r="E1882" s="1" t="s">
        <v>4813</v>
      </c>
      <c r="F1882" s="1" t="s">
        <v>179</v>
      </c>
      <c r="G1882" s="2">
        <v>44245</v>
      </c>
      <c r="H1882" s="3">
        <v>0.54791666666666672</v>
      </c>
      <c r="I1882">
        <v>1</v>
      </c>
      <c r="J1882" s="1" t="s">
        <v>5147</v>
      </c>
      <c r="K1882">
        <v>0</v>
      </c>
      <c r="L1882">
        <v>3.041210000114142</v>
      </c>
      <c r="M1882">
        <v>11990.14</v>
      </c>
      <c r="N1882" s="5">
        <f>IF(Feb_21[[#This Row],[WIN_OSE]]=0,('Summary Sheet'!$O$1)-('Summary Sheet'!$O$1*2%),-'Summary Sheet'!$O$1*(Feb_21[[#This Row],[BSP]]-1))</f>
        <v>1.96</v>
      </c>
    </row>
    <row r="1883" spans="1:14" x14ac:dyDescent="0.25">
      <c r="A1883">
        <v>179487313</v>
      </c>
      <c r="B1883" s="1" t="s">
        <v>23</v>
      </c>
      <c r="C1883" s="1" t="s">
        <v>3120</v>
      </c>
      <c r="D1883" s="1" t="s">
        <v>5142</v>
      </c>
      <c r="E1883" s="1" t="s">
        <v>4813</v>
      </c>
      <c r="F1883" s="1" t="s">
        <v>31</v>
      </c>
      <c r="G1883" s="2">
        <v>44245</v>
      </c>
      <c r="H1883" s="3">
        <v>0.55833333333333335</v>
      </c>
      <c r="I1883">
        <v>6</v>
      </c>
      <c r="J1883" s="1" t="s">
        <v>3840</v>
      </c>
      <c r="K1883">
        <v>1</v>
      </c>
      <c r="L1883">
        <v>3.2711185079999998</v>
      </c>
      <c r="M1883">
        <v>5960.24</v>
      </c>
      <c r="N1883" s="5">
        <f>IF(Feb_21[[#This Row],[WIN_OSE]]=0,('Summary Sheet'!$O$1)-('Summary Sheet'!$O$1*2%),-'Summary Sheet'!$O$1*(Feb_21[[#This Row],[BSP]]-1))</f>
        <v>-4.5422370159999996</v>
      </c>
    </row>
    <row r="1884" spans="1:14" x14ac:dyDescent="0.25">
      <c r="A1884">
        <v>179487315</v>
      </c>
      <c r="B1884" s="1" t="s">
        <v>23</v>
      </c>
      <c r="C1884" s="1" t="s">
        <v>3120</v>
      </c>
      <c r="D1884" s="1" t="s">
        <v>5142</v>
      </c>
      <c r="E1884" s="1" t="s">
        <v>24</v>
      </c>
      <c r="F1884" s="1" t="s">
        <v>31</v>
      </c>
      <c r="G1884" s="2">
        <v>44245</v>
      </c>
      <c r="H1884" s="3">
        <v>0.56874999999999998</v>
      </c>
      <c r="I1884">
        <v>5</v>
      </c>
      <c r="J1884" s="1" t="s">
        <v>3353</v>
      </c>
      <c r="K1884">
        <v>1</v>
      </c>
      <c r="L1884">
        <v>3.7</v>
      </c>
      <c r="M1884">
        <v>6758.26</v>
      </c>
      <c r="N1884" s="5">
        <f>IF(Feb_21[[#This Row],[WIN_OSE]]=0,('Summary Sheet'!$O$1)-('Summary Sheet'!$O$1*2%),-'Summary Sheet'!$O$1*(Feb_21[[#This Row],[BSP]]-1))</f>
        <v>-5.4</v>
      </c>
    </row>
    <row r="1885" spans="1:14" x14ac:dyDescent="0.25">
      <c r="A1885">
        <v>179487606</v>
      </c>
      <c r="B1885" s="1" t="s">
        <v>19</v>
      </c>
      <c r="C1885" s="1" t="s">
        <v>3136</v>
      </c>
      <c r="D1885" s="1" t="s">
        <v>5142</v>
      </c>
      <c r="E1885" s="1" t="s">
        <v>39</v>
      </c>
      <c r="F1885" s="1" t="s">
        <v>44</v>
      </c>
      <c r="G1885" s="2">
        <v>44245</v>
      </c>
      <c r="H1885" s="3">
        <v>0.58611111111111114</v>
      </c>
      <c r="I1885">
        <v>4</v>
      </c>
      <c r="J1885" s="1" t="s">
        <v>5148</v>
      </c>
      <c r="K1885">
        <v>0</v>
      </c>
      <c r="L1885">
        <v>1.9082071453784057</v>
      </c>
      <c r="M1885">
        <v>28323.24</v>
      </c>
      <c r="N1885" s="5">
        <f>IF(Feb_21[[#This Row],[WIN_OSE]]=0,('Summary Sheet'!$O$1)-('Summary Sheet'!$O$1*2%),-'Summary Sheet'!$O$1*(Feb_21[[#This Row],[BSP]]-1))</f>
        <v>1.96</v>
      </c>
    </row>
    <row r="1886" spans="1:14" x14ac:dyDescent="0.25">
      <c r="A1886">
        <v>179487608</v>
      </c>
      <c r="B1886" s="1" t="s">
        <v>19</v>
      </c>
      <c r="C1886" s="1" t="s">
        <v>3136</v>
      </c>
      <c r="D1886" s="1" t="s">
        <v>5142</v>
      </c>
      <c r="E1886" s="1" t="s">
        <v>75</v>
      </c>
      <c r="F1886" s="1" t="s">
        <v>305</v>
      </c>
      <c r="G1886" s="2">
        <v>44245</v>
      </c>
      <c r="H1886" s="3">
        <v>0.59652777777777777</v>
      </c>
      <c r="I1886">
        <v>3</v>
      </c>
      <c r="J1886" s="1" t="s">
        <v>1374</v>
      </c>
      <c r="K1886">
        <v>1</v>
      </c>
      <c r="L1886">
        <v>2.1419526840000001</v>
      </c>
      <c r="M1886">
        <v>25072.94</v>
      </c>
      <c r="N1886" s="5">
        <f>IF(Feb_21[[#This Row],[WIN_OSE]]=0,('Summary Sheet'!$O$1)-('Summary Sheet'!$O$1*2%),-'Summary Sheet'!$O$1*(Feb_21[[#This Row],[BSP]]-1))</f>
        <v>-2.2839053680000001</v>
      </c>
    </row>
    <row r="1887" spans="1:14" x14ac:dyDescent="0.25">
      <c r="A1887">
        <v>179487610</v>
      </c>
      <c r="B1887" s="1" t="s">
        <v>19</v>
      </c>
      <c r="C1887" s="1" t="s">
        <v>3136</v>
      </c>
      <c r="D1887" s="1" t="s">
        <v>5142</v>
      </c>
      <c r="E1887" s="1" t="s">
        <v>24</v>
      </c>
      <c r="F1887" s="1" t="s">
        <v>44</v>
      </c>
      <c r="G1887" s="2">
        <v>44245</v>
      </c>
      <c r="H1887" s="3">
        <v>0.60833333333333328</v>
      </c>
      <c r="I1887">
        <v>4</v>
      </c>
      <c r="J1887" s="1" t="s">
        <v>4682</v>
      </c>
      <c r="K1887">
        <v>1</v>
      </c>
      <c r="L1887">
        <v>2.80517977453112</v>
      </c>
      <c r="M1887">
        <v>15181.26</v>
      </c>
      <c r="N1887" s="5">
        <f>IF(Feb_21[[#This Row],[WIN_OSE]]=0,('Summary Sheet'!$O$1)-('Summary Sheet'!$O$1*2%),-'Summary Sheet'!$O$1*(Feb_21[[#This Row],[BSP]]-1))</f>
        <v>-3.61035954906224</v>
      </c>
    </row>
    <row r="1888" spans="1:14" x14ac:dyDescent="0.25">
      <c r="A1888">
        <v>179487612</v>
      </c>
      <c r="B1888" s="1" t="s">
        <v>19</v>
      </c>
      <c r="C1888" s="1" t="s">
        <v>3136</v>
      </c>
      <c r="D1888" s="1" t="s">
        <v>5142</v>
      </c>
      <c r="E1888" s="1" t="s">
        <v>24</v>
      </c>
      <c r="F1888" s="1" t="s">
        <v>44</v>
      </c>
      <c r="G1888" s="2">
        <v>44245</v>
      </c>
      <c r="H1888" s="3">
        <v>0.62083333333333335</v>
      </c>
      <c r="I1888">
        <v>4</v>
      </c>
      <c r="J1888" s="1" t="s">
        <v>3626</v>
      </c>
      <c r="K1888">
        <v>0</v>
      </c>
      <c r="L1888">
        <v>2.5641764805557843</v>
      </c>
      <c r="M1888">
        <v>18652.5</v>
      </c>
      <c r="N1888" s="5">
        <f>IF(Feb_21[[#This Row],[WIN_OSE]]=0,('Summary Sheet'!$O$1)-('Summary Sheet'!$O$1*2%),-'Summary Sheet'!$O$1*(Feb_21[[#This Row],[BSP]]-1))</f>
        <v>1.96</v>
      </c>
    </row>
    <row r="1889" spans="1:14" x14ac:dyDescent="0.25">
      <c r="A1889">
        <v>179487614</v>
      </c>
      <c r="B1889" s="1" t="s">
        <v>19</v>
      </c>
      <c r="C1889" s="1" t="s">
        <v>3136</v>
      </c>
      <c r="D1889" s="1" t="s">
        <v>5142</v>
      </c>
      <c r="E1889" s="1" t="s">
        <v>30</v>
      </c>
      <c r="F1889" s="1" t="s">
        <v>44</v>
      </c>
      <c r="G1889" s="2">
        <v>44245</v>
      </c>
      <c r="H1889" s="3">
        <v>0.63124999999999998</v>
      </c>
      <c r="I1889">
        <v>3</v>
      </c>
      <c r="J1889" s="1" t="s">
        <v>4714</v>
      </c>
      <c r="K1889">
        <v>0</v>
      </c>
      <c r="L1889">
        <v>4</v>
      </c>
      <c r="M1889">
        <v>7523.02</v>
      </c>
      <c r="N1889" s="5">
        <f>IF(Feb_21[[#This Row],[WIN_OSE]]=0,('Summary Sheet'!$O$1)-('Summary Sheet'!$O$1*2%),-'Summary Sheet'!$O$1*(Feb_21[[#This Row],[BSP]]-1))</f>
        <v>1.96</v>
      </c>
    </row>
    <row r="1890" spans="1:14" x14ac:dyDescent="0.25">
      <c r="A1890">
        <v>179487616</v>
      </c>
      <c r="B1890" s="1" t="s">
        <v>19</v>
      </c>
      <c r="C1890" s="1" t="s">
        <v>3136</v>
      </c>
      <c r="D1890" s="1" t="s">
        <v>5142</v>
      </c>
      <c r="E1890" s="1" t="s">
        <v>27</v>
      </c>
      <c r="F1890" s="1" t="s">
        <v>305</v>
      </c>
      <c r="G1890" s="2">
        <v>44245</v>
      </c>
      <c r="H1890" s="3">
        <v>0.6430555555555556</v>
      </c>
      <c r="I1890">
        <v>2</v>
      </c>
      <c r="J1890" s="1" t="s">
        <v>5163</v>
      </c>
      <c r="K1890">
        <v>0</v>
      </c>
      <c r="L1890">
        <v>2.9</v>
      </c>
      <c r="M1890">
        <v>8174.52</v>
      </c>
      <c r="N1890" s="5">
        <f>IF(Feb_21[[#This Row],[WIN_OSE]]=0,('Summary Sheet'!$O$1)-('Summary Sheet'!$O$1*2%),-'Summary Sheet'!$O$1*(Feb_21[[#This Row],[BSP]]-1))</f>
        <v>1.96</v>
      </c>
    </row>
    <row r="1891" spans="1:14" x14ac:dyDescent="0.25">
      <c r="A1891">
        <v>179487618</v>
      </c>
      <c r="B1891" s="1" t="s">
        <v>19</v>
      </c>
      <c r="C1891" s="1" t="s">
        <v>3136</v>
      </c>
      <c r="D1891" s="1" t="s">
        <v>5142</v>
      </c>
      <c r="E1891" s="1" t="s">
        <v>39</v>
      </c>
      <c r="F1891" s="1" t="s">
        <v>44</v>
      </c>
      <c r="G1891" s="2">
        <v>44245</v>
      </c>
      <c r="H1891" s="3">
        <v>0.65555555555555556</v>
      </c>
      <c r="I1891">
        <v>3</v>
      </c>
      <c r="J1891" s="1" t="s">
        <v>3726</v>
      </c>
      <c r="K1891">
        <v>0</v>
      </c>
      <c r="L1891">
        <v>2.3590543962345691</v>
      </c>
      <c r="M1891">
        <v>9938.9</v>
      </c>
      <c r="N1891" s="5">
        <f>IF(Feb_21[[#This Row],[WIN_OSE]]=0,('Summary Sheet'!$O$1)-('Summary Sheet'!$O$1*2%),-'Summary Sheet'!$O$1*(Feb_21[[#This Row],[BSP]]-1))</f>
        <v>1.96</v>
      </c>
    </row>
    <row r="1892" spans="1:14" x14ac:dyDescent="0.25">
      <c r="A1892">
        <v>179487620</v>
      </c>
      <c r="B1892" s="1" t="s">
        <v>19</v>
      </c>
      <c r="C1892" s="1" t="s">
        <v>3136</v>
      </c>
      <c r="D1892" s="1" t="s">
        <v>5142</v>
      </c>
      <c r="E1892" s="1" t="s">
        <v>49</v>
      </c>
      <c r="F1892" s="1" t="s">
        <v>305</v>
      </c>
      <c r="G1892" s="2">
        <v>44245</v>
      </c>
      <c r="H1892" s="3">
        <v>0.6694444444444444</v>
      </c>
      <c r="I1892">
        <v>5</v>
      </c>
      <c r="J1892" s="1" t="s">
        <v>3417</v>
      </c>
      <c r="K1892">
        <v>0</v>
      </c>
      <c r="L1892">
        <v>3.45</v>
      </c>
      <c r="M1892">
        <v>8004.38</v>
      </c>
      <c r="N1892" s="5">
        <f>IF(Feb_21[[#This Row],[WIN_OSE]]=0,('Summary Sheet'!$O$1)-('Summary Sheet'!$O$1*2%),-'Summary Sheet'!$O$1*(Feb_21[[#This Row],[BSP]]-1))</f>
        <v>1.96</v>
      </c>
    </row>
    <row r="1893" spans="1:14" x14ac:dyDescent="0.25">
      <c r="A1893">
        <v>179487622</v>
      </c>
      <c r="B1893" s="1" t="s">
        <v>19</v>
      </c>
      <c r="C1893" s="1" t="s">
        <v>3136</v>
      </c>
      <c r="D1893" s="1" t="s">
        <v>5142</v>
      </c>
      <c r="E1893" s="1" t="s">
        <v>43</v>
      </c>
      <c r="F1893" s="1" t="s">
        <v>44</v>
      </c>
      <c r="G1893" s="2">
        <v>44245</v>
      </c>
      <c r="H1893" s="3">
        <v>0.68263888888888891</v>
      </c>
      <c r="I1893">
        <v>5</v>
      </c>
      <c r="J1893" s="1" t="s">
        <v>4705</v>
      </c>
      <c r="K1893">
        <v>0</v>
      </c>
      <c r="L1893">
        <v>2.1295201285440992</v>
      </c>
      <c r="M1893">
        <v>16806.66</v>
      </c>
      <c r="N1893" s="5">
        <f>IF(Feb_21[[#This Row],[WIN_OSE]]=0,('Summary Sheet'!$O$1)-('Summary Sheet'!$O$1*2%),-'Summary Sheet'!$O$1*(Feb_21[[#This Row],[BSP]]-1))</f>
        <v>1.96</v>
      </c>
    </row>
    <row r="1894" spans="1:14" x14ac:dyDescent="0.25">
      <c r="A1894">
        <v>179487624</v>
      </c>
      <c r="B1894" s="1" t="s">
        <v>19</v>
      </c>
      <c r="C1894" s="1" t="s">
        <v>3136</v>
      </c>
      <c r="D1894" s="1" t="s">
        <v>5142</v>
      </c>
      <c r="E1894" s="1" t="s">
        <v>24</v>
      </c>
      <c r="F1894" s="1" t="s">
        <v>44</v>
      </c>
      <c r="G1894" s="2">
        <v>44245</v>
      </c>
      <c r="H1894" s="3">
        <v>0.69652777777777775</v>
      </c>
      <c r="I1894">
        <v>5</v>
      </c>
      <c r="J1894" s="1" t="s">
        <v>4117</v>
      </c>
      <c r="K1894">
        <v>0</v>
      </c>
      <c r="L1894">
        <v>2.68</v>
      </c>
      <c r="M1894">
        <v>15342.18</v>
      </c>
      <c r="N1894" s="5">
        <f>IF(Feb_21[[#This Row],[WIN_OSE]]=0,('Summary Sheet'!$O$1)-('Summary Sheet'!$O$1*2%),-'Summary Sheet'!$O$1*(Feb_21[[#This Row],[BSP]]-1))</f>
        <v>1.96</v>
      </c>
    </row>
    <row r="1895" spans="1:14" x14ac:dyDescent="0.25">
      <c r="A1895">
        <v>179487626</v>
      </c>
      <c r="B1895" s="1" t="s">
        <v>19</v>
      </c>
      <c r="C1895" s="1" t="s">
        <v>3136</v>
      </c>
      <c r="D1895" s="1" t="s">
        <v>5142</v>
      </c>
      <c r="E1895" s="1" t="s">
        <v>49</v>
      </c>
      <c r="F1895" s="1" t="s">
        <v>305</v>
      </c>
      <c r="G1895" s="2">
        <v>44245</v>
      </c>
      <c r="H1895" s="3">
        <v>0.7104166666666667</v>
      </c>
      <c r="I1895">
        <v>1</v>
      </c>
      <c r="J1895" s="1" t="s">
        <v>3689</v>
      </c>
      <c r="K1895">
        <v>0</v>
      </c>
      <c r="L1895">
        <v>2.7244006781792631</v>
      </c>
      <c r="M1895">
        <v>13117.84</v>
      </c>
      <c r="N1895" s="5">
        <f>IF(Feb_21[[#This Row],[WIN_OSE]]=0,('Summary Sheet'!$O$1)-('Summary Sheet'!$O$1*2%),-'Summary Sheet'!$O$1*(Feb_21[[#This Row],[BSP]]-1))</f>
        <v>1.96</v>
      </c>
    </row>
    <row r="1896" spans="1:14" x14ac:dyDescent="0.25">
      <c r="A1896">
        <v>179487628</v>
      </c>
      <c r="B1896" s="1" t="s">
        <v>19</v>
      </c>
      <c r="C1896" s="1" t="s">
        <v>3136</v>
      </c>
      <c r="D1896" s="1" t="s">
        <v>5142</v>
      </c>
      <c r="E1896" s="1" t="s">
        <v>41</v>
      </c>
      <c r="F1896" s="1" t="s">
        <v>44</v>
      </c>
      <c r="G1896" s="2">
        <v>44245</v>
      </c>
      <c r="H1896" s="3">
        <v>0.72361111111111109</v>
      </c>
      <c r="I1896">
        <v>6</v>
      </c>
      <c r="J1896" s="1" t="s">
        <v>3487</v>
      </c>
      <c r="K1896">
        <v>0</v>
      </c>
      <c r="L1896">
        <v>2.46</v>
      </c>
      <c r="M1896">
        <v>17821.919999999998</v>
      </c>
      <c r="N1896" s="5">
        <f>IF(Feb_21[[#This Row],[WIN_OSE]]=0,('Summary Sheet'!$O$1)-('Summary Sheet'!$O$1*2%),-'Summary Sheet'!$O$1*(Feb_21[[#This Row],[BSP]]-1))</f>
        <v>1.96</v>
      </c>
    </row>
    <row r="1897" spans="1:14" x14ac:dyDescent="0.25">
      <c r="A1897">
        <v>179487864</v>
      </c>
      <c r="B1897" s="1" t="s">
        <v>23</v>
      </c>
      <c r="C1897" s="1" t="s">
        <v>3130</v>
      </c>
      <c r="D1897" s="1" t="s">
        <v>5142</v>
      </c>
      <c r="E1897" s="1" t="s">
        <v>30</v>
      </c>
      <c r="F1897" s="1" t="s">
        <v>168</v>
      </c>
      <c r="G1897" s="2">
        <v>44245</v>
      </c>
      <c r="H1897" s="3">
        <v>0.5756944444444444</v>
      </c>
      <c r="I1897">
        <v>5</v>
      </c>
      <c r="J1897" s="1" t="s">
        <v>4966</v>
      </c>
      <c r="K1897">
        <v>0</v>
      </c>
      <c r="L1897">
        <v>3.181005538</v>
      </c>
      <c r="M1897">
        <v>17162.740000000002</v>
      </c>
      <c r="N1897" s="5">
        <f>IF(Feb_21[[#This Row],[WIN_OSE]]=0,('Summary Sheet'!$O$1)-('Summary Sheet'!$O$1*2%),-'Summary Sheet'!$O$1*(Feb_21[[#This Row],[BSP]]-1))</f>
        <v>1.96</v>
      </c>
    </row>
    <row r="1898" spans="1:14" x14ac:dyDescent="0.25">
      <c r="A1898">
        <v>179487866</v>
      </c>
      <c r="B1898" s="1" t="s">
        <v>23</v>
      </c>
      <c r="C1898" s="1" t="s">
        <v>3130</v>
      </c>
      <c r="D1898" s="1" t="s">
        <v>5142</v>
      </c>
      <c r="E1898" s="1" t="s">
        <v>65</v>
      </c>
      <c r="F1898" s="1" t="s">
        <v>168</v>
      </c>
      <c r="G1898" s="2">
        <v>44245</v>
      </c>
      <c r="H1898" s="3">
        <v>0.58819444444444446</v>
      </c>
      <c r="I1898">
        <v>6</v>
      </c>
      <c r="J1898" s="1" t="s">
        <v>3792</v>
      </c>
      <c r="K1898">
        <v>1</v>
      </c>
      <c r="L1898">
        <v>3.2</v>
      </c>
      <c r="M1898">
        <v>5367.54</v>
      </c>
      <c r="N1898" s="5">
        <f>IF(Feb_21[[#This Row],[WIN_OSE]]=0,('Summary Sheet'!$O$1)-('Summary Sheet'!$O$1*2%),-'Summary Sheet'!$O$1*(Feb_21[[#This Row],[BSP]]-1))</f>
        <v>-4.4000000000000004</v>
      </c>
    </row>
    <row r="1899" spans="1:14" x14ac:dyDescent="0.25">
      <c r="A1899">
        <v>179487868</v>
      </c>
      <c r="B1899" s="1" t="s">
        <v>23</v>
      </c>
      <c r="C1899" s="1" t="s">
        <v>3130</v>
      </c>
      <c r="D1899" s="1" t="s">
        <v>5142</v>
      </c>
      <c r="E1899" s="1" t="s">
        <v>193</v>
      </c>
      <c r="F1899" s="1" t="s">
        <v>194</v>
      </c>
      <c r="G1899" s="2">
        <v>44245</v>
      </c>
      <c r="H1899" s="3">
        <v>0.59930555555555554</v>
      </c>
      <c r="I1899">
        <v>3</v>
      </c>
      <c r="J1899" s="1" t="s">
        <v>920</v>
      </c>
      <c r="K1899">
        <v>0</v>
      </c>
      <c r="L1899">
        <v>4.0103449615459983</v>
      </c>
      <c r="M1899">
        <v>9166.84</v>
      </c>
      <c r="N1899" s="5">
        <f>IF(Feb_21[[#This Row],[WIN_OSE]]=0,('Summary Sheet'!$O$1)-('Summary Sheet'!$O$1*2%),-'Summary Sheet'!$O$1*(Feb_21[[#This Row],[BSP]]-1))</f>
        <v>1.96</v>
      </c>
    </row>
    <row r="1900" spans="1:14" x14ac:dyDescent="0.25">
      <c r="A1900">
        <v>179487870</v>
      </c>
      <c r="B1900" s="1" t="s">
        <v>23</v>
      </c>
      <c r="C1900" s="1" t="s">
        <v>3130</v>
      </c>
      <c r="D1900" s="1" t="s">
        <v>5142</v>
      </c>
      <c r="E1900" s="1" t="s">
        <v>43</v>
      </c>
      <c r="F1900" s="1" t="s">
        <v>168</v>
      </c>
      <c r="G1900" s="2">
        <v>44245</v>
      </c>
      <c r="H1900" s="3">
        <v>0.61250000000000004</v>
      </c>
      <c r="I1900">
        <v>6</v>
      </c>
      <c r="J1900" s="1" t="s">
        <v>4177</v>
      </c>
      <c r="K1900">
        <v>0</v>
      </c>
      <c r="L1900">
        <v>3.687110305</v>
      </c>
      <c r="M1900">
        <v>6189.2</v>
      </c>
      <c r="N1900" s="5">
        <f>IF(Feb_21[[#This Row],[WIN_OSE]]=0,('Summary Sheet'!$O$1)-('Summary Sheet'!$O$1*2%),-'Summary Sheet'!$O$1*(Feb_21[[#This Row],[BSP]]-1))</f>
        <v>1.96</v>
      </c>
    </row>
    <row r="1901" spans="1:14" x14ac:dyDescent="0.25">
      <c r="A1901">
        <v>179487872</v>
      </c>
      <c r="B1901" s="1" t="s">
        <v>23</v>
      </c>
      <c r="C1901" s="1" t="s">
        <v>3130</v>
      </c>
      <c r="D1901" s="1" t="s">
        <v>5142</v>
      </c>
      <c r="E1901" s="1" t="s">
        <v>41</v>
      </c>
      <c r="F1901" s="1" t="s">
        <v>168</v>
      </c>
      <c r="G1901" s="2">
        <v>44245</v>
      </c>
      <c r="H1901" s="3">
        <v>0.62638888888888888</v>
      </c>
      <c r="I1901">
        <v>3</v>
      </c>
      <c r="J1901" s="1" t="s">
        <v>5158</v>
      </c>
      <c r="K1901">
        <v>0</v>
      </c>
      <c r="L1901">
        <v>3.65</v>
      </c>
      <c r="M1901">
        <v>11040.42</v>
      </c>
      <c r="N1901" s="5">
        <f>IF(Feb_21[[#This Row],[WIN_OSE]]=0,('Summary Sheet'!$O$1)-('Summary Sheet'!$O$1*2%),-'Summary Sheet'!$O$1*(Feb_21[[#This Row],[BSP]]-1))</f>
        <v>1.96</v>
      </c>
    </row>
    <row r="1902" spans="1:14" x14ac:dyDescent="0.25">
      <c r="A1902">
        <v>179487874</v>
      </c>
      <c r="B1902" s="1" t="s">
        <v>23</v>
      </c>
      <c r="C1902" s="1" t="s">
        <v>3130</v>
      </c>
      <c r="D1902" s="1" t="s">
        <v>5142</v>
      </c>
      <c r="E1902" s="1" t="s">
        <v>65</v>
      </c>
      <c r="F1902" s="1" t="s">
        <v>168</v>
      </c>
      <c r="G1902" s="2">
        <v>44245</v>
      </c>
      <c r="H1902" s="3">
        <v>0.63749999999999996</v>
      </c>
      <c r="I1902">
        <v>1</v>
      </c>
      <c r="J1902" s="1" t="s">
        <v>4103</v>
      </c>
      <c r="K1902">
        <v>1</v>
      </c>
      <c r="L1902">
        <v>3.330683883361198</v>
      </c>
      <c r="M1902">
        <v>8511.68</v>
      </c>
      <c r="N1902" s="5">
        <f>IF(Feb_21[[#This Row],[WIN_OSE]]=0,('Summary Sheet'!$O$1)-('Summary Sheet'!$O$1*2%),-'Summary Sheet'!$O$1*(Feb_21[[#This Row],[BSP]]-1))</f>
        <v>-4.6613677667223961</v>
      </c>
    </row>
    <row r="1903" spans="1:14" x14ac:dyDescent="0.25">
      <c r="A1903">
        <v>179487876</v>
      </c>
      <c r="B1903" s="1" t="s">
        <v>23</v>
      </c>
      <c r="C1903" s="1" t="s">
        <v>3130</v>
      </c>
      <c r="D1903" s="1" t="s">
        <v>5142</v>
      </c>
      <c r="E1903" s="1" t="s">
        <v>24</v>
      </c>
      <c r="F1903" s="1" t="s">
        <v>168</v>
      </c>
      <c r="G1903" s="2">
        <v>44245</v>
      </c>
      <c r="H1903" s="3">
        <v>0.65138888888888891</v>
      </c>
      <c r="I1903">
        <v>3</v>
      </c>
      <c r="J1903" s="1" t="s">
        <v>4293</v>
      </c>
      <c r="K1903">
        <v>0</v>
      </c>
      <c r="L1903">
        <v>3.5</v>
      </c>
      <c r="M1903">
        <v>7671.94</v>
      </c>
      <c r="N1903" s="5">
        <f>IF(Feb_21[[#This Row],[WIN_OSE]]=0,('Summary Sheet'!$O$1)-('Summary Sheet'!$O$1*2%),-'Summary Sheet'!$O$1*(Feb_21[[#This Row],[BSP]]-1))</f>
        <v>1.96</v>
      </c>
    </row>
    <row r="1904" spans="1:14" x14ac:dyDescent="0.25">
      <c r="A1904">
        <v>179487878</v>
      </c>
      <c r="B1904" s="1" t="s">
        <v>23</v>
      </c>
      <c r="C1904" s="1" t="s">
        <v>3130</v>
      </c>
      <c r="D1904" s="1" t="s">
        <v>5142</v>
      </c>
      <c r="E1904" s="1" t="s">
        <v>37</v>
      </c>
      <c r="F1904" s="1" t="s">
        <v>168</v>
      </c>
      <c r="G1904" s="2">
        <v>44245</v>
      </c>
      <c r="H1904" s="3">
        <v>0.66527777777777775</v>
      </c>
      <c r="I1904">
        <v>2</v>
      </c>
      <c r="J1904" s="1" t="s">
        <v>3598</v>
      </c>
      <c r="K1904">
        <v>1</v>
      </c>
      <c r="L1904">
        <v>4.2087414120000002</v>
      </c>
      <c r="M1904">
        <v>6667.36</v>
      </c>
      <c r="N1904" s="5">
        <f>IF(Feb_21[[#This Row],[WIN_OSE]]=0,('Summary Sheet'!$O$1)-('Summary Sheet'!$O$1*2%),-'Summary Sheet'!$O$1*(Feb_21[[#This Row],[BSP]]-1))</f>
        <v>-6.4174828240000004</v>
      </c>
    </row>
    <row r="1905" spans="1:14" x14ac:dyDescent="0.25">
      <c r="A1905">
        <v>179487880</v>
      </c>
      <c r="B1905" s="1" t="s">
        <v>23</v>
      </c>
      <c r="C1905" s="1" t="s">
        <v>3130</v>
      </c>
      <c r="D1905" s="1" t="s">
        <v>5142</v>
      </c>
      <c r="E1905" s="1" t="s">
        <v>311</v>
      </c>
      <c r="F1905" s="1" t="s">
        <v>194</v>
      </c>
      <c r="G1905" s="2">
        <v>44245</v>
      </c>
      <c r="H1905" s="3">
        <v>0.6791666666666667</v>
      </c>
      <c r="I1905">
        <v>1</v>
      </c>
      <c r="J1905" s="1" t="s">
        <v>4899</v>
      </c>
      <c r="K1905">
        <v>1</v>
      </c>
      <c r="L1905">
        <v>2.8691697561067118</v>
      </c>
      <c r="M1905">
        <v>10102.86</v>
      </c>
      <c r="N1905" s="5">
        <f>IF(Feb_21[[#This Row],[WIN_OSE]]=0,('Summary Sheet'!$O$1)-('Summary Sheet'!$O$1*2%),-'Summary Sheet'!$O$1*(Feb_21[[#This Row],[BSP]]-1))</f>
        <v>-3.7383395122134235</v>
      </c>
    </row>
    <row r="1906" spans="1:14" x14ac:dyDescent="0.25">
      <c r="A1906">
        <v>179487882</v>
      </c>
      <c r="B1906" s="1" t="s">
        <v>23</v>
      </c>
      <c r="C1906" s="1" t="s">
        <v>3130</v>
      </c>
      <c r="D1906" s="1" t="s">
        <v>5142</v>
      </c>
      <c r="E1906" s="1" t="s">
        <v>37</v>
      </c>
      <c r="F1906" s="1" t="s">
        <v>168</v>
      </c>
      <c r="G1906" s="2">
        <v>44245</v>
      </c>
      <c r="H1906" s="3">
        <v>0.69305555555555554</v>
      </c>
      <c r="I1906">
        <v>2</v>
      </c>
      <c r="J1906" s="1" t="s">
        <v>5157</v>
      </c>
      <c r="K1906">
        <v>0</v>
      </c>
      <c r="L1906">
        <v>3.2733743963099551</v>
      </c>
      <c r="M1906">
        <v>8189.18</v>
      </c>
      <c r="N1906" s="5">
        <f>IF(Feb_21[[#This Row],[WIN_OSE]]=0,('Summary Sheet'!$O$1)-('Summary Sheet'!$O$1*2%),-'Summary Sheet'!$O$1*(Feb_21[[#This Row],[BSP]]-1))</f>
        <v>1.96</v>
      </c>
    </row>
    <row r="1907" spans="1:14" x14ac:dyDescent="0.25">
      <c r="A1907">
        <v>179487884</v>
      </c>
      <c r="B1907" s="1" t="s">
        <v>23</v>
      </c>
      <c r="C1907" s="1" t="s">
        <v>3130</v>
      </c>
      <c r="D1907" s="1" t="s">
        <v>5142</v>
      </c>
      <c r="E1907" s="1" t="s">
        <v>39</v>
      </c>
      <c r="F1907" s="1" t="s">
        <v>168</v>
      </c>
      <c r="G1907" s="2">
        <v>44245</v>
      </c>
      <c r="H1907" s="3">
        <v>0.70694444444444449</v>
      </c>
      <c r="I1907">
        <v>6</v>
      </c>
      <c r="J1907" s="1" t="s">
        <v>4886</v>
      </c>
      <c r="K1907">
        <v>1</v>
      </c>
      <c r="L1907">
        <v>2.8476222973216503</v>
      </c>
      <c r="M1907">
        <v>10670.64</v>
      </c>
      <c r="N1907" s="5">
        <f>IF(Feb_21[[#This Row],[WIN_OSE]]=0,('Summary Sheet'!$O$1)-('Summary Sheet'!$O$1*2%),-'Summary Sheet'!$O$1*(Feb_21[[#This Row],[BSP]]-1))</f>
        <v>-3.6952445946433006</v>
      </c>
    </row>
    <row r="1908" spans="1:14" x14ac:dyDescent="0.25">
      <c r="A1908">
        <v>179487886</v>
      </c>
      <c r="B1908" s="1" t="s">
        <v>23</v>
      </c>
      <c r="C1908" s="1" t="s">
        <v>3130</v>
      </c>
      <c r="D1908" s="1" t="s">
        <v>5142</v>
      </c>
      <c r="E1908" s="1" t="s">
        <v>43</v>
      </c>
      <c r="F1908" s="1" t="s">
        <v>168</v>
      </c>
      <c r="G1908" s="2">
        <v>44245</v>
      </c>
      <c r="H1908" s="3">
        <v>0.72083333333333333</v>
      </c>
      <c r="I1908">
        <v>4</v>
      </c>
      <c r="J1908" s="1" t="s">
        <v>5154</v>
      </c>
      <c r="K1908">
        <v>0</v>
      </c>
      <c r="L1908">
        <v>3.6599252216814779</v>
      </c>
      <c r="M1908">
        <v>11186.7</v>
      </c>
      <c r="N1908" s="5">
        <f>IF(Feb_21[[#This Row],[WIN_OSE]]=0,('Summary Sheet'!$O$1)-('Summary Sheet'!$O$1*2%),-'Summary Sheet'!$O$1*(Feb_21[[#This Row],[BSP]]-1))</f>
        <v>1.96</v>
      </c>
    </row>
    <row r="1909" spans="1:14" x14ac:dyDescent="0.25">
      <c r="A1909">
        <v>179487888</v>
      </c>
      <c r="B1909" s="1" t="s">
        <v>23</v>
      </c>
      <c r="C1909" s="1" t="s">
        <v>3130</v>
      </c>
      <c r="D1909" s="1" t="s">
        <v>5142</v>
      </c>
      <c r="E1909" s="1" t="s">
        <v>30</v>
      </c>
      <c r="F1909" s="1" t="s">
        <v>168</v>
      </c>
      <c r="G1909" s="2">
        <v>44245</v>
      </c>
      <c r="H1909" s="3">
        <v>0.73402777777777772</v>
      </c>
      <c r="I1909">
        <v>1</v>
      </c>
      <c r="J1909" s="1" t="s">
        <v>3971</v>
      </c>
      <c r="K1909">
        <v>0</v>
      </c>
      <c r="L1909">
        <v>2.1757660190000001</v>
      </c>
      <c r="M1909">
        <v>29330.14</v>
      </c>
      <c r="N1909" s="5">
        <f>IF(Feb_21[[#This Row],[WIN_OSE]]=0,('Summary Sheet'!$O$1)-('Summary Sheet'!$O$1*2%),-'Summary Sheet'!$O$1*(Feb_21[[#This Row],[BSP]]-1))</f>
        <v>1.96</v>
      </c>
    </row>
    <row r="1910" spans="1:14" x14ac:dyDescent="0.25">
      <c r="A1910">
        <v>179487890</v>
      </c>
      <c r="B1910" s="1" t="s">
        <v>23</v>
      </c>
      <c r="C1910" s="1" t="s">
        <v>3130</v>
      </c>
      <c r="D1910" s="1" t="s">
        <v>5142</v>
      </c>
      <c r="E1910" s="1" t="s">
        <v>24</v>
      </c>
      <c r="F1910" s="1" t="s">
        <v>168</v>
      </c>
      <c r="G1910" s="2">
        <v>44245</v>
      </c>
      <c r="H1910" s="3">
        <v>0.74583333333333335</v>
      </c>
      <c r="I1910">
        <v>1</v>
      </c>
      <c r="J1910" s="1" t="s">
        <v>467</v>
      </c>
      <c r="K1910">
        <v>1</v>
      </c>
      <c r="L1910">
        <v>2.1744234001020963</v>
      </c>
      <c r="M1910">
        <v>29618.78</v>
      </c>
      <c r="N1910" s="5">
        <f>IF(Feb_21[[#This Row],[WIN_OSE]]=0,('Summary Sheet'!$O$1)-('Summary Sheet'!$O$1*2%),-'Summary Sheet'!$O$1*(Feb_21[[#This Row],[BSP]]-1))</f>
        <v>-2.3488468002041927</v>
      </c>
    </row>
    <row r="1911" spans="1:14" x14ac:dyDescent="0.25">
      <c r="A1911">
        <v>179487914</v>
      </c>
      <c r="B1911" s="1" t="s">
        <v>23</v>
      </c>
      <c r="C1911" s="1" t="s">
        <v>3133</v>
      </c>
      <c r="D1911" s="1" t="s">
        <v>5142</v>
      </c>
      <c r="E1911" s="1" t="s">
        <v>20</v>
      </c>
      <c r="F1911" s="1" t="s">
        <v>13</v>
      </c>
      <c r="G1911" s="2">
        <v>44245</v>
      </c>
      <c r="H1911" s="3">
        <v>0.58125000000000004</v>
      </c>
      <c r="I1911">
        <v>2</v>
      </c>
      <c r="J1911" s="1" t="s">
        <v>1345</v>
      </c>
      <c r="K1911">
        <v>1</v>
      </c>
      <c r="L1911">
        <v>2.6415574336463035</v>
      </c>
      <c r="M1911">
        <v>20042.740000000002</v>
      </c>
      <c r="N1911" s="5">
        <f>IF(Feb_21[[#This Row],[WIN_OSE]]=0,('Summary Sheet'!$O$1)-('Summary Sheet'!$O$1*2%),-'Summary Sheet'!$O$1*(Feb_21[[#This Row],[BSP]]-1))</f>
        <v>-3.2831148672926069</v>
      </c>
    </row>
    <row r="1912" spans="1:14" x14ac:dyDescent="0.25">
      <c r="A1912">
        <v>179487921</v>
      </c>
      <c r="B1912" s="1" t="s">
        <v>23</v>
      </c>
      <c r="C1912" s="1" t="s">
        <v>3133</v>
      </c>
      <c r="D1912" s="1" t="s">
        <v>5142</v>
      </c>
      <c r="E1912" s="1" t="s">
        <v>47</v>
      </c>
      <c r="F1912" s="1" t="s">
        <v>13</v>
      </c>
      <c r="G1912" s="2">
        <v>44245</v>
      </c>
      <c r="H1912" s="3">
        <v>0.59166666666666667</v>
      </c>
      <c r="I1912">
        <v>1</v>
      </c>
      <c r="J1912" s="1" t="s">
        <v>1147</v>
      </c>
      <c r="K1912">
        <v>0</v>
      </c>
      <c r="L1912">
        <v>3.6876542294757009</v>
      </c>
      <c r="M1912">
        <v>8427.74</v>
      </c>
      <c r="N1912" s="5">
        <f>IF(Feb_21[[#This Row],[WIN_OSE]]=0,('Summary Sheet'!$O$1)-('Summary Sheet'!$O$1*2%),-'Summary Sheet'!$O$1*(Feb_21[[#This Row],[BSP]]-1))</f>
        <v>1.96</v>
      </c>
    </row>
    <row r="1913" spans="1:14" x14ac:dyDescent="0.25">
      <c r="A1913">
        <v>179487926</v>
      </c>
      <c r="B1913" s="1" t="s">
        <v>23</v>
      </c>
      <c r="C1913" s="1" t="s">
        <v>3133</v>
      </c>
      <c r="D1913" s="1" t="s">
        <v>5142</v>
      </c>
      <c r="E1913" s="1" t="s">
        <v>39</v>
      </c>
      <c r="F1913" s="1" t="s">
        <v>13</v>
      </c>
      <c r="G1913" s="2">
        <v>44245</v>
      </c>
      <c r="H1913" s="3">
        <v>0.60555555555555551</v>
      </c>
      <c r="I1913">
        <v>1</v>
      </c>
      <c r="J1913" s="1" t="s">
        <v>798</v>
      </c>
      <c r="K1913">
        <v>0</v>
      </c>
      <c r="L1913">
        <v>2.4913855790000001</v>
      </c>
      <c r="M1913">
        <v>10802.4</v>
      </c>
      <c r="N1913" s="5">
        <f>IF(Feb_21[[#This Row],[WIN_OSE]]=0,('Summary Sheet'!$O$1)-('Summary Sheet'!$O$1*2%),-'Summary Sheet'!$O$1*(Feb_21[[#This Row],[BSP]]-1))</f>
        <v>1.96</v>
      </c>
    </row>
    <row r="1914" spans="1:14" x14ac:dyDescent="0.25">
      <c r="A1914">
        <v>179487928</v>
      </c>
      <c r="B1914" s="1" t="s">
        <v>23</v>
      </c>
      <c r="C1914" s="1" t="s">
        <v>3133</v>
      </c>
      <c r="D1914" s="1" t="s">
        <v>5142</v>
      </c>
      <c r="E1914" s="1" t="s">
        <v>30</v>
      </c>
      <c r="F1914" s="1" t="s">
        <v>13</v>
      </c>
      <c r="G1914" s="2">
        <v>44245</v>
      </c>
      <c r="H1914" s="3">
        <v>0.61944444444444446</v>
      </c>
      <c r="I1914">
        <v>1</v>
      </c>
      <c r="J1914" s="1" t="s">
        <v>4521</v>
      </c>
      <c r="K1914">
        <v>0</v>
      </c>
      <c r="L1914">
        <v>3.6442106344809222</v>
      </c>
      <c r="M1914">
        <v>5231.72</v>
      </c>
      <c r="N1914" s="5">
        <f>IF(Feb_21[[#This Row],[WIN_OSE]]=0,('Summary Sheet'!$O$1)-('Summary Sheet'!$O$1*2%),-'Summary Sheet'!$O$1*(Feb_21[[#This Row],[BSP]]-1))</f>
        <v>1.96</v>
      </c>
    </row>
    <row r="1915" spans="1:14" x14ac:dyDescent="0.25">
      <c r="A1915">
        <v>179487930</v>
      </c>
      <c r="B1915" s="1" t="s">
        <v>23</v>
      </c>
      <c r="C1915" s="1" t="s">
        <v>3133</v>
      </c>
      <c r="D1915" s="1" t="s">
        <v>5142</v>
      </c>
      <c r="E1915" s="1" t="s">
        <v>24</v>
      </c>
      <c r="F1915" s="1" t="s">
        <v>13</v>
      </c>
      <c r="G1915" s="2">
        <v>44245</v>
      </c>
      <c r="H1915" s="3">
        <v>0.63263888888888886</v>
      </c>
      <c r="I1915">
        <v>2</v>
      </c>
      <c r="J1915" s="1" t="s">
        <v>3651</v>
      </c>
      <c r="K1915">
        <v>1</v>
      </c>
      <c r="L1915">
        <v>4.2626352072646121</v>
      </c>
      <c r="M1915">
        <v>8592.68</v>
      </c>
      <c r="N1915" s="5">
        <f>IF(Feb_21[[#This Row],[WIN_OSE]]=0,('Summary Sheet'!$O$1)-('Summary Sheet'!$O$1*2%),-'Summary Sheet'!$O$1*(Feb_21[[#This Row],[BSP]]-1))</f>
        <v>-6.5252704145292242</v>
      </c>
    </row>
    <row r="1916" spans="1:14" x14ac:dyDescent="0.25">
      <c r="A1916">
        <v>179487932</v>
      </c>
      <c r="B1916" s="1" t="s">
        <v>23</v>
      </c>
      <c r="C1916" s="1" t="s">
        <v>3133</v>
      </c>
      <c r="D1916" s="1" t="s">
        <v>5142</v>
      </c>
      <c r="E1916" s="1" t="s">
        <v>24</v>
      </c>
      <c r="F1916" s="1" t="s">
        <v>13</v>
      </c>
      <c r="G1916" s="2">
        <v>44245</v>
      </c>
      <c r="H1916" s="3">
        <v>0.64444444444444449</v>
      </c>
      <c r="I1916">
        <v>2</v>
      </c>
      <c r="J1916" s="1" t="s">
        <v>3780</v>
      </c>
      <c r="K1916">
        <v>0</v>
      </c>
      <c r="L1916">
        <v>4.1947385993185176</v>
      </c>
      <c r="M1916">
        <v>5281.54</v>
      </c>
      <c r="N1916" s="5">
        <f>IF(Feb_21[[#This Row],[WIN_OSE]]=0,('Summary Sheet'!$O$1)-('Summary Sheet'!$O$1*2%),-'Summary Sheet'!$O$1*(Feb_21[[#This Row],[BSP]]-1))</f>
        <v>1.96</v>
      </c>
    </row>
    <row r="1917" spans="1:14" x14ac:dyDescent="0.25">
      <c r="A1917">
        <v>179487934</v>
      </c>
      <c r="B1917" s="1" t="s">
        <v>23</v>
      </c>
      <c r="C1917" s="1" t="s">
        <v>3133</v>
      </c>
      <c r="D1917" s="1" t="s">
        <v>5142</v>
      </c>
      <c r="E1917" s="1" t="s">
        <v>47</v>
      </c>
      <c r="F1917" s="1" t="s">
        <v>13</v>
      </c>
      <c r="G1917" s="2">
        <v>44245</v>
      </c>
      <c r="H1917" s="3">
        <v>0.65833333333333333</v>
      </c>
      <c r="I1917">
        <v>2</v>
      </c>
      <c r="J1917" s="1" t="s">
        <v>965</v>
      </c>
      <c r="K1917">
        <v>0</v>
      </c>
      <c r="L1917">
        <v>3.3020332484167012</v>
      </c>
      <c r="M1917">
        <v>7633.06</v>
      </c>
      <c r="N1917" s="5">
        <f>IF(Feb_21[[#This Row],[WIN_OSE]]=0,('Summary Sheet'!$O$1)-('Summary Sheet'!$O$1*2%),-'Summary Sheet'!$O$1*(Feb_21[[#This Row],[BSP]]-1))</f>
        <v>1.96</v>
      </c>
    </row>
    <row r="1918" spans="1:14" x14ac:dyDescent="0.25">
      <c r="A1918">
        <v>179487936</v>
      </c>
      <c r="B1918" s="1" t="s">
        <v>23</v>
      </c>
      <c r="C1918" s="1" t="s">
        <v>3133</v>
      </c>
      <c r="D1918" s="1" t="s">
        <v>5142</v>
      </c>
      <c r="E1918" s="1" t="s">
        <v>39</v>
      </c>
      <c r="F1918" s="1" t="s">
        <v>13</v>
      </c>
      <c r="G1918" s="2">
        <v>44245</v>
      </c>
      <c r="H1918" s="3">
        <v>0.67222222222222228</v>
      </c>
      <c r="I1918">
        <v>3</v>
      </c>
      <c r="J1918" s="1" t="s">
        <v>3579</v>
      </c>
      <c r="K1918">
        <v>0</v>
      </c>
      <c r="L1918">
        <v>3.85</v>
      </c>
      <c r="M1918">
        <v>7861.84</v>
      </c>
      <c r="N1918" s="5">
        <f>IF(Feb_21[[#This Row],[WIN_OSE]]=0,('Summary Sheet'!$O$1)-('Summary Sheet'!$O$1*2%),-'Summary Sheet'!$O$1*(Feb_21[[#This Row],[BSP]]-1))</f>
        <v>1.96</v>
      </c>
    </row>
    <row r="1919" spans="1:14" x14ac:dyDescent="0.25">
      <c r="A1919">
        <v>179487938</v>
      </c>
      <c r="B1919" s="1" t="s">
        <v>23</v>
      </c>
      <c r="C1919" s="1" t="s">
        <v>3133</v>
      </c>
      <c r="D1919" s="1" t="s">
        <v>5142</v>
      </c>
      <c r="E1919" s="1" t="s">
        <v>65</v>
      </c>
      <c r="F1919" s="1" t="s">
        <v>13</v>
      </c>
      <c r="G1919" s="2">
        <v>44245</v>
      </c>
      <c r="H1919" s="3">
        <v>0.68611111111111112</v>
      </c>
      <c r="I1919">
        <v>1</v>
      </c>
      <c r="J1919" s="1" t="s">
        <v>1115</v>
      </c>
      <c r="K1919">
        <v>1</v>
      </c>
      <c r="L1919">
        <v>2.9804186853420647</v>
      </c>
      <c r="M1919">
        <v>15565.16</v>
      </c>
      <c r="N1919" s="5">
        <f>IF(Feb_21[[#This Row],[WIN_OSE]]=0,('Summary Sheet'!$O$1)-('Summary Sheet'!$O$1*2%),-'Summary Sheet'!$O$1*(Feb_21[[#This Row],[BSP]]-1))</f>
        <v>-3.9608373706841293</v>
      </c>
    </row>
    <row r="1920" spans="1:14" x14ac:dyDescent="0.25">
      <c r="A1920">
        <v>179487940</v>
      </c>
      <c r="B1920" s="1" t="s">
        <v>23</v>
      </c>
      <c r="C1920" s="1" t="s">
        <v>3133</v>
      </c>
      <c r="D1920" s="1" t="s">
        <v>5142</v>
      </c>
      <c r="E1920" s="1" t="s">
        <v>43</v>
      </c>
      <c r="F1920" s="1" t="s">
        <v>13</v>
      </c>
      <c r="G1920" s="2">
        <v>44245</v>
      </c>
      <c r="H1920" s="3">
        <v>0.7</v>
      </c>
      <c r="I1920">
        <v>1</v>
      </c>
      <c r="J1920" s="1" t="s">
        <v>3705</v>
      </c>
      <c r="K1920">
        <v>0</v>
      </c>
      <c r="L1920">
        <v>2.5860643937848908</v>
      </c>
      <c r="M1920">
        <v>14703.2</v>
      </c>
      <c r="N1920" s="5">
        <f>IF(Feb_21[[#This Row],[WIN_OSE]]=0,('Summary Sheet'!$O$1)-('Summary Sheet'!$O$1*2%),-'Summary Sheet'!$O$1*(Feb_21[[#This Row],[BSP]]-1))</f>
        <v>1.96</v>
      </c>
    </row>
    <row r="1921" spans="1:14" x14ac:dyDescent="0.25">
      <c r="A1921">
        <v>179487942</v>
      </c>
      <c r="B1921" s="1" t="s">
        <v>23</v>
      </c>
      <c r="C1921" s="1" t="s">
        <v>3133</v>
      </c>
      <c r="D1921" s="1" t="s">
        <v>5142</v>
      </c>
      <c r="E1921" s="1" t="s">
        <v>47</v>
      </c>
      <c r="F1921" s="1" t="s">
        <v>13</v>
      </c>
      <c r="G1921" s="2">
        <v>44245</v>
      </c>
      <c r="H1921" s="3">
        <v>0.71388888888888891</v>
      </c>
      <c r="I1921">
        <v>6</v>
      </c>
      <c r="J1921" s="1" t="s">
        <v>320</v>
      </c>
      <c r="K1921">
        <v>0</v>
      </c>
      <c r="L1921">
        <v>2.3383436086297289</v>
      </c>
      <c r="M1921">
        <v>17563.8</v>
      </c>
      <c r="N1921" s="5">
        <f>IF(Feb_21[[#This Row],[WIN_OSE]]=0,('Summary Sheet'!$O$1)-('Summary Sheet'!$O$1*2%),-'Summary Sheet'!$O$1*(Feb_21[[#This Row],[BSP]]-1))</f>
        <v>1.96</v>
      </c>
    </row>
    <row r="1922" spans="1:14" x14ac:dyDescent="0.25">
      <c r="A1922">
        <v>179487944</v>
      </c>
      <c r="B1922" s="1" t="s">
        <v>23</v>
      </c>
      <c r="C1922" s="1" t="s">
        <v>3133</v>
      </c>
      <c r="D1922" s="1" t="s">
        <v>5142</v>
      </c>
      <c r="E1922" s="1" t="s">
        <v>20</v>
      </c>
      <c r="F1922" s="1" t="s">
        <v>13</v>
      </c>
      <c r="G1922" s="2">
        <v>44245</v>
      </c>
      <c r="H1922" s="3">
        <v>0.72777777777777775</v>
      </c>
      <c r="I1922">
        <v>5</v>
      </c>
      <c r="J1922" s="1" t="s">
        <v>3643</v>
      </c>
      <c r="K1922">
        <v>0</v>
      </c>
      <c r="L1922">
        <v>3.9942059479999998</v>
      </c>
      <c r="M1922">
        <v>5339.94</v>
      </c>
      <c r="N1922" s="5">
        <f>IF(Feb_21[[#This Row],[WIN_OSE]]=0,('Summary Sheet'!$O$1)-('Summary Sheet'!$O$1*2%),-'Summary Sheet'!$O$1*(Feb_21[[#This Row],[BSP]]-1))</f>
        <v>1.96</v>
      </c>
    </row>
    <row r="1923" spans="1:14" x14ac:dyDescent="0.25">
      <c r="A1923">
        <v>179487946</v>
      </c>
      <c r="B1923" s="1" t="s">
        <v>23</v>
      </c>
      <c r="C1923" s="1" t="s">
        <v>3133</v>
      </c>
      <c r="D1923" s="1" t="s">
        <v>5142</v>
      </c>
      <c r="E1923" s="1" t="s">
        <v>24</v>
      </c>
      <c r="F1923" s="1" t="s">
        <v>13</v>
      </c>
      <c r="G1923" s="2">
        <v>44245</v>
      </c>
      <c r="H1923" s="3">
        <v>0.73888888888888893</v>
      </c>
      <c r="I1923">
        <v>4</v>
      </c>
      <c r="J1923" s="1" t="s">
        <v>5153</v>
      </c>
      <c r="K1923">
        <v>0</v>
      </c>
      <c r="L1923">
        <v>2.9338900553510028</v>
      </c>
      <c r="M1923">
        <v>14952.18</v>
      </c>
      <c r="N1923" s="5">
        <f>IF(Feb_21[[#This Row],[WIN_OSE]]=0,('Summary Sheet'!$O$1)-('Summary Sheet'!$O$1*2%),-'Summary Sheet'!$O$1*(Feb_21[[#This Row],[BSP]]-1))</f>
        <v>1.96</v>
      </c>
    </row>
    <row r="1924" spans="1:14" x14ac:dyDescent="0.25">
      <c r="A1924">
        <v>179487948</v>
      </c>
      <c r="B1924" s="1" t="s">
        <v>23</v>
      </c>
      <c r="C1924" s="1" t="s">
        <v>3133</v>
      </c>
      <c r="D1924" s="1" t="s">
        <v>5142</v>
      </c>
      <c r="E1924" s="1" t="s">
        <v>43</v>
      </c>
      <c r="F1924" s="1" t="s">
        <v>13</v>
      </c>
      <c r="G1924" s="2">
        <v>44245</v>
      </c>
      <c r="H1924" s="3">
        <v>0.75138888888888888</v>
      </c>
      <c r="I1924">
        <v>1</v>
      </c>
      <c r="J1924" s="1" t="s">
        <v>4608</v>
      </c>
      <c r="K1924">
        <v>0</v>
      </c>
      <c r="L1924">
        <v>4.7178654966055174</v>
      </c>
      <c r="M1924">
        <v>6886.14</v>
      </c>
      <c r="N1924" s="5">
        <f>IF(Feb_21[[#This Row],[WIN_OSE]]=0,('Summary Sheet'!$O$1)-('Summary Sheet'!$O$1*2%),-'Summary Sheet'!$O$1*(Feb_21[[#This Row],[BSP]]-1))</f>
        <v>1.96</v>
      </c>
    </row>
    <row r="1925" spans="1:14" x14ac:dyDescent="0.25">
      <c r="A1925">
        <v>179488043</v>
      </c>
      <c r="B1925" s="1" t="s">
        <v>1277</v>
      </c>
      <c r="C1925" s="1" t="s">
        <v>3129</v>
      </c>
      <c r="D1925" s="1" t="s">
        <v>5142</v>
      </c>
      <c r="E1925" s="1" t="s">
        <v>32</v>
      </c>
      <c r="F1925" s="1" t="s">
        <v>54</v>
      </c>
      <c r="G1925" s="2">
        <v>44245</v>
      </c>
      <c r="H1925" s="3">
        <v>0.7631944444444444</v>
      </c>
      <c r="I1925">
        <v>4</v>
      </c>
      <c r="J1925" s="1" t="s">
        <v>4385</v>
      </c>
      <c r="K1925">
        <v>0</v>
      </c>
      <c r="L1925">
        <v>1.9782418822020529</v>
      </c>
      <c r="M1925">
        <v>19108.240000000002</v>
      </c>
      <c r="N1925" s="5">
        <f>IF(Feb_21[[#This Row],[WIN_OSE]]=0,('Summary Sheet'!$O$1)-('Summary Sheet'!$O$1*2%),-'Summary Sheet'!$O$1*(Feb_21[[#This Row],[BSP]]-1))</f>
        <v>1.96</v>
      </c>
    </row>
    <row r="1926" spans="1:14" x14ac:dyDescent="0.25">
      <c r="A1926">
        <v>179488045</v>
      </c>
      <c r="B1926" s="1" t="s">
        <v>1277</v>
      </c>
      <c r="C1926" s="1" t="s">
        <v>3129</v>
      </c>
      <c r="D1926" s="1" t="s">
        <v>5142</v>
      </c>
      <c r="E1926" s="1" t="s">
        <v>43</v>
      </c>
      <c r="F1926" s="1" t="s">
        <v>54</v>
      </c>
      <c r="G1926" s="2">
        <v>44245</v>
      </c>
      <c r="H1926" s="3">
        <v>0.77500000000000002</v>
      </c>
      <c r="I1926">
        <v>3</v>
      </c>
      <c r="J1926" s="1" t="s">
        <v>4446</v>
      </c>
      <c r="K1926">
        <v>1</v>
      </c>
      <c r="L1926">
        <v>3.094935735</v>
      </c>
      <c r="M1926">
        <v>14315.76</v>
      </c>
      <c r="N1926" s="5">
        <f>IF(Feb_21[[#This Row],[WIN_OSE]]=0,('Summary Sheet'!$O$1)-('Summary Sheet'!$O$1*2%),-'Summary Sheet'!$O$1*(Feb_21[[#This Row],[BSP]]-1))</f>
        <v>-4.1898714699999999</v>
      </c>
    </row>
    <row r="1927" spans="1:14" x14ac:dyDescent="0.25">
      <c r="A1927">
        <v>179488047</v>
      </c>
      <c r="B1927" s="1" t="s">
        <v>1277</v>
      </c>
      <c r="C1927" s="1" t="s">
        <v>3129</v>
      </c>
      <c r="D1927" s="1" t="s">
        <v>5142</v>
      </c>
      <c r="E1927" s="1" t="s">
        <v>43</v>
      </c>
      <c r="F1927" s="1" t="s">
        <v>54</v>
      </c>
      <c r="G1927" s="2">
        <v>44245</v>
      </c>
      <c r="H1927" s="3">
        <v>0.78541666666666665</v>
      </c>
      <c r="I1927">
        <v>3</v>
      </c>
      <c r="J1927" s="1" t="s">
        <v>4133</v>
      </c>
      <c r="K1927">
        <v>1</v>
      </c>
      <c r="L1927">
        <v>2.3617087558670748</v>
      </c>
      <c r="M1927">
        <v>18156.02</v>
      </c>
      <c r="N1927" s="5">
        <f>IF(Feb_21[[#This Row],[WIN_OSE]]=0,('Summary Sheet'!$O$1)-('Summary Sheet'!$O$1*2%),-'Summary Sheet'!$O$1*(Feb_21[[#This Row],[BSP]]-1))</f>
        <v>-2.7234175117341497</v>
      </c>
    </row>
    <row r="1928" spans="1:14" x14ac:dyDescent="0.25">
      <c r="A1928">
        <v>179488049</v>
      </c>
      <c r="B1928" s="1" t="s">
        <v>1277</v>
      </c>
      <c r="C1928" s="1" t="s">
        <v>3129</v>
      </c>
      <c r="D1928" s="1" t="s">
        <v>5142</v>
      </c>
      <c r="E1928" s="1" t="s">
        <v>41</v>
      </c>
      <c r="F1928" s="1" t="s">
        <v>54</v>
      </c>
      <c r="G1928" s="2">
        <v>44245</v>
      </c>
      <c r="H1928" s="3">
        <v>0.79791666666666672</v>
      </c>
      <c r="I1928">
        <v>1</v>
      </c>
      <c r="J1928" s="1" t="s">
        <v>4512</v>
      </c>
      <c r="K1928">
        <v>0</v>
      </c>
      <c r="L1928">
        <v>3.5824773088279827</v>
      </c>
      <c r="M1928">
        <v>9574.44</v>
      </c>
      <c r="N1928" s="5">
        <f>IF(Feb_21[[#This Row],[WIN_OSE]]=0,('Summary Sheet'!$O$1)-('Summary Sheet'!$O$1*2%),-'Summary Sheet'!$O$1*(Feb_21[[#This Row],[BSP]]-1))</f>
        <v>1.96</v>
      </c>
    </row>
    <row r="1929" spans="1:14" x14ac:dyDescent="0.25">
      <c r="A1929">
        <v>179488051</v>
      </c>
      <c r="B1929" s="1" t="s">
        <v>1277</v>
      </c>
      <c r="C1929" s="1" t="s">
        <v>3129</v>
      </c>
      <c r="D1929" s="1" t="s">
        <v>5142</v>
      </c>
      <c r="E1929" s="1" t="s">
        <v>43</v>
      </c>
      <c r="F1929" s="1" t="s">
        <v>54</v>
      </c>
      <c r="G1929" s="2">
        <v>44245</v>
      </c>
      <c r="H1929" s="3">
        <v>0.80972222222222223</v>
      </c>
      <c r="I1929">
        <v>5</v>
      </c>
      <c r="J1929" s="1" t="s">
        <v>4251</v>
      </c>
      <c r="K1929">
        <v>0</v>
      </c>
      <c r="L1929">
        <v>4.2236525552845556</v>
      </c>
      <c r="M1929">
        <v>6085.52</v>
      </c>
      <c r="N1929" s="5">
        <f>IF(Feb_21[[#This Row],[WIN_OSE]]=0,('Summary Sheet'!$O$1)-('Summary Sheet'!$O$1*2%),-'Summary Sheet'!$O$1*(Feb_21[[#This Row],[BSP]]-1))</f>
        <v>1.96</v>
      </c>
    </row>
    <row r="1930" spans="1:14" x14ac:dyDescent="0.25">
      <c r="A1930">
        <v>179488053</v>
      </c>
      <c r="B1930" s="1" t="s">
        <v>1277</v>
      </c>
      <c r="C1930" s="1" t="s">
        <v>3129</v>
      </c>
      <c r="D1930" s="1" t="s">
        <v>5142</v>
      </c>
      <c r="E1930" s="1" t="s">
        <v>47</v>
      </c>
      <c r="F1930" s="1" t="s">
        <v>54</v>
      </c>
      <c r="G1930" s="2">
        <v>44245</v>
      </c>
      <c r="H1930" s="3">
        <v>0.82013888888888886</v>
      </c>
      <c r="I1930">
        <v>5</v>
      </c>
      <c r="J1930" s="1" t="s">
        <v>3952</v>
      </c>
      <c r="K1930">
        <v>1</v>
      </c>
      <c r="L1930">
        <v>3.1</v>
      </c>
      <c r="M1930">
        <v>11505.52</v>
      </c>
      <c r="N1930" s="5">
        <f>IF(Feb_21[[#This Row],[WIN_OSE]]=0,('Summary Sheet'!$O$1)-('Summary Sheet'!$O$1*2%),-'Summary Sheet'!$O$1*(Feb_21[[#This Row],[BSP]]-1))</f>
        <v>-4.2</v>
      </c>
    </row>
    <row r="1931" spans="1:14" x14ac:dyDescent="0.25">
      <c r="A1931">
        <v>179488055</v>
      </c>
      <c r="B1931" s="1" t="s">
        <v>1277</v>
      </c>
      <c r="C1931" s="1" t="s">
        <v>3129</v>
      </c>
      <c r="D1931" s="1" t="s">
        <v>5142</v>
      </c>
      <c r="E1931" s="1" t="s">
        <v>20</v>
      </c>
      <c r="F1931" s="1" t="s">
        <v>54</v>
      </c>
      <c r="G1931" s="2">
        <v>44245</v>
      </c>
      <c r="H1931" s="3">
        <v>0.83194444444444449</v>
      </c>
      <c r="I1931">
        <v>2</v>
      </c>
      <c r="J1931" s="1" t="s">
        <v>4559</v>
      </c>
      <c r="K1931">
        <v>0</v>
      </c>
      <c r="L1931">
        <v>3.2446077223365144</v>
      </c>
      <c r="M1931">
        <v>8773.56</v>
      </c>
      <c r="N1931" s="5">
        <f>IF(Feb_21[[#This Row],[WIN_OSE]]=0,('Summary Sheet'!$O$1)-('Summary Sheet'!$O$1*2%),-'Summary Sheet'!$O$1*(Feb_21[[#This Row],[BSP]]-1))</f>
        <v>1.96</v>
      </c>
    </row>
    <row r="1932" spans="1:14" x14ac:dyDescent="0.25">
      <c r="A1932">
        <v>179488057</v>
      </c>
      <c r="B1932" s="1" t="s">
        <v>1277</v>
      </c>
      <c r="C1932" s="1" t="s">
        <v>3129</v>
      </c>
      <c r="D1932" s="1" t="s">
        <v>5142</v>
      </c>
      <c r="E1932" s="1" t="s">
        <v>20</v>
      </c>
      <c r="F1932" s="1" t="s">
        <v>54</v>
      </c>
      <c r="G1932" s="2">
        <v>44245</v>
      </c>
      <c r="H1932" s="3">
        <v>0.84166666666666667</v>
      </c>
      <c r="I1932">
        <v>6</v>
      </c>
      <c r="J1932" s="1" t="s">
        <v>4216</v>
      </c>
      <c r="K1932">
        <v>1</v>
      </c>
      <c r="L1932">
        <v>3.8</v>
      </c>
      <c r="M1932">
        <v>9617.64</v>
      </c>
      <c r="N1932" s="5">
        <f>IF(Feb_21[[#This Row],[WIN_OSE]]=0,('Summary Sheet'!$O$1)-('Summary Sheet'!$O$1*2%),-'Summary Sheet'!$O$1*(Feb_21[[#This Row],[BSP]]-1))</f>
        <v>-5.6</v>
      </c>
    </row>
    <row r="1933" spans="1:14" x14ac:dyDescent="0.25">
      <c r="A1933">
        <v>179488059</v>
      </c>
      <c r="B1933" s="1" t="s">
        <v>1277</v>
      </c>
      <c r="C1933" s="1" t="s">
        <v>3129</v>
      </c>
      <c r="D1933" s="1" t="s">
        <v>5142</v>
      </c>
      <c r="E1933" s="1" t="s">
        <v>24</v>
      </c>
      <c r="F1933" s="1" t="s">
        <v>54</v>
      </c>
      <c r="G1933" s="2">
        <v>44245</v>
      </c>
      <c r="H1933" s="3">
        <v>0.8520833333333333</v>
      </c>
      <c r="I1933">
        <v>6</v>
      </c>
      <c r="J1933" s="1" t="s">
        <v>4118</v>
      </c>
      <c r="K1933">
        <v>1</v>
      </c>
      <c r="L1933">
        <v>3.7043058572890004</v>
      </c>
      <c r="M1933">
        <v>10801.68</v>
      </c>
      <c r="N1933" s="5">
        <f>IF(Feb_21[[#This Row],[WIN_OSE]]=0,('Summary Sheet'!$O$1)-('Summary Sheet'!$O$1*2%),-'Summary Sheet'!$O$1*(Feb_21[[#This Row],[BSP]]-1))</f>
        <v>-5.4086117145780008</v>
      </c>
    </row>
    <row r="1934" spans="1:14" x14ac:dyDescent="0.25">
      <c r="A1934">
        <v>179488061</v>
      </c>
      <c r="B1934" s="1" t="s">
        <v>1277</v>
      </c>
      <c r="C1934" s="1" t="s">
        <v>3129</v>
      </c>
      <c r="D1934" s="1" t="s">
        <v>5142</v>
      </c>
      <c r="E1934" s="1" t="s">
        <v>47</v>
      </c>
      <c r="F1934" s="1" t="s">
        <v>54</v>
      </c>
      <c r="G1934" s="2">
        <v>44245</v>
      </c>
      <c r="H1934" s="3">
        <v>0.86527777777777781</v>
      </c>
      <c r="I1934">
        <v>6</v>
      </c>
      <c r="J1934" s="1" t="s">
        <v>470</v>
      </c>
      <c r="K1934">
        <v>0</v>
      </c>
      <c r="L1934">
        <v>3.05</v>
      </c>
      <c r="M1934">
        <v>13807.5</v>
      </c>
      <c r="N1934" s="5">
        <f>IF(Feb_21[[#This Row],[WIN_OSE]]=0,('Summary Sheet'!$O$1)-('Summary Sheet'!$O$1*2%),-'Summary Sheet'!$O$1*(Feb_21[[#This Row],[BSP]]-1))</f>
        <v>1.96</v>
      </c>
    </row>
    <row r="1935" spans="1:14" x14ac:dyDescent="0.25">
      <c r="A1935">
        <v>179488063</v>
      </c>
      <c r="B1935" s="1" t="s">
        <v>1277</v>
      </c>
      <c r="C1935" s="1" t="s">
        <v>3129</v>
      </c>
      <c r="D1935" s="1" t="s">
        <v>5142</v>
      </c>
      <c r="E1935" s="1" t="s">
        <v>39</v>
      </c>
      <c r="F1935" s="1" t="s">
        <v>54</v>
      </c>
      <c r="G1935" s="2">
        <v>44245</v>
      </c>
      <c r="H1935" s="3">
        <v>0.87569444444444444</v>
      </c>
      <c r="I1935">
        <v>4</v>
      </c>
      <c r="J1935" s="1" t="s">
        <v>746</v>
      </c>
      <c r="K1935">
        <v>0</v>
      </c>
      <c r="L1935">
        <v>4.0069287710000001</v>
      </c>
      <c r="M1935">
        <v>12358.74</v>
      </c>
      <c r="N1935" s="5">
        <f>IF(Feb_21[[#This Row],[WIN_OSE]]=0,('Summary Sheet'!$O$1)-('Summary Sheet'!$O$1*2%),-'Summary Sheet'!$O$1*(Feb_21[[#This Row],[BSP]]-1))</f>
        <v>1.96</v>
      </c>
    </row>
    <row r="1936" spans="1:14" x14ac:dyDescent="0.25">
      <c r="A1936">
        <v>179488065</v>
      </c>
      <c r="B1936" s="1" t="s">
        <v>1277</v>
      </c>
      <c r="C1936" s="1" t="s">
        <v>3129</v>
      </c>
      <c r="D1936" s="1" t="s">
        <v>5142</v>
      </c>
      <c r="E1936" s="1" t="s">
        <v>41</v>
      </c>
      <c r="F1936" s="1" t="s">
        <v>54</v>
      </c>
      <c r="G1936" s="2">
        <v>44245</v>
      </c>
      <c r="H1936" s="3">
        <v>0.88611111111111107</v>
      </c>
      <c r="I1936">
        <v>6</v>
      </c>
      <c r="J1936" s="1" t="s">
        <v>4161</v>
      </c>
      <c r="K1936">
        <v>0</v>
      </c>
      <c r="L1936">
        <v>3.3143444133172486</v>
      </c>
      <c r="M1936">
        <v>17555.12</v>
      </c>
      <c r="N1936" s="5">
        <f>IF(Feb_21[[#This Row],[WIN_OSE]]=0,('Summary Sheet'!$O$1)-('Summary Sheet'!$O$1*2%),-'Summary Sheet'!$O$1*(Feb_21[[#This Row],[BSP]]-1))</f>
        <v>1.96</v>
      </c>
    </row>
    <row r="1937" spans="1:14" x14ac:dyDescent="0.25">
      <c r="A1937">
        <v>179488135</v>
      </c>
      <c r="B1937" s="1" t="s">
        <v>16</v>
      </c>
      <c r="C1937" s="1" t="s">
        <v>167</v>
      </c>
      <c r="D1937" s="1" t="s">
        <v>5142</v>
      </c>
      <c r="E1937" s="1" t="s">
        <v>20</v>
      </c>
      <c r="F1937" s="1" t="s">
        <v>44</v>
      </c>
      <c r="G1937" s="2">
        <v>44245</v>
      </c>
      <c r="H1937" s="3">
        <v>0.75624999999999998</v>
      </c>
      <c r="I1937">
        <v>3</v>
      </c>
      <c r="J1937" s="1" t="s">
        <v>4182</v>
      </c>
      <c r="K1937">
        <v>0</v>
      </c>
      <c r="L1937">
        <v>2.88</v>
      </c>
      <c r="M1937">
        <v>11535.98</v>
      </c>
      <c r="N1937" s="5">
        <f>IF(Feb_21[[#This Row],[WIN_OSE]]=0,('Summary Sheet'!$O$1)-('Summary Sheet'!$O$1*2%),-'Summary Sheet'!$O$1*(Feb_21[[#This Row],[BSP]]-1))</f>
        <v>1.96</v>
      </c>
    </row>
    <row r="1938" spans="1:14" x14ac:dyDescent="0.25">
      <c r="A1938">
        <v>179488137</v>
      </c>
      <c r="B1938" s="1" t="s">
        <v>16</v>
      </c>
      <c r="C1938" s="1" t="s">
        <v>167</v>
      </c>
      <c r="D1938" s="1" t="s">
        <v>5142</v>
      </c>
      <c r="E1938" s="1" t="s">
        <v>287</v>
      </c>
      <c r="F1938" s="1" t="s">
        <v>171</v>
      </c>
      <c r="G1938" s="2">
        <v>44245</v>
      </c>
      <c r="H1938" s="3">
        <v>0.76944444444444449</v>
      </c>
      <c r="I1938">
        <v>3</v>
      </c>
      <c r="J1938" s="1" t="s">
        <v>3842</v>
      </c>
      <c r="K1938">
        <v>0</v>
      </c>
      <c r="L1938">
        <v>3.05</v>
      </c>
      <c r="M1938">
        <v>12090.76</v>
      </c>
      <c r="N1938" s="5">
        <f>IF(Feb_21[[#This Row],[WIN_OSE]]=0,('Summary Sheet'!$O$1)-('Summary Sheet'!$O$1*2%),-'Summary Sheet'!$O$1*(Feb_21[[#This Row],[BSP]]-1))</f>
        <v>1.96</v>
      </c>
    </row>
    <row r="1939" spans="1:14" x14ac:dyDescent="0.25">
      <c r="A1939">
        <v>179488139</v>
      </c>
      <c r="B1939" s="1" t="s">
        <v>16</v>
      </c>
      <c r="C1939" s="1" t="s">
        <v>167</v>
      </c>
      <c r="D1939" s="1" t="s">
        <v>5142</v>
      </c>
      <c r="E1939" s="1" t="s">
        <v>20</v>
      </c>
      <c r="F1939" s="1" t="s">
        <v>44</v>
      </c>
      <c r="G1939" s="2">
        <v>44245</v>
      </c>
      <c r="H1939" s="3">
        <v>0.77986111111111112</v>
      </c>
      <c r="I1939">
        <v>4</v>
      </c>
      <c r="J1939" s="1" t="s">
        <v>4109</v>
      </c>
      <c r="K1939">
        <v>0</v>
      </c>
      <c r="L1939">
        <v>2.8730066015029294</v>
      </c>
      <c r="M1939">
        <v>13263.42</v>
      </c>
      <c r="N1939" s="5">
        <f>IF(Feb_21[[#This Row],[WIN_OSE]]=0,('Summary Sheet'!$O$1)-('Summary Sheet'!$O$1*2%),-'Summary Sheet'!$O$1*(Feb_21[[#This Row],[BSP]]-1))</f>
        <v>1.96</v>
      </c>
    </row>
    <row r="1940" spans="1:14" x14ac:dyDescent="0.25">
      <c r="A1940">
        <v>179488141</v>
      </c>
      <c r="B1940" s="1" t="s">
        <v>16</v>
      </c>
      <c r="C1940" s="1" t="s">
        <v>167</v>
      </c>
      <c r="D1940" s="1" t="s">
        <v>5142</v>
      </c>
      <c r="E1940" s="1" t="s">
        <v>314</v>
      </c>
      <c r="F1940" s="1" t="s">
        <v>171</v>
      </c>
      <c r="G1940" s="2">
        <v>44245</v>
      </c>
      <c r="H1940" s="3">
        <v>0.79027777777777775</v>
      </c>
      <c r="I1940">
        <v>5</v>
      </c>
      <c r="J1940" s="1" t="s">
        <v>715</v>
      </c>
      <c r="K1940">
        <v>0</v>
      </c>
      <c r="L1940">
        <v>3.1778881251465645</v>
      </c>
      <c r="M1940">
        <v>17766</v>
      </c>
      <c r="N1940" s="5">
        <f>IF(Feb_21[[#This Row],[WIN_OSE]]=0,('Summary Sheet'!$O$1)-('Summary Sheet'!$O$1*2%),-'Summary Sheet'!$O$1*(Feb_21[[#This Row],[BSP]]-1))</f>
        <v>1.96</v>
      </c>
    </row>
    <row r="1941" spans="1:14" x14ac:dyDescent="0.25">
      <c r="A1941">
        <v>179488143</v>
      </c>
      <c r="B1941" s="1" t="s">
        <v>16</v>
      </c>
      <c r="C1941" s="1" t="s">
        <v>167</v>
      </c>
      <c r="D1941" s="1" t="s">
        <v>5142</v>
      </c>
      <c r="E1941" s="1" t="s">
        <v>39</v>
      </c>
      <c r="F1941" s="1" t="s">
        <v>44</v>
      </c>
      <c r="G1941" s="2">
        <v>44245</v>
      </c>
      <c r="H1941" s="3">
        <v>0.8041666666666667</v>
      </c>
      <c r="I1941">
        <v>4</v>
      </c>
      <c r="J1941" s="1" t="s">
        <v>4172</v>
      </c>
      <c r="K1941">
        <v>0</v>
      </c>
      <c r="L1941">
        <v>3.6322662575953286</v>
      </c>
      <c r="M1941">
        <v>8806.65</v>
      </c>
      <c r="N1941" s="5">
        <f>IF(Feb_21[[#This Row],[WIN_OSE]]=0,('Summary Sheet'!$O$1)-('Summary Sheet'!$O$1*2%),-'Summary Sheet'!$O$1*(Feb_21[[#This Row],[BSP]]-1))</f>
        <v>1.96</v>
      </c>
    </row>
    <row r="1942" spans="1:14" x14ac:dyDescent="0.25">
      <c r="A1942">
        <v>179488145</v>
      </c>
      <c r="B1942" s="1" t="s">
        <v>16</v>
      </c>
      <c r="C1942" s="1" t="s">
        <v>167</v>
      </c>
      <c r="D1942" s="1" t="s">
        <v>5142</v>
      </c>
      <c r="E1942" s="1" t="s">
        <v>60</v>
      </c>
      <c r="F1942" s="1" t="s">
        <v>171</v>
      </c>
      <c r="G1942" s="2">
        <v>44245</v>
      </c>
      <c r="H1942" s="3">
        <v>0.81666666666666665</v>
      </c>
      <c r="I1942">
        <v>1</v>
      </c>
      <c r="J1942" s="1" t="s">
        <v>4284</v>
      </c>
      <c r="K1942">
        <v>0</v>
      </c>
      <c r="L1942">
        <v>3.15</v>
      </c>
      <c r="M1942">
        <v>15482.34</v>
      </c>
      <c r="N1942" s="5">
        <f>IF(Feb_21[[#This Row],[WIN_OSE]]=0,('Summary Sheet'!$O$1)-('Summary Sheet'!$O$1*2%),-'Summary Sheet'!$O$1*(Feb_21[[#This Row],[BSP]]-1))</f>
        <v>1.96</v>
      </c>
    </row>
    <row r="1943" spans="1:14" x14ac:dyDescent="0.25">
      <c r="A1943">
        <v>179488147</v>
      </c>
      <c r="B1943" s="1" t="s">
        <v>16</v>
      </c>
      <c r="C1943" s="1" t="s">
        <v>167</v>
      </c>
      <c r="D1943" s="1" t="s">
        <v>5142</v>
      </c>
      <c r="E1943" s="1" t="s">
        <v>20</v>
      </c>
      <c r="F1943" s="1" t="s">
        <v>44</v>
      </c>
      <c r="G1943" s="2">
        <v>44245</v>
      </c>
      <c r="H1943" s="3">
        <v>0.8305555555555556</v>
      </c>
      <c r="I1943">
        <v>1</v>
      </c>
      <c r="J1943" s="1" t="s">
        <v>4231</v>
      </c>
      <c r="K1943">
        <v>0</v>
      </c>
      <c r="L1943">
        <v>3.734149983411382</v>
      </c>
      <c r="M1943">
        <v>11651.7</v>
      </c>
      <c r="N1943" s="5">
        <f>IF(Feb_21[[#This Row],[WIN_OSE]]=0,('Summary Sheet'!$O$1)-('Summary Sheet'!$O$1*2%),-'Summary Sheet'!$O$1*(Feb_21[[#This Row],[BSP]]-1))</f>
        <v>1.96</v>
      </c>
    </row>
    <row r="1944" spans="1:14" x14ac:dyDescent="0.25">
      <c r="A1944">
        <v>179488149</v>
      </c>
      <c r="B1944" s="1" t="s">
        <v>16</v>
      </c>
      <c r="C1944" s="1" t="s">
        <v>167</v>
      </c>
      <c r="D1944" s="1" t="s">
        <v>5142</v>
      </c>
      <c r="E1944" s="1" t="s">
        <v>60</v>
      </c>
      <c r="F1944" s="1" t="s">
        <v>171</v>
      </c>
      <c r="G1944" s="2">
        <v>44245</v>
      </c>
      <c r="H1944" s="3">
        <v>0.84513888888888888</v>
      </c>
      <c r="I1944">
        <v>1</v>
      </c>
      <c r="J1944" s="1" t="s">
        <v>172</v>
      </c>
      <c r="K1944">
        <v>0</v>
      </c>
      <c r="L1944">
        <v>3.2984918275444763</v>
      </c>
      <c r="M1944">
        <v>23326.06</v>
      </c>
      <c r="N1944" s="5">
        <f>IF(Feb_21[[#This Row],[WIN_OSE]]=0,('Summary Sheet'!$O$1)-('Summary Sheet'!$O$1*2%),-'Summary Sheet'!$O$1*(Feb_21[[#This Row],[BSP]]-1))</f>
        <v>1.96</v>
      </c>
    </row>
    <row r="1945" spans="1:14" x14ac:dyDescent="0.25">
      <c r="A1945">
        <v>179488151</v>
      </c>
      <c r="B1945" s="1" t="s">
        <v>16</v>
      </c>
      <c r="C1945" s="1" t="s">
        <v>167</v>
      </c>
      <c r="D1945" s="1" t="s">
        <v>5142</v>
      </c>
      <c r="E1945" s="1" t="s">
        <v>20</v>
      </c>
      <c r="F1945" s="1" t="s">
        <v>44</v>
      </c>
      <c r="G1945" s="2">
        <v>44245</v>
      </c>
      <c r="H1945" s="3">
        <v>0.85972222222222228</v>
      </c>
      <c r="I1945">
        <v>4</v>
      </c>
      <c r="J1945" s="1" t="s">
        <v>3798</v>
      </c>
      <c r="K1945">
        <v>0</v>
      </c>
      <c r="L1945">
        <v>3.8933628929999999</v>
      </c>
      <c r="M1945">
        <v>8510.24</v>
      </c>
      <c r="N1945" s="5">
        <f>IF(Feb_21[[#This Row],[WIN_OSE]]=0,('Summary Sheet'!$O$1)-('Summary Sheet'!$O$1*2%),-'Summary Sheet'!$O$1*(Feb_21[[#This Row],[BSP]]-1))</f>
        <v>1.96</v>
      </c>
    </row>
    <row r="1946" spans="1:14" x14ac:dyDescent="0.25">
      <c r="A1946">
        <v>179488153</v>
      </c>
      <c r="B1946" s="1" t="s">
        <v>16</v>
      </c>
      <c r="C1946" s="1" t="s">
        <v>167</v>
      </c>
      <c r="D1946" s="1" t="s">
        <v>5142</v>
      </c>
      <c r="E1946" s="1" t="s">
        <v>289</v>
      </c>
      <c r="F1946" s="1" t="s">
        <v>171</v>
      </c>
      <c r="G1946" s="2">
        <v>44245</v>
      </c>
      <c r="H1946" s="3">
        <v>0.87083333333333335</v>
      </c>
      <c r="I1946">
        <v>3</v>
      </c>
      <c r="J1946" s="1" t="s">
        <v>3622</v>
      </c>
      <c r="K1946">
        <v>0</v>
      </c>
      <c r="L1946">
        <v>3.6</v>
      </c>
      <c r="M1946">
        <v>13983.04</v>
      </c>
      <c r="N1946" s="5">
        <f>IF(Feb_21[[#This Row],[WIN_OSE]]=0,('Summary Sheet'!$O$1)-('Summary Sheet'!$O$1*2%),-'Summary Sheet'!$O$1*(Feb_21[[#This Row],[BSP]]-1))</f>
        <v>1.96</v>
      </c>
    </row>
    <row r="1947" spans="1:14" x14ac:dyDescent="0.25">
      <c r="A1947">
        <v>179488155</v>
      </c>
      <c r="B1947" s="1" t="s">
        <v>16</v>
      </c>
      <c r="C1947" s="1" t="s">
        <v>167</v>
      </c>
      <c r="D1947" s="1" t="s">
        <v>5142</v>
      </c>
      <c r="E1947" s="1" t="s">
        <v>20</v>
      </c>
      <c r="F1947" s="1" t="s">
        <v>44</v>
      </c>
      <c r="G1947" s="2">
        <v>44245</v>
      </c>
      <c r="H1947" s="3">
        <v>0.8833333333333333</v>
      </c>
      <c r="I1947">
        <v>4</v>
      </c>
      <c r="J1947" s="1" t="s">
        <v>4270</v>
      </c>
      <c r="K1947">
        <v>0</v>
      </c>
      <c r="L1947">
        <v>3.2697291576760463</v>
      </c>
      <c r="M1947">
        <v>15923.04</v>
      </c>
      <c r="N1947" s="5">
        <f>IF(Feb_21[[#This Row],[WIN_OSE]]=0,('Summary Sheet'!$O$1)-('Summary Sheet'!$O$1*2%),-'Summary Sheet'!$O$1*(Feb_21[[#This Row],[BSP]]-1))</f>
        <v>1.96</v>
      </c>
    </row>
    <row r="1948" spans="1:14" x14ac:dyDescent="0.25">
      <c r="A1948">
        <v>179488157</v>
      </c>
      <c r="B1948" s="1" t="s">
        <v>16</v>
      </c>
      <c r="C1948" s="1" t="s">
        <v>167</v>
      </c>
      <c r="D1948" s="1" t="s">
        <v>5142</v>
      </c>
      <c r="E1948" s="1" t="s">
        <v>45</v>
      </c>
      <c r="F1948" s="1" t="s">
        <v>186</v>
      </c>
      <c r="G1948" s="2">
        <v>44245</v>
      </c>
      <c r="H1948" s="3">
        <v>0.89444444444444449</v>
      </c>
      <c r="I1948">
        <v>5</v>
      </c>
      <c r="J1948" s="1" t="s">
        <v>1312</v>
      </c>
      <c r="K1948">
        <v>1</v>
      </c>
      <c r="L1948">
        <v>2.4948760313275136</v>
      </c>
      <c r="M1948">
        <v>19275.759999999998</v>
      </c>
      <c r="N1948" s="5">
        <f>IF(Feb_21[[#This Row],[WIN_OSE]]=0,('Summary Sheet'!$O$1)-('Summary Sheet'!$O$1*2%),-'Summary Sheet'!$O$1*(Feb_21[[#This Row],[BSP]]-1))</f>
        <v>-2.9897520626550271</v>
      </c>
    </row>
    <row r="1949" spans="1:14" x14ac:dyDescent="0.25">
      <c r="A1949">
        <v>179488191</v>
      </c>
      <c r="B1949" s="1" t="s">
        <v>16</v>
      </c>
      <c r="C1949" s="1" t="s">
        <v>3131</v>
      </c>
      <c r="D1949" s="1" t="s">
        <v>5142</v>
      </c>
      <c r="E1949" s="1" t="s">
        <v>43</v>
      </c>
      <c r="F1949" s="1" t="s">
        <v>54</v>
      </c>
      <c r="G1949" s="2">
        <v>44245</v>
      </c>
      <c r="H1949" s="3">
        <v>0.76180555555555551</v>
      </c>
      <c r="I1949">
        <v>6</v>
      </c>
      <c r="J1949" s="1" t="s">
        <v>733</v>
      </c>
      <c r="K1949">
        <v>0</v>
      </c>
      <c r="L1949">
        <v>2.8151698500000002</v>
      </c>
      <c r="M1949">
        <v>21551</v>
      </c>
      <c r="N1949" s="5">
        <f>IF(Feb_21[[#This Row],[WIN_OSE]]=0,('Summary Sheet'!$O$1)-('Summary Sheet'!$O$1*2%),-'Summary Sheet'!$O$1*(Feb_21[[#This Row],[BSP]]-1))</f>
        <v>1.96</v>
      </c>
    </row>
    <row r="1950" spans="1:14" x14ac:dyDescent="0.25">
      <c r="A1950">
        <v>179488193</v>
      </c>
      <c r="B1950" s="1" t="s">
        <v>16</v>
      </c>
      <c r="C1950" s="1" t="s">
        <v>3131</v>
      </c>
      <c r="D1950" s="1" t="s">
        <v>5142</v>
      </c>
      <c r="E1950" s="1" t="s">
        <v>47</v>
      </c>
      <c r="F1950" s="1" t="s">
        <v>54</v>
      </c>
      <c r="G1950" s="2">
        <v>44245</v>
      </c>
      <c r="H1950" s="3">
        <v>0.7729166666666667</v>
      </c>
      <c r="I1950">
        <v>4</v>
      </c>
      <c r="J1950" s="1" t="s">
        <v>4469</v>
      </c>
      <c r="K1950">
        <v>0</v>
      </c>
      <c r="L1950">
        <v>2.7</v>
      </c>
      <c r="M1950">
        <v>12154.68</v>
      </c>
      <c r="N1950" s="5">
        <f>IF(Feb_21[[#This Row],[WIN_OSE]]=0,('Summary Sheet'!$O$1)-('Summary Sheet'!$O$1*2%),-'Summary Sheet'!$O$1*(Feb_21[[#This Row],[BSP]]-1))</f>
        <v>1.96</v>
      </c>
    </row>
    <row r="1951" spans="1:14" x14ac:dyDescent="0.25">
      <c r="A1951">
        <v>179488195</v>
      </c>
      <c r="B1951" s="1" t="s">
        <v>16</v>
      </c>
      <c r="C1951" s="1" t="s">
        <v>3131</v>
      </c>
      <c r="D1951" s="1" t="s">
        <v>5142</v>
      </c>
      <c r="E1951" s="1" t="s">
        <v>47</v>
      </c>
      <c r="F1951" s="1" t="s">
        <v>54</v>
      </c>
      <c r="G1951" s="2">
        <v>44245</v>
      </c>
      <c r="H1951" s="3">
        <v>0.78333333333333333</v>
      </c>
      <c r="I1951">
        <v>4</v>
      </c>
      <c r="J1951" s="1" t="s">
        <v>4300</v>
      </c>
      <c r="K1951">
        <v>0</v>
      </c>
      <c r="L1951">
        <v>2.3018704620000001</v>
      </c>
      <c r="M1951">
        <v>25491.34</v>
      </c>
      <c r="N1951" s="5">
        <f>IF(Feb_21[[#This Row],[WIN_OSE]]=0,('Summary Sheet'!$O$1)-('Summary Sheet'!$O$1*2%),-'Summary Sheet'!$O$1*(Feb_21[[#This Row],[BSP]]-1))</f>
        <v>1.96</v>
      </c>
    </row>
    <row r="1952" spans="1:14" x14ac:dyDescent="0.25">
      <c r="A1952">
        <v>179488197</v>
      </c>
      <c r="B1952" s="1" t="s">
        <v>16</v>
      </c>
      <c r="C1952" s="1" t="s">
        <v>3131</v>
      </c>
      <c r="D1952" s="1" t="s">
        <v>5142</v>
      </c>
      <c r="E1952" s="1" t="s">
        <v>47</v>
      </c>
      <c r="F1952" s="1" t="s">
        <v>54</v>
      </c>
      <c r="G1952" s="2">
        <v>44245</v>
      </c>
      <c r="H1952" s="3">
        <v>0.79652777777777772</v>
      </c>
      <c r="I1952">
        <v>3</v>
      </c>
      <c r="J1952" s="1" t="s">
        <v>1288</v>
      </c>
      <c r="K1952">
        <v>0</v>
      </c>
      <c r="L1952">
        <v>2.7145500868848105</v>
      </c>
      <c r="M1952">
        <v>15022.86</v>
      </c>
      <c r="N1952" s="5">
        <f>IF(Feb_21[[#This Row],[WIN_OSE]]=0,('Summary Sheet'!$O$1)-('Summary Sheet'!$O$1*2%),-'Summary Sheet'!$O$1*(Feb_21[[#This Row],[BSP]]-1))</f>
        <v>1.96</v>
      </c>
    </row>
    <row r="1953" spans="1:14" x14ac:dyDescent="0.25">
      <c r="A1953">
        <v>179488199</v>
      </c>
      <c r="B1953" s="1" t="s">
        <v>16</v>
      </c>
      <c r="C1953" s="1" t="s">
        <v>3131</v>
      </c>
      <c r="D1953" s="1" t="s">
        <v>5142</v>
      </c>
      <c r="E1953" s="1" t="s">
        <v>47</v>
      </c>
      <c r="F1953" s="1" t="s">
        <v>54</v>
      </c>
      <c r="G1953" s="2">
        <v>44245</v>
      </c>
      <c r="H1953" s="3">
        <v>0.80833333333333335</v>
      </c>
      <c r="I1953">
        <v>3</v>
      </c>
      <c r="J1953" s="1" t="s">
        <v>4883</v>
      </c>
      <c r="K1953">
        <v>0</v>
      </c>
      <c r="L1953">
        <v>3.4541979524021733</v>
      </c>
      <c r="M1953">
        <v>16105.98</v>
      </c>
      <c r="N1953" s="5">
        <f>IF(Feb_21[[#This Row],[WIN_OSE]]=0,('Summary Sheet'!$O$1)-('Summary Sheet'!$O$1*2%),-'Summary Sheet'!$O$1*(Feb_21[[#This Row],[BSP]]-1))</f>
        <v>1.96</v>
      </c>
    </row>
    <row r="1954" spans="1:14" x14ac:dyDescent="0.25">
      <c r="A1954">
        <v>179488201</v>
      </c>
      <c r="B1954" s="1" t="s">
        <v>16</v>
      </c>
      <c r="C1954" s="1" t="s">
        <v>3131</v>
      </c>
      <c r="D1954" s="1" t="s">
        <v>5142</v>
      </c>
      <c r="E1954" s="1" t="s">
        <v>32</v>
      </c>
      <c r="F1954" s="1" t="s">
        <v>54</v>
      </c>
      <c r="G1954" s="2">
        <v>44245</v>
      </c>
      <c r="H1954" s="3">
        <v>0.82222222222222219</v>
      </c>
      <c r="I1954">
        <v>1</v>
      </c>
      <c r="J1954" s="1" t="s">
        <v>914</v>
      </c>
      <c r="K1954">
        <v>0</v>
      </c>
      <c r="L1954">
        <v>2.9203437234403822</v>
      </c>
      <c r="M1954">
        <v>20803.18</v>
      </c>
      <c r="N1954" s="5">
        <f>IF(Feb_21[[#This Row],[WIN_OSE]]=0,('Summary Sheet'!$O$1)-('Summary Sheet'!$O$1*2%),-'Summary Sheet'!$O$1*(Feb_21[[#This Row],[BSP]]-1))</f>
        <v>1.96</v>
      </c>
    </row>
    <row r="1955" spans="1:14" x14ac:dyDescent="0.25">
      <c r="A1955">
        <v>179488203</v>
      </c>
      <c r="B1955" s="1" t="s">
        <v>16</v>
      </c>
      <c r="C1955" s="1" t="s">
        <v>3131</v>
      </c>
      <c r="D1955" s="1" t="s">
        <v>5142</v>
      </c>
      <c r="E1955" s="1" t="s">
        <v>32</v>
      </c>
      <c r="F1955" s="1" t="s">
        <v>54</v>
      </c>
      <c r="G1955" s="2">
        <v>44245</v>
      </c>
      <c r="H1955" s="3">
        <v>0.8354166666666667</v>
      </c>
      <c r="I1955">
        <v>4</v>
      </c>
      <c r="J1955" s="1" t="s">
        <v>3746</v>
      </c>
      <c r="K1955">
        <v>0</v>
      </c>
      <c r="L1955">
        <v>2.9569478498772335</v>
      </c>
      <c r="M1955">
        <v>12991.44</v>
      </c>
      <c r="N1955" s="5">
        <f>IF(Feb_21[[#This Row],[WIN_OSE]]=0,('Summary Sheet'!$O$1)-('Summary Sheet'!$O$1*2%),-'Summary Sheet'!$O$1*(Feb_21[[#This Row],[BSP]]-1))</f>
        <v>1.96</v>
      </c>
    </row>
    <row r="1956" spans="1:14" x14ac:dyDescent="0.25">
      <c r="A1956">
        <v>179488205</v>
      </c>
      <c r="B1956" s="1" t="s">
        <v>16</v>
      </c>
      <c r="C1956" s="1" t="s">
        <v>3131</v>
      </c>
      <c r="D1956" s="1" t="s">
        <v>5142</v>
      </c>
      <c r="E1956" s="1" t="s">
        <v>32</v>
      </c>
      <c r="F1956" s="1" t="s">
        <v>54</v>
      </c>
      <c r="G1956" s="2">
        <v>44245</v>
      </c>
      <c r="H1956" s="3">
        <v>0.84930555555555554</v>
      </c>
      <c r="I1956">
        <v>6</v>
      </c>
      <c r="J1956" s="1" t="s">
        <v>4866</v>
      </c>
      <c r="K1956">
        <v>0</v>
      </c>
      <c r="L1956">
        <v>3.5</v>
      </c>
      <c r="M1956">
        <v>12612.28</v>
      </c>
      <c r="N1956" s="5">
        <f>IF(Feb_21[[#This Row],[WIN_OSE]]=0,('Summary Sheet'!$O$1)-('Summary Sheet'!$O$1*2%),-'Summary Sheet'!$O$1*(Feb_21[[#This Row],[BSP]]-1))</f>
        <v>1.96</v>
      </c>
    </row>
    <row r="1957" spans="1:14" x14ac:dyDescent="0.25">
      <c r="A1957">
        <v>179488207</v>
      </c>
      <c r="B1957" s="1" t="s">
        <v>16</v>
      </c>
      <c r="C1957" s="1" t="s">
        <v>3131</v>
      </c>
      <c r="D1957" s="1" t="s">
        <v>5142</v>
      </c>
      <c r="E1957" s="1" t="s">
        <v>32</v>
      </c>
      <c r="F1957" s="1" t="s">
        <v>54</v>
      </c>
      <c r="G1957" s="2">
        <v>44245</v>
      </c>
      <c r="H1957" s="3">
        <v>0.86319444444444449</v>
      </c>
      <c r="I1957">
        <v>2</v>
      </c>
      <c r="J1957" s="1" t="s">
        <v>3943</v>
      </c>
      <c r="K1957">
        <v>0</v>
      </c>
      <c r="L1957">
        <v>1.9782836638128356</v>
      </c>
      <c r="M1957">
        <v>33727.919999999998</v>
      </c>
      <c r="N1957" s="5">
        <f>IF(Feb_21[[#This Row],[WIN_OSE]]=0,('Summary Sheet'!$O$1)-('Summary Sheet'!$O$1*2%),-'Summary Sheet'!$O$1*(Feb_21[[#This Row],[BSP]]-1))</f>
        <v>1.96</v>
      </c>
    </row>
    <row r="1958" spans="1:14" x14ac:dyDescent="0.25">
      <c r="A1958">
        <v>179488209</v>
      </c>
      <c r="B1958" s="1" t="s">
        <v>16</v>
      </c>
      <c r="C1958" s="1" t="s">
        <v>3131</v>
      </c>
      <c r="D1958" s="1" t="s">
        <v>5142</v>
      </c>
      <c r="E1958" s="1" t="s">
        <v>32</v>
      </c>
      <c r="F1958" s="1" t="s">
        <v>54</v>
      </c>
      <c r="G1958" s="2">
        <v>44245</v>
      </c>
      <c r="H1958" s="3">
        <v>0.87638888888888888</v>
      </c>
      <c r="I1958">
        <v>6</v>
      </c>
      <c r="J1958" s="1" t="s">
        <v>4207</v>
      </c>
      <c r="K1958">
        <v>0</v>
      </c>
      <c r="L1958">
        <v>2.62</v>
      </c>
      <c r="M1958">
        <v>17324.02</v>
      </c>
      <c r="N1958" s="5">
        <f>IF(Feb_21[[#This Row],[WIN_OSE]]=0,('Summary Sheet'!$O$1)-('Summary Sheet'!$O$1*2%),-'Summary Sheet'!$O$1*(Feb_21[[#This Row],[BSP]]-1))</f>
        <v>1.96</v>
      </c>
    </row>
    <row r="1959" spans="1:14" x14ac:dyDescent="0.25">
      <c r="A1959">
        <v>179488211</v>
      </c>
      <c r="B1959" s="1" t="s">
        <v>16</v>
      </c>
      <c r="C1959" s="1" t="s">
        <v>3131</v>
      </c>
      <c r="D1959" s="1" t="s">
        <v>5142</v>
      </c>
      <c r="E1959" s="1" t="s">
        <v>20</v>
      </c>
      <c r="F1959" s="1" t="s">
        <v>54</v>
      </c>
      <c r="G1959" s="2">
        <v>44245</v>
      </c>
      <c r="H1959" s="3">
        <v>0.88749999999999996</v>
      </c>
      <c r="I1959">
        <v>5</v>
      </c>
      <c r="J1959" s="1" t="s">
        <v>4011</v>
      </c>
      <c r="K1959">
        <v>0</v>
      </c>
      <c r="L1959">
        <v>2.5701055914580686</v>
      </c>
      <c r="M1959">
        <v>30213.599999999999</v>
      </c>
      <c r="N1959" s="5">
        <f>IF(Feb_21[[#This Row],[WIN_OSE]]=0,('Summary Sheet'!$O$1)-('Summary Sheet'!$O$1*2%),-'Summary Sheet'!$O$1*(Feb_21[[#This Row],[BSP]]-1))</f>
        <v>1.96</v>
      </c>
    </row>
    <row r="1960" spans="1:14" x14ac:dyDescent="0.25">
      <c r="A1960">
        <v>179488257</v>
      </c>
      <c r="B1960" s="1" t="s">
        <v>19</v>
      </c>
      <c r="C1960" s="1" t="s">
        <v>3132</v>
      </c>
      <c r="D1960" s="1" t="s">
        <v>5142</v>
      </c>
      <c r="E1960" s="1" t="s">
        <v>39</v>
      </c>
      <c r="F1960" s="1" t="s">
        <v>42</v>
      </c>
      <c r="G1960" s="2">
        <v>44245</v>
      </c>
      <c r="H1960" s="3">
        <v>0.7680555555555556</v>
      </c>
      <c r="I1960">
        <v>4</v>
      </c>
      <c r="J1960" s="1" t="s">
        <v>4990</v>
      </c>
      <c r="K1960">
        <v>0</v>
      </c>
      <c r="L1960">
        <v>2.6311019752191167</v>
      </c>
      <c r="M1960">
        <v>20825.54</v>
      </c>
      <c r="N1960" s="5">
        <f>IF(Feb_21[[#This Row],[WIN_OSE]]=0,('Summary Sheet'!$O$1)-('Summary Sheet'!$O$1*2%),-'Summary Sheet'!$O$1*(Feb_21[[#This Row],[BSP]]-1))</f>
        <v>1.96</v>
      </c>
    </row>
    <row r="1961" spans="1:14" x14ac:dyDescent="0.25">
      <c r="A1961">
        <v>179488259</v>
      </c>
      <c r="B1961" s="1" t="s">
        <v>19</v>
      </c>
      <c r="C1961" s="1" t="s">
        <v>3132</v>
      </c>
      <c r="D1961" s="1" t="s">
        <v>5142</v>
      </c>
      <c r="E1961" s="1" t="s">
        <v>47</v>
      </c>
      <c r="F1961" s="1" t="s">
        <v>42</v>
      </c>
      <c r="G1961" s="2">
        <v>44245</v>
      </c>
      <c r="H1961" s="3">
        <v>0.77847222222222223</v>
      </c>
      <c r="I1961">
        <v>5</v>
      </c>
      <c r="J1961" s="1" t="s">
        <v>4750</v>
      </c>
      <c r="K1961">
        <v>0</v>
      </c>
      <c r="L1961">
        <v>3.85</v>
      </c>
      <c r="M1961">
        <v>8742.18</v>
      </c>
      <c r="N1961" s="5">
        <f>IF(Feb_21[[#This Row],[WIN_OSE]]=0,('Summary Sheet'!$O$1)-('Summary Sheet'!$O$1*2%),-'Summary Sheet'!$O$1*(Feb_21[[#This Row],[BSP]]-1))</f>
        <v>1.96</v>
      </c>
    </row>
    <row r="1962" spans="1:14" x14ac:dyDescent="0.25">
      <c r="A1962">
        <v>179488261</v>
      </c>
      <c r="B1962" s="1" t="s">
        <v>19</v>
      </c>
      <c r="C1962" s="1" t="s">
        <v>3132</v>
      </c>
      <c r="D1962" s="1" t="s">
        <v>5142</v>
      </c>
      <c r="E1962" s="1" t="s">
        <v>41</v>
      </c>
      <c r="F1962" s="1" t="s">
        <v>42</v>
      </c>
      <c r="G1962" s="2">
        <v>44245</v>
      </c>
      <c r="H1962" s="3">
        <v>0.79097222222222219</v>
      </c>
      <c r="I1962">
        <v>2</v>
      </c>
      <c r="J1962" s="1" t="s">
        <v>3433</v>
      </c>
      <c r="K1962">
        <v>0</v>
      </c>
      <c r="L1962">
        <v>3.6885946061718271</v>
      </c>
      <c r="M1962">
        <v>3804.58</v>
      </c>
      <c r="N1962" s="5">
        <f>IF(Feb_21[[#This Row],[WIN_OSE]]=0,('Summary Sheet'!$O$1)-('Summary Sheet'!$O$1*2%),-'Summary Sheet'!$O$1*(Feb_21[[#This Row],[BSP]]-1))</f>
        <v>1.96</v>
      </c>
    </row>
    <row r="1963" spans="1:14" x14ac:dyDescent="0.25">
      <c r="A1963">
        <v>179488263</v>
      </c>
      <c r="B1963" s="1" t="s">
        <v>19</v>
      </c>
      <c r="C1963" s="1" t="s">
        <v>3132</v>
      </c>
      <c r="D1963" s="1" t="s">
        <v>5142</v>
      </c>
      <c r="E1963" s="1" t="s">
        <v>65</v>
      </c>
      <c r="F1963" s="1" t="s">
        <v>42</v>
      </c>
      <c r="G1963" s="2">
        <v>44245</v>
      </c>
      <c r="H1963" s="3">
        <v>0.80277777777777781</v>
      </c>
      <c r="I1963">
        <v>5</v>
      </c>
      <c r="J1963" s="1" t="s">
        <v>1351</v>
      </c>
      <c r="K1963">
        <v>1</v>
      </c>
      <c r="L1963">
        <v>1.7775214637369297</v>
      </c>
      <c r="M1963">
        <v>38861.339999999997</v>
      </c>
      <c r="N1963" s="5">
        <f>IF(Feb_21[[#This Row],[WIN_OSE]]=0,('Summary Sheet'!$O$1)-('Summary Sheet'!$O$1*2%),-'Summary Sheet'!$O$1*(Feb_21[[#This Row],[BSP]]-1))</f>
        <v>-1.5550429274738593</v>
      </c>
    </row>
    <row r="1964" spans="1:14" x14ac:dyDescent="0.25">
      <c r="A1964">
        <v>179488265</v>
      </c>
      <c r="B1964" s="1" t="s">
        <v>19</v>
      </c>
      <c r="C1964" s="1" t="s">
        <v>3132</v>
      </c>
      <c r="D1964" s="1" t="s">
        <v>5142</v>
      </c>
      <c r="E1964" s="1" t="s">
        <v>30</v>
      </c>
      <c r="F1964" s="1" t="s">
        <v>42</v>
      </c>
      <c r="G1964" s="2">
        <v>44245</v>
      </c>
      <c r="H1964" s="3">
        <v>0.81527777777777777</v>
      </c>
      <c r="I1964">
        <v>2</v>
      </c>
      <c r="J1964" s="1" t="s">
        <v>3321</v>
      </c>
      <c r="K1964">
        <v>0</v>
      </c>
      <c r="L1964">
        <v>2.9882926242020043</v>
      </c>
      <c r="M1964">
        <v>10125.9</v>
      </c>
      <c r="N1964" s="5">
        <f>IF(Feb_21[[#This Row],[WIN_OSE]]=0,('Summary Sheet'!$O$1)-('Summary Sheet'!$O$1*2%),-'Summary Sheet'!$O$1*(Feb_21[[#This Row],[BSP]]-1))</f>
        <v>1.96</v>
      </c>
    </row>
    <row r="1965" spans="1:14" x14ac:dyDescent="0.25">
      <c r="A1965">
        <v>179488267</v>
      </c>
      <c r="B1965" s="1" t="s">
        <v>19</v>
      </c>
      <c r="C1965" s="1" t="s">
        <v>3132</v>
      </c>
      <c r="D1965" s="1" t="s">
        <v>5142</v>
      </c>
      <c r="E1965" s="1" t="s">
        <v>24</v>
      </c>
      <c r="F1965" s="1" t="s">
        <v>42</v>
      </c>
      <c r="G1965" s="2">
        <v>44245</v>
      </c>
      <c r="H1965" s="3">
        <v>0.82708333333333328</v>
      </c>
      <c r="I1965">
        <v>1</v>
      </c>
      <c r="J1965" s="1" t="s">
        <v>3955</v>
      </c>
      <c r="K1965">
        <v>0</v>
      </c>
      <c r="L1965">
        <v>2.8157081486211979</v>
      </c>
      <c r="M1965">
        <v>17945.32</v>
      </c>
      <c r="N1965" s="5">
        <f>IF(Feb_21[[#This Row],[WIN_OSE]]=0,('Summary Sheet'!$O$1)-('Summary Sheet'!$O$1*2%),-'Summary Sheet'!$O$1*(Feb_21[[#This Row],[BSP]]-1))</f>
        <v>1.96</v>
      </c>
    </row>
    <row r="1966" spans="1:14" x14ac:dyDescent="0.25">
      <c r="A1966">
        <v>179488269</v>
      </c>
      <c r="B1966" s="1" t="s">
        <v>19</v>
      </c>
      <c r="C1966" s="1" t="s">
        <v>3132</v>
      </c>
      <c r="D1966" s="1" t="s">
        <v>5142</v>
      </c>
      <c r="E1966" s="1" t="s">
        <v>41</v>
      </c>
      <c r="F1966" s="1" t="s">
        <v>42</v>
      </c>
      <c r="G1966" s="2">
        <v>44245</v>
      </c>
      <c r="H1966" s="3">
        <v>0.83750000000000002</v>
      </c>
      <c r="I1966">
        <v>2</v>
      </c>
      <c r="J1966" s="1" t="s">
        <v>4285</v>
      </c>
      <c r="K1966">
        <v>0</v>
      </c>
      <c r="L1966">
        <v>2.8371433801936279</v>
      </c>
      <c r="M1966">
        <v>9349.58</v>
      </c>
      <c r="N1966" s="5">
        <f>IF(Feb_21[[#This Row],[WIN_OSE]]=0,('Summary Sheet'!$O$1)-('Summary Sheet'!$O$1*2%),-'Summary Sheet'!$O$1*(Feb_21[[#This Row],[BSP]]-1))</f>
        <v>1.96</v>
      </c>
    </row>
    <row r="1967" spans="1:14" x14ac:dyDescent="0.25">
      <c r="A1967">
        <v>179488271</v>
      </c>
      <c r="B1967" s="1" t="s">
        <v>19</v>
      </c>
      <c r="C1967" s="1" t="s">
        <v>3132</v>
      </c>
      <c r="D1967" s="1" t="s">
        <v>5142</v>
      </c>
      <c r="E1967" s="1" t="s">
        <v>65</v>
      </c>
      <c r="F1967" s="1" t="s">
        <v>42</v>
      </c>
      <c r="G1967" s="2">
        <v>44245</v>
      </c>
      <c r="H1967" s="3">
        <v>0.84791666666666665</v>
      </c>
      <c r="I1967">
        <v>3</v>
      </c>
      <c r="J1967" s="1" t="s">
        <v>143</v>
      </c>
      <c r="K1967">
        <v>0</v>
      </c>
      <c r="L1967">
        <v>2.4095762314810418</v>
      </c>
      <c r="M1967">
        <v>23839.200000000001</v>
      </c>
      <c r="N1967" s="5">
        <f>IF(Feb_21[[#This Row],[WIN_OSE]]=0,('Summary Sheet'!$O$1)-('Summary Sheet'!$O$1*2%),-'Summary Sheet'!$O$1*(Feb_21[[#This Row],[BSP]]-1))</f>
        <v>1.96</v>
      </c>
    </row>
    <row r="1968" spans="1:14" x14ac:dyDescent="0.25">
      <c r="A1968">
        <v>179488273</v>
      </c>
      <c r="B1968" s="1" t="s">
        <v>19</v>
      </c>
      <c r="C1968" s="1" t="s">
        <v>3132</v>
      </c>
      <c r="D1968" s="1" t="s">
        <v>5142</v>
      </c>
      <c r="E1968" s="1" t="s">
        <v>41</v>
      </c>
      <c r="F1968" s="1" t="s">
        <v>42</v>
      </c>
      <c r="G1968" s="2">
        <v>44245</v>
      </c>
      <c r="H1968" s="3">
        <v>0.85833333333333328</v>
      </c>
      <c r="I1968">
        <v>3</v>
      </c>
      <c r="J1968" s="1" t="s">
        <v>4079</v>
      </c>
      <c r="K1968">
        <v>0</v>
      </c>
      <c r="L1968">
        <v>3.1492448106439035</v>
      </c>
      <c r="M1968">
        <v>19088.18</v>
      </c>
      <c r="N1968" s="5">
        <f>IF(Feb_21[[#This Row],[WIN_OSE]]=0,('Summary Sheet'!$O$1)-('Summary Sheet'!$O$1*2%),-'Summary Sheet'!$O$1*(Feb_21[[#This Row],[BSP]]-1))</f>
        <v>1.96</v>
      </c>
    </row>
    <row r="1969" spans="1:14" x14ac:dyDescent="0.25">
      <c r="A1969">
        <v>179488275</v>
      </c>
      <c r="B1969" s="1" t="s">
        <v>19</v>
      </c>
      <c r="C1969" s="1" t="s">
        <v>3132</v>
      </c>
      <c r="D1969" s="1" t="s">
        <v>5142</v>
      </c>
      <c r="E1969" s="1" t="s">
        <v>43</v>
      </c>
      <c r="F1969" s="1" t="s">
        <v>42</v>
      </c>
      <c r="G1969" s="2">
        <v>44245</v>
      </c>
      <c r="H1969" s="3">
        <v>0.86944444444444446</v>
      </c>
      <c r="I1969">
        <v>3</v>
      </c>
      <c r="J1969" s="1" t="s">
        <v>3966</v>
      </c>
      <c r="K1969">
        <v>1</v>
      </c>
      <c r="L1969">
        <v>2.0134180917202684</v>
      </c>
      <c r="M1969">
        <v>28961.46</v>
      </c>
      <c r="N1969" s="5">
        <f>IF(Feb_21[[#This Row],[WIN_OSE]]=0,('Summary Sheet'!$O$1)-('Summary Sheet'!$O$1*2%),-'Summary Sheet'!$O$1*(Feb_21[[#This Row],[BSP]]-1))</f>
        <v>-2.0268361834405368</v>
      </c>
    </row>
    <row r="1970" spans="1:14" x14ac:dyDescent="0.25">
      <c r="A1970">
        <v>179488277</v>
      </c>
      <c r="B1970" s="1" t="s">
        <v>19</v>
      </c>
      <c r="C1970" s="1" t="s">
        <v>3132</v>
      </c>
      <c r="D1970" s="1" t="s">
        <v>5142</v>
      </c>
      <c r="E1970" s="1" t="s">
        <v>47</v>
      </c>
      <c r="F1970" s="1" t="s">
        <v>42</v>
      </c>
      <c r="G1970" s="2">
        <v>44245</v>
      </c>
      <c r="H1970" s="3">
        <v>0.88263888888888886</v>
      </c>
      <c r="I1970">
        <v>1</v>
      </c>
      <c r="J1970" s="1" t="s">
        <v>4793</v>
      </c>
      <c r="K1970">
        <v>0</v>
      </c>
      <c r="L1970">
        <v>4.1663630721525973</v>
      </c>
      <c r="M1970">
        <v>10609.66</v>
      </c>
      <c r="N1970" s="5">
        <f>IF(Feb_21[[#This Row],[WIN_OSE]]=0,('Summary Sheet'!$O$1)-('Summary Sheet'!$O$1*2%),-'Summary Sheet'!$O$1*(Feb_21[[#This Row],[BSP]]-1))</f>
        <v>1.96</v>
      </c>
    </row>
    <row r="1971" spans="1:14" x14ac:dyDescent="0.25">
      <c r="A1971">
        <v>179488279</v>
      </c>
      <c r="B1971" s="1" t="s">
        <v>19</v>
      </c>
      <c r="C1971" s="1" t="s">
        <v>3132</v>
      </c>
      <c r="D1971" s="1" t="s">
        <v>5142</v>
      </c>
      <c r="E1971" s="1" t="s">
        <v>32</v>
      </c>
      <c r="F1971" s="1" t="s">
        <v>42</v>
      </c>
      <c r="G1971" s="2">
        <v>44245</v>
      </c>
      <c r="H1971" s="3">
        <v>0.8930555555555556</v>
      </c>
      <c r="I1971">
        <v>6</v>
      </c>
      <c r="J1971" s="1" t="s">
        <v>3317</v>
      </c>
      <c r="K1971">
        <v>0</v>
      </c>
      <c r="L1971">
        <v>3.4224518152404921</v>
      </c>
      <c r="M1971">
        <v>14911.7</v>
      </c>
      <c r="N1971" s="5">
        <f>IF(Feb_21[[#This Row],[WIN_OSE]]=0,('Summary Sheet'!$O$1)-('Summary Sheet'!$O$1*2%),-'Summary Sheet'!$O$1*(Feb_21[[#This Row],[BSP]]-1))</f>
        <v>1.96</v>
      </c>
    </row>
    <row r="1972" spans="1:14" x14ac:dyDescent="0.25">
      <c r="A1972">
        <v>179489523</v>
      </c>
      <c r="B1972" s="1" t="s">
        <v>19</v>
      </c>
      <c r="C1972" s="1" t="s">
        <v>3140</v>
      </c>
      <c r="D1972" s="1" t="s">
        <v>5142</v>
      </c>
      <c r="E1972" s="1" t="s">
        <v>41</v>
      </c>
      <c r="F1972" s="1" t="s">
        <v>44</v>
      </c>
      <c r="G1972" s="2">
        <v>44245</v>
      </c>
      <c r="H1972" s="3">
        <v>0.46736111111111112</v>
      </c>
      <c r="I1972">
        <v>3</v>
      </c>
      <c r="J1972" s="1" t="s">
        <v>4465</v>
      </c>
      <c r="K1972">
        <v>0</v>
      </c>
      <c r="L1972">
        <v>2.6022565626533831</v>
      </c>
      <c r="M1972">
        <v>16425.38</v>
      </c>
      <c r="N1972" s="5">
        <f>IF(Feb_21[[#This Row],[WIN_OSE]]=0,('Summary Sheet'!$O$1)-('Summary Sheet'!$O$1*2%),-'Summary Sheet'!$O$1*(Feb_21[[#This Row],[BSP]]-1))</f>
        <v>1.96</v>
      </c>
    </row>
    <row r="1973" spans="1:14" x14ac:dyDescent="0.25">
      <c r="A1973">
        <v>179489525</v>
      </c>
      <c r="B1973" s="1" t="s">
        <v>19</v>
      </c>
      <c r="C1973" s="1" t="s">
        <v>3140</v>
      </c>
      <c r="D1973" s="1" t="s">
        <v>5142</v>
      </c>
      <c r="E1973" s="1" t="s">
        <v>41</v>
      </c>
      <c r="F1973" s="1" t="s">
        <v>44</v>
      </c>
      <c r="G1973" s="2">
        <v>44245</v>
      </c>
      <c r="H1973" s="3">
        <v>0.4777777777777778</v>
      </c>
      <c r="I1973">
        <v>6</v>
      </c>
      <c r="J1973" s="1" t="s">
        <v>3739</v>
      </c>
      <c r="K1973">
        <v>1</v>
      </c>
      <c r="L1973">
        <v>1.8503851304225645</v>
      </c>
      <c r="M1973">
        <v>21594.66</v>
      </c>
      <c r="N1973" s="5">
        <f>IF(Feb_21[[#This Row],[WIN_OSE]]=0,('Summary Sheet'!$O$1)-('Summary Sheet'!$O$1*2%),-'Summary Sheet'!$O$1*(Feb_21[[#This Row],[BSP]]-1))</f>
        <v>-1.7007702608451289</v>
      </c>
    </row>
    <row r="1974" spans="1:14" x14ac:dyDescent="0.25">
      <c r="A1974">
        <v>179489527</v>
      </c>
      <c r="B1974" s="1" t="s">
        <v>19</v>
      </c>
      <c r="C1974" s="1" t="s">
        <v>3140</v>
      </c>
      <c r="D1974" s="1" t="s">
        <v>5142</v>
      </c>
      <c r="E1974" s="1" t="s">
        <v>43</v>
      </c>
      <c r="F1974" s="1" t="s">
        <v>44</v>
      </c>
      <c r="G1974" s="2">
        <v>44245</v>
      </c>
      <c r="H1974" s="3">
        <v>0.48819444444444443</v>
      </c>
      <c r="I1974">
        <v>1</v>
      </c>
      <c r="J1974" s="1" t="s">
        <v>3620</v>
      </c>
      <c r="K1974">
        <v>0</v>
      </c>
      <c r="L1974">
        <v>3.48459677229941</v>
      </c>
      <c r="M1974">
        <v>9563.9</v>
      </c>
      <c r="N1974" s="5">
        <f>IF(Feb_21[[#This Row],[WIN_OSE]]=0,('Summary Sheet'!$O$1)-('Summary Sheet'!$O$1*2%),-'Summary Sheet'!$O$1*(Feb_21[[#This Row],[BSP]]-1))</f>
        <v>1.96</v>
      </c>
    </row>
    <row r="1975" spans="1:14" x14ac:dyDescent="0.25">
      <c r="A1975">
        <v>179489529</v>
      </c>
      <c r="B1975" s="1" t="s">
        <v>19</v>
      </c>
      <c r="C1975" s="1" t="s">
        <v>3140</v>
      </c>
      <c r="D1975" s="1" t="s">
        <v>5142</v>
      </c>
      <c r="E1975" s="1" t="s">
        <v>41</v>
      </c>
      <c r="F1975" s="1" t="s">
        <v>44</v>
      </c>
      <c r="G1975" s="2">
        <v>44245</v>
      </c>
      <c r="H1975" s="3">
        <v>0.49861111111111112</v>
      </c>
      <c r="I1975">
        <v>3</v>
      </c>
      <c r="J1975" s="1" t="s">
        <v>3727</v>
      </c>
      <c r="K1975">
        <v>1</v>
      </c>
      <c r="L1975">
        <v>2.5025310388067012</v>
      </c>
      <c r="M1975">
        <v>18067.64</v>
      </c>
      <c r="N1975" s="5">
        <f>IF(Feb_21[[#This Row],[WIN_OSE]]=0,('Summary Sheet'!$O$1)-('Summary Sheet'!$O$1*2%),-'Summary Sheet'!$O$1*(Feb_21[[#This Row],[BSP]]-1))</f>
        <v>-3.0050620776134025</v>
      </c>
    </row>
    <row r="1976" spans="1:14" x14ac:dyDescent="0.25">
      <c r="A1976">
        <v>179489531</v>
      </c>
      <c r="B1976" s="1" t="s">
        <v>19</v>
      </c>
      <c r="C1976" s="1" t="s">
        <v>3140</v>
      </c>
      <c r="D1976" s="1" t="s">
        <v>5142</v>
      </c>
      <c r="E1976" s="1" t="s">
        <v>41</v>
      </c>
      <c r="F1976" s="1" t="s">
        <v>44</v>
      </c>
      <c r="G1976" s="2">
        <v>44245</v>
      </c>
      <c r="H1976" s="3">
        <v>0.50902777777777775</v>
      </c>
      <c r="I1976">
        <v>4</v>
      </c>
      <c r="J1976" s="1" t="s">
        <v>1258</v>
      </c>
      <c r="K1976">
        <v>0</v>
      </c>
      <c r="L1976">
        <v>2.0327634745852254</v>
      </c>
      <c r="M1976">
        <v>29063.52</v>
      </c>
      <c r="N1976" s="5">
        <f>IF(Feb_21[[#This Row],[WIN_OSE]]=0,('Summary Sheet'!$O$1)-('Summary Sheet'!$O$1*2%),-'Summary Sheet'!$O$1*(Feb_21[[#This Row],[BSP]]-1))</f>
        <v>1.96</v>
      </c>
    </row>
    <row r="1977" spans="1:14" x14ac:dyDescent="0.25">
      <c r="A1977">
        <v>179489533</v>
      </c>
      <c r="B1977" s="1" t="s">
        <v>19</v>
      </c>
      <c r="C1977" s="1" t="s">
        <v>3140</v>
      </c>
      <c r="D1977" s="1" t="s">
        <v>5142</v>
      </c>
      <c r="E1977" s="1" t="s">
        <v>43</v>
      </c>
      <c r="F1977" s="1" t="s">
        <v>44</v>
      </c>
      <c r="G1977" s="2">
        <v>44245</v>
      </c>
      <c r="H1977" s="3">
        <v>0.51944444444444449</v>
      </c>
      <c r="I1977">
        <v>5</v>
      </c>
      <c r="J1977" s="1" t="s">
        <v>3644</v>
      </c>
      <c r="K1977">
        <v>1</v>
      </c>
      <c r="L1977">
        <v>3.9655666869999999</v>
      </c>
      <c r="M1977">
        <v>6978.9</v>
      </c>
      <c r="N1977" s="5">
        <f>IF(Feb_21[[#This Row],[WIN_OSE]]=0,('Summary Sheet'!$O$1)-('Summary Sheet'!$O$1*2%),-'Summary Sheet'!$O$1*(Feb_21[[#This Row],[BSP]]-1))</f>
        <v>-5.9311333739999998</v>
      </c>
    </row>
    <row r="1978" spans="1:14" x14ac:dyDescent="0.25">
      <c r="A1978">
        <v>179489535</v>
      </c>
      <c r="B1978" s="1" t="s">
        <v>19</v>
      </c>
      <c r="C1978" s="1" t="s">
        <v>3140</v>
      </c>
      <c r="D1978" s="1" t="s">
        <v>5142</v>
      </c>
      <c r="E1978" s="1" t="s">
        <v>75</v>
      </c>
      <c r="F1978" s="1" t="s">
        <v>78</v>
      </c>
      <c r="G1978" s="2">
        <v>44245</v>
      </c>
      <c r="H1978" s="3">
        <v>0.52986111111111112</v>
      </c>
      <c r="I1978">
        <v>4</v>
      </c>
      <c r="J1978" s="1" t="s">
        <v>993</v>
      </c>
      <c r="K1978">
        <v>1</v>
      </c>
      <c r="L1978">
        <v>1.9174841549999999</v>
      </c>
      <c r="M1978">
        <v>41382.559999999998</v>
      </c>
      <c r="N1978" s="5">
        <f>IF(Feb_21[[#This Row],[WIN_OSE]]=0,('Summary Sheet'!$O$1)-('Summary Sheet'!$O$1*2%),-'Summary Sheet'!$O$1*(Feb_21[[#This Row],[BSP]]-1))</f>
        <v>-1.8349683099999998</v>
      </c>
    </row>
    <row r="1979" spans="1:14" x14ac:dyDescent="0.25">
      <c r="A1979">
        <v>179489537</v>
      </c>
      <c r="B1979" s="1" t="s">
        <v>19</v>
      </c>
      <c r="C1979" s="1" t="s">
        <v>3140</v>
      </c>
      <c r="D1979" s="1" t="s">
        <v>5142</v>
      </c>
      <c r="E1979" s="1" t="s">
        <v>24</v>
      </c>
      <c r="F1979" s="1" t="s">
        <v>44</v>
      </c>
      <c r="G1979" s="2">
        <v>44245</v>
      </c>
      <c r="H1979" s="3">
        <v>0.54027777777777775</v>
      </c>
      <c r="I1979">
        <v>6</v>
      </c>
      <c r="J1979" s="1" t="s">
        <v>4183</v>
      </c>
      <c r="K1979">
        <v>0</v>
      </c>
      <c r="L1979">
        <v>2.7947183081330151</v>
      </c>
      <c r="M1979">
        <v>15582.9</v>
      </c>
      <c r="N1979" s="5">
        <f>IF(Feb_21[[#This Row],[WIN_OSE]]=0,('Summary Sheet'!$O$1)-('Summary Sheet'!$O$1*2%),-'Summary Sheet'!$O$1*(Feb_21[[#This Row],[BSP]]-1))</f>
        <v>1.96</v>
      </c>
    </row>
    <row r="1980" spans="1:14" x14ac:dyDescent="0.25">
      <c r="A1980">
        <v>179489539</v>
      </c>
      <c r="B1980" s="1" t="s">
        <v>19</v>
      </c>
      <c r="C1980" s="1" t="s">
        <v>3140</v>
      </c>
      <c r="D1980" s="1" t="s">
        <v>5142</v>
      </c>
      <c r="E1980" s="1" t="s">
        <v>41</v>
      </c>
      <c r="F1980" s="1" t="s">
        <v>44</v>
      </c>
      <c r="G1980" s="2">
        <v>44245</v>
      </c>
      <c r="H1980" s="3">
        <v>0.55069444444444449</v>
      </c>
      <c r="I1980">
        <v>1</v>
      </c>
      <c r="J1980" s="1" t="s">
        <v>1008</v>
      </c>
      <c r="K1980">
        <v>1</v>
      </c>
      <c r="L1980">
        <v>4.0693587213743694</v>
      </c>
      <c r="M1980">
        <v>9767.94</v>
      </c>
      <c r="N1980" s="5">
        <f>IF(Feb_21[[#This Row],[WIN_OSE]]=0,('Summary Sheet'!$O$1)-('Summary Sheet'!$O$1*2%),-'Summary Sheet'!$O$1*(Feb_21[[#This Row],[BSP]]-1))</f>
        <v>-6.1387174427487388</v>
      </c>
    </row>
    <row r="1981" spans="1:14" x14ac:dyDescent="0.25">
      <c r="A1981">
        <v>179489541</v>
      </c>
      <c r="B1981" s="1" t="s">
        <v>19</v>
      </c>
      <c r="C1981" s="1" t="s">
        <v>3140</v>
      </c>
      <c r="D1981" s="1" t="s">
        <v>5142</v>
      </c>
      <c r="E1981" s="1" t="s">
        <v>24</v>
      </c>
      <c r="F1981" s="1" t="s">
        <v>44</v>
      </c>
      <c r="G1981" s="2">
        <v>44245</v>
      </c>
      <c r="H1981" s="3">
        <v>0.56111111111111112</v>
      </c>
      <c r="I1981">
        <v>5</v>
      </c>
      <c r="J1981" s="1" t="s">
        <v>4849</v>
      </c>
      <c r="K1981">
        <v>1</v>
      </c>
      <c r="L1981">
        <v>2.3444933269999999</v>
      </c>
      <c r="M1981">
        <v>18255.599999999999</v>
      </c>
      <c r="N1981" s="5">
        <f>IF(Feb_21[[#This Row],[WIN_OSE]]=0,('Summary Sheet'!$O$1)-('Summary Sheet'!$O$1*2%),-'Summary Sheet'!$O$1*(Feb_21[[#This Row],[BSP]]-1))</f>
        <v>-2.6889866539999998</v>
      </c>
    </row>
    <row r="1982" spans="1:14" x14ac:dyDescent="0.25">
      <c r="A1982">
        <v>179489543</v>
      </c>
      <c r="B1982" s="1" t="s">
        <v>19</v>
      </c>
      <c r="C1982" s="1" t="s">
        <v>3140</v>
      </c>
      <c r="D1982" s="1" t="s">
        <v>5142</v>
      </c>
      <c r="E1982" s="1" t="s">
        <v>39</v>
      </c>
      <c r="F1982" s="1" t="s">
        <v>44</v>
      </c>
      <c r="G1982" s="2">
        <v>44245</v>
      </c>
      <c r="H1982" s="3">
        <v>0.57222222222222219</v>
      </c>
      <c r="I1982">
        <v>2</v>
      </c>
      <c r="J1982" s="1" t="s">
        <v>3843</v>
      </c>
      <c r="K1982">
        <v>0</v>
      </c>
      <c r="L1982">
        <v>2.74</v>
      </c>
      <c r="M1982">
        <v>12402.48</v>
      </c>
      <c r="N1982" s="5">
        <f>IF(Feb_21[[#This Row],[WIN_OSE]]=0,('Summary Sheet'!$O$1)-('Summary Sheet'!$O$1*2%),-'Summary Sheet'!$O$1*(Feb_21[[#This Row],[BSP]]-1))</f>
        <v>1.96</v>
      </c>
    </row>
    <row r="1983" spans="1:14" x14ac:dyDescent="0.25">
      <c r="A1983">
        <v>179489545</v>
      </c>
      <c r="B1983" s="1" t="s">
        <v>19</v>
      </c>
      <c r="C1983" s="1" t="s">
        <v>3140</v>
      </c>
      <c r="D1983" s="1" t="s">
        <v>5142</v>
      </c>
      <c r="E1983" s="1" t="s">
        <v>43</v>
      </c>
      <c r="F1983" s="1" t="s">
        <v>44</v>
      </c>
      <c r="G1983" s="2">
        <v>44245</v>
      </c>
      <c r="H1983" s="3">
        <v>0.58263888888888893</v>
      </c>
      <c r="I1983">
        <v>5</v>
      </c>
      <c r="J1983" s="1" t="s">
        <v>4203</v>
      </c>
      <c r="K1983">
        <v>0</v>
      </c>
      <c r="L1983">
        <v>3.1744573009999999</v>
      </c>
      <c r="M1983">
        <v>5624.1</v>
      </c>
      <c r="N1983" s="5">
        <f>IF(Feb_21[[#This Row],[WIN_OSE]]=0,('Summary Sheet'!$O$1)-('Summary Sheet'!$O$1*2%),-'Summary Sheet'!$O$1*(Feb_21[[#This Row],[BSP]]-1))</f>
        <v>1.96</v>
      </c>
    </row>
    <row r="1984" spans="1:14" x14ac:dyDescent="0.25">
      <c r="A1984">
        <v>179490326</v>
      </c>
      <c r="B1984" s="1" t="s">
        <v>23</v>
      </c>
      <c r="C1984" s="1" t="s">
        <v>5302</v>
      </c>
      <c r="D1984" s="1" t="s">
        <v>5142</v>
      </c>
      <c r="E1984" s="1" t="s">
        <v>49</v>
      </c>
      <c r="F1984" s="1" t="s">
        <v>46</v>
      </c>
      <c r="G1984" s="2">
        <v>44245</v>
      </c>
      <c r="H1984" s="3">
        <v>0.44861111111111113</v>
      </c>
      <c r="I1984">
        <v>3</v>
      </c>
      <c r="J1984" s="1" t="s">
        <v>3839</v>
      </c>
      <c r="K1984">
        <v>1</v>
      </c>
      <c r="L1984">
        <v>1.76931975</v>
      </c>
      <c r="M1984">
        <v>18313.02</v>
      </c>
      <c r="N1984" s="5">
        <f>IF(Feb_21[[#This Row],[WIN_OSE]]=0,('Summary Sheet'!$O$1)-('Summary Sheet'!$O$1*2%),-'Summary Sheet'!$O$1*(Feb_21[[#This Row],[BSP]]-1))</f>
        <v>-1.5386394999999999</v>
      </c>
    </row>
    <row r="1985" spans="1:14" x14ac:dyDescent="0.25">
      <c r="A1985">
        <v>179490328</v>
      </c>
      <c r="B1985" s="1" t="s">
        <v>23</v>
      </c>
      <c r="C1985" s="1" t="s">
        <v>5302</v>
      </c>
      <c r="D1985" s="1" t="s">
        <v>5142</v>
      </c>
      <c r="E1985" s="1" t="s">
        <v>49</v>
      </c>
      <c r="F1985" s="1" t="s">
        <v>46</v>
      </c>
      <c r="G1985" s="2">
        <v>44245</v>
      </c>
      <c r="H1985" s="3">
        <v>0.45902777777777776</v>
      </c>
      <c r="I1985">
        <v>1</v>
      </c>
      <c r="J1985" s="1" t="s">
        <v>3569</v>
      </c>
      <c r="K1985">
        <v>0</v>
      </c>
      <c r="L1985">
        <v>3.8920432554755839</v>
      </c>
      <c r="M1985">
        <v>4485.38</v>
      </c>
      <c r="N1985" s="5">
        <f>IF(Feb_21[[#This Row],[WIN_OSE]]=0,('Summary Sheet'!$O$1)-('Summary Sheet'!$O$1*2%),-'Summary Sheet'!$O$1*(Feb_21[[#This Row],[BSP]]-1))</f>
        <v>1.96</v>
      </c>
    </row>
    <row r="1986" spans="1:14" x14ac:dyDescent="0.25">
      <c r="A1986">
        <v>179490330</v>
      </c>
      <c r="B1986" s="1" t="s">
        <v>23</v>
      </c>
      <c r="C1986" s="1" t="s">
        <v>5302</v>
      </c>
      <c r="D1986" s="1" t="s">
        <v>5142</v>
      </c>
      <c r="E1986" s="1" t="s">
        <v>43</v>
      </c>
      <c r="F1986" s="1" t="s">
        <v>54</v>
      </c>
      <c r="G1986" s="2">
        <v>44245</v>
      </c>
      <c r="H1986" s="3">
        <v>0.46944444444444444</v>
      </c>
      <c r="I1986">
        <v>6</v>
      </c>
      <c r="J1986" s="1" t="s">
        <v>137</v>
      </c>
      <c r="K1986">
        <v>1</v>
      </c>
      <c r="L1986">
        <v>3.1750080714545037</v>
      </c>
      <c r="M1986">
        <v>7374.3</v>
      </c>
      <c r="N1986" s="5">
        <f>IF(Feb_21[[#This Row],[WIN_OSE]]=0,('Summary Sheet'!$O$1)-('Summary Sheet'!$O$1*2%),-'Summary Sheet'!$O$1*(Feb_21[[#This Row],[BSP]]-1))</f>
        <v>-4.3500161429090074</v>
      </c>
    </row>
    <row r="1987" spans="1:14" x14ac:dyDescent="0.25">
      <c r="A1987">
        <v>179490332</v>
      </c>
      <c r="B1987" s="1" t="s">
        <v>23</v>
      </c>
      <c r="C1987" s="1" t="s">
        <v>5302</v>
      </c>
      <c r="D1987" s="1" t="s">
        <v>5142</v>
      </c>
      <c r="E1987" s="1" t="s">
        <v>27</v>
      </c>
      <c r="F1987" s="1" t="s">
        <v>46</v>
      </c>
      <c r="G1987" s="2">
        <v>44245</v>
      </c>
      <c r="H1987" s="3">
        <v>0.47986111111111113</v>
      </c>
      <c r="I1987">
        <v>6</v>
      </c>
      <c r="J1987" s="1" t="s">
        <v>5150</v>
      </c>
      <c r="K1987">
        <v>0</v>
      </c>
      <c r="L1987">
        <v>4.4000000000000004</v>
      </c>
      <c r="M1987">
        <v>4359.16</v>
      </c>
      <c r="N1987" s="5">
        <f>IF(Feb_21[[#This Row],[WIN_OSE]]=0,('Summary Sheet'!$O$1)-('Summary Sheet'!$O$1*2%),-'Summary Sheet'!$O$1*(Feb_21[[#This Row],[BSP]]-1))</f>
        <v>1.96</v>
      </c>
    </row>
    <row r="1988" spans="1:14" x14ac:dyDescent="0.25">
      <c r="A1988">
        <v>179490334</v>
      </c>
      <c r="B1988" s="1" t="s">
        <v>23</v>
      </c>
      <c r="C1988" s="1" t="s">
        <v>5302</v>
      </c>
      <c r="D1988" s="1" t="s">
        <v>5142</v>
      </c>
      <c r="E1988" s="1" t="s">
        <v>48</v>
      </c>
      <c r="F1988" s="1" t="s">
        <v>54</v>
      </c>
      <c r="G1988" s="2">
        <v>44245</v>
      </c>
      <c r="H1988" s="3">
        <v>0.49027777777777776</v>
      </c>
      <c r="I1988">
        <v>6</v>
      </c>
      <c r="J1988" s="1" t="s">
        <v>531</v>
      </c>
      <c r="K1988">
        <v>1</v>
      </c>
      <c r="L1988">
        <v>2.02</v>
      </c>
      <c r="M1988">
        <v>22859.62</v>
      </c>
      <c r="N1988" s="5">
        <f>IF(Feb_21[[#This Row],[WIN_OSE]]=0,('Summary Sheet'!$O$1)-('Summary Sheet'!$O$1*2%),-'Summary Sheet'!$O$1*(Feb_21[[#This Row],[BSP]]-1))</f>
        <v>-2.04</v>
      </c>
    </row>
    <row r="1989" spans="1:14" x14ac:dyDescent="0.25">
      <c r="A1989">
        <v>179490336</v>
      </c>
      <c r="B1989" s="1" t="s">
        <v>23</v>
      </c>
      <c r="C1989" s="1" t="s">
        <v>5302</v>
      </c>
      <c r="D1989" s="1" t="s">
        <v>5142</v>
      </c>
      <c r="E1989" s="1" t="s">
        <v>49</v>
      </c>
      <c r="F1989" s="1" t="s">
        <v>46</v>
      </c>
      <c r="G1989" s="2">
        <v>44245</v>
      </c>
      <c r="H1989" s="3">
        <v>0.50069444444444444</v>
      </c>
      <c r="I1989">
        <v>3</v>
      </c>
      <c r="J1989" s="1" t="s">
        <v>3458</v>
      </c>
      <c r="K1989">
        <v>0</v>
      </c>
      <c r="L1989">
        <v>3.7789716988713913</v>
      </c>
      <c r="M1989">
        <v>7717.58</v>
      </c>
      <c r="N1989" s="5">
        <f>IF(Feb_21[[#This Row],[WIN_OSE]]=0,('Summary Sheet'!$O$1)-('Summary Sheet'!$O$1*2%),-'Summary Sheet'!$O$1*(Feb_21[[#This Row],[BSP]]-1))</f>
        <v>1.96</v>
      </c>
    </row>
    <row r="1990" spans="1:14" x14ac:dyDescent="0.25">
      <c r="A1990">
        <v>179490338</v>
      </c>
      <c r="B1990" s="1" t="s">
        <v>23</v>
      </c>
      <c r="C1990" s="1" t="s">
        <v>5302</v>
      </c>
      <c r="D1990" s="1" t="s">
        <v>5142</v>
      </c>
      <c r="E1990" s="1" t="s">
        <v>32</v>
      </c>
      <c r="F1990" s="1" t="s">
        <v>54</v>
      </c>
      <c r="G1990" s="2">
        <v>44245</v>
      </c>
      <c r="H1990" s="3">
        <v>0.51111111111111107</v>
      </c>
      <c r="I1990">
        <v>2</v>
      </c>
      <c r="J1990" s="1" t="s">
        <v>5149</v>
      </c>
      <c r="K1990">
        <v>0</v>
      </c>
      <c r="L1990">
        <v>3.2996427339999999</v>
      </c>
      <c r="M1990">
        <v>11641.26</v>
      </c>
      <c r="N1990" s="5">
        <f>IF(Feb_21[[#This Row],[WIN_OSE]]=0,('Summary Sheet'!$O$1)-('Summary Sheet'!$O$1*2%),-'Summary Sheet'!$O$1*(Feb_21[[#This Row],[BSP]]-1))</f>
        <v>1.96</v>
      </c>
    </row>
    <row r="1991" spans="1:14" x14ac:dyDescent="0.25">
      <c r="A1991">
        <v>179490340</v>
      </c>
      <c r="B1991" s="1" t="s">
        <v>23</v>
      </c>
      <c r="C1991" s="1" t="s">
        <v>5302</v>
      </c>
      <c r="D1991" s="1" t="s">
        <v>5142</v>
      </c>
      <c r="E1991" s="1" t="s">
        <v>41</v>
      </c>
      <c r="F1991" s="1" t="s">
        <v>54</v>
      </c>
      <c r="G1991" s="2">
        <v>44245</v>
      </c>
      <c r="H1991" s="3">
        <v>0.52152777777777781</v>
      </c>
      <c r="I1991">
        <v>6</v>
      </c>
      <c r="J1991" s="1" t="s">
        <v>3662</v>
      </c>
      <c r="K1991">
        <v>1</v>
      </c>
      <c r="L1991">
        <v>2.1367254758857595</v>
      </c>
      <c r="M1991">
        <v>18961.580000000002</v>
      </c>
      <c r="N1991" s="5">
        <f>IF(Feb_21[[#This Row],[WIN_OSE]]=0,('Summary Sheet'!$O$1)-('Summary Sheet'!$O$1*2%),-'Summary Sheet'!$O$1*(Feb_21[[#This Row],[BSP]]-1))</f>
        <v>-2.2734509517715189</v>
      </c>
    </row>
    <row r="1992" spans="1:14" x14ac:dyDescent="0.25">
      <c r="A1992">
        <v>179490342</v>
      </c>
      <c r="B1992" s="1" t="s">
        <v>23</v>
      </c>
      <c r="C1992" s="1" t="s">
        <v>5302</v>
      </c>
      <c r="D1992" s="1" t="s">
        <v>5142</v>
      </c>
      <c r="E1992" s="1" t="s">
        <v>45</v>
      </c>
      <c r="F1992" s="1" t="s">
        <v>46</v>
      </c>
      <c r="G1992" s="2">
        <v>44245</v>
      </c>
      <c r="H1992" s="3">
        <v>0.53194444444444444</v>
      </c>
      <c r="I1992">
        <v>3</v>
      </c>
      <c r="J1992" s="1" t="s">
        <v>3706</v>
      </c>
      <c r="K1992">
        <v>1</v>
      </c>
      <c r="L1992">
        <v>2.2000000000000002</v>
      </c>
      <c r="M1992">
        <v>14554.62</v>
      </c>
      <c r="N1992" s="5">
        <f>IF(Feb_21[[#This Row],[WIN_OSE]]=0,('Summary Sheet'!$O$1)-('Summary Sheet'!$O$1*2%),-'Summary Sheet'!$O$1*(Feb_21[[#This Row],[BSP]]-1))</f>
        <v>-2.4000000000000004</v>
      </c>
    </row>
    <row r="1993" spans="1:14" x14ac:dyDescent="0.25">
      <c r="A1993">
        <v>179490344</v>
      </c>
      <c r="B1993" s="1" t="s">
        <v>23</v>
      </c>
      <c r="C1993" s="1" t="s">
        <v>5302</v>
      </c>
      <c r="D1993" s="1" t="s">
        <v>5142</v>
      </c>
      <c r="E1993" s="1" t="s">
        <v>47</v>
      </c>
      <c r="F1993" s="1" t="s">
        <v>54</v>
      </c>
      <c r="G1993" s="2">
        <v>44245</v>
      </c>
      <c r="H1993" s="3">
        <v>0.54305555555555551</v>
      </c>
      <c r="I1993">
        <v>6</v>
      </c>
      <c r="J1993" s="1" t="s">
        <v>3589</v>
      </c>
      <c r="K1993">
        <v>1</v>
      </c>
      <c r="L1993">
        <v>2.3369975422046454</v>
      </c>
      <c r="M1993">
        <v>18662.84</v>
      </c>
      <c r="N1993" s="5">
        <f>IF(Feb_21[[#This Row],[WIN_OSE]]=0,('Summary Sheet'!$O$1)-('Summary Sheet'!$O$1*2%),-'Summary Sheet'!$O$1*(Feb_21[[#This Row],[BSP]]-1))</f>
        <v>-2.6739950844092908</v>
      </c>
    </row>
    <row r="1994" spans="1:14" x14ac:dyDescent="0.25">
      <c r="A1994">
        <v>179490346</v>
      </c>
      <c r="B1994" s="1" t="s">
        <v>23</v>
      </c>
      <c r="C1994" s="1" t="s">
        <v>5302</v>
      </c>
      <c r="D1994" s="1" t="s">
        <v>5142</v>
      </c>
      <c r="E1994" s="1" t="s">
        <v>32</v>
      </c>
      <c r="F1994" s="1" t="s">
        <v>54</v>
      </c>
      <c r="G1994" s="2">
        <v>44245</v>
      </c>
      <c r="H1994" s="3">
        <v>0.55347222222222225</v>
      </c>
      <c r="I1994">
        <v>2</v>
      </c>
      <c r="J1994" s="1" t="s">
        <v>5143</v>
      </c>
      <c r="K1994">
        <v>1</v>
      </c>
      <c r="L1994">
        <v>2.82</v>
      </c>
      <c r="M1994">
        <v>10535.5</v>
      </c>
      <c r="N1994" s="5">
        <f>IF(Feb_21[[#This Row],[WIN_OSE]]=0,('Summary Sheet'!$O$1)-('Summary Sheet'!$O$1*2%),-'Summary Sheet'!$O$1*(Feb_21[[#This Row],[BSP]]-1))</f>
        <v>-3.6399999999999997</v>
      </c>
    </row>
    <row r="1995" spans="1:14" x14ac:dyDescent="0.25">
      <c r="A1995">
        <v>179490348</v>
      </c>
      <c r="B1995" s="1" t="s">
        <v>23</v>
      </c>
      <c r="C1995" s="1" t="s">
        <v>5302</v>
      </c>
      <c r="D1995" s="1" t="s">
        <v>5142</v>
      </c>
      <c r="E1995" s="1" t="s">
        <v>20</v>
      </c>
      <c r="F1995" s="1" t="s">
        <v>54</v>
      </c>
      <c r="G1995" s="2">
        <v>44245</v>
      </c>
      <c r="H1995" s="3">
        <v>0.56458333333333333</v>
      </c>
      <c r="I1995">
        <v>6</v>
      </c>
      <c r="J1995" s="1" t="s">
        <v>118</v>
      </c>
      <c r="K1995">
        <v>0</v>
      </c>
      <c r="L1995">
        <v>1.9480356572951771</v>
      </c>
      <c r="M1995">
        <v>24371.58</v>
      </c>
      <c r="N1995" s="5">
        <f>IF(Feb_21[[#This Row],[WIN_OSE]]=0,('Summary Sheet'!$O$1)-('Summary Sheet'!$O$1*2%),-'Summary Sheet'!$O$1*(Feb_21[[#This Row],[BSP]]-1))</f>
        <v>1.96</v>
      </c>
    </row>
    <row r="1996" spans="1:14" x14ac:dyDescent="0.25">
      <c r="A1996">
        <v>179518197</v>
      </c>
      <c r="B1996" s="1" t="s">
        <v>19</v>
      </c>
      <c r="C1996" s="1" t="s">
        <v>3118</v>
      </c>
      <c r="D1996" s="1" t="s">
        <v>5165</v>
      </c>
      <c r="E1996" s="1" t="s">
        <v>41</v>
      </c>
      <c r="F1996" s="1" t="s">
        <v>36</v>
      </c>
      <c r="G1996" s="2">
        <v>44246</v>
      </c>
      <c r="H1996" s="3">
        <v>0.46250000000000002</v>
      </c>
      <c r="I1996">
        <v>5</v>
      </c>
      <c r="J1996" s="1" t="s">
        <v>3785</v>
      </c>
      <c r="K1996">
        <v>1</v>
      </c>
      <c r="L1996">
        <v>4.1916991752461747</v>
      </c>
      <c r="M1996">
        <v>5827.06</v>
      </c>
      <c r="N1996" s="5">
        <f>IF(Feb_21[[#This Row],[WIN_OSE]]=0,('Summary Sheet'!$O$1)-('Summary Sheet'!$O$1*2%),-'Summary Sheet'!$O$1*(Feb_21[[#This Row],[BSP]]-1))</f>
        <v>-6.3833983504923495</v>
      </c>
    </row>
    <row r="1997" spans="1:14" x14ac:dyDescent="0.25">
      <c r="A1997">
        <v>179518199</v>
      </c>
      <c r="B1997" s="1" t="s">
        <v>19</v>
      </c>
      <c r="C1997" s="1" t="s">
        <v>3118</v>
      </c>
      <c r="D1997" s="1" t="s">
        <v>5165</v>
      </c>
      <c r="E1997" s="1" t="s">
        <v>49</v>
      </c>
      <c r="F1997" s="1" t="s">
        <v>52</v>
      </c>
      <c r="G1997" s="2">
        <v>44246</v>
      </c>
      <c r="H1997" s="3">
        <v>0.47291666666666665</v>
      </c>
      <c r="I1997">
        <v>6</v>
      </c>
      <c r="J1997" s="1" t="s">
        <v>4818</v>
      </c>
      <c r="K1997">
        <v>0</v>
      </c>
      <c r="L1997">
        <v>4.2806520726839352</v>
      </c>
      <c r="M1997">
        <v>8488.94</v>
      </c>
      <c r="N1997" s="5">
        <f>IF(Feb_21[[#This Row],[WIN_OSE]]=0,('Summary Sheet'!$O$1)-('Summary Sheet'!$O$1*2%),-'Summary Sheet'!$O$1*(Feb_21[[#This Row],[BSP]]-1))</f>
        <v>1.96</v>
      </c>
    </row>
    <row r="1998" spans="1:14" x14ac:dyDescent="0.25">
      <c r="A1998">
        <v>179518201</v>
      </c>
      <c r="B1998" s="1" t="s">
        <v>19</v>
      </c>
      <c r="C1998" s="1" t="s">
        <v>3118</v>
      </c>
      <c r="D1998" s="1" t="s">
        <v>5165</v>
      </c>
      <c r="E1998" s="1" t="s">
        <v>32</v>
      </c>
      <c r="F1998" s="1" t="s">
        <v>36</v>
      </c>
      <c r="G1998" s="2">
        <v>44246</v>
      </c>
      <c r="H1998" s="3">
        <v>0.48333333333333334</v>
      </c>
      <c r="I1998">
        <v>4</v>
      </c>
      <c r="J1998" s="1" t="s">
        <v>3193</v>
      </c>
      <c r="K1998">
        <v>0</v>
      </c>
      <c r="L1998">
        <v>3.9886481753353662</v>
      </c>
      <c r="M1998">
        <v>5078.66</v>
      </c>
      <c r="N1998" s="5">
        <f>IF(Feb_21[[#This Row],[WIN_OSE]]=0,('Summary Sheet'!$O$1)-('Summary Sheet'!$O$1*2%),-'Summary Sheet'!$O$1*(Feb_21[[#This Row],[BSP]]-1))</f>
        <v>1.96</v>
      </c>
    </row>
    <row r="1999" spans="1:14" x14ac:dyDescent="0.25">
      <c r="A1999">
        <v>179518203</v>
      </c>
      <c r="B1999" s="1" t="s">
        <v>19</v>
      </c>
      <c r="C1999" s="1" t="s">
        <v>3118</v>
      </c>
      <c r="D1999" s="1" t="s">
        <v>5165</v>
      </c>
      <c r="E1999" s="1" t="s">
        <v>49</v>
      </c>
      <c r="F1999" s="1" t="s">
        <v>52</v>
      </c>
      <c r="G1999" s="2">
        <v>44246</v>
      </c>
      <c r="H1999" s="3">
        <v>0.49375000000000002</v>
      </c>
      <c r="I1999">
        <v>3</v>
      </c>
      <c r="J1999" s="1" t="s">
        <v>5184</v>
      </c>
      <c r="K1999">
        <v>1</v>
      </c>
      <c r="L1999">
        <v>3.8629790533524657</v>
      </c>
      <c r="M1999">
        <v>4429.24</v>
      </c>
      <c r="N1999" s="5">
        <f>IF(Feb_21[[#This Row],[WIN_OSE]]=0,('Summary Sheet'!$O$1)-('Summary Sheet'!$O$1*2%),-'Summary Sheet'!$O$1*(Feb_21[[#This Row],[BSP]]-1))</f>
        <v>-5.7259581067049314</v>
      </c>
    </row>
    <row r="2000" spans="1:14" x14ac:dyDescent="0.25">
      <c r="A2000">
        <v>179518205</v>
      </c>
      <c r="B2000" s="1" t="s">
        <v>19</v>
      </c>
      <c r="C2000" s="1" t="s">
        <v>3118</v>
      </c>
      <c r="D2000" s="1" t="s">
        <v>5165</v>
      </c>
      <c r="E2000" s="1" t="s">
        <v>43</v>
      </c>
      <c r="F2000" s="1" t="s">
        <v>36</v>
      </c>
      <c r="G2000" s="2">
        <v>44246</v>
      </c>
      <c r="H2000" s="3">
        <v>0.50416666666666665</v>
      </c>
      <c r="I2000">
        <v>1</v>
      </c>
      <c r="J2000" s="1" t="s">
        <v>4452</v>
      </c>
      <c r="K2000">
        <v>1</v>
      </c>
      <c r="L2000">
        <v>3.85</v>
      </c>
      <c r="M2000">
        <v>9194.2000000000007</v>
      </c>
      <c r="N2000" s="5">
        <f>IF(Feb_21[[#This Row],[WIN_OSE]]=0,('Summary Sheet'!$O$1)-('Summary Sheet'!$O$1*2%),-'Summary Sheet'!$O$1*(Feb_21[[#This Row],[BSP]]-1))</f>
        <v>-5.7</v>
      </c>
    </row>
    <row r="2001" spans="1:14" x14ac:dyDescent="0.25">
      <c r="A2001">
        <v>179518207</v>
      </c>
      <c r="B2001" s="1" t="s">
        <v>19</v>
      </c>
      <c r="C2001" s="1" t="s">
        <v>3118</v>
      </c>
      <c r="D2001" s="1" t="s">
        <v>5165</v>
      </c>
      <c r="E2001" s="1" t="s">
        <v>41</v>
      </c>
      <c r="F2001" s="1" t="s">
        <v>36</v>
      </c>
      <c r="G2001" s="2">
        <v>44246</v>
      </c>
      <c r="H2001" s="3">
        <v>0.51458333333333328</v>
      </c>
      <c r="I2001">
        <v>5</v>
      </c>
      <c r="J2001" s="1" t="s">
        <v>4369</v>
      </c>
      <c r="K2001">
        <v>0</v>
      </c>
      <c r="L2001">
        <v>3.7920715397008284</v>
      </c>
      <c r="M2001">
        <v>11370.68</v>
      </c>
      <c r="N2001" s="5">
        <f>IF(Feb_21[[#This Row],[WIN_OSE]]=0,('Summary Sheet'!$O$1)-('Summary Sheet'!$O$1*2%),-'Summary Sheet'!$O$1*(Feb_21[[#This Row],[BSP]]-1))</f>
        <v>1.96</v>
      </c>
    </row>
    <row r="2002" spans="1:14" x14ac:dyDescent="0.25">
      <c r="A2002">
        <v>179518209</v>
      </c>
      <c r="B2002" s="1" t="s">
        <v>19</v>
      </c>
      <c r="C2002" s="1" t="s">
        <v>3118</v>
      </c>
      <c r="D2002" s="1" t="s">
        <v>5165</v>
      </c>
      <c r="E2002" s="1" t="s">
        <v>39</v>
      </c>
      <c r="F2002" s="1" t="s">
        <v>36</v>
      </c>
      <c r="G2002" s="2">
        <v>44246</v>
      </c>
      <c r="H2002" s="3">
        <v>0.52500000000000002</v>
      </c>
      <c r="I2002">
        <v>2</v>
      </c>
      <c r="J2002" s="1" t="s">
        <v>3649</v>
      </c>
      <c r="K2002">
        <v>1</v>
      </c>
      <c r="L2002">
        <v>2.9626191450000001</v>
      </c>
      <c r="M2002">
        <v>12196.6</v>
      </c>
      <c r="N2002" s="5">
        <f>IF(Feb_21[[#This Row],[WIN_OSE]]=0,('Summary Sheet'!$O$1)-('Summary Sheet'!$O$1*2%),-'Summary Sheet'!$O$1*(Feb_21[[#This Row],[BSP]]-1))</f>
        <v>-3.9252382900000002</v>
      </c>
    </row>
    <row r="2003" spans="1:14" x14ac:dyDescent="0.25">
      <c r="A2003">
        <v>179518211</v>
      </c>
      <c r="B2003" s="1" t="s">
        <v>19</v>
      </c>
      <c r="C2003" s="1" t="s">
        <v>3118</v>
      </c>
      <c r="D2003" s="1" t="s">
        <v>5165</v>
      </c>
      <c r="E2003" s="1" t="s">
        <v>48</v>
      </c>
      <c r="F2003" s="1" t="s">
        <v>36</v>
      </c>
      <c r="G2003" s="2">
        <v>44246</v>
      </c>
      <c r="H2003" s="3">
        <v>0.53541666666666665</v>
      </c>
      <c r="I2003">
        <v>1</v>
      </c>
      <c r="J2003" s="1" t="s">
        <v>4826</v>
      </c>
      <c r="K2003">
        <v>0</v>
      </c>
      <c r="L2003">
        <v>3.55</v>
      </c>
      <c r="M2003">
        <v>6898.5</v>
      </c>
      <c r="N2003" s="5">
        <f>IF(Feb_21[[#This Row],[WIN_OSE]]=0,('Summary Sheet'!$O$1)-('Summary Sheet'!$O$1*2%),-'Summary Sheet'!$O$1*(Feb_21[[#This Row],[BSP]]-1))</f>
        <v>1.96</v>
      </c>
    </row>
    <row r="2004" spans="1:14" x14ac:dyDescent="0.25">
      <c r="A2004">
        <v>179518213</v>
      </c>
      <c r="B2004" s="1" t="s">
        <v>19</v>
      </c>
      <c r="C2004" s="1" t="s">
        <v>3118</v>
      </c>
      <c r="D2004" s="1" t="s">
        <v>5165</v>
      </c>
      <c r="E2004" s="1" t="s">
        <v>39</v>
      </c>
      <c r="F2004" s="1" t="s">
        <v>36</v>
      </c>
      <c r="G2004" s="2">
        <v>44246</v>
      </c>
      <c r="H2004" s="3">
        <v>0.54583333333333328</v>
      </c>
      <c r="I2004">
        <v>6</v>
      </c>
      <c r="J2004" s="1" t="s">
        <v>3849</v>
      </c>
      <c r="K2004">
        <v>0</v>
      </c>
      <c r="L2004">
        <v>2.6770510980000002</v>
      </c>
      <c r="M2004">
        <v>12394.74</v>
      </c>
      <c r="N2004" s="5">
        <f>IF(Feb_21[[#This Row],[WIN_OSE]]=0,('Summary Sheet'!$O$1)-('Summary Sheet'!$O$1*2%),-'Summary Sheet'!$O$1*(Feb_21[[#This Row],[BSP]]-1))</f>
        <v>1.96</v>
      </c>
    </row>
    <row r="2005" spans="1:14" x14ac:dyDescent="0.25">
      <c r="A2005">
        <v>179518215</v>
      </c>
      <c r="B2005" s="1" t="s">
        <v>19</v>
      </c>
      <c r="C2005" s="1" t="s">
        <v>3118</v>
      </c>
      <c r="D2005" s="1" t="s">
        <v>5165</v>
      </c>
      <c r="E2005" s="1" t="s">
        <v>43</v>
      </c>
      <c r="F2005" s="1" t="s">
        <v>36</v>
      </c>
      <c r="G2005" s="2">
        <v>44246</v>
      </c>
      <c r="H2005" s="3">
        <v>0.55625000000000002</v>
      </c>
      <c r="I2005">
        <v>5</v>
      </c>
      <c r="J2005" s="1" t="s">
        <v>4432</v>
      </c>
      <c r="K2005">
        <v>1</v>
      </c>
      <c r="L2005">
        <v>3.6989567060000001</v>
      </c>
      <c r="M2005">
        <v>6651.4</v>
      </c>
      <c r="N2005" s="5">
        <f>IF(Feb_21[[#This Row],[WIN_OSE]]=0,('Summary Sheet'!$O$1)-('Summary Sheet'!$O$1*2%),-'Summary Sheet'!$O$1*(Feb_21[[#This Row],[BSP]]-1))</f>
        <v>-5.3979134120000003</v>
      </c>
    </row>
    <row r="2006" spans="1:14" x14ac:dyDescent="0.25">
      <c r="A2006">
        <v>179518217</v>
      </c>
      <c r="B2006" s="1" t="s">
        <v>19</v>
      </c>
      <c r="C2006" s="1" t="s">
        <v>3118</v>
      </c>
      <c r="D2006" s="1" t="s">
        <v>5165</v>
      </c>
      <c r="E2006" s="1" t="s">
        <v>47</v>
      </c>
      <c r="F2006" s="1" t="s">
        <v>36</v>
      </c>
      <c r="G2006" s="2">
        <v>44246</v>
      </c>
      <c r="H2006" s="3">
        <v>0.56666666666666665</v>
      </c>
      <c r="I2006">
        <v>4</v>
      </c>
      <c r="J2006" s="1" t="s">
        <v>5180</v>
      </c>
      <c r="K2006">
        <v>1</v>
      </c>
      <c r="L2006">
        <v>3.8305650142240113</v>
      </c>
      <c r="M2006">
        <v>5302.36</v>
      </c>
      <c r="N2006" s="5">
        <f>IF(Feb_21[[#This Row],[WIN_OSE]]=0,('Summary Sheet'!$O$1)-('Summary Sheet'!$O$1*2%),-'Summary Sheet'!$O$1*(Feb_21[[#This Row],[BSP]]-1))</f>
        <v>-5.6611300284480226</v>
      </c>
    </row>
    <row r="2007" spans="1:14" x14ac:dyDescent="0.25">
      <c r="A2007">
        <v>179518219</v>
      </c>
      <c r="B2007" s="1" t="s">
        <v>19</v>
      </c>
      <c r="C2007" s="1" t="s">
        <v>3118</v>
      </c>
      <c r="D2007" s="1" t="s">
        <v>5165</v>
      </c>
      <c r="E2007" s="1" t="s">
        <v>39</v>
      </c>
      <c r="F2007" s="1" t="s">
        <v>36</v>
      </c>
      <c r="G2007" s="2">
        <v>44246</v>
      </c>
      <c r="H2007" s="3">
        <v>0.57708333333333328</v>
      </c>
      <c r="I2007">
        <v>4</v>
      </c>
      <c r="J2007" s="1" t="s">
        <v>3198</v>
      </c>
      <c r="K2007">
        <v>0</v>
      </c>
      <c r="L2007">
        <v>3.7028890427862651</v>
      </c>
      <c r="M2007">
        <v>4515.96</v>
      </c>
      <c r="N2007" s="5">
        <f>IF(Feb_21[[#This Row],[WIN_OSE]]=0,('Summary Sheet'!$O$1)-('Summary Sheet'!$O$1*2%),-'Summary Sheet'!$O$1*(Feb_21[[#This Row],[BSP]]-1))</f>
        <v>1.96</v>
      </c>
    </row>
    <row r="2008" spans="1:14" x14ac:dyDescent="0.25">
      <c r="A2008">
        <v>179518526</v>
      </c>
      <c r="B2008" s="1" t="s">
        <v>23</v>
      </c>
      <c r="C2008" s="1" t="s">
        <v>3119</v>
      </c>
      <c r="D2008" s="1" t="s">
        <v>5165</v>
      </c>
      <c r="E2008" s="1" t="s">
        <v>24</v>
      </c>
      <c r="F2008" s="1" t="s">
        <v>25</v>
      </c>
      <c r="G2008" s="2">
        <v>44246</v>
      </c>
      <c r="H2008" s="3">
        <v>0.42499999999999999</v>
      </c>
      <c r="I2008">
        <v>4</v>
      </c>
      <c r="J2008" s="1" t="s">
        <v>5004</v>
      </c>
      <c r="K2008">
        <v>0</v>
      </c>
      <c r="L2008">
        <v>3.5737344204912707</v>
      </c>
      <c r="M2008">
        <v>3500.24</v>
      </c>
      <c r="N2008" s="5">
        <f>IF(Feb_21[[#This Row],[WIN_OSE]]=0,('Summary Sheet'!$O$1)-('Summary Sheet'!$O$1*2%),-'Summary Sheet'!$O$1*(Feb_21[[#This Row],[BSP]]-1))</f>
        <v>1.96</v>
      </c>
    </row>
    <row r="2009" spans="1:14" x14ac:dyDescent="0.25">
      <c r="A2009">
        <v>179518528</v>
      </c>
      <c r="B2009" s="1" t="s">
        <v>23</v>
      </c>
      <c r="C2009" s="1" t="s">
        <v>3119</v>
      </c>
      <c r="D2009" s="1" t="s">
        <v>5165</v>
      </c>
      <c r="E2009" s="1" t="s">
        <v>49</v>
      </c>
      <c r="F2009" s="1" t="s">
        <v>28</v>
      </c>
      <c r="G2009" s="2">
        <v>44246</v>
      </c>
      <c r="H2009" s="3">
        <v>0.43819444444444444</v>
      </c>
      <c r="I2009">
        <v>2</v>
      </c>
      <c r="J2009" s="1" t="s">
        <v>3508</v>
      </c>
      <c r="K2009">
        <v>1</v>
      </c>
      <c r="L2009">
        <v>4.7</v>
      </c>
      <c r="M2009">
        <v>2761.28</v>
      </c>
      <c r="N2009" s="5">
        <f>IF(Feb_21[[#This Row],[WIN_OSE]]=0,('Summary Sheet'!$O$1)-('Summary Sheet'!$O$1*2%),-'Summary Sheet'!$O$1*(Feb_21[[#This Row],[BSP]]-1))</f>
        <v>-7.4</v>
      </c>
    </row>
    <row r="2010" spans="1:14" x14ac:dyDescent="0.25">
      <c r="A2010">
        <v>179518530</v>
      </c>
      <c r="B2010" s="1" t="s">
        <v>23</v>
      </c>
      <c r="C2010" s="1" t="s">
        <v>3119</v>
      </c>
      <c r="D2010" s="1" t="s">
        <v>5165</v>
      </c>
      <c r="E2010" s="1" t="s">
        <v>24</v>
      </c>
      <c r="F2010" s="1" t="s">
        <v>25</v>
      </c>
      <c r="G2010" s="2">
        <v>44246</v>
      </c>
      <c r="H2010" s="3">
        <v>0.44861111111111113</v>
      </c>
      <c r="I2010">
        <v>6</v>
      </c>
      <c r="J2010" s="1" t="s">
        <v>4333</v>
      </c>
      <c r="K2010">
        <v>1</v>
      </c>
      <c r="L2010">
        <v>3.9281357699999999</v>
      </c>
      <c r="M2010">
        <v>4784.38</v>
      </c>
      <c r="N2010" s="5">
        <f>IF(Feb_21[[#This Row],[WIN_OSE]]=0,('Summary Sheet'!$O$1)-('Summary Sheet'!$O$1*2%),-'Summary Sheet'!$O$1*(Feb_21[[#This Row],[BSP]]-1))</f>
        <v>-5.8562715399999998</v>
      </c>
    </row>
    <row r="2011" spans="1:14" x14ac:dyDescent="0.25">
      <c r="A2011">
        <v>179518532</v>
      </c>
      <c r="B2011" s="1" t="s">
        <v>23</v>
      </c>
      <c r="C2011" s="1" t="s">
        <v>3119</v>
      </c>
      <c r="D2011" s="1" t="s">
        <v>5165</v>
      </c>
      <c r="E2011" s="1" t="s">
        <v>41</v>
      </c>
      <c r="F2011" s="1" t="s">
        <v>25</v>
      </c>
      <c r="G2011" s="2">
        <v>44246</v>
      </c>
      <c r="H2011" s="3">
        <v>0.45902777777777776</v>
      </c>
      <c r="I2011">
        <v>4</v>
      </c>
      <c r="J2011" s="1" t="s">
        <v>5174</v>
      </c>
      <c r="K2011">
        <v>1</v>
      </c>
      <c r="L2011">
        <v>2.2936701273767177</v>
      </c>
      <c r="M2011">
        <v>14346</v>
      </c>
      <c r="N2011" s="5">
        <f>IF(Feb_21[[#This Row],[WIN_OSE]]=0,('Summary Sheet'!$O$1)-('Summary Sheet'!$O$1*2%),-'Summary Sheet'!$O$1*(Feb_21[[#This Row],[BSP]]-1))</f>
        <v>-2.5873402547534354</v>
      </c>
    </row>
    <row r="2012" spans="1:14" x14ac:dyDescent="0.25">
      <c r="A2012">
        <v>179518534</v>
      </c>
      <c r="B2012" s="1" t="s">
        <v>23</v>
      </c>
      <c r="C2012" s="1" t="s">
        <v>3119</v>
      </c>
      <c r="D2012" s="1" t="s">
        <v>5165</v>
      </c>
      <c r="E2012" s="1" t="s">
        <v>75</v>
      </c>
      <c r="F2012" s="1" t="s">
        <v>28</v>
      </c>
      <c r="G2012" s="2">
        <v>44246</v>
      </c>
      <c r="H2012" s="3">
        <v>0.46944444444444444</v>
      </c>
      <c r="I2012">
        <v>4</v>
      </c>
      <c r="J2012" s="1" t="s">
        <v>4915</v>
      </c>
      <c r="K2012">
        <v>1</v>
      </c>
      <c r="L2012">
        <v>3.579053760117676</v>
      </c>
      <c r="M2012">
        <v>5900.76</v>
      </c>
      <c r="N2012" s="5">
        <f>IF(Feb_21[[#This Row],[WIN_OSE]]=0,('Summary Sheet'!$O$1)-('Summary Sheet'!$O$1*2%),-'Summary Sheet'!$O$1*(Feb_21[[#This Row],[BSP]]-1))</f>
        <v>-5.1581075202353519</v>
      </c>
    </row>
    <row r="2013" spans="1:14" x14ac:dyDescent="0.25">
      <c r="A2013">
        <v>179518536</v>
      </c>
      <c r="B2013" s="1" t="s">
        <v>23</v>
      </c>
      <c r="C2013" s="1" t="s">
        <v>3119</v>
      </c>
      <c r="D2013" s="1" t="s">
        <v>5165</v>
      </c>
      <c r="E2013" s="1" t="s">
        <v>24</v>
      </c>
      <c r="F2013" s="1" t="s">
        <v>25</v>
      </c>
      <c r="G2013" s="2">
        <v>44246</v>
      </c>
      <c r="H2013" s="3">
        <v>0.47986111111111113</v>
      </c>
      <c r="I2013">
        <v>6</v>
      </c>
      <c r="J2013" s="1" t="s">
        <v>4568</v>
      </c>
      <c r="K2013">
        <v>0</v>
      </c>
      <c r="L2013">
        <v>3.8110679517105028</v>
      </c>
      <c r="M2013">
        <v>6078.1</v>
      </c>
      <c r="N2013" s="5">
        <f>IF(Feb_21[[#This Row],[WIN_OSE]]=0,('Summary Sheet'!$O$1)-('Summary Sheet'!$O$1*2%),-'Summary Sheet'!$O$1*(Feb_21[[#This Row],[BSP]]-1))</f>
        <v>1.96</v>
      </c>
    </row>
    <row r="2014" spans="1:14" x14ac:dyDescent="0.25">
      <c r="A2014">
        <v>179518538</v>
      </c>
      <c r="B2014" s="1" t="s">
        <v>23</v>
      </c>
      <c r="C2014" s="1" t="s">
        <v>3119</v>
      </c>
      <c r="D2014" s="1" t="s">
        <v>5165</v>
      </c>
      <c r="E2014" s="1" t="s">
        <v>39</v>
      </c>
      <c r="F2014" s="1" t="s">
        <v>25</v>
      </c>
      <c r="G2014" s="2">
        <v>44246</v>
      </c>
      <c r="H2014" s="3">
        <v>0.49027777777777776</v>
      </c>
      <c r="I2014">
        <v>5</v>
      </c>
      <c r="J2014" s="1" t="s">
        <v>4393</v>
      </c>
      <c r="K2014">
        <v>0</v>
      </c>
      <c r="L2014">
        <v>3.5072413192877141</v>
      </c>
      <c r="M2014">
        <v>4838.6000000000004</v>
      </c>
      <c r="N2014" s="5">
        <f>IF(Feb_21[[#This Row],[WIN_OSE]]=0,('Summary Sheet'!$O$1)-('Summary Sheet'!$O$1*2%),-'Summary Sheet'!$O$1*(Feb_21[[#This Row],[BSP]]-1))</f>
        <v>1.96</v>
      </c>
    </row>
    <row r="2015" spans="1:14" x14ac:dyDescent="0.25">
      <c r="A2015">
        <v>179518540</v>
      </c>
      <c r="B2015" s="1" t="s">
        <v>23</v>
      </c>
      <c r="C2015" s="1" t="s">
        <v>3119</v>
      </c>
      <c r="D2015" s="1" t="s">
        <v>5165</v>
      </c>
      <c r="E2015" s="1" t="s">
        <v>24</v>
      </c>
      <c r="F2015" s="1" t="s">
        <v>25</v>
      </c>
      <c r="G2015" s="2">
        <v>44246</v>
      </c>
      <c r="H2015" s="3">
        <v>0.50069444444444444</v>
      </c>
      <c r="I2015">
        <v>1</v>
      </c>
      <c r="J2015" s="1" t="s">
        <v>4359</v>
      </c>
      <c r="K2015">
        <v>0</v>
      </c>
      <c r="L2015">
        <v>3.9632591800000001</v>
      </c>
      <c r="M2015">
        <v>6333.62</v>
      </c>
      <c r="N2015" s="5">
        <f>IF(Feb_21[[#This Row],[WIN_OSE]]=0,('Summary Sheet'!$O$1)-('Summary Sheet'!$O$1*2%),-'Summary Sheet'!$O$1*(Feb_21[[#This Row],[BSP]]-1))</f>
        <v>1.96</v>
      </c>
    </row>
    <row r="2016" spans="1:14" x14ac:dyDescent="0.25">
      <c r="A2016">
        <v>179518542</v>
      </c>
      <c r="B2016" s="1" t="s">
        <v>23</v>
      </c>
      <c r="C2016" s="1" t="s">
        <v>3119</v>
      </c>
      <c r="D2016" s="1" t="s">
        <v>5165</v>
      </c>
      <c r="E2016" s="1" t="s">
        <v>49</v>
      </c>
      <c r="F2016" s="1" t="s">
        <v>28</v>
      </c>
      <c r="G2016" s="2">
        <v>44246</v>
      </c>
      <c r="H2016" s="3">
        <v>0.51111111111111107</v>
      </c>
      <c r="I2016">
        <v>3</v>
      </c>
      <c r="J2016" s="1" t="s">
        <v>5169</v>
      </c>
      <c r="K2016">
        <v>0</v>
      </c>
      <c r="L2016">
        <v>4.7904909594617511</v>
      </c>
      <c r="M2016">
        <v>2770.32</v>
      </c>
      <c r="N2016" s="5">
        <f>IF(Feb_21[[#This Row],[WIN_OSE]]=0,('Summary Sheet'!$O$1)-('Summary Sheet'!$O$1*2%),-'Summary Sheet'!$O$1*(Feb_21[[#This Row],[BSP]]-1))</f>
        <v>1.96</v>
      </c>
    </row>
    <row r="2017" spans="1:14" x14ac:dyDescent="0.25">
      <c r="A2017">
        <v>179518544</v>
      </c>
      <c r="B2017" s="1" t="s">
        <v>23</v>
      </c>
      <c r="C2017" s="1" t="s">
        <v>3119</v>
      </c>
      <c r="D2017" s="1" t="s">
        <v>5165</v>
      </c>
      <c r="E2017" s="1" t="s">
        <v>41</v>
      </c>
      <c r="F2017" s="1" t="s">
        <v>25</v>
      </c>
      <c r="G2017" s="2">
        <v>44246</v>
      </c>
      <c r="H2017" s="3">
        <v>0.52152777777777781</v>
      </c>
      <c r="I2017">
        <v>6</v>
      </c>
      <c r="J2017" s="1" t="s">
        <v>4042</v>
      </c>
      <c r="K2017">
        <v>0</v>
      </c>
      <c r="L2017">
        <v>4</v>
      </c>
      <c r="M2017">
        <v>4243.8999999999996</v>
      </c>
      <c r="N2017" s="5">
        <f>IF(Feb_21[[#This Row],[WIN_OSE]]=0,('Summary Sheet'!$O$1)-('Summary Sheet'!$O$1*2%),-'Summary Sheet'!$O$1*(Feb_21[[#This Row],[BSP]]-1))</f>
        <v>1.96</v>
      </c>
    </row>
    <row r="2018" spans="1:14" x14ac:dyDescent="0.25">
      <c r="A2018">
        <v>179518546</v>
      </c>
      <c r="B2018" s="1" t="s">
        <v>23</v>
      </c>
      <c r="C2018" s="1" t="s">
        <v>3119</v>
      </c>
      <c r="D2018" s="1" t="s">
        <v>5165</v>
      </c>
      <c r="E2018" s="1" t="s">
        <v>39</v>
      </c>
      <c r="F2018" s="1" t="s">
        <v>25</v>
      </c>
      <c r="G2018" s="2">
        <v>44246</v>
      </c>
      <c r="H2018" s="3">
        <v>0.53194444444444444</v>
      </c>
      <c r="I2018">
        <v>3</v>
      </c>
      <c r="J2018" s="1" t="s">
        <v>304</v>
      </c>
      <c r="K2018">
        <v>0</v>
      </c>
      <c r="L2018">
        <v>3.5165279411086514</v>
      </c>
      <c r="M2018">
        <v>7090.06</v>
      </c>
      <c r="N2018" s="5">
        <f>IF(Feb_21[[#This Row],[WIN_OSE]]=0,('Summary Sheet'!$O$1)-('Summary Sheet'!$O$1*2%),-'Summary Sheet'!$O$1*(Feb_21[[#This Row],[BSP]]-1))</f>
        <v>1.96</v>
      </c>
    </row>
    <row r="2019" spans="1:14" x14ac:dyDescent="0.25">
      <c r="A2019">
        <v>179518548</v>
      </c>
      <c r="B2019" s="1" t="s">
        <v>23</v>
      </c>
      <c r="C2019" s="1" t="s">
        <v>3119</v>
      </c>
      <c r="D2019" s="1" t="s">
        <v>5165</v>
      </c>
      <c r="E2019" s="1" t="s">
        <v>75</v>
      </c>
      <c r="F2019" s="1" t="s">
        <v>28</v>
      </c>
      <c r="G2019" s="2">
        <v>44246</v>
      </c>
      <c r="H2019" s="3">
        <v>0.54305555555555551</v>
      </c>
      <c r="I2019">
        <v>2</v>
      </c>
      <c r="J2019" s="1" t="s">
        <v>3467</v>
      </c>
      <c r="K2019">
        <v>0</v>
      </c>
      <c r="L2019">
        <v>3.3958499083204794</v>
      </c>
      <c r="M2019">
        <v>5522.88</v>
      </c>
      <c r="N2019" s="5">
        <f>IF(Feb_21[[#This Row],[WIN_OSE]]=0,('Summary Sheet'!$O$1)-('Summary Sheet'!$O$1*2%),-'Summary Sheet'!$O$1*(Feb_21[[#This Row],[BSP]]-1))</f>
        <v>1.96</v>
      </c>
    </row>
    <row r="2020" spans="1:14" x14ac:dyDescent="0.25">
      <c r="A2020">
        <v>179518550</v>
      </c>
      <c r="B2020" s="1" t="s">
        <v>23</v>
      </c>
      <c r="C2020" s="1" t="s">
        <v>3119</v>
      </c>
      <c r="D2020" s="1" t="s">
        <v>5165</v>
      </c>
      <c r="E2020" s="1" t="s">
        <v>24</v>
      </c>
      <c r="F2020" s="1" t="s">
        <v>25</v>
      </c>
      <c r="G2020" s="2">
        <v>44246</v>
      </c>
      <c r="H2020" s="3">
        <v>0.55347222222222225</v>
      </c>
      <c r="I2020">
        <v>3</v>
      </c>
      <c r="J2020" s="1" t="s">
        <v>3268</v>
      </c>
      <c r="K2020">
        <v>1</v>
      </c>
      <c r="L2020">
        <v>3.3626893853849467</v>
      </c>
      <c r="M2020">
        <v>6462.94</v>
      </c>
      <c r="N2020" s="5">
        <f>IF(Feb_21[[#This Row],[WIN_OSE]]=0,('Summary Sheet'!$O$1)-('Summary Sheet'!$O$1*2%),-'Summary Sheet'!$O$1*(Feb_21[[#This Row],[BSP]]-1))</f>
        <v>-4.7253787707698933</v>
      </c>
    </row>
    <row r="2021" spans="1:14" x14ac:dyDescent="0.25">
      <c r="A2021">
        <v>179518552</v>
      </c>
      <c r="B2021" s="1" t="s">
        <v>23</v>
      </c>
      <c r="C2021" s="1" t="s">
        <v>3119</v>
      </c>
      <c r="D2021" s="1" t="s">
        <v>5165</v>
      </c>
      <c r="E2021" s="1" t="s">
        <v>39</v>
      </c>
      <c r="F2021" s="1" t="s">
        <v>25</v>
      </c>
      <c r="G2021" s="2">
        <v>44246</v>
      </c>
      <c r="H2021" s="3">
        <v>0.56458333333333333</v>
      </c>
      <c r="I2021">
        <v>3</v>
      </c>
      <c r="J2021" s="1" t="s">
        <v>3162</v>
      </c>
      <c r="K2021">
        <v>0</v>
      </c>
      <c r="L2021">
        <v>4.5999999999999996</v>
      </c>
      <c r="M2021">
        <v>5034.6000000000004</v>
      </c>
      <c r="N2021" s="5">
        <f>IF(Feb_21[[#This Row],[WIN_OSE]]=0,('Summary Sheet'!$O$1)-('Summary Sheet'!$O$1*2%),-'Summary Sheet'!$O$1*(Feb_21[[#This Row],[BSP]]-1))</f>
        <v>1.96</v>
      </c>
    </row>
    <row r="2022" spans="1:14" x14ac:dyDescent="0.25">
      <c r="A2022">
        <v>179518931</v>
      </c>
      <c r="B2022" s="1" t="s">
        <v>23</v>
      </c>
      <c r="C2022" s="1" t="s">
        <v>167</v>
      </c>
      <c r="D2022" s="1" t="s">
        <v>5165</v>
      </c>
      <c r="E2022" s="1" t="s">
        <v>39</v>
      </c>
      <c r="F2022" s="1" t="s">
        <v>44</v>
      </c>
      <c r="G2022" s="2">
        <v>44246</v>
      </c>
      <c r="H2022" s="3">
        <v>0.4284722222222222</v>
      </c>
      <c r="I2022">
        <v>1</v>
      </c>
      <c r="J2022" s="1" t="s">
        <v>4429</v>
      </c>
      <c r="K2022">
        <v>0</v>
      </c>
      <c r="L2022">
        <v>2.3031076381543412</v>
      </c>
      <c r="M2022">
        <v>11778.14</v>
      </c>
      <c r="N2022" s="5">
        <f>IF(Feb_21[[#This Row],[WIN_OSE]]=0,('Summary Sheet'!$O$1)-('Summary Sheet'!$O$1*2%),-'Summary Sheet'!$O$1*(Feb_21[[#This Row],[BSP]]-1))</f>
        <v>1.96</v>
      </c>
    </row>
    <row r="2023" spans="1:14" x14ac:dyDescent="0.25">
      <c r="A2023">
        <v>179518933</v>
      </c>
      <c r="B2023" s="1" t="s">
        <v>23</v>
      </c>
      <c r="C2023" s="1" t="s">
        <v>167</v>
      </c>
      <c r="D2023" s="1" t="s">
        <v>5165</v>
      </c>
      <c r="E2023" s="1" t="s">
        <v>41</v>
      </c>
      <c r="F2023" s="1" t="s">
        <v>44</v>
      </c>
      <c r="G2023" s="2">
        <v>44246</v>
      </c>
      <c r="H2023" s="3">
        <v>0.44236111111111109</v>
      </c>
      <c r="I2023">
        <v>6</v>
      </c>
      <c r="J2023" s="1" t="s">
        <v>4048</v>
      </c>
      <c r="K2023">
        <v>0</v>
      </c>
      <c r="L2023">
        <v>3.25</v>
      </c>
      <c r="M2023">
        <v>7676.02</v>
      </c>
      <c r="N2023" s="5">
        <f>IF(Feb_21[[#This Row],[WIN_OSE]]=0,('Summary Sheet'!$O$1)-('Summary Sheet'!$O$1*2%),-'Summary Sheet'!$O$1*(Feb_21[[#This Row],[BSP]]-1))</f>
        <v>1.96</v>
      </c>
    </row>
    <row r="2024" spans="1:14" x14ac:dyDescent="0.25">
      <c r="A2024">
        <v>179518935</v>
      </c>
      <c r="B2024" s="1" t="s">
        <v>23</v>
      </c>
      <c r="C2024" s="1" t="s">
        <v>167</v>
      </c>
      <c r="D2024" s="1" t="s">
        <v>5165</v>
      </c>
      <c r="E2024" s="1" t="s">
        <v>47</v>
      </c>
      <c r="F2024" s="1" t="s">
        <v>44</v>
      </c>
      <c r="G2024" s="2">
        <v>44246</v>
      </c>
      <c r="H2024" s="3">
        <v>0.45347222222222222</v>
      </c>
      <c r="I2024">
        <v>5</v>
      </c>
      <c r="J2024" s="1" t="s">
        <v>1070</v>
      </c>
      <c r="K2024">
        <v>0</v>
      </c>
      <c r="L2024">
        <v>3.1579565203309174</v>
      </c>
      <c r="M2024">
        <v>9773.66</v>
      </c>
      <c r="N2024" s="5">
        <f>IF(Feb_21[[#This Row],[WIN_OSE]]=0,('Summary Sheet'!$O$1)-('Summary Sheet'!$O$1*2%),-'Summary Sheet'!$O$1*(Feb_21[[#This Row],[BSP]]-1))</f>
        <v>1.96</v>
      </c>
    </row>
    <row r="2025" spans="1:14" x14ac:dyDescent="0.25">
      <c r="A2025">
        <v>179518937</v>
      </c>
      <c r="B2025" s="1" t="s">
        <v>23</v>
      </c>
      <c r="C2025" s="1" t="s">
        <v>167</v>
      </c>
      <c r="D2025" s="1" t="s">
        <v>5165</v>
      </c>
      <c r="E2025" s="1" t="s">
        <v>27</v>
      </c>
      <c r="F2025" s="1" t="s">
        <v>186</v>
      </c>
      <c r="G2025" s="2">
        <v>44246</v>
      </c>
      <c r="H2025" s="3">
        <v>0.46458333333333335</v>
      </c>
      <c r="I2025">
        <v>5</v>
      </c>
      <c r="J2025" s="1" t="s">
        <v>5188</v>
      </c>
      <c r="K2025">
        <v>0</v>
      </c>
      <c r="L2025">
        <v>3.9815797174614991</v>
      </c>
      <c r="M2025">
        <v>7038.68</v>
      </c>
      <c r="N2025" s="5">
        <f>IF(Feb_21[[#This Row],[WIN_OSE]]=0,('Summary Sheet'!$O$1)-('Summary Sheet'!$O$1*2%),-'Summary Sheet'!$O$1*(Feb_21[[#This Row],[BSP]]-1))</f>
        <v>1.96</v>
      </c>
    </row>
    <row r="2026" spans="1:14" x14ac:dyDescent="0.25">
      <c r="A2026">
        <v>179518939</v>
      </c>
      <c r="B2026" s="1" t="s">
        <v>23</v>
      </c>
      <c r="C2026" s="1" t="s">
        <v>167</v>
      </c>
      <c r="D2026" s="1" t="s">
        <v>5165</v>
      </c>
      <c r="E2026" s="1" t="s">
        <v>41</v>
      </c>
      <c r="F2026" s="1" t="s">
        <v>44</v>
      </c>
      <c r="G2026" s="2">
        <v>44246</v>
      </c>
      <c r="H2026" s="3">
        <v>0.47499999999999998</v>
      </c>
      <c r="I2026">
        <v>3</v>
      </c>
      <c r="J2026" s="1" t="s">
        <v>3612</v>
      </c>
      <c r="K2026">
        <v>1</v>
      </c>
      <c r="L2026">
        <v>3.4</v>
      </c>
      <c r="M2026">
        <v>9140.2999999999993</v>
      </c>
      <c r="N2026" s="5">
        <f>IF(Feb_21[[#This Row],[WIN_OSE]]=0,('Summary Sheet'!$O$1)-('Summary Sheet'!$O$1*2%),-'Summary Sheet'!$O$1*(Feb_21[[#This Row],[BSP]]-1))</f>
        <v>-4.8</v>
      </c>
    </row>
    <row r="2027" spans="1:14" x14ac:dyDescent="0.25">
      <c r="A2027">
        <v>179518941</v>
      </c>
      <c r="B2027" s="1" t="s">
        <v>23</v>
      </c>
      <c r="C2027" s="1" t="s">
        <v>167</v>
      </c>
      <c r="D2027" s="1" t="s">
        <v>5165</v>
      </c>
      <c r="E2027" s="1" t="s">
        <v>43</v>
      </c>
      <c r="F2027" s="1" t="s">
        <v>44</v>
      </c>
      <c r="G2027" s="2">
        <v>44246</v>
      </c>
      <c r="H2027" s="3">
        <v>0.48541666666666666</v>
      </c>
      <c r="I2027">
        <v>1</v>
      </c>
      <c r="J2027" s="1" t="s">
        <v>4638</v>
      </c>
      <c r="K2027">
        <v>1</v>
      </c>
      <c r="L2027">
        <v>4.2</v>
      </c>
      <c r="M2027">
        <v>7501.28</v>
      </c>
      <c r="N2027" s="5">
        <f>IF(Feb_21[[#This Row],[WIN_OSE]]=0,('Summary Sheet'!$O$1)-('Summary Sheet'!$O$1*2%),-'Summary Sheet'!$O$1*(Feb_21[[#This Row],[BSP]]-1))</f>
        <v>-6.4</v>
      </c>
    </row>
    <row r="2028" spans="1:14" x14ac:dyDescent="0.25">
      <c r="A2028">
        <v>179518943</v>
      </c>
      <c r="B2028" s="1" t="s">
        <v>23</v>
      </c>
      <c r="C2028" s="1" t="s">
        <v>167</v>
      </c>
      <c r="D2028" s="1" t="s">
        <v>5165</v>
      </c>
      <c r="E2028" s="1" t="s">
        <v>32</v>
      </c>
      <c r="F2028" s="1" t="s">
        <v>44</v>
      </c>
      <c r="G2028" s="2">
        <v>44246</v>
      </c>
      <c r="H2028" s="3">
        <v>0.49583333333333335</v>
      </c>
      <c r="I2028">
        <v>2</v>
      </c>
      <c r="J2028" s="1" t="s">
        <v>4443</v>
      </c>
      <c r="K2028">
        <v>0</v>
      </c>
      <c r="L2028">
        <v>3.1734216297348028</v>
      </c>
      <c r="M2028">
        <v>8691.6</v>
      </c>
      <c r="N2028" s="5">
        <f>IF(Feb_21[[#This Row],[WIN_OSE]]=0,('Summary Sheet'!$O$1)-('Summary Sheet'!$O$1*2%),-'Summary Sheet'!$O$1*(Feb_21[[#This Row],[BSP]]-1))</f>
        <v>1.96</v>
      </c>
    </row>
    <row r="2029" spans="1:14" x14ac:dyDescent="0.25">
      <c r="A2029">
        <v>179518945</v>
      </c>
      <c r="B2029" s="1" t="s">
        <v>23</v>
      </c>
      <c r="C2029" s="1" t="s">
        <v>167</v>
      </c>
      <c r="D2029" s="1" t="s">
        <v>5165</v>
      </c>
      <c r="E2029" s="1" t="s">
        <v>24</v>
      </c>
      <c r="F2029" s="1" t="s">
        <v>44</v>
      </c>
      <c r="G2029" s="2">
        <v>44246</v>
      </c>
      <c r="H2029" s="3">
        <v>0.50624999999999998</v>
      </c>
      <c r="I2029">
        <v>3</v>
      </c>
      <c r="J2029" s="1" t="s">
        <v>4518</v>
      </c>
      <c r="K2029">
        <v>0</v>
      </c>
      <c r="L2029">
        <v>3.2</v>
      </c>
      <c r="M2029">
        <v>12791.42</v>
      </c>
      <c r="N2029" s="5">
        <f>IF(Feb_21[[#This Row],[WIN_OSE]]=0,('Summary Sheet'!$O$1)-('Summary Sheet'!$O$1*2%),-'Summary Sheet'!$O$1*(Feb_21[[#This Row],[BSP]]-1))</f>
        <v>1.96</v>
      </c>
    </row>
    <row r="2030" spans="1:14" x14ac:dyDescent="0.25">
      <c r="A2030">
        <v>179518947</v>
      </c>
      <c r="B2030" s="1" t="s">
        <v>23</v>
      </c>
      <c r="C2030" s="1" t="s">
        <v>167</v>
      </c>
      <c r="D2030" s="1" t="s">
        <v>5165</v>
      </c>
      <c r="E2030" s="1" t="s">
        <v>32</v>
      </c>
      <c r="F2030" s="1" t="s">
        <v>44</v>
      </c>
      <c r="G2030" s="2">
        <v>44246</v>
      </c>
      <c r="H2030" s="3">
        <v>0.51666666666666672</v>
      </c>
      <c r="I2030">
        <v>3</v>
      </c>
      <c r="J2030" s="1" t="s">
        <v>5187</v>
      </c>
      <c r="K2030">
        <v>0</v>
      </c>
      <c r="L2030">
        <v>3.4077505551407787</v>
      </c>
      <c r="M2030">
        <v>11115.06</v>
      </c>
      <c r="N2030" s="5">
        <f>IF(Feb_21[[#This Row],[WIN_OSE]]=0,('Summary Sheet'!$O$1)-('Summary Sheet'!$O$1*2%),-'Summary Sheet'!$O$1*(Feb_21[[#This Row],[BSP]]-1))</f>
        <v>1.96</v>
      </c>
    </row>
    <row r="2031" spans="1:14" x14ac:dyDescent="0.25">
      <c r="A2031">
        <v>179518949</v>
      </c>
      <c r="B2031" s="1" t="s">
        <v>23</v>
      </c>
      <c r="C2031" s="1" t="s">
        <v>167</v>
      </c>
      <c r="D2031" s="1" t="s">
        <v>5165</v>
      </c>
      <c r="E2031" s="1" t="s">
        <v>45</v>
      </c>
      <c r="F2031" s="1" t="s">
        <v>186</v>
      </c>
      <c r="G2031" s="2">
        <v>44246</v>
      </c>
      <c r="H2031" s="3">
        <v>0.52708333333333335</v>
      </c>
      <c r="I2031">
        <v>4</v>
      </c>
      <c r="J2031" s="1" t="s">
        <v>4364</v>
      </c>
      <c r="K2031">
        <v>0</v>
      </c>
      <c r="L2031">
        <v>3.75</v>
      </c>
      <c r="M2031">
        <v>6400.92</v>
      </c>
      <c r="N2031" s="5">
        <f>IF(Feb_21[[#This Row],[WIN_OSE]]=0,('Summary Sheet'!$O$1)-('Summary Sheet'!$O$1*2%),-'Summary Sheet'!$O$1*(Feb_21[[#This Row],[BSP]]-1))</f>
        <v>1.96</v>
      </c>
    </row>
    <row r="2032" spans="1:14" x14ac:dyDescent="0.25">
      <c r="A2032">
        <v>179518951</v>
      </c>
      <c r="B2032" s="1" t="s">
        <v>23</v>
      </c>
      <c r="C2032" s="1" t="s">
        <v>167</v>
      </c>
      <c r="D2032" s="1" t="s">
        <v>5165</v>
      </c>
      <c r="E2032" s="1" t="s">
        <v>65</v>
      </c>
      <c r="F2032" s="1" t="s">
        <v>44</v>
      </c>
      <c r="G2032" s="2">
        <v>44246</v>
      </c>
      <c r="H2032" s="3">
        <v>0.53749999999999998</v>
      </c>
      <c r="I2032">
        <v>2</v>
      </c>
      <c r="J2032" s="1" t="s">
        <v>5170</v>
      </c>
      <c r="K2032">
        <v>1</v>
      </c>
      <c r="L2032">
        <v>3.8901174840000001</v>
      </c>
      <c r="M2032">
        <v>6591.54</v>
      </c>
      <c r="N2032" s="5">
        <f>IF(Feb_21[[#This Row],[WIN_OSE]]=0,('Summary Sheet'!$O$1)-('Summary Sheet'!$O$1*2%),-'Summary Sheet'!$O$1*(Feb_21[[#This Row],[BSP]]-1))</f>
        <v>-5.7802349680000003</v>
      </c>
    </row>
    <row r="2033" spans="1:14" x14ac:dyDescent="0.25">
      <c r="A2033">
        <v>179518953</v>
      </c>
      <c r="B2033" s="1" t="s">
        <v>23</v>
      </c>
      <c r="C2033" s="1" t="s">
        <v>167</v>
      </c>
      <c r="D2033" s="1" t="s">
        <v>5165</v>
      </c>
      <c r="E2033" s="1" t="s">
        <v>47</v>
      </c>
      <c r="F2033" s="1" t="s">
        <v>44</v>
      </c>
      <c r="G2033" s="2">
        <v>44246</v>
      </c>
      <c r="H2033" s="3">
        <v>0.54791666666666672</v>
      </c>
      <c r="I2033">
        <v>1</v>
      </c>
      <c r="J2033" s="1" t="s">
        <v>4836</v>
      </c>
      <c r="K2033">
        <v>0</v>
      </c>
      <c r="L2033">
        <v>3.5698941974811893</v>
      </c>
      <c r="M2033">
        <v>8372.76</v>
      </c>
      <c r="N2033" s="5">
        <f>IF(Feb_21[[#This Row],[WIN_OSE]]=0,('Summary Sheet'!$O$1)-('Summary Sheet'!$O$1*2%),-'Summary Sheet'!$O$1*(Feb_21[[#This Row],[BSP]]-1))</f>
        <v>1.96</v>
      </c>
    </row>
    <row r="2034" spans="1:14" x14ac:dyDescent="0.25">
      <c r="A2034">
        <v>179518955</v>
      </c>
      <c r="B2034" s="1" t="s">
        <v>23</v>
      </c>
      <c r="C2034" s="1" t="s">
        <v>167</v>
      </c>
      <c r="D2034" s="1" t="s">
        <v>5165</v>
      </c>
      <c r="E2034" s="1" t="s">
        <v>43</v>
      </c>
      <c r="F2034" s="1" t="s">
        <v>44</v>
      </c>
      <c r="G2034" s="2">
        <v>44246</v>
      </c>
      <c r="H2034" s="3">
        <v>0.55833333333333335</v>
      </c>
      <c r="I2034">
        <v>1</v>
      </c>
      <c r="J2034" s="1" t="s">
        <v>4904</v>
      </c>
      <c r="K2034">
        <v>0</v>
      </c>
      <c r="L2034">
        <v>3.1704204304510486</v>
      </c>
      <c r="M2034">
        <v>7497.06</v>
      </c>
      <c r="N2034" s="5">
        <f>IF(Feb_21[[#This Row],[WIN_OSE]]=0,('Summary Sheet'!$O$1)-('Summary Sheet'!$O$1*2%),-'Summary Sheet'!$O$1*(Feb_21[[#This Row],[BSP]]-1))</f>
        <v>1.96</v>
      </c>
    </row>
    <row r="2035" spans="1:14" x14ac:dyDescent="0.25">
      <c r="A2035">
        <v>179518957</v>
      </c>
      <c r="B2035" s="1" t="s">
        <v>23</v>
      </c>
      <c r="C2035" s="1" t="s">
        <v>167</v>
      </c>
      <c r="D2035" s="1" t="s">
        <v>5165</v>
      </c>
      <c r="E2035" s="1" t="s">
        <v>43</v>
      </c>
      <c r="F2035" s="1" t="s">
        <v>44</v>
      </c>
      <c r="G2035" s="2">
        <v>44246</v>
      </c>
      <c r="H2035" s="3">
        <v>0.56874999999999998</v>
      </c>
      <c r="I2035">
        <v>2</v>
      </c>
      <c r="J2035" s="1" t="s">
        <v>284</v>
      </c>
      <c r="K2035">
        <v>1</v>
      </c>
      <c r="L2035">
        <v>3.7010529122276061</v>
      </c>
      <c r="M2035">
        <v>6711.82</v>
      </c>
      <c r="N2035" s="5">
        <f>IF(Feb_21[[#This Row],[WIN_OSE]]=0,('Summary Sheet'!$O$1)-('Summary Sheet'!$O$1*2%),-'Summary Sheet'!$O$1*(Feb_21[[#This Row],[BSP]]-1))</f>
        <v>-5.4021058244552123</v>
      </c>
    </row>
    <row r="2036" spans="1:14" x14ac:dyDescent="0.25">
      <c r="A2036">
        <v>179519735</v>
      </c>
      <c r="B2036" s="1" t="s">
        <v>19</v>
      </c>
      <c r="C2036" s="1" t="s">
        <v>3129</v>
      </c>
      <c r="D2036" s="1" t="s">
        <v>5165</v>
      </c>
      <c r="E2036" s="1" t="s">
        <v>24</v>
      </c>
      <c r="F2036" s="1" t="s">
        <v>54</v>
      </c>
      <c r="G2036" s="2">
        <v>44246</v>
      </c>
      <c r="H2036" s="3">
        <v>0.58611111111111114</v>
      </c>
      <c r="I2036">
        <v>3</v>
      </c>
      <c r="J2036" s="1" t="s">
        <v>4900</v>
      </c>
      <c r="K2036">
        <v>0</v>
      </c>
      <c r="L2036">
        <v>2.5484407830000002</v>
      </c>
      <c r="M2036">
        <v>21201.26</v>
      </c>
      <c r="N2036" s="5">
        <f>IF(Feb_21[[#This Row],[WIN_OSE]]=0,('Summary Sheet'!$O$1)-('Summary Sheet'!$O$1*2%),-'Summary Sheet'!$O$1*(Feb_21[[#This Row],[BSP]]-1))</f>
        <v>1.96</v>
      </c>
    </row>
    <row r="2037" spans="1:14" x14ac:dyDescent="0.25">
      <c r="A2037">
        <v>179519737</v>
      </c>
      <c r="B2037" s="1" t="s">
        <v>19</v>
      </c>
      <c r="C2037" s="1" t="s">
        <v>3129</v>
      </c>
      <c r="D2037" s="1" t="s">
        <v>5165</v>
      </c>
      <c r="E2037" s="1" t="s">
        <v>48</v>
      </c>
      <c r="F2037" s="1" t="s">
        <v>54</v>
      </c>
      <c r="G2037" s="2">
        <v>44246</v>
      </c>
      <c r="H2037" s="3">
        <v>0.59652777777777777</v>
      </c>
      <c r="I2037">
        <v>5</v>
      </c>
      <c r="J2037" s="1" t="s">
        <v>3856</v>
      </c>
      <c r="K2037">
        <v>0</v>
      </c>
      <c r="L2037">
        <v>3.7091049948628636</v>
      </c>
      <c r="M2037">
        <v>12696.36</v>
      </c>
      <c r="N2037" s="5">
        <f>IF(Feb_21[[#This Row],[WIN_OSE]]=0,('Summary Sheet'!$O$1)-('Summary Sheet'!$O$1*2%),-'Summary Sheet'!$O$1*(Feb_21[[#This Row],[BSP]]-1))</f>
        <v>1.96</v>
      </c>
    </row>
    <row r="2038" spans="1:14" x14ac:dyDescent="0.25">
      <c r="A2038">
        <v>179519739</v>
      </c>
      <c r="B2038" s="1" t="s">
        <v>19</v>
      </c>
      <c r="C2038" s="1" t="s">
        <v>3129</v>
      </c>
      <c r="D2038" s="1" t="s">
        <v>5165</v>
      </c>
      <c r="E2038" s="1" t="s">
        <v>41</v>
      </c>
      <c r="F2038" s="1" t="s">
        <v>54</v>
      </c>
      <c r="G2038" s="2">
        <v>44246</v>
      </c>
      <c r="H2038" s="3">
        <v>0.60833333333333328</v>
      </c>
      <c r="I2038">
        <v>3</v>
      </c>
      <c r="J2038" s="1" t="s">
        <v>4927</v>
      </c>
      <c r="K2038">
        <v>1</v>
      </c>
      <c r="L2038">
        <v>1.9128567322768149</v>
      </c>
      <c r="M2038">
        <v>14025.48</v>
      </c>
      <c r="N2038" s="5">
        <f>IF(Feb_21[[#This Row],[WIN_OSE]]=0,('Summary Sheet'!$O$1)-('Summary Sheet'!$O$1*2%),-'Summary Sheet'!$O$1*(Feb_21[[#This Row],[BSP]]-1))</f>
        <v>-1.8257134645536297</v>
      </c>
    </row>
    <row r="2039" spans="1:14" x14ac:dyDescent="0.25">
      <c r="A2039">
        <v>179519741</v>
      </c>
      <c r="B2039" s="1" t="s">
        <v>19</v>
      </c>
      <c r="C2039" s="1" t="s">
        <v>3129</v>
      </c>
      <c r="D2039" s="1" t="s">
        <v>5165</v>
      </c>
      <c r="E2039" s="1" t="s">
        <v>43</v>
      </c>
      <c r="F2039" s="1" t="s">
        <v>54</v>
      </c>
      <c r="G2039" s="2">
        <v>44246</v>
      </c>
      <c r="H2039" s="3">
        <v>0.62083333333333335</v>
      </c>
      <c r="I2039">
        <v>5</v>
      </c>
      <c r="J2039" s="1" t="s">
        <v>4072</v>
      </c>
      <c r="K2039">
        <v>0</v>
      </c>
      <c r="L2039">
        <v>3.3</v>
      </c>
      <c r="M2039">
        <v>3189.38</v>
      </c>
      <c r="N2039" s="5">
        <f>IF(Feb_21[[#This Row],[WIN_OSE]]=0,('Summary Sheet'!$O$1)-('Summary Sheet'!$O$1*2%),-'Summary Sheet'!$O$1*(Feb_21[[#This Row],[BSP]]-1))</f>
        <v>1.96</v>
      </c>
    </row>
    <row r="2040" spans="1:14" x14ac:dyDescent="0.25">
      <c r="A2040">
        <v>179519743</v>
      </c>
      <c r="B2040" s="1" t="s">
        <v>19</v>
      </c>
      <c r="C2040" s="1" t="s">
        <v>3129</v>
      </c>
      <c r="D2040" s="1" t="s">
        <v>5165</v>
      </c>
      <c r="E2040" s="1" t="s">
        <v>48</v>
      </c>
      <c r="F2040" s="1" t="s">
        <v>54</v>
      </c>
      <c r="G2040" s="2">
        <v>44246</v>
      </c>
      <c r="H2040" s="3">
        <v>0.63124999999999998</v>
      </c>
      <c r="I2040">
        <v>5</v>
      </c>
      <c r="J2040" s="1" t="s">
        <v>4895</v>
      </c>
      <c r="K2040">
        <v>1</v>
      </c>
      <c r="L2040">
        <v>2.8</v>
      </c>
      <c r="M2040">
        <v>5671.22</v>
      </c>
      <c r="N2040" s="5">
        <f>IF(Feb_21[[#This Row],[WIN_OSE]]=0,('Summary Sheet'!$O$1)-('Summary Sheet'!$O$1*2%),-'Summary Sheet'!$O$1*(Feb_21[[#This Row],[BSP]]-1))</f>
        <v>-3.5999999999999996</v>
      </c>
    </row>
    <row r="2041" spans="1:14" x14ac:dyDescent="0.25">
      <c r="A2041">
        <v>179519745</v>
      </c>
      <c r="B2041" s="1" t="s">
        <v>19</v>
      </c>
      <c r="C2041" s="1" t="s">
        <v>3129</v>
      </c>
      <c r="D2041" s="1" t="s">
        <v>5165</v>
      </c>
      <c r="E2041" s="1" t="s">
        <v>39</v>
      </c>
      <c r="F2041" s="1" t="s">
        <v>54</v>
      </c>
      <c r="G2041" s="2">
        <v>44246</v>
      </c>
      <c r="H2041" s="3">
        <v>0.6430555555555556</v>
      </c>
      <c r="I2041">
        <v>3</v>
      </c>
      <c r="J2041" s="1" t="s">
        <v>4973</v>
      </c>
      <c r="K2041">
        <v>0</v>
      </c>
      <c r="L2041">
        <v>4.3</v>
      </c>
      <c r="M2041">
        <v>4099.3599999999997</v>
      </c>
      <c r="N2041" s="5">
        <f>IF(Feb_21[[#This Row],[WIN_OSE]]=0,('Summary Sheet'!$O$1)-('Summary Sheet'!$O$1*2%),-'Summary Sheet'!$O$1*(Feb_21[[#This Row],[BSP]]-1))</f>
        <v>1.96</v>
      </c>
    </row>
    <row r="2042" spans="1:14" x14ac:dyDescent="0.25">
      <c r="A2042">
        <v>179519747</v>
      </c>
      <c r="B2042" s="1" t="s">
        <v>19</v>
      </c>
      <c r="C2042" s="1" t="s">
        <v>3129</v>
      </c>
      <c r="D2042" s="1" t="s">
        <v>5165</v>
      </c>
      <c r="E2042" s="1" t="s">
        <v>47</v>
      </c>
      <c r="F2042" s="1" t="s">
        <v>54</v>
      </c>
      <c r="G2042" s="2">
        <v>44246</v>
      </c>
      <c r="H2042" s="3">
        <v>0.65555555555555556</v>
      </c>
      <c r="I2042">
        <v>5</v>
      </c>
      <c r="J2042" s="1" t="s">
        <v>4856</v>
      </c>
      <c r="K2042">
        <v>0</v>
      </c>
      <c r="L2042">
        <v>3.2299279959999998</v>
      </c>
      <c r="M2042">
        <v>7092.84</v>
      </c>
      <c r="N2042" s="5">
        <f>IF(Feb_21[[#This Row],[WIN_OSE]]=0,('Summary Sheet'!$O$1)-('Summary Sheet'!$O$1*2%),-'Summary Sheet'!$O$1*(Feb_21[[#This Row],[BSP]]-1))</f>
        <v>1.96</v>
      </c>
    </row>
    <row r="2043" spans="1:14" x14ac:dyDescent="0.25">
      <c r="A2043">
        <v>179519749</v>
      </c>
      <c r="B2043" s="1" t="s">
        <v>19</v>
      </c>
      <c r="C2043" s="1" t="s">
        <v>3129</v>
      </c>
      <c r="D2043" s="1" t="s">
        <v>5165</v>
      </c>
      <c r="E2043" s="1" t="s">
        <v>48</v>
      </c>
      <c r="F2043" s="1" t="s">
        <v>54</v>
      </c>
      <c r="G2043" s="2">
        <v>44246</v>
      </c>
      <c r="H2043" s="3">
        <v>0.6694444444444444</v>
      </c>
      <c r="I2043">
        <v>4</v>
      </c>
      <c r="J2043" s="1" t="s">
        <v>1359</v>
      </c>
      <c r="K2043">
        <v>0</v>
      </c>
      <c r="L2043">
        <v>3.3845637492987954</v>
      </c>
      <c r="M2043">
        <v>9239.6200000000008</v>
      </c>
      <c r="N2043" s="5">
        <f>IF(Feb_21[[#This Row],[WIN_OSE]]=0,('Summary Sheet'!$O$1)-('Summary Sheet'!$O$1*2%),-'Summary Sheet'!$O$1*(Feb_21[[#This Row],[BSP]]-1))</f>
        <v>1.96</v>
      </c>
    </row>
    <row r="2044" spans="1:14" x14ac:dyDescent="0.25">
      <c r="A2044">
        <v>179519751</v>
      </c>
      <c r="B2044" s="1" t="s">
        <v>19</v>
      </c>
      <c r="C2044" s="1" t="s">
        <v>3129</v>
      </c>
      <c r="D2044" s="1" t="s">
        <v>5165</v>
      </c>
      <c r="E2044" s="1" t="s">
        <v>47</v>
      </c>
      <c r="F2044" s="1" t="s">
        <v>54</v>
      </c>
      <c r="G2044" s="2">
        <v>44246</v>
      </c>
      <c r="H2044" s="3">
        <v>0.68263888888888891</v>
      </c>
      <c r="I2044">
        <v>4</v>
      </c>
      <c r="J2044" s="1" t="s">
        <v>4712</v>
      </c>
      <c r="K2044">
        <v>0</v>
      </c>
      <c r="L2044">
        <v>4.2440683176970921</v>
      </c>
      <c r="M2044">
        <v>4680.38</v>
      </c>
      <c r="N2044" s="5">
        <f>IF(Feb_21[[#This Row],[WIN_OSE]]=0,('Summary Sheet'!$O$1)-('Summary Sheet'!$O$1*2%),-'Summary Sheet'!$O$1*(Feb_21[[#This Row],[BSP]]-1))</f>
        <v>1.96</v>
      </c>
    </row>
    <row r="2045" spans="1:14" x14ac:dyDescent="0.25">
      <c r="A2045">
        <v>179519753</v>
      </c>
      <c r="B2045" s="1" t="s">
        <v>19</v>
      </c>
      <c r="C2045" s="1" t="s">
        <v>3129</v>
      </c>
      <c r="D2045" s="1" t="s">
        <v>5165</v>
      </c>
      <c r="E2045" s="1" t="s">
        <v>32</v>
      </c>
      <c r="F2045" s="1" t="s">
        <v>54</v>
      </c>
      <c r="G2045" s="2">
        <v>44246</v>
      </c>
      <c r="H2045" s="3">
        <v>0.69652777777777775</v>
      </c>
      <c r="I2045">
        <v>2</v>
      </c>
      <c r="J2045" s="1" t="s">
        <v>946</v>
      </c>
      <c r="K2045">
        <v>0</v>
      </c>
      <c r="L2045">
        <v>3.344344183</v>
      </c>
      <c r="M2045">
        <v>9730.08</v>
      </c>
      <c r="N2045" s="5">
        <f>IF(Feb_21[[#This Row],[WIN_OSE]]=0,('Summary Sheet'!$O$1)-('Summary Sheet'!$O$1*2%),-'Summary Sheet'!$O$1*(Feb_21[[#This Row],[BSP]]-1))</f>
        <v>1.96</v>
      </c>
    </row>
    <row r="2046" spans="1:14" x14ac:dyDescent="0.25">
      <c r="A2046">
        <v>179519755</v>
      </c>
      <c r="B2046" s="1" t="s">
        <v>19</v>
      </c>
      <c r="C2046" s="1" t="s">
        <v>3129</v>
      </c>
      <c r="D2046" s="1" t="s">
        <v>5165</v>
      </c>
      <c r="E2046" s="1" t="s">
        <v>48</v>
      </c>
      <c r="F2046" s="1" t="s">
        <v>54</v>
      </c>
      <c r="G2046" s="2">
        <v>44246</v>
      </c>
      <c r="H2046" s="3">
        <v>0.7104166666666667</v>
      </c>
      <c r="I2046">
        <v>2</v>
      </c>
      <c r="J2046" s="1" t="s">
        <v>4687</v>
      </c>
      <c r="K2046">
        <v>0</v>
      </c>
      <c r="L2046">
        <v>3.2</v>
      </c>
      <c r="M2046">
        <v>11871.32</v>
      </c>
      <c r="N2046" s="5">
        <f>IF(Feb_21[[#This Row],[WIN_OSE]]=0,('Summary Sheet'!$O$1)-('Summary Sheet'!$O$1*2%),-'Summary Sheet'!$O$1*(Feb_21[[#This Row],[BSP]]-1))</f>
        <v>1.96</v>
      </c>
    </row>
    <row r="2047" spans="1:14" x14ac:dyDescent="0.25">
      <c r="A2047">
        <v>179519757</v>
      </c>
      <c r="B2047" s="1" t="s">
        <v>19</v>
      </c>
      <c r="C2047" s="1" t="s">
        <v>3129</v>
      </c>
      <c r="D2047" s="1" t="s">
        <v>5165</v>
      </c>
      <c r="E2047" s="1" t="s">
        <v>47</v>
      </c>
      <c r="F2047" s="1" t="s">
        <v>54</v>
      </c>
      <c r="G2047" s="2">
        <v>44246</v>
      </c>
      <c r="H2047" s="3">
        <v>0.72361111111111109</v>
      </c>
      <c r="I2047">
        <v>6</v>
      </c>
      <c r="J2047" s="1" t="s">
        <v>3960</v>
      </c>
      <c r="K2047">
        <v>0</v>
      </c>
      <c r="L2047">
        <v>3.9702294560000002</v>
      </c>
      <c r="M2047">
        <v>11675.82</v>
      </c>
      <c r="N2047" s="5">
        <f>IF(Feb_21[[#This Row],[WIN_OSE]]=0,('Summary Sheet'!$O$1)-('Summary Sheet'!$O$1*2%),-'Summary Sheet'!$O$1*(Feb_21[[#This Row],[BSP]]-1))</f>
        <v>1.96</v>
      </c>
    </row>
    <row r="2048" spans="1:14" x14ac:dyDescent="0.25">
      <c r="A2048">
        <v>179520163</v>
      </c>
      <c r="B2048" s="1" t="s">
        <v>23</v>
      </c>
      <c r="C2048" s="1" t="s">
        <v>3130</v>
      </c>
      <c r="D2048" s="1" t="s">
        <v>5165</v>
      </c>
      <c r="E2048" s="1" t="s">
        <v>65</v>
      </c>
      <c r="F2048" s="1" t="s">
        <v>168</v>
      </c>
      <c r="G2048" s="2">
        <v>44246</v>
      </c>
      <c r="H2048" s="3">
        <v>0.5756944444444444</v>
      </c>
      <c r="I2048">
        <v>3</v>
      </c>
      <c r="J2048" s="1" t="s">
        <v>261</v>
      </c>
      <c r="K2048">
        <v>1</v>
      </c>
      <c r="L2048">
        <v>3.273489798207593</v>
      </c>
      <c r="M2048">
        <v>6205.52</v>
      </c>
      <c r="N2048" s="5">
        <f>IF(Feb_21[[#This Row],[WIN_OSE]]=0,('Summary Sheet'!$O$1)-('Summary Sheet'!$O$1*2%),-'Summary Sheet'!$O$1*(Feb_21[[#This Row],[BSP]]-1))</f>
        <v>-4.546979596415186</v>
      </c>
    </row>
    <row r="2049" spans="1:14" x14ac:dyDescent="0.25">
      <c r="A2049">
        <v>179520165</v>
      </c>
      <c r="B2049" s="1" t="s">
        <v>23</v>
      </c>
      <c r="C2049" s="1" t="s">
        <v>3130</v>
      </c>
      <c r="D2049" s="1" t="s">
        <v>5165</v>
      </c>
      <c r="E2049" s="1" t="s">
        <v>1102</v>
      </c>
      <c r="F2049" s="1" t="s">
        <v>194</v>
      </c>
      <c r="G2049" s="2">
        <v>44246</v>
      </c>
      <c r="H2049" s="3">
        <v>0.58819444444444446</v>
      </c>
      <c r="I2049">
        <v>5</v>
      </c>
      <c r="J2049" s="1" t="s">
        <v>5189</v>
      </c>
      <c r="K2049">
        <v>0</v>
      </c>
      <c r="L2049">
        <v>3.5790058228648549</v>
      </c>
      <c r="M2049">
        <v>7297.4</v>
      </c>
      <c r="N2049" s="5">
        <f>IF(Feb_21[[#This Row],[WIN_OSE]]=0,('Summary Sheet'!$O$1)-('Summary Sheet'!$O$1*2%),-'Summary Sheet'!$O$1*(Feb_21[[#This Row],[BSP]]-1))</f>
        <v>1.96</v>
      </c>
    </row>
    <row r="2050" spans="1:14" x14ac:dyDescent="0.25">
      <c r="A2050">
        <v>179520167</v>
      </c>
      <c r="B2050" s="1" t="s">
        <v>23</v>
      </c>
      <c r="C2050" s="1" t="s">
        <v>3130</v>
      </c>
      <c r="D2050" s="1" t="s">
        <v>5165</v>
      </c>
      <c r="E2050" s="1" t="s">
        <v>37</v>
      </c>
      <c r="F2050" s="1" t="s">
        <v>168</v>
      </c>
      <c r="G2050" s="2">
        <v>44246</v>
      </c>
      <c r="H2050" s="3">
        <v>0.59930555555555554</v>
      </c>
      <c r="I2050">
        <v>3</v>
      </c>
      <c r="J2050" s="1" t="s">
        <v>1003</v>
      </c>
      <c r="K2050">
        <v>0</v>
      </c>
      <c r="L2050">
        <v>3.4268073331125191</v>
      </c>
      <c r="M2050">
        <v>8131.62</v>
      </c>
      <c r="N2050" s="5">
        <f>IF(Feb_21[[#This Row],[WIN_OSE]]=0,('Summary Sheet'!$O$1)-('Summary Sheet'!$O$1*2%),-'Summary Sheet'!$O$1*(Feb_21[[#This Row],[BSP]]-1))</f>
        <v>1.96</v>
      </c>
    </row>
    <row r="2051" spans="1:14" x14ac:dyDescent="0.25">
      <c r="A2051">
        <v>179520169</v>
      </c>
      <c r="B2051" s="1" t="s">
        <v>23</v>
      </c>
      <c r="C2051" s="1" t="s">
        <v>3130</v>
      </c>
      <c r="D2051" s="1" t="s">
        <v>5165</v>
      </c>
      <c r="E2051" s="1" t="s">
        <v>39</v>
      </c>
      <c r="F2051" s="1" t="s">
        <v>168</v>
      </c>
      <c r="G2051" s="2">
        <v>44246</v>
      </c>
      <c r="H2051" s="3">
        <v>0.61250000000000004</v>
      </c>
      <c r="I2051">
        <v>3</v>
      </c>
      <c r="J2051" s="1" t="s">
        <v>896</v>
      </c>
      <c r="K2051">
        <v>0</v>
      </c>
      <c r="L2051">
        <v>4.5206083815757321</v>
      </c>
      <c r="M2051">
        <v>3661.86</v>
      </c>
      <c r="N2051" s="5">
        <f>IF(Feb_21[[#This Row],[WIN_OSE]]=0,('Summary Sheet'!$O$1)-('Summary Sheet'!$O$1*2%),-'Summary Sheet'!$O$1*(Feb_21[[#This Row],[BSP]]-1))</f>
        <v>1.96</v>
      </c>
    </row>
    <row r="2052" spans="1:14" x14ac:dyDescent="0.25">
      <c r="A2052">
        <v>179520171</v>
      </c>
      <c r="B2052" s="1" t="s">
        <v>23</v>
      </c>
      <c r="C2052" s="1" t="s">
        <v>3130</v>
      </c>
      <c r="D2052" s="1" t="s">
        <v>5165</v>
      </c>
      <c r="E2052" s="1" t="s">
        <v>208</v>
      </c>
      <c r="F2052" s="1" t="s">
        <v>194</v>
      </c>
      <c r="G2052" s="2">
        <v>44246</v>
      </c>
      <c r="H2052" s="3">
        <v>0.62638888888888888</v>
      </c>
      <c r="I2052">
        <v>1</v>
      </c>
      <c r="J2052" s="1" t="s">
        <v>214</v>
      </c>
      <c r="K2052">
        <v>0</v>
      </c>
      <c r="L2052">
        <v>2.2000000000000002</v>
      </c>
      <c r="M2052">
        <v>18404.759999999998</v>
      </c>
      <c r="N2052" s="5">
        <f>IF(Feb_21[[#This Row],[WIN_OSE]]=0,('Summary Sheet'!$O$1)-('Summary Sheet'!$O$1*2%),-'Summary Sheet'!$O$1*(Feb_21[[#This Row],[BSP]]-1))</f>
        <v>1.96</v>
      </c>
    </row>
    <row r="2053" spans="1:14" x14ac:dyDescent="0.25">
      <c r="A2053">
        <v>179520173</v>
      </c>
      <c r="B2053" s="1" t="s">
        <v>23</v>
      </c>
      <c r="C2053" s="1" t="s">
        <v>3130</v>
      </c>
      <c r="D2053" s="1" t="s">
        <v>5165</v>
      </c>
      <c r="E2053" s="1" t="s">
        <v>65</v>
      </c>
      <c r="F2053" s="1" t="s">
        <v>168</v>
      </c>
      <c r="G2053" s="2">
        <v>44246</v>
      </c>
      <c r="H2053" s="3">
        <v>0.63749999999999996</v>
      </c>
      <c r="I2053">
        <v>1</v>
      </c>
      <c r="J2053" s="1" t="s">
        <v>3773</v>
      </c>
      <c r="K2053">
        <v>0</v>
      </c>
      <c r="L2053">
        <v>2.9110677749999998</v>
      </c>
      <c r="M2053">
        <v>10210.58</v>
      </c>
      <c r="N2053" s="5">
        <f>IF(Feb_21[[#This Row],[WIN_OSE]]=0,('Summary Sheet'!$O$1)-('Summary Sheet'!$O$1*2%),-'Summary Sheet'!$O$1*(Feb_21[[#This Row],[BSP]]-1))</f>
        <v>1.96</v>
      </c>
    </row>
    <row r="2054" spans="1:14" x14ac:dyDescent="0.25">
      <c r="A2054">
        <v>179520175</v>
      </c>
      <c r="B2054" s="1" t="s">
        <v>23</v>
      </c>
      <c r="C2054" s="1" t="s">
        <v>3130</v>
      </c>
      <c r="D2054" s="1" t="s">
        <v>5165</v>
      </c>
      <c r="E2054" s="1" t="s">
        <v>24</v>
      </c>
      <c r="F2054" s="1" t="s">
        <v>168</v>
      </c>
      <c r="G2054" s="2">
        <v>44246</v>
      </c>
      <c r="H2054" s="3">
        <v>0.65138888888888891</v>
      </c>
      <c r="I2054">
        <v>3</v>
      </c>
      <c r="J2054" s="1" t="s">
        <v>4940</v>
      </c>
      <c r="K2054">
        <v>0</v>
      </c>
      <c r="L2054">
        <v>2.8910541423508773</v>
      </c>
      <c r="M2054">
        <v>13187.14</v>
      </c>
      <c r="N2054" s="5">
        <f>IF(Feb_21[[#This Row],[WIN_OSE]]=0,('Summary Sheet'!$O$1)-('Summary Sheet'!$O$1*2%),-'Summary Sheet'!$O$1*(Feb_21[[#This Row],[BSP]]-1))</f>
        <v>1.96</v>
      </c>
    </row>
    <row r="2055" spans="1:14" x14ac:dyDescent="0.25">
      <c r="A2055">
        <v>179520177</v>
      </c>
      <c r="B2055" s="1" t="s">
        <v>23</v>
      </c>
      <c r="C2055" s="1" t="s">
        <v>3130</v>
      </c>
      <c r="D2055" s="1" t="s">
        <v>5165</v>
      </c>
      <c r="E2055" s="1" t="s">
        <v>178</v>
      </c>
      <c r="F2055" s="1" t="s">
        <v>168</v>
      </c>
      <c r="G2055" s="2">
        <v>44246</v>
      </c>
      <c r="H2055" s="3">
        <v>0.66527777777777775</v>
      </c>
      <c r="I2055">
        <v>3</v>
      </c>
      <c r="J2055" s="1" t="s">
        <v>4450</v>
      </c>
      <c r="K2055">
        <v>0</v>
      </c>
      <c r="L2055">
        <v>3.5754421026614729</v>
      </c>
      <c r="M2055">
        <v>6978.42</v>
      </c>
      <c r="N2055" s="5">
        <f>IF(Feb_21[[#This Row],[WIN_OSE]]=0,('Summary Sheet'!$O$1)-('Summary Sheet'!$O$1*2%),-'Summary Sheet'!$O$1*(Feb_21[[#This Row],[BSP]]-1))</f>
        <v>1.96</v>
      </c>
    </row>
    <row r="2056" spans="1:14" x14ac:dyDescent="0.25">
      <c r="A2056">
        <v>179520179</v>
      </c>
      <c r="B2056" s="1" t="s">
        <v>23</v>
      </c>
      <c r="C2056" s="1" t="s">
        <v>3130</v>
      </c>
      <c r="D2056" s="1" t="s">
        <v>5165</v>
      </c>
      <c r="E2056" s="1" t="s">
        <v>41</v>
      </c>
      <c r="F2056" s="1" t="s">
        <v>168</v>
      </c>
      <c r="G2056" s="2">
        <v>44246</v>
      </c>
      <c r="H2056" s="3">
        <v>0.6791666666666667</v>
      </c>
      <c r="I2056">
        <v>2</v>
      </c>
      <c r="J2056" s="1" t="s">
        <v>1044</v>
      </c>
      <c r="K2056">
        <v>0</v>
      </c>
      <c r="L2056">
        <v>3.7411437589999998</v>
      </c>
      <c r="M2056">
        <v>5704.94</v>
      </c>
      <c r="N2056" s="5">
        <f>IF(Feb_21[[#This Row],[WIN_OSE]]=0,('Summary Sheet'!$O$1)-('Summary Sheet'!$O$1*2%),-'Summary Sheet'!$O$1*(Feb_21[[#This Row],[BSP]]-1))</f>
        <v>1.96</v>
      </c>
    </row>
    <row r="2057" spans="1:14" x14ac:dyDescent="0.25">
      <c r="A2057">
        <v>179520181</v>
      </c>
      <c r="B2057" s="1" t="s">
        <v>23</v>
      </c>
      <c r="C2057" s="1" t="s">
        <v>3130</v>
      </c>
      <c r="D2057" s="1" t="s">
        <v>5165</v>
      </c>
      <c r="E2057" s="1" t="s">
        <v>30</v>
      </c>
      <c r="F2057" s="1" t="s">
        <v>168</v>
      </c>
      <c r="G2057" s="2">
        <v>44246</v>
      </c>
      <c r="H2057" s="3">
        <v>0.69305555555555554</v>
      </c>
      <c r="I2057">
        <v>1</v>
      </c>
      <c r="J2057" s="1" t="s">
        <v>693</v>
      </c>
      <c r="K2057">
        <v>0</v>
      </c>
      <c r="L2057">
        <v>2.8631128921727753</v>
      </c>
      <c r="M2057">
        <v>22249.16</v>
      </c>
      <c r="N2057" s="5">
        <f>IF(Feb_21[[#This Row],[WIN_OSE]]=0,('Summary Sheet'!$O$1)-('Summary Sheet'!$O$1*2%),-'Summary Sheet'!$O$1*(Feb_21[[#This Row],[BSP]]-1))</f>
        <v>1.96</v>
      </c>
    </row>
    <row r="2058" spans="1:14" x14ac:dyDescent="0.25">
      <c r="A2058">
        <v>179520183</v>
      </c>
      <c r="B2058" s="1" t="s">
        <v>23</v>
      </c>
      <c r="C2058" s="1" t="s">
        <v>3130</v>
      </c>
      <c r="D2058" s="1" t="s">
        <v>5165</v>
      </c>
      <c r="E2058" s="1" t="s">
        <v>311</v>
      </c>
      <c r="F2058" s="1" t="s">
        <v>194</v>
      </c>
      <c r="G2058" s="2">
        <v>44246</v>
      </c>
      <c r="H2058" s="3">
        <v>0.70694444444444449</v>
      </c>
      <c r="I2058">
        <v>3</v>
      </c>
      <c r="J2058" s="1" t="s">
        <v>4238</v>
      </c>
      <c r="K2058">
        <v>1</v>
      </c>
      <c r="L2058">
        <v>2.0071244450000001</v>
      </c>
      <c r="M2058">
        <v>15963.56</v>
      </c>
      <c r="N2058" s="5">
        <f>IF(Feb_21[[#This Row],[WIN_OSE]]=0,('Summary Sheet'!$O$1)-('Summary Sheet'!$O$1*2%),-'Summary Sheet'!$O$1*(Feb_21[[#This Row],[BSP]]-1))</f>
        <v>-2.0142488900000002</v>
      </c>
    </row>
    <row r="2059" spans="1:14" x14ac:dyDescent="0.25">
      <c r="A2059">
        <v>179520185</v>
      </c>
      <c r="B2059" s="1" t="s">
        <v>23</v>
      </c>
      <c r="C2059" s="1" t="s">
        <v>3130</v>
      </c>
      <c r="D2059" s="1" t="s">
        <v>5165</v>
      </c>
      <c r="E2059" s="1" t="s">
        <v>47</v>
      </c>
      <c r="F2059" s="1" t="s">
        <v>168</v>
      </c>
      <c r="G2059" s="2">
        <v>44246</v>
      </c>
      <c r="H2059" s="3">
        <v>0.72083333333333333</v>
      </c>
      <c r="I2059">
        <v>4</v>
      </c>
      <c r="J2059" s="1" t="s">
        <v>4911</v>
      </c>
      <c r="K2059">
        <v>0</v>
      </c>
      <c r="L2059">
        <v>3.870904196291086</v>
      </c>
      <c r="M2059">
        <v>7830.54</v>
      </c>
      <c r="N2059" s="5">
        <f>IF(Feb_21[[#This Row],[WIN_OSE]]=0,('Summary Sheet'!$O$1)-('Summary Sheet'!$O$1*2%),-'Summary Sheet'!$O$1*(Feb_21[[#This Row],[BSP]]-1))</f>
        <v>1.96</v>
      </c>
    </row>
    <row r="2060" spans="1:14" x14ac:dyDescent="0.25">
      <c r="A2060">
        <v>179520187</v>
      </c>
      <c r="B2060" s="1" t="s">
        <v>23</v>
      </c>
      <c r="C2060" s="1" t="s">
        <v>3130</v>
      </c>
      <c r="D2060" s="1" t="s">
        <v>5165</v>
      </c>
      <c r="E2060" s="1" t="s">
        <v>30</v>
      </c>
      <c r="F2060" s="1" t="s">
        <v>168</v>
      </c>
      <c r="G2060" s="2">
        <v>44246</v>
      </c>
      <c r="H2060" s="3">
        <v>0.73402777777777772</v>
      </c>
      <c r="I2060">
        <v>2</v>
      </c>
      <c r="J2060" s="1" t="s">
        <v>4897</v>
      </c>
      <c r="K2060">
        <v>0</v>
      </c>
      <c r="L2060">
        <v>3.6312381610000002</v>
      </c>
      <c r="M2060">
        <v>12718.92</v>
      </c>
      <c r="N2060" s="5">
        <f>IF(Feb_21[[#This Row],[WIN_OSE]]=0,('Summary Sheet'!$O$1)-('Summary Sheet'!$O$1*2%),-'Summary Sheet'!$O$1*(Feb_21[[#This Row],[BSP]]-1))</f>
        <v>1.96</v>
      </c>
    </row>
    <row r="2061" spans="1:14" x14ac:dyDescent="0.25">
      <c r="A2061">
        <v>179520189</v>
      </c>
      <c r="B2061" s="1" t="s">
        <v>23</v>
      </c>
      <c r="C2061" s="1" t="s">
        <v>3130</v>
      </c>
      <c r="D2061" s="1" t="s">
        <v>5165</v>
      </c>
      <c r="E2061" s="1" t="s">
        <v>37</v>
      </c>
      <c r="F2061" s="1" t="s">
        <v>168</v>
      </c>
      <c r="G2061" s="2">
        <v>44246</v>
      </c>
      <c r="H2061" s="3">
        <v>0.74583333333333335</v>
      </c>
      <c r="I2061">
        <v>1</v>
      </c>
      <c r="J2061" s="1" t="s">
        <v>4916</v>
      </c>
      <c r="K2061">
        <v>0</v>
      </c>
      <c r="L2061">
        <v>3.5486456731358338</v>
      </c>
      <c r="M2061">
        <v>15582.62</v>
      </c>
      <c r="N2061" s="5">
        <f>IF(Feb_21[[#This Row],[WIN_OSE]]=0,('Summary Sheet'!$O$1)-('Summary Sheet'!$O$1*2%),-'Summary Sheet'!$O$1*(Feb_21[[#This Row],[BSP]]-1))</f>
        <v>1.96</v>
      </c>
    </row>
    <row r="2062" spans="1:14" x14ac:dyDescent="0.25">
      <c r="A2062">
        <v>179520375</v>
      </c>
      <c r="B2062" s="1" t="s">
        <v>23</v>
      </c>
      <c r="C2062" s="1" t="s">
        <v>3131</v>
      </c>
      <c r="D2062" s="1" t="s">
        <v>5165</v>
      </c>
      <c r="E2062" s="1" t="s">
        <v>65</v>
      </c>
      <c r="F2062" s="1" t="s">
        <v>54</v>
      </c>
      <c r="G2062" s="2">
        <v>44246</v>
      </c>
      <c r="H2062" s="3">
        <v>0.58125000000000004</v>
      </c>
      <c r="I2062">
        <v>3</v>
      </c>
      <c r="J2062" s="1" t="s">
        <v>3736</v>
      </c>
      <c r="K2062">
        <v>1</v>
      </c>
      <c r="L2062">
        <v>3.6260599519999999</v>
      </c>
      <c r="M2062">
        <v>5859.06</v>
      </c>
      <c r="N2062" s="5">
        <f>IF(Feb_21[[#This Row],[WIN_OSE]]=0,('Summary Sheet'!$O$1)-('Summary Sheet'!$O$1*2%),-'Summary Sheet'!$O$1*(Feb_21[[#This Row],[BSP]]-1))</f>
        <v>-5.2521199039999997</v>
      </c>
    </row>
    <row r="2063" spans="1:14" x14ac:dyDescent="0.25">
      <c r="A2063">
        <v>179520377</v>
      </c>
      <c r="B2063" s="1" t="s">
        <v>23</v>
      </c>
      <c r="C2063" s="1" t="s">
        <v>3131</v>
      </c>
      <c r="D2063" s="1" t="s">
        <v>5165</v>
      </c>
      <c r="E2063" s="1" t="s">
        <v>41</v>
      </c>
      <c r="F2063" s="1" t="s">
        <v>54</v>
      </c>
      <c r="G2063" s="2">
        <v>44246</v>
      </c>
      <c r="H2063" s="3">
        <v>0.59166666666666667</v>
      </c>
      <c r="I2063">
        <v>5</v>
      </c>
      <c r="J2063" s="1" t="s">
        <v>4336</v>
      </c>
      <c r="K2063">
        <v>1</v>
      </c>
      <c r="L2063">
        <v>4.5</v>
      </c>
      <c r="M2063">
        <v>5719.22</v>
      </c>
      <c r="N2063" s="5">
        <f>IF(Feb_21[[#This Row],[WIN_OSE]]=0,('Summary Sheet'!$O$1)-('Summary Sheet'!$O$1*2%),-'Summary Sheet'!$O$1*(Feb_21[[#This Row],[BSP]]-1))</f>
        <v>-7</v>
      </c>
    </row>
    <row r="2064" spans="1:14" x14ac:dyDescent="0.25">
      <c r="A2064">
        <v>179520379</v>
      </c>
      <c r="B2064" s="1" t="s">
        <v>23</v>
      </c>
      <c r="C2064" s="1" t="s">
        <v>3131</v>
      </c>
      <c r="D2064" s="1" t="s">
        <v>5165</v>
      </c>
      <c r="E2064" s="1" t="s">
        <v>41</v>
      </c>
      <c r="F2064" s="1" t="s">
        <v>54</v>
      </c>
      <c r="G2064" s="2">
        <v>44246</v>
      </c>
      <c r="H2064" s="3">
        <v>0.60555555555555551</v>
      </c>
      <c r="I2064">
        <v>6</v>
      </c>
      <c r="J2064" s="1" t="s">
        <v>3591</v>
      </c>
      <c r="K2064">
        <v>1</v>
      </c>
      <c r="L2064">
        <v>3.1</v>
      </c>
      <c r="M2064">
        <v>7969.48</v>
      </c>
      <c r="N2064" s="5">
        <f>IF(Feb_21[[#This Row],[WIN_OSE]]=0,('Summary Sheet'!$O$1)-('Summary Sheet'!$O$1*2%),-'Summary Sheet'!$O$1*(Feb_21[[#This Row],[BSP]]-1))</f>
        <v>-4.2</v>
      </c>
    </row>
    <row r="2065" spans="1:14" x14ac:dyDescent="0.25">
      <c r="A2065">
        <v>179520381</v>
      </c>
      <c r="B2065" s="1" t="s">
        <v>23</v>
      </c>
      <c r="C2065" s="1" t="s">
        <v>3131</v>
      </c>
      <c r="D2065" s="1" t="s">
        <v>5165</v>
      </c>
      <c r="E2065" s="1" t="s">
        <v>37</v>
      </c>
      <c r="F2065" s="1" t="s">
        <v>54</v>
      </c>
      <c r="G2065" s="2">
        <v>44246</v>
      </c>
      <c r="H2065" s="3">
        <v>0.61944444444444446</v>
      </c>
      <c r="I2065">
        <v>3</v>
      </c>
      <c r="J2065" s="1" t="s">
        <v>3531</v>
      </c>
      <c r="K2065">
        <v>0</v>
      </c>
      <c r="L2065">
        <v>3.2</v>
      </c>
      <c r="M2065">
        <v>9738.66</v>
      </c>
      <c r="N2065" s="5">
        <f>IF(Feb_21[[#This Row],[WIN_OSE]]=0,('Summary Sheet'!$O$1)-('Summary Sheet'!$O$1*2%),-'Summary Sheet'!$O$1*(Feb_21[[#This Row],[BSP]]-1))</f>
        <v>1.96</v>
      </c>
    </row>
    <row r="2066" spans="1:14" x14ac:dyDescent="0.25">
      <c r="A2066">
        <v>179520383</v>
      </c>
      <c r="B2066" s="1" t="s">
        <v>23</v>
      </c>
      <c r="C2066" s="1" t="s">
        <v>3131</v>
      </c>
      <c r="D2066" s="1" t="s">
        <v>5165</v>
      </c>
      <c r="E2066" s="1" t="s">
        <v>65</v>
      </c>
      <c r="F2066" s="1" t="s">
        <v>54</v>
      </c>
      <c r="G2066" s="2">
        <v>44246</v>
      </c>
      <c r="H2066" s="3">
        <v>0.63263888888888886</v>
      </c>
      <c r="I2066">
        <v>1</v>
      </c>
      <c r="J2066" s="1" t="s">
        <v>853</v>
      </c>
      <c r="K2066">
        <v>0</v>
      </c>
      <c r="L2066">
        <v>4.5037354996404613</v>
      </c>
      <c r="M2066">
        <v>5131.76</v>
      </c>
      <c r="N2066" s="5">
        <f>IF(Feb_21[[#This Row],[WIN_OSE]]=0,('Summary Sheet'!$O$1)-('Summary Sheet'!$O$1*2%),-'Summary Sheet'!$O$1*(Feb_21[[#This Row],[BSP]]-1))</f>
        <v>1.96</v>
      </c>
    </row>
    <row r="2067" spans="1:14" x14ac:dyDescent="0.25">
      <c r="A2067">
        <v>179520385</v>
      </c>
      <c r="B2067" s="1" t="s">
        <v>23</v>
      </c>
      <c r="C2067" s="1" t="s">
        <v>3131</v>
      </c>
      <c r="D2067" s="1" t="s">
        <v>5165</v>
      </c>
      <c r="E2067" s="1" t="s">
        <v>65</v>
      </c>
      <c r="F2067" s="1" t="s">
        <v>54</v>
      </c>
      <c r="G2067" s="2">
        <v>44246</v>
      </c>
      <c r="H2067" s="3">
        <v>0.64444444444444449</v>
      </c>
      <c r="I2067">
        <v>6</v>
      </c>
      <c r="J2067" s="1" t="s">
        <v>3537</v>
      </c>
      <c r="K2067">
        <v>0</v>
      </c>
      <c r="L2067">
        <v>3.7</v>
      </c>
      <c r="M2067">
        <v>9280.3799999999992</v>
      </c>
      <c r="N2067" s="5">
        <f>IF(Feb_21[[#This Row],[WIN_OSE]]=0,('Summary Sheet'!$O$1)-('Summary Sheet'!$O$1*2%),-'Summary Sheet'!$O$1*(Feb_21[[#This Row],[BSP]]-1))</f>
        <v>1.96</v>
      </c>
    </row>
    <row r="2068" spans="1:14" x14ac:dyDescent="0.25">
      <c r="A2068">
        <v>179520387</v>
      </c>
      <c r="B2068" s="1" t="s">
        <v>23</v>
      </c>
      <c r="C2068" s="1" t="s">
        <v>3131</v>
      </c>
      <c r="D2068" s="1" t="s">
        <v>5165</v>
      </c>
      <c r="E2068" s="1" t="s">
        <v>45</v>
      </c>
      <c r="F2068" s="1" t="s">
        <v>188</v>
      </c>
      <c r="G2068" s="2">
        <v>44246</v>
      </c>
      <c r="H2068" s="3">
        <v>0.65833333333333333</v>
      </c>
      <c r="I2068">
        <v>1</v>
      </c>
      <c r="J2068" s="1" t="s">
        <v>4871</v>
      </c>
      <c r="K2068">
        <v>1</v>
      </c>
      <c r="L2068">
        <v>4.2793946871964739</v>
      </c>
      <c r="M2068">
        <v>9137.92</v>
      </c>
      <c r="N2068" s="5">
        <f>IF(Feb_21[[#This Row],[WIN_OSE]]=0,('Summary Sheet'!$O$1)-('Summary Sheet'!$O$1*2%),-'Summary Sheet'!$O$1*(Feb_21[[#This Row],[BSP]]-1))</f>
        <v>-6.5587893743929477</v>
      </c>
    </row>
    <row r="2069" spans="1:14" x14ac:dyDescent="0.25">
      <c r="A2069">
        <v>179520389</v>
      </c>
      <c r="B2069" s="1" t="s">
        <v>23</v>
      </c>
      <c r="C2069" s="1" t="s">
        <v>3131</v>
      </c>
      <c r="D2069" s="1" t="s">
        <v>5165</v>
      </c>
      <c r="E2069" s="1" t="s">
        <v>39</v>
      </c>
      <c r="F2069" s="1" t="s">
        <v>54</v>
      </c>
      <c r="G2069" s="2">
        <v>44246</v>
      </c>
      <c r="H2069" s="3">
        <v>0.67222222222222228</v>
      </c>
      <c r="I2069">
        <v>6</v>
      </c>
      <c r="J2069" s="1" t="s">
        <v>4477</v>
      </c>
      <c r="K2069">
        <v>1</v>
      </c>
      <c r="L2069">
        <v>2.94</v>
      </c>
      <c r="M2069">
        <v>12172.5</v>
      </c>
      <c r="N2069" s="5">
        <f>IF(Feb_21[[#This Row],[WIN_OSE]]=0,('Summary Sheet'!$O$1)-('Summary Sheet'!$O$1*2%),-'Summary Sheet'!$O$1*(Feb_21[[#This Row],[BSP]]-1))</f>
        <v>-3.88</v>
      </c>
    </row>
    <row r="2070" spans="1:14" x14ac:dyDescent="0.25">
      <c r="A2070">
        <v>179520391</v>
      </c>
      <c r="B2070" s="1" t="s">
        <v>23</v>
      </c>
      <c r="C2070" s="1" t="s">
        <v>3131</v>
      </c>
      <c r="D2070" s="1" t="s">
        <v>5165</v>
      </c>
      <c r="E2070" s="1" t="s">
        <v>30</v>
      </c>
      <c r="F2070" s="1" t="s">
        <v>54</v>
      </c>
      <c r="G2070" s="2">
        <v>44246</v>
      </c>
      <c r="H2070" s="3">
        <v>0.68611111111111112</v>
      </c>
      <c r="I2070">
        <v>3</v>
      </c>
      <c r="J2070" s="1" t="s">
        <v>4131</v>
      </c>
      <c r="K2070">
        <v>1</v>
      </c>
      <c r="L2070">
        <v>3.4124468895625606</v>
      </c>
      <c r="M2070">
        <v>8174.66</v>
      </c>
      <c r="N2070" s="5">
        <f>IF(Feb_21[[#This Row],[WIN_OSE]]=0,('Summary Sheet'!$O$1)-('Summary Sheet'!$O$1*2%),-'Summary Sheet'!$O$1*(Feb_21[[#This Row],[BSP]]-1))</f>
        <v>-4.8248937791251212</v>
      </c>
    </row>
    <row r="2071" spans="1:14" x14ac:dyDescent="0.25">
      <c r="A2071">
        <v>179520393</v>
      </c>
      <c r="B2071" s="1" t="s">
        <v>23</v>
      </c>
      <c r="C2071" s="1" t="s">
        <v>3131</v>
      </c>
      <c r="D2071" s="1" t="s">
        <v>5165</v>
      </c>
      <c r="E2071" s="1" t="s">
        <v>39</v>
      </c>
      <c r="F2071" s="1" t="s">
        <v>54</v>
      </c>
      <c r="G2071" s="2">
        <v>44246</v>
      </c>
      <c r="H2071" s="3">
        <v>0.7</v>
      </c>
      <c r="I2071">
        <v>2</v>
      </c>
      <c r="J2071" s="1" t="s">
        <v>3743</v>
      </c>
      <c r="K2071">
        <v>1</v>
      </c>
      <c r="L2071">
        <v>4.4406792626043892</v>
      </c>
      <c r="M2071">
        <v>5805.18</v>
      </c>
      <c r="N2071" s="5">
        <f>IF(Feb_21[[#This Row],[WIN_OSE]]=0,('Summary Sheet'!$O$1)-('Summary Sheet'!$O$1*2%),-'Summary Sheet'!$O$1*(Feb_21[[#This Row],[BSP]]-1))</f>
        <v>-6.8813585252087783</v>
      </c>
    </row>
    <row r="2072" spans="1:14" x14ac:dyDescent="0.25">
      <c r="A2072">
        <v>179520395</v>
      </c>
      <c r="B2072" s="1" t="s">
        <v>23</v>
      </c>
      <c r="C2072" s="1" t="s">
        <v>3131</v>
      </c>
      <c r="D2072" s="1" t="s">
        <v>5165</v>
      </c>
      <c r="E2072" s="1" t="s">
        <v>60</v>
      </c>
      <c r="F2072" s="1" t="s">
        <v>15</v>
      </c>
      <c r="G2072" s="2">
        <v>44246</v>
      </c>
      <c r="H2072" s="3">
        <v>0.71388888888888891</v>
      </c>
      <c r="I2072">
        <v>4</v>
      </c>
      <c r="J2072" s="1" t="s">
        <v>3734</v>
      </c>
      <c r="K2072">
        <v>0</v>
      </c>
      <c r="L2072">
        <v>3.475457988412527</v>
      </c>
      <c r="M2072">
        <v>10602.74</v>
      </c>
      <c r="N2072" s="5">
        <f>IF(Feb_21[[#This Row],[WIN_OSE]]=0,('Summary Sheet'!$O$1)-('Summary Sheet'!$O$1*2%),-'Summary Sheet'!$O$1*(Feb_21[[#This Row],[BSP]]-1))</f>
        <v>1.96</v>
      </c>
    </row>
    <row r="2073" spans="1:14" x14ac:dyDescent="0.25">
      <c r="A2073">
        <v>179520397</v>
      </c>
      <c r="B2073" s="1" t="s">
        <v>23</v>
      </c>
      <c r="C2073" s="1" t="s">
        <v>3131</v>
      </c>
      <c r="D2073" s="1" t="s">
        <v>5165</v>
      </c>
      <c r="E2073" s="1" t="s">
        <v>24</v>
      </c>
      <c r="F2073" s="1" t="s">
        <v>54</v>
      </c>
      <c r="G2073" s="2">
        <v>44246</v>
      </c>
      <c r="H2073" s="3">
        <v>0.72777777777777775</v>
      </c>
      <c r="I2073">
        <v>3</v>
      </c>
      <c r="J2073" s="1" t="s">
        <v>3355</v>
      </c>
      <c r="K2073">
        <v>0</v>
      </c>
      <c r="L2073">
        <v>3.55</v>
      </c>
      <c r="M2073">
        <v>13880.42</v>
      </c>
      <c r="N2073" s="5">
        <f>IF(Feb_21[[#This Row],[WIN_OSE]]=0,('Summary Sheet'!$O$1)-('Summary Sheet'!$O$1*2%),-'Summary Sheet'!$O$1*(Feb_21[[#This Row],[BSP]]-1))</f>
        <v>1.96</v>
      </c>
    </row>
    <row r="2074" spans="1:14" x14ac:dyDescent="0.25">
      <c r="A2074">
        <v>179520399</v>
      </c>
      <c r="B2074" s="1" t="s">
        <v>23</v>
      </c>
      <c r="C2074" s="1" t="s">
        <v>3131</v>
      </c>
      <c r="D2074" s="1" t="s">
        <v>5165</v>
      </c>
      <c r="E2074" s="1" t="s">
        <v>30</v>
      </c>
      <c r="F2074" s="1" t="s">
        <v>54</v>
      </c>
      <c r="G2074" s="2">
        <v>44246</v>
      </c>
      <c r="H2074" s="3">
        <v>0.73888888888888893</v>
      </c>
      <c r="I2074">
        <v>1</v>
      </c>
      <c r="J2074" s="1" t="s">
        <v>4428</v>
      </c>
      <c r="K2074">
        <v>0</v>
      </c>
      <c r="L2074">
        <v>3</v>
      </c>
      <c r="M2074">
        <v>12298.64</v>
      </c>
      <c r="N2074" s="5">
        <f>IF(Feb_21[[#This Row],[WIN_OSE]]=0,('Summary Sheet'!$O$1)-('Summary Sheet'!$O$1*2%),-'Summary Sheet'!$O$1*(Feb_21[[#This Row],[BSP]]-1))</f>
        <v>1.96</v>
      </c>
    </row>
    <row r="2075" spans="1:14" x14ac:dyDescent="0.25">
      <c r="A2075">
        <v>179520401</v>
      </c>
      <c r="B2075" s="1" t="s">
        <v>23</v>
      </c>
      <c r="C2075" s="1" t="s">
        <v>3131</v>
      </c>
      <c r="D2075" s="1" t="s">
        <v>5165</v>
      </c>
      <c r="E2075" s="1" t="s">
        <v>41</v>
      </c>
      <c r="F2075" s="1" t="s">
        <v>54</v>
      </c>
      <c r="G2075" s="2">
        <v>44246</v>
      </c>
      <c r="H2075" s="3">
        <v>0.75138888888888888</v>
      </c>
      <c r="I2075">
        <v>1</v>
      </c>
      <c r="J2075" s="1" t="s">
        <v>1314</v>
      </c>
      <c r="K2075">
        <v>0</v>
      </c>
      <c r="L2075">
        <v>3.6477046828535089</v>
      </c>
      <c r="M2075">
        <v>7825.22</v>
      </c>
      <c r="N2075" s="5">
        <f>IF(Feb_21[[#This Row],[WIN_OSE]]=0,('Summary Sheet'!$O$1)-('Summary Sheet'!$O$1*2%),-'Summary Sheet'!$O$1*(Feb_21[[#This Row],[BSP]]-1))</f>
        <v>1.96</v>
      </c>
    </row>
    <row r="2076" spans="1:14" x14ac:dyDescent="0.25">
      <c r="A2076">
        <v>179520635</v>
      </c>
      <c r="B2076" s="1" t="s">
        <v>1277</v>
      </c>
      <c r="C2076" s="1" t="s">
        <v>3140</v>
      </c>
      <c r="D2076" s="1" t="s">
        <v>5165</v>
      </c>
      <c r="E2076" s="1" t="s">
        <v>47</v>
      </c>
      <c r="F2076" s="1" t="s">
        <v>44</v>
      </c>
      <c r="G2076" s="2">
        <v>44246</v>
      </c>
      <c r="H2076" s="3">
        <v>0.7631944444444444</v>
      </c>
      <c r="I2076">
        <v>3</v>
      </c>
      <c r="J2076" s="1" t="s">
        <v>5178</v>
      </c>
      <c r="K2076">
        <v>0</v>
      </c>
      <c r="L2076">
        <v>3.25</v>
      </c>
      <c r="M2076">
        <v>10142.280000000001</v>
      </c>
      <c r="N2076" s="5">
        <f>IF(Feb_21[[#This Row],[WIN_OSE]]=0,('Summary Sheet'!$O$1)-('Summary Sheet'!$O$1*2%),-'Summary Sheet'!$O$1*(Feb_21[[#This Row],[BSP]]-1))</f>
        <v>1.96</v>
      </c>
    </row>
    <row r="2077" spans="1:14" x14ac:dyDescent="0.25">
      <c r="A2077">
        <v>179520637</v>
      </c>
      <c r="B2077" s="1" t="s">
        <v>1277</v>
      </c>
      <c r="C2077" s="1" t="s">
        <v>3140</v>
      </c>
      <c r="D2077" s="1" t="s">
        <v>5165</v>
      </c>
      <c r="E2077" s="1" t="s">
        <v>47</v>
      </c>
      <c r="F2077" s="1" t="s">
        <v>44</v>
      </c>
      <c r="G2077" s="2">
        <v>44246</v>
      </c>
      <c r="H2077" s="3">
        <v>0.77500000000000002</v>
      </c>
      <c r="I2077">
        <v>2</v>
      </c>
      <c r="J2077" s="1" t="s">
        <v>3392</v>
      </c>
      <c r="K2077">
        <v>0</v>
      </c>
      <c r="L2077">
        <v>4.0390891980000001</v>
      </c>
      <c r="M2077">
        <v>11090.58</v>
      </c>
      <c r="N2077" s="5">
        <f>IF(Feb_21[[#This Row],[WIN_OSE]]=0,('Summary Sheet'!$O$1)-('Summary Sheet'!$O$1*2%),-'Summary Sheet'!$O$1*(Feb_21[[#This Row],[BSP]]-1))</f>
        <v>1.96</v>
      </c>
    </row>
    <row r="2078" spans="1:14" x14ac:dyDescent="0.25">
      <c r="A2078">
        <v>179520639</v>
      </c>
      <c r="B2078" s="1" t="s">
        <v>1277</v>
      </c>
      <c r="C2078" s="1" t="s">
        <v>3140</v>
      </c>
      <c r="D2078" s="1" t="s">
        <v>5165</v>
      </c>
      <c r="E2078" s="1" t="s">
        <v>32</v>
      </c>
      <c r="F2078" s="1" t="s">
        <v>44</v>
      </c>
      <c r="G2078" s="2">
        <v>44246</v>
      </c>
      <c r="H2078" s="3">
        <v>0.78541666666666665</v>
      </c>
      <c r="I2078">
        <v>2</v>
      </c>
      <c r="J2078" s="1" t="s">
        <v>3472</v>
      </c>
      <c r="K2078">
        <v>0</v>
      </c>
      <c r="L2078">
        <v>2.9836780162094514</v>
      </c>
      <c r="M2078">
        <v>17458.939999999999</v>
      </c>
      <c r="N2078" s="5">
        <f>IF(Feb_21[[#This Row],[WIN_OSE]]=0,('Summary Sheet'!$O$1)-('Summary Sheet'!$O$1*2%),-'Summary Sheet'!$O$1*(Feb_21[[#This Row],[BSP]]-1))</f>
        <v>1.96</v>
      </c>
    </row>
    <row r="2079" spans="1:14" x14ac:dyDescent="0.25">
      <c r="A2079">
        <v>179520641</v>
      </c>
      <c r="B2079" s="1" t="s">
        <v>1277</v>
      </c>
      <c r="C2079" s="1" t="s">
        <v>3140</v>
      </c>
      <c r="D2079" s="1" t="s">
        <v>5165</v>
      </c>
      <c r="E2079" s="1" t="s">
        <v>30</v>
      </c>
      <c r="F2079" s="1" t="s">
        <v>44</v>
      </c>
      <c r="G2079" s="2">
        <v>44246</v>
      </c>
      <c r="H2079" s="3">
        <v>0.79791666666666672</v>
      </c>
      <c r="I2079">
        <v>3</v>
      </c>
      <c r="J2079" s="1" t="s">
        <v>1084</v>
      </c>
      <c r="K2079">
        <v>0</v>
      </c>
      <c r="L2079">
        <v>3.8922027685336977</v>
      </c>
      <c r="M2079">
        <v>12712.64</v>
      </c>
      <c r="N2079" s="5">
        <f>IF(Feb_21[[#This Row],[WIN_OSE]]=0,('Summary Sheet'!$O$1)-('Summary Sheet'!$O$1*2%),-'Summary Sheet'!$O$1*(Feb_21[[#This Row],[BSP]]-1))</f>
        <v>1.96</v>
      </c>
    </row>
    <row r="2080" spans="1:14" x14ac:dyDescent="0.25">
      <c r="A2080">
        <v>179520643</v>
      </c>
      <c r="B2080" s="1" t="s">
        <v>1277</v>
      </c>
      <c r="C2080" s="1" t="s">
        <v>3140</v>
      </c>
      <c r="D2080" s="1" t="s">
        <v>5165</v>
      </c>
      <c r="E2080" s="1" t="s">
        <v>43</v>
      </c>
      <c r="F2080" s="1" t="s">
        <v>44</v>
      </c>
      <c r="G2080" s="2">
        <v>44246</v>
      </c>
      <c r="H2080" s="3">
        <v>0.80972222222222223</v>
      </c>
      <c r="I2080">
        <v>4</v>
      </c>
      <c r="J2080" s="1" t="s">
        <v>1358</v>
      </c>
      <c r="K2080">
        <v>1</v>
      </c>
      <c r="L2080">
        <v>3.390544360226377</v>
      </c>
      <c r="M2080">
        <v>15403</v>
      </c>
      <c r="N2080" s="5">
        <f>IF(Feb_21[[#This Row],[WIN_OSE]]=0,('Summary Sheet'!$O$1)-('Summary Sheet'!$O$1*2%),-'Summary Sheet'!$O$1*(Feb_21[[#This Row],[BSP]]-1))</f>
        <v>-4.7810887204527539</v>
      </c>
    </row>
    <row r="2081" spans="1:14" x14ac:dyDescent="0.25">
      <c r="A2081">
        <v>179520645</v>
      </c>
      <c r="B2081" s="1" t="s">
        <v>1277</v>
      </c>
      <c r="C2081" s="1" t="s">
        <v>3140</v>
      </c>
      <c r="D2081" s="1" t="s">
        <v>5165</v>
      </c>
      <c r="E2081" s="1" t="s">
        <v>47</v>
      </c>
      <c r="F2081" s="1" t="s">
        <v>44</v>
      </c>
      <c r="G2081" s="2">
        <v>44246</v>
      </c>
      <c r="H2081" s="3">
        <v>0.82013888888888886</v>
      </c>
      <c r="I2081">
        <v>1</v>
      </c>
      <c r="J2081" s="1" t="s">
        <v>4340</v>
      </c>
      <c r="K2081">
        <v>0</v>
      </c>
      <c r="L2081">
        <v>3.7998883075361674</v>
      </c>
      <c r="M2081">
        <v>10208.68</v>
      </c>
      <c r="N2081" s="5">
        <f>IF(Feb_21[[#This Row],[WIN_OSE]]=0,('Summary Sheet'!$O$1)-('Summary Sheet'!$O$1*2%),-'Summary Sheet'!$O$1*(Feb_21[[#This Row],[BSP]]-1))</f>
        <v>1.96</v>
      </c>
    </row>
    <row r="2082" spans="1:14" x14ac:dyDescent="0.25">
      <c r="A2082">
        <v>179520647</v>
      </c>
      <c r="B2082" s="1" t="s">
        <v>1277</v>
      </c>
      <c r="C2082" s="1" t="s">
        <v>3140</v>
      </c>
      <c r="D2082" s="1" t="s">
        <v>5165</v>
      </c>
      <c r="E2082" s="1" t="s">
        <v>39</v>
      </c>
      <c r="F2082" s="1" t="s">
        <v>44</v>
      </c>
      <c r="G2082" s="2">
        <v>44246</v>
      </c>
      <c r="H2082" s="3">
        <v>0.83194444444444449</v>
      </c>
      <c r="I2082">
        <v>5</v>
      </c>
      <c r="J2082" s="1" t="s">
        <v>4815</v>
      </c>
      <c r="K2082">
        <v>1</v>
      </c>
      <c r="L2082">
        <v>2.5598427278332681</v>
      </c>
      <c r="M2082">
        <v>21281.06</v>
      </c>
      <c r="N2082" s="5">
        <f>IF(Feb_21[[#This Row],[WIN_OSE]]=0,('Summary Sheet'!$O$1)-('Summary Sheet'!$O$1*2%),-'Summary Sheet'!$O$1*(Feb_21[[#This Row],[BSP]]-1))</f>
        <v>-3.1196854556665361</v>
      </c>
    </row>
    <row r="2083" spans="1:14" x14ac:dyDescent="0.25">
      <c r="A2083">
        <v>179520649</v>
      </c>
      <c r="B2083" s="1" t="s">
        <v>1277</v>
      </c>
      <c r="C2083" s="1" t="s">
        <v>3140</v>
      </c>
      <c r="D2083" s="1" t="s">
        <v>5165</v>
      </c>
      <c r="E2083" s="1" t="s">
        <v>32</v>
      </c>
      <c r="F2083" s="1" t="s">
        <v>44</v>
      </c>
      <c r="G2083" s="2">
        <v>44246</v>
      </c>
      <c r="H2083" s="3">
        <v>0.84166666666666667</v>
      </c>
      <c r="I2083">
        <v>6</v>
      </c>
      <c r="J2083" s="1" t="s">
        <v>3365</v>
      </c>
      <c r="K2083">
        <v>1</v>
      </c>
      <c r="L2083">
        <v>4.4630043219999997</v>
      </c>
      <c r="M2083">
        <v>6846.56</v>
      </c>
      <c r="N2083" s="5">
        <f>IF(Feb_21[[#This Row],[WIN_OSE]]=0,('Summary Sheet'!$O$1)-('Summary Sheet'!$O$1*2%),-'Summary Sheet'!$O$1*(Feb_21[[#This Row],[BSP]]-1))</f>
        <v>-6.9260086439999995</v>
      </c>
    </row>
    <row r="2084" spans="1:14" x14ac:dyDescent="0.25">
      <c r="A2084">
        <v>179520651</v>
      </c>
      <c r="B2084" s="1" t="s">
        <v>1277</v>
      </c>
      <c r="C2084" s="1" t="s">
        <v>3140</v>
      </c>
      <c r="D2084" s="1" t="s">
        <v>5165</v>
      </c>
      <c r="E2084" s="1" t="s">
        <v>47</v>
      </c>
      <c r="F2084" s="1" t="s">
        <v>44</v>
      </c>
      <c r="G2084" s="2">
        <v>44246</v>
      </c>
      <c r="H2084" s="3">
        <v>0.8520833333333333</v>
      </c>
      <c r="I2084">
        <v>6</v>
      </c>
      <c r="J2084" s="1" t="s">
        <v>1025</v>
      </c>
      <c r="K2084">
        <v>1</v>
      </c>
      <c r="L2084">
        <v>2.6430349469999999</v>
      </c>
      <c r="M2084">
        <v>24129.96</v>
      </c>
      <c r="N2084" s="5">
        <f>IF(Feb_21[[#This Row],[WIN_OSE]]=0,('Summary Sheet'!$O$1)-('Summary Sheet'!$O$1*2%),-'Summary Sheet'!$O$1*(Feb_21[[#This Row],[BSP]]-1))</f>
        <v>-3.2860698939999997</v>
      </c>
    </row>
    <row r="2085" spans="1:14" x14ac:dyDescent="0.25">
      <c r="A2085">
        <v>179520653</v>
      </c>
      <c r="B2085" s="1" t="s">
        <v>1277</v>
      </c>
      <c r="C2085" s="1" t="s">
        <v>3140</v>
      </c>
      <c r="D2085" s="1" t="s">
        <v>5165</v>
      </c>
      <c r="E2085" s="1" t="s">
        <v>47</v>
      </c>
      <c r="F2085" s="1" t="s">
        <v>44</v>
      </c>
      <c r="G2085" s="2">
        <v>44246</v>
      </c>
      <c r="H2085" s="3">
        <v>0.86527777777777781</v>
      </c>
      <c r="I2085">
        <v>3</v>
      </c>
      <c r="J2085" s="1" t="s">
        <v>1079</v>
      </c>
      <c r="K2085">
        <v>0</v>
      </c>
      <c r="L2085">
        <v>2.3018514546713233</v>
      </c>
      <c r="M2085">
        <v>22757.62</v>
      </c>
      <c r="N2085" s="5">
        <f>IF(Feb_21[[#This Row],[WIN_OSE]]=0,('Summary Sheet'!$O$1)-('Summary Sheet'!$O$1*2%),-'Summary Sheet'!$O$1*(Feb_21[[#This Row],[BSP]]-1))</f>
        <v>1.96</v>
      </c>
    </row>
    <row r="2086" spans="1:14" x14ac:dyDescent="0.25">
      <c r="A2086">
        <v>179520655</v>
      </c>
      <c r="B2086" s="1" t="s">
        <v>1277</v>
      </c>
      <c r="C2086" s="1" t="s">
        <v>3140</v>
      </c>
      <c r="D2086" s="1" t="s">
        <v>5165</v>
      </c>
      <c r="E2086" s="1" t="s">
        <v>47</v>
      </c>
      <c r="F2086" s="1" t="s">
        <v>44</v>
      </c>
      <c r="G2086" s="2">
        <v>44246</v>
      </c>
      <c r="H2086" s="3">
        <v>0.87569444444444444</v>
      </c>
      <c r="I2086">
        <v>2</v>
      </c>
      <c r="J2086" s="1" t="s">
        <v>4470</v>
      </c>
      <c r="K2086">
        <v>0</v>
      </c>
      <c r="L2086">
        <v>3.3141063119999998</v>
      </c>
      <c r="M2086">
        <v>20480.68</v>
      </c>
      <c r="N2086" s="5">
        <f>IF(Feb_21[[#This Row],[WIN_OSE]]=0,('Summary Sheet'!$O$1)-('Summary Sheet'!$O$1*2%),-'Summary Sheet'!$O$1*(Feb_21[[#This Row],[BSP]]-1))</f>
        <v>1.96</v>
      </c>
    </row>
    <row r="2087" spans="1:14" x14ac:dyDescent="0.25">
      <c r="A2087">
        <v>179520657</v>
      </c>
      <c r="B2087" s="1" t="s">
        <v>1277</v>
      </c>
      <c r="C2087" s="1" t="s">
        <v>3140</v>
      </c>
      <c r="D2087" s="1" t="s">
        <v>5165</v>
      </c>
      <c r="E2087" s="1" t="s">
        <v>41</v>
      </c>
      <c r="F2087" s="1" t="s">
        <v>44</v>
      </c>
      <c r="G2087" s="2">
        <v>44246</v>
      </c>
      <c r="H2087" s="3">
        <v>0.88611111111111107</v>
      </c>
      <c r="I2087">
        <v>6</v>
      </c>
      <c r="J2087" s="1" t="s">
        <v>4197</v>
      </c>
      <c r="K2087">
        <v>1</v>
      </c>
      <c r="L2087">
        <v>3.8792941618534673</v>
      </c>
      <c r="M2087">
        <v>15176.58</v>
      </c>
      <c r="N2087" s="5">
        <f>IF(Feb_21[[#This Row],[WIN_OSE]]=0,('Summary Sheet'!$O$1)-('Summary Sheet'!$O$1*2%),-'Summary Sheet'!$O$1*(Feb_21[[#This Row],[BSP]]-1))</f>
        <v>-5.7585883237069346</v>
      </c>
    </row>
    <row r="2088" spans="1:14" x14ac:dyDescent="0.25">
      <c r="A2088">
        <v>179520673</v>
      </c>
      <c r="B2088" s="1" t="s">
        <v>16</v>
      </c>
      <c r="C2088" s="1" t="s">
        <v>3133</v>
      </c>
      <c r="D2088" s="1" t="s">
        <v>5165</v>
      </c>
      <c r="E2088" s="1" t="s">
        <v>17</v>
      </c>
      <c r="F2088" s="1" t="s">
        <v>13</v>
      </c>
      <c r="G2088" s="2">
        <v>44246</v>
      </c>
      <c r="H2088" s="3">
        <v>0.75624999999999998</v>
      </c>
      <c r="I2088">
        <v>1</v>
      </c>
      <c r="J2088" s="1" t="s">
        <v>3615</v>
      </c>
      <c r="K2088">
        <v>0</v>
      </c>
      <c r="L2088">
        <v>3.2076368121597625</v>
      </c>
      <c r="M2088">
        <v>19952.7</v>
      </c>
      <c r="N2088" s="5">
        <f>IF(Feb_21[[#This Row],[WIN_OSE]]=0,('Summary Sheet'!$O$1)-('Summary Sheet'!$O$1*2%),-'Summary Sheet'!$O$1*(Feb_21[[#This Row],[BSP]]-1))</f>
        <v>1.96</v>
      </c>
    </row>
    <row r="2089" spans="1:14" x14ac:dyDescent="0.25">
      <c r="A2089">
        <v>179520675</v>
      </c>
      <c r="B2089" s="1" t="s">
        <v>16</v>
      </c>
      <c r="C2089" s="1" t="s">
        <v>3133</v>
      </c>
      <c r="D2089" s="1" t="s">
        <v>5165</v>
      </c>
      <c r="E2089" s="1" t="s">
        <v>17</v>
      </c>
      <c r="F2089" s="1" t="s">
        <v>13</v>
      </c>
      <c r="G2089" s="2">
        <v>44246</v>
      </c>
      <c r="H2089" s="3">
        <v>0.76944444444444449</v>
      </c>
      <c r="I2089">
        <v>1</v>
      </c>
      <c r="J2089" s="1" t="s">
        <v>5181</v>
      </c>
      <c r="K2089">
        <v>1</v>
      </c>
      <c r="L2089">
        <v>3.6389025990000001</v>
      </c>
      <c r="M2089">
        <v>16146.02</v>
      </c>
      <c r="N2089" s="5">
        <f>IF(Feb_21[[#This Row],[WIN_OSE]]=0,('Summary Sheet'!$O$1)-('Summary Sheet'!$O$1*2%),-'Summary Sheet'!$O$1*(Feb_21[[#This Row],[BSP]]-1))</f>
        <v>-5.2778051980000003</v>
      </c>
    </row>
    <row r="2090" spans="1:14" x14ac:dyDescent="0.25">
      <c r="A2090">
        <v>179520677</v>
      </c>
      <c r="B2090" s="1" t="s">
        <v>16</v>
      </c>
      <c r="C2090" s="1" t="s">
        <v>3133</v>
      </c>
      <c r="D2090" s="1" t="s">
        <v>5165</v>
      </c>
      <c r="E2090" s="1" t="s">
        <v>17</v>
      </c>
      <c r="F2090" s="1" t="s">
        <v>13</v>
      </c>
      <c r="G2090" s="2">
        <v>44246</v>
      </c>
      <c r="H2090" s="3">
        <v>0.77986111111111112</v>
      </c>
      <c r="I2090">
        <v>1</v>
      </c>
      <c r="J2090" s="1" t="s">
        <v>802</v>
      </c>
      <c r="K2090">
        <v>1</v>
      </c>
      <c r="L2090">
        <v>2.56</v>
      </c>
      <c r="M2090">
        <v>25583.16</v>
      </c>
      <c r="N2090" s="5">
        <f>IF(Feb_21[[#This Row],[WIN_OSE]]=0,('Summary Sheet'!$O$1)-('Summary Sheet'!$O$1*2%),-'Summary Sheet'!$O$1*(Feb_21[[#This Row],[BSP]]-1))</f>
        <v>-3.12</v>
      </c>
    </row>
    <row r="2091" spans="1:14" x14ac:dyDescent="0.25">
      <c r="A2091">
        <v>179520679</v>
      </c>
      <c r="B2091" s="1" t="s">
        <v>16</v>
      </c>
      <c r="C2091" s="1" t="s">
        <v>3133</v>
      </c>
      <c r="D2091" s="1" t="s">
        <v>5165</v>
      </c>
      <c r="E2091" s="1" t="s">
        <v>17</v>
      </c>
      <c r="F2091" s="1" t="s">
        <v>309</v>
      </c>
      <c r="G2091" s="2">
        <v>44246</v>
      </c>
      <c r="H2091" s="3">
        <v>0.79027777777777775</v>
      </c>
      <c r="I2091">
        <v>1</v>
      </c>
      <c r="J2091" s="1" t="s">
        <v>4896</v>
      </c>
      <c r="K2091">
        <v>0</v>
      </c>
      <c r="L2091">
        <v>2.9852067208976951</v>
      </c>
      <c r="M2091">
        <v>25566.799999999999</v>
      </c>
      <c r="N2091" s="5">
        <f>IF(Feb_21[[#This Row],[WIN_OSE]]=0,('Summary Sheet'!$O$1)-('Summary Sheet'!$O$1*2%),-'Summary Sheet'!$O$1*(Feb_21[[#This Row],[BSP]]-1))</f>
        <v>1.96</v>
      </c>
    </row>
    <row r="2092" spans="1:14" x14ac:dyDescent="0.25">
      <c r="A2092">
        <v>179520681</v>
      </c>
      <c r="B2092" s="1" t="s">
        <v>16</v>
      </c>
      <c r="C2092" s="1" t="s">
        <v>3133</v>
      </c>
      <c r="D2092" s="1" t="s">
        <v>5165</v>
      </c>
      <c r="E2092" s="1" t="s">
        <v>17</v>
      </c>
      <c r="F2092" s="1" t="s">
        <v>13</v>
      </c>
      <c r="G2092" s="2">
        <v>44246</v>
      </c>
      <c r="H2092" s="3">
        <v>0.8041666666666667</v>
      </c>
      <c r="I2092">
        <v>2</v>
      </c>
      <c r="J2092" s="1" t="s">
        <v>1194</v>
      </c>
      <c r="K2092">
        <v>0</v>
      </c>
      <c r="L2092">
        <v>2.801686359726518</v>
      </c>
      <c r="M2092">
        <v>17050.16</v>
      </c>
      <c r="N2092" s="5">
        <f>IF(Feb_21[[#This Row],[WIN_OSE]]=0,('Summary Sheet'!$O$1)-('Summary Sheet'!$O$1*2%),-'Summary Sheet'!$O$1*(Feb_21[[#This Row],[BSP]]-1))</f>
        <v>1.96</v>
      </c>
    </row>
    <row r="2093" spans="1:14" x14ac:dyDescent="0.25">
      <c r="A2093">
        <v>179520683</v>
      </c>
      <c r="B2093" s="1" t="s">
        <v>16</v>
      </c>
      <c r="C2093" s="1" t="s">
        <v>3133</v>
      </c>
      <c r="D2093" s="1" t="s">
        <v>5165</v>
      </c>
      <c r="E2093" s="1" t="s">
        <v>17</v>
      </c>
      <c r="F2093" s="1" t="s">
        <v>13</v>
      </c>
      <c r="G2093" s="2">
        <v>44246</v>
      </c>
      <c r="H2093" s="3">
        <v>0.81666666666666665</v>
      </c>
      <c r="I2093">
        <v>2</v>
      </c>
      <c r="J2093" s="1" t="s">
        <v>5190</v>
      </c>
      <c r="K2093">
        <v>0</v>
      </c>
      <c r="L2093">
        <v>4.9368559598250439</v>
      </c>
      <c r="M2093">
        <v>9138.08</v>
      </c>
      <c r="N2093" s="5">
        <f>IF(Feb_21[[#This Row],[WIN_OSE]]=0,('Summary Sheet'!$O$1)-('Summary Sheet'!$O$1*2%),-'Summary Sheet'!$O$1*(Feb_21[[#This Row],[BSP]]-1))</f>
        <v>1.96</v>
      </c>
    </row>
    <row r="2094" spans="1:14" x14ac:dyDescent="0.25">
      <c r="A2094">
        <v>179520685</v>
      </c>
      <c r="B2094" s="1" t="s">
        <v>16</v>
      </c>
      <c r="C2094" s="1" t="s">
        <v>3133</v>
      </c>
      <c r="D2094" s="1" t="s">
        <v>5165</v>
      </c>
      <c r="E2094" s="1" t="s">
        <v>17</v>
      </c>
      <c r="F2094" s="1" t="s">
        <v>309</v>
      </c>
      <c r="G2094" s="2">
        <v>44246</v>
      </c>
      <c r="H2094" s="3">
        <v>0.8305555555555556</v>
      </c>
      <c r="I2094">
        <v>3</v>
      </c>
      <c r="J2094" s="1" t="s">
        <v>1073</v>
      </c>
      <c r="K2094">
        <v>1</v>
      </c>
      <c r="L2094">
        <v>1.5634152724461998</v>
      </c>
      <c r="M2094">
        <v>56556.84</v>
      </c>
      <c r="N2094" s="5">
        <f>IF(Feb_21[[#This Row],[WIN_OSE]]=0,('Summary Sheet'!$O$1)-('Summary Sheet'!$O$1*2%),-'Summary Sheet'!$O$1*(Feb_21[[#This Row],[BSP]]-1))</f>
        <v>-1.1268305448923996</v>
      </c>
    </row>
    <row r="2095" spans="1:14" x14ac:dyDescent="0.25">
      <c r="A2095">
        <v>179520687</v>
      </c>
      <c r="B2095" s="1" t="s">
        <v>16</v>
      </c>
      <c r="C2095" s="1" t="s">
        <v>3133</v>
      </c>
      <c r="D2095" s="1" t="s">
        <v>5165</v>
      </c>
      <c r="E2095" s="1" t="s">
        <v>17</v>
      </c>
      <c r="F2095" s="1" t="s">
        <v>309</v>
      </c>
      <c r="G2095" s="2">
        <v>44246</v>
      </c>
      <c r="H2095" s="3">
        <v>0.84513888888888888</v>
      </c>
      <c r="I2095">
        <v>1</v>
      </c>
      <c r="J2095" s="1" t="s">
        <v>5176</v>
      </c>
      <c r="K2095">
        <v>0</v>
      </c>
      <c r="L2095">
        <v>2.16</v>
      </c>
      <c r="M2095">
        <v>30162.58</v>
      </c>
      <c r="N2095" s="5">
        <f>IF(Feb_21[[#This Row],[WIN_OSE]]=0,('Summary Sheet'!$O$1)-('Summary Sheet'!$O$1*2%),-'Summary Sheet'!$O$1*(Feb_21[[#This Row],[BSP]]-1))</f>
        <v>1.96</v>
      </c>
    </row>
    <row r="2096" spans="1:14" x14ac:dyDescent="0.25">
      <c r="A2096">
        <v>179520689</v>
      </c>
      <c r="B2096" s="1" t="s">
        <v>16</v>
      </c>
      <c r="C2096" s="1" t="s">
        <v>3133</v>
      </c>
      <c r="D2096" s="1" t="s">
        <v>5165</v>
      </c>
      <c r="E2096" s="1" t="s">
        <v>17</v>
      </c>
      <c r="F2096" s="1" t="s">
        <v>13</v>
      </c>
      <c r="G2096" s="2">
        <v>44246</v>
      </c>
      <c r="H2096" s="3">
        <v>0.85972222222222228</v>
      </c>
      <c r="I2096">
        <v>3</v>
      </c>
      <c r="J2096" s="1" t="s">
        <v>5177</v>
      </c>
      <c r="K2096">
        <v>0</v>
      </c>
      <c r="L2096">
        <v>3.9719739593765553</v>
      </c>
      <c r="M2096">
        <v>10602.52</v>
      </c>
      <c r="N2096" s="5">
        <f>IF(Feb_21[[#This Row],[WIN_OSE]]=0,('Summary Sheet'!$O$1)-('Summary Sheet'!$O$1*2%),-'Summary Sheet'!$O$1*(Feb_21[[#This Row],[BSP]]-1))</f>
        <v>1.96</v>
      </c>
    </row>
    <row r="2097" spans="1:14" x14ac:dyDescent="0.25">
      <c r="A2097">
        <v>179520691</v>
      </c>
      <c r="B2097" s="1" t="s">
        <v>16</v>
      </c>
      <c r="C2097" s="1" t="s">
        <v>3133</v>
      </c>
      <c r="D2097" s="1" t="s">
        <v>5165</v>
      </c>
      <c r="E2097" s="1" t="s">
        <v>17</v>
      </c>
      <c r="F2097" s="1" t="s">
        <v>13</v>
      </c>
      <c r="G2097" s="2">
        <v>44246</v>
      </c>
      <c r="H2097" s="3">
        <v>0.87083333333333335</v>
      </c>
      <c r="I2097">
        <v>6</v>
      </c>
      <c r="J2097" s="1" t="s">
        <v>4372</v>
      </c>
      <c r="K2097">
        <v>0</v>
      </c>
      <c r="L2097">
        <v>4.0969320192333916</v>
      </c>
      <c r="M2097">
        <v>33582.800000000003</v>
      </c>
      <c r="N2097" s="5">
        <f>IF(Feb_21[[#This Row],[WIN_OSE]]=0,('Summary Sheet'!$O$1)-('Summary Sheet'!$O$1*2%),-'Summary Sheet'!$O$1*(Feb_21[[#This Row],[BSP]]-1))</f>
        <v>1.96</v>
      </c>
    </row>
    <row r="2098" spans="1:14" x14ac:dyDescent="0.25">
      <c r="A2098">
        <v>179520693</v>
      </c>
      <c r="B2098" s="1" t="s">
        <v>16</v>
      </c>
      <c r="C2098" s="1" t="s">
        <v>3133</v>
      </c>
      <c r="D2098" s="1" t="s">
        <v>5165</v>
      </c>
      <c r="E2098" s="1" t="s">
        <v>17</v>
      </c>
      <c r="F2098" s="1" t="s">
        <v>13</v>
      </c>
      <c r="G2098" s="2">
        <v>44246</v>
      </c>
      <c r="H2098" s="3">
        <v>0.8833333333333333</v>
      </c>
      <c r="I2098">
        <v>2</v>
      </c>
      <c r="J2098" s="1" t="s">
        <v>1394</v>
      </c>
      <c r="K2098">
        <v>0</v>
      </c>
      <c r="L2098">
        <v>2.8</v>
      </c>
      <c r="M2098">
        <v>36959.64</v>
      </c>
      <c r="N2098" s="5">
        <f>IF(Feb_21[[#This Row],[WIN_OSE]]=0,('Summary Sheet'!$O$1)-('Summary Sheet'!$O$1*2%),-'Summary Sheet'!$O$1*(Feb_21[[#This Row],[BSP]]-1))</f>
        <v>1.96</v>
      </c>
    </row>
    <row r="2099" spans="1:14" x14ac:dyDescent="0.25">
      <c r="A2099">
        <v>179520695</v>
      </c>
      <c r="B2099" s="1" t="s">
        <v>16</v>
      </c>
      <c r="C2099" s="1" t="s">
        <v>3133</v>
      </c>
      <c r="D2099" s="1" t="s">
        <v>5165</v>
      </c>
      <c r="E2099" s="1" t="s">
        <v>17</v>
      </c>
      <c r="F2099" s="1" t="s">
        <v>1050</v>
      </c>
      <c r="G2099" s="2">
        <v>44246</v>
      </c>
      <c r="H2099" s="3">
        <v>0.89444444444444449</v>
      </c>
      <c r="I2099">
        <v>2</v>
      </c>
      <c r="J2099" s="1" t="s">
        <v>4729</v>
      </c>
      <c r="K2099">
        <v>0</v>
      </c>
      <c r="L2099">
        <v>2.0084113872149558</v>
      </c>
      <c r="M2099">
        <v>66851.64</v>
      </c>
      <c r="N2099" s="5">
        <f>IF(Feb_21[[#This Row],[WIN_OSE]]=0,('Summary Sheet'!$O$1)-('Summary Sheet'!$O$1*2%),-'Summary Sheet'!$O$1*(Feb_21[[#This Row],[BSP]]-1))</f>
        <v>1.96</v>
      </c>
    </row>
    <row r="2100" spans="1:14" x14ac:dyDescent="0.25">
      <c r="A2100">
        <v>179520713</v>
      </c>
      <c r="B2100" s="1" t="s">
        <v>16</v>
      </c>
      <c r="C2100" s="1" t="s">
        <v>5302</v>
      </c>
      <c r="D2100" s="1" t="s">
        <v>5165</v>
      </c>
      <c r="E2100" s="1" t="s">
        <v>27</v>
      </c>
      <c r="F2100" s="1" t="s">
        <v>46</v>
      </c>
      <c r="G2100" s="2">
        <v>44246</v>
      </c>
      <c r="H2100" s="3">
        <v>0.76180555555555551</v>
      </c>
      <c r="I2100">
        <v>3</v>
      </c>
      <c r="J2100" s="1" t="s">
        <v>4253</v>
      </c>
      <c r="K2100">
        <v>0</v>
      </c>
      <c r="L2100">
        <v>2.8830319436106491</v>
      </c>
      <c r="M2100">
        <v>14059.86</v>
      </c>
      <c r="N2100" s="5">
        <f>IF(Feb_21[[#This Row],[WIN_OSE]]=0,('Summary Sheet'!$O$1)-('Summary Sheet'!$O$1*2%),-'Summary Sheet'!$O$1*(Feb_21[[#This Row],[BSP]]-1))</f>
        <v>1.96</v>
      </c>
    </row>
    <row r="2101" spans="1:14" x14ac:dyDescent="0.25">
      <c r="A2101">
        <v>179520715</v>
      </c>
      <c r="B2101" s="1" t="s">
        <v>16</v>
      </c>
      <c r="C2101" s="1" t="s">
        <v>5302</v>
      </c>
      <c r="D2101" s="1" t="s">
        <v>5165</v>
      </c>
      <c r="E2101" s="1" t="s">
        <v>41</v>
      </c>
      <c r="F2101" s="1" t="s">
        <v>54</v>
      </c>
      <c r="G2101" s="2">
        <v>44246</v>
      </c>
      <c r="H2101" s="3">
        <v>0.7729166666666667</v>
      </c>
      <c r="I2101">
        <v>6</v>
      </c>
      <c r="J2101" s="1" t="s">
        <v>5186</v>
      </c>
      <c r="K2101">
        <v>1</v>
      </c>
      <c r="L2101">
        <v>4.2</v>
      </c>
      <c r="M2101">
        <v>6907.4</v>
      </c>
      <c r="N2101" s="5">
        <f>IF(Feb_21[[#This Row],[WIN_OSE]]=0,('Summary Sheet'!$O$1)-('Summary Sheet'!$O$1*2%),-'Summary Sheet'!$O$1*(Feb_21[[#This Row],[BSP]]-1))</f>
        <v>-6.4</v>
      </c>
    </row>
    <row r="2102" spans="1:14" x14ac:dyDescent="0.25">
      <c r="A2102">
        <v>179520717</v>
      </c>
      <c r="B2102" s="1" t="s">
        <v>16</v>
      </c>
      <c r="C2102" s="1" t="s">
        <v>5302</v>
      </c>
      <c r="D2102" s="1" t="s">
        <v>5165</v>
      </c>
      <c r="E2102" s="1" t="s">
        <v>49</v>
      </c>
      <c r="F2102" s="1" t="s">
        <v>46</v>
      </c>
      <c r="G2102" s="2">
        <v>44246</v>
      </c>
      <c r="H2102" s="3">
        <v>0.78333333333333333</v>
      </c>
      <c r="I2102">
        <v>5</v>
      </c>
      <c r="J2102" s="1" t="s">
        <v>3395</v>
      </c>
      <c r="K2102">
        <v>0</v>
      </c>
      <c r="L2102">
        <v>4.1391809522663969</v>
      </c>
      <c r="M2102">
        <v>5551.42</v>
      </c>
      <c r="N2102" s="5">
        <f>IF(Feb_21[[#This Row],[WIN_OSE]]=0,('Summary Sheet'!$O$1)-('Summary Sheet'!$O$1*2%),-'Summary Sheet'!$O$1*(Feb_21[[#This Row],[BSP]]-1))</f>
        <v>1.96</v>
      </c>
    </row>
    <row r="2103" spans="1:14" x14ac:dyDescent="0.25">
      <c r="A2103">
        <v>179520719</v>
      </c>
      <c r="B2103" s="1" t="s">
        <v>16</v>
      </c>
      <c r="C2103" s="1" t="s">
        <v>5302</v>
      </c>
      <c r="D2103" s="1" t="s">
        <v>5165</v>
      </c>
      <c r="E2103" s="1" t="s">
        <v>48</v>
      </c>
      <c r="F2103" s="1" t="s">
        <v>54</v>
      </c>
      <c r="G2103" s="2">
        <v>44246</v>
      </c>
      <c r="H2103" s="3">
        <v>0.79652777777777772</v>
      </c>
      <c r="I2103">
        <v>1</v>
      </c>
      <c r="J2103" s="1" t="s">
        <v>589</v>
      </c>
      <c r="K2103">
        <v>0</v>
      </c>
      <c r="L2103">
        <v>2.6712649903927845</v>
      </c>
      <c r="M2103">
        <v>22256.5</v>
      </c>
      <c r="N2103" s="5">
        <f>IF(Feb_21[[#This Row],[WIN_OSE]]=0,('Summary Sheet'!$O$1)-('Summary Sheet'!$O$1*2%),-'Summary Sheet'!$O$1*(Feb_21[[#This Row],[BSP]]-1))</f>
        <v>1.96</v>
      </c>
    </row>
    <row r="2104" spans="1:14" x14ac:dyDescent="0.25">
      <c r="A2104">
        <v>179520721</v>
      </c>
      <c r="B2104" s="1" t="s">
        <v>16</v>
      </c>
      <c r="C2104" s="1" t="s">
        <v>5302</v>
      </c>
      <c r="D2104" s="1" t="s">
        <v>5165</v>
      </c>
      <c r="E2104" s="1" t="s">
        <v>45</v>
      </c>
      <c r="F2104" s="1" t="s">
        <v>46</v>
      </c>
      <c r="G2104" s="2">
        <v>44246</v>
      </c>
      <c r="H2104" s="3">
        <v>0.80833333333333335</v>
      </c>
      <c r="I2104">
        <v>6</v>
      </c>
      <c r="J2104" s="1" t="s">
        <v>4466</v>
      </c>
      <c r="K2104">
        <v>0</v>
      </c>
      <c r="L2104">
        <v>3.2000986756671406</v>
      </c>
      <c r="M2104">
        <v>13927.74</v>
      </c>
      <c r="N2104" s="5">
        <f>IF(Feb_21[[#This Row],[WIN_OSE]]=0,('Summary Sheet'!$O$1)-('Summary Sheet'!$O$1*2%),-'Summary Sheet'!$O$1*(Feb_21[[#This Row],[BSP]]-1))</f>
        <v>1.96</v>
      </c>
    </row>
    <row r="2105" spans="1:14" x14ac:dyDescent="0.25">
      <c r="A2105">
        <v>179520723</v>
      </c>
      <c r="B2105" s="1" t="s">
        <v>16</v>
      </c>
      <c r="C2105" s="1" t="s">
        <v>5302</v>
      </c>
      <c r="D2105" s="1" t="s">
        <v>5165</v>
      </c>
      <c r="E2105" s="1" t="s">
        <v>43</v>
      </c>
      <c r="F2105" s="1" t="s">
        <v>54</v>
      </c>
      <c r="G2105" s="2">
        <v>44246</v>
      </c>
      <c r="H2105" s="3">
        <v>0.82222222222222219</v>
      </c>
      <c r="I2105">
        <v>6</v>
      </c>
      <c r="J2105" s="1" t="s">
        <v>3460</v>
      </c>
      <c r="K2105">
        <v>0</v>
      </c>
      <c r="L2105">
        <v>2.2918664265761617</v>
      </c>
      <c r="M2105">
        <v>20127.439999999999</v>
      </c>
      <c r="N2105" s="5">
        <f>IF(Feb_21[[#This Row],[WIN_OSE]]=0,('Summary Sheet'!$O$1)-('Summary Sheet'!$O$1*2%),-'Summary Sheet'!$O$1*(Feb_21[[#This Row],[BSP]]-1))</f>
        <v>1.96</v>
      </c>
    </row>
    <row r="2106" spans="1:14" x14ac:dyDescent="0.25">
      <c r="A2106">
        <v>179520725</v>
      </c>
      <c r="B2106" s="1" t="s">
        <v>16</v>
      </c>
      <c r="C2106" s="1" t="s">
        <v>5302</v>
      </c>
      <c r="D2106" s="1" t="s">
        <v>5165</v>
      </c>
      <c r="E2106" s="1" t="s">
        <v>75</v>
      </c>
      <c r="F2106" s="1" t="s">
        <v>46</v>
      </c>
      <c r="G2106" s="2">
        <v>44246</v>
      </c>
      <c r="H2106" s="3">
        <v>0.8354166666666667</v>
      </c>
      <c r="I2106">
        <v>1</v>
      </c>
      <c r="J2106" s="1" t="s">
        <v>3719</v>
      </c>
      <c r="K2106">
        <v>1</v>
      </c>
      <c r="L2106">
        <v>3.7097173739999998</v>
      </c>
      <c r="M2106">
        <v>11728.22</v>
      </c>
      <c r="N2106" s="5">
        <f>IF(Feb_21[[#This Row],[WIN_OSE]]=0,('Summary Sheet'!$O$1)-('Summary Sheet'!$O$1*2%),-'Summary Sheet'!$O$1*(Feb_21[[#This Row],[BSP]]-1))</f>
        <v>-5.4194347479999996</v>
      </c>
    </row>
    <row r="2107" spans="1:14" x14ac:dyDescent="0.25">
      <c r="A2107">
        <v>179520727</v>
      </c>
      <c r="B2107" s="1" t="s">
        <v>16</v>
      </c>
      <c r="C2107" s="1" t="s">
        <v>5302</v>
      </c>
      <c r="D2107" s="1" t="s">
        <v>5165</v>
      </c>
      <c r="E2107" s="1" t="s">
        <v>32</v>
      </c>
      <c r="F2107" s="1" t="s">
        <v>54</v>
      </c>
      <c r="G2107" s="2">
        <v>44246</v>
      </c>
      <c r="H2107" s="3">
        <v>0.84930555555555554</v>
      </c>
      <c r="I2107">
        <v>1</v>
      </c>
      <c r="J2107" s="1" t="s">
        <v>3625</v>
      </c>
      <c r="K2107">
        <v>0</v>
      </c>
      <c r="L2107">
        <v>3.3633662354993437</v>
      </c>
      <c r="M2107">
        <v>20729.080000000002</v>
      </c>
      <c r="N2107" s="5">
        <f>IF(Feb_21[[#This Row],[WIN_OSE]]=0,('Summary Sheet'!$O$1)-('Summary Sheet'!$O$1*2%),-'Summary Sheet'!$O$1*(Feb_21[[#This Row],[BSP]]-1))</f>
        <v>1.96</v>
      </c>
    </row>
    <row r="2108" spans="1:14" x14ac:dyDescent="0.25">
      <c r="A2108">
        <v>179520729</v>
      </c>
      <c r="B2108" s="1" t="s">
        <v>16</v>
      </c>
      <c r="C2108" s="1" t="s">
        <v>5302</v>
      </c>
      <c r="D2108" s="1" t="s">
        <v>5165</v>
      </c>
      <c r="E2108" s="1" t="s">
        <v>47</v>
      </c>
      <c r="F2108" s="1" t="s">
        <v>54</v>
      </c>
      <c r="G2108" s="2">
        <v>44246</v>
      </c>
      <c r="H2108" s="3">
        <v>0.86319444444444449</v>
      </c>
      <c r="I2108">
        <v>6</v>
      </c>
      <c r="J2108" s="1" t="s">
        <v>4158</v>
      </c>
      <c r="K2108">
        <v>0</v>
      </c>
      <c r="L2108">
        <v>4.5055097466227014</v>
      </c>
      <c r="M2108">
        <v>10486.36</v>
      </c>
      <c r="N2108" s="5">
        <f>IF(Feb_21[[#This Row],[WIN_OSE]]=0,('Summary Sheet'!$O$1)-('Summary Sheet'!$O$1*2%),-'Summary Sheet'!$O$1*(Feb_21[[#This Row],[BSP]]-1))</f>
        <v>1.96</v>
      </c>
    </row>
    <row r="2109" spans="1:14" x14ac:dyDescent="0.25">
      <c r="A2109">
        <v>179520731</v>
      </c>
      <c r="B2109" s="1" t="s">
        <v>16</v>
      </c>
      <c r="C2109" s="1" t="s">
        <v>5302</v>
      </c>
      <c r="D2109" s="1" t="s">
        <v>5165</v>
      </c>
      <c r="E2109" s="1" t="s">
        <v>48</v>
      </c>
      <c r="F2109" s="1" t="s">
        <v>54</v>
      </c>
      <c r="G2109" s="2">
        <v>44246</v>
      </c>
      <c r="H2109" s="3">
        <v>0.87638888888888888</v>
      </c>
      <c r="I2109">
        <v>6</v>
      </c>
      <c r="J2109" s="1" t="s">
        <v>1204</v>
      </c>
      <c r="K2109">
        <v>1</v>
      </c>
      <c r="L2109">
        <v>2.731188881</v>
      </c>
      <c r="M2109">
        <v>13184.32</v>
      </c>
      <c r="N2109" s="5">
        <f>IF(Feb_21[[#This Row],[WIN_OSE]]=0,('Summary Sheet'!$O$1)-('Summary Sheet'!$O$1*2%),-'Summary Sheet'!$O$1*(Feb_21[[#This Row],[BSP]]-1))</f>
        <v>-3.462377762</v>
      </c>
    </row>
    <row r="2110" spans="1:14" x14ac:dyDescent="0.25">
      <c r="A2110">
        <v>179520733</v>
      </c>
      <c r="B2110" s="1" t="s">
        <v>16</v>
      </c>
      <c r="C2110" s="1" t="s">
        <v>5302</v>
      </c>
      <c r="D2110" s="1" t="s">
        <v>5165</v>
      </c>
      <c r="E2110" s="1" t="s">
        <v>32</v>
      </c>
      <c r="F2110" s="1" t="s">
        <v>54</v>
      </c>
      <c r="G2110" s="2">
        <v>44246</v>
      </c>
      <c r="H2110" s="3">
        <v>0.88749999999999996</v>
      </c>
      <c r="I2110">
        <v>4</v>
      </c>
      <c r="J2110" s="1" t="s">
        <v>478</v>
      </c>
      <c r="K2110">
        <v>2</v>
      </c>
      <c r="L2110">
        <v>4.2</v>
      </c>
      <c r="M2110">
        <v>7072.58</v>
      </c>
      <c r="N2110" s="5">
        <f>IF(Feb_21[[#This Row],[WIN_OSE]]=0,('Summary Sheet'!$O$1)-('Summary Sheet'!$O$1*2%),-'Summary Sheet'!$O$1*(Feb_21[[#This Row],[BSP]]-1))</f>
        <v>-6.4</v>
      </c>
    </row>
    <row r="2111" spans="1:14" x14ac:dyDescent="0.25">
      <c r="A2111">
        <v>179520865</v>
      </c>
      <c r="B2111" s="1" t="s">
        <v>19</v>
      </c>
      <c r="C2111" s="1" t="s">
        <v>3132</v>
      </c>
      <c r="D2111" s="1" t="s">
        <v>5165</v>
      </c>
      <c r="E2111" s="1" t="s">
        <v>48</v>
      </c>
      <c r="F2111" s="1" t="s">
        <v>42</v>
      </c>
      <c r="G2111" s="2">
        <v>44246</v>
      </c>
      <c r="H2111" s="3">
        <v>0.46736111111111112</v>
      </c>
      <c r="I2111">
        <v>3</v>
      </c>
      <c r="J2111" s="1" t="s">
        <v>4166</v>
      </c>
      <c r="K2111">
        <v>0</v>
      </c>
      <c r="L2111">
        <v>3.6</v>
      </c>
      <c r="M2111">
        <v>4497.42</v>
      </c>
      <c r="N2111" s="5">
        <f>IF(Feb_21[[#This Row],[WIN_OSE]]=0,('Summary Sheet'!$O$1)-('Summary Sheet'!$O$1*2%),-'Summary Sheet'!$O$1*(Feb_21[[#This Row],[BSP]]-1))</f>
        <v>1.96</v>
      </c>
    </row>
    <row r="2112" spans="1:14" x14ac:dyDescent="0.25">
      <c r="A2112">
        <v>179520867</v>
      </c>
      <c r="B2112" s="1" t="s">
        <v>19</v>
      </c>
      <c r="C2112" s="1" t="s">
        <v>3132</v>
      </c>
      <c r="D2112" s="1" t="s">
        <v>5165</v>
      </c>
      <c r="E2112" s="1" t="s">
        <v>43</v>
      </c>
      <c r="F2112" s="1" t="s">
        <v>42</v>
      </c>
      <c r="G2112" s="2">
        <v>44246</v>
      </c>
      <c r="H2112" s="3">
        <v>0.4777777777777778</v>
      </c>
      <c r="I2112">
        <v>4</v>
      </c>
      <c r="J2112" s="1" t="s">
        <v>4004</v>
      </c>
      <c r="K2112">
        <v>1</v>
      </c>
      <c r="L2112">
        <v>1.87</v>
      </c>
      <c r="M2112">
        <v>25003.86</v>
      </c>
      <c r="N2112" s="5">
        <f>IF(Feb_21[[#This Row],[WIN_OSE]]=0,('Summary Sheet'!$O$1)-('Summary Sheet'!$O$1*2%),-'Summary Sheet'!$O$1*(Feb_21[[#This Row],[BSP]]-1))</f>
        <v>-1.7400000000000002</v>
      </c>
    </row>
    <row r="2113" spans="1:14" x14ac:dyDescent="0.25">
      <c r="A2113">
        <v>179520869</v>
      </c>
      <c r="B2113" s="1" t="s">
        <v>19</v>
      </c>
      <c r="C2113" s="1" t="s">
        <v>3132</v>
      </c>
      <c r="D2113" s="1" t="s">
        <v>5165</v>
      </c>
      <c r="E2113" s="1" t="s">
        <v>39</v>
      </c>
      <c r="F2113" s="1" t="s">
        <v>42</v>
      </c>
      <c r="G2113" s="2">
        <v>44246</v>
      </c>
      <c r="H2113" s="3">
        <v>0.48819444444444443</v>
      </c>
      <c r="I2113">
        <v>3</v>
      </c>
      <c r="J2113" s="1" t="s">
        <v>3485</v>
      </c>
      <c r="K2113">
        <v>0</v>
      </c>
      <c r="L2113">
        <v>4.3110984378418653</v>
      </c>
      <c r="M2113">
        <v>3770.44</v>
      </c>
      <c r="N2113" s="5">
        <f>IF(Feb_21[[#This Row],[WIN_OSE]]=0,('Summary Sheet'!$O$1)-('Summary Sheet'!$O$1*2%),-'Summary Sheet'!$O$1*(Feb_21[[#This Row],[BSP]]-1))</f>
        <v>1.96</v>
      </c>
    </row>
    <row r="2114" spans="1:14" x14ac:dyDescent="0.25">
      <c r="A2114">
        <v>179520871</v>
      </c>
      <c r="B2114" s="1" t="s">
        <v>19</v>
      </c>
      <c r="C2114" s="1" t="s">
        <v>3132</v>
      </c>
      <c r="D2114" s="1" t="s">
        <v>5165</v>
      </c>
      <c r="E2114" s="1" t="s">
        <v>41</v>
      </c>
      <c r="F2114" s="1" t="s">
        <v>42</v>
      </c>
      <c r="G2114" s="2">
        <v>44246</v>
      </c>
      <c r="H2114" s="3">
        <v>0.49861111111111112</v>
      </c>
      <c r="I2114">
        <v>3</v>
      </c>
      <c r="J2114" s="1" t="s">
        <v>3200</v>
      </c>
      <c r="K2114">
        <v>0</v>
      </c>
      <c r="L2114">
        <v>2.5757153898050458</v>
      </c>
      <c r="M2114">
        <v>16131.96</v>
      </c>
      <c r="N2114" s="5">
        <f>IF(Feb_21[[#This Row],[WIN_OSE]]=0,('Summary Sheet'!$O$1)-('Summary Sheet'!$O$1*2%),-'Summary Sheet'!$O$1*(Feb_21[[#This Row],[BSP]]-1))</f>
        <v>1.96</v>
      </c>
    </row>
    <row r="2115" spans="1:14" x14ac:dyDescent="0.25">
      <c r="A2115">
        <v>179520873</v>
      </c>
      <c r="B2115" s="1" t="s">
        <v>19</v>
      </c>
      <c r="C2115" s="1" t="s">
        <v>3132</v>
      </c>
      <c r="D2115" s="1" t="s">
        <v>5165</v>
      </c>
      <c r="E2115" s="1" t="s">
        <v>39</v>
      </c>
      <c r="F2115" s="1" t="s">
        <v>42</v>
      </c>
      <c r="G2115" s="2">
        <v>44246</v>
      </c>
      <c r="H2115" s="3">
        <v>0.50902777777777775</v>
      </c>
      <c r="I2115">
        <v>6</v>
      </c>
      <c r="J2115" s="1" t="s">
        <v>3269</v>
      </c>
      <c r="K2115">
        <v>0</v>
      </c>
      <c r="L2115">
        <v>3.4238734305358962</v>
      </c>
      <c r="M2115">
        <v>10314.620000000001</v>
      </c>
      <c r="N2115" s="5">
        <f>IF(Feb_21[[#This Row],[WIN_OSE]]=0,('Summary Sheet'!$O$1)-('Summary Sheet'!$O$1*2%),-'Summary Sheet'!$O$1*(Feb_21[[#This Row],[BSP]]-1))</f>
        <v>1.96</v>
      </c>
    </row>
    <row r="2116" spans="1:14" x14ac:dyDescent="0.25">
      <c r="A2116">
        <v>179520875</v>
      </c>
      <c r="B2116" s="1" t="s">
        <v>19</v>
      </c>
      <c r="C2116" s="1" t="s">
        <v>3132</v>
      </c>
      <c r="D2116" s="1" t="s">
        <v>5165</v>
      </c>
      <c r="E2116" s="1" t="s">
        <v>43</v>
      </c>
      <c r="F2116" s="1" t="s">
        <v>42</v>
      </c>
      <c r="G2116" s="2">
        <v>44246</v>
      </c>
      <c r="H2116" s="3">
        <v>0.51944444444444449</v>
      </c>
      <c r="I2116">
        <v>5</v>
      </c>
      <c r="J2116" s="1" t="s">
        <v>3175</v>
      </c>
      <c r="K2116">
        <v>1</v>
      </c>
      <c r="L2116">
        <v>3.1453443001207502</v>
      </c>
      <c r="M2116">
        <v>9775.9</v>
      </c>
      <c r="N2116" s="5">
        <f>IF(Feb_21[[#This Row],[WIN_OSE]]=0,('Summary Sheet'!$O$1)-('Summary Sheet'!$O$1*2%),-'Summary Sheet'!$O$1*(Feb_21[[#This Row],[BSP]]-1))</f>
        <v>-4.2906886002415003</v>
      </c>
    </row>
    <row r="2117" spans="1:14" x14ac:dyDescent="0.25">
      <c r="A2117">
        <v>179520877</v>
      </c>
      <c r="B2117" s="1" t="s">
        <v>19</v>
      </c>
      <c r="C2117" s="1" t="s">
        <v>3132</v>
      </c>
      <c r="D2117" s="1" t="s">
        <v>5165</v>
      </c>
      <c r="E2117" s="1" t="s">
        <v>48</v>
      </c>
      <c r="F2117" s="1" t="s">
        <v>42</v>
      </c>
      <c r="G2117" s="2">
        <v>44246</v>
      </c>
      <c r="H2117" s="3">
        <v>0.52986111111111112</v>
      </c>
      <c r="I2117">
        <v>6</v>
      </c>
      <c r="J2117" s="1" t="s">
        <v>3965</v>
      </c>
      <c r="K2117">
        <v>0</v>
      </c>
      <c r="L2117">
        <v>3</v>
      </c>
      <c r="M2117">
        <v>6771.66</v>
      </c>
      <c r="N2117" s="5">
        <f>IF(Feb_21[[#This Row],[WIN_OSE]]=0,('Summary Sheet'!$O$1)-('Summary Sheet'!$O$1*2%),-'Summary Sheet'!$O$1*(Feb_21[[#This Row],[BSP]]-1))</f>
        <v>1.96</v>
      </c>
    </row>
    <row r="2118" spans="1:14" x14ac:dyDescent="0.25">
      <c r="A2118">
        <v>179520879</v>
      </c>
      <c r="B2118" s="1" t="s">
        <v>19</v>
      </c>
      <c r="C2118" s="1" t="s">
        <v>3132</v>
      </c>
      <c r="D2118" s="1" t="s">
        <v>5165</v>
      </c>
      <c r="E2118" s="1" t="s">
        <v>24</v>
      </c>
      <c r="F2118" s="1" t="s">
        <v>42</v>
      </c>
      <c r="G2118" s="2">
        <v>44246</v>
      </c>
      <c r="H2118" s="3">
        <v>0.54027777777777775</v>
      </c>
      <c r="I2118">
        <v>5</v>
      </c>
      <c r="J2118" s="1" t="s">
        <v>3868</v>
      </c>
      <c r="K2118">
        <v>0</v>
      </c>
      <c r="L2118">
        <v>3.75</v>
      </c>
      <c r="M2118">
        <v>6456.82</v>
      </c>
      <c r="N2118" s="5">
        <f>IF(Feb_21[[#This Row],[WIN_OSE]]=0,('Summary Sheet'!$O$1)-('Summary Sheet'!$O$1*2%),-'Summary Sheet'!$O$1*(Feb_21[[#This Row],[BSP]]-1))</f>
        <v>1.96</v>
      </c>
    </row>
    <row r="2119" spans="1:14" x14ac:dyDescent="0.25">
      <c r="A2119">
        <v>179520881</v>
      </c>
      <c r="B2119" s="1" t="s">
        <v>19</v>
      </c>
      <c r="C2119" s="1" t="s">
        <v>3132</v>
      </c>
      <c r="D2119" s="1" t="s">
        <v>5165</v>
      </c>
      <c r="E2119" s="1" t="s">
        <v>47</v>
      </c>
      <c r="F2119" s="1" t="s">
        <v>42</v>
      </c>
      <c r="G2119" s="2">
        <v>44246</v>
      </c>
      <c r="H2119" s="3">
        <v>0.55069444444444449</v>
      </c>
      <c r="I2119">
        <v>6</v>
      </c>
      <c r="J2119" s="1" t="s">
        <v>4506</v>
      </c>
      <c r="K2119">
        <v>0</v>
      </c>
      <c r="L2119">
        <v>3.3107904088945368</v>
      </c>
      <c r="M2119">
        <v>7668.78</v>
      </c>
      <c r="N2119" s="5">
        <f>IF(Feb_21[[#This Row],[WIN_OSE]]=0,('Summary Sheet'!$O$1)-('Summary Sheet'!$O$1*2%),-'Summary Sheet'!$O$1*(Feb_21[[#This Row],[BSP]]-1))</f>
        <v>1.96</v>
      </c>
    </row>
    <row r="2120" spans="1:14" x14ac:dyDescent="0.25">
      <c r="A2120">
        <v>179520883</v>
      </c>
      <c r="B2120" s="1" t="s">
        <v>19</v>
      </c>
      <c r="C2120" s="1" t="s">
        <v>3132</v>
      </c>
      <c r="D2120" s="1" t="s">
        <v>5165</v>
      </c>
      <c r="E2120" s="1" t="s">
        <v>24</v>
      </c>
      <c r="F2120" s="1" t="s">
        <v>42</v>
      </c>
      <c r="G2120" s="2">
        <v>44246</v>
      </c>
      <c r="H2120" s="3">
        <v>0.56111111111111112</v>
      </c>
      <c r="I2120">
        <v>2</v>
      </c>
      <c r="J2120" s="1" t="s">
        <v>5185</v>
      </c>
      <c r="K2120">
        <v>0</v>
      </c>
      <c r="L2120">
        <v>2.8348436657540814</v>
      </c>
      <c r="M2120">
        <v>9005.7000000000007</v>
      </c>
      <c r="N2120" s="5">
        <f>IF(Feb_21[[#This Row],[WIN_OSE]]=0,('Summary Sheet'!$O$1)-('Summary Sheet'!$O$1*2%),-'Summary Sheet'!$O$1*(Feb_21[[#This Row],[BSP]]-1))</f>
        <v>1.96</v>
      </c>
    </row>
    <row r="2121" spans="1:14" x14ac:dyDescent="0.25">
      <c r="A2121">
        <v>179520885</v>
      </c>
      <c r="B2121" s="1" t="s">
        <v>19</v>
      </c>
      <c r="C2121" s="1" t="s">
        <v>3132</v>
      </c>
      <c r="D2121" s="1" t="s">
        <v>5165</v>
      </c>
      <c r="E2121" s="1" t="s">
        <v>41</v>
      </c>
      <c r="F2121" s="1" t="s">
        <v>42</v>
      </c>
      <c r="G2121" s="2">
        <v>44246</v>
      </c>
      <c r="H2121" s="3">
        <v>0.57222222222222219</v>
      </c>
      <c r="I2121">
        <v>2</v>
      </c>
      <c r="J2121" s="1" t="s">
        <v>684</v>
      </c>
      <c r="K2121">
        <v>0</v>
      </c>
      <c r="L2121">
        <v>3.223931798729609</v>
      </c>
      <c r="M2121">
        <v>8074.14</v>
      </c>
      <c r="N2121" s="5">
        <f>IF(Feb_21[[#This Row],[WIN_OSE]]=0,('Summary Sheet'!$O$1)-('Summary Sheet'!$O$1*2%),-'Summary Sheet'!$O$1*(Feb_21[[#This Row],[BSP]]-1))</f>
        <v>1.96</v>
      </c>
    </row>
    <row r="2122" spans="1:14" x14ac:dyDescent="0.25">
      <c r="A2122">
        <v>179520887</v>
      </c>
      <c r="B2122" s="1" t="s">
        <v>19</v>
      </c>
      <c r="C2122" s="1" t="s">
        <v>3132</v>
      </c>
      <c r="D2122" s="1" t="s">
        <v>5165</v>
      </c>
      <c r="E2122" s="1" t="s">
        <v>30</v>
      </c>
      <c r="F2122" s="1" t="s">
        <v>42</v>
      </c>
      <c r="G2122" s="2">
        <v>44246</v>
      </c>
      <c r="H2122" s="3">
        <v>0.58263888888888893</v>
      </c>
      <c r="I2122">
        <v>2</v>
      </c>
      <c r="J2122" s="1" t="s">
        <v>3549</v>
      </c>
      <c r="K2122">
        <v>1</v>
      </c>
      <c r="L2122">
        <v>3.65</v>
      </c>
      <c r="M2122">
        <v>5718.8</v>
      </c>
      <c r="N2122" s="5">
        <f>IF(Feb_21[[#This Row],[WIN_OSE]]=0,('Summary Sheet'!$O$1)-('Summary Sheet'!$O$1*2%),-'Summary Sheet'!$O$1*(Feb_21[[#This Row],[BSP]]-1))</f>
        <v>-5.3</v>
      </c>
    </row>
    <row r="2123" spans="1:14" x14ac:dyDescent="0.25">
      <c r="A2123">
        <v>179520901</v>
      </c>
      <c r="B2123" s="1" t="s">
        <v>23</v>
      </c>
      <c r="C2123" s="1" t="s">
        <v>3120</v>
      </c>
      <c r="D2123" s="1" t="s">
        <v>5165</v>
      </c>
      <c r="E2123" s="1" t="s">
        <v>65</v>
      </c>
      <c r="F2123" s="1" t="s">
        <v>31</v>
      </c>
      <c r="G2123" s="2">
        <v>44246</v>
      </c>
      <c r="H2123" s="3">
        <v>0.34166666666666667</v>
      </c>
      <c r="I2123">
        <v>5</v>
      </c>
      <c r="J2123" s="1" t="s">
        <v>4996</v>
      </c>
      <c r="K2123">
        <v>0</v>
      </c>
      <c r="L2123">
        <v>4.2696140424301854</v>
      </c>
      <c r="M2123">
        <v>1834.72</v>
      </c>
      <c r="N2123" s="5">
        <f>IF(Feb_21[[#This Row],[WIN_OSE]]=0,('Summary Sheet'!$O$1)-('Summary Sheet'!$O$1*2%),-'Summary Sheet'!$O$1*(Feb_21[[#This Row],[BSP]]-1))</f>
        <v>1.96</v>
      </c>
    </row>
    <row r="2124" spans="1:14" x14ac:dyDescent="0.25">
      <c r="A2124">
        <v>179520903</v>
      </c>
      <c r="B2124" s="1" t="s">
        <v>23</v>
      </c>
      <c r="C2124" s="1" t="s">
        <v>3120</v>
      </c>
      <c r="D2124" s="1" t="s">
        <v>5165</v>
      </c>
      <c r="E2124" s="1" t="s">
        <v>41</v>
      </c>
      <c r="F2124" s="1" t="s">
        <v>31</v>
      </c>
      <c r="G2124" s="2">
        <v>44246</v>
      </c>
      <c r="H2124" s="3">
        <v>0.35208333333333336</v>
      </c>
      <c r="I2124">
        <v>3</v>
      </c>
      <c r="J2124" s="1" t="s">
        <v>4612</v>
      </c>
      <c r="K2124">
        <v>1</v>
      </c>
      <c r="L2124">
        <v>1.7566575216926865</v>
      </c>
      <c r="M2124">
        <v>10560.98</v>
      </c>
      <c r="N2124" s="5">
        <f>IF(Feb_21[[#This Row],[WIN_OSE]]=0,('Summary Sheet'!$O$1)-('Summary Sheet'!$O$1*2%),-'Summary Sheet'!$O$1*(Feb_21[[#This Row],[BSP]]-1))</f>
        <v>-1.513315043385373</v>
      </c>
    </row>
    <row r="2125" spans="1:14" x14ac:dyDescent="0.25">
      <c r="A2125">
        <v>179520905</v>
      </c>
      <c r="B2125" s="1" t="s">
        <v>23</v>
      </c>
      <c r="C2125" s="1" t="s">
        <v>3120</v>
      </c>
      <c r="D2125" s="1" t="s">
        <v>5165</v>
      </c>
      <c r="E2125" s="1" t="s">
        <v>24</v>
      </c>
      <c r="F2125" s="1" t="s">
        <v>31</v>
      </c>
      <c r="G2125" s="2">
        <v>44246</v>
      </c>
      <c r="H2125" s="3">
        <v>0.36319444444444443</v>
      </c>
      <c r="I2125">
        <v>6</v>
      </c>
      <c r="J2125" s="1" t="s">
        <v>3366</v>
      </c>
      <c r="K2125">
        <v>0</v>
      </c>
      <c r="L2125">
        <v>2.3832225766135524</v>
      </c>
      <c r="M2125">
        <v>7870.98</v>
      </c>
      <c r="N2125" s="5">
        <f>IF(Feb_21[[#This Row],[WIN_OSE]]=0,('Summary Sheet'!$O$1)-('Summary Sheet'!$O$1*2%),-'Summary Sheet'!$O$1*(Feb_21[[#This Row],[BSP]]-1))</f>
        <v>1.96</v>
      </c>
    </row>
    <row r="2126" spans="1:14" x14ac:dyDescent="0.25">
      <c r="A2126">
        <v>179520907</v>
      </c>
      <c r="B2126" s="1" t="s">
        <v>23</v>
      </c>
      <c r="C2126" s="1" t="s">
        <v>3120</v>
      </c>
      <c r="D2126" s="1" t="s">
        <v>5165</v>
      </c>
      <c r="E2126" s="1" t="s">
        <v>24</v>
      </c>
      <c r="F2126" s="1" t="s">
        <v>31</v>
      </c>
      <c r="G2126" s="2">
        <v>44246</v>
      </c>
      <c r="H2126" s="3">
        <v>0.37638888888888888</v>
      </c>
      <c r="I2126">
        <v>2</v>
      </c>
      <c r="J2126" s="1" t="s">
        <v>4483</v>
      </c>
      <c r="K2126">
        <v>0</v>
      </c>
      <c r="L2126">
        <v>3.95</v>
      </c>
      <c r="M2126">
        <v>3189.18</v>
      </c>
      <c r="N2126" s="5">
        <f>IF(Feb_21[[#This Row],[WIN_OSE]]=0,('Summary Sheet'!$O$1)-('Summary Sheet'!$O$1*2%),-'Summary Sheet'!$O$1*(Feb_21[[#This Row],[BSP]]-1))</f>
        <v>1.96</v>
      </c>
    </row>
    <row r="2127" spans="1:14" x14ac:dyDescent="0.25">
      <c r="A2127">
        <v>179520909</v>
      </c>
      <c r="B2127" s="1" t="s">
        <v>23</v>
      </c>
      <c r="C2127" s="1" t="s">
        <v>3120</v>
      </c>
      <c r="D2127" s="1" t="s">
        <v>5165</v>
      </c>
      <c r="E2127" s="1" t="s">
        <v>39</v>
      </c>
      <c r="F2127" s="1" t="s">
        <v>31</v>
      </c>
      <c r="G2127" s="2">
        <v>44246</v>
      </c>
      <c r="H2127" s="3">
        <v>0.38750000000000001</v>
      </c>
      <c r="I2127">
        <v>4</v>
      </c>
      <c r="J2127" s="1" t="s">
        <v>4307</v>
      </c>
      <c r="K2127">
        <v>0</v>
      </c>
      <c r="L2127">
        <v>3.9923666065758878</v>
      </c>
      <c r="M2127">
        <v>3853.38</v>
      </c>
      <c r="N2127" s="5">
        <f>IF(Feb_21[[#This Row],[WIN_OSE]]=0,('Summary Sheet'!$O$1)-('Summary Sheet'!$O$1*2%),-'Summary Sheet'!$O$1*(Feb_21[[#This Row],[BSP]]-1))</f>
        <v>1.96</v>
      </c>
    </row>
    <row r="2128" spans="1:14" x14ac:dyDescent="0.25">
      <c r="A2128">
        <v>179520911</v>
      </c>
      <c r="B2128" s="1" t="s">
        <v>23</v>
      </c>
      <c r="C2128" s="1" t="s">
        <v>3120</v>
      </c>
      <c r="D2128" s="1" t="s">
        <v>5165</v>
      </c>
      <c r="E2128" s="1" t="s">
        <v>39</v>
      </c>
      <c r="F2128" s="1" t="s">
        <v>31</v>
      </c>
      <c r="G2128" s="2">
        <v>44246</v>
      </c>
      <c r="H2128" s="3">
        <v>0.39861111111111114</v>
      </c>
      <c r="I2128">
        <v>6</v>
      </c>
      <c r="J2128" s="1" t="s">
        <v>4414</v>
      </c>
      <c r="K2128">
        <v>0</v>
      </c>
      <c r="L2128">
        <v>2.78</v>
      </c>
      <c r="M2128">
        <v>7815.42</v>
      </c>
      <c r="N2128" s="5">
        <f>IF(Feb_21[[#This Row],[WIN_OSE]]=0,('Summary Sheet'!$O$1)-('Summary Sheet'!$O$1*2%),-'Summary Sheet'!$O$1*(Feb_21[[#This Row],[BSP]]-1))</f>
        <v>1.96</v>
      </c>
    </row>
    <row r="2129" spans="1:14" x14ac:dyDescent="0.25">
      <c r="A2129">
        <v>179520913</v>
      </c>
      <c r="B2129" s="1" t="s">
        <v>23</v>
      </c>
      <c r="C2129" s="1" t="s">
        <v>3120</v>
      </c>
      <c r="D2129" s="1" t="s">
        <v>5165</v>
      </c>
      <c r="E2129" s="1" t="s">
        <v>43</v>
      </c>
      <c r="F2129" s="1" t="s">
        <v>31</v>
      </c>
      <c r="G2129" s="2">
        <v>44246</v>
      </c>
      <c r="H2129" s="3">
        <v>0.41111111111111109</v>
      </c>
      <c r="I2129">
        <v>3</v>
      </c>
      <c r="J2129" s="1" t="s">
        <v>4156</v>
      </c>
      <c r="K2129">
        <v>0</v>
      </c>
      <c r="L2129">
        <v>4.2781705914190393</v>
      </c>
      <c r="M2129">
        <v>4173.3</v>
      </c>
      <c r="N2129" s="5">
        <f>IF(Feb_21[[#This Row],[WIN_OSE]]=0,('Summary Sheet'!$O$1)-('Summary Sheet'!$O$1*2%),-'Summary Sheet'!$O$1*(Feb_21[[#This Row],[BSP]]-1))</f>
        <v>1.96</v>
      </c>
    </row>
    <row r="2130" spans="1:14" x14ac:dyDescent="0.25">
      <c r="A2130">
        <v>179520915</v>
      </c>
      <c r="B2130" s="1" t="s">
        <v>23</v>
      </c>
      <c r="C2130" s="1" t="s">
        <v>3120</v>
      </c>
      <c r="D2130" s="1" t="s">
        <v>5165</v>
      </c>
      <c r="E2130" s="1" t="s">
        <v>43</v>
      </c>
      <c r="F2130" s="1" t="s">
        <v>31</v>
      </c>
      <c r="G2130" s="2">
        <v>44246</v>
      </c>
      <c r="H2130" s="3">
        <v>0.42152777777777778</v>
      </c>
      <c r="I2130">
        <v>5</v>
      </c>
      <c r="J2130" s="1" t="s">
        <v>3520</v>
      </c>
      <c r="K2130">
        <v>0</v>
      </c>
      <c r="L2130">
        <v>2.66</v>
      </c>
      <c r="M2130">
        <v>7873.34</v>
      </c>
      <c r="N2130" s="5">
        <f>IF(Feb_21[[#This Row],[WIN_OSE]]=0,('Summary Sheet'!$O$1)-('Summary Sheet'!$O$1*2%),-'Summary Sheet'!$O$1*(Feb_21[[#This Row],[BSP]]-1))</f>
        <v>1.96</v>
      </c>
    </row>
    <row r="2131" spans="1:14" x14ac:dyDescent="0.25">
      <c r="A2131">
        <v>179520917</v>
      </c>
      <c r="B2131" s="1" t="s">
        <v>23</v>
      </c>
      <c r="C2131" s="1" t="s">
        <v>3120</v>
      </c>
      <c r="D2131" s="1" t="s">
        <v>5165</v>
      </c>
      <c r="E2131" s="1" t="s">
        <v>41</v>
      </c>
      <c r="F2131" s="1" t="s">
        <v>31</v>
      </c>
      <c r="G2131" s="2">
        <v>44246</v>
      </c>
      <c r="H2131" s="3">
        <v>0.43263888888888891</v>
      </c>
      <c r="I2131">
        <v>6</v>
      </c>
      <c r="J2131" s="1" t="s">
        <v>3292</v>
      </c>
      <c r="K2131">
        <v>0</v>
      </c>
      <c r="L2131">
        <v>4.0987375448309855</v>
      </c>
      <c r="M2131">
        <v>3493.92</v>
      </c>
      <c r="N2131" s="5">
        <f>IF(Feb_21[[#This Row],[WIN_OSE]]=0,('Summary Sheet'!$O$1)-('Summary Sheet'!$O$1*2%),-'Summary Sheet'!$O$1*(Feb_21[[#This Row],[BSP]]-1))</f>
        <v>1.96</v>
      </c>
    </row>
    <row r="2132" spans="1:14" x14ac:dyDescent="0.25">
      <c r="A2132">
        <v>179520919</v>
      </c>
      <c r="B2132" s="1" t="s">
        <v>23</v>
      </c>
      <c r="C2132" s="1" t="s">
        <v>3120</v>
      </c>
      <c r="D2132" s="1" t="s">
        <v>5165</v>
      </c>
      <c r="E2132" s="1" t="s">
        <v>30</v>
      </c>
      <c r="F2132" s="1" t="s">
        <v>31</v>
      </c>
      <c r="G2132" s="2">
        <v>44246</v>
      </c>
      <c r="H2132" s="3">
        <v>0.44513888888888886</v>
      </c>
      <c r="I2132">
        <v>4</v>
      </c>
      <c r="J2132" s="1" t="s">
        <v>3545</v>
      </c>
      <c r="K2132">
        <v>0</v>
      </c>
      <c r="L2132">
        <v>3.1278596872040367</v>
      </c>
      <c r="M2132">
        <v>5512.24</v>
      </c>
      <c r="N2132" s="5">
        <f>IF(Feb_21[[#This Row],[WIN_OSE]]=0,('Summary Sheet'!$O$1)-('Summary Sheet'!$O$1*2%),-'Summary Sheet'!$O$1*(Feb_21[[#This Row],[BSP]]-1))</f>
        <v>1.96</v>
      </c>
    </row>
    <row r="2133" spans="1:14" x14ac:dyDescent="0.25">
      <c r="A2133">
        <v>179547497</v>
      </c>
      <c r="B2133" s="1" t="s">
        <v>19</v>
      </c>
      <c r="C2133" s="1" t="s">
        <v>3135</v>
      </c>
      <c r="D2133" s="1" t="s">
        <v>5191</v>
      </c>
      <c r="E2133" s="1" t="s">
        <v>39</v>
      </c>
      <c r="F2133" s="1" t="s">
        <v>54</v>
      </c>
      <c r="G2133" s="2">
        <v>44247</v>
      </c>
      <c r="H2133" s="3">
        <v>0.46250000000000002</v>
      </c>
      <c r="I2133">
        <v>1</v>
      </c>
      <c r="J2133" s="1" t="s">
        <v>4678</v>
      </c>
      <c r="K2133">
        <v>0</v>
      </c>
      <c r="L2133">
        <v>3.4253303832224633</v>
      </c>
      <c r="M2133">
        <v>7712.22</v>
      </c>
      <c r="N2133" s="5">
        <f>IF(Feb_21[[#This Row],[WIN_OSE]]=0,('Summary Sheet'!$O$1)-('Summary Sheet'!$O$1*2%),-'Summary Sheet'!$O$1*(Feb_21[[#This Row],[BSP]]-1))</f>
        <v>1.96</v>
      </c>
    </row>
    <row r="2134" spans="1:14" x14ac:dyDescent="0.25">
      <c r="A2134">
        <v>179547499</v>
      </c>
      <c r="B2134" s="1" t="s">
        <v>19</v>
      </c>
      <c r="C2134" s="1" t="s">
        <v>3135</v>
      </c>
      <c r="D2134" s="1" t="s">
        <v>5191</v>
      </c>
      <c r="E2134" s="1" t="s">
        <v>43</v>
      </c>
      <c r="F2134" s="1" t="s">
        <v>54</v>
      </c>
      <c r="G2134" s="2">
        <v>44247</v>
      </c>
      <c r="H2134" s="3">
        <v>0.47291666666666665</v>
      </c>
      <c r="I2134">
        <v>2</v>
      </c>
      <c r="J2134" s="1" t="s">
        <v>924</v>
      </c>
      <c r="K2134">
        <v>0</v>
      </c>
      <c r="L2134">
        <v>3.4906488661559703</v>
      </c>
      <c r="M2134">
        <v>8668.44</v>
      </c>
      <c r="N2134" s="5">
        <f>IF(Feb_21[[#This Row],[WIN_OSE]]=0,('Summary Sheet'!$O$1)-('Summary Sheet'!$O$1*2%),-'Summary Sheet'!$O$1*(Feb_21[[#This Row],[BSP]]-1))</f>
        <v>1.96</v>
      </c>
    </row>
    <row r="2135" spans="1:14" x14ac:dyDescent="0.25">
      <c r="A2135">
        <v>179547501</v>
      </c>
      <c r="B2135" s="1" t="s">
        <v>19</v>
      </c>
      <c r="C2135" s="1" t="s">
        <v>3135</v>
      </c>
      <c r="D2135" s="1" t="s">
        <v>5191</v>
      </c>
      <c r="E2135" s="1" t="s">
        <v>41</v>
      </c>
      <c r="F2135" s="1" t="s">
        <v>54</v>
      </c>
      <c r="G2135" s="2">
        <v>44247</v>
      </c>
      <c r="H2135" s="3">
        <v>0.48333333333333334</v>
      </c>
      <c r="I2135">
        <v>1</v>
      </c>
      <c r="J2135" s="1" t="s">
        <v>5217</v>
      </c>
      <c r="K2135">
        <v>1</v>
      </c>
      <c r="L2135">
        <v>2.7</v>
      </c>
      <c r="M2135">
        <v>14802.42</v>
      </c>
      <c r="N2135" s="5">
        <f>IF(Feb_21[[#This Row],[WIN_OSE]]=0,('Summary Sheet'!$O$1)-('Summary Sheet'!$O$1*2%),-'Summary Sheet'!$O$1*(Feb_21[[#This Row],[BSP]]-1))</f>
        <v>-3.4000000000000004</v>
      </c>
    </row>
    <row r="2136" spans="1:14" x14ac:dyDescent="0.25">
      <c r="A2136">
        <v>179547503</v>
      </c>
      <c r="B2136" s="1" t="s">
        <v>19</v>
      </c>
      <c r="C2136" s="1" t="s">
        <v>3135</v>
      </c>
      <c r="D2136" s="1" t="s">
        <v>5191</v>
      </c>
      <c r="E2136" s="1" t="s">
        <v>27</v>
      </c>
      <c r="F2136" s="1" t="s">
        <v>50</v>
      </c>
      <c r="G2136" s="2">
        <v>44247</v>
      </c>
      <c r="H2136" s="3">
        <v>0.49375000000000002</v>
      </c>
      <c r="I2136">
        <v>3</v>
      </c>
      <c r="J2136" s="1" t="s">
        <v>4875</v>
      </c>
      <c r="K2136">
        <v>0</v>
      </c>
      <c r="L2136">
        <v>3.9684109531094158</v>
      </c>
      <c r="M2136">
        <v>6624</v>
      </c>
      <c r="N2136" s="5">
        <f>IF(Feb_21[[#This Row],[WIN_OSE]]=0,('Summary Sheet'!$O$1)-('Summary Sheet'!$O$1*2%),-'Summary Sheet'!$O$1*(Feb_21[[#This Row],[BSP]]-1))</f>
        <v>1.96</v>
      </c>
    </row>
    <row r="2137" spans="1:14" x14ac:dyDescent="0.25">
      <c r="A2137">
        <v>179547505</v>
      </c>
      <c r="B2137" s="1" t="s">
        <v>19</v>
      </c>
      <c r="C2137" s="1" t="s">
        <v>3135</v>
      </c>
      <c r="D2137" s="1" t="s">
        <v>5191</v>
      </c>
      <c r="E2137" s="1" t="s">
        <v>32</v>
      </c>
      <c r="F2137" s="1" t="s">
        <v>54</v>
      </c>
      <c r="G2137" s="2">
        <v>44247</v>
      </c>
      <c r="H2137" s="3">
        <v>0.50416666666666665</v>
      </c>
      <c r="I2137">
        <v>6</v>
      </c>
      <c r="J2137" s="1" t="s">
        <v>1290</v>
      </c>
      <c r="K2137">
        <v>1</v>
      </c>
      <c r="L2137">
        <v>3.3904244595921589</v>
      </c>
      <c r="M2137">
        <v>8489.2999999999993</v>
      </c>
      <c r="N2137" s="5">
        <f>IF(Feb_21[[#This Row],[WIN_OSE]]=0,('Summary Sheet'!$O$1)-('Summary Sheet'!$O$1*2%),-'Summary Sheet'!$O$1*(Feb_21[[#This Row],[BSP]]-1))</f>
        <v>-4.7808489191843178</v>
      </c>
    </row>
    <row r="2138" spans="1:14" x14ac:dyDescent="0.25">
      <c r="A2138">
        <v>179547507</v>
      </c>
      <c r="B2138" s="1" t="s">
        <v>19</v>
      </c>
      <c r="C2138" s="1" t="s">
        <v>3135</v>
      </c>
      <c r="D2138" s="1" t="s">
        <v>5191</v>
      </c>
      <c r="E2138" s="1" t="s">
        <v>27</v>
      </c>
      <c r="F2138" s="1" t="s">
        <v>50</v>
      </c>
      <c r="G2138" s="2">
        <v>44247</v>
      </c>
      <c r="H2138" s="3">
        <v>0.51458333333333328</v>
      </c>
      <c r="I2138">
        <v>4</v>
      </c>
      <c r="J2138" s="1" t="s">
        <v>5200</v>
      </c>
      <c r="K2138">
        <v>1</v>
      </c>
      <c r="L2138">
        <v>4</v>
      </c>
      <c r="M2138">
        <v>5140.0200000000004</v>
      </c>
      <c r="N2138" s="5">
        <f>IF(Feb_21[[#This Row],[WIN_OSE]]=0,('Summary Sheet'!$O$1)-('Summary Sheet'!$O$1*2%),-'Summary Sheet'!$O$1*(Feb_21[[#This Row],[BSP]]-1))</f>
        <v>-6</v>
      </c>
    </row>
    <row r="2139" spans="1:14" x14ac:dyDescent="0.25">
      <c r="A2139">
        <v>179547509</v>
      </c>
      <c r="B2139" s="1" t="s">
        <v>19</v>
      </c>
      <c r="C2139" s="1" t="s">
        <v>3135</v>
      </c>
      <c r="D2139" s="1" t="s">
        <v>5191</v>
      </c>
      <c r="E2139" s="1" t="s">
        <v>24</v>
      </c>
      <c r="F2139" s="1" t="s">
        <v>54</v>
      </c>
      <c r="G2139" s="2">
        <v>44247</v>
      </c>
      <c r="H2139" s="3">
        <v>0.52500000000000002</v>
      </c>
      <c r="I2139">
        <v>2</v>
      </c>
      <c r="J2139" s="1" t="s">
        <v>5192</v>
      </c>
      <c r="K2139">
        <v>0</v>
      </c>
      <c r="L2139">
        <v>3.9752739265063619</v>
      </c>
      <c r="M2139">
        <v>6243.66</v>
      </c>
      <c r="N2139" s="5">
        <f>IF(Feb_21[[#This Row],[WIN_OSE]]=0,('Summary Sheet'!$O$1)-('Summary Sheet'!$O$1*2%),-'Summary Sheet'!$O$1*(Feb_21[[#This Row],[BSP]]-1))</f>
        <v>1.96</v>
      </c>
    </row>
    <row r="2140" spans="1:14" x14ac:dyDescent="0.25">
      <c r="A2140">
        <v>179547511</v>
      </c>
      <c r="B2140" s="1" t="s">
        <v>19</v>
      </c>
      <c r="C2140" s="1" t="s">
        <v>3135</v>
      </c>
      <c r="D2140" s="1" t="s">
        <v>5191</v>
      </c>
      <c r="E2140" s="1" t="s">
        <v>65</v>
      </c>
      <c r="F2140" s="1" t="s">
        <v>54</v>
      </c>
      <c r="G2140" s="2">
        <v>44247</v>
      </c>
      <c r="H2140" s="3">
        <v>0.53541666666666665</v>
      </c>
      <c r="I2140">
        <v>3</v>
      </c>
      <c r="J2140" s="1" t="s">
        <v>5210</v>
      </c>
      <c r="K2140">
        <v>0</v>
      </c>
      <c r="L2140">
        <v>3.6126588872225689</v>
      </c>
      <c r="M2140">
        <v>5863.1</v>
      </c>
      <c r="N2140" s="5">
        <f>IF(Feb_21[[#This Row],[WIN_OSE]]=0,('Summary Sheet'!$O$1)-('Summary Sheet'!$O$1*2%),-'Summary Sheet'!$O$1*(Feb_21[[#This Row],[BSP]]-1))</f>
        <v>1.96</v>
      </c>
    </row>
    <row r="2141" spans="1:14" x14ac:dyDescent="0.25">
      <c r="A2141">
        <v>179547513</v>
      </c>
      <c r="B2141" s="1" t="s">
        <v>19</v>
      </c>
      <c r="C2141" s="1" t="s">
        <v>3135</v>
      </c>
      <c r="D2141" s="1" t="s">
        <v>5191</v>
      </c>
      <c r="E2141" s="1" t="s">
        <v>47</v>
      </c>
      <c r="F2141" s="1" t="s">
        <v>54</v>
      </c>
      <c r="G2141" s="2">
        <v>44247</v>
      </c>
      <c r="H2141" s="3">
        <v>0.54583333333333328</v>
      </c>
      <c r="I2141">
        <v>3</v>
      </c>
      <c r="J2141" s="1" t="s">
        <v>5214</v>
      </c>
      <c r="K2141">
        <v>0</v>
      </c>
      <c r="L2141">
        <v>2.929588013</v>
      </c>
      <c r="M2141">
        <v>7665.3</v>
      </c>
      <c r="N2141" s="5">
        <f>IF(Feb_21[[#This Row],[WIN_OSE]]=0,('Summary Sheet'!$O$1)-('Summary Sheet'!$O$1*2%),-'Summary Sheet'!$O$1*(Feb_21[[#This Row],[BSP]]-1))</f>
        <v>1.96</v>
      </c>
    </row>
    <row r="2142" spans="1:14" x14ac:dyDescent="0.25">
      <c r="A2142">
        <v>179547515</v>
      </c>
      <c r="B2142" s="1" t="s">
        <v>19</v>
      </c>
      <c r="C2142" s="1" t="s">
        <v>3135</v>
      </c>
      <c r="D2142" s="1" t="s">
        <v>5191</v>
      </c>
      <c r="E2142" s="1" t="s">
        <v>49</v>
      </c>
      <c r="F2142" s="1" t="s">
        <v>50</v>
      </c>
      <c r="G2142" s="2">
        <v>44247</v>
      </c>
      <c r="H2142" s="3">
        <v>0.55625000000000002</v>
      </c>
      <c r="I2142">
        <v>4</v>
      </c>
      <c r="J2142" s="1" t="s">
        <v>5195</v>
      </c>
      <c r="K2142">
        <v>0</v>
      </c>
      <c r="L2142">
        <v>3.35</v>
      </c>
      <c r="M2142">
        <v>6614.56</v>
      </c>
      <c r="N2142" s="5">
        <f>IF(Feb_21[[#This Row],[WIN_OSE]]=0,('Summary Sheet'!$O$1)-('Summary Sheet'!$O$1*2%),-'Summary Sheet'!$O$1*(Feb_21[[#This Row],[BSP]]-1))</f>
        <v>1.96</v>
      </c>
    </row>
    <row r="2143" spans="1:14" x14ac:dyDescent="0.25">
      <c r="A2143">
        <v>179547517</v>
      </c>
      <c r="B2143" s="1" t="s">
        <v>19</v>
      </c>
      <c r="C2143" s="1" t="s">
        <v>3135</v>
      </c>
      <c r="D2143" s="1" t="s">
        <v>5191</v>
      </c>
      <c r="E2143" s="1" t="s">
        <v>20</v>
      </c>
      <c r="F2143" s="1" t="s">
        <v>54</v>
      </c>
      <c r="G2143" s="2">
        <v>44247</v>
      </c>
      <c r="H2143" s="3">
        <v>0.56666666666666665</v>
      </c>
      <c r="I2143">
        <v>1</v>
      </c>
      <c r="J2143" s="1" t="s">
        <v>5209</v>
      </c>
      <c r="K2143">
        <v>0</v>
      </c>
      <c r="L2143">
        <v>3.158872148540941</v>
      </c>
      <c r="M2143">
        <v>6258.88</v>
      </c>
      <c r="N2143" s="5">
        <f>IF(Feb_21[[#This Row],[WIN_OSE]]=0,('Summary Sheet'!$O$1)-('Summary Sheet'!$O$1*2%),-'Summary Sheet'!$O$1*(Feb_21[[#This Row],[BSP]]-1))</f>
        <v>1.96</v>
      </c>
    </row>
    <row r="2144" spans="1:14" x14ac:dyDescent="0.25">
      <c r="A2144">
        <v>179547519</v>
      </c>
      <c r="B2144" s="1" t="s">
        <v>19</v>
      </c>
      <c r="C2144" s="1" t="s">
        <v>3135</v>
      </c>
      <c r="D2144" s="1" t="s">
        <v>5191</v>
      </c>
      <c r="E2144" s="1" t="s">
        <v>30</v>
      </c>
      <c r="F2144" s="1" t="s">
        <v>54</v>
      </c>
      <c r="G2144" s="2">
        <v>44247</v>
      </c>
      <c r="H2144" s="3">
        <v>0.57708333333333328</v>
      </c>
      <c r="I2144">
        <v>1</v>
      </c>
      <c r="J2144" s="1" t="s">
        <v>5215</v>
      </c>
      <c r="K2144">
        <v>1</v>
      </c>
      <c r="L2144">
        <v>2.08</v>
      </c>
      <c r="M2144">
        <v>19235.78</v>
      </c>
      <c r="N2144" s="5">
        <f>IF(Feb_21[[#This Row],[WIN_OSE]]=0,('Summary Sheet'!$O$1)-('Summary Sheet'!$O$1*2%),-'Summary Sheet'!$O$1*(Feb_21[[#This Row],[BSP]]-1))</f>
        <v>-2.16</v>
      </c>
    </row>
    <row r="2145" spans="1:14" x14ac:dyDescent="0.25">
      <c r="A2145">
        <v>179547533</v>
      </c>
      <c r="B2145" s="1" t="s">
        <v>16</v>
      </c>
      <c r="C2145" s="1" t="s">
        <v>3130</v>
      </c>
      <c r="D2145" s="1" t="s">
        <v>5191</v>
      </c>
      <c r="E2145" s="1" t="s">
        <v>30</v>
      </c>
      <c r="F2145" s="1" t="s">
        <v>168</v>
      </c>
      <c r="G2145" s="2">
        <v>44247</v>
      </c>
      <c r="H2145" s="3">
        <v>0.77916666666666667</v>
      </c>
      <c r="I2145">
        <v>4</v>
      </c>
      <c r="J2145" s="1" t="s">
        <v>3709</v>
      </c>
      <c r="K2145">
        <v>0</v>
      </c>
      <c r="L2145">
        <v>3.6971984415323829</v>
      </c>
      <c r="M2145">
        <v>10037.719999999999</v>
      </c>
      <c r="N2145" s="5">
        <f>IF(Feb_21[[#This Row],[WIN_OSE]]=0,('Summary Sheet'!$O$1)-('Summary Sheet'!$O$1*2%),-'Summary Sheet'!$O$1*(Feb_21[[#This Row],[BSP]]-1))</f>
        <v>1.96</v>
      </c>
    </row>
    <row r="2146" spans="1:14" x14ac:dyDescent="0.25">
      <c r="A2146">
        <v>179547535</v>
      </c>
      <c r="B2146" s="1" t="s">
        <v>16</v>
      </c>
      <c r="C2146" s="1" t="s">
        <v>3130</v>
      </c>
      <c r="D2146" s="1" t="s">
        <v>5191</v>
      </c>
      <c r="E2146" s="1" t="s">
        <v>39</v>
      </c>
      <c r="F2146" s="1" t="s">
        <v>168</v>
      </c>
      <c r="G2146" s="2">
        <v>44247</v>
      </c>
      <c r="H2146" s="3">
        <v>0.79236111111111107</v>
      </c>
      <c r="I2146">
        <v>5</v>
      </c>
      <c r="J2146" s="1" t="s">
        <v>1304</v>
      </c>
      <c r="K2146">
        <v>0</v>
      </c>
      <c r="L2146">
        <v>3.2308335983648417</v>
      </c>
      <c r="M2146">
        <v>7877.38</v>
      </c>
      <c r="N2146" s="5">
        <f>IF(Feb_21[[#This Row],[WIN_OSE]]=0,('Summary Sheet'!$O$1)-('Summary Sheet'!$O$1*2%),-'Summary Sheet'!$O$1*(Feb_21[[#This Row],[BSP]]-1))</f>
        <v>1.96</v>
      </c>
    </row>
    <row r="2147" spans="1:14" x14ac:dyDescent="0.25">
      <c r="A2147">
        <v>179547537</v>
      </c>
      <c r="B2147" s="1" t="s">
        <v>16</v>
      </c>
      <c r="C2147" s="1" t="s">
        <v>3130</v>
      </c>
      <c r="D2147" s="1" t="s">
        <v>5191</v>
      </c>
      <c r="E2147" s="1" t="s">
        <v>37</v>
      </c>
      <c r="F2147" s="1" t="s">
        <v>168</v>
      </c>
      <c r="G2147" s="2">
        <v>44247</v>
      </c>
      <c r="H2147" s="3">
        <v>0.80347222222222225</v>
      </c>
      <c r="I2147">
        <v>2</v>
      </c>
      <c r="J2147" s="1" t="s">
        <v>4956</v>
      </c>
      <c r="K2147">
        <v>1</v>
      </c>
      <c r="L2147">
        <v>1.8473806325674564</v>
      </c>
      <c r="M2147">
        <v>30558.400000000001</v>
      </c>
      <c r="N2147" s="5">
        <f>IF(Feb_21[[#This Row],[WIN_OSE]]=0,('Summary Sheet'!$O$1)-('Summary Sheet'!$O$1*2%),-'Summary Sheet'!$O$1*(Feb_21[[#This Row],[BSP]]-1))</f>
        <v>-1.6947612651349129</v>
      </c>
    </row>
    <row r="2148" spans="1:14" x14ac:dyDescent="0.25">
      <c r="A2148">
        <v>179547539</v>
      </c>
      <c r="B2148" s="1" t="s">
        <v>16</v>
      </c>
      <c r="C2148" s="1" t="s">
        <v>3130</v>
      </c>
      <c r="D2148" s="1" t="s">
        <v>5191</v>
      </c>
      <c r="E2148" s="1" t="s">
        <v>287</v>
      </c>
      <c r="F2148" s="1" t="s">
        <v>194</v>
      </c>
      <c r="G2148" s="2">
        <v>44247</v>
      </c>
      <c r="H2148" s="3">
        <v>0.81458333333333333</v>
      </c>
      <c r="I2148">
        <v>5</v>
      </c>
      <c r="J2148" s="1" t="s">
        <v>222</v>
      </c>
      <c r="K2148">
        <v>1</v>
      </c>
      <c r="L2148">
        <v>2.44</v>
      </c>
      <c r="M2148">
        <v>9472.68</v>
      </c>
      <c r="N2148" s="5">
        <f>IF(Feb_21[[#This Row],[WIN_OSE]]=0,('Summary Sheet'!$O$1)-('Summary Sheet'!$O$1*2%),-'Summary Sheet'!$O$1*(Feb_21[[#This Row],[BSP]]-1))</f>
        <v>-2.88</v>
      </c>
    </row>
    <row r="2149" spans="1:14" x14ac:dyDescent="0.25">
      <c r="A2149">
        <v>179547541</v>
      </c>
      <c r="B2149" s="1" t="s">
        <v>16</v>
      </c>
      <c r="C2149" s="1" t="s">
        <v>3130</v>
      </c>
      <c r="D2149" s="1" t="s">
        <v>5191</v>
      </c>
      <c r="E2149" s="1" t="s">
        <v>43</v>
      </c>
      <c r="F2149" s="1" t="s">
        <v>168</v>
      </c>
      <c r="G2149" s="2">
        <v>44247</v>
      </c>
      <c r="H2149" s="3">
        <v>0.82638888888888884</v>
      </c>
      <c r="I2149">
        <v>2</v>
      </c>
      <c r="J2149" s="1" t="s">
        <v>4021</v>
      </c>
      <c r="K2149">
        <v>1</v>
      </c>
      <c r="L2149">
        <v>1.69</v>
      </c>
      <c r="M2149">
        <v>41231.339999999997</v>
      </c>
      <c r="N2149" s="5">
        <f>IF(Feb_21[[#This Row],[WIN_OSE]]=0,('Summary Sheet'!$O$1)-('Summary Sheet'!$O$1*2%),-'Summary Sheet'!$O$1*(Feb_21[[#This Row],[BSP]]-1))</f>
        <v>-1.38</v>
      </c>
    </row>
    <row r="2150" spans="1:14" x14ac:dyDescent="0.25">
      <c r="A2150">
        <v>179547543</v>
      </c>
      <c r="B2150" s="1" t="s">
        <v>16</v>
      </c>
      <c r="C2150" s="1" t="s">
        <v>3130</v>
      </c>
      <c r="D2150" s="1" t="s">
        <v>5191</v>
      </c>
      <c r="E2150" s="1" t="s">
        <v>37</v>
      </c>
      <c r="F2150" s="1" t="s">
        <v>168</v>
      </c>
      <c r="G2150" s="2">
        <v>44247</v>
      </c>
      <c r="H2150" s="3">
        <v>0.83680555555555558</v>
      </c>
      <c r="I2150">
        <v>1</v>
      </c>
      <c r="J2150" s="1" t="s">
        <v>4245</v>
      </c>
      <c r="K2150">
        <v>0</v>
      </c>
      <c r="L2150">
        <v>1.8461219767209336</v>
      </c>
      <c r="M2150">
        <v>26162.6</v>
      </c>
      <c r="N2150" s="5">
        <f>IF(Feb_21[[#This Row],[WIN_OSE]]=0,('Summary Sheet'!$O$1)-('Summary Sheet'!$O$1*2%),-'Summary Sheet'!$O$1*(Feb_21[[#This Row],[BSP]]-1))</f>
        <v>1.96</v>
      </c>
    </row>
    <row r="2151" spans="1:14" x14ac:dyDescent="0.25">
      <c r="A2151">
        <v>179547545</v>
      </c>
      <c r="B2151" s="1" t="s">
        <v>16</v>
      </c>
      <c r="C2151" s="1" t="s">
        <v>3130</v>
      </c>
      <c r="D2151" s="1" t="s">
        <v>5191</v>
      </c>
      <c r="E2151" s="1" t="s">
        <v>60</v>
      </c>
      <c r="F2151" s="1" t="s">
        <v>194</v>
      </c>
      <c r="G2151" s="2">
        <v>44247</v>
      </c>
      <c r="H2151" s="3">
        <v>0.84722222222222221</v>
      </c>
      <c r="I2151">
        <v>2</v>
      </c>
      <c r="J2151" s="1" t="s">
        <v>5213</v>
      </c>
      <c r="K2151">
        <v>1</v>
      </c>
      <c r="L2151">
        <v>3.4</v>
      </c>
      <c r="M2151">
        <v>13680.3</v>
      </c>
      <c r="N2151" s="5">
        <f>IF(Feb_21[[#This Row],[WIN_OSE]]=0,('Summary Sheet'!$O$1)-('Summary Sheet'!$O$1*2%),-'Summary Sheet'!$O$1*(Feb_21[[#This Row],[BSP]]-1))</f>
        <v>-4.8</v>
      </c>
    </row>
    <row r="2152" spans="1:14" x14ac:dyDescent="0.25">
      <c r="A2152">
        <v>179547547</v>
      </c>
      <c r="B2152" s="1" t="s">
        <v>16</v>
      </c>
      <c r="C2152" s="1" t="s">
        <v>3130</v>
      </c>
      <c r="D2152" s="1" t="s">
        <v>5191</v>
      </c>
      <c r="E2152" s="1" t="s">
        <v>24</v>
      </c>
      <c r="F2152" s="1" t="s">
        <v>168</v>
      </c>
      <c r="G2152" s="2">
        <v>44247</v>
      </c>
      <c r="H2152" s="3">
        <v>0.85902777777777772</v>
      </c>
      <c r="I2152">
        <v>4</v>
      </c>
      <c r="J2152" s="1" t="s">
        <v>3921</v>
      </c>
      <c r="K2152">
        <v>1</v>
      </c>
      <c r="L2152">
        <v>2.9141606505116209</v>
      </c>
      <c r="M2152">
        <v>20538.66</v>
      </c>
      <c r="N2152" s="5">
        <f>IF(Feb_21[[#This Row],[WIN_OSE]]=0,('Summary Sheet'!$O$1)-('Summary Sheet'!$O$1*2%),-'Summary Sheet'!$O$1*(Feb_21[[#This Row],[BSP]]-1))</f>
        <v>-3.8283213010232418</v>
      </c>
    </row>
    <row r="2153" spans="1:14" x14ac:dyDescent="0.25">
      <c r="A2153">
        <v>179547549</v>
      </c>
      <c r="B2153" s="1" t="s">
        <v>16</v>
      </c>
      <c r="C2153" s="1" t="s">
        <v>3130</v>
      </c>
      <c r="D2153" s="1" t="s">
        <v>5191</v>
      </c>
      <c r="E2153" s="1" t="s">
        <v>47</v>
      </c>
      <c r="F2153" s="1" t="s">
        <v>168</v>
      </c>
      <c r="G2153" s="2">
        <v>44247</v>
      </c>
      <c r="H2153" s="3">
        <v>0.87013888888888891</v>
      </c>
      <c r="I2153">
        <v>4</v>
      </c>
      <c r="J2153" s="1" t="s">
        <v>5205</v>
      </c>
      <c r="K2153">
        <v>0</v>
      </c>
      <c r="L2153">
        <v>3.7333712929999998</v>
      </c>
      <c r="M2153">
        <v>12292.76</v>
      </c>
      <c r="N2153" s="5">
        <f>IF(Feb_21[[#This Row],[WIN_OSE]]=0,('Summary Sheet'!$O$1)-('Summary Sheet'!$O$1*2%),-'Summary Sheet'!$O$1*(Feb_21[[#This Row],[BSP]]-1))</f>
        <v>1.96</v>
      </c>
    </row>
    <row r="2154" spans="1:14" x14ac:dyDescent="0.25">
      <c r="A2154">
        <v>179547551</v>
      </c>
      <c r="B2154" s="1" t="s">
        <v>16</v>
      </c>
      <c r="C2154" s="1" t="s">
        <v>3130</v>
      </c>
      <c r="D2154" s="1" t="s">
        <v>5191</v>
      </c>
      <c r="E2154" s="1" t="s">
        <v>32</v>
      </c>
      <c r="F2154" s="1" t="s">
        <v>168</v>
      </c>
      <c r="G2154" s="2">
        <v>44247</v>
      </c>
      <c r="H2154" s="3">
        <v>0.88124999999999998</v>
      </c>
      <c r="I2154">
        <v>6</v>
      </c>
      <c r="J2154" s="1" t="s">
        <v>4380</v>
      </c>
      <c r="K2154">
        <v>0</v>
      </c>
      <c r="L2154">
        <v>3.3973801140000002</v>
      </c>
      <c r="M2154">
        <v>14582.92</v>
      </c>
      <c r="N2154" s="5">
        <f>IF(Feb_21[[#This Row],[WIN_OSE]]=0,('Summary Sheet'!$O$1)-('Summary Sheet'!$O$1*2%),-'Summary Sheet'!$O$1*(Feb_21[[#This Row],[BSP]]-1))</f>
        <v>1.96</v>
      </c>
    </row>
    <row r="2155" spans="1:14" x14ac:dyDescent="0.25">
      <c r="A2155">
        <v>179547553</v>
      </c>
      <c r="B2155" s="1" t="s">
        <v>16</v>
      </c>
      <c r="C2155" s="1" t="s">
        <v>3130</v>
      </c>
      <c r="D2155" s="1" t="s">
        <v>5191</v>
      </c>
      <c r="E2155" s="1" t="s">
        <v>289</v>
      </c>
      <c r="F2155" s="1" t="s">
        <v>194</v>
      </c>
      <c r="G2155" s="2">
        <v>44247</v>
      </c>
      <c r="H2155" s="3">
        <v>0.89166666666666672</v>
      </c>
      <c r="I2155">
        <v>3</v>
      </c>
      <c r="J2155" s="1" t="s">
        <v>4965</v>
      </c>
      <c r="K2155">
        <v>0</v>
      </c>
      <c r="L2155">
        <v>3.9596854854378405</v>
      </c>
      <c r="M2155">
        <v>12995.12</v>
      </c>
      <c r="N2155" s="5">
        <f>IF(Feb_21[[#This Row],[WIN_OSE]]=0,('Summary Sheet'!$O$1)-('Summary Sheet'!$O$1*2%),-'Summary Sheet'!$O$1*(Feb_21[[#This Row],[BSP]]-1))</f>
        <v>1.96</v>
      </c>
    </row>
    <row r="2156" spans="1:14" x14ac:dyDescent="0.25">
      <c r="A2156">
        <v>179547555</v>
      </c>
      <c r="B2156" s="1" t="s">
        <v>16</v>
      </c>
      <c r="C2156" s="1" t="s">
        <v>3130</v>
      </c>
      <c r="D2156" s="1" t="s">
        <v>5191</v>
      </c>
      <c r="E2156" s="1" t="s">
        <v>30</v>
      </c>
      <c r="F2156" s="1" t="s">
        <v>168</v>
      </c>
      <c r="G2156" s="2">
        <v>44247</v>
      </c>
      <c r="H2156" s="3">
        <v>0.90277777777777779</v>
      </c>
      <c r="I2156">
        <v>3</v>
      </c>
      <c r="J2156" s="1" t="s">
        <v>4919</v>
      </c>
      <c r="K2156">
        <v>0</v>
      </c>
      <c r="L2156">
        <v>4.4000000000000004</v>
      </c>
      <c r="M2156">
        <v>12551.64</v>
      </c>
      <c r="N2156" s="5">
        <f>IF(Feb_21[[#This Row],[WIN_OSE]]=0,('Summary Sheet'!$O$1)-('Summary Sheet'!$O$1*2%),-'Summary Sheet'!$O$1*(Feb_21[[#This Row],[BSP]]-1))</f>
        <v>1.96</v>
      </c>
    </row>
    <row r="2157" spans="1:14" x14ac:dyDescent="0.25">
      <c r="A2157">
        <v>179547589</v>
      </c>
      <c r="B2157" s="1" t="s">
        <v>16</v>
      </c>
      <c r="C2157" s="1" t="s">
        <v>3133</v>
      </c>
      <c r="D2157" s="1" t="s">
        <v>5191</v>
      </c>
      <c r="E2157" s="1" t="s">
        <v>47</v>
      </c>
      <c r="F2157" s="1" t="s">
        <v>13</v>
      </c>
      <c r="G2157" s="2">
        <v>44247</v>
      </c>
      <c r="H2157" s="3">
        <v>0.42499999999999999</v>
      </c>
      <c r="I2157">
        <v>2</v>
      </c>
      <c r="J2157" s="1" t="s">
        <v>3687</v>
      </c>
      <c r="K2157">
        <v>0</v>
      </c>
      <c r="L2157">
        <v>3.6158940975474105</v>
      </c>
      <c r="M2157">
        <v>6623.08</v>
      </c>
      <c r="N2157" s="5">
        <f>IF(Feb_21[[#This Row],[WIN_OSE]]=0,('Summary Sheet'!$O$1)-('Summary Sheet'!$O$1*2%),-'Summary Sheet'!$O$1*(Feb_21[[#This Row],[BSP]]-1))</f>
        <v>1.96</v>
      </c>
    </row>
    <row r="2158" spans="1:14" x14ac:dyDescent="0.25">
      <c r="A2158">
        <v>179547591</v>
      </c>
      <c r="B2158" s="1" t="s">
        <v>16</v>
      </c>
      <c r="C2158" s="1" t="s">
        <v>3133</v>
      </c>
      <c r="D2158" s="1" t="s">
        <v>5191</v>
      </c>
      <c r="E2158" s="1" t="s">
        <v>20</v>
      </c>
      <c r="F2158" s="1" t="s">
        <v>13</v>
      </c>
      <c r="G2158" s="2">
        <v>44247</v>
      </c>
      <c r="H2158" s="3">
        <v>0.43819444444444444</v>
      </c>
      <c r="I2158">
        <v>3</v>
      </c>
      <c r="J2158" s="1" t="s">
        <v>4623</v>
      </c>
      <c r="K2158">
        <v>1</v>
      </c>
      <c r="L2158">
        <v>4.9781878935196788</v>
      </c>
      <c r="M2158">
        <v>5973.9</v>
      </c>
      <c r="N2158" s="5">
        <f>IF(Feb_21[[#This Row],[WIN_OSE]]=0,('Summary Sheet'!$O$1)-('Summary Sheet'!$O$1*2%),-'Summary Sheet'!$O$1*(Feb_21[[#This Row],[BSP]]-1))</f>
        <v>-7.9563757870393577</v>
      </c>
    </row>
    <row r="2159" spans="1:14" x14ac:dyDescent="0.25">
      <c r="A2159">
        <v>179547593</v>
      </c>
      <c r="B2159" s="1" t="s">
        <v>16</v>
      </c>
      <c r="C2159" s="1" t="s">
        <v>3133</v>
      </c>
      <c r="D2159" s="1" t="s">
        <v>5191</v>
      </c>
      <c r="E2159" s="1" t="s">
        <v>47</v>
      </c>
      <c r="F2159" s="1" t="s">
        <v>13</v>
      </c>
      <c r="G2159" s="2">
        <v>44247</v>
      </c>
      <c r="H2159" s="3">
        <v>0.44861111111111113</v>
      </c>
      <c r="I2159">
        <v>6</v>
      </c>
      <c r="J2159" s="1" t="s">
        <v>4269</v>
      </c>
      <c r="K2159">
        <v>0</v>
      </c>
      <c r="L2159">
        <v>3.9912638431528471</v>
      </c>
      <c r="M2159">
        <v>6924.16</v>
      </c>
      <c r="N2159" s="5">
        <f>IF(Feb_21[[#This Row],[WIN_OSE]]=0,('Summary Sheet'!$O$1)-('Summary Sheet'!$O$1*2%),-'Summary Sheet'!$O$1*(Feb_21[[#This Row],[BSP]]-1))</f>
        <v>1.96</v>
      </c>
    </row>
    <row r="2160" spans="1:14" x14ac:dyDescent="0.25">
      <c r="A2160">
        <v>179547595</v>
      </c>
      <c r="B2160" s="1" t="s">
        <v>16</v>
      </c>
      <c r="C2160" s="1" t="s">
        <v>3133</v>
      </c>
      <c r="D2160" s="1" t="s">
        <v>5191</v>
      </c>
      <c r="E2160" s="1" t="s">
        <v>41</v>
      </c>
      <c r="F2160" s="1" t="s">
        <v>13</v>
      </c>
      <c r="G2160" s="2">
        <v>44247</v>
      </c>
      <c r="H2160" s="3">
        <v>0.45902777777777776</v>
      </c>
      <c r="I2160">
        <v>5</v>
      </c>
      <c r="J2160" s="1" t="s">
        <v>400</v>
      </c>
      <c r="K2160">
        <v>0</v>
      </c>
      <c r="L2160">
        <v>3.786643896421011</v>
      </c>
      <c r="M2160">
        <v>7035.76</v>
      </c>
      <c r="N2160" s="5">
        <f>IF(Feb_21[[#This Row],[WIN_OSE]]=0,('Summary Sheet'!$O$1)-('Summary Sheet'!$O$1*2%),-'Summary Sheet'!$O$1*(Feb_21[[#This Row],[BSP]]-1))</f>
        <v>1.96</v>
      </c>
    </row>
    <row r="2161" spans="1:14" x14ac:dyDescent="0.25">
      <c r="A2161">
        <v>179547597</v>
      </c>
      <c r="B2161" s="1" t="s">
        <v>16</v>
      </c>
      <c r="C2161" s="1" t="s">
        <v>3133</v>
      </c>
      <c r="D2161" s="1" t="s">
        <v>5191</v>
      </c>
      <c r="E2161" s="1" t="s">
        <v>32</v>
      </c>
      <c r="F2161" s="1" t="s">
        <v>13</v>
      </c>
      <c r="G2161" s="2">
        <v>44247</v>
      </c>
      <c r="H2161" s="3">
        <v>0.46944444444444444</v>
      </c>
      <c r="I2161">
        <v>2</v>
      </c>
      <c r="J2161" s="1" t="s">
        <v>3577</v>
      </c>
      <c r="K2161">
        <v>0</v>
      </c>
      <c r="L2161">
        <v>3.9443473393835307</v>
      </c>
      <c r="M2161">
        <v>6318.48</v>
      </c>
      <c r="N2161" s="5">
        <f>IF(Feb_21[[#This Row],[WIN_OSE]]=0,('Summary Sheet'!$O$1)-('Summary Sheet'!$O$1*2%),-'Summary Sheet'!$O$1*(Feb_21[[#This Row],[BSP]]-1))</f>
        <v>1.96</v>
      </c>
    </row>
    <row r="2162" spans="1:14" x14ac:dyDescent="0.25">
      <c r="A2162">
        <v>179547599</v>
      </c>
      <c r="B2162" s="1" t="s">
        <v>16</v>
      </c>
      <c r="C2162" s="1" t="s">
        <v>3133</v>
      </c>
      <c r="D2162" s="1" t="s">
        <v>5191</v>
      </c>
      <c r="E2162" s="1" t="s">
        <v>41</v>
      </c>
      <c r="F2162" s="1" t="s">
        <v>13</v>
      </c>
      <c r="G2162" s="2">
        <v>44247</v>
      </c>
      <c r="H2162" s="3">
        <v>0.47986111111111113</v>
      </c>
      <c r="I2162">
        <v>5</v>
      </c>
      <c r="J2162" s="1" t="s">
        <v>4967</v>
      </c>
      <c r="K2162">
        <v>0</v>
      </c>
      <c r="L2162">
        <v>2.9735313354277979</v>
      </c>
      <c r="M2162">
        <v>13047.2</v>
      </c>
      <c r="N2162" s="5">
        <f>IF(Feb_21[[#This Row],[WIN_OSE]]=0,('Summary Sheet'!$O$1)-('Summary Sheet'!$O$1*2%),-'Summary Sheet'!$O$1*(Feb_21[[#This Row],[BSP]]-1))</f>
        <v>1.96</v>
      </c>
    </row>
    <row r="2163" spans="1:14" x14ac:dyDescent="0.25">
      <c r="A2163">
        <v>179547601</v>
      </c>
      <c r="B2163" s="1" t="s">
        <v>16</v>
      </c>
      <c r="C2163" s="1" t="s">
        <v>3133</v>
      </c>
      <c r="D2163" s="1" t="s">
        <v>5191</v>
      </c>
      <c r="E2163" s="1" t="s">
        <v>24</v>
      </c>
      <c r="F2163" s="1" t="s">
        <v>13</v>
      </c>
      <c r="G2163" s="2">
        <v>44247</v>
      </c>
      <c r="H2163" s="3">
        <v>0.49027777777777776</v>
      </c>
      <c r="I2163">
        <v>5</v>
      </c>
      <c r="J2163" s="1" t="s">
        <v>3437</v>
      </c>
      <c r="K2163">
        <v>1</v>
      </c>
      <c r="L2163">
        <v>3.5008915484863978</v>
      </c>
      <c r="M2163">
        <v>7739.2</v>
      </c>
      <c r="N2163" s="5">
        <f>IF(Feb_21[[#This Row],[WIN_OSE]]=0,('Summary Sheet'!$O$1)-('Summary Sheet'!$O$1*2%),-'Summary Sheet'!$O$1*(Feb_21[[#This Row],[BSP]]-1))</f>
        <v>-5.0017830969727957</v>
      </c>
    </row>
    <row r="2164" spans="1:14" x14ac:dyDescent="0.25">
      <c r="A2164">
        <v>179547603</v>
      </c>
      <c r="B2164" s="1" t="s">
        <v>16</v>
      </c>
      <c r="C2164" s="1" t="s">
        <v>3133</v>
      </c>
      <c r="D2164" s="1" t="s">
        <v>5191</v>
      </c>
      <c r="E2164" s="1" t="s">
        <v>39</v>
      </c>
      <c r="F2164" s="1" t="s">
        <v>13</v>
      </c>
      <c r="G2164" s="2">
        <v>44247</v>
      </c>
      <c r="H2164" s="3">
        <v>0.50069444444444444</v>
      </c>
      <c r="I2164">
        <v>1</v>
      </c>
      <c r="J2164" s="1" t="s">
        <v>3784</v>
      </c>
      <c r="K2164">
        <v>0</v>
      </c>
      <c r="L2164">
        <v>3.1477079316134766</v>
      </c>
      <c r="M2164">
        <v>15964.04</v>
      </c>
      <c r="N2164" s="5">
        <f>IF(Feb_21[[#This Row],[WIN_OSE]]=0,('Summary Sheet'!$O$1)-('Summary Sheet'!$O$1*2%),-'Summary Sheet'!$O$1*(Feb_21[[#This Row],[BSP]]-1))</f>
        <v>1.96</v>
      </c>
    </row>
    <row r="2165" spans="1:14" x14ac:dyDescent="0.25">
      <c r="A2165">
        <v>179547605</v>
      </c>
      <c r="B2165" s="1" t="s">
        <v>16</v>
      </c>
      <c r="C2165" s="1" t="s">
        <v>3133</v>
      </c>
      <c r="D2165" s="1" t="s">
        <v>5191</v>
      </c>
      <c r="E2165" s="1" t="s">
        <v>39</v>
      </c>
      <c r="F2165" s="1" t="s">
        <v>13</v>
      </c>
      <c r="G2165" s="2">
        <v>44247</v>
      </c>
      <c r="H2165" s="3">
        <v>0.51111111111111107</v>
      </c>
      <c r="I2165">
        <v>2</v>
      </c>
      <c r="J2165" s="1" t="s">
        <v>4534</v>
      </c>
      <c r="K2165">
        <v>0</v>
      </c>
      <c r="L2165">
        <v>3.75</v>
      </c>
      <c r="M2165">
        <v>12937.9</v>
      </c>
      <c r="N2165" s="5">
        <f>IF(Feb_21[[#This Row],[WIN_OSE]]=0,('Summary Sheet'!$O$1)-('Summary Sheet'!$O$1*2%),-'Summary Sheet'!$O$1*(Feb_21[[#This Row],[BSP]]-1))</f>
        <v>1.96</v>
      </c>
    </row>
    <row r="2166" spans="1:14" x14ac:dyDescent="0.25">
      <c r="A2166">
        <v>179547607</v>
      </c>
      <c r="B2166" s="1" t="s">
        <v>16</v>
      </c>
      <c r="C2166" s="1" t="s">
        <v>3133</v>
      </c>
      <c r="D2166" s="1" t="s">
        <v>5191</v>
      </c>
      <c r="E2166" s="1" t="s">
        <v>65</v>
      </c>
      <c r="F2166" s="1" t="s">
        <v>13</v>
      </c>
      <c r="G2166" s="2">
        <v>44247</v>
      </c>
      <c r="H2166" s="3">
        <v>0.52152777777777781</v>
      </c>
      <c r="I2166">
        <v>1</v>
      </c>
      <c r="J2166" s="1" t="s">
        <v>4627</v>
      </c>
      <c r="K2166">
        <v>0</v>
      </c>
      <c r="L2166">
        <v>3.6372105514390567</v>
      </c>
      <c r="M2166">
        <v>8518.76</v>
      </c>
      <c r="N2166" s="5">
        <f>IF(Feb_21[[#This Row],[WIN_OSE]]=0,('Summary Sheet'!$O$1)-('Summary Sheet'!$O$1*2%),-'Summary Sheet'!$O$1*(Feb_21[[#This Row],[BSP]]-1))</f>
        <v>1.96</v>
      </c>
    </row>
    <row r="2167" spans="1:14" x14ac:dyDescent="0.25">
      <c r="A2167">
        <v>179547609</v>
      </c>
      <c r="B2167" s="1" t="s">
        <v>16</v>
      </c>
      <c r="C2167" s="1" t="s">
        <v>3133</v>
      </c>
      <c r="D2167" s="1" t="s">
        <v>5191</v>
      </c>
      <c r="E2167" s="1" t="s">
        <v>43</v>
      </c>
      <c r="F2167" s="1" t="s">
        <v>13</v>
      </c>
      <c r="G2167" s="2">
        <v>44247</v>
      </c>
      <c r="H2167" s="3">
        <v>0.53194444444444444</v>
      </c>
      <c r="I2167">
        <v>4</v>
      </c>
      <c r="J2167" s="1" t="s">
        <v>4935</v>
      </c>
      <c r="K2167">
        <v>0</v>
      </c>
      <c r="L2167">
        <v>3.9691699357866859</v>
      </c>
      <c r="M2167">
        <v>5721.78</v>
      </c>
      <c r="N2167" s="5">
        <f>IF(Feb_21[[#This Row],[WIN_OSE]]=0,('Summary Sheet'!$O$1)-('Summary Sheet'!$O$1*2%),-'Summary Sheet'!$O$1*(Feb_21[[#This Row],[BSP]]-1))</f>
        <v>1.96</v>
      </c>
    </row>
    <row r="2168" spans="1:14" x14ac:dyDescent="0.25">
      <c r="A2168">
        <v>179547611</v>
      </c>
      <c r="B2168" s="1" t="s">
        <v>16</v>
      </c>
      <c r="C2168" s="1" t="s">
        <v>3133</v>
      </c>
      <c r="D2168" s="1" t="s">
        <v>5191</v>
      </c>
      <c r="E2168" s="1" t="s">
        <v>20</v>
      </c>
      <c r="F2168" s="1" t="s">
        <v>13</v>
      </c>
      <c r="G2168" s="2">
        <v>44247</v>
      </c>
      <c r="H2168" s="3">
        <v>0.54305555555555551</v>
      </c>
      <c r="I2168">
        <v>6</v>
      </c>
      <c r="J2168" s="1" t="s">
        <v>4445</v>
      </c>
      <c r="K2168">
        <v>1</v>
      </c>
      <c r="L2168">
        <v>3.5660311760000001</v>
      </c>
      <c r="M2168">
        <v>9235.32</v>
      </c>
      <c r="N2168" s="5">
        <f>IF(Feb_21[[#This Row],[WIN_OSE]]=0,('Summary Sheet'!$O$1)-('Summary Sheet'!$O$1*2%),-'Summary Sheet'!$O$1*(Feb_21[[#This Row],[BSP]]-1))</f>
        <v>-5.1320623520000002</v>
      </c>
    </row>
    <row r="2169" spans="1:14" x14ac:dyDescent="0.25">
      <c r="A2169">
        <v>179547613</v>
      </c>
      <c r="B2169" s="1" t="s">
        <v>16</v>
      </c>
      <c r="C2169" s="1" t="s">
        <v>3133</v>
      </c>
      <c r="D2169" s="1" t="s">
        <v>5191</v>
      </c>
      <c r="E2169" s="1" t="s">
        <v>32</v>
      </c>
      <c r="F2169" s="1" t="s">
        <v>13</v>
      </c>
      <c r="G2169" s="2">
        <v>44247</v>
      </c>
      <c r="H2169" s="3">
        <v>0.55347222222222225</v>
      </c>
      <c r="I2169">
        <v>1</v>
      </c>
      <c r="J2169" s="1" t="s">
        <v>4124</v>
      </c>
      <c r="K2169">
        <v>1</v>
      </c>
      <c r="L2169">
        <v>4.5722879004957946</v>
      </c>
      <c r="M2169">
        <v>6002.26</v>
      </c>
      <c r="N2169" s="5">
        <f>IF(Feb_21[[#This Row],[WIN_OSE]]=0,('Summary Sheet'!$O$1)-('Summary Sheet'!$O$1*2%),-'Summary Sheet'!$O$1*(Feb_21[[#This Row],[BSP]]-1))</f>
        <v>-7.1445758009915892</v>
      </c>
    </row>
    <row r="2170" spans="1:14" x14ac:dyDescent="0.25">
      <c r="A2170">
        <v>179547615</v>
      </c>
      <c r="B2170" s="1" t="s">
        <v>16</v>
      </c>
      <c r="C2170" s="1" t="s">
        <v>3133</v>
      </c>
      <c r="D2170" s="1" t="s">
        <v>5191</v>
      </c>
      <c r="E2170" s="1" t="s">
        <v>41</v>
      </c>
      <c r="F2170" s="1" t="s">
        <v>13</v>
      </c>
      <c r="G2170" s="2">
        <v>44247</v>
      </c>
      <c r="H2170" s="3">
        <v>0.56458333333333333</v>
      </c>
      <c r="I2170">
        <v>2</v>
      </c>
      <c r="J2170" s="1" t="s">
        <v>1125</v>
      </c>
      <c r="K2170">
        <v>0</v>
      </c>
      <c r="L2170">
        <v>3.65</v>
      </c>
      <c r="M2170">
        <v>10037.5</v>
      </c>
      <c r="N2170" s="5">
        <f>IF(Feb_21[[#This Row],[WIN_OSE]]=0,('Summary Sheet'!$O$1)-('Summary Sheet'!$O$1*2%),-'Summary Sheet'!$O$1*(Feb_21[[#This Row],[BSP]]-1))</f>
        <v>1.96</v>
      </c>
    </row>
    <row r="2171" spans="1:14" x14ac:dyDescent="0.25">
      <c r="A2171">
        <v>179547742</v>
      </c>
      <c r="B2171" s="1" t="s">
        <v>23</v>
      </c>
      <c r="C2171" s="1" t="s">
        <v>3119</v>
      </c>
      <c r="D2171" s="1" t="s">
        <v>5191</v>
      </c>
      <c r="E2171" s="1" t="s">
        <v>75</v>
      </c>
      <c r="F2171" s="1" t="s">
        <v>28</v>
      </c>
      <c r="G2171" s="2">
        <v>44247</v>
      </c>
      <c r="H2171" s="3">
        <v>0.34166666666666667</v>
      </c>
      <c r="I2171">
        <v>2</v>
      </c>
      <c r="J2171" s="1" t="s">
        <v>342</v>
      </c>
      <c r="K2171">
        <v>1</v>
      </c>
      <c r="L2171">
        <v>3.4022082296815643</v>
      </c>
      <c r="M2171">
        <v>3191.98</v>
      </c>
      <c r="N2171" s="5">
        <f>IF(Feb_21[[#This Row],[WIN_OSE]]=0,('Summary Sheet'!$O$1)-('Summary Sheet'!$O$1*2%),-'Summary Sheet'!$O$1*(Feb_21[[#This Row],[BSP]]-1))</f>
        <v>-4.8044164593631287</v>
      </c>
    </row>
    <row r="2172" spans="1:14" x14ac:dyDescent="0.25">
      <c r="A2172">
        <v>179547744</v>
      </c>
      <c r="B2172" s="1" t="s">
        <v>23</v>
      </c>
      <c r="C2172" s="1" t="s">
        <v>3119</v>
      </c>
      <c r="D2172" s="1" t="s">
        <v>5191</v>
      </c>
      <c r="E2172" s="1" t="s">
        <v>24</v>
      </c>
      <c r="F2172" s="1" t="s">
        <v>25</v>
      </c>
      <c r="G2172" s="2">
        <v>44247</v>
      </c>
      <c r="H2172" s="3">
        <v>0.35208333333333336</v>
      </c>
      <c r="I2172">
        <v>5</v>
      </c>
      <c r="J2172" s="1" t="s">
        <v>4821</v>
      </c>
      <c r="K2172">
        <v>0</v>
      </c>
      <c r="L2172">
        <v>4.6189747137042296</v>
      </c>
      <c r="M2172">
        <v>3574.84</v>
      </c>
      <c r="N2172" s="5">
        <f>IF(Feb_21[[#This Row],[WIN_OSE]]=0,('Summary Sheet'!$O$1)-('Summary Sheet'!$O$1*2%),-'Summary Sheet'!$O$1*(Feb_21[[#This Row],[BSP]]-1))</f>
        <v>1.96</v>
      </c>
    </row>
    <row r="2173" spans="1:14" x14ac:dyDescent="0.25">
      <c r="A2173">
        <v>179547746</v>
      </c>
      <c r="B2173" s="1" t="s">
        <v>23</v>
      </c>
      <c r="C2173" s="1" t="s">
        <v>3119</v>
      </c>
      <c r="D2173" s="1" t="s">
        <v>5191</v>
      </c>
      <c r="E2173" s="1" t="s">
        <v>39</v>
      </c>
      <c r="F2173" s="1" t="s">
        <v>25</v>
      </c>
      <c r="G2173" s="2">
        <v>44247</v>
      </c>
      <c r="H2173" s="3">
        <v>0.36319444444444443</v>
      </c>
      <c r="I2173">
        <v>6</v>
      </c>
      <c r="J2173" s="1" t="s">
        <v>4540</v>
      </c>
      <c r="K2173">
        <v>0</v>
      </c>
      <c r="L2173">
        <v>4.2</v>
      </c>
      <c r="M2173">
        <v>2851.54</v>
      </c>
      <c r="N2173" s="5">
        <f>IF(Feb_21[[#This Row],[WIN_OSE]]=0,('Summary Sheet'!$O$1)-('Summary Sheet'!$O$1*2%),-'Summary Sheet'!$O$1*(Feb_21[[#This Row],[BSP]]-1))</f>
        <v>1.96</v>
      </c>
    </row>
    <row r="2174" spans="1:14" x14ac:dyDescent="0.25">
      <c r="A2174">
        <v>179547748</v>
      </c>
      <c r="B2174" s="1" t="s">
        <v>23</v>
      </c>
      <c r="C2174" s="1" t="s">
        <v>3119</v>
      </c>
      <c r="D2174" s="1" t="s">
        <v>5191</v>
      </c>
      <c r="E2174" s="1" t="s">
        <v>27</v>
      </c>
      <c r="F2174" s="1" t="s">
        <v>28</v>
      </c>
      <c r="G2174" s="2">
        <v>44247</v>
      </c>
      <c r="H2174" s="3">
        <v>0.37638888888888888</v>
      </c>
      <c r="I2174">
        <v>3</v>
      </c>
      <c r="J2174" s="1" t="s">
        <v>4570</v>
      </c>
      <c r="K2174">
        <v>0</v>
      </c>
      <c r="L2174">
        <v>4.3</v>
      </c>
      <c r="M2174">
        <v>3343.8</v>
      </c>
      <c r="N2174" s="5">
        <f>IF(Feb_21[[#This Row],[WIN_OSE]]=0,('Summary Sheet'!$O$1)-('Summary Sheet'!$O$1*2%),-'Summary Sheet'!$O$1*(Feb_21[[#This Row],[BSP]]-1))</f>
        <v>1.96</v>
      </c>
    </row>
    <row r="2175" spans="1:14" x14ac:dyDescent="0.25">
      <c r="A2175">
        <v>179547750</v>
      </c>
      <c r="B2175" s="1" t="s">
        <v>23</v>
      </c>
      <c r="C2175" s="1" t="s">
        <v>3119</v>
      </c>
      <c r="D2175" s="1" t="s">
        <v>5191</v>
      </c>
      <c r="E2175" s="1" t="s">
        <v>24</v>
      </c>
      <c r="F2175" s="1" t="s">
        <v>25</v>
      </c>
      <c r="G2175" s="2">
        <v>44247</v>
      </c>
      <c r="H2175" s="3">
        <v>0.38750000000000001</v>
      </c>
      <c r="I2175">
        <v>4</v>
      </c>
      <c r="J2175" s="1" t="s">
        <v>4991</v>
      </c>
      <c r="K2175">
        <v>0</v>
      </c>
      <c r="L2175">
        <v>4.7</v>
      </c>
      <c r="M2175">
        <v>2899.22</v>
      </c>
      <c r="N2175" s="5">
        <f>IF(Feb_21[[#This Row],[WIN_OSE]]=0,('Summary Sheet'!$O$1)-('Summary Sheet'!$O$1*2%),-'Summary Sheet'!$O$1*(Feb_21[[#This Row],[BSP]]-1))</f>
        <v>1.96</v>
      </c>
    </row>
    <row r="2176" spans="1:14" x14ac:dyDescent="0.25">
      <c r="A2176">
        <v>179547752</v>
      </c>
      <c r="B2176" s="1" t="s">
        <v>23</v>
      </c>
      <c r="C2176" s="1" t="s">
        <v>3119</v>
      </c>
      <c r="D2176" s="1" t="s">
        <v>5191</v>
      </c>
      <c r="E2176" s="1" t="s">
        <v>39</v>
      </c>
      <c r="F2176" s="1" t="s">
        <v>25</v>
      </c>
      <c r="G2176" s="2">
        <v>44247</v>
      </c>
      <c r="H2176" s="3">
        <v>0.39861111111111114</v>
      </c>
      <c r="I2176">
        <v>4</v>
      </c>
      <c r="J2176" s="1" t="s">
        <v>4825</v>
      </c>
      <c r="K2176">
        <v>0</v>
      </c>
      <c r="L2176">
        <v>3.7212992333015444</v>
      </c>
      <c r="M2176">
        <v>4562.6400000000003</v>
      </c>
      <c r="N2176" s="5">
        <f>IF(Feb_21[[#This Row],[WIN_OSE]]=0,('Summary Sheet'!$O$1)-('Summary Sheet'!$O$1*2%),-'Summary Sheet'!$O$1*(Feb_21[[#This Row],[BSP]]-1))</f>
        <v>1.96</v>
      </c>
    </row>
    <row r="2177" spans="1:14" x14ac:dyDescent="0.25">
      <c r="A2177">
        <v>179547754</v>
      </c>
      <c r="B2177" s="1" t="s">
        <v>23</v>
      </c>
      <c r="C2177" s="1" t="s">
        <v>3119</v>
      </c>
      <c r="D2177" s="1" t="s">
        <v>5191</v>
      </c>
      <c r="E2177" s="1" t="s">
        <v>75</v>
      </c>
      <c r="F2177" s="1" t="s">
        <v>28</v>
      </c>
      <c r="G2177" s="2">
        <v>44247</v>
      </c>
      <c r="H2177" s="3">
        <v>0.41111111111111109</v>
      </c>
      <c r="I2177">
        <v>4</v>
      </c>
      <c r="J2177" s="1" t="s">
        <v>4555</v>
      </c>
      <c r="K2177">
        <v>0</v>
      </c>
      <c r="L2177">
        <v>3.762669405</v>
      </c>
      <c r="M2177">
        <v>4949.92</v>
      </c>
      <c r="N2177" s="5">
        <f>IF(Feb_21[[#This Row],[WIN_OSE]]=0,('Summary Sheet'!$O$1)-('Summary Sheet'!$O$1*2%),-'Summary Sheet'!$O$1*(Feb_21[[#This Row],[BSP]]-1))</f>
        <v>1.96</v>
      </c>
    </row>
    <row r="2178" spans="1:14" x14ac:dyDescent="0.25">
      <c r="A2178">
        <v>179547756</v>
      </c>
      <c r="B2178" s="1" t="s">
        <v>23</v>
      </c>
      <c r="C2178" s="1" t="s">
        <v>3119</v>
      </c>
      <c r="D2178" s="1" t="s">
        <v>5191</v>
      </c>
      <c r="E2178" s="1" t="s">
        <v>24</v>
      </c>
      <c r="F2178" s="1" t="s">
        <v>25</v>
      </c>
      <c r="G2178" s="2">
        <v>44247</v>
      </c>
      <c r="H2178" s="3">
        <v>0.42152777777777778</v>
      </c>
      <c r="I2178">
        <v>1</v>
      </c>
      <c r="J2178" s="1" t="s">
        <v>3987</v>
      </c>
      <c r="K2178">
        <v>0</v>
      </c>
      <c r="L2178">
        <v>3.9420406573885343</v>
      </c>
      <c r="M2178">
        <v>5319.36</v>
      </c>
      <c r="N2178" s="5">
        <f>IF(Feb_21[[#This Row],[WIN_OSE]]=0,('Summary Sheet'!$O$1)-('Summary Sheet'!$O$1*2%),-'Summary Sheet'!$O$1*(Feb_21[[#This Row],[BSP]]-1))</f>
        <v>1.96</v>
      </c>
    </row>
    <row r="2179" spans="1:14" x14ac:dyDescent="0.25">
      <c r="A2179">
        <v>179547758</v>
      </c>
      <c r="B2179" s="1" t="s">
        <v>23</v>
      </c>
      <c r="C2179" s="1" t="s">
        <v>3119</v>
      </c>
      <c r="D2179" s="1" t="s">
        <v>5191</v>
      </c>
      <c r="E2179" s="1" t="s">
        <v>24</v>
      </c>
      <c r="F2179" s="1" t="s">
        <v>25</v>
      </c>
      <c r="G2179" s="2">
        <v>44247</v>
      </c>
      <c r="H2179" s="3">
        <v>0.43263888888888891</v>
      </c>
      <c r="I2179">
        <v>1</v>
      </c>
      <c r="J2179" s="1" t="s">
        <v>4647</v>
      </c>
      <c r="K2179">
        <v>0</v>
      </c>
      <c r="L2179">
        <v>4.2011279615471722</v>
      </c>
      <c r="M2179">
        <v>4354.38</v>
      </c>
      <c r="N2179" s="5">
        <f>IF(Feb_21[[#This Row],[WIN_OSE]]=0,('Summary Sheet'!$O$1)-('Summary Sheet'!$O$1*2%),-'Summary Sheet'!$O$1*(Feb_21[[#This Row],[BSP]]-1))</f>
        <v>1.96</v>
      </c>
    </row>
    <row r="2180" spans="1:14" x14ac:dyDescent="0.25">
      <c r="A2180">
        <v>179547761</v>
      </c>
      <c r="B2180" s="1" t="s">
        <v>23</v>
      </c>
      <c r="C2180" s="1" t="s">
        <v>3119</v>
      </c>
      <c r="D2180" s="1" t="s">
        <v>5191</v>
      </c>
      <c r="E2180" s="1" t="s">
        <v>49</v>
      </c>
      <c r="F2180" s="1" t="s">
        <v>28</v>
      </c>
      <c r="G2180" s="2">
        <v>44247</v>
      </c>
      <c r="H2180" s="3">
        <v>0.44513888888888886</v>
      </c>
      <c r="I2180">
        <v>3</v>
      </c>
      <c r="J2180" s="1" t="s">
        <v>4984</v>
      </c>
      <c r="K2180">
        <v>0</v>
      </c>
      <c r="L2180">
        <v>2.672068764</v>
      </c>
      <c r="M2180">
        <v>10165.44</v>
      </c>
      <c r="N2180" s="5">
        <f>IF(Feb_21[[#This Row],[WIN_OSE]]=0,('Summary Sheet'!$O$1)-('Summary Sheet'!$O$1*2%),-'Summary Sheet'!$O$1*(Feb_21[[#This Row],[BSP]]-1))</f>
        <v>1.96</v>
      </c>
    </row>
    <row r="2181" spans="1:14" x14ac:dyDescent="0.25">
      <c r="A2181">
        <v>179547825</v>
      </c>
      <c r="B2181" s="1" t="s">
        <v>19</v>
      </c>
      <c r="C2181" s="1" t="s">
        <v>3129</v>
      </c>
      <c r="D2181" s="1" t="s">
        <v>5191</v>
      </c>
      <c r="E2181" s="1" t="s">
        <v>32</v>
      </c>
      <c r="F2181" s="1" t="s">
        <v>54</v>
      </c>
      <c r="G2181" s="2">
        <v>44247</v>
      </c>
      <c r="H2181" s="3">
        <v>0.58611111111111114</v>
      </c>
      <c r="I2181">
        <v>6</v>
      </c>
      <c r="J2181" s="1" t="s">
        <v>4211</v>
      </c>
      <c r="K2181">
        <v>0</v>
      </c>
      <c r="L2181">
        <v>3.226971266294786</v>
      </c>
      <c r="M2181">
        <v>7672.26</v>
      </c>
      <c r="N2181" s="5">
        <f>IF(Feb_21[[#This Row],[WIN_OSE]]=0,('Summary Sheet'!$O$1)-('Summary Sheet'!$O$1*2%),-'Summary Sheet'!$O$1*(Feb_21[[#This Row],[BSP]]-1))</f>
        <v>1.96</v>
      </c>
    </row>
    <row r="2182" spans="1:14" x14ac:dyDescent="0.25">
      <c r="A2182">
        <v>179547830</v>
      </c>
      <c r="B2182" s="1" t="s">
        <v>19</v>
      </c>
      <c r="C2182" s="1" t="s">
        <v>3129</v>
      </c>
      <c r="D2182" s="1" t="s">
        <v>5191</v>
      </c>
      <c r="E2182" s="1" t="s">
        <v>48</v>
      </c>
      <c r="F2182" s="1" t="s">
        <v>54</v>
      </c>
      <c r="G2182" s="2">
        <v>44247</v>
      </c>
      <c r="H2182" s="3">
        <v>0.59652777777777777</v>
      </c>
      <c r="I2182">
        <v>4</v>
      </c>
      <c r="J2182" s="1" t="s">
        <v>3961</v>
      </c>
      <c r="K2182">
        <v>1</v>
      </c>
      <c r="L2182">
        <v>4.4000000000000004</v>
      </c>
      <c r="M2182">
        <v>2877.46</v>
      </c>
      <c r="N2182" s="5">
        <f>IF(Feb_21[[#This Row],[WIN_OSE]]=0,('Summary Sheet'!$O$1)-('Summary Sheet'!$O$1*2%),-'Summary Sheet'!$O$1*(Feb_21[[#This Row],[BSP]]-1))</f>
        <v>-6.8000000000000007</v>
      </c>
    </row>
    <row r="2183" spans="1:14" x14ac:dyDescent="0.25">
      <c r="A2183">
        <v>179547833</v>
      </c>
      <c r="B2183" s="1" t="s">
        <v>19</v>
      </c>
      <c r="C2183" s="1" t="s">
        <v>3129</v>
      </c>
      <c r="D2183" s="1" t="s">
        <v>5191</v>
      </c>
      <c r="E2183" s="1" t="s">
        <v>41</v>
      </c>
      <c r="F2183" s="1" t="s">
        <v>54</v>
      </c>
      <c r="G2183" s="2">
        <v>44247</v>
      </c>
      <c r="H2183" s="3">
        <v>0.60833333333333328</v>
      </c>
      <c r="I2183">
        <v>5</v>
      </c>
      <c r="J2183" s="1" t="s">
        <v>4045</v>
      </c>
      <c r="K2183">
        <v>0</v>
      </c>
      <c r="L2183">
        <v>4.4927043554009298</v>
      </c>
      <c r="M2183">
        <v>4544.34</v>
      </c>
      <c r="N2183" s="5">
        <f>IF(Feb_21[[#This Row],[WIN_OSE]]=0,('Summary Sheet'!$O$1)-('Summary Sheet'!$O$1*2%),-'Summary Sheet'!$O$1*(Feb_21[[#This Row],[BSP]]-1))</f>
        <v>1.96</v>
      </c>
    </row>
    <row r="2184" spans="1:14" x14ac:dyDescent="0.25">
      <c r="A2184">
        <v>179547836</v>
      </c>
      <c r="B2184" s="1" t="s">
        <v>19</v>
      </c>
      <c r="C2184" s="1" t="s">
        <v>3129</v>
      </c>
      <c r="D2184" s="1" t="s">
        <v>5191</v>
      </c>
      <c r="E2184" s="1" t="s">
        <v>39</v>
      </c>
      <c r="F2184" s="1" t="s">
        <v>54</v>
      </c>
      <c r="G2184" s="2">
        <v>44247</v>
      </c>
      <c r="H2184" s="3">
        <v>0.62083333333333335</v>
      </c>
      <c r="I2184">
        <v>1</v>
      </c>
      <c r="J2184" s="1" t="s">
        <v>4693</v>
      </c>
      <c r="K2184">
        <v>0</v>
      </c>
      <c r="L2184">
        <v>3.7759929925454347</v>
      </c>
      <c r="M2184">
        <v>6281.56</v>
      </c>
      <c r="N2184" s="5">
        <f>IF(Feb_21[[#This Row],[WIN_OSE]]=0,('Summary Sheet'!$O$1)-('Summary Sheet'!$O$1*2%),-'Summary Sheet'!$O$1*(Feb_21[[#This Row],[BSP]]-1))</f>
        <v>1.96</v>
      </c>
    </row>
    <row r="2185" spans="1:14" x14ac:dyDescent="0.25">
      <c r="A2185">
        <v>179547838</v>
      </c>
      <c r="B2185" s="1" t="s">
        <v>19</v>
      </c>
      <c r="C2185" s="1" t="s">
        <v>3129</v>
      </c>
      <c r="D2185" s="1" t="s">
        <v>5191</v>
      </c>
      <c r="E2185" s="1" t="s">
        <v>48</v>
      </c>
      <c r="F2185" s="1" t="s">
        <v>54</v>
      </c>
      <c r="G2185" s="2">
        <v>44247</v>
      </c>
      <c r="H2185" s="3">
        <v>0.63124999999999998</v>
      </c>
      <c r="I2185">
        <v>5</v>
      </c>
      <c r="J2185" s="1" t="s">
        <v>4934</v>
      </c>
      <c r="K2185">
        <v>0</v>
      </c>
      <c r="L2185">
        <v>4.8467276925905018</v>
      </c>
      <c r="M2185">
        <v>2897.04</v>
      </c>
      <c r="N2185" s="5">
        <f>IF(Feb_21[[#This Row],[WIN_OSE]]=0,('Summary Sheet'!$O$1)-('Summary Sheet'!$O$1*2%),-'Summary Sheet'!$O$1*(Feb_21[[#This Row],[BSP]]-1))</f>
        <v>1.96</v>
      </c>
    </row>
    <row r="2186" spans="1:14" x14ac:dyDescent="0.25">
      <c r="A2186">
        <v>179547840</v>
      </c>
      <c r="B2186" s="1" t="s">
        <v>19</v>
      </c>
      <c r="C2186" s="1" t="s">
        <v>3129</v>
      </c>
      <c r="D2186" s="1" t="s">
        <v>5191</v>
      </c>
      <c r="E2186" s="1" t="s">
        <v>24</v>
      </c>
      <c r="F2186" s="1" t="s">
        <v>54</v>
      </c>
      <c r="G2186" s="2">
        <v>44247</v>
      </c>
      <c r="H2186" s="3">
        <v>0.6430555555555556</v>
      </c>
      <c r="I2186">
        <v>1</v>
      </c>
      <c r="J2186" s="1" t="s">
        <v>4290</v>
      </c>
      <c r="K2186">
        <v>0</v>
      </c>
      <c r="L2186">
        <v>3.5801310552776711</v>
      </c>
      <c r="M2186">
        <v>11492.7</v>
      </c>
      <c r="N2186" s="5">
        <f>IF(Feb_21[[#This Row],[WIN_OSE]]=0,('Summary Sheet'!$O$1)-('Summary Sheet'!$O$1*2%),-'Summary Sheet'!$O$1*(Feb_21[[#This Row],[BSP]]-1))</f>
        <v>1.96</v>
      </c>
    </row>
    <row r="2187" spans="1:14" x14ac:dyDescent="0.25">
      <c r="A2187">
        <v>179547842</v>
      </c>
      <c r="B2187" s="1" t="s">
        <v>19</v>
      </c>
      <c r="C2187" s="1" t="s">
        <v>3129</v>
      </c>
      <c r="D2187" s="1" t="s">
        <v>5191</v>
      </c>
      <c r="E2187" s="1" t="s">
        <v>32</v>
      </c>
      <c r="F2187" s="1" t="s">
        <v>54</v>
      </c>
      <c r="G2187" s="2">
        <v>44247</v>
      </c>
      <c r="H2187" s="3">
        <v>0.65555555555555556</v>
      </c>
      <c r="I2187">
        <v>4</v>
      </c>
      <c r="J2187" s="1" t="s">
        <v>3844</v>
      </c>
      <c r="K2187">
        <v>1</v>
      </c>
      <c r="L2187">
        <v>4.2</v>
      </c>
      <c r="M2187">
        <v>2075.34</v>
      </c>
      <c r="N2187" s="5">
        <f>IF(Feb_21[[#This Row],[WIN_OSE]]=0,('Summary Sheet'!$O$1)-('Summary Sheet'!$O$1*2%),-'Summary Sheet'!$O$1*(Feb_21[[#This Row],[BSP]]-1))</f>
        <v>-6.4</v>
      </c>
    </row>
    <row r="2188" spans="1:14" x14ac:dyDescent="0.25">
      <c r="A2188">
        <v>179547844</v>
      </c>
      <c r="B2188" s="1" t="s">
        <v>19</v>
      </c>
      <c r="C2188" s="1" t="s">
        <v>3129</v>
      </c>
      <c r="D2188" s="1" t="s">
        <v>5191</v>
      </c>
      <c r="E2188" s="1" t="s">
        <v>48</v>
      </c>
      <c r="F2188" s="1" t="s">
        <v>54</v>
      </c>
      <c r="G2188" s="2">
        <v>44247</v>
      </c>
      <c r="H2188" s="3">
        <v>0.6694444444444444</v>
      </c>
      <c r="I2188">
        <v>5</v>
      </c>
      <c r="J2188" s="1" t="s">
        <v>3740</v>
      </c>
      <c r="K2188">
        <v>0</v>
      </c>
      <c r="L2188">
        <v>3.916779344542956</v>
      </c>
      <c r="M2188">
        <v>7719.46</v>
      </c>
      <c r="N2188" s="5">
        <f>IF(Feb_21[[#This Row],[WIN_OSE]]=0,('Summary Sheet'!$O$1)-('Summary Sheet'!$O$1*2%),-'Summary Sheet'!$O$1*(Feb_21[[#This Row],[BSP]]-1))</f>
        <v>1.96</v>
      </c>
    </row>
    <row r="2189" spans="1:14" x14ac:dyDescent="0.25">
      <c r="A2189">
        <v>179547846</v>
      </c>
      <c r="B2189" s="1" t="s">
        <v>19</v>
      </c>
      <c r="C2189" s="1" t="s">
        <v>3129</v>
      </c>
      <c r="D2189" s="1" t="s">
        <v>5191</v>
      </c>
      <c r="E2189" s="1" t="s">
        <v>43</v>
      </c>
      <c r="F2189" s="1" t="s">
        <v>54</v>
      </c>
      <c r="G2189" s="2">
        <v>44247</v>
      </c>
      <c r="H2189" s="3">
        <v>0.68263888888888891</v>
      </c>
      <c r="I2189">
        <v>5</v>
      </c>
      <c r="J2189" s="1" t="s">
        <v>3874</v>
      </c>
      <c r="K2189">
        <v>1</v>
      </c>
      <c r="L2189">
        <v>3.4385987873771229</v>
      </c>
      <c r="M2189">
        <v>8831.6200000000008</v>
      </c>
      <c r="N2189" s="5">
        <f>IF(Feb_21[[#This Row],[WIN_OSE]]=0,('Summary Sheet'!$O$1)-('Summary Sheet'!$O$1*2%),-'Summary Sheet'!$O$1*(Feb_21[[#This Row],[BSP]]-1))</f>
        <v>-4.8771975747542458</v>
      </c>
    </row>
    <row r="2190" spans="1:14" x14ac:dyDescent="0.25">
      <c r="A2190">
        <v>179547848</v>
      </c>
      <c r="B2190" s="1" t="s">
        <v>19</v>
      </c>
      <c r="C2190" s="1" t="s">
        <v>3129</v>
      </c>
      <c r="D2190" s="1" t="s">
        <v>5191</v>
      </c>
      <c r="E2190" s="1" t="s">
        <v>39</v>
      </c>
      <c r="F2190" s="1" t="s">
        <v>54</v>
      </c>
      <c r="G2190" s="2">
        <v>44247</v>
      </c>
      <c r="H2190" s="3">
        <v>0.69652777777777775</v>
      </c>
      <c r="I2190">
        <v>1</v>
      </c>
      <c r="J2190" s="1" t="s">
        <v>4332</v>
      </c>
      <c r="K2190">
        <v>0</v>
      </c>
      <c r="L2190">
        <v>3.8810718259999999</v>
      </c>
      <c r="M2190">
        <v>7856.12</v>
      </c>
      <c r="N2190" s="5">
        <f>IF(Feb_21[[#This Row],[WIN_OSE]]=0,('Summary Sheet'!$O$1)-('Summary Sheet'!$O$1*2%),-'Summary Sheet'!$O$1*(Feb_21[[#This Row],[BSP]]-1))</f>
        <v>1.96</v>
      </c>
    </row>
    <row r="2191" spans="1:14" x14ac:dyDescent="0.25">
      <c r="A2191">
        <v>179547850</v>
      </c>
      <c r="B2191" s="1" t="s">
        <v>19</v>
      </c>
      <c r="C2191" s="1" t="s">
        <v>3129</v>
      </c>
      <c r="D2191" s="1" t="s">
        <v>5191</v>
      </c>
      <c r="E2191" s="1" t="s">
        <v>48</v>
      </c>
      <c r="F2191" s="1" t="s">
        <v>54</v>
      </c>
      <c r="G2191" s="2">
        <v>44247</v>
      </c>
      <c r="H2191" s="3">
        <v>0.7104166666666667</v>
      </c>
      <c r="I2191">
        <v>3</v>
      </c>
      <c r="J2191" s="1" t="s">
        <v>789</v>
      </c>
      <c r="K2191">
        <v>0</v>
      </c>
      <c r="L2191">
        <v>4.2162385844613892</v>
      </c>
      <c r="M2191">
        <v>4505</v>
      </c>
      <c r="N2191" s="5">
        <f>IF(Feb_21[[#This Row],[WIN_OSE]]=0,('Summary Sheet'!$O$1)-('Summary Sheet'!$O$1*2%),-'Summary Sheet'!$O$1*(Feb_21[[#This Row],[BSP]]-1))</f>
        <v>1.96</v>
      </c>
    </row>
    <row r="2192" spans="1:14" x14ac:dyDescent="0.25">
      <c r="A2192">
        <v>179547852</v>
      </c>
      <c r="B2192" s="1" t="s">
        <v>19</v>
      </c>
      <c r="C2192" s="1" t="s">
        <v>3129</v>
      </c>
      <c r="D2192" s="1" t="s">
        <v>5191</v>
      </c>
      <c r="E2192" s="1" t="s">
        <v>47</v>
      </c>
      <c r="F2192" s="1" t="s">
        <v>54</v>
      </c>
      <c r="G2192" s="2">
        <v>44247</v>
      </c>
      <c r="H2192" s="3">
        <v>0.72361111111111109</v>
      </c>
      <c r="I2192">
        <v>3</v>
      </c>
      <c r="J2192" s="1" t="s">
        <v>4589</v>
      </c>
      <c r="K2192">
        <v>0</v>
      </c>
      <c r="L2192">
        <v>3.1983778151693691</v>
      </c>
      <c r="M2192">
        <v>14732.6</v>
      </c>
      <c r="N2192" s="5">
        <f>IF(Feb_21[[#This Row],[WIN_OSE]]=0,('Summary Sheet'!$O$1)-('Summary Sheet'!$O$1*2%),-'Summary Sheet'!$O$1*(Feb_21[[#This Row],[BSP]]-1))</f>
        <v>1.96</v>
      </c>
    </row>
    <row r="2193" spans="1:14" x14ac:dyDescent="0.25">
      <c r="A2193">
        <v>179547854</v>
      </c>
      <c r="B2193" s="1" t="s">
        <v>19</v>
      </c>
      <c r="C2193" s="1" t="s">
        <v>3129</v>
      </c>
      <c r="D2193" s="1" t="s">
        <v>5191</v>
      </c>
      <c r="E2193" s="1" t="s">
        <v>30</v>
      </c>
      <c r="F2193" s="1" t="s">
        <v>54</v>
      </c>
      <c r="G2193" s="2">
        <v>44247</v>
      </c>
      <c r="H2193" s="3">
        <v>0.73750000000000004</v>
      </c>
      <c r="I2193">
        <v>6</v>
      </c>
      <c r="J2193" s="1" t="s">
        <v>4363</v>
      </c>
      <c r="K2193">
        <v>1</v>
      </c>
      <c r="L2193">
        <v>4.2896325547187004</v>
      </c>
      <c r="M2193">
        <v>5570.66</v>
      </c>
      <c r="N2193" s="5">
        <f>IF(Feb_21[[#This Row],[WIN_OSE]]=0,('Summary Sheet'!$O$1)-('Summary Sheet'!$O$1*2%),-'Summary Sheet'!$O$1*(Feb_21[[#This Row],[BSP]]-1))</f>
        <v>-6.5792651094374008</v>
      </c>
    </row>
    <row r="2194" spans="1:14" x14ac:dyDescent="0.25">
      <c r="A2194">
        <v>179547856</v>
      </c>
      <c r="B2194" s="1" t="s">
        <v>19</v>
      </c>
      <c r="C2194" s="1" t="s">
        <v>3129</v>
      </c>
      <c r="D2194" s="1" t="s">
        <v>5191</v>
      </c>
      <c r="E2194" s="1" t="s">
        <v>30</v>
      </c>
      <c r="F2194" s="1" t="s">
        <v>54</v>
      </c>
      <c r="G2194" s="2">
        <v>44247</v>
      </c>
      <c r="H2194" s="3">
        <v>0.74930555555555556</v>
      </c>
      <c r="I2194">
        <v>4</v>
      </c>
      <c r="J2194" s="1" t="s">
        <v>3906</v>
      </c>
      <c r="K2194">
        <v>1</v>
      </c>
      <c r="L2194">
        <v>3.4905722627697102</v>
      </c>
      <c r="M2194">
        <v>9194.0400000000009</v>
      </c>
      <c r="N2194" s="5">
        <f>IF(Feb_21[[#This Row],[WIN_OSE]]=0,('Summary Sheet'!$O$1)-('Summary Sheet'!$O$1*2%),-'Summary Sheet'!$O$1*(Feb_21[[#This Row],[BSP]]-1))</f>
        <v>-4.9811445255394204</v>
      </c>
    </row>
    <row r="2195" spans="1:14" x14ac:dyDescent="0.25">
      <c r="A2195">
        <v>179547980</v>
      </c>
      <c r="B2195" s="1" t="s">
        <v>23</v>
      </c>
      <c r="C2195" s="1" t="s">
        <v>3134</v>
      </c>
      <c r="D2195" s="1" t="s">
        <v>5191</v>
      </c>
      <c r="E2195" s="1" t="s">
        <v>20</v>
      </c>
      <c r="F2195" s="1" t="s">
        <v>33</v>
      </c>
      <c r="G2195" s="2">
        <v>44247</v>
      </c>
      <c r="H2195" s="3">
        <v>0.5756944444444444</v>
      </c>
      <c r="I2195">
        <v>2</v>
      </c>
      <c r="J2195" s="1" t="s">
        <v>3519</v>
      </c>
      <c r="K2195">
        <v>0</v>
      </c>
      <c r="L2195">
        <v>2.0601508038082823</v>
      </c>
      <c r="M2195">
        <v>13094.8</v>
      </c>
      <c r="N2195" s="5">
        <f>IF(Feb_21[[#This Row],[WIN_OSE]]=0,('Summary Sheet'!$O$1)-('Summary Sheet'!$O$1*2%),-'Summary Sheet'!$O$1*(Feb_21[[#This Row],[BSP]]-1))</f>
        <v>1.96</v>
      </c>
    </row>
    <row r="2196" spans="1:14" x14ac:dyDescent="0.25">
      <c r="A2196">
        <v>179547982</v>
      </c>
      <c r="B2196" s="1" t="s">
        <v>23</v>
      </c>
      <c r="C2196" s="1" t="s">
        <v>3134</v>
      </c>
      <c r="D2196" s="1" t="s">
        <v>5191</v>
      </c>
      <c r="E2196" s="1" t="s">
        <v>47</v>
      </c>
      <c r="F2196" s="1" t="s">
        <v>33</v>
      </c>
      <c r="G2196" s="2">
        <v>44247</v>
      </c>
      <c r="H2196" s="3">
        <v>0.58819444444444446</v>
      </c>
      <c r="I2196">
        <v>3</v>
      </c>
      <c r="J2196" s="1" t="s">
        <v>870</v>
      </c>
      <c r="K2196">
        <v>0</v>
      </c>
      <c r="L2196">
        <v>3.311463711</v>
      </c>
      <c r="M2196">
        <v>8896.4599999999991</v>
      </c>
      <c r="N2196" s="5">
        <f>IF(Feb_21[[#This Row],[WIN_OSE]]=0,('Summary Sheet'!$O$1)-('Summary Sheet'!$O$1*2%),-'Summary Sheet'!$O$1*(Feb_21[[#This Row],[BSP]]-1))</f>
        <v>1.96</v>
      </c>
    </row>
    <row r="2197" spans="1:14" x14ac:dyDescent="0.25">
      <c r="A2197">
        <v>179547984</v>
      </c>
      <c r="B2197" s="1" t="s">
        <v>23</v>
      </c>
      <c r="C2197" s="1" t="s">
        <v>3134</v>
      </c>
      <c r="D2197" s="1" t="s">
        <v>5191</v>
      </c>
      <c r="E2197" s="1" t="s">
        <v>41</v>
      </c>
      <c r="F2197" s="1" t="s">
        <v>33</v>
      </c>
      <c r="G2197" s="2">
        <v>44247</v>
      </c>
      <c r="H2197" s="3">
        <v>0.59930555555555554</v>
      </c>
      <c r="I2197">
        <v>6</v>
      </c>
      <c r="J2197" s="1" t="s">
        <v>3521</v>
      </c>
      <c r="K2197">
        <v>0</v>
      </c>
      <c r="L2197">
        <v>3.5714697366903412</v>
      </c>
      <c r="M2197">
        <v>8302.9599999999991</v>
      </c>
      <c r="N2197" s="5">
        <f>IF(Feb_21[[#This Row],[WIN_OSE]]=0,('Summary Sheet'!$O$1)-('Summary Sheet'!$O$1*2%),-'Summary Sheet'!$O$1*(Feb_21[[#This Row],[BSP]]-1))</f>
        <v>1.96</v>
      </c>
    </row>
    <row r="2198" spans="1:14" x14ac:dyDescent="0.25">
      <c r="A2198">
        <v>179547986</v>
      </c>
      <c r="B2198" s="1" t="s">
        <v>23</v>
      </c>
      <c r="C2198" s="1" t="s">
        <v>3134</v>
      </c>
      <c r="D2198" s="1" t="s">
        <v>5191</v>
      </c>
      <c r="E2198" s="1" t="s">
        <v>47</v>
      </c>
      <c r="F2198" s="1" t="s">
        <v>33</v>
      </c>
      <c r="G2198" s="2">
        <v>44247</v>
      </c>
      <c r="H2198" s="3">
        <v>0.61250000000000004</v>
      </c>
      <c r="I2198">
        <v>1</v>
      </c>
      <c r="J2198" s="1" t="s">
        <v>3201</v>
      </c>
      <c r="K2198">
        <v>0</v>
      </c>
      <c r="L2198">
        <v>4.2929453674499367</v>
      </c>
      <c r="M2198">
        <v>8969.34</v>
      </c>
      <c r="N2198" s="5">
        <f>IF(Feb_21[[#This Row],[WIN_OSE]]=0,('Summary Sheet'!$O$1)-('Summary Sheet'!$O$1*2%),-'Summary Sheet'!$O$1*(Feb_21[[#This Row],[BSP]]-1))</f>
        <v>1.96</v>
      </c>
    </row>
    <row r="2199" spans="1:14" x14ac:dyDescent="0.25">
      <c r="A2199">
        <v>179547988</v>
      </c>
      <c r="B2199" s="1" t="s">
        <v>23</v>
      </c>
      <c r="C2199" s="1" t="s">
        <v>3134</v>
      </c>
      <c r="D2199" s="1" t="s">
        <v>5191</v>
      </c>
      <c r="E2199" s="1" t="s">
        <v>41</v>
      </c>
      <c r="F2199" s="1" t="s">
        <v>33</v>
      </c>
      <c r="G2199" s="2">
        <v>44247</v>
      </c>
      <c r="H2199" s="3">
        <v>0.62638888888888888</v>
      </c>
      <c r="I2199">
        <v>1</v>
      </c>
      <c r="J2199" s="1" t="s">
        <v>469</v>
      </c>
      <c r="K2199">
        <v>0</v>
      </c>
      <c r="L2199">
        <v>3.5422722206866455</v>
      </c>
      <c r="M2199">
        <v>10872.94</v>
      </c>
      <c r="N2199" s="5">
        <f>IF(Feb_21[[#This Row],[WIN_OSE]]=0,('Summary Sheet'!$O$1)-('Summary Sheet'!$O$1*2%),-'Summary Sheet'!$O$1*(Feb_21[[#This Row],[BSP]]-1))</f>
        <v>1.96</v>
      </c>
    </row>
    <row r="2200" spans="1:14" x14ac:dyDescent="0.25">
      <c r="A2200">
        <v>179547990</v>
      </c>
      <c r="B2200" s="1" t="s">
        <v>23</v>
      </c>
      <c r="C2200" s="1" t="s">
        <v>3134</v>
      </c>
      <c r="D2200" s="1" t="s">
        <v>5191</v>
      </c>
      <c r="E2200" s="1" t="s">
        <v>64</v>
      </c>
      <c r="F2200" s="1" t="s">
        <v>35</v>
      </c>
      <c r="G2200" s="2">
        <v>44247</v>
      </c>
      <c r="H2200" s="3">
        <v>0.63749999999999996</v>
      </c>
      <c r="I2200">
        <v>1</v>
      </c>
      <c r="J2200" s="1" t="s">
        <v>4738</v>
      </c>
      <c r="K2200">
        <v>1</v>
      </c>
      <c r="L2200">
        <v>3.1</v>
      </c>
      <c r="M2200">
        <v>5500.42</v>
      </c>
      <c r="N2200" s="5">
        <f>IF(Feb_21[[#This Row],[WIN_OSE]]=0,('Summary Sheet'!$O$1)-('Summary Sheet'!$O$1*2%),-'Summary Sheet'!$O$1*(Feb_21[[#This Row],[BSP]]-1))</f>
        <v>-4.2</v>
      </c>
    </row>
    <row r="2201" spans="1:14" x14ac:dyDescent="0.25">
      <c r="A2201">
        <v>179547992</v>
      </c>
      <c r="B2201" s="1" t="s">
        <v>23</v>
      </c>
      <c r="C2201" s="1" t="s">
        <v>3134</v>
      </c>
      <c r="D2201" s="1" t="s">
        <v>5191</v>
      </c>
      <c r="E2201" s="1" t="s">
        <v>49</v>
      </c>
      <c r="F2201" s="1" t="s">
        <v>50</v>
      </c>
      <c r="G2201" s="2">
        <v>44247</v>
      </c>
      <c r="H2201" s="3">
        <v>0.65138888888888891</v>
      </c>
      <c r="I2201">
        <v>4</v>
      </c>
      <c r="J2201" s="1" t="s">
        <v>4954</v>
      </c>
      <c r="K2201">
        <v>0</v>
      </c>
      <c r="L2201">
        <v>2.1800000000000002</v>
      </c>
      <c r="M2201">
        <v>19914.5</v>
      </c>
      <c r="N2201" s="5">
        <f>IF(Feb_21[[#This Row],[WIN_OSE]]=0,('Summary Sheet'!$O$1)-('Summary Sheet'!$O$1*2%),-'Summary Sheet'!$O$1*(Feb_21[[#This Row],[BSP]]-1))</f>
        <v>1.96</v>
      </c>
    </row>
    <row r="2202" spans="1:14" x14ac:dyDescent="0.25">
      <c r="A2202">
        <v>179547994</v>
      </c>
      <c r="B2202" s="1" t="s">
        <v>23</v>
      </c>
      <c r="C2202" s="1" t="s">
        <v>3134</v>
      </c>
      <c r="D2202" s="1" t="s">
        <v>5191</v>
      </c>
      <c r="E2202" s="1" t="s">
        <v>55</v>
      </c>
      <c r="F2202" s="1" t="s">
        <v>35</v>
      </c>
      <c r="G2202" s="2">
        <v>44247</v>
      </c>
      <c r="H2202" s="3">
        <v>0.66527777777777775</v>
      </c>
      <c r="I2202">
        <v>1</v>
      </c>
      <c r="J2202" s="1" t="s">
        <v>511</v>
      </c>
      <c r="K2202">
        <v>0</v>
      </c>
      <c r="L2202">
        <v>3.6</v>
      </c>
      <c r="M2202">
        <v>9566.7999999999993</v>
      </c>
      <c r="N2202" s="5">
        <f>IF(Feb_21[[#This Row],[WIN_OSE]]=0,('Summary Sheet'!$O$1)-('Summary Sheet'!$O$1*2%),-'Summary Sheet'!$O$1*(Feb_21[[#This Row],[BSP]]-1))</f>
        <v>1.96</v>
      </c>
    </row>
    <row r="2203" spans="1:14" x14ac:dyDescent="0.25">
      <c r="A2203">
        <v>179547996</v>
      </c>
      <c r="B2203" s="1" t="s">
        <v>23</v>
      </c>
      <c r="C2203" s="1" t="s">
        <v>3134</v>
      </c>
      <c r="D2203" s="1" t="s">
        <v>5191</v>
      </c>
      <c r="E2203" s="1" t="s">
        <v>49</v>
      </c>
      <c r="F2203" s="1" t="s">
        <v>50</v>
      </c>
      <c r="G2203" s="2">
        <v>44247</v>
      </c>
      <c r="H2203" s="3">
        <v>0.6791666666666667</v>
      </c>
      <c r="I2203">
        <v>1</v>
      </c>
      <c r="J2203" s="1" t="s">
        <v>4009</v>
      </c>
      <c r="K2203">
        <v>0</v>
      </c>
      <c r="L2203">
        <v>4.3910813534646866</v>
      </c>
      <c r="M2203">
        <v>4551.26</v>
      </c>
      <c r="N2203" s="5">
        <f>IF(Feb_21[[#This Row],[WIN_OSE]]=0,('Summary Sheet'!$O$1)-('Summary Sheet'!$O$1*2%),-'Summary Sheet'!$O$1*(Feb_21[[#This Row],[BSP]]-1))</f>
        <v>1.96</v>
      </c>
    </row>
    <row r="2204" spans="1:14" x14ac:dyDescent="0.25">
      <c r="A2204">
        <v>179547998</v>
      </c>
      <c r="B2204" s="1" t="s">
        <v>23</v>
      </c>
      <c r="C2204" s="1" t="s">
        <v>3134</v>
      </c>
      <c r="D2204" s="1" t="s">
        <v>5191</v>
      </c>
      <c r="E2204" s="1" t="s">
        <v>308</v>
      </c>
      <c r="F2204" s="1" t="s">
        <v>35</v>
      </c>
      <c r="G2204" s="2">
        <v>44247</v>
      </c>
      <c r="H2204" s="3">
        <v>0.69305555555555554</v>
      </c>
      <c r="I2204">
        <v>4</v>
      </c>
      <c r="J2204" s="1" t="s">
        <v>3444</v>
      </c>
      <c r="K2204">
        <v>0</v>
      </c>
      <c r="L2204">
        <v>4.7</v>
      </c>
      <c r="M2204">
        <v>4314.32</v>
      </c>
      <c r="N2204" s="5">
        <f>IF(Feb_21[[#This Row],[WIN_OSE]]=0,('Summary Sheet'!$O$1)-('Summary Sheet'!$O$1*2%),-'Summary Sheet'!$O$1*(Feb_21[[#This Row],[BSP]]-1))</f>
        <v>1.96</v>
      </c>
    </row>
    <row r="2205" spans="1:14" x14ac:dyDescent="0.25">
      <c r="A2205">
        <v>179548000</v>
      </c>
      <c r="B2205" s="1" t="s">
        <v>23</v>
      </c>
      <c r="C2205" s="1" t="s">
        <v>3134</v>
      </c>
      <c r="D2205" s="1" t="s">
        <v>5191</v>
      </c>
      <c r="E2205" s="1" t="s">
        <v>75</v>
      </c>
      <c r="F2205" s="1" t="s">
        <v>50</v>
      </c>
      <c r="G2205" s="2">
        <v>44247</v>
      </c>
      <c r="H2205" s="3">
        <v>0.70694444444444449</v>
      </c>
      <c r="I2205">
        <v>5</v>
      </c>
      <c r="J2205" s="1" t="s">
        <v>3213</v>
      </c>
      <c r="K2205">
        <v>0</v>
      </c>
      <c r="L2205">
        <v>3.5957448062095505</v>
      </c>
      <c r="M2205">
        <v>7020.16</v>
      </c>
      <c r="N2205" s="5">
        <f>IF(Feb_21[[#This Row],[WIN_OSE]]=0,('Summary Sheet'!$O$1)-('Summary Sheet'!$O$1*2%),-'Summary Sheet'!$O$1*(Feb_21[[#This Row],[BSP]]-1))</f>
        <v>1.96</v>
      </c>
    </row>
    <row r="2206" spans="1:14" x14ac:dyDescent="0.25">
      <c r="A2206">
        <v>179548002</v>
      </c>
      <c r="B2206" s="1" t="s">
        <v>23</v>
      </c>
      <c r="C2206" s="1" t="s">
        <v>3134</v>
      </c>
      <c r="D2206" s="1" t="s">
        <v>5191</v>
      </c>
      <c r="E2206" s="1" t="s">
        <v>55</v>
      </c>
      <c r="F2206" s="1" t="s">
        <v>35</v>
      </c>
      <c r="G2206" s="2">
        <v>44247</v>
      </c>
      <c r="H2206" s="3">
        <v>0.72083333333333333</v>
      </c>
      <c r="I2206">
        <v>6</v>
      </c>
      <c r="J2206" s="1" t="s">
        <v>3566</v>
      </c>
      <c r="K2206">
        <v>0</v>
      </c>
      <c r="L2206">
        <v>2.7797472446612352</v>
      </c>
      <c r="M2206">
        <v>15399.38</v>
      </c>
      <c r="N2206" s="5">
        <f>IF(Feb_21[[#This Row],[WIN_OSE]]=0,('Summary Sheet'!$O$1)-('Summary Sheet'!$O$1*2%),-'Summary Sheet'!$O$1*(Feb_21[[#This Row],[BSP]]-1))</f>
        <v>1.96</v>
      </c>
    </row>
    <row r="2207" spans="1:14" x14ac:dyDescent="0.25">
      <c r="A2207">
        <v>179548004</v>
      </c>
      <c r="B2207" s="1" t="s">
        <v>23</v>
      </c>
      <c r="C2207" s="1" t="s">
        <v>3134</v>
      </c>
      <c r="D2207" s="1" t="s">
        <v>5191</v>
      </c>
      <c r="E2207" s="1" t="s">
        <v>64</v>
      </c>
      <c r="F2207" s="1" t="s">
        <v>35</v>
      </c>
      <c r="G2207" s="2">
        <v>44247</v>
      </c>
      <c r="H2207" s="3">
        <v>0.73402777777777772</v>
      </c>
      <c r="I2207">
        <v>3</v>
      </c>
      <c r="J2207" s="1" t="s">
        <v>4065</v>
      </c>
      <c r="K2207">
        <v>0</v>
      </c>
      <c r="L2207">
        <v>5.0652958512623449</v>
      </c>
      <c r="M2207">
        <v>5734.62</v>
      </c>
      <c r="N2207" s="5">
        <f>IF(Feb_21[[#This Row],[WIN_OSE]]=0,('Summary Sheet'!$O$1)-('Summary Sheet'!$O$1*2%),-'Summary Sheet'!$O$1*(Feb_21[[#This Row],[BSP]]-1))</f>
        <v>1.96</v>
      </c>
    </row>
    <row r="2208" spans="1:14" x14ac:dyDescent="0.25">
      <c r="A2208">
        <v>179548006</v>
      </c>
      <c r="B2208" s="1" t="s">
        <v>23</v>
      </c>
      <c r="C2208" s="1" t="s">
        <v>3134</v>
      </c>
      <c r="D2208" s="1" t="s">
        <v>5191</v>
      </c>
      <c r="E2208" s="1" t="s">
        <v>55</v>
      </c>
      <c r="F2208" s="1" t="s">
        <v>35</v>
      </c>
      <c r="G2208" s="2">
        <v>44247</v>
      </c>
      <c r="H2208" s="3">
        <v>0.74583333333333335</v>
      </c>
      <c r="I2208">
        <v>3</v>
      </c>
      <c r="J2208" s="1" t="s">
        <v>4639</v>
      </c>
      <c r="K2208">
        <v>1</v>
      </c>
      <c r="L2208">
        <v>3.8800935351943195</v>
      </c>
      <c r="M2208">
        <v>10811.32</v>
      </c>
      <c r="N2208" s="5">
        <f>IF(Feb_21[[#This Row],[WIN_OSE]]=0,('Summary Sheet'!$O$1)-('Summary Sheet'!$O$1*2%),-'Summary Sheet'!$O$1*(Feb_21[[#This Row],[BSP]]-1))</f>
        <v>-5.7601870703886391</v>
      </c>
    </row>
    <row r="2209" spans="1:14" x14ac:dyDescent="0.25">
      <c r="A2209">
        <v>179548022</v>
      </c>
      <c r="B2209" s="1" t="s">
        <v>23</v>
      </c>
      <c r="C2209" s="1" t="s">
        <v>3120</v>
      </c>
      <c r="D2209" s="1" t="s">
        <v>5191</v>
      </c>
      <c r="E2209" s="1" t="s">
        <v>45</v>
      </c>
      <c r="F2209" s="1" t="s">
        <v>179</v>
      </c>
      <c r="G2209" s="2">
        <v>44247</v>
      </c>
      <c r="H2209" s="3">
        <v>0.58125000000000004</v>
      </c>
      <c r="I2209">
        <v>2</v>
      </c>
      <c r="J2209" s="1" t="s">
        <v>3845</v>
      </c>
      <c r="K2209">
        <v>0</v>
      </c>
      <c r="L2209">
        <v>2.2441593195302811</v>
      </c>
      <c r="M2209">
        <v>20866.759999999998</v>
      </c>
      <c r="N2209" s="5">
        <f>IF(Feb_21[[#This Row],[WIN_OSE]]=0,('Summary Sheet'!$O$1)-('Summary Sheet'!$O$1*2%),-'Summary Sheet'!$O$1*(Feb_21[[#This Row],[BSP]]-1))</f>
        <v>1.96</v>
      </c>
    </row>
    <row r="2210" spans="1:14" x14ac:dyDescent="0.25">
      <c r="A2210">
        <v>179548024</v>
      </c>
      <c r="B2210" s="1" t="s">
        <v>23</v>
      </c>
      <c r="C2210" s="1" t="s">
        <v>3120</v>
      </c>
      <c r="D2210" s="1" t="s">
        <v>5191</v>
      </c>
      <c r="E2210" s="1" t="s">
        <v>41</v>
      </c>
      <c r="F2210" s="1" t="s">
        <v>31</v>
      </c>
      <c r="G2210" s="2">
        <v>44247</v>
      </c>
      <c r="H2210" s="3">
        <v>0.59166666666666667</v>
      </c>
      <c r="I2210">
        <v>5</v>
      </c>
      <c r="J2210" s="1" t="s">
        <v>5201</v>
      </c>
      <c r="K2210">
        <v>0</v>
      </c>
      <c r="L2210">
        <v>3.2364861524629127</v>
      </c>
      <c r="M2210">
        <v>10175.719999999999</v>
      </c>
      <c r="N2210" s="5">
        <f>IF(Feb_21[[#This Row],[WIN_OSE]]=0,('Summary Sheet'!$O$1)-('Summary Sheet'!$O$1*2%),-'Summary Sheet'!$O$1*(Feb_21[[#This Row],[BSP]]-1))</f>
        <v>1.96</v>
      </c>
    </row>
    <row r="2211" spans="1:14" x14ac:dyDescent="0.25">
      <c r="A2211">
        <v>179548026</v>
      </c>
      <c r="B2211" s="1" t="s">
        <v>23</v>
      </c>
      <c r="C2211" s="1" t="s">
        <v>3120</v>
      </c>
      <c r="D2211" s="1" t="s">
        <v>5191</v>
      </c>
      <c r="E2211" s="1" t="s">
        <v>60</v>
      </c>
      <c r="F2211" s="1" t="s">
        <v>290</v>
      </c>
      <c r="G2211" s="2">
        <v>44247</v>
      </c>
      <c r="H2211" s="3">
        <v>0.60555555555555551</v>
      </c>
      <c r="I2211">
        <v>3</v>
      </c>
      <c r="J2211" s="1" t="s">
        <v>3660</v>
      </c>
      <c r="K2211">
        <v>0</v>
      </c>
      <c r="L2211">
        <v>4.3408036966780497</v>
      </c>
      <c r="M2211">
        <v>5275.06</v>
      </c>
      <c r="N2211" s="5">
        <f>IF(Feb_21[[#This Row],[WIN_OSE]]=0,('Summary Sheet'!$O$1)-('Summary Sheet'!$O$1*2%),-'Summary Sheet'!$O$1*(Feb_21[[#This Row],[BSP]]-1))</f>
        <v>1.96</v>
      </c>
    </row>
    <row r="2212" spans="1:14" x14ac:dyDescent="0.25">
      <c r="A2212">
        <v>179548028</v>
      </c>
      <c r="B2212" s="1" t="s">
        <v>23</v>
      </c>
      <c r="C2212" s="1" t="s">
        <v>3120</v>
      </c>
      <c r="D2212" s="1" t="s">
        <v>5191</v>
      </c>
      <c r="E2212" s="1" t="s">
        <v>47</v>
      </c>
      <c r="F2212" s="1" t="s">
        <v>31</v>
      </c>
      <c r="G2212" s="2">
        <v>44247</v>
      </c>
      <c r="H2212" s="3">
        <v>0.61944444444444446</v>
      </c>
      <c r="I2212">
        <v>5</v>
      </c>
      <c r="J2212" s="1" t="s">
        <v>1097</v>
      </c>
      <c r="K2212">
        <v>0</v>
      </c>
      <c r="L2212">
        <v>3.28413567</v>
      </c>
      <c r="M2212">
        <v>9990.7800000000007</v>
      </c>
      <c r="N2212" s="5">
        <f>IF(Feb_21[[#This Row],[WIN_OSE]]=0,('Summary Sheet'!$O$1)-('Summary Sheet'!$O$1*2%),-'Summary Sheet'!$O$1*(Feb_21[[#This Row],[BSP]]-1))</f>
        <v>1.96</v>
      </c>
    </row>
    <row r="2213" spans="1:14" x14ac:dyDescent="0.25">
      <c r="A2213">
        <v>179548030</v>
      </c>
      <c r="B2213" s="1" t="s">
        <v>23</v>
      </c>
      <c r="C2213" s="1" t="s">
        <v>3120</v>
      </c>
      <c r="D2213" s="1" t="s">
        <v>5191</v>
      </c>
      <c r="E2213" s="1" t="s">
        <v>41</v>
      </c>
      <c r="F2213" s="1" t="s">
        <v>31</v>
      </c>
      <c r="G2213" s="2">
        <v>44247</v>
      </c>
      <c r="H2213" s="3">
        <v>0.63263888888888886</v>
      </c>
      <c r="I2213">
        <v>6</v>
      </c>
      <c r="J2213" s="1" t="s">
        <v>4690</v>
      </c>
      <c r="K2213">
        <v>0</v>
      </c>
      <c r="L2213">
        <v>2.9750035650000002</v>
      </c>
      <c r="M2213">
        <v>8513.18</v>
      </c>
      <c r="N2213" s="5">
        <f>IF(Feb_21[[#This Row],[WIN_OSE]]=0,('Summary Sheet'!$O$1)-('Summary Sheet'!$O$1*2%),-'Summary Sheet'!$O$1*(Feb_21[[#This Row],[BSP]]-1))</f>
        <v>1.96</v>
      </c>
    </row>
    <row r="2214" spans="1:14" x14ac:dyDescent="0.25">
      <c r="A2214">
        <v>179548032</v>
      </c>
      <c r="B2214" s="1" t="s">
        <v>23</v>
      </c>
      <c r="C2214" s="1" t="s">
        <v>3120</v>
      </c>
      <c r="D2214" s="1" t="s">
        <v>5191</v>
      </c>
      <c r="E2214" s="1" t="s">
        <v>39</v>
      </c>
      <c r="F2214" s="1" t="s">
        <v>31</v>
      </c>
      <c r="G2214" s="2">
        <v>44247</v>
      </c>
      <c r="H2214" s="3">
        <v>0.64444444444444449</v>
      </c>
      <c r="I2214">
        <v>1</v>
      </c>
      <c r="J2214" s="1" t="s">
        <v>4684</v>
      </c>
      <c r="K2214">
        <v>1</v>
      </c>
      <c r="L2214">
        <v>3.3914921732647021</v>
      </c>
      <c r="M2214">
        <v>4322.9799999999996</v>
      </c>
      <c r="N2214" s="5">
        <f>IF(Feb_21[[#This Row],[WIN_OSE]]=0,('Summary Sheet'!$O$1)-('Summary Sheet'!$O$1*2%),-'Summary Sheet'!$O$1*(Feb_21[[#This Row],[BSP]]-1))</f>
        <v>-4.7829843465294042</v>
      </c>
    </row>
    <row r="2215" spans="1:14" x14ac:dyDescent="0.25">
      <c r="A2215">
        <v>179548034</v>
      </c>
      <c r="B2215" s="1" t="s">
        <v>23</v>
      </c>
      <c r="C2215" s="1" t="s">
        <v>3120</v>
      </c>
      <c r="D2215" s="1" t="s">
        <v>5191</v>
      </c>
      <c r="E2215" s="1" t="s">
        <v>289</v>
      </c>
      <c r="F2215" s="1" t="s">
        <v>290</v>
      </c>
      <c r="G2215" s="2">
        <v>44247</v>
      </c>
      <c r="H2215" s="3">
        <v>0.65833333333333333</v>
      </c>
      <c r="I2215">
        <v>2</v>
      </c>
      <c r="J2215" s="1" t="s">
        <v>3389</v>
      </c>
      <c r="K2215">
        <v>0</v>
      </c>
      <c r="L2215">
        <v>3.533587858101054</v>
      </c>
      <c r="M2215">
        <v>7381.42</v>
      </c>
      <c r="N2215" s="5">
        <f>IF(Feb_21[[#This Row],[WIN_OSE]]=0,('Summary Sheet'!$O$1)-('Summary Sheet'!$O$1*2%),-'Summary Sheet'!$O$1*(Feb_21[[#This Row],[BSP]]-1))</f>
        <v>1.96</v>
      </c>
    </row>
    <row r="2216" spans="1:14" x14ac:dyDescent="0.25">
      <c r="A2216">
        <v>179548036</v>
      </c>
      <c r="B2216" s="1" t="s">
        <v>23</v>
      </c>
      <c r="C2216" s="1" t="s">
        <v>3120</v>
      </c>
      <c r="D2216" s="1" t="s">
        <v>5191</v>
      </c>
      <c r="E2216" s="1" t="s">
        <v>30</v>
      </c>
      <c r="F2216" s="1" t="s">
        <v>31</v>
      </c>
      <c r="G2216" s="2">
        <v>44247</v>
      </c>
      <c r="H2216" s="3">
        <v>0.67222222222222228</v>
      </c>
      <c r="I2216">
        <v>3</v>
      </c>
      <c r="J2216" s="1" t="s">
        <v>4752</v>
      </c>
      <c r="K2216">
        <v>0</v>
      </c>
      <c r="L2216">
        <v>4.2483711144870906</v>
      </c>
      <c r="M2216">
        <v>6367.12</v>
      </c>
      <c r="N2216" s="5">
        <f>IF(Feb_21[[#This Row],[WIN_OSE]]=0,('Summary Sheet'!$O$1)-('Summary Sheet'!$O$1*2%),-'Summary Sheet'!$O$1*(Feb_21[[#This Row],[BSP]]-1))</f>
        <v>1.96</v>
      </c>
    </row>
    <row r="2217" spans="1:14" x14ac:dyDescent="0.25">
      <c r="A2217">
        <v>179548038</v>
      </c>
      <c r="B2217" s="1" t="s">
        <v>23</v>
      </c>
      <c r="C2217" s="1" t="s">
        <v>3120</v>
      </c>
      <c r="D2217" s="1" t="s">
        <v>5191</v>
      </c>
      <c r="E2217" s="1" t="s">
        <v>39</v>
      </c>
      <c r="F2217" s="1" t="s">
        <v>31</v>
      </c>
      <c r="G2217" s="2">
        <v>44247</v>
      </c>
      <c r="H2217" s="3">
        <v>0.68611111111111112</v>
      </c>
      <c r="I2217">
        <v>6</v>
      </c>
      <c r="J2217" s="1" t="s">
        <v>4939</v>
      </c>
      <c r="K2217">
        <v>1</v>
      </c>
      <c r="L2217">
        <v>3.8198615522281028</v>
      </c>
      <c r="M2217">
        <v>4096.68</v>
      </c>
      <c r="N2217" s="5">
        <f>IF(Feb_21[[#This Row],[WIN_OSE]]=0,('Summary Sheet'!$O$1)-('Summary Sheet'!$O$1*2%),-'Summary Sheet'!$O$1*(Feb_21[[#This Row],[BSP]]-1))</f>
        <v>-5.6397231044562055</v>
      </c>
    </row>
    <row r="2218" spans="1:14" x14ac:dyDescent="0.25">
      <c r="A2218">
        <v>179548040</v>
      </c>
      <c r="B2218" s="1" t="s">
        <v>23</v>
      </c>
      <c r="C2218" s="1" t="s">
        <v>3120</v>
      </c>
      <c r="D2218" s="1" t="s">
        <v>5191</v>
      </c>
      <c r="E2218" s="1" t="s">
        <v>43</v>
      </c>
      <c r="F2218" s="1" t="s">
        <v>31</v>
      </c>
      <c r="G2218" s="2">
        <v>44247</v>
      </c>
      <c r="H2218" s="3">
        <v>0.7</v>
      </c>
      <c r="I2218">
        <v>6</v>
      </c>
      <c r="J2218" s="1" t="s">
        <v>5216</v>
      </c>
      <c r="K2218">
        <v>1</v>
      </c>
      <c r="L2218">
        <v>2.825134124532779</v>
      </c>
      <c r="M2218">
        <v>13911.7</v>
      </c>
      <c r="N2218" s="5">
        <f>IF(Feb_21[[#This Row],[WIN_OSE]]=0,('Summary Sheet'!$O$1)-('Summary Sheet'!$O$1*2%),-'Summary Sheet'!$O$1*(Feb_21[[#This Row],[BSP]]-1))</f>
        <v>-3.650268249065558</v>
      </c>
    </row>
    <row r="2219" spans="1:14" x14ac:dyDescent="0.25">
      <c r="A2219">
        <v>179548042</v>
      </c>
      <c r="B2219" s="1" t="s">
        <v>23</v>
      </c>
      <c r="C2219" s="1" t="s">
        <v>3120</v>
      </c>
      <c r="D2219" s="1" t="s">
        <v>5191</v>
      </c>
      <c r="E2219" s="1" t="s">
        <v>24</v>
      </c>
      <c r="F2219" s="1" t="s">
        <v>31</v>
      </c>
      <c r="G2219" s="2">
        <v>44247</v>
      </c>
      <c r="H2219" s="3">
        <v>0.71388888888888891</v>
      </c>
      <c r="I2219">
        <v>2</v>
      </c>
      <c r="J2219" s="1" t="s">
        <v>3207</v>
      </c>
      <c r="K2219">
        <v>0</v>
      </c>
      <c r="L2219">
        <v>2.551796838852205</v>
      </c>
      <c r="M2219">
        <v>14557.46</v>
      </c>
      <c r="N2219" s="5">
        <f>IF(Feb_21[[#This Row],[WIN_OSE]]=0,('Summary Sheet'!$O$1)-('Summary Sheet'!$O$1*2%),-'Summary Sheet'!$O$1*(Feb_21[[#This Row],[BSP]]-1))</f>
        <v>1.96</v>
      </c>
    </row>
    <row r="2220" spans="1:14" x14ac:dyDescent="0.25">
      <c r="A2220">
        <v>179548044</v>
      </c>
      <c r="B2220" s="1" t="s">
        <v>23</v>
      </c>
      <c r="C2220" s="1" t="s">
        <v>3120</v>
      </c>
      <c r="D2220" s="1" t="s">
        <v>5191</v>
      </c>
      <c r="E2220" s="1" t="s">
        <v>314</v>
      </c>
      <c r="F2220" s="1" t="s">
        <v>290</v>
      </c>
      <c r="G2220" s="2">
        <v>44247</v>
      </c>
      <c r="H2220" s="3">
        <v>0.72777777777777775</v>
      </c>
      <c r="I2220">
        <v>5</v>
      </c>
      <c r="J2220" s="1" t="s">
        <v>3813</v>
      </c>
      <c r="K2220">
        <v>0</v>
      </c>
      <c r="L2220">
        <v>1.89</v>
      </c>
      <c r="M2220">
        <v>23760.94</v>
      </c>
      <c r="N2220" s="5">
        <f>IF(Feb_21[[#This Row],[WIN_OSE]]=0,('Summary Sheet'!$O$1)-('Summary Sheet'!$O$1*2%),-'Summary Sheet'!$O$1*(Feb_21[[#This Row],[BSP]]-1))</f>
        <v>1.96</v>
      </c>
    </row>
    <row r="2221" spans="1:14" x14ac:dyDescent="0.25">
      <c r="A2221">
        <v>179548046</v>
      </c>
      <c r="B2221" s="1" t="s">
        <v>23</v>
      </c>
      <c r="C2221" s="1" t="s">
        <v>3120</v>
      </c>
      <c r="D2221" s="1" t="s">
        <v>5191</v>
      </c>
      <c r="E2221" s="1" t="s">
        <v>30</v>
      </c>
      <c r="F2221" s="1" t="s">
        <v>31</v>
      </c>
      <c r="G2221" s="2">
        <v>44247</v>
      </c>
      <c r="H2221" s="3">
        <v>0.73888888888888893</v>
      </c>
      <c r="I2221">
        <v>2</v>
      </c>
      <c r="J2221" s="1" t="s">
        <v>5218</v>
      </c>
      <c r="K2221">
        <v>0</v>
      </c>
      <c r="L2221">
        <v>2.9831374605870233</v>
      </c>
      <c r="M2221">
        <v>8683.9</v>
      </c>
      <c r="N2221" s="5">
        <f>IF(Feb_21[[#This Row],[WIN_OSE]]=0,('Summary Sheet'!$O$1)-('Summary Sheet'!$O$1*2%),-'Summary Sheet'!$O$1*(Feb_21[[#This Row],[BSP]]-1))</f>
        <v>1.96</v>
      </c>
    </row>
    <row r="2222" spans="1:14" x14ac:dyDescent="0.25">
      <c r="A2222">
        <v>179548048</v>
      </c>
      <c r="B2222" s="1" t="s">
        <v>23</v>
      </c>
      <c r="C2222" s="1" t="s">
        <v>3120</v>
      </c>
      <c r="D2222" s="1" t="s">
        <v>5191</v>
      </c>
      <c r="E2222" s="1" t="s">
        <v>314</v>
      </c>
      <c r="F2222" s="1" t="s">
        <v>290</v>
      </c>
      <c r="G2222" s="2">
        <v>44247</v>
      </c>
      <c r="H2222" s="3">
        <v>0.75138888888888888</v>
      </c>
      <c r="I2222">
        <v>2</v>
      </c>
      <c r="J2222" s="1" t="s">
        <v>543</v>
      </c>
      <c r="K2222">
        <v>0</v>
      </c>
      <c r="L2222">
        <v>2.7183922733532384</v>
      </c>
      <c r="M2222">
        <v>14583.88</v>
      </c>
      <c r="N2222" s="5">
        <f>IF(Feb_21[[#This Row],[WIN_OSE]]=0,('Summary Sheet'!$O$1)-('Summary Sheet'!$O$1*2%),-'Summary Sheet'!$O$1*(Feb_21[[#This Row],[BSP]]-1))</f>
        <v>1.96</v>
      </c>
    </row>
    <row r="2223" spans="1:14" x14ac:dyDescent="0.25">
      <c r="A2223">
        <v>179548102</v>
      </c>
      <c r="B2223" s="1" t="s">
        <v>1277</v>
      </c>
      <c r="C2223" s="1" t="s">
        <v>3136</v>
      </c>
      <c r="D2223" s="1" t="s">
        <v>5191</v>
      </c>
      <c r="E2223" s="1" t="s">
        <v>32</v>
      </c>
      <c r="F2223" s="1" t="s">
        <v>44</v>
      </c>
      <c r="G2223" s="2">
        <v>44247</v>
      </c>
      <c r="H2223" s="3">
        <v>0.7631944444444444</v>
      </c>
      <c r="I2223">
        <v>1</v>
      </c>
      <c r="J2223" s="1" t="s">
        <v>374</v>
      </c>
      <c r="K2223">
        <v>1</v>
      </c>
      <c r="L2223">
        <v>2.643122214377509</v>
      </c>
      <c r="M2223">
        <v>12143.84</v>
      </c>
      <c r="N2223" s="5">
        <f>IF(Feb_21[[#This Row],[WIN_OSE]]=0,('Summary Sheet'!$O$1)-('Summary Sheet'!$O$1*2%),-'Summary Sheet'!$O$1*(Feb_21[[#This Row],[BSP]]-1))</f>
        <v>-3.2862444287550181</v>
      </c>
    </row>
    <row r="2224" spans="1:14" x14ac:dyDescent="0.25">
      <c r="A2224">
        <v>179548104</v>
      </c>
      <c r="B2224" s="1" t="s">
        <v>1277</v>
      </c>
      <c r="C2224" s="1" t="s">
        <v>3136</v>
      </c>
      <c r="D2224" s="1" t="s">
        <v>5191</v>
      </c>
      <c r="E2224" s="1" t="s">
        <v>30</v>
      </c>
      <c r="F2224" s="1" t="s">
        <v>44</v>
      </c>
      <c r="G2224" s="2">
        <v>44247</v>
      </c>
      <c r="H2224" s="3">
        <v>0.77500000000000002</v>
      </c>
      <c r="I2224">
        <v>4</v>
      </c>
      <c r="J2224" s="1" t="s">
        <v>5211</v>
      </c>
      <c r="K2224">
        <v>0</v>
      </c>
      <c r="L2224">
        <v>2.9749194555738354</v>
      </c>
      <c r="M2224">
        <v>14081.42</v>
      </c>
      <c r="N2224" s="5">
        <f>IF(Feb_21[[#This Row],[WIN_OSE]]=0,('Summary Sheet'!$O$1)-('Summary Sheet'!$O$1*2%),-'Summary Sheet'!$O$1*(Feb_21[[#This Row],[BSP]]-1))</f>
        <v>1.96</v>
      </c>
    </row>
    <row r="2225" spans="1:14" x14ac:dyDescent="0.25">
      <c r="A2225">
        <v>179548106</v>
      </c>
      <c r="B2225" s="1" t="s">
        <v>1277</v>
      </c>
      <c r="C2225" s="1" t="s">
        <v>3136</v>
      </c>
      <c r="D2225" s="1" t="s">
        <v>5191</v>
      </c>
      <c r="E2225" s="1" t="s">
        <v>47</v>
      </c>
      <c r="F2225" s="1" t="s">
        <v>44</v>
      </c>
      <c r="G2225" s="2">
        <v>44247</v>
      </c>
      <c r="H2225" s="3">
        <v>0.78541666666666665</v>
      </c>
      <c r="I2225">
        <v>2</v>
      </c>
      <c r="J2225" s="1" t="s">
        <v>4580</v>
      </c>
      <c r="K2225">
        <v>0</v>
      </c>
      <c r="L2225">
        <v>3.6632314678093101</v>
      </c>
      <c r="M2225">
        <v>9112.4</v>
      </c>
      <c r="N2225" s="5">
        <f>IF(Feb_21[[#This Row],[WIN_OSE]]=0,('Summary Sheet'!$O$1)-('Summary Sheet'!$O$1*2%),-'Summary Sheet'!$O$1*(Feb_21[[#This Row],[BSP]]-1))</f>
        <v>1.96</v>
      </c>
    </row>
    <row r="2226" spans="1:14" x14ac:dyDescent="0.25">
      <c r="A2226">
        <v>179548108</v>
      </c>
      <c r="B2226" s="1" t="s">
        <v>1277</v>
      </c>
      <c r="C2226" s="1" t="s">
        <v>3136</v>
      </c>
      <c r="D2226" s="1" t="s">
        <v>5191</v>
      </c>
      <c r="E2226" s="1" t="s">
        <v>41</v>
      </c>
      <c r="F2226" s="1" t="s">
        <v>44</v>
      </c>
      <c r="G2226" s="2">
        <v>44247</v>
      </c>
      <c r="H2226" s="3">
        <v>0.79791666666666672</v>
      </c>
      <c r="I2226">
        <v>1</v>
      </c>
      <c r="J2226" s="1" t="s">
        <v>3757</v>
      </c>
      <c r="K2226">
        <v>0</v>
      </c>
      <c r="L2226">
        <v>2.5001542438930482</v>
      </c>
      <c r="M2226">
        <v>14982.78</v>
      </c>
      <c r="N2226" s="5">
        <f>IF(Feb_21[[#This Row],[WIN_OSE]]=0,('Summary Sheet'!$O$1)-('Summary Sheet'!$O$1*2%),-'Summary Sheet'!$O$1*(Feb_21[[#This Row],[BSP]]-1))</f>
        <v>1.96</v>
      </c>
    </row>
    <row r="2227" spans="1:14" x14ac:dyDescent="0.25">
      <c r="A2227">
        <v>179548110</v>
      </c>
      <c r="B2227" s="1" t="s">
        <v>1277</v>
      </c>
      <c r="C2227" s="1" t="s">
        <v>3136</v>
      </c>
      <c r="D2227" s="1" t="s">
        <v>5191</v>
      </c>
      <c r="E2227" s="1" t="s">
        <v>39</v>
      </c>
      <c r="F2227" s="1" t="s">
        <v>44</v>
      </c>
      <c r="G2227" s="2">
        <v>44247</v>
      </c>
      <c r="H2227" s="3">
        <v>0.80972222222222223</v>
      </c>
      <c r="I2227">
        <v>1</v>
      </c>
      <c r="J2227" s="1" t="s">
        <v>3478</v>
      </c>
      <c r="K2227">
        <v>0</v>
      </c>
      <c r="L2227">
        <v>2.86</v>
      </c>
      <c r="M2227">
        <v>12003.8</v>
      </c>
      <c r="N2227" s="5">
        <f>IF(Feb_21[[#This Row],[WIN_OSE]]=0,('Summary Sheet'!$O$1)-('Summary Sheet'!$O$1*2%),-'Summary Sheet'!$O$1*(Feb_21[[#This Row],[BSP]]-1))</f>
        <v>1.96</v>
      </c>
    </row>
    <row r="2228" spans="1:14" x14ac:dyDescent="0.25">
      <c r="A2228">
        <v>179548112</v>
      </c>
      <c r="B2228" s="1" t="s">
        <v>1277</v>
      </c>
      <c r="C2228" s="1" t="s">
        <v>3136</v>
      </c>
      <c r="D2228" s="1" t="s">
        <v>5191</v>
      </c>
      <c r="E2228" s="1" t="s">
        <v>24</v>
      </c>
      <c r="F2228" s="1" t="s">
        <v>44</v>
      </c>
      <c r="G2228" s="2">
        <v>44247</v>
      </c>
      <c r="H2228" s="3">
        <v>0.82013888888888886</v>
      </c>
      <c r="I2228">
        <v>6</v>
      </c>
      <c r="J2228" s="1" t="s">
        <v>4968</v>
      </c>
      <c r="K2228">
        <v>1</v>
      </c>
      <c r="L2228">
        <v>1.7846522348879079</v>
      </c>
      <c r="M2228">
        <v>37355.120000000003</v>
      </c>
      <c r="N2228" s="5">
        <f>IF(Feb_21[[#This Row],[WIN_OSE]]=0,('Summary Sheet'!$O$1)-('Summary Sheet'!$O$1*2%),-'Summary Sheet'!$O$1*(Feb_21[[#This Row],[BSP]]-1))</f>
        <v>-1.5693044697758158</v>
      </c>
    </row>
    <row r="2229" spans="1:14" x14ac:dyDescent="0.25">
      <c r="A2229">
        <v>179548114</v>
      </c>
      <c r="B2229" s="1" t="s">
        <v>1277</v>
      </c>
      <c r="C2229" s="1" t="s">
        <v>3136</v>
      </c>
      <c r="D2229" s="1" t="s">
        <v>5191</v>
      </c>
      <c r="E2229" s="1" t="s">
        <v>41</v>
      </c>
      <c r="F2229" s="1" t="s">
        <v>44</v>
      </c>
      <c r="G2229" s="2">
        <v>44247</v>
      </c>
      <c r="H2229" s="3">
        <v>0.83194444444444449</v>
      </c>
      <c r="I2229">
        <v>4</v>
      </c>
      <c r="J2229" s="1" t="s">
        <v>4726</v>
      </c>
      <c r="K2229">
        <v>0</v>
      </c>
      <c r="L2229">
        <v>4.0999999999999996</v>
      </c>
      <c r="M2229">
        <v>4807.24</v>
      </c>
      <c r="N2229" s="5">
        <f>IF(Feb_21[[#This Row],[WIN_OSE]]=0,('Summary Sheet'!$O$1)-('Summary Sheet'!$O$1*2%),-'Summary Sheet'!$O$1*(Feb_21[[#This Row],[BSP]]-1))</f>
        <v>1.96</v>
      </c>
    </row>
    <row r="2230" spans="1:14" x14ac:dyDescent="0.25">
      <c r="A2230">
        <v>179548116</v>
      </c>
      <c r="B2230" s="1" t="s">
        <v>1277</v>
      </c>
      <c r="C2230" s="1" t="s">
        <v>3136</v>
      </c>
      <c r="D2230" s="1" t="s">
        <v>5191</v>
      </c>
      <c r="E2230" s="1" t="s">
        <v>43</v>
      </c>
      <c r="F2230" s="1" t="s">
        <v>44</v>
      </c>
      <c r="G2230" s="2">
        <v>44247</v>
      </c>
      <c r="H2230" s="3">
        <v>0.84166666666666667</v>
      </c>
      <c r="I2230">
        <v>4</v>
      </c>
      <c r="J2230" s="1" t="s">
        <v>4707</v>
      </c>
      <c r="K2230">
        <v>0</v>
      </c>
      <c r="L2230">
        <v>3.7314544700000001</v>
      </c>
      <c r="M2230">
        <v>8162.42</v>
      </c>
      <c r="N2230" s="5">
        <f>IF(Feb_21[[#This Row],[WIN_OSE]]=0,('Summary Sheet'!$O$1)-('Summary Sheet'!$O$1*2%),-'Summary Sheet'!$O$1*(Feb_21[[#This Row],[BSP]]-1))</f>
        <v>1.96</v>
      </c>
    </row>
    <row r="2231" spans="1:14" x14ac:dyDescent="0.25">
      <c r="A2231">
        <v>179548118</v>
      </c>
      <c r="B2231" s="1" t="s">
        <v>1277</v>
      </c>
      <c r="C2231" s="1" t="s">
        <v>3136</v>
      </c>
      <c r="D2231" s="1" t="s">
        <v>5191</v>
      </c>
      <c r="E2231" s="1" t="s">
        <v>43</v>
      </c>
      <c r="F2231" s="1" t="s">
        <v>44</v>
      </c>
      <c r="G2231" s="2">
        <v>44247</v>
      </c>
      <c r="H2231" s="3">
        <v>0.8520833333333333</v>
      </c>
      <c r="I2231">
        <v>6</v>
      </c>
      <c r="J2231" s="1" t="s">
        <v>4657</v>
      </c>
      <c r="K2231">
        <v>0</v>
      </c>
      <c r="L2231">
        <v>3.7408553351476441</v>
      </c>
      <c r="M2231">
        <v>7992.4</v>
      </c>
      <c r="N2231" s="5">
        <f>IF(Feb_21[[#This Row],[WIN_OSE]]=0,('Summary Sheet'!$O$1)-('Summary Sheet'!$O$1*2%),-'Summary Sheet'!$O$1*(Feb_21[[#This Row],[BSP]]-1))</f>
        <v>1.96</v>
      </c>
    </row>
    <row r="2232" spans="1:14" x14ac:dyDescent="0.25">
      <c r="A2232">
        <v>179548120</v>
      </c>
      <c r="B2232" s="1" t="s">
        <v>1277</v>
      </c>
      <c r="C2232" s="1" t="s">
        <v>3136</v>
      </c>
      <c r="D2232" s="1" t="s">
        <v>5191</v>
      </c>
      <c r="E2232" s="1" t="s">
        <v>47</v>
      </c>
      <c r="F2232" s="1" t="s">
        <v>44</v>
      </c>
      <c r="G2232" s="2">
        <v>44247</v>
      </c>
      <c r="H2232" s="3">
        <v>0.86527777777777781</v>
      </c>
      <c r="I2232">
        <v>6</v>
      </c>
      <c r="J2232" s="1" t="s">
        <v>4696</v>
      </c>
      <c r="K2232">
        <v>1</v>
      </c>
      <c r="L2232">
        <v>3.7025420119999999</v>
      </c>
      <c r="M2232">
        <v>15130.3</v>
      </c>
      <c r="N2232" s="5">
        <f>IF(Feb_21[[#This Row],[WIN_OSE]]=0,('Summary Sheet'!$O$1)-('Summary Sheet'!$O$1*2%),-'Summary Sheet'!$O$1*(Feb_21[[#This Row],[BSP]]-1))</f>
        <v>-5.4050840239999998</v>
      </c>
    </row>
    <row r="2233" spans="1:14" x14ac:dyDescent="0.25">
      <c r="A2233">
        <v>179548122</v>
      </c>
      <c r="B2233" s="1" t="s">
        <v>1277</v>
      </c>
      <c r="C2233" s="1" t="s">
        <v>3136</v>
      </c>
      <c r="D2233" s="1" t="s">
        <v>5191</v>
      </c>
      <c r="E2233" s="1" t="s">
        <v>48</v>
      </c>
      <c r="F2233" s="1" t="s">
        <v>367</v>
      </c>
      <c r="G2233" s="2">
        <v>44247</v>
      </c>
      <c r="H2233" s="3">
        <v>0.87569444444444444</v>
      </c>
      <c r="I2233">
        <v>3</v>
      </c>
      <c r="J2233" s="1" t="s">
        <v>5034</v>
      </c>
      <c r="K2233">
        <v>1</v>
      </c>
      <c r="L2233">
        <v>2.82</v>
      </c>
      <c r="M2233">
        <v>28276.28</v>
      </c>
      <c r="N2233" s="5">
        <f>IF(Feb_21[[#This Row],[WIN_OSE]]=0,('Summary Sheet'!$O$1)-('Summary Sheet'!$O$1*2%),-'Summary Sheet'!$O$1*(Feb_21[[#This Row],[BSP]]-1))</f>
        <v>-3.6399999999999997</v>
      </c>
    </row>
    <row r="2234" spans="1:14" x14ac:dyDescent="0.25">
      <c r="A2234">
        <v>179548124</v>
      </c>
      <c r="B2234" s="1" t="s">
        <v>1277</v>
      </c>
      <c r="C2234" s="1" t="s">
        <v>3136</v>
      </c>
      <c r="D2234" s="1" t="s">
        <v>5191</v>
      </c>
      <c r="E2234" s="1" t="s">
        <v>39</v>
      </c>
      <c r="F2234" s="1" t="s">
        <v>44</v>
      </c>
      <c r="G2234" s="2">
        <v>44247</v>
      </c>
      <c r="H2234" s="3">
        <v>0.88611111111111107</v>
      </c>
      <c r="I2234">
        <v>4</v>
      </c>
      <c r="J2234" s="1" t="s">
        <v>4268</v>
      </c>
      <c r="K2234">
        <v>0</v>
      </c>
      <c r="L2234">
        <v>3.0142392415948409</v>
      </c>
      <c r="M2234">
        <v>16183.52</v>
      </c>
      <c r="N2234" s="5">
        <f>IF(Feb_21[[#This Row],[WIN_OSE]]=0,('Summary Sheet'!$O$1)-('Summary Sheet'!$O$1*2%),-'Summary Sheet'!$O$1*(Feb_21[[#This Row],[BSP]]-1))</f>
        <v>1.96</v>
      </c>
    </row>
    <row r="2235" spans="1:14" x14ac:dyDescent="0.25">
      <c r="A2235">
        <v>179548126</v>
      </c>
      <c r="B2235" s="1" t="s">
        <v>1277</v>
      </c>
      <c r="C2235" s="1" t="s">
        <v>3136</v>
      </c>
      <c r="D2235" s="1" t="s">
        <v>5191</v>
      </c>
      <c r="E2235" s="1" t="s">
        <v>20</v>
      </c>
      <c r="F2235" s="1" t="s">
        <v>44</v>
      </c>
      <c r="G2235" s="2">
        <v>44247</v>
      </c>
      <c r="H2235" s="3">
        <v>0.89652777777777781</v>
      </c>
      <c r="I2235">
        <v>3</v>
      </c>
      <c r="J2235" s="1" t="s">
        <v>4700</v>
      </c>
      <c r="K2235">
        <v>0</v>
      </c>
      <c r="L2235">
        <v>1.9788837021594738</v>
      </c>
      <c r="M2235">
        <v>32787.4</v>
      </c>
      <c r="N2235" s="5">
        <f>IF(Feb_21[[#This Row],[WIN_OSE]]=0,('Summary Sheet'!$O$1)-('Summary Sheet'!$O$1*2%),-'Summary Sheet'!$O$1*(Feb_21[[#This Row],[BSP]]-1))</f>
        <v>1.96</v>
      </c>
    </row>
    <row r="2236" spans="1:14" x14ac:dyDescent="0.25">
      <c r="A2236">
        <v>179548128</v>
      </c>
      <c r="B2236" s="1" t="s">
        <v>1277</v>
      </c>
      <c r="C2236" s="1" t="s">
        <v>3136</v>
      </c>
      <c r="D2236" s="1" t="s">
        <v>5191</v>
      </c>
      <c r="E2236" s="1" t="s">
        <v>24</v>
      </c>
      <c r="F2236" s="1" t="s">
        <v>44</v>
      </c>
      <c r="G2236" s="2">
        <v>44247</v>
      </c>
      <c r="H2236" s="3">
        <v>0.90625</v>
      </c>
      <c r="I2236">
        <v>5</v>
      </c>
      <c r="J2236" s="1" t="s">
        <v>5194</v>
      </c>
      <c r="K2236">
        <v>0</v>
      </c>
      <c r="L2236">
        <v>3.3639003718532416</v>
      </c>
      <c r="M2236">
        <v>14112.34</v>
      </c>
      <c r="N2236" s="5">
        <f>IF(Feb_21[[#This Row],[WIN_OSE]]=0,('Summary Sheet'!$O$1)-('Summary Sheet'!$O$1*2%),-'Summary Sheet'!$O$1*(Feb_21[[#This Row],[BSP]]-1))</f>
        <v>1.96</v>
      </c>
    </row>
    <row r="2237" spans="1:14" x14ac:dyDescent="0.25">
      <c r="A2237">
        <v>179548170</v>
      </c>
      <c r="B2237" s="1" t="s">
        <v>23</v>
      </c>
      <c r="C2237" s="1" t="s">
        <v>167</v>
      </c>
      <c r="D2237" s="1" t="s">
        <v>5191</v>
      </c>
      <c r="E2237" s="1" t="s">
        <v>41</v>
      </c>
      <c r="F2237" s="1" t="s">
        <v>44</v>
      </c>
      <c r="G2237" s="2">
        <v>44247</v>
      </c>
      <c r="H2237" s="3">
        <v>0.75624999999999998</v>
      </c>
      <c r="I2237">
        <v>3</v>
      </c>
      <c r="J2237" s="1" t="s">
        <v>4833</v>
      </c>
      <c r="K2237">
        <v>0</v>
      </c>
      <c r="L2237">
        <v>4.3801045835097483</v>
      </c>
      <c r="M2237">
        <v>7959.34</v>
      </c>
      <c r="N2237" s="5">
        <f>IF(Feb_21[[#This Row],[WIN_OSE]]=0,('Summary Sheet'!$O$1)-('Summary Sheet'!$O$1*2%),-'Summary Sheet'!$O$1*(Feb_21[[#This Row],[BSP]]-1))</f>
        <v>1.96</v>
      </c>
    </row>
    <row r="2238" spans="1:14" x14ac:dyDescent="0.25">
      <c r="A2238">
        <v>179548172</v>
      </c>
      <c r="B2238" s="1" t="s">
        <v>23</v>
      </c>
      <c r="C2238" s="1" t="s">
        <v>167</v>
      </c>
      <c r="D2238" s="1" t="s">
        <v>5191</v>
      </c>
      <c r="E2238" s="1" t="s">
        <v>32</v>
      </c>
      <c r="F2238" s="1" t="s">
        <v>44</v>
      </c>
      <c r="G2238" s="2">
        <v>44247</v>
      </c>
      <c r="H2238" s="3">
        <v>0.76944444444444449</v>
      </c>
      <c r="I2238">
        <v>5</v>
      </c>
      <c r="J2238" s="1" t="s">
        <v>238</v>
      </c>
      <c r="K2238">
        <v>0</v>
      </c>
      <c r="L2238">
        <v>2.74</v>
      </c>
      <c r="M2238">
        <v>16675.400000000001</v>
      </c>
      <c r="N2238" s="5">
        <f>IF(Feb_21[[#This Row],[WIN_OSE]]=0,('Summary Sheet'!$O$1)-('Summary Sheet'!$O$1*2%),-'Summary Sheet'!$O$1*(Feb_21[[#This Row],[BSP]]-1))</f>
        <v>1.96</v>
      </c>
    </row>
    <row r="2239" spans="1:14" x14ac:dyDescent="0.25">
      <c r="A2239">
        <v>179548174</v>
      </c>
      <c r="B2239" s="1" t="s">
        <v>23</v>
      </c>
      <c r="C2239" s="1" t="s">
        <v>167</v>
      </c>
      <c r="D2239" s="1" t="s">
        <v>5191</v>
      </c>
      <c r="E2239" s="1" t="s">
        <v>24</v>
      </c>
      <c r="F2239" s="1" t="s">
        <v>44</v>
      </c>
      <c r="G2239" s="2">
        <v>44247</v>
      </c>
      <c r="H2239" s="3">
        <v>0.77986111111111112</v>
      </c>
      <c r="I2239">
        <v>3</v>
      </c>
      <c r="J2239" s="1" t="s">
        <v>3878</v>
      </c>
      <c r="K2239">
        <v>0</v>
      </c>
      <c r="L2239">
        <v>2.6653727887776038</v>
      </c>
      <c r="M2239">
        <v>14920.14</v>
      </c>
      <c r="N2239" s="5">
        <f>IF(Feb_21[[#This Row],[WIN_OSE]]=0,('Summary Sheet'!$O$1)-('Summary Sheet'!$O$1*2%),-'Summary Sheet'!$O$1*(Feb_21[[#This Row],[BSP]]-1))</f>
        <v>1.96</v>
      </c>
    </row>
    <row r="2240" spans="1:14" x14ac:dyDescent="0.25">
      <c r="A2240">
        <v>179548176</v>
      </c>
      <c r="B2240" s="1" t="s">
        <v>23</v>
      </c>
      <c r="C2240" s="1" t="s">
        <v>167</v>
      </c>
      <c r="D2240" s="1" t="s">
        <v>5191</v>
      </c>
      <c r="E2240" s="1" t="s">
        <v>75</v>
      </c>
      <c r="F2240" s="1" t="s">
        <v>186</v>
      </c>
      <c r="G2240" s="2">
        <v>44247</v>
      </c>
      <c r="H2240" s="3">
        <v>0.79027777777777775</v>
      </c>
      <c r="I2240">
        <v>1</v>
      </c>
      <c r="J2240" s="1" t="s">
        <v>4584</v>
      </c>
      <c r="K2240">
        <v>0</v>
      </c>
      <c r="L2240">
        <v>4.0999999999999996</v>
      </c>
      <c r="M2240">
        <v>6883.74</v>
      </c>
      <c r="N2240" s="5">
        <f>IF(Feb_21[[#This Row],[WIN_OSE]]=0,('Summary Sheet'!$O$1)-('Summary Sheet'!$O$1*2%),-'Summary Sheet'!$O$1*(Feb_21[[#This Row],[BSP]]-1))</f>
        <v>1.96</v>
      </c>
    </row>
    <row r="2241" spans="1:14" x14ac:dyDescent="0.25">
      <c r="A2241">
        <v>179548178</v>
      </c>
      <c r="B2241" s="1" t="s">
        <v>23</v>
      </c>
      <c r="C2241" s="1" t="s">
        <v>167</v>
      </c>
      <c r="D2241" s="1" t="s">
        <v>5191</v>
      </c>
      <c r="E2241" s="1" t="s">
        <v>39</v>
      </c>
      <c r="F2241" s="1" t="s">
        <v>44</v>
      </c>
      <c r="G2241" s="2">
        <v>44247</v>
      </c>
      <c r="H2241" s="3">
        <v>0.8041666666666667</v>
      </c>
      <c r="I2241">
        <v>5</v>
      </c>
      <c r="J2241" s="1" t="s">
        <v>5204</v>
      </c>
      <c r="K2241">
        <v>0</v>
      </c>
      <c r="L2241">
        <v>4.062716394337766</v>
      </c>
      <c r="M2241">
        <v>5127.88</v>
      </c>
      <c r="N2241" s="5">
        <f>IF(Feb_21[[#This Row],[WIN_OSE]]=0,('Summary Sheet'!$O$1)-('Summary Sheet'!$O$1*2%),-'Summary Sheet'!$O$1*(Feb_21[[#This Row],[BSP]]-1))</f>
        <v>1.96</v>
      </c>
    </row>
    <row r="2242" spans="1:14" x14ac:dyDescent="0.25">
      <c r="A2242">
        <v>179548180</v>
      </c>
      <c r="B2242" s="1" t="s">
        <v>23</v>
      </c>
      <c r="C2242" s="1" t="s">
        <v>167</v>
      </c>
      <c r="D2242" s="1" t="s">
        <v>5191</v>
      </c>
      <c r="E2242" s="1" t="s">
        <v>101</v>
      </c>
      <c r="F2242" s="1" t="s">
        <v>44</v>
      </c>
      <c r="G2242" s="2">
        <v>44247</v>
      </c>
      <c r="H2242" s="3">
        <v>0.81666666666666665</v>
      </c>
      <c r="I2242">
        <v>6</v>
      </c>
      <c r="J2242" s="1" t="s">
        <v>5203</v>
      </c>
      <c r="K2242">
        <v>0</v>
      </c>
      <c r="L2242">
        <v>3.2594119008557749</v>
      </c>
      <c r="M2242">
        <v>9583.76</v>
      </c>
      <c r="N2242" s="5">
        <f>IF(Feb_21[[#This Row],[WIN_OSE]]=0,('Summary Sheet'!$O$1)-('Summary Sheet'!$O$1*2%),-'Summary Sheet'!$O$1*(Feb_21[[#This Row],[BSP]]-1))</f>
        <v>1.96</v>
      </c>
    </row>
    <row r="2243" spans="1:14" x14ac:dyDescent="0.25">
      <c r="A2243">
        <v>179548182</v>
      </c>
      <c r="B2243" s="1" t="s">
        <v>23</v>
      </c>
      <c r="C2243" s="1" t="s">
        <v>167</v>
      </c>
      <c r="D2243" s="1" t="s">
        <v>5191</v>
      </c>
      <c r="E2243" s="1" t="s">
        <v>30</v>
      </c>
      <c r="F2243" s="1" t="s">
        <v>44</v>
      </c>
      <c r="G2243" s="2">
        <v>44247</v>
      </c>
      <c r="H2243" s="3">
        <v>0.8305555555555556</v>
      </c>
      <c r="I2243">
        <v>1</v>
      </c>
      <c r="J2243" s="1" t="s">
        <v>4839</v>
      </c>
      <c r="K2243">
        <v>1</v>
      </c>
      <c r="L2243">
        <v>2.1971116463208462</v>
      </c>
      <c r="M2243">
        <v>28559.38</v>
      </c>
      <c r="N2243" s="5">
        <f>IF(Feb_21[[#This Row],[WIN_OSE]]=0,('Summary Sheet'!$O$1)-('Summary Sheet'!$O$1*2%),-'Summary Sheet'!$O$1*(Feb_21[[#This Row],[BSP]]-1))</f>
        <v>-2.3942232926416924</v>
      </c>
    </row>
    <row r="2244" spans="1:14" x14ac:dyDescent="0.25">
      <c r="A2244">
        <v>179548184</v>
      </c>
      <c r="B2244" s="1" t="s">
        <v>23</v>
      </c>
      <c r="C2244" s="1" t="s">
        <v>167</v>
      </c>
      <c r="D2244" s="1" t="s">
        <v>5191</v>
      </c>
      <c r="E2244" s="1" t="s">
        <v>45</v>
      </c>
      <c r="F2244" s="1" t="s">
        <v>186</v>
      </c>
      <c r="G2244" s="2">
        <v>44247</v>
      </c>
      <c r="H2244" s="3">
        <v>0.84513888888888888</v>
      </c>
      <c r="I2244">
        <v>6</v>
      </c>
      <c r="J2244" s="1" t="s">
        <v>3702</v>
      </c>
      <c r="K2244">
        <v>0</v>
      </c>
      <c r="L2244">
        <v>2.3969006290000001</v>
      </c>
      <c r="M2244">
        <v>25185</v>
      </c>
      <c r="N2244" s="5">
        <f>IF(Feb_21[[#This Row],[WIN_OSE]]=0,('Summary Sheet'!$O$1)-('Summary Sheet'!$O$1*2%),-'Summary Sheet'!$O$1*(Feb_21[[#This Row],[BSP]]-1))</f>
        <v>1.96</v>
      </c>
    </row>
    <row r="2245" spans="1:14" x14ac:dyDescent="0.25">
      <c r="A2245">
        <v>179548186</v>
      </c>
      <c r="B2245" s="1" t="s">
        <v>23</v>
      </c>
      <c r="C2245" s="1" t="s">
        <v>167</v>
      </c>
      <c r="D2245" s="1" t="s">
        <v>5191</v>
      </c>
      <c r="E2245" s="1" t="s">
        <v>65</v>
      </c>
      <c r="F2245" s="1" t="s">
        <v>44</v>
      </c>
      <c r="G2245" s="2">
        <v>44247</v>
      </c>
      <c r="H2245" s="3">
        <v>0.85972222222222228</v>
      </c>
      <c r="I2245">
        <v>1</v>
      </c>
      <c r="J2245" s="1" t="s">
        <v>4194</v>
      </c>
      <c r="K2245">
        <v>1</v>
      </c>
      <c r="L2245">
        <v>2.0782520149999999</v>
      </c>
      <c r="M2245">
        <v>17383.7</v>
      </c>
      <c r="N2245" s="5">
        <f>IF(Feb_21[[#This Row],[WIN_OSE]]=0,('Summary Sheet'!$O$1)-('Summary Sheet'!$O$1*2%),-'Summary Sheet'!$O$1*(Feb_21[[#This Row],[BSP]]-1))</f>
        <v>-2.1565040299999998</v>
      </c>
    </row>
    <row r="2246" spans="1:14" x14ac:dyDescent="0.25">
      <c r="A2246">
        <v>179548188</v>
      </c>
      <c r="B2246" s="1" t="s">
        <v>23</v>
      </c>
      <c r="C2246" s="1" t="s">
        <v>167</v>
      </c>
      <c r="D2246" s="1" t="s">
        <v>5191</v>
      </c>
      <c r="E2246" s="1" t="s">
        <v>37</v>
      </c>
      <c r="F2246" s="1" t="s">
        <v>44</v>
      </c>
      <c r="G2246" s="2">
        <v>44247</v>
      </c>
      <c r="H2246" s="3">
        <v>0.87083333333333335</v>
      </c>
      <c r="I2246">
        <v>3</v>
      </c>
      <c r="J2246" s="1" t="s">
        <v>4950</v>
      </c>
      <c r="K2246">
        <v>0</v>
      </c>
      <c r="L2246">
        <v>2.2999999999999998</v>
      </c>
      <c r="M2246">
        <v>17076.2</v>
      </c>
      <c r="N2246" s="5">
        <f>IF(Feb_21[[#This Row],[WIN_OSE]]=0,('Summary Sheet'!$O$1)-('Summary Sheet'!$O$1*2%),-'Summary Sheet'!$O$1*(Feb_21[[#This Row],[BSP]]-1))</f>
        <v>1.96</v>
      </c>
    </row>
    <row r="2247" spans="1:14" x14ac:dyDescent="0.25">
      <c r="A2247">
        <v>179548190</v>
      </c>
      <c r="B2247" s="1" t="s">
        <v>23</v>
      </c>
      <c r="C2247" s="1" t="s">
        <v>167</v>
      </c>
      <c r="D2247" s="1" t="s">
        <v>5191</v>
      </c>
      <c r="E2247" s="1" t="s">
        <v>20</v>
      </c>
      <c r="F2247" s="1" t="s">
        <v>44</v>
      </c>
      <c r="G2247" s="2">
        <v>44247</v>
      </c>
      <c r="H2247" s="3">
        <v>0.8833333333333333</v>
      </c>
      <c r="I2247">
        <v>6</v>
      </c>
      <c r="J2247" s="1" t="s">
        <v>4315</v>
      </c>
      <c r="K2247">
        <v>0</v>
      </c>
      <c r="L2247">
        <v>3.9</v>
      </c>
      <c r="M2247">
        <v>7991.16</v>
      </c>
      <c r="N2247" s="5">
        <f>IF(Feb_21[[#This Row],[WIN_OSE]]=0,('Summary Sheet'!$O$1)-('Summary Sheet'!$O$1*2%),-'Summary Sheet'!$O$1*(Feb_21[[#This Row],[BSP]]-1))</f>
        <v>1.96</v>
      </c>
    </row>
    <row r="2248" spans="1:14" x14ac:dyDescent="0.25">
      <c r="A2248">
        <v>179548192</v>
      </c>
      <c r="B2248" s="1" t="s">
        <v>23</v>
      </c>
      <c r="C2248" s="1" t="s">
        <v>167</v>
      </c>
      <c r="D2248" s="1" t="s">
        <v>5191</v>
      </c>
      <c r="E2248" s="1" t="s">
        <v>43</v>
      </c>
      <c r="F2248" s="1" t="s">
        <v>44</v>
      </c>
      <c r="G2248" s="2">
        <v>44247</v>
      </c>
      <c r="H2248" s="3">
        <v>0.89444444444444449</v>
      </c>
      <c r="I2248">
        <v>3</v>
      </c>
      <c r="J2248" s="1" t="s">
        <v>4056</v>
      </c>
      <c r="K2248">
        <v>0</v>
      </c>
      <c r="L2248">
        <v>2.3075038417149338</v>
      </c>
      <c r="M2248">
        <v>37647.26</v>
      </c>
      <c r="N2248" s="5">
        <f>IF(Feb_21[[#This Row],[WIN_OSE]]=0,('Summary Sheet'!$O$1)-('Summary Sheet'!$O$1*2%),-'Summary Sheet'!$O$1*(Feb_21[[#This Row],[BSP]]-1))</f>
        <v>1.96</v>
      </c>
    </row>
    <row r="2249" spans="1:14" x14ac:dyDescent="0.25">
      <c r="A2249">
        <v>179548227</v>
      </c>
      <c r="B2249" s="1" t="s">
        <v>16</v>
      </c>
      <c r="C2249" s="1" t="s">
        <v>3131</v>
      </c>
      <c r="D2249" s="1" t="s">
        <v>5191</v>
      </c>
      <c r="E2249" s="1" t="s">
        <v>17</v>
      </c>
      <c r="F2249" s="1" t="s">
        <v>54</v>
      </c>
      <c r="G2249" s="2">
        <v>44247</v>
      </c>
      <c r="H2249" s="3">
        <v>0.76180555555555551</v>
      </c>
      <c r="I2249">
        <v>2</v>
      </c>
      <c r="J2249" s="1" t="s">
        <v>4658</v>
      </c>
      <c r="K2249">
        <v>1</v>
      </c>
      <c r="L2249">
        <v>2.9026744951044376</v>
      </c>
      <c r="M2249">
        <v>30003.54</v>
      </c>
      <c r="N2249" s="5">
        <f>IF(Feb_21[[#This Row],[WIN_OSE]]=0,('Summary Sheet'!$O$1)-('Summary Sheet'!$O$1*2%),-'Summary Sheet'!$O$1*(Feb_21[[#This Row],[BSP]]-1))</f>
        <v>-3.8053489902088753</v>
      </c>
    </row>
    <row r="2250" spans="1:14" x14ac:dyDescent="0.25">
      <c r="A2250">
        <v>179548229</v>
      </c>
      <c r="B2250" s="1" t="s">
        <v>16</v>
      </c>
      <c r="C2250" s="1" t="s">
        <v>3131</v>
      </c>
      <c r="D2250" s="1" t="s">
        <v>5191</v>
      </c>
      <c r="E2250" s="1" t="s">
        <v>17</v>
      </c>
      <c r="F2250" s="1" t="s">
        <v>54</v>
      </c>
      <c r="G2250" s="2">
        <v>44247</v>
      </c>
      <c r="H2250" s="3">
        <v>0.7729166666666667</v>
      </c>
      <c r="I2250">
        <v>5</v>
      </c>
      <c r="J2250" s="1" t="s">
        <v>4688</v>
      </c>
      <c r="K2250">
        <v>0</v>
      </c>
      <c r="L2250">
        <v>3.6850991772644202</v>
      </c>
      <c r="M2250">
        <v>15302.7</v>
      </c>
      <c r="N2250" s="5">
        <f>IF(Feb_21[[#This Row],[WIN_OSE]]=0,('Summary Sheet'!$O$1)-('Summary Sheet'!$O$1*2%),-'Summary Sheet'!$O$1*(Feb_21[[#This Row],[BSP]]-1))</f>
        <v>1.96</v>
      </c>
    </row>
    <row r="2251" spans="1:14" x14ac:dyDescent="0.25">
      <c r="A2251">
        <v>179548231</v>
      </c>
      <c r="B2251" s="1" t="s">
        <v>16</v>
      </c>
      <c r="C2251" s="1" t="s">
        <v>3131</v>
      </c>
      <c r="D2251" s="1" t="s">
        <v>5191</v>
      </c>
      <c r="E2251" s="1" t="s">
        <v>17</v>
      </c>
      <c r="F2251" s="1" t="s">
        <v>54</v>
      </c>
      <c r="G2251" s="2">
        <v>44247</v>
      </c>
      <c r="H2251" s="3">
        <v>0.78333333333333333</v>
      </c>
      <c r="I2251">
        <v>2</v>
      </c>
      <c r="J2251" s="1" t="s">
        <v>956</v>
      </c>
      <c r="K2251">
        <v>0</v>
      </c>
      <c r="L2251">
        <v>2.654995992793693</v>
      </c>
      <c r="M2251">
        <v>46964.38</v>
      </c>
      <c r="N2251" s="5">
        <f>IF(Feb_21[[#This Row],[WIN_OSE]]=0,('Summary Sheet'!$O$1)-('Summary Sheet'!$O$1*2%),-'Summary Sheet'!$O$1*(Feb_21[[#This Row],[BSP]]-1))</f>
        <v>1.96</v>
      </c>
    </row>
    <row r="2252" spans="1:14" x14ac:dyDescent="0.25">
      <c r="A2252">
        <v>179548233</v>
      </c>
      <c r="B2252" s="1" t="s">
        <v>16</v>
      </c>
      <c r="C2252" s="1" t="s">
        <v>3131</v>
      </c>
      <c r="D2252" s="1" t="s">
        <v>5191</v>
      </c>
      <c r="E2252" s="1" t="s">
        <v>17</v>
      </c>
      <c r="F2252" s="1" t="s">
        <v>15</v>
      </c>
      <c r="G2252" s="2">
        <v>44247</v>
      </c>
      <c r="H2252" s="3">
        <v>0.79652777777777772</v>
      </c>
      <c r="I2252">
        <v>6</v>
      </c>
      <c r="J2252" s="1" t="s">
        <v>1076</v>
      </c>
      <c r="K2252">
        <v>0</v>
      </c>
      <c r="L2252">
        <v>1.92</v>
      </c>
      <c r="M2252">
        <v>45611.82</v>
      </c>
      <c r="N2252" s="5">
        <f>IF(Feb_21[[#This Row],[WIN_OSE]]=0,('Summary Sheet'!$O$1)-('Summary Sheet'!$O$1*2%),-'Summary Sheet'!$O$1*(Feb_21[[#This Row],[BSP]]-1))</f>
        <v>1.96</v>
      </c>
    </row>
    <row r="2253" spans="1:14" x14ac:dyDescent="0.25">
      <c r="A2253">
        <v>179548235</v>
      </c>
      <c r="B2253" s="1" t="s">
        <v>16</v>
      </c>
      <c r="C2253" s="1" t="s">
        <v>3131</v>
      </c>
      <c r="D2253" s="1" t="s">
        <v>5191</v>
      </c>
      <c r="E2253" s="1" t="s">
        <v>17</v>
      </c>
      <c r="F2253" s="1" t="s">
        <v>15</v>
      </c>
      <c r="G2253" s="2">
        <v>44247</v>
      </c>
      <c r="H2253" s="3">
        <v>0.80833333333333335</v>
      </c>
      <c r="I2253">
        <v>5</v>
      </c>
      <c r="J2253" s="1" t="s">
        <v>1069</v>
      </c>
      <c r="K2253">
        <v>0</v>
      </c>
      <c r="L2253">
        <v>1.8814552564015319</v>
      </c>
      <c r="M2253">
        <v>49158.6</v>
      </c>
      <c r="N2253" s="5">
        <f>IF(Feb_21[[#This Row],[WIN_OSE]]=0,('Summary Sheet'!$O$1)-('Summary Sheet'!$O$1*2%),-'Summary Sheet'!$O$1*(Feb_21[[#This Row],[BSP]]-1))</f>
        <v>1.96</v>
      </c>
    </row>
    <row r="2254" spans="1:14" x14ac:dyDescent="0.25">
      <c r="A2254">
        <v>179548237</v>
      </c>
      <c r="B2254" s="1" t="s">
        <v>16</v>
      </c>
      <c r="C2254" s="1" t="s">
        <v>3131</v>
      </c>
      <c r="D2254" s="1" t="s">
        <v>5191</v>
      </c>
      <c r="E2254" s="1" t="s">
        <v>17</v>
      </c>
      <c r="F2254" s="1" t="s">
        <v>15</v>
      </c>
      <c r="G2254" s="2">
        <v>44247</v>
      </c>
      <c r="H2254" s="3">
        <v>0.82222222222222219</v>
      </c>
      <c r="I2254">
        <v>1</v>
      </c>
      <c r="J2254" s="1" t="s">
        <v>5206</v>
      </c>
      <c r="K2254">
        <v>1</v>
      </c>
      <c r="L2254">
        <v>3.4554483497103492</v>
      </c>
      <c r="M2254">
        <v>19114.72</v>
      </c>
      <c r="N2254" s="5">
        <f>IF(Feb_21[[#This Row],[WIN_OSE]]=0,('Summary Sheet'!$O$1)-('Summary Sheet'!$O$1*2%),-'Summary Sheet'!$O$1*(Feb_21[[#This Row],[BSP]]-1))</f>
        <v>-4.9108966994206984</v>
      </c>
    </row>
    <row r="2255" spans="1:14" x14ac:dyDescent="0.25">
      <c r="A2255">
        <v>179548239</v>
      </c>
      <c r="B2255" s="1" t="s">
        <v>16</v>
      </c>
      <c r="C2255" s="1" t="s">
        <v>3131</v>
      </c>
      <c r="D2255" s="1" t="s">
        <v>5191</v>
      </c>
      <c r="E2255" s="1" t="s">
        <v>17</v>
      </c>
      <c r="F2255" s="1" t="s">
        <v>54</v>
      </c>
      <c r="G2255" s="2">
        <v>44247</v>
      </c>
      <c r="H2255" s="3">
        <v>0.8354166666666667</v>
      </c>
      <c r="I2255">
        <v>2</v>
      </c>
      <c r="J2255" s="1" t="s">
        <v>5099</v>
      </c>
      <c r="K2255">
        <v>0</v>
      </c>
      <c r="L2255">
        <v>2.4441199868161725</v>
      </c>
      <c r="M2255">
        <v>50758.64</v>
      </c>
      <c r="N2255" s="5">
        <f>IF(Feb_21[[#This Row],[WIN_OSE]]=0,('Summary Sheet'!$O$1)-('Summary Sheet'!$O$1*2%),-'Summary Sheet'!$O$1*(Feb_21[[#This Row],[BSP]]-1))</f>
        <v>1.96</v>
      </c>
    </row>
    <row r="2256" spans="1:14" x14ac:dyDescent="0.25">
      <c r="A2256">
        <v>179548241</v>
      </c>
      <c r="B2256" s="1" t="s">
        <v>16</v>
      </c>
      <c r="C2256" s="1" t="s">
        <v>3131</v>
      </c>
      <c r="D2256" s="1" t="s">
        <v>5191</v>
      </c>
      <c r="E2256" s="1" t="s">
        <v>17</v>
      </c>
      <c r="F2256" s="1" t="s">
        <v>54</v>
      </c>
      <c r="G2256" s="2">
        <v>44247</v>
      </c>
      <c r="H2256" s="3">
        <v>0.84930555555555554</v>
      </c>
      <c r="I2256">
        <v>3</v>
      </c>
      <c r="J2256" s="1" t="s">
        <v>4527</v>
      </c>
      <c r="K2256">
        <v>0</v>
      </c>
      <c r="L2256">
        <v>4.3</v>
      </c>
      <c r="M2256">
        <v>20876.28</v>
      </c>
      <c r="N2256" s="5">
        <f>IF(Feb_21[[#This Row],[WIN_OSE]]=0,('Summary Sheet'!$O$1)-('Summary Sheet'!$O$1*2%),-'Summary Sheet'!$O$1*(Feb_21[[#This Row],[BSP]]-1))</f>
        <v>1.96</v>
      </c>
    </row>
    <row r="2257" spans="1:14" x14ac:dyDescent="0.25">
      <c r="A2257">
        <v>179548243</v>
      </c>
      <c r="B2257" s="1" t="s">
        <v>16</v>
      </c>
      <c r="C2257" s="1" t="s">
        <v>3131</v>
      </c>
      <c r="D2257" s="1" t="s">
        <v>5191</v>
      </c>
      <c r="E2257" s="1" t="s">
        <v>17</v>
      </c>
      <c r="F2257" s="1" t="s">
        <v>54</v>
      </c>
      <c r="G2257" s="2">
        <v>44247</v>
      </c>
      <c r="H2257" s="3">
        <v>0.86319444444444449</v>
      </c>
      <c r="I2257">
        <v>1</v>
      </c>
      <c r="J2257" s="1" t="s">
        <v>144</v>
      </c>
      <c r="K2257">
        <v>0</v>
      </c>
      <c r="L2257">
        <v>2.66</v>
      </c>
      <c r="M2257">
        <v>41079.74</v>
      </c>
      <c r="N2257" s="5">
        <f>IF(Feb_21[[#This Row],[WIN_OSE]]=0,('Summary Sheet'!$O$1)-('Summary Sheet'!$O$1*2%),-'Summary Sheet'!$O$1*(Feb_21[[#This Row],[BSP]]-1))</f>
        <v>1.96</v>
      </c>
    </row>
    <row r="2258" spans="1:14" x14ac:dyDescent="0.25">
      <c r="A2258">
        <v>179548245</v>
      </c>
      <c r="B2258" s="1" t="s">
        <v>16</v>
      </c>
      <c r="C2258" s="1" t="s">
        <v>3131</v>
      </c>
      <c r="D2258" s="1" t="s">
        <v>5191</v>
      </c>
      <c r="E2258" s="1" t="s">
        <v>17</v>
      </c>
      <c r="F2258" s="1" t="s">
        <v>54</v>
      </c>
      <c r="G2258" s="2">
        <v>44247</v>
      </c>
      <c r="H2258" s="3">
        <v>0.87638888888888888</v>
      </c>
      <c r="I2258">
        <v>6</v>
      </c>
      <c r="J2258" s="1" t="s">
        <v>4617</v>
      </c>
      <c r="K2258">
        <v>0</v>
      </c>
      <c r="L2258">
        <v>2.92</v>
      </c>
      <c r="M2258">
        <v>22196.7</v>
      </c>
      <c r="N2258" s="5">
        <f>IF(Feb_21[[#This Row],[WIN_OSE]]=0,('Summary Sheet'!$O$1)-('Summary Sheet'!$O$1*2%),-'Summary Sheet'!$O$1*(Feb_21[[#This Row],[BSP]]-1))</f>
        <v>1.96</v>
      </c>
    </row>
    <row r="2259" spans="1:14" x14ac:dyDescent="0.25">
      <c r="A2259">
        <v>179548247</v>
      </c>
      <c r="B2259" s="1" t="s">
        <v>16</v>
      </c>
      <c r="C2259" s="1" t="s">
        <v>3131</v>
      </c>
      <c r="D2259" s="1" t="s">
        <v>5191</v>
      </c>
      <c r="E2259" s="1" t="s">
        <v>17</v>
      </c>
      <c r="F2259" s="1" t="s">
        <v>54</v>
      </c>
      <c r="G2259" s="2">
        <v>44247</v>
      </c>
      <c r="H2259" s="3">
        <v>0.88749999999999996</v>
      </c>
      <c r="I2259">
        <v>4</v>
      </c>
      <c r="J2259" s="1" t="s">
        <v>964</v>
      </c>
      <c r="K2259">
        <v>0</v>
      </c>
      <c r="L2259">
        <v>2.9474988548828973</v>
      </c>
      <c r="M2259">
        <v>24037.16</v>
      </c>
      <c r="N2259" s="5">
        <f>IF(Feb_21[[#This Row],[WIN_OSE]]=0,('Summary Sheet'!$O$1)-('Summary Sheet'!$O$1*2%),-'Summary Sheet'!$O$1*(Feb_21[[#This Row],[BSP]]-1))</f>
        <v>1.96</v>
      </c>
    </row>
    <row r="2260" spans="1:14" x14ac:dyDescent="0.25">
      <c r="A2260">
        <v>179552801</v>
      </c>
      <c r="B2260" s="1" t="s">
        <v>16</v>
      </c>
      <c r="C2260" s="1" t="s">
        <v>3130</v>
      </c>
      <c r="D2260" s="1" t="s">
        <v>5191</v>
      </c>
      <c r="E2260" s="1" t="s">
        <v>17</v>
      </c>
      <c r="F2260" s="1" t="s">
        <v>168</v>
      </c>
      <c r="G2260" s="2">
        <v>44247</v>
      </c>
      <c r="H2260" s="3">
        <v>0.4284722222222222</v>
      </c>
      <c r="I2260">
        <v>2</v>
      </c>
      <c r="J2260" s="1" t="s">
        <v>4661</v>
      </c>
      <c r="K2260">
        <v>0</v>
      </c>
      <c r="L2260">
        <v>4.3537792457747848</v>
      </c>
      <c r="M2260">
        <v>6451.84</v>
      </c>
      <c r="N2260" s="5">
        <f>IF(Feb_21[[#This Row],[WIN_OSE]]=0,('Summary Sheet'!$O$1)-('Summary Sheet'!$O$1*2%),-'Summary Sheet'!$O$1*(Feb_21[[#This Row],[BSP]]-1))</f>
        <v>1.96</v>
      </c>
    </row>
    <row r="2261" spans="1:14" x14ac:dyDescent="0.25">
      <c r="A2261">
        <v>179552803</v>
      </c>
      <c r="B2261" s="1" t="s">
        <v>16</v>
      </c>
      <c r="C2261" s="1" t="s">
        <v>3130</v>
      </c>
      <c r="D2261" s="1" t="s">
        <v>5191</v>
      </c>
      <c r="E2261" s="1" t="s">
        <v>17</v>
      </c>
      <c r="F2261" s="1" t="s">
        <v>194</v>
      </c>
      <c r="G2261" s="2">
        <v>44247</v>
      </c>
      <c r="H2261" s="3">
        <v>0.44236111111111109</v>
      </c>
      <c r="I2261">
        <v>1</v>
      </c>
      <c r="J2261" s="1" t="s">
        <v>1098</v>
      </c>
      <c r="K2261">
        <v>0</v>
      </c>
      <c r="L2261">
        <v>1.5435690652758505</v>
      </c>
      <c r="M2261">
        <v>38984.82</v>
      </c>
      <c r="N2261" s="5">
        <f>IF(Feb_21[[#This Row],[WIN_OSE]]=0,('Summary Sheet'!$O$1)-('Summary Sheet'!$O$1*2%),-'Summary Sheet'!$O$1*(Feb_21[[#This Row],[BSP]]-1))</f>
        <v>1.96</v>
      </c>
    </row>
    <row r="2262" spans="1:14" x14ac:dyDescent="0.25">
      <c r="A2262">
        <v>179552805</v>
      </c>
      <c r="B2262" s="1" t="s">
        <v>16</v>
      </c>
      <c r="C2262" s="1" t="s">
        <v>3130</v>
      </c>
      <c r="D2262" s="1" t="s">
        <v>5191</v>
      </c>
      <c r="E2262" s="1" t="s">
        <v>17</v>
      </c>
      <c r="F2262" s="1" t="s">
        <v>1362</v>
      </c>
      <c r="G2262" s="2">
        <v>44247</v>
      </c>
      <c r="H2262" s="3">
        <v>0.45347222222222222</v>
      </c>
      <c r="I2262">
        <v>6</v>
      </c>
      <c r="J2262" s="1" t="s">
        <v>510</v>
      </c>
      <c r="K2262">
        <v>1</v>
      </c>
      <c r="L2262">
        <v>1.3</v>
      </c>
      <c r="M2262">
        <v>52885.66</v>
      </c>
      <c r="N2262" s="5">
        <f>IF(Feb_21[[#This Row],[WIN_OSE]]=0,('Summary Sheet'!$O$1)-('Summary Sheet'!$O$1*2%),-'Summary Sheet'!$O$1*(Feb_21[[#This Row],[BSP]]-1))</f>
        <v>-0.60000000000000009</v>
      </c>
    </row>
    <row r="2263" spans="1:14" x14ac:dyDescent="0.25">
      <c r="A2263">
        <v>179552807</v>
      </c>
      <c r="B2263" s="1" t="s">
        <v>16</v>
      </c>
      <c r="C2263" s="1" t="s">
        <v>3130</v>
      </c>
      <c r="D2263" s="1" t="s">
        <v>5191</v>
      </c>
      <c r="E2263" s="1" t="s">
        <v>17</v>
      </c>
      <c r="F2263" s="1" t="s">
        <v>168</v>
      </c>
      <c r="G2263" s="2">
        <v>44247</v>
      </c>
      <c r="H2263" s="3">
        <v>0.46458333333333335</v>
      </c>
      <c r="I2263">
        <v>2</v>
      </c>
      <c r="J2263" s="1" t="s">
        <v>4621</v>
      </c>
      <c r="K2263">
        <v>0</v>
      </c>
      <c r="L2263">
        <v>2.4375056079999999</v>
      </c>
      <c r="M2263">
        <v>8189.72</v>
      </c>
      <c r="N2263" s="5">
        <f>IF(Feb_21[[#This Row],[WIN_OSE]]=0,('Summary Sheet'!$O$1)-('Summary Sheet'!$O$1*2%),-'Summary Sheet'!$O$1*(Feb_21[[#This Row],[BSP]]-1))</f>
        <v>1.96</v>
      </c>
    </row>
    <row r="2264" spans="1:14" x14ac:dyDescent="0.25">
      <c r="A2264">
        <v>179552809</v>
      </c>
      <c r="B2264" s="1" t="s">
        <v>16</v>
      </c>
      <c r="C2264" s="1" t="s">
        <v>3130</v>
      </c>
      <c r="D2264" s="1" t="s">
        <v>5191</v>
      </c>
      <c r="E2264" s="1" t="s">
        <v>17</v>
      </c>
      <c r="F2264" s="1" t="s">
        <v>194</v>
      </c>
      <c r="G2264" s="2">
        <v>44247</v>
      </c>
      <c r="H2264" s="3">
        <v>0.47499999999999998</v>
      </c>
      <c r="I2264">
        <v>1</v>
      </c>
      <c r="J2264" s="1" t="s">
        <v>4187</v>
      </c>
      <c r="K2264">
        <v>0</v>
      </c>
      <c r="L2264">
        <v>3.6864978114856055</v>
      </c>
      <c r="M2264">
        <v>3781.94</v>
      </c>
      <c r="N2264" s="5">
        <f>IF(Feb_21[[#This Row],[WIN_OSE]]=0,('Summary Sheet'!$O$1)-('Summary Sheet'!$O$1*2%),-'Summary Sheet'!$O$1*(Feb_21[[#This Row],[BSP]]-1))</f>
        <v>1.96</v>
      </c>
    </row>
    <row r="2265" spans="1:14" x14ac:dyDescent="0.25">
      <c r="A2265">
        <v>179552811</v>
      </c>
      <c r="B2265" s="1" t="s">
        <v>16</v>
      </c>
      <c r="C2265" s="1" t="s">
        <v>3130</v>
      </c>
      <c r="D2265" s="1" t="s">
        <v>5191</v>
      </c>
      <c r="E2265" s="1" t="s">
        <v>17</v>
      </c>
      <c r="F2265" s="1" t="s">
        <v>168</v>
      </c>
      <c r="G2265" s="2">
        <v>44247</v>
      </c>
      <c r="H2265" s="3">
        <v>0.48541666666666666</v>
      </c>
      <c r="I2265">
        <v>6</v>
      </c>
      <c r="J2265" s="1" t="s">
        <v>4556</v>
      </c>
      <c r="K2265">
        <v>0</v>
      </c>
      <c r="L2265">
        <v>2.52</v>
      </c>
      <c r="M2265">
        <v>12463.68</v>
      </c>
      <c r="N2265" s="5">
        <f>IF(Feb_21[[#This Row],[WIN_OSE]]=0,('Summary Sheet'!$O$1)-('Summary Sheet'!$O$1*2%),-'Summary Sheet'!$O$1*(Feb_21[[#This Row],[BSP]]-1))</f>
        <v>1.96</v>
      </c>
    </row>
    <row r="2266" spans="1:14" x14ac:dyDescent="0.25">
      <c r="A2266">
        <v>179552813</v>
      </c>
      <c r="B2266" s="1" t="s">
        <v>16</v>
      </c>
      <c r="C2266" s="1" t="s">
        <v>3130</v>
      </c>
      <c r="D2266" s="1" t="s">
        <v>5191</v>
      </c>
      <c r="E2266" s="1" t="s">
        <v>17</v>
      </c>
      <c r="F2266" s="1" t="s">
        <v>5199</v>
      </c>
      <c r="G2266" s="2">
        <v>44247</v>
      </c>
      <c r="H2266" s="3">
        <v>0.49583333333333335</v>
      </c>
      <c r="I2266">
        <v>5</v>
      </c>
      <c r="J2266" s="1" t="s">
        <v>4715</v>
      </c>
      <c r="K2266">
        <v>1</v>
      </c>
      <c r="L2266">
        <v>2.64</v>
      </c>
      <c r="M2266">
        <v>10746.02</v>
      </c>
      <c r="N2266" s="5">
        <f>IF(Feb_21[[#This Row],[WIN_OSE]]=0,('Summary Sheet'!$O$1)-('Summary Sheet'!$O$1*2%),-'Summary Sheet'!$O$1*(Feb_21[[#This Row],[BSP]]-1))</f>
        <v>-3.2800000000000002</v>
      </c>
    </row>
    <row r="2267" spans="1:14" x14ac:dyDescent="0.25">
      <c r="A2267">
        <v>179552815</v>
      </c>
      <c r="B2267" s="1" t="s">
        <v>16</v>
      </c>
      <c r="C2267" s="1" t="s">
        <v>3130</v>
      </c>
      <c r="D2267" s="1" t="s">
        <v>5191</v>
      </c>
      <c r="E2267" s="1" t="s">
        <v>17</v>
      </c>
      <c r="F2267" s="1" t="s">
        <v>194</v>
      </c>
      <c r="G2267" s="2">
        <v>44247</v>
      </c>
      <c r="H2267" s="3">
        <v>0.50624999999999998</v>
      </c>
      <c r="I2267">
        <v>4</v>
      </c>
      <c r="J2267" s="1" t="s">
        <v>4722</v>
      </c>
      <c r="K2267">
        <v>0</v>
      </c>
      <c r="L2267">
        <v>2.2999999999999998</v>
      </c>
      <c r="M2267">
        <v>6293.26</v>
      </c>
      <c r="N2267" s="5">
        <f>IF(Feb_21[[#This Row],[WIN_OSE]]=0,('Summary Sheet'!$O$1)-('Summary Sheet'!$O$1*2%),-'Summary Sheet'!$O$1*(Feb_21[[#This Row],[BSP]]-1))</f>
        <v>1.96</v>
      </c>
    </row>
    <row r="2268" spans="1:14" x14ac:dyDescent="0.25">
      <c r="A2268">
        <v>179552817</v>
      </c>
      <c r="B2268" s="1" t="s">
        <v>16</v>
      </c>
      <c r="C2268" s="1" t="s">
        <v>3130</v>
      </c>
      <c r="D2268" s="1" t="s">
        <v>5191</v>
      </c>
      <c r="E2268" s="1" t="s">
        <v>17</v>
      </c>
      <c r="F2268" s="1" t="s">
        <v>194</v>
      </c>
      <c r="G2268" s="2">
        <v>44247</v>
      </c>
      <c r="H2268" s="3">
        <v>0.51666666666666672</v>
      </c>
      <c r="I2268">
        <v>3</v>
      </c>
      <c r="J2268" s="1" t="s">
        <v>3158</v>
      </c>
      <c r="K2268">
        <v>1</v>
      </c>
      <c r="L2268">
        <v>3.25</v>
      </c>
      <c r="M2268">
        <v>3879.44</v>
      </c>
      <c r="N2268" s="5">
        <f>IF(Feb_21[[#This Row],[WIN_OSE]]=0,('Summary Sheet'!$O$1)-('Summary Sheet'!$O$1*2%),-'Summary Sheet'!$O$1*(Feb_21[[#This Row],[BSP]]-1))</f>
        <v>-4.5</v>
      </c>
    </row>
    <row r="2269" spans="1:14" x14ac:dyDescent="0.25">
      <c r="A2269">
        <v>179552819</v>
      </c>
      <c r="B2269" s="1" t="s">
        <v>16</v>
      </c>
      <c r="C2269" s="1" t="s">
        <v>3130</v>
      </c>
      <c r="D2269" s="1" t="s">
        <v>5191</v>
      </c>
      <c r="E2269" s="1" t="s">
        <v>17</v>
      </c>
      <c r="F2269" s="1" t="s">
        <v>301</v>
      </c>
      <c r="G2269" s="2">
        <v>44247</v>
      </c>
      <c r="H2269" s="3">
        <v>0.52708333333333335</v>
      </c>
      <c r="I2269">
        <v>1</v>
      </c>
      <c r="J2269" s="1" t="s">
        <v>4704</v>
      </c>
      <c r="K2269">
        <v>0</v>
      </c>
      <c r="L2269">
        <v>1.7901247170000001</v>
      </c>
      <c r="M2269">
        <v>33566.300000000003</v>
      </c>
      <c r="N2269" s="5">
        <f>IF(Feb_21[[#This Row],[WIN_OSE]]=0,('Summary Sheet'!$O$1)-('Summary Sheet'!$O$1*2%),-'Summary Sheet'!$O$1*(Feb_21[[#This Row],[BSP]]-1))</f>
        <v>1.96</v>
      </c>
    </row>
    <row r="2270" spans="1:14" x14ac:dyDescent="0.25">
      <c r="A2270">
        <v>179552821</v>
      </c>
      <c r="B2270" s="1" t="s">
        <v>16</v>
      </c>
      <c r="C2270" s="1" t="s">
        <v>3130</v>
      </c>
      <c r="D2270" s="1" t="s">
        <v>5191</v>
      </c>
      <c r="E2270" s="1" t="s">
        <v>17</v>
      </c>
      <c r="F2270" s="1" t="s">
        <v>301</v>
      </c>
      <c r="G2270" s="2">
        <v>44247</v>
      </c>
      <c r="H2270" s="3">
        <v>0.53749999999999998</v>
      </c>
      <c r="I2270">
        <v>3</v>
      </c>
      <c r="J2270" s="1" t="s">
        <v>4683</v>
      </c>
      <c r="K2270">
        <v>0</v>
      </c>
      <c r="L2270">
        <v>2.2017915270000001</v>
      </c>
      <c r="M2270">
        <v>7843.06</v>
      </c>
      <c r="N2270" s="5">
        <f>IF(Feb_21[[#This Row],[WIN_OSE]]=0,('Summary Sheet'!$O$1)-('Summary Sheet'!$O$1*2%),-'Summary Sheet'!$O$1*(Feb_21[[#This Row],[BSP]]-1))</f>
        <v>1.96</v>
      </c>
    </row>
    <row r="2271" spans="1:14" x14ac:dyDescent="0.25">
      <c r="A2271">
        <v>179552823</v>
      </c>
      <c r="B2271" s="1" t="s">
        <v>16</v>
      </c>
      <c r="C2271" s="1" t="s">
        <v>3130</v>
      </c>
      <c r="D2271" s="1" t="s">
        <v>5191</v>
      </c>
      <c r="E2271" s="1" t="s">
        <v>17</v>
      </c>
      <c r="F2271" s="1" t="s">
        <v>194</v>
      </c>
      <c r="G2271" s="2">
        <v>44247</v>
      </c>
      <c r="H2271" s="3">
        <v>0.54791666666666672</v>
      </c>
      <c r="I2271">
        <v>6</v>
      </c>
      <c r="J2271" s="1" t="s">
        <v>4611</v>
      </c>
      <c r="K2271">
        <v>1</v>
      </c>
      <c r="L2271">
        <v>2.6296375492952944</v>
      </c>
      <c r="M2271">
        <v>9016.24</v>
      </c>
      <c r="N2271" s="5">
        <f>IF(Feb_21[[#This Row],[WIN_OSE]]=0,('Summary Sheet'!$O$1)-('Summary Sheet'!$O$1*2%),-'Summary Sheet'!$O$1*(Feb_21[[#This Row],[BSP]]-1))</f>
        <v>-3.2592750985905887</v>
      </c>
    </row>
    <row r="2272" spans="1:14" x14ac:dyDescent="0.25">
      <c r="A2272">
        <v>179552825</v>
      </c>
      <c r="B2272" s="1" t="s">
        <v>16</v>
      </c>
      <c r="C2272" s="1" t="s">
        <v>3130</v>
      </c>
      <c r="D2272" s="1" t="s">
        <v>5191</v>
      </c>
      <c r="E2272" s="1" t="s">
        <v>17</v>
      </c>
      <c r="F2272" s="1" t="s">
        <v>194</v>
      </c>
      <c r="G2272" s="2">
        <v>44247</v>
      </c>
      <c r="H2272" s="3">
        <v>0.55833333333333335</v>
      </c>
      <c r="I2272">
        <v>5</v>
      </c>
      <c r="J2272" s="1" t="s">
        <v>4590</v>
      </c>
      <c r="K2272">
        <v>0</v>
      </c>
      <c r="L2272">
        <v>3.7</v>
      </c>
      <c r="M2272">
        <v>5914.1</v>
      </c>
      <c r="N2272" s="5">
        <f>IF(Feb_21[[#This Row],[WIN_OSE]]=0,('Summary Sheet'!$O$1)-('Summary Sheet'!$O$1*2%),-'Summary Sheet'!$O$1*(Feb_21[[#This Row],[BSP]]-1))</f>
        <v>1.96</v>
      </c>
    </row>
    <row r="2273" spans="1:14" x14ac:dyDescent="0.25">
      <c r="A2273">
        <v>179552827</v>
      </c>
      <c r="B2273" s="1" t="s">
        <v>16</v>
      </c>
      <c r="C2273" s="1" t="s">
        <v>3130</v>
      </c>
      <c r="D2273" s="1" t="s">
        <v>5191</v>
      </c>
      <c r="E2273" s="1" t="s">
        <v>17</v>
      </c>
      <c r="F2273" s="1" t="s">
        <v>168</v>
      </c>
      <c r="G2273" s="2">
        <v>44247</v>
      </c>
      <c r="H2273" s="3">
        <v>0.56874999999999998</v>
      </c>
      <c r="I2273">
        <v>2</v>
      </c>
      <c r="J2273" s="1" t="s">
        <v>4651</v>
      </c>
      <c r="K2273">
        <v>0</v>
      </c>
      <c r="L2273">
        <v>4.4091283877585639</v>
      </c>
      <c r="M2273">
        <v>5799.62</v>
      </c>
      <c r="N2273" s="5">
        <f>IF(Feb_21[[#This Row],[WIN_OSE]]=0,('Summary Sheet'!$O$1)-('Summary Sheet'!$O$1*2%),-'Summary Sheet'!$O$1*(Feb_21[[#This Row],[BSP]]-1))</f>
        <v>1.96</v>
      </c>
    </row>
    <row r="2274" spans="1:14" x14ac:dyDescent="0.25">
      <c r="A2274">
        <v>179553774</v>
      </c>
      <c r="B2274" s="1" t="s">
        <v>23</v>
      </c>
      <c r="C2274" s="1" t="s">
        <v>3133</v>
      </c>
      <c r="D2274" s="1" t="s">
        <v>5191</v>
      </c>
      <c r="E2274" s="1" t="s">
        <v>30</v>
      </c>
      <c r="F2274" s="1" t="s">
        <v>13</v>
      </c>
      <c r="G2274" s="2">
        <v>44247</v>
      </c>
      <c r="H2274" s="3">
        <v>0.76527777777777772</v>
      </c>
      <c r="I2274">
        <v>2</v>
      </c>
      <c r="J2274" s="1" t="s">
        <v>337</v>
      </c>
      <c r="K2274">
        <v>1</v>
      </c>
      <c r="L2274">
        <v>4.3</v>
      </c>
      <c r="M2274">
        <v>5058.58</v>
      </c>
      <c r="N2274" s="5">
        <f>IF(Feb_21[[#This Row],[WIN_OSE]]=0,('Summary Sheet'!$O$1)-('Summary Sheet'!$O$1*2%),-'Summary Sheet'!$O$1*(Feb_21[[#This Row],[BSP]]-1))</f>
        <v>-6.6</v>
      </c>
    </row>
    <row r="2275" spans="1:14" x14ac:dyDescent="0.25">
      <c r="A2275">
        <v>179553776</v>
      </c>
      <c r="B2275" s="1" t="s">
        <v>23</v>
      </c>
      <c r="C2275" s="1" t="s">
        <v>3133</v>
      </c>
      <c r="D2275" s="1" t="s">
        <v>5191</v>
      </c>
      <c r="E2275" s="1" t="s">
        <v>32</v>
      </c>
      <c r="F2275" s="1" t="s">
        <v>13</v>
      </c>
      <c r="G2275" s="2">
        <v>44247</v>
      </c>
      <c r="H2275" s="3">
        <v>0.77708333333333335</v>
      </c>
      <c r="I2275">
        <v>6</v>
      </c>
      <c r="J2275" s="1" t="s">
        <v>793</v>
      </c>
      <c r="K2275">
        <v>1</v>
      </c>
      <c r="L2275">
        <v>4.6817765648910434</v>
      </c>
      <c r="M2275">
        <v>7504.5</v>
      </c>
      <c r="N2275" s="5">
        <f>IF(Feb_21[[#This Row],[WIN_OSE]]=0,('Summary Sheet'!$O$1)-('Summary Sheet'!$O$1*2%),-'Summary Sheet'!$O$1*(Feb_21[[#This Row],[BSP]]-1))</f>
        <v>-7.3635531297820869</v>
      </c>
    </row>
    <row r="2276" spans="1:14" x14ac:dyDescent="0.25">
      <c r="A2276">
        <v>179553778</v>
      </c>
      <c r="B2276" s="1" t="s">
        <v>23</v>
      </c>
      <c r="C2276" s="1" t="s">
        <v>3133</v>
      </c>
      <c r="D2276" s="1" t="s">
        <v>5191</v>
      </c>
      <c r="E2276" s="1" t="s">
        <v>314</v>
      </c>
      <c r="F2276" s="1" t="s">
        <v>309</v>
      </c>
      <c r="G2276" s="2">
        <v>44247</v>
      </c>
      <c r="H2276" s="3">
        <v>0.78749999999999998</v>
      </c>
      <c r="I2276">
        <v>6</v>
      </c>
      <c r="J2276" s="1" t="s">
        <v>4146</v>
      </c>
      <c r="K2276">
        <v>0</v>
      </c>
      <c r="L2276">
        <v>4.0468420539999999</v>
      </c>
      <c r="M2276">
        <v>6121.52</v>
      </c>
      <c r="N2276" s="5">
        <f>IF(Feb_21[[#This Row],[WIN_OSE]]=0,('Summary Sheet'!$O$1)-('Summary Sheet'!$O$1*2%),-'Summary Sheet'!$O$1*(Feb_21[[#This Row],[BSP]]-1))</f>
        <v>1.96</v>
      </c>
    </row>
    <row r="2277" spans="1:14" x14ac:dyDescent="0.25">
      <c r="A2277">
        <v>179553780</v>
      </c>
      <c r="B2277" s="1" t="s">
        <v>23</v>
      </c>
      <c r="C2277" s="1" t="s">
        <v>3133</v>
      </c>
      <c r="D2277" s="1" t="s">
        <v>5191</v>
      </c>
      <c r="E2277" s="1" t="s">
        <v>43</v>
      </c>
      <c r="F2277" s="1" t="s">
        <v>13</v>
      </c>
      <c r="G2277" s="2">
        <v>44247</v>
      </c>
      <c r="H2277" s="3">
        <v>0.8</v>
      </c>
      <c r="I2277">
        <v>1</v>
      </c>
      <c r="J2277" s="1" t="s">
        <v>4148</v>
      </c>
      <c r="K2277">
        <v>0</v>
      </c>
      <c r="L2277">
        <v>3.2386776138818827</v>
      </c>
      <c r="M2277">
        <v>8058.62</v>
      </c>
      <c r="N2277" s="5">
        <f>IF(Feb_21[[#This Row],[WIN_OSE]]=0,('Summary Sheet'!$O$1)-('Summary Sheet'!$O$1*2%),-'Summary Sheet'!$O$1*(Feb_21[[#This Row],[BSP]]-1))</f>
        <v>1.96</v>
      </c>
    </row>
    <row r="2278" spans="1:14" x14ac:dyDescent="0.25">
      <c r="A2278">
        <v>179553782</v>
      </c>
      <c r="B2278" s="1" t="s">
        <v>23</v>
      </c>
      <c r="C2278" s="1" t="s">
        <v>3133</v>
      </c>
      <c r="D2278" s="1" t="s">
        <v>5191</v>
      </c>
      <c r="E2278" s="1" t="s">
        <v>24</v>
      </c>
      <c r="F2278" s="1" t="s">
        <v>13</v>
      </c>
      <c r="G2278" s="2">
        <v>44247</v>
      </c>
      <c r="H2278" s="3">
        <v>0.81388888888888888</v>
      </c>
      <c r="I2278">
        <v>3</v>
      </c>
      <c r="J2278" s="1" t="s">
        <v>4668</v>
      </c>
      <c r="K2278">
        <v>1</v>
      </c>
      <c r="L2278">
        <v>3.6749832795674591</v>
      </c>
      <c r="M2278">
        <v>6014.86</v>
      </c>
      <c r="N2278" s="5">
        <f>IF(Feb_21[[#This Row],[WIN_OSE]]=0,('Summary Sheet'!$O$1)-('Summary Sheet'!$O$1*2%),-'Summary Sheet'!$O$1*(Feb_21[[#This Row],[BSP]]-1))</f>
        <v>-5.3499665591349181</v>
      </c>
    </row>
    <row r="2279" spans="1:14" x14ac:dyDescent="0.25">
      <c r="A2279">
        <v>179553784</v>
      </c>
      <c r="B2279" s="1" t="s">
        <v>23</v>
      </c>
      <c r="C2279" s="1" t="s">
        <v>3133</v>
      </c>
      <c r="D2279" s="1" t="s">
        <v>5191</v>
      </c>
      <c r="E2279" s="1" t="s">
        <v>289</v>
      </c>
      <c r="F2279" s="1" t="s">
        <v>309</v>
      </c>
      <c r="G2279" s="2">
        <v>44247</v>
      </c>
      <c r="H2279" s="3">
        <v>0.82777777777777772</v>
      </c>
      <c r="I2279">
        <v>5</v>
      </c>
      <c r="J2279" s="1" t="s">
        <v>385</v>
      </c>
      <c r="K2279">
        <v>0</v>
      </c>
      <c r="L2279">
        <v>4.4278025526793012</v>
      </c>
      <c r="M2279">
        <v>4372.96</v>
      </c>
      <c r="N2279" s="5">
        <f>IF(Feb_21[[#This Row],[WIN_OSE]]=0,('Summary Sheet'!$O$1)-('Summary Sheet'!$O$1*2%),-'Summary Sheet'!$O$1*(Feb_21[[#This Row],[BSP]]-1))</f>
        <v>1.96</v>
      </c>
    </row>
    <row r="2280" spans="1:14" x14ac:dyDescent="0.25">
      <c r="A2280">
        <v>179553786</v>
      </c>
      <c r="B2280" s="1" t="s">
        <v>23</v>
      </c>
      <c r="C2280" s="1" t="s">
        <v>3133</v>
      </c>
      <c r="D2280" s="1" t="s">
        <v>5191</v>
      </c>
      <c r="E2280" s="1" t="s">
        <v>41</v>
      </c>
      <c r="F2280" s="1" t="s">
        <v>13</v>
      </c>
      <c r="G2280" s="2">
        <v>44247</v>
      </c>
      <c r="H2280" s="3">
        <v>0.83888888888888891</v>
      </c>
      <c r="I2280">
        <v>2</v>
      </c>
      <c r="J2280" s="1" t="s">
        <v>303</v>
      </c>
      <c r="K2280">
        <v>0</v>
      </c>
      <c r="L2280">
        <v>4.81723897</v>
      </c>
      <c r="M2280">
        <v>3680.04</v>
      </c>
      <c r="N2280" s="5">
        <f>IF(Feb_21[[#This Row],[WIN_OSE]]=0,('Summary Sheet'!$O$1)-('Summary Sheet'!$O$1*2%),-'Summary Sheet'!$O$1*(Feb_21[[#This Row],[BSP]]-1))</f>
        <v>1.96</v>
      </c>
    </row>
    <row r="2281" spans="1:14" x14ac:dyDescent="0.25">
      <c r="A2281">
        <v>179553788</v>
      </c>
      <c r="B2281" s="1" t="s">
        <v>23</v>
      </c>
      <c r="C2281" s="1" t="s">
        <v>3133</v>
      </c>
      <c r="D2281" s="1" t="s">
        <v>5191</v>
      </c>
      <c r="E2281" s="1" t="s">
        <v>65</v>
      </c>
      <c r="F2281" s="1" t="s">
        <v>13</v>
      </c>
      <c r="G2281" s="2">
        <v>44247</v>
      </c>
      <c r="H2281" s="3">
        <v>0.85277777777777775</v>
      </c>
      <c r="I2281">
        <v>2</v>
      </c>
      <c r="J2281" s="1" t="s">
        <v>4163</v>
      </c>
      <c r="K2281">
        <v>1</v>
      </c>
      <c r="L2281">
        <v>2.8013249856662874</v>
      </c>
      <c r="M2281">
        <v>7587.66</v>
      </c>
      <c r="N2281" s="5">
        <f>IF(Feb_21[[#This Row],[WIN_OSE]]=0,('Summary Sheet'!$O$1)-('Summary Sheet'!$O$1*2%),-'Summary Sheet'!$O$1*(Feb_21[[#This Row],[BSP]]-1))</f>
        <v>-3.6026499713325748</v>
      </c>
    </row>
    <row r="2282" spans="1:14" x14ac:dyDescent="0.25">
      <c r="A2282">
        <v>179553790</v>
      </c>
      <c r="B2282" s="1" t="s">
        <v>23</v>
      </c>
      <c r="C2282" s="1" t="s">
        <v>3133</v>
      </c>
      <c r="D2282" s="1" t="s">
        <v>5191</v>
      </c>
      <c r="E2282" s="1" t="s">
        <v>289</v>
      </c>
      <c r="F2282" s="1" t="s">
        <v>309</v>
      </c>
      <c r="G2282" s="2">
        <v>44247</v>
      </c>
      <c r="H2282" s="3">
        <v>0.8666666666666667</v>
      </c>
      <c r="I2282">
        <v>3</v>
      </c>
      <c r="J2282" s="1" t="s">
        <v>1316</v>
      </c>
      <c r="K2282">
        <v>0</v>
      </c>
      <c r="L2282">
        <v>2.78</v>
      </c>
      <c r="M2282">
        <v>5998.36</v>
      </c>
      <c r="N2282" s="5">
        <f>IF(Feb_21[[#This Row],[WIN_OSE]]=0,('Summary Sheet'!$O$1)-('Summary Sheet'!$O$1*2%),-'Summary Sheet'!$O$1*(Feb_21[[#This Row],[BSP]]-1))</f>
        <v>1.96</v>
      </c>
    </row>
    <row r="2283" spans="1:14" x14ac:dyDescent="0.25">
      <c r="A2283">
        <v>179553792</v>
      </c>
      <c r="B2283" s="1" t="s">
        <v>23</v>
      </c>
      <c r="C2283" s="1" t="s">
        <v>3133</v>
      </c>
      <c r="D2283" s="1" t="s">
        <v>5191</v>
      </c>
      <c r="E2283" s="1" t="s">
        <v>32</v>
      </c>
      <c r="F2283" s="1" t="s">
        <v>13</v>
      </c>
      <c r="G2283" s="2">
        <v>44247</v>
      </c>
      <c r="H2283" s="3">
        <v>0.87986111111111109</v>
      </c>
      <c r="I2283">
        <v>3</v>
      </c>
      <c r="J2283" s="1" t="s">
        <v>4908</v>
      </c>
      <c r="K2283">
        <v>0</v>
      </c>
      <c r="L2283">
        <v>4.3</v>
      </c>
      <c r="M2283">
        <v>6774.4</v>
      </c>
      <c r="N2283" s="5">
        <f>IF(Feb_21[[#This Row],[WIN_OSE]]=0,('Summary Sheet'!$O$1)-('Summary Sheet'!$O$1*2%),-'Summary Sheet'!$O$1*(Feb_21[[#This Row],[BSP]]-1))</f>
        <v>1.96</v>
      </c>
    </row>
    <row r="2284" spans="1:14" x14ac:dyDescent="0.25">
      <c r="A2284">
        <v>179553794</v>
      </c>
      <c r="B2284" s="1" t="s">
        <v>23</v>
      </c>
      <c r="C2284" s="1" t="s">
        <v>3133</v>
      </c>
      <c r="D2284" s="1" t="s">
        <v>5191</v>
      </c>
      <c r="E2284" s="1" t="s">
        <v>32</v>
      </c>
      <c r="F2284" s="1" t="s">
        <v>13</v>
      </c>
      <c r="G2284" s="2">
        <v>44247</v>
      </c>
      <c r="H2284" s="3">
        <v>0.89027777777777772</v>
      </c>
      <c r="I2284">
        <v>3</v>
      </c>
      <c r="J2284" s="1" t="s">
        <v>4318</v>
      </c>
      <c r="K2284">
        <v>0</v>
      </c>
      <c r="L2284">
        <v>3.6868897533968266</v>
      </c>
      <c r="M2284">
        <v>7685.48</v>
      </c>
      <c r="N2284" s="5">
        <f>IF(Feb_21[[#This Row],[WIN_OSE]]=0,('Summary Sheet'!$O$1)-('Summary Sheet'!$O$1*2%),-'Summary Sheet'!$O$1*(Feb_21[[#This Row],[BSP]]-1))</f>
        <v>1.96</v>
      </c>
    </row>
    <row r="2285" spans="1:14" x14ac:dyDescent="0.25">
      <c r="A2285">
        <v>179585413</v>
      </c>
      <c r="B2285" s="1" t="s">
        <v>19</v>
      </c>
      <c r="C2285" s="1" t="s">
        <v>3142</v>
      </c>
      <c r="D2285" s="1" t="s">
        <v>5220</v>
      </c>
      <c r="E2285" s="1" t="s">
        <v>41</v>
      </c>
      <c r="F2285" s="1" t="s">
        <v>21</v>
      </c>
      <c r="G2285" s="2">
        <v>44248</v>
      </c>
      <c r="H2285" s="3">
        <v>0.46250000000000002</v>
      </c>
      <c r="I2285">
        <v>6</v>
      </c>
      <c r="J2285" s="1" t="s">
        <v>3306</v>
      </c>
      <c r="K2285">
        <v>0</v>
      </c>
      <c r="L2285">
        <v>4.3009665443992731</v>
      </c>
      <c r="M2285">
        <v>6946.4</v>
      </c>
      <c r="N2285" s="5">
        <f>IF(Feb_21[[#This Row],[WIN_OSE]]=0,('Summary Sheet'!$O$1)-('Summary Sheet'!$O$1*2%),-'Summary Sheet'!$O$1*(Feb_21[[#This Row],[BSP]]-1))</f>
        <v>1.96</v>
      </c>
    </row>
    <row r="2286" spans="1:14" x14ac:dyDescent="0.25">
      <c r="A2286">
        <v>179585415</v>
      </c>
      <c r="B2286" s="1" t="s">
        <v>19</v>
      </c>
      <c r="C2286" s="1" t="s">
        <v>3142</v>
      </c>
      <c r="D2286" s="1" t="s">
        <v>5220</v>
      </c>
      <c r="E2286" s="1" t="s">
        <v>20</v>
      </c>
      <c r="F2286" s="1" t="s">
        <v>21</v>
      </c>
      <c r="G2286" s="2">
        <v>44248</v>
      </c>
      <c r="H2286" s="3">
        <v>0.47291666666666665</v>
      </c>
      <c r="I2286">
        <v>2</v>
      </c>
      <c r="J2286" s="1" t="s">
        <v>3203</v>
      </c>
      <c r="K2286">
        <v>0</v>
      </c>
      <c r="L2286">
        <v>4.1473711778642617</v>
      </c>
      <c r="M2286">
        <v>4171.04</v>
      </c>
      <c r="N2286" s="5">
        <f>IF(Feb_21[[#This Row],[WIN_OSE]]=0,('Summary Sheet'!$O$1)-('Summary Sheet'!$O$1*2%),-'Summary Sheet'!$O$1*(Feb_21[[#This Row],[BSP]]-1))</f>
        <v>1.96</v>
      </c>
    </row>
    <row r="2287" spans="1:14" x14ac:dyDescent="0.25">
      <c r="A2287">
        <v>179585417</v>
      </c>
      <c r="B2287" s="1" t="s">
        <v>19</v>
      </c>
      <c r="C2287" s="1" t="s">
        <v>3142</v>
      </c>
      <c r="D2287" s="1" t="s">
        <v>5220</v>
      </c>
      <c r="E2287" s="1" t="s">
        <v>41</v>
      </c>
      <c r="F2287" s="1" t="s">
        <v>21</v>
      </c>
      <c r="G2287" s="2">
        <v>44248</v>
      </c>
      <c r="H2287" s="3">
        <v>0.48333333333333334</v>
      </c>
      <c r="I2287">
        <v>4</v>
      </c>
      <c r="J2287" s="1" t="s">
        <v>3235</v>
      </c>
      <c r="K2287">
        <v>1</v>
      </c>
      <c r="L2287">
        <v>4.3225543742647279</v>
      </c>
      <c r="M2287">
        <v>5241.34</v>
      </c>
      <c r="N2287" s="5">
        <f>IF(Feb_21[[#This Row],[WIN_OSE]]=0,('Summary Sheet'!$O$1)-('Summary Sheet'!$O$1*2%),-'Summary Sheet'!$O$1*(Feb_21[[#This Row],[BSP]]-1))</f>
        <v>-6.6451087485294558</v>
      </c>
    </row>
    <row r="2288" spans="1:14" x14ac:dyDescent="0.25">
      <c r="A2288">
        <v>179585419</v>
      </c>
      <c r="B2288" s="1" t="s">
        <v>19</v>
      </c>
      <c r="C2288" s="1" t="s">
        <v>3142</v>
      </c>
      <c r="D2288" s="1" t="s">
        <v>5220</v>
      </c>
      <c r="E2288" s="1" t="s">
        <v>32</v>
      </c>
      <c r="F2288" s="1" t="s">
        <v>21</v>
      </c>
      <c r="G2288" s="2">
        <v>44248</v>
      </c>
      <c r="H2288" s="3">
        <v>0.49375000000000002</v>
      </c>
      <c r="I2288">
        <v>5</v>
      </c>
      <c r="J2288" s="1" t="s">
        <v>3263</v>
      </c>
      <c r="K2288">
        <v>0</v>
      </c>
      <c r="L2288">
        <v>4.5</v>
      </c>
      <c r="M2288">
        <v>5243.02</v>
      </c>
      <c r="N2288" s="5">
        <f>IF(Feb_21[[#This Row],[WIN_OSE]]=0,('Summary Sheet'!$O$1)-('Summary Sheet'!$O$1*2%),-'Summary Sheet'!$O$1*(Feb_21[[#This Row],[BSP]]-1))</f>
        <v>1.96</v>
      </c>
    </row>
    <row r="2289" spans="1:14" x14ac:dyDescent="0.25">
      <c r="A2289">
        <v>179585421</v>
      </c>
      <c r="B2289" s="1" t="s">
        <v>19</v>
      </c>
      <c r="C2289" s="1" t="s">
        <v>3142</v>
      </c>
      <c r="D2289" s="1" t="s">
        <v>5220</v>
      </c>
      <c r="E2289" s="1" t="s">
        <v>43</v>
      </c>
      <c r="F2289" s="1" t="s">
        <v>21</v>
      </c>
      <c r="G2289" s="2">
        <v>44248</v>
      </c>
      <c r="H2289" s="3">
        <v>0.50416666666666665</v>
      </c>
      <c r="I2289">
        <v>3</v>
      </c>
      <c r="J2289" s="1" t="s">
        <v>128</v>
      </c>
      <c r="K2289">
        <v>0</v>
      </c>
      <c r="L2289">
        <v>3.897959701</v>
      </c>
      <c r="M2289">
        <v>10646.94</v>
      </c>
      <c r="N2289" s="5">
        <f>IF(Feb_21[[#This Row],[WIN_OSE]]=0,('Summary Sheet'!$O$1)-('Summary Sheet'!$O$1*2%),-'Summary Sheet'!$O$1*(Feb_21[[#This Row],[BSP]]-1))</f>
        <v>1.96</v>
      </c>
    </row>
    <row r="2290" spans="1:14" x14ac:dyDescent="0.25">
      <c r="A2290">
        <v>179585423</v>
      </c>
      <c r="B2290" s="1" t="s">
        <v>19</v>
      </c>
      <c r="C2290" s="1" t="s">
        <v>3142</v>
      </c>
      <c r="D2290" s="1" t="s">
        <v>5220</v>
      </c>
      <c r="E2290" s="1" t="s">
        <v>20</v>
      </c>
      <c r="F2290" s="1" t="s">
        <v>21</v>
      </c>
      <c r="G2290" s="2">
        <v>44248</v>
      </c>
      <c r="H2290" s="3">
        <v>0.51458333333333328</v>
      </c>
      <c r="I2290">
        <v>1</v>
      </c>
      <c r="J2290" s="1" t="s">
        <v>3172</v>
      </c>
      <c r="K2290">
        <v>0</v>
      </c>
      <c r="L2290">
        <v>2.249081155533676</v>
      </c>
      <c r="M2290">
        <v>17182.36</v>
      </c>
      <c r="N2290" s="5">
        <f>IF(Feb_21[[#This Row],[WIN_OSE]]=0,('Summary Sheet'!$O$1)-('Summary Sheet'!$O$1*2%),-'Summary Sheet'!$O$1*(Feb_21[[#This Row],[BSP]]-1))</f>
        <v>1.96</v>
      </c>
    </row>
    <row r="2291" spans="1:14" x14ac:dyDescent="0.25">
      <c r="A2291">
        <v>179585425</v>
      </c>
      <c r="B2291" s="1" t="s">
        <v>19</v>
      </c>
      <c r="C2291" s="1" t="s">
        <v>3142</v>
      </c>
      <c r="D2291" s="1" t="s">
        <v>5220</v>
      </c>
      <c r="E2291" s="1" t="s">
        <v>43</v>
      </c>
      <c r="F2291" s="1" t="s">
        <v>21</v>
      </c>
      <c r="G2291" s="2">
        <v>44248</v>
      </c>
      <c r="H2291" s="3">
        <v>0.52500000000000002</v>
      </c>
      <c r="I2291">
        <v>1</v>
      </c>
      <c r="J2291" s="1" t="s">
        <v>3251</v>
      </c>
      <c r="K2291">
        <v>0</v>
      </c>
      <c r="L2291">
        <v>2.0209642694244407</v>
      </c>
      <c r="M2291">
        <v>20406.12</v>
      </c>
      <c r="N2291" s="5">
        <f>IF(Feb_21[[#This Row],[WIN_OSE]]=0,('Summary Sheet'!$O$1)-('Summary Sheet'!$O$1*2%),-'Summary Sheet'!$O$1*(Feb_21[[#This Row],[BSP]]-1))</f>
        <v>1.96</v>
      </c>
    </row>
    <row r="2292" spans="1:14" x14ac:dyDescent="0.25">
      <c r="A2292">
        <v>179585427</v>
      </c>
      <c r="B2292" s="1" t="s">
        <v>19</v>
      </c>
      <c r="C2292" s="1" t="s">
        <v>3142</v>
      </c>
      <c r="D2292" s="1" t="s">
        <v>5220</v>
      </c>
      <c r="E2292" s="1" t="s">
        <v>47</v>
      </c>
      <c r="F2292" s="1" t="s">
        <v>21</v>
      </c>
      <c r="G2292" s="2">
        <v>44248</v>
      </c>
      <c r="H2292" s="3">
        <v>0.53541666666666665</v>
      </c>
      <c r="I2292">
        <v>4</v>
      </c>
      <c r="J2292" s="1" t="s">
        <v>150</v>
      </c>
      <c r="K2292">
        <v>0</v>
      </c>
      <c r="L2292">
        <v>2.2963713907238334</v>
      </c>
      <c r="M2292">
        <v>13779.7</v>
      </c>
      <c r="N2292" s="5">
        <f>IF(Feb_21[[#This Row],[WIN_OSE]]=0,('Summary Sheet'!$O$1)-('Summary Sheet'!$O$1*2%),-'Summary Sheet'!$O$1*(Feb_21[[#This Row],[BSP]]-1))</f>
        <v>1.96</v>
      </c>
    </row>
    <row r="2293" spans="1:14" x14ac:dyDescent="0.25">
      <c r="A2293">
        <v>179585429</v>
      </c>
      <c r="B2293" s="1" t="s">
        <v>19</v>
      </c>
      <c r="C2293" s="1" t="s">
        <v>3142</v>
      </c>
      <c r="D2293" s="1" t="s">
        <v>5220</v>
      </c>
      <c r="E2293" s="1" t="s">
        <v>47</v>
      </c>
      <c r="F2293" s="1" t="s">
        <v>21</v>
      </c>
      <c r="G2293" s="2">
        <v>44248</v>
      </c>
      <c r="H2293" s="3">
        <v>0.54583333333333328</v>
      </c>
      <c r="I2293">
        <v>2</v>
      </c>
      <c r="J2293" s="1" t="s">
        <v>3234</v>
      </c>
      <c r="K2293">
        <v>0</v>
      </c>
      <c r="L2293">
        <v>4.4995840986028632</v>
      </c>
      <c r="M2293">
        <v>5535.12</v>
      </c>
      <c r="N2293" s="5">
        <f>IF(Feb_21[[#This Row],[WIN_OSE]]=0,('Summary Sheet'!$O$1)-('Summary Sheet'!$O$1*2%),-'Summary Sheet'!$O$1*(Feb_21[[#This Row],[BSP]]-1))</f>
        <v>1.96</v>
      </c>
    </row>
    <row r="2294" spans="1:14" x14ac:dyDescent="0.25">
      <c r="A2294">
        <v>179585431</v>
      </c>
      <c r="B2294" s="1" t="s">
        <v>19</v>
      </c>
      <c r="C2294" s="1" t="s">
        <v>3142</v>
      </c>
      <c r="D2294" s="1" t="s">
        <v>5220</v>
      </c>
      <c r="E2294" s="1" t="s">
        <v>20</v>
      </c>
      <c r="F2294" s="1" t="s">
        <v>21</v>
      </c>
      <c r="G2294" s="2">
        <v>44248</v>
      </c>
      <c r="H2294" s="3">
        <v>0.55625000000000002</v>
      </c>
      <c r="I2294">
        <v>1</v>
      </c>
      <c r="J2294" s="1" t="s">
        <v>3273</v>
      </c>
      <c r="K2294">
        <v>0</v>
      </c>
      <c r="L2294">
        <v>4.4510013667744355</v>
      </c>
      <c r="M2294">
        <v>5232.76</v>
      </c>
      <c r="N2294" s="5">
        <f>IF(Feb_21[[#This Row],[WIN_OSE]]=0,('Summary Sheet'!$O$1)-('Summary Sheet'!$O$1*2%),-'Summary Sheet'!$O$1*(Feb_21[[#This Row],[BSP]]-1))</f>
        <v>1.96</v>
      </c>
    </row>
    <row r="2295" spans="1:14" x14ac:dyDescent="0.25">
      <c r="A2295">
        <v>179585433</v>
      </c>
      <c r="B2295" s="1" t="s">
        <v>19</v>
      </c>
      <c r="C2295" s="1" t="s">
        <v>3142</v>
      </c>
      <c r="D2295" s="1" t="s">
        <v>5220</v>
      </c>
      <c r="E2295" s="1" t="s">
        <v>47</v>
      </c>
      <c r="F2295" s="1" t="s">
        <v>21</v>
      </c>
      <c r="G2295" s="2">
        <v>44248</v>
      </c>
      <c r="H2295" s="3">
        <v>0.56666666666666665</v>
      </c>
      <c r="I2295">
        <v>6</v>
      </c>
      <c r="J2295" s="1" t="s">
        <v>3275</v>
      </c>
      <c r="K2295">
        <v>0</v>
      </c>
      <c r="L2295">
        <v>3.875354827689808</v>
      </c>
      <c r="M2295">
        <v>1994.04</v>
      </c>
      <c r="N2295" s="5">
        <f>IF(Feb_21[[#This Row],[WIN_OSE]]=0,('Summary Sheet'!$O$1)-('Summary Sheet'!$O$1*2%),-'Summary Sheet'!$O$1*(Feb_21[[#This Row],[BSP]]-1))</f>
        <v>1.96</v>
      </c>
    </row>
    <row r="2296" spans="1:14" x14ac:dyDescent="0.25">
      <c r="A2296">
        <v>179585435</v>
      </c>
      <c r="B2296" s="1" t="s">
        <v>19</v>
      </c>
      <c r="C2296" s="1" t="s">
        <v>3142</v>
      </c>
      <c r="D2296" s="1" t="s">
        <v>5220</v>
      </c>
      <c r="E2296" s="1" t="s">
        <v>32</v>
      </c>
      <c r="F2296" s="1" t="s">
        <v>21</v>
      </c>
      <c r="G2296" s="2">
        <v>44248</v>
      </c>
      <c r="H2296" s="3">
        <v>0.57708333333333328</v>
      </c>
      <c r="I2296">
        <v>1</v>
      </c>
      <c r="J2296" s="1" t="s">
        <v>113</v>
      </c>
      <c r="K2296">
        <v>1</v>
      </c>
      <c r="L2296">
        <v>2.38</v>
      </c>
      <c r="M2296">
        <v>8652.34</v>
      </c>
      <c r="N2296" s="5">
        <f>IF(Feb_21[[#This Row],[WIN_OSE]]=0,('Summary Sheet'!$O$1)-('Summary Sheet'!$O$1*2%),-'Summary Sheet'!$O$1*(Feb_21[[#This Row],[BSP]]-1))</f>
        <v>-2.76</v>
      </c>
    </row>
    <row r="2297" spans="1:14" x14ac:dyDescent="0.25">
      <c r="A2297">
        <v>179585449</v>
      </c>
      <c r="B2297" s="1" t="s">
        <v>23</v>
      </c>
      <c r="C2297" s="1" t="s">
        <v>3134</v>
      </c>
      <c r="D2297" s="1" t="s">
        <v>5220</v>
      </c>
      <c r="E2297" s="1" t="s">
        <v>32</v>
      </c>
      <c r="F2297" s="1" t="s">
        <v>33</v>
      </c>
      <c r="G2297" s="2">
        <v>44248</v>
      </c>
      <c r="H2297" s="3">
        <v>0.44861111111111113</v>
      </c>
      <c r="I2297">
        <v>3</v>
      </c>
      <c r="J2297" s="1" t="s">
        <v>3464</v>
      </c>
      <c r="K2297">
        <v>0</v>
      </c>
      <c r="L2297">
        <v>3.7767069135594644</v>
      </c>
      <c r="M2297">
        <v>8293.7000000000007</v>
      </c>
      <c r="N2297" s="5">
        <f>IF(Feb_21[[#This Row],[WIN_OSE]]=0,('Summary Sheet'!$O$1)-('Summary Sheet'!$O$1*2%),-'Summary Sheet'!$O$1*(Feb_21[[#This Row],[BSP]]-1))</f>
        <v>1.96</v>
      </c>
    </row>
    <row r="2298" spans="1:14" x14ac:dyDescent="0.25">
      <c r="A2298">
        <v>179585451</v>
      </c>
      <c r="B2298" s="1" t="s">
        <v>23</v>
      </c>
      <c r="C2298" s="1" t="s">
        <v>3134</v>
      </c>
      <c r="D2298" s="1" t="s">
        <v>5220</v>
      </c>
      <c r="E2298" s="1" t="s">
        <v>43</v>
      </c>
      <c r="F2298" s="1" t="s">
        <v>33</v>
      </c>
      <c r="G2298" s="2">
        <v>44248</v>
      </c>
      <c r="H2298" s="3">
        <v>0.45902777777777776</v>
      </c>
      <c r="I2298">
        <v>3</v>
      </c>
      <c r="J2298" s="1" t="s">
        <v>5228</v>
      </c>
      <c r="K2298">
        <v>0</v>
      </c>
      <c r="L2298">
        <v>3.781493008</v>
      </c>
      <c r="M2298">
        <v>10793.76</v>
      </c>
      <c r="N2298" s="5">
        <f>IF(Feb_21[[#This Row],[WIN_OSE]]=0,('Summary Sheet'!$O$1)-('Summary Sheet'!$O$1*2%),-'Summary Sheet'!$O$1*(Feb_21[[#This Row],[BSP]]-1))</f>
        <v>1.96</v>
      </c>
    </row>
    <row r="2299" spans="1:14" x14ac:dyDescent="0.25">
      <c r="A2299">
        <v>179585453</v>
      </c>
      <c r="B2299" s="1" t="s">
        <v>23</v>
      </c>
      <c r="C2299" s="1" t="s">
        <v>3134</v>
      </c>
      <c r="D2299" s="1" t="s">
        <v>5220</v>
      </c>
      <c r="E2299" s="1" t="s">
        <v>32</v>
      </c>
      <c r="F2299" s="1" t="s">
        <v>33</v>
      </c>
      <c r="G2299" s="2">
        <v>44248</v>
      </c>
      <c r="H2299" s="3">
        <v>0.46944444444444444</v>
      </c>
      <c r="I2299">
        <v>3</v>
      </c>
      <c r="J2299" s="1" t="s">
        <v>4960</v>
      </c>
      <c r="K2299">
        <v>0</v>
      </c>
      <c r="L2299">
        <v>2.353762346559197</v>
      </c>
      <c r="M2299">
        <v>16387.98</v>
      </c>
      <c r="N2299" s="5">
        <f>IF(Feb_21[[#This Row],[WIN_OSE]]=0,('Summary Sheet'!$O$1)-('Summary Sheet'!$O$1*2%),-'Summary Sheet'!$O$1*(Feb_21[[#This Row],[BSP]]-1))</f>
        <v>1.96</v>
      </c>
    </row>
    <row r="2300" spans="1:14" x14ac:dyDescent="0.25">
      <c r="A2300">
        <v>179585455</v>
      </c>
      <c r="B2300" s="1" t="s">
        <v>23</v>
      </c>
      <c r="C2300" s="1" t="s">
        <v>3134</v>
      </c>
      <c r="D2300" s="1" t="s">
        <v>5220</v>
      </c>
      <c r="E2300" s="1" t="s">
        <v>32</v>
      </c>
      <c r="F2300" s="1" t="s">
        <v>33</v>
      </c>
      <c r="G2300" s="2">
        <v>44248</v>
      </c>
      <c r="H2300" s="3">
        <v>0.47986111111111113</v>
      </c>
      <c r="I2300">
        <v>2</v>
      </c>
      <c r="J2300" s="1" t="s">
        <v>5234</v>
      </c>
      <c r="K2300">
        <v>1</v>
      </c>
      <c r="L2300">
        <v>2.784572957</v>
      </c>
      <c r="M2300">
        <v>12647.68</v>
      </c>
      <c r="N2300" s="5">
        <f>IF(Feb_21[[#This Row],[WIN_OSE]]=0,('Summary Sheet'!$O$1)-('Summary Sheet'!$O$1*2%),-'Summary Sheet'!$O$1*(Feb_21[[#This Row],[BSP]]-1))</f>
        <v>-3.5691459139999999</v>
      </c>
    </row>
    <row r="2301" spans="1:14" x14ac:dyDescent="0.25">
      <c r="A2301">
        <v>179585457</v>
      </c>
      <c r="B2301" s="1" t="s">
        <v>23</v>
      </c>
      <c r="C2301" s="1" t="s">
        <v>3134</v>
      </c>
      <c r="D2301" s="1" t="s">
        <v>5220</v>
      </c>
      <c r="E2301" s="1" t="s">
        <v>47</v>
      </c>
      <c r="F2301" s="1" t="s">
        <v>33</v>
      </c>
      <c r="G2301" s="2">
        <v>44248</v>
      </c>
      <c r="H2301" s="3">
        <v>0.49027777777777776</v>
      </c>
      <c r="I2301">
        <v>2</v>
      </c>
      <c r="J2301" s="1" t="s">
        <v>4936</v>
      </c>
      <c r="K2301">
        <v>1</v>
      </c>
      <c r="L2301">
        <v>2.1189288012616267</v>
      </c>
      <c r="M2301">
        <v>16801.68</v>
      </c>
      <c r="N2301" s="5">
        <f>IF(Feb_21[[#This Row],[WIN_OSE]]=0,('Summary Sheet'!$O$1)-('Summary Sheet'!$O$1*2%),-'Summary Sheet'!$O$1*(Feb_21[[#This Row],[BSP]]-1))</f>
        <v>-2.2378576025232535</v>
      </c>
    </row>
    <row r="2302" spans="1:14" x14ac:dyDescent="0.25">
      <c r="A2302">
        <v>179585459</v>
      </c>
      <c r="B2302" s="1" t="s">
        <v>23</v>
      </c>
      <c r="C2302" s="1" t="s">
        <v>3134</v>
      </c>
      <c r="D2302" s="1" t="s">
        <v>5220</v>
      </c>
      <c r="E2302" s="1" t="s">
        <v>64</v>
      </c>
      <c r="F2302" s="1" t="s">
        <v>35</v>
      </c>
      <c r="G2302" s="2">
        <v>44248</v>
      </c>
      <c r="H2302" s="3">
        <v>0.50069444444444444</v>
      </c>
      <c r="I2302">
        <v>3</v>
      </c>
      <c r="J2302" s="1" t="s">
        <v>5237</v>
      </c>
      <c r="K2302">
        <v>0</v>
      </c>
      <c r="L2302">
        <v>3.9935396285404581</v>
      </c>
      <c r="M2302">
        <v>12278.18</v>
      </c>
      <c r="N2302" s="5">
        <f>IF(Feb_21[[#This Row],[WIN_OSE]]=0,('Summary Sheet'!$O$1)-('Summary Sheet'!$O$1*2%),-'Summary Sheet'!$O$1*(Feb_21[[#This Row],[BSP]]-1))</f>
        <v>1.96</v>
      </c>
    </row>
    <row r="2303" spans="1:14" x14ac:dyDescent="0.25">
      <c r="A2303">
        <v>179585461</v>
      </c>
      <c r="B2303" s="1" t="s">
        <v>23</v>
      </c>
      <c r="C2303" s="1" t="s">
        <v>3134</v>
      </c>
      <c r="D2303" s="1" t="s">
        <v>5220</v>
      </c>
      <c r="E2303" s="1" t="s">
        <v>64</v>
      </c>
      <c r="F2303" s="1" t="s">
        <v>35</v>
      </c>
      <c r="G2303" s="2">
        <v>44248</v>
      </c>
      <c r="H2303" s="3">
        <v>0.51111111111111107</v>
      </c>
      <c r="I2303">
        <v>1</v>
      </c>
      <c r="J2303" s="1" t="s">
        <v>3202</v>
      </c>
      <c r="K2303">
        <v>1</v>
      </c>
      <c r="L2303">
        <v>3.578924625</v>
      </c>
      <c r="M2303">
        <v>10313.92</v>
      </c>
      <c r="N2303" s="5">
        <f>IF(Feb_21[[#This Row],[WIN_OSE]]=0,('Summary Sheet'!$O$1)-('Summary Sheet'!$O$1*2%),-'Summary Sheet'!$O$1*(Feb_21[[#This Row],[BSP]]-1))</f>
        <v>-5.1578492499999999</v>
      </c>
    </row>
    <row r="2304" spans="1:14" x14ac:dyDescent="0.25">
      <c r="A2304">
        <v>179585463</v>
      </c>
      <c r="B2304" s="1" t="s">
        <v>23</v>
      </c>
      <c r="C2304" s="1" t="s">
        <v>3134</v>
      </c>
      <c r="D2304" s="1" t="s">
        <v>5220</v>
      </c>
      <c r="E2304" s="1" t="s">
        <v>346</v>
      </c>
      <c r="F2304" s="1" t="s">
        <v>35</v>
      </c>
      <c r="G2304" s="2">
        <v>44248</v>
      </c>
      <c r="H2304" s="3">
        <v>0.52152777777777781</v>
      </c>
      <c r="I2304">
        <v>2</v>
      </c>
      <c r="J2304" s="1" t="s">
        <v>5232</v>
      </c>
      <c r="K2304">
        <v>1</v>
      </c>
      <c r="L2304">
        <v>2.6</v>
      </c>
      <c r="M2304">
        <v>12829.84</v>
      </c>
      <c r="N2304" s="5">
        <f>IF(Feb_21[[#This Row],[WIN_OSE]]=0,('Summary Sheet'!$O$1)-('Summary Sheet'!$O$1*2%),-'Summary Sheet'!$O$1*(Feb_21[[#This Row],[BSP]]-1))</f>
        <v>-3.2</v>
      </c>
    </row>
    <row r="2305" spans="1:14" x14ac:dyDescent="0.25">
      <c r="A2305">
        <v>179585465</v>
      </c>
      <c r="B2305" s="1" t="s">
        <v>23</v>
      </c>
      <c r="C2305" s="1" t="s">
        <v>3134</v>
      </c>
      <c r="D2305" s="1" t="s">
        <v>5220</v>
      </c>
      <c r="E2305" s="1" t="s">
        <v>75</v>
      </c>
      <c r="F2305" s="1" t="s">
        <v>50</v>
      </c>
      <c r="G2305" s="2">
        <v>44248</v>
      </c>
      <c r="H2305" s="3">
        <v>0.53194444444444444</v>
      </c>
      <c r="I2305">
        <v>5</v>
      </c>
      <c r="J2305" s="1" t="s">
        <v>3179</v>
      </c>
      <c r="K2305">
        <v>0</v>
      </c>
      <c r="L2305">
        <v>2.419166202556589</v>
      </c>
      <c r="M2305">
        <v>14700.48</v>
      </c>
      <c r="N2305" s="5">
        <f>IF(Feb_21[[#This Row],[WIN_OSE]]=0,('Summary Sheet'!$O$1)-('Summary Sheet'!$O$1*2%),-'Summary Sheet'!$O$1*(Feb_21[[#This Row],[BSP]]-1))</f>
        <v>1.96</v>
      </c>
    </row>
    <row r="2306" spans="1:14" x14ac:dyDescent="0.25">
      <c r="A2306">
        <v>179585467</v>
      </c>
      <c r="B2306" s="1" t="s">
        <v>23</v>
      </c>
      <c r="C2306" s="1" t="s">
        <v>3134</v>
      </c>
      <c r="D2306" s="1" t="s">
        <v>5220</v>
      </c>
      <c r="E2306" s="1" t="s">
        <v>346</v>
      </c>
      <c r="F2306" s="1" t="s">
        <v>35</v>
      </c>
      <c r="G2306" s="2">
        <v>44248</v>
      </c>
      <c r="H2306" s="3">
        <v>0.54305555555555551</v>
      </c>
      <c r="I2306">
        <v>2</v>
      </c>
      <c r="J2306" s="1" t="s">
        <v>1388</v>
      </c>
      <c r="K2306">
        <v>1</v>
      </c>
      <c r="L2306">
        <v>2.8582834606706822</v>
      </c>
      <c r="M2306">
        <v>10107.120000000001</v>
      </c>
      <c r="N2306" s="5">
        <f>IF(Feb_21[[#This Row],[WIN_OSE]]=0,('Summary Sheet'!$O$1)-('Summary Sheet'!$O$1*2%),-'Summary Sheet'!$O$1*(Feb_21[[#This Row],[BSP]]-1))</f>
        <v>-3.7165669213413643</v>
      </c>
    </row>
    <row r="2307" spans="1:14" x14ac:dyDescent="0.25">
      <c r="A2307">
        <v>179585469</v>
      </c>
      <c r="B2307" s="1" t="s">
        <v>23</v>
      </c>
      <c r="C2307" s="1" t="s">
        <v>3134</v>
      </c>
      <c r="D2307" s="1" t="s">
        <v>5220</v>
      </c>
      <c r="E2307" s="1" t="s">
        <v>346</v>
      </c>
      <c r="F2307" s="1" t="s">
        <v>35</v>
      </c>
      <c r="G2307" s="2">
        <v>44248</v>
      </c>
      <c r="H2307" s="3">
        <v>0.55347222222222225</v>
      </c>
      <c r="I2307">
        <v>5</v>
      </c>
      <c r="J2307" s="1" t="s">
        <v>4938</v>
      </c>
      <c r="K2307">
        <v>0</v>
      </c>
      <c r="L2307">
        <v>3.6271503730000001</v>
      </c>
      <c r="M2307">
        <v>5188</v>
      </c>
      <c r="N2307" s="5">
        <f>IF(Feb_21[[#This Row],[WIN_OSE]]=0,('Summary Sheet'!$O$1)-('Summary Sheet'!$O$1*2%),-'Summary Sheet'!$O$1*(Feb_21[[#This Row],[BSP]]-1))</f>
        <v>1.96</v>
      </c>
    </row>
    <row r="2308" spans="1:14" x14ac:dyDescent="0.25">
      <c r="A2308">
        <v>179585471</v>
      </c>
      <c r="B2308" s="1" t="s">
        <v>23</v>
      </c>
      <c r="C2308" s="1" t="s">
        <v>3134</v>
      </c>
      <c r="D2308" s="1" t="s">
        <v>5220</v>
      </c>
      <c r="E2308" s="1" t="s">
        <v>34</v>
      </c>
      <c r="F2308" s="1" t="s">
        <v>35</v>
      </c>
      <c r="G2308" s="2">
        <v>44248</v>
      </c>
      <c r="H2308" s="3">
        <v>0.56458333333333333</v>
      </c>
      <c r="I2308">
        <v>3</v>
      </c>
      <c r="J2308" s="1" t="s">
        <v>3534</v>
      </c>
      <c r="K2308">
        <v>0</v>
      </c>
      <c r="L2308">
        <v>3.2536466846247656</v>
      </c>
      <c r="M2308">
        <v>8440.76</v>
      </c>
      <c r="N2308" s="5">
        <f>IF(Feb_21[[#This Row],[WIN_OSE]]=0,('Summary Sheet'!$O$1)-('Summary Sheet'!$O$1*2%),-'Summary Sheet'!$O$1*(Feb_21[[#This Row],[BSP]]-1))</f>
        <v>1.96</v>
      </c>
    </row>
    <row r="2309" spans="1:14" x14ac:dyDescent="0.25">
      <c r="A2309">
        <v>179585505</v>
      </c>
      <c r="B2309" s="1" t="s">
        <v>19</v>
      </c>
      <c r="C2309" s="1" t="s">
        <v>3137</v>
      </c>
      <c r="D2309" s="1" t="s">
        <v>5220</v>
      </c>
      <c r="E2309" s="1" t="s">
        <v>47</v>
      </c>
      <c r="F2309" s="1" t="s">
        <v>35</v>
      </c>
      <c r="G2309" s="2">
        <v>44248</v>
      </c>
      <c r="H2309" s="3">
        <v>0.46736111111111112</v>
      </c>
      <c r="I2309">
        <v>4</v>
      </c>
      <c r="J2309" s="1" t="s">
        <v>3209</v>
      </c>
      <c r="K2309">
        <v>1</v>
      </c>
      <c r="L2309">
        <v>2.86</v>
      </c>
      <c r="M2309">
        <v>12595.04</v>
      </c>
      <c r="N2309" s="5">
        <f>IF(Feb_21[[#This Row],[WIN_OSE]]=0,('Summary Sheet'!$O$1)-('Summary Sheet'!$O$1*2%),-'Summary Sheet'!$O$1*(Feb_21[[#This Row],[BSP]]-1))</f>
        <v>-3.7199999999999998</v>
      </c>
    </row>
    <row r="2310" spans="1:14" x14ac:dyDescent="0.25">
      <c r="A2310">
        <v>179585507</v>
      </c>
      <c r="B2310" s="1" t="s">
        <v>19</v>
      </c>
      <c r="C2310" s="1" t="s">
        <v>3137</v>
      </c>
      <c r="D2310" s="1" t="s">
        <v>5220</v>
      </c>
      <c r="E2310" s="1" t="s">
        <v>32</v>
      </c>
      <c r="F2310" s="1" t="s">
        <v>35</v>
      </c>
      <c r="G2310" s="2">
        <v>44248</v>
      </c>
      <c r="H2310" s="3">
        <v>0.4777777777777778</v>
      </c>
      <c r="I2310">
        <v>3</v>
      </c>
      <c r="J2310" s="1" t="s">
        <v>3301</v>
      </c>
      <c r="K2310">
        <v>1</v>
      </c>
      <c r="L2310">
        <v>3.7242588764841651</v>
      </c>
      <c r="M2310">
        <v>8981.34</v>
      </c>
      <c r="N2310" s="5">
        <f>IF(Feb_21[[#This Row],[WIN_OSE]]=0,('Summary Sheet'!$O$1)-('Summary Sheet'!$O$1*2%),-'Summary Sheet'!$O$1*(Feb_21[[#This Row],[BSP]]-1))</f>
        <v>-5.4485177529683302</v>
      </c>
    </row>
    <row r="2311" spans="1:14" x14ac:dyDescent="0.25">
      <c r="A2311">
        <v>179585509</v>
      </c>
      <c r="B2311" s="1" t="s">
        <v>19</v>
      </c>
      <c r="C2311" s="1" t="s">
        <v>3137</v>
      </c>
      <c r="D2311" s="1" t="s">
        <v>5220</v>
      </c>
      <c r="E2311" s="1" t="s">
        <v>20</v>
      </c>
      <c r="F2311" s="1" t="s">
        <v>35</v>
      </c>
      <c r="G2311" s="2">
        <v>44248</v>
      </c>
      <c r="H2311" s="3">
        <v>0.48819444444444443</v>
      </c>
      <c r="I2311">
        <v>5</v>
      </c>
      <c r="J2311" s="1" t="s">
        <v>5235</v>
      </c>
      <c r="K2311">
        <v>1</v>
      </c>
      <c r="L2311">
        <v>2.7616366179999998</v>
      </c>
      <c r="M2311">
        <v>10560.78</v>
      </c>
      <c r="N2311" s="5">
        <f>IF(Feb_21[[#This Row],[WIN_OSE]]=0,('Summary Sheet'!$O$1)-('Summary Sheet'!$O$1*2%),-'Summary Sheet'!$O$1*(Feb_21[[#This Row],[BSP]]-1))</f>
        <v>-3.5232732359999996</v>
      </c>
    </row>
    <row r="2312" spans="1:14" x14ac:dyDescent="0.25">
      <c r="A2312">
        <v>179585511</v>
      </c>
      <c r="B2312" s="1" t="s">
        <v>19</v>
      </c>
      <c r="C2312" s="1" t="s">
        <v>3137</v>
      </c>
      <c r="D2312" s="1" t="s">
        <v>5220</v>
      </c>
      <c r="E2312" s="1" t="s">
        <v>27</v>
      </c>
      <c r="F2312" s="1" t="s">
        <v>62</v>
      </c>
      <c r="G2312" s="2">
        <v>44248</v>
      </c>
      <c r="H2312" s="3">
        <v>0.49861111111111112</v>
      </c>
      <c r="I2312">
        <v>2</v>
      </c>
      <c r="J2312" s="1" t="s">
        <v>3282</v>
      </c>
      <c r="K2312">
        <v>1</v>
      </c>
      <c r="L2312">
        <v>2.9362452746907728</v>
      </c>
      <c r="M2312">
        <v>13968.48</v>
      </c>
      <c r="N2312" s="5">
        <f>IF(Feb_21[[#This Row],[WIN_OSE]]=0,('Summary Sheet'!$O$1)-('Summary Sheet'!$O$1*2%),-'Summary Sheet'!$O$1*(Feb_21[[#This Row],[BSP]]-1))</f>
        <v>-3.8724905493815456</v>
      </c>
    </row>
    <row r="2313" spans="1:14" x14ac:dyDescent="0.25">
      <c r="A2313">
        <v>179585513</v>
      </c>
      <c r="B2313" s="1" t="s">
        <v>19</v>
      </c>
      <c r="C2313" s="1" t="s">
        <v>3137</v>
      </c>
      <c r="D2313" s="1" t="s">
        <v>5220</v>
      </c>
      <c r="E2313" s="1" t="s">
        <v>48</v>
      </c>
      <c r="F2313" s="1" t="s">
        <v>62</v>
      </c>
      <c r="G2313" s="2">
        <v>44248</v>
      </c>
      <c r="H2313" s="3">
        <v>0.50902777777777775</v>
      </c>
      <c r="I2313">
        <v>3</v>
      </c>
      <c r="J2313" s="1" t="s">
        <v>3828</v>
      </c>
      <c r="K2313">
        <v>0</v>
      </c>
      <c r="L2313">
        <v>4.2</v>
      </c>
      <c r="M2313">
        <v>7980.72</v>
      </c>
      <c r="N2313" s="5">
        <f>IF(Feb_21[[#This Row],[WIN_OSE]]=0,('Summary Sheet'!$O$1)-('Summary Sheet'!$O$1*2%),-'Summary Sheet'!$O$1*(Feb_21[[#This Row],[BSP]]-1))</f>
        <v>1.96</v>
      </c>
    </row>
    <row r="2314" spans="1:14" x14ac:dyDescent="0.25">
      <c r="A2314">
        <v>179585515</v>
      </c>
      <c r="B2314" s="1" t="s">
        <v>19</v>
      </c>
      <c r="C2314" s="1" t="s">
        <v>3137</v>
      </c>
      <c r="D2314" s="1" t="s">
        <v>5220</v>
      </c>
      <c r="E2314" s="1" t="s">
        <v>41</v>
      </c>
      <c r="F2314" s="1" t="s">
        <v>35</v>
      </c>
      <c r="G2314" s="2">
        <v>44248</v>
      </c>
      <c r="H2314" s="3">
        <v>0.51944444444444449</v>
      </c>
      <c r="I2314">
        <v>3</v>
      </c>
      <c r="J2314" s="1" t="s">
        <v>4847</v>
      </c>
      <c r="K2314">
        <v>0</v>
      </c>
      <c r="L2314">
        <v>4.2</v>
      </c>
      <c r="M2314">
        <v>12295.26</v>
      </c>
      <c r="N2314" s="5">
        <f>IF(Feb_21[[#This Row],[WIN_OSE]]=0,('Summary Sheet'!$O$1)-('Summary Sheet'!$O$1*2%),-'Summary Sheet'!$O$1*(Feb_21[[#This Row],[BSP]]-1))</f>
        <v>1.96</v>
      </c>
    </row>
    <row r="2315" spans="1:14" x14ac:dyDescent="0.25">
      <c r="A2315">
        <v>179585517</v>
      </c>
      <c r="B2315" s="1" t="s">
        <v>19</v>
      </c>
      <c r="C2315" s="1" t="s">
        <v>3137</v>
      </c>
      <c r="D2315" s="1" t="s">
        <v>5220</v>
      </c>
      <c r="E2315" s="1" t="s">
        <v>48</v>
      </c>
      <c r="F2315" s="1" t="s">
        <v>35</v>
      </c>
      <c r="G2315" s="2">
        <v>44248</v>
      </c>
      <c r="H2315" s="3">
        <v>0.52986111111111112</v>
      </c>
      <c r="I2315">
        <v>6</v>
      </c>
      <c r="J2315" s="1" t="s">
        <v>3341</v>
      </c>
      <c r="K2315">
        <v>0</v>
      </c>
      <c r="L2315">
        <v>2.8814284996218689</v>
      </c>
      <c r="M2315">
        <v>16353.74</v>
      </c>
      <c r="N2315" s="5">
        <f>IF(Feb_21[[#This Row],[WIN_OSE]]=0,('Summary Sheet'!$O$1)-('Summary Sheet'!$O$1*2%),-'Summary Sheet'!$O$1*(Feb_21[[#This Row],[BSP]]-1))</f>
        <v>1.96</v>
      </c>
    </row>
    <row r="2316" spans="1:14" x14ac:dyDescent="0.25">
      <c r="A2316">
        <v>179585519</v>
      </c>
      <c r="B2316" s="1" t="s">
        <v>19</v>
      </c>
      <c r="C2316" s="1" t="s">
        <v>3137</v>
      </c>
      <c r="D2316" s="1" t="s">
        <v>5220</v>
      </c>
      <c r="E2316" s="1" t="s">
        <v>24</v>
      </c>
      <c r="F2316" s="1" t="s">
        <v>35</v>
      </c>
      <c r="G2316" s="2">
        <v>44248</v>
      </c>
      <c r="H2316" s="3">
        <v>0.54027777777777775</v>
      </c>
      <c r="I2316">
        <v>6</v>
      </c>
      <c r="J2316" s="1" t="s">
        <v>3254</v>
      </c>
      <c r="K2316">
        <v>0</v>
      </c>
      <c r="L2316">
        <v>3.9623823454437468</v>
      </c>
      <c r="M2316">
        <v>11432.12</v>
      </c>
      <c r="N2316" s="5">
        <f>IF(Feb_21[[#This Row],[WIN_OSE]]=0,('Summary Sheet'!$O$1)-('Summary Sheet'!$O$1*2%),-'Summary Sheet'!$O$1*(Feb_21[[#This Row],[BSP]]-1))</f>
        <v>1.96</v>
      </c>
    </row>
    <row r="2317" spans="1:14" x14ac:dyDescent="0.25">
      <c r="A2317">
        <v>179585521</v>
      </c>
      <c r="B2317" s="1" t="s">
        <v>19</v>
      </c>
      <c r="C2317" s="1" t="s">
        <v>3137</v>
      </c>
      <c r="D2317" s="1" t="s">
        <v>5220</v>
      </c>
      <c r="E2317" s="1" t="s">
        <v>43</v>
      </c>
      <c r="F2317" s="1" t="s">
        <v>35</v>
      </c>
      <c r="G2317" s="2">
        <v>44248</v>
      </c>
      <c r="H2317" s="3">
        <v>0.55069444444444449</v>
      </c>
      <c r="I2317">
        <v>4</v>
      </c>
      <c r="J2317" s="1" t="s">
        <v>532</v>
      </c>
      <c r="K2317">
        <v>0</v>
      </c>
      <c r="L2317">
        <v>3.9394383191998346</v>
      </c>
      <c r="M2317">
        <v>4811.66</v>
      </c>
      <c r="N2317" s="5">
        <f>IF(Feb_21[[#This Row],[WIN_OSE]]=0,('Summary Sheet'!$O$1)-('Summary Sheet'!$O$1*2%),-'Summary Sheet'!$O$1*(Feb_21[[#This Row],[BSP]]-1))</f>
        <v>1.96</v>
      </c>
    </row>
    <row r="2318" spans="1:14" x14ac:dyDescent="0.25">
      <c r="A2318">
        <v>179585523</v>
      </c>
      <c r="B2318" s="1" t="s">
        <v>19</v>
      </c>
      <c r="C2318" s="1" t="s">
        <v>3137</v>
      </c>
      <c r="D2318" s="1" t="s">
        <v>5220</v>
      </c>
      <c r="E2318" s="1" t="s">
        <v>41</v>
      </c>
      <c r="F2318" s="1" t="s">
        <v>35</v>
      </c>
      <c r="G2318" s="2">
        <v>44248</v>
      </c>
      <c r="H2318" s="3">
        <v>0.56111111111111112</v>
      </c>
      <c r="I2318">
        <v>2</v>
      </c>
      <c r="J2318" s="1" t="s">
        <v>5040</v>
      </c>
      <c r="K2318">
        <v>0</v>
      </c>
      <c r="L2318">
        <v>2.7918502262469889</v>
      </c>
      <c r="M2318">
        <v>10189.84</v>
      </c>
      <c r="N2318" s="5">
        <f>IF(Feb_21[[#This Row],[WIN_OSE]]=0,('Summary Sheet'!$O$1)-('Summary Sheet'!$O$1*2%),-'Summary Sheet'!$O$1*(Feb_21[[#This Row],[BSP]]-1))</f>
        <v>1.96</v>
      </c>
    </row>
    <row r="2319" spans="1:14" x14ac:dyDescent="0.25">
      <c r="A2319">
        <v>179585525</v>
      </c>
      <c r="B2319" s="1" t="s">
        <v>19</v>
      </c>
      <c r="C2319" s="1" t="s">
        <v>3137</v>
      </c>
      <c r="D2319" s="1" t="s">
        <v>5220</v>
      </c>
      <c r="E2319" s="1" t="s">
        <v>39</v>
      </c>
      <c r="F2319" s="1" t="s">
        <v>35</v>
      </c>
      <c r="G2319" s="2">
        <v>44248</v>
      </c>
      <c r="H2319" s="3">
        <v>0.57222222222222219</v>
      </c>
      <c r="I2319">
        <v>6</v>
      </c>
      <c r="J2319" s="1" t="s">
        <v>3808</v>
      </c>
      <c r="K2319">
        <v>0</v>
      </c>
      <c r="L2319">
        <v>2.9354843700000002</v>
      </c>
      <c r="M2319">
        <v>9225.7000000000007</v>
      </c>
      <c r="N2319" s="5">
        <f>IF(Feb_21[[#This Row],[WIN_OSE]]=0,('Summary Sheet'!$O$1)-('Summary Sheet'!$O$1*2%),-'Summary Sheet'!$O$1*(Feb_21[[#This Row],[BSP]]-1))</f>
        <v>1.96</v>
      </c>
    </row>
    <row r="2320" spans="1:14" x14ac:dyDescent="0.25">
      <c r="A2320">
        <v>179585527</v>
      </c>
      <c r="B2320" s="1" t="s">
        <v>19</v>
      </c>
      <c r="C2320" s="1" t="s">
        <v>3137</v>
      </c>
      <c r="D2320" s="1" t="s">
        <v>5220</v>
      </c>
      <c r="E2320" s="1" t="s">
        <v>32</v>
      </c>
      <c r="F2320" s="1" t="s">
        <v>35</v>
      </c>
      <c r="G2320" s="2">
        <v>44248</v>
      </c>
      <c r="H2320" s="3">
        <v>0.58263888888888893</v>
      </c>
      <c r="I2320">
        <v>5</v>
      </c>
      <c r="J2320" s="1" t="s">
        <v>3337</v>
      </c>
      <c r="K2320">
        <v>1</v>
      </c>
      <c r="L2320">
        <v>2.428153834690165</v>
      </c>
      <c r="M2320">
        <v>12092.72</v>
      </c>
      <c r="N2320" s="5">
        <f>IF(Feb_21[[#This Row],[WIN_OSE]]=0,('Summary Sheet'!$O$1)-('Summary Sheet'!$O$1*2%),-'Summary Sheet'!$O$1*(Feb_21[[#This Row],[BSP]]-1))</f>
        <v>-2.85630766938033</v>
      </c>
    </row>
    <row r="2321" spans="1:14" x14ac:dyDescent="0.25">
      <c r="A2321">
        <v>179585550</v>
      </c>
      <c r="B2321" s="1" t="s">
        <v>23</v>
      </c>
      <c r="C2321" s="1" t="s">
        <v>3119</v>
      </c>
      <c r="D2321" s="1" t="s">
        <v>5220</v>
      </c>
      <c r="E2321" s="1" t="s">
        <v>27</v>
      </c>
      <c r="F2321" s="1" t="s">
        <v>28</v>
      </c>
      <c r="G2321" s="2">
        <v>44248</v>
      </c>
      <c r="H2321" s="3">
        <v>0.45347222222222222</v>
      </c>
      <c r="I2321">
        <v>1</v>
      </c>
      <c r="J2321" s="1" t="s">
        <v>4569</v>
      </c>
      <c r="K2321">
        <v>0</v>
      </c>
      <c r="L2321">
        <v>4.5107229369999997</v>
      </c>
      <c r="M2321">
        <v>5639.38</v>
      </c>
      <c r="N2321" s="5">
        <f>IF(Feb_21[[#This Row],[WIN_OSE]]=0,('Summary Sheet'!$O$1)-('Summary Sheet'!$O$1*2%),-'Summary Sheet'!$O$1*(Feb_21[[#This Row],[BSP]]-1))</f>
        <v>1.96</v>
      </c>
    </row>
    <row r="2322" spans="1:14" x14ac:dyDescent="0.25">
      <c r="A2322">
        <v>179585552</v>
      </c>
      <c r="B2322" s="1" t="s">
        <v>23</v>
      </c>
      <c r="C2322" s="1" t="s">
        <v>3119</v>
      </c>
      <c r="D2322" s="1" t="s">
        <v>5220</v>
      </c>
      <c r="E2322" s="1" t="s">
        <v>24</v>
      </c>
      <c r="F2322" s="1" t="s">
        <v>25</v>
      </c>
      <c r="G2322" s="2">
        <v>44248</v>
      </c>
      <c r="H2322" s="3">
        <v>0.46458333333333335</v>
      </c>
      <c r="I2322">
        <v>4</v>
      </c>
      <c r="J2322" s="1" t="s">
        <v>26</v>
      </c>
      <c r="K2322">
        <v>0</v>
      </c>
      <c r="L2322">
        <v>4.3668884921873552</v>
      </c>
      <c r="M2322">
        <v>3584.02</v>
      </c>
      <c r="N2322" s="5">
        <f>IF(Feb_21[[#This Row],[WIN_OSE]]=0,('Summary Sheet'!$O$1)-('Summary Sheet'!$O$1*2%),-'Summary Sheet'!$O$1*(Feb_21[[#This Row],[BSP]]-1))</f>
        <v>1.96</v>
      </c>
    </row>
    <row r="2323" spans="1:14" x14ac:dyDescent="0.25">
      <c r="A2323">
        <v>179585554</v>
      </c>
      <c r="B2323" s="1" t="s">
        <v>23</v>
      </c>
      <c r="C2323" s="1" t="s">
        <v>3119</v>
      </c>
      <c r="D2323" s="1" t="s">
        <v>5220</v>
      </c>
      <c r="E2323" s="1" t="s">
        <v>75</v>
      </c>
      <c r="F2323" s="1" t="s">
        <v>28</v>
      </c>
      <c r="G2323" s="2">
        <v>44248</v>
      </c>
      <c r="H2323" s="3">
        <v>0.47499999999999998</v>
      </c>
      <c r="I2323">
        <v>1</v>
      </c>
      <c r="J2323" s="1" t="s">
        <v>3304</v>
      </c>
      <c r="K2323">
        <v>0</v>
      </c>
      <c r="L2323">
        <v>3.8848748632433119</v>
      </c>
      <c r="M2323">
        <v>6290.12</v>
      </c>
      <c r="N2323" s="5">
        <f>IF(Feb_21[[#This Row],[WIN_OSE]]=0,('Summary Sheet'!$O$1)-('Summary Sheet'!$O$1*2%),-'Summary Sheet'!$O$1*(Feb_21[[#This Row],[BSP]]-1))</f>
        <v>1.96</v>
      </c>
    </row>
    <row r="2324" spans="1:14" x14ac:dyDescent="0.25">
      <c r="A2324">
        <v>179585556</v>
      </c>
      <c r="B2324" s="1" t="s">
        <v>23</v>
      </c>
      <c r="C2324" s="1" t="s">
        <v>3119</v>
      </c>
      <c r="D2324" s="1" t="s">
        <v>5220</v>
      </c>
      <c r="E2324" s="1" t="s">
        <v>24</v>
      </c>
      <c r="F2324" s="1" t="s">
        <v>25</v>
      </c>
      <c r="G2324" s="2">
        <v>44248</v>
      </c>
      <c r="H2324" s="3">
        <v>0.48541666666666666</v>
      </c>
      <c r="I2324">
        <v>1</v>
      </c>
      <c r="J2324" s="1" t="s">
        <v>162</v>
      </c>
      <c r="K2324">
        <v>0</v>
      </c>
      <c r="L2324">
        <v>2.6760769438782877</v>
      </c>
      <c r="M2324">
        <v>14124.44</v>
      </c>
      <c r="N2324" s="5">
        <f>IF(Feb_21[[#This Row],[WIN_OSE]]=0,('Summary Sheet'!$O$1)-('Summary Sheet'!$O$1*2%),-'Summary Sheet'!$O$1*(Feb_21[[#This Row],[BSP]]-1))</f>
        <v>1.96</v>
      </c>
    </row>
    <row r="2325" spans="1:14" x14ac:dyDescent="0.25">
      <c r="A2325">
        <v>179585558</v>
      </c>
      <c r="B2325" s="1" t="s">
        <v>23</v>
      </c>
      <c r="C2325" s="1" t="s">
        <v>3119</v>
      </c>
      <c r="D2325" s="1" t="s">
        <v>5220</v>
      </c>
      <c r="E2325" s="1" t="s">
        <v>24</v>
      </c>
      <c r="F2325" s="1" t="s">
        <v>25</v>
      </c>
      <c r="G2325" s="2">
        <v>44248</v>
      </c>
      <c r="H2325" s="3">
        <v>0.49583333333333335</v>
      </c>
      <c r="I2325">
        <v>5</v>
      </c>
      <c r="J2325" s="1" t="s">
        <v>3436</v>
      </c>
      <c r="K2325">
        <v>1</v>
      </c>
      <c r="L2325">
        <v>4.4556028230000004</v>
      </c>
      <c r="M2325">
        <v>6486.68</v>
      </c>
      <c r="N2325" s="5">
        <f>IF(Feb_21[[#This Row],[WIN_OSE]]=0,('Summary Sheet'!$O$1)-('Summary Sheet'!$O$1*2%),-'Summary Sheet'!$O$1*(Feb_21[[#This Row],[BSP]]-1))</f>
        <v>-6.9112056460000009</v>
      </c>
    </row>
    <row r="2326" spans="1:14" x14ac:dyDescent="0.25">
      <c r="A2326">
        <v>179585560</v>
      </c>
      <c r="B2326" s="1" t="s">
        <v>23</v>
      </c>
      <c r="C2326" s="1" t="s">
        <v>3119</v>
      </c>
      <c r="D2326" s="1" t="s">
        <v>5220</v>
      </c>
      <c r="E2326" s="1" t="s">
        <v>49</v>
      </c>
      <c r="F2326" s="1" t="s">
        <v>28</v>
      </c>
      <c r="G2326" s="2">
        <v>44248</v>
      </c>
      <c r="H2326" s="3">
        <v>0.50624999999999998</v>
      </c>
      <c r="I2326">
        <v>6</v>
      </c>
      <c r="J2326" s="1" t="s">
        <v>5231</v>
      </c>
      <c r="K2326">
        <v>1</v>
      </c>
      <c r="L2326">
        <v>4.2069617486836783</v>
      </c>
      <c r="M2326">
        <v>7079.86</v>
      </c>
      <c r="N2326" s="5">
        <f>IF(Feb_21[[#This Row],[WIN_OSE]]=0,('Summary Sheet'!$O$1)-('Summary Sheet'!$O$1*2%),-'Summary Sheet'!$O$1*(Feb_21[[#This Row],[BSP]]-1))</f>
        <v>-6.4139234973673567</v>
      </c>
    </row>
    <row r="2327" spans="1:14" x14ac:dyDescent="0.25">
      <c r="A2327">
        <v>179585562</v>
      </c>
      <c r="B2327" s="1" t="s">
        <v>23</v>
      </c>
      <c r="C2327" s="1" t="s">
        <v>3119</v>
      </c>
      <c r="D2327" s="1" t="s">
        <v>5220</v>
      </c>
      <c r="E2327" s="1" t="s">
        <v>314</v>
      </c>
      <c r="F2327" s="1" t="s">
        <v>61</v>
      </c>
      <c r="G2327" s="2">
        <v>44248</v>
      </c>
      <c r="H2327" s="3">
        <v>0.51666666666666672</v>
      </c>
      <c r="I2327">
        <v>5</v>
      </c>
      <c r="J2327" s="1" t="s">
        <v>4473</v>
      </c>
      <c r="K2327">
        <v>0</v>
      </c>
      <c r="L2327">
        <v>3.9152259171134207</v>
      </c>
      <c r="M2327">
        <v>5799.44</v>
      </c>
      <c r="N2327" s="5">
        <f>IF(Feb_21[[#This Row],[WIN_OSE]]=0,('Summary Sheet'!$O$1)-('Summary Sheet'!$O$1*2%),-'Summary Sheet'!$O$1*(Feb_21[[#This Row],[BSP]]-1))</f>
        <v>1.96</v>
      </c>
    </row>
    <row r="2328" spans="1:14" x14ac:dyDescent="0.25">
      <c r="A2328">
        <v>179585564</v>
      </c>
      <c r="B2328" s="1" t="s">
        <v>23</v>
      </c>
      <c r="C2328" s="1" t="s">
        <v>3119</v>
      </c>
      <c r="D2328" s="1" t="s">
        <v>5220</v>
      </c>
      <c r="E2328" s="1" t="s">
        <v>39</v>
      </c>
      <c r="F2328" s="1" t="s">
        <v>25</v>
      </c>
      <c r="G2328" s="2">
        <v>44248</v>
      </c>
      <c r="H2328" s="3">
        <v>0.52708333333333335</v>
      </c>
      <c r="I2328">
        <v>2</v>
      </c>
      <c r="J2328" s="1" t="s">
        <v>4430</v>
      </c>
      <c r="K2328">
        <v>0</v>
      </c>
      <c r="L2328">
        <v>4</v>
      </c>
      <c r="M2328">
        <v>4656.22</v>
      </c>
      <c r="N2328" s="5">
        <f>IF(Feb_21[[#This Row],[WIN_OSE]]=0,('Summary Sheet'!$O$1)-('Summary Sheet'!$O$1*2%),-'Summary Sheet'!$O$1*(Feb_21[[#This Row],[BSP]]-1))</f>
        <v>1.96</v>
      </c>
    </row>
    <row r="2329" spans="1:14" x14ac:dyDescent="0.25">
      <c r="A2329">
        <v>179585566</v>
      </c>
      <c r="B2329" s="1" t="s">
        <v>23</v>
      </c>
      <c r="C2329" s="1" t="s">
        <v>3119</v>
      </c>
      <c r="D2329" s="1" t="s">
        <v>5220</v>
      </c>
      <c r="E2329" s="1" t="s">
        <v>75</v>
      </c>
      <c r="F2329" s="1" t="s">
        <v>28</v>
      </c>
      <c r="G2329" s="2">
        <v>44248</v>
      </c>
      <c r="H2329" s="3">
        <v>0.53749999999999998</v>
      </c>
      <c r="I2329">
        <v>6</v>
      </c>
      <c r="J2329" s="1" t="s">
        <v>345</v>
      </c>
      <c r="K2329">
        <v>0</v>
      </c>
      <c r="L2329">
        <v>4.522397743</v>
      </c>
      <c r="M2329">
        <v>6758.72</v>
      </c>
      <c r="N2329" s="5">
        <f>IF(Feb_21[[#This Row],[WIN_OSE]]=0,('Summary Sheet'!$O$1)-('Summary Sheet'!$O$1*2%),-'Summary Sheet'!$O$1*(Feb_21[[#This Row],[BSP]]-1))</f>
        <v>1.96</v>
      </c>
    </row>
    <row r="2330" spans="1:14" x14ac:dyDescent="0.25">
      <c r="A2330">
        <v>179585568</v>
      </c>
      <c r="B2330" s="1" t="s">
        <v>23</v>
      </c>
      <c r="C2330" s="1" t="s">
        <v>3119</v>
      </c>
      <c r="D2330" s="1" t="s">
        <v>5220</v>
      </c>
      <c r="E2330" s="1" t="s">
        <v>24</v>
      </c>
      <c r="F2330" s="1" t="s">
        <v>25</v>
      </c>
      <c r="G2330" s="2">
        <v>44248</v>
      </c>
      <c r="H2330" s="3">
        <v>0.54791666666666672</v>
      </c>
      <c r="I2330">
        <v>2</v>
      </c>
      <c r="J2330" s="1" t="s">
        <v>4979</v>
      </c>
      <c r="K2330">
        <v>0</v>
      </c>
      <c r="L2330">
        <v>3.4933877014822423</v>
      </c>
      <c r="M2330">
        <v>8177.42</v>
      </c>
      <c r="N2330" s="5">
        <f>IF(Feb_21[[#This Row],[WIN_OSE]]=0,('Summary Sheet'!$O$1)-('Summary Sheet'!$O$1*2%),-'Summary Sheet'!$O$1*(Feb_21[[#This Row],[BSP]]-1))</f>
        <v>1.96</v>
      </c>
    </row>
    <row r="2331" spans="1:14" x14ac:dyDescent="0.25">
      <c r="A2331">
        <v>179585570</v>
      </c>
      <c r="B2331" s="1" t="s">
        <v>23</v>
      </c>
      <c r="C2331" s="1" t="s">
        <v>3119</v>
      </c>
      <c r="D2331" s="1" t="s">
        <v>5220</v>
      </c>
      <c r="E2331" s="1" t="s">
        <v>39</v>
      </c>
      <c r="F2331" s="1" t="s">
        <v>25</v>
      </c>
      <c r="G2331" s="2">
        <v>44248</v>
      </c>
      <c r="H2331" s="3">
        <v>0.55833333333333335</v>
      </c>
      <c r="I2331">
        <v>2</v>
      </c>
      <c r="J2331" s="1" t="s">
        <v>3252</v>
      </c>
      <c r="K2331">
        <v>1</v>
      </c>
      <c r="L2331">
        <v>4.1763685465173328</v>
      </c>
      <c r="M2331">
        <v>5046.8599999999997</v>
      </c>
      <c r="N2331" s="5">
        <f>IF(Feb_21[[#This Row],[WIN_OSE]]=0,('Summary Sheet'!$O$1)-('Summary Sheet'!$O$1*2%),-'Summary Sheet'!$O$1*(Feb_21[[#This Row],[BSP]]-1))</f>
        <v>-6.3527370930346656</v>
      </c>
    </row>
    <row r="2332" spans="1:14" x14ac:dyDescent="0.25">
      <c r="A2332">
        <v>179585572</v>
      </c>
      <c r="B2332" s="1" t="s">
        <v>23</v>
      </c>
      <c r="C2332" s="1" t="s">
        <v>3119</v>
      </c>
      <c r="D2332" s="1" t="s">
        <v>5220</v>
      </c>
      <c r="E2332" s="1" t="s">
        <v>27</v>
      </c>
      <c r="F2332" s="1" t="s">
        <v>28</v>
      </c>
      <c r="G2332" s="2">
        <v>44248</v>
      </c>
      <c r="H2332" s="3">
        <v>0.56874999999999998</v>
      </c>
      <c r="I2332">
        <v>6</v>
      </c>
      <c r="J2332" s="1" t="s">
        <v>3236</v>
      </c>
      <c r="K2332">
        <v>0</v>
      </c>
      <c r="L2332">
        <v>4.2303132635954537</v>
      </c>
      <c r="M2332">
        <v>3535.74</v>
      </c>
      <c r="N2332" s="5">
        <f>IF(Feb_21[[#This Row],[WIN_OSE]]=0,('Summary Sheet'!$O$1)-('Summary Sheet'!$O$1*2%),-'Summary Sheet'!$O$1*(Feb_21[[#This Row],[BSP]]-1))</f>
        <v>1.96</v>
      </c>
    </row>
    <row r="2333" spans="1:14" x14ac:dyDescent="0.25">
      <c r="A2333">
        <v>179592684</v>
      </c>
      <c r="B2333" s="1" t="s">
        <v>19</v>
      </c>
      <c r="C2333" s="1" t="s">
        <v>3118</v>
      </c>
      <c r="D2333" s="1" t="s">
        <v>5220</v>
      </c>
      <c r="E2333" s="1" t="s">
        <v>43</v>
      </c>
      <c r="F2333" s="1" t="s">
        <v>36</v>
      </c>
      <c r="G2333" s="2">
        <v>44248</v>
      </c>
      <c r="H2333" s="3">
        <v>0.58611111111111114</v>
      </c>
      <c r="I2333">
        <v>5</v>
      </c>
      <c r="J2333" s="1" t="s">
        <v>3694</v>
      </c>
      <c r="K2333">
        <v>0</v>
      </c>
      <c r="L2333">
        <v>4</v>
      </c>
      <c r="M2333">
        <v>3659.22</v>
      </c>
      <c r="N2333" s="5">
        <f>IF(Feb_21[[#This Row],[WIN_OSE]]=0,('Summary Sheet'!$O$1)-('Summary Sheet'!$O$1*2%),-'Summary Sheet'!$O$1*(Feb_21[[#This Row],[BSP]]-1))</f>
        <v>1.96</v>
      </c>
    </row>
    <row r="2334" spans="1:14" x14ac:dyDescent="0.25">
      <c r="A2334">
        <v>179592686</v>
      </c>
      <c r="B2334" s="1" t="s">
        <v>19</v>
      </c>
      <c r="C2334" s="1" t="s">
        <v>3118</v>
      </c>
      <c r="D2334" s="1" t="s">
        <v>5220</v>
      </c>
      <c r="E2334" s="1" t="s">
        <v>43</v>
      </c>
      <c r="F2334" s="1" t="s">
        <v>36</v>
      </c>
      <c r="G2334" s="2">
        <v>44248</v>
      </c>
      <c r="H2334" s="3">
        <v>0.59652777777777777</v>
      </c>
      <c r="I2334">
        <v>4</v>
      </c>
      <c r="J2334" s="1" t="s">
        <v>3291</v>
      </c>
      <c r="K2334">
        <v>0</v>
      </c>
      <c r="L2334">
        <v>2.7905342687651857</v>
      </c>
      <c r="M2334">
        <v>8797.06</v>
      </c>
      <c r="N2334" s="5">
        <f>IF(Feb_21[[#This Row],[WIN_OSE]]=0,('Summary Sheet'!$O$1)-('Summary Sheet'!$O$1*2%),-'Summary Sheet'!$O$1*(Feb_21[[#This Row],[BSP]]-1))</f>
        <v>1.96</v>
      </c>
    </row>
    <row r="2335" spans="1:14" x14ac:dyDescent="0.25">
      <c r="A2335">
        <v>179592688</v>
      </c>
      <c r="B2335" s="1" t="s">
        <v>19</v>
      </c>
      <c r="C2335" s="1" t="s">
        <v>3118</v>
      </c>
      <c r="D2335" s="1" t="s">
        <v>5220</v>
      </c>
      <c r="E2335" s="1" t="s">
        <v>39</v>
      </c>
      <c r="F2335" s="1" t="s">
        <v>36</v>
      </c>
      <c r="G2335" s="2">
        <v>44248</v>
      </c>
      <c r="H2335" s="3">
        <v>0.60833333333333328</v>
      </c>
      <c r="I2335">
        <v>2</v>
      </c>
      <c r="J2335" s="1" t="s">
        <v>4478</v>
      </c>
      <c r="K2335">
        <v>0</v>
      </c>
      <c r="L2335">
        <v>3</v>
      </c>
      <c r="M2335">
        <v>6341.78</v>
      </c>
      <c r="N2335" s="5">
        <f>IF(Feb_21[[#This Row],[WIN_OSE]]=0,('Summary Sheet'!$O$1)-('Summary Sheet'!$O$1*2%),-'Summary Sheet'!$O$1*(Feb_21[[#This Row],[BSP]]-1))</f>
        <v>1.96</v>
      </c>
    </row>
    <row r="2336" spans="1:14" x14ac:dyDescent="0.25">
      <c r="A2336">
        <v>179592690</v>
      </c>
      <c r="B2336" s="1" t="s">
        <v>19</v>
      </c>
      <c r="C2336" s="1" t="s">
        <v>3118</v>
      </c>
      <c r="D2336" s="1" t="s">
        <v>5220</v>
      </c>
      <c r="E2336" s="1" t="s">
        <v>75</v>
      </c>
      <c r="F2336" s="1" t="s">
        <v>52</v>
      </c>
      <c r="G2336" s="2">
        <v>44248</v>
      </c>
      <c r="H2336" s="3">
        <v>0.62083333333333335</v>
      </c>
      <c r="I2336">
        <v>5</v>
      </c>
      <c r="J2336" s="1" t="s">
        <v>3293</v>
      </c>
      <c r="K2336">
        <v>0</v>
      </c>
      <c r="L2336">
        <v>3.4698136071793577</v>
      </c>
      <c r="M2336">
        <v>4477.0600000000004</v>
      </c>
      <c r="N2336" s="5">
        <f>IF(Feb_21[[#This Row],[WIN_OSE]]=0,('Summary Sheet'!$O$1)-('Summary Sheet'!$O$1*2%),-'Summary Sheet'!$O$1*(Feb_21[[#This Row],[BSP]]-1))</f>
        <v>1.96</v>
      </c>
    </row>
    <row r="2337" spans="1:14" x14ac:dyDescent="0.25">
      <c r="A2337">
        <v>179592692</v>
      </c>
      <c r="B2337" s="1" t="s">
        <v>19</v>
      </c>
      <c r="C2337" s="1" t="s">
        <v>3118</v>
      </c>
      <c r="D2337" s="1" t="s">
        <v>5220</v>
      </c>
      <c r="E2337" s="1" t="s">
        <v>41</v>
      </c>
      <c r="F2337" s="1" t="s">
        <v>36</v>
      </c>
      <c r="G2337" s="2">
        <v>44248</v>
      </c>
      <c r="H2337" s="3">
        <v>0.63124999999999998</v>
      </c>
      <c r="I2337">
        <v>4</v>
      </c>
      <c r="J2337" s="1" t="s">
        <v>4763</v>
      </c>
      <c r="K2337">
        <v>1</v>
      </c>
      <c r="L2337">
        <v>4.4639140848653209</v>
      </c>
      <c r="M2337">
        <v>4209.88</v>
      </c>
      <c r="N2337" s="5">
        <f>IF(Feb_21[[#This Row],[WIN_OSE]]=0,('Summary Sheet'!$O$1)-('Summary Sheet'!$O$1*2%),-'Summary Sheet'!$O$1*(Feb_21[[#This Row],[BSP]]-1))</f>
        <v>-6.9278281697306419</v>
      </c>
    </row>
    <row r="2338" spans="1:14" x14ac:dyDescent="0.25">
      <c r="A2338">
        <v>179592694</v>
      </c>
      <c r="B2338" s="1" t="s">
        <v>19</v>
      </c>
      <c r="C2338" s="1" t="s">
        <v>3118</v>
      </c>
      <c r="D2338" s="1" t="s">
        <v>5220</v>
      </c>
      <c r="E2338" s="1" t="s">
        <v>48</v>
      </c>
      <c r="F2338" s="1" t="s">
        <v>36</v>
      </c>
      <c r="G2338" s="2">
        <v>44248</v>
      </c>
      <c r="H2338" s="3">
        <v>0.6430555555555556</v>
      </c>
      <c r="I2338">
        <v>2</v>
      </c>
      <c r="J2338" s="1" t="s">
        <v>3197</v>
      </c>
      <c r="K2338">
        <v>0</v>
      </c>
      <c r="L2338">
        <v>3.1656356357102227</v>
      </c>
      <c r="M2338">
        <v>10111.06</v>
      </c>
      <c r="N2338" s="5">
        <f>IF(Feb_21[[#This Row],[WIN_OSE]]=0,('Summary Sheet'!$O$1)-('Summary Sheet'!$O$1*2%),-'Summary Sheet'!$O$1*(Feb_21[[#This Row],[BSP]]-1))</f>
        <v>1.96</v>
      </c>
    </row>
    <row r="2339" spans="1:14" x14ac:dyDescent="0.25">
      <c r="A2339">
        <v>179592696</v>
      </c>
      <c r="B2339" s="1" t="s">
        <v>19</v>
      </c>
      <c r="C2339" s="1" t="s">
        <v>3118</v>
      </c>
      <c r="D2339" s="1" t="s">
        <v>5220</v>
      </c>
      <c r="E2339" s="1" t="s">
        <v>27</v>
      </c>
      <c r="F2339" s="1" t="s">
        <v>52</v>
      </c>
      <c r="G2339" s="2">
        <v>44248</v>
      </c>
      <c r="H2339" s="3">
        <v>0.65555555555555556</v>
      </c>
      <c r="I2339">
        <v>5</v>
      </c>
      <c r="J2339" s="1" t="s">
        <v>3196</v>
      </c>
      <c r="K2339">
        <v>0</v>
      </c>
      <c r="L2339">
        <v>3.7360829058454694</v>
      </c>
      <c r="M2339">
        <v>5650.34</v>
      </c>
      <c r="N2339" s="5">
        <f>IF(Feb_21[[#This Row],[WIN_OSE]]=0,('Summary Sheet'!$O$1)-('Summary Sheet'!$O$1*2%),-'Summary Sheet'!$O$1*(Feb_21[[#This Row],[BSP]]-1))</f>
        <v>1.96</v>
      </c>
    </row>
    <row r="2340" spans="1:14" x14ac:dyDescent="0.25">
      <c r="A2340">
        <v>179592698</v>
      </c>
      <c r="B2340" s="1" t="s">
        <v>19</v>
      </c>
      <c r="C2340" s="1" t="s">
        <v>3118</v>
      </c>
      <c r="D2340" s="1" t="s">
        <v>5220</v>
      </c>
      <c r="E2340" s="1" t="s">
        <v>75</v>
      </c>
      <c r="F2340" s="1" t="s">
        <v>52</v>
      </c>
      <c r="G2340" s="2">
        <v>44248</v>
      </c>
      <c r="H2340" s="3">
        <v>0.6694444444444444</v>
      </c>
      <c r="I2340">
        <v>6</v>
      </c>
      <c r="J2340" s="1" t="s">
        <v>3224</v>
      </c>
      <c r="K2340">
        <v>0</v>
      </c>
      <c r="L2340">
        <v>3.4539967631344921</v>
      </c>
      <c r="M2340">
        <v>8902.6200000000008</v>
      </c>
      <c r="N2340" s="5">
        <f>IF(Feb_21[[#This Row],[WIN_OSE]]=0,('Summary Sheet'!$O$1)-('Summary Sheet'!$O$1*2%),-'Summary Sheet'!$O$1*(Feb_21[[#This Row],[BSP]]-1))</f>
        <v>1.96</v>
      </c>
    </row>
    <row r="2341" spans="1:14" x14ac:dyDescent="0.25">
      <c r="A2341">
        <v>179592700</v>
      </c>
      <c r="B2341" s="1" t="s">
        <v>19</v>
      </c>
      <c r="C2341" s="1" t="s">
        <v>3118</v>
      </c>
      <c r="D2341" s="1" t="s">
        <v>5220</v>
      </c>
      <c r="E2341" s="1" t="s">
        <v>43</v>
      </c>
      <c r="F2341" s="1" t="s">
        <v>36</v>
      </c>
      <c r="G2341" s="2">
        <v>44248</v>
      </c>
      <c r="H2341" s="3">
        <v>0.68263888888888891</v>
      </c>
      <c r="I2341">
        <v>3</v>
      </c>
      <c r="J2341" s="1" t="s">
        <v>3312</v>
      </c>
      <c r="K2341">
        <v>1</v>
      </c>
      <c r="L2341">
        <v>3.1</v>
      </c>
      <c r="M2341">
        <v>6709.9</v>
      </c>
      <c r="N2341" s="5">
        <f>IF(Feb_21[[#This Row],[WIN_OSE]]=0,('Summary Sheet'!$O$1)-('Summary Sheet'!$O$1*2%),-'Summary Sheet'!$O$1*(Feb_21[[#This Row],[BSP]]-1))</f>
        <v>-4.2</v>
      </c>
    </row>
    <row r="2342" spans="1:14" x14ac:dyDescent="0.25">
      <c r="A2342">
        <v>179592702</v>
      </c>
      <c r="B2342" s="1" t="s">
        <v>19</v>
      </c>
      <c r="C2342" s="1" t="s">
        <v>3118</v>
      </c>
      <c r="D2342" s="1" t="s">
        <v>5220</v>
      </c>
      <c r="E2342" s="1" t="s">
        <v>48</v>
      </c>
      <c r="F2342" s="1" t="s">
        <v>66</v>
      </c>
      <c r="G2342" s="2">
        <v>44248</v>
      </c>
      <c r="H2342" s="3">
        <v>0.69652777777777775</v>
      </c>
      <c r="I2342">
        <v>2</v>
      </c>
      <c r="J2342" s="1" t="s">
        <v>3222</v>
      </c>
      <c r="K2342">
        <v>0</v>
      </c>
      <c r="L2342">
        <v>4.225926353532123</v>
      </c>
      <c r="M2342">
        <v>4662.5</v>
      </c>
      <c r="N2342" s="5">
        <f>IF(Feb_21[[#This Row],[WIN_OSE]]=0,('Summary Sheet'!$O$1)-('Summary Sheet'!$O$1*2%),-'Summary Sheet'!$O$1*(Feb_21[[#This Row],[BSP]]-1))</f>
        <v>1.96</v>
      </c>
    </row>
    <row r="2343" spans="1:14" x14ac:dyDescent="0.25">
      <c r="A2343">
        <v>179592704</v>
      </c>
      <c r="B2343" s="1" t="s">
        <v>19</v>
      </c>
      <c r="C2343" s="1" t="s">
        <v>3118</v>
      </c>
      <c r="D2343" s="1" t="s">
        <v>5220</v>
      </c>
      <c r="E2343" s="1" t="s">
        <v>47</v>
      </c>
      <c r="F2343" s="1" t="s">
        <v>36</v>
      </c>
      <c r="G2343" s="2">
        <v>44248</v>
      </c>
      <c r="H2343" s="3">
        <v>0.7104166666666667</v>
      </c>
      <c r="I2343">
        <v>5</v>
      </c>
      <c r="J2343" s="1" t="s">
        <v>4474</v>
      </c>
      <c r="K2343">
        <v>1</v>
      </c>
      <c r="L2343">
        <v>3.9321952238414091</v>
      </c>
      <c r="M2343">
        <v>5961.76</v>
      </c>
      <c r="N2343" s="5">
        <f>IF(Feb_21[[#This Row],[WIN_OSE]]=0,('Summary Sheet'!$O$1)-('Summary Sheet'!$O$1*2%),-'Summary Sheet'!$O$1*(Feb_21[[#This Row],[BSP]]-1))</f>
        <v>-5.8643904476828181</v>
      </c>
    </row>
    <row r="2344" spans="1:14" x14ac:dyDescent="0.25">
      <c r="A2344">
        <v>179592706</v>
      </c>
      <c r="B2344" s="1" t="s">
        <v>19</v>
      </c>
      <c r="C2344" s="1" t="s">
        <v>3118</v>
      </c>
      <c r="D2344" s="1" t="s">
        <v>5220</v>
      </c>
      <c r="E2344" s="1" t="s">
        <v>48</v>
      </c>
      <c r="F2344" s="1" t="s">
        <v>36</v>
      </c>
      <c r="G2344" s="2">
        <v>44248</v>
      </c>
      <c r="H2344" s="3">
        <v>0.72361111111111109</v>
      </c>
      <c r="I2344">
        <v>4</v>
      </c>
      <c r="J2344" s="1" t="s">
        <v>3634</v>
      </c>
      <c r="K2344">
        <v>0</v>
      </c>
      <c r="L2344">
        <v>3.4667843866365731</v>
      </c>
      <c r="M2344">
        <v>8286</v>
      </c>
      <c r="N2344" s="5">
        <f>IF(Feb_21[[#This Row],[WIN_OSE]]=0,('Summary Sheet'!$O$1)-('Summary Sheet'!$O$1*2%),-'Summary Sheet'!$O$1*(Feb_21[[#This Row],[BSP]]-1))</f>
        <v>1.96</v>
      </c>
    </row>
    <row r="2345" spans="1:14" x14ac:dyDescent="0.25">
      <c r="A2345">
        <v>179592720</v>
      </c>
      <c r="B2345" s="1" t="s">
        <v>23</v>
      </c>
      <c r="C2345" s="1" t="s">
        <v>3138</v>
      </c>
      <c r="D2345" s="1" t="s">
        <v>5220</v>
      </c>
      <c r="E2345" s="1" t="s">
        <v>39</v>
      </c>
      <c r="F2345" s="1" t="s">
        <v>44</v>
      </c>
      <c r="G2345" s="2">
        <v>44248</v>
      </c>
      <c r="H2345" s="3">
        <v>0.58125000000000004</v>
      </c>
      <c r="I2345">
        <v>1</v>
      </c>
      <c r="J2345" s="1" t="s">
        <v>3280</v>
      </c>
      <c r="K2345">
        <v>0</v>
      </c>
      <c r="L2345">
        <v>4.4853711145650603</v>
      </c>
      <c r="M2345">
        <v>3415.24</v>
      </c>
      <c r="N2345" s="5">
        <f>IF(Feb_21[[#This Row],[WIN_OSE]]=0,('Summary Sheet'!$O$1)-('Summary Sheet'!$O$1*2%),-'Summary Sheet'!$O$1*(Feb_21[[#This Row],[BSP]]-1))</f>
        <v>1.96</v>
      </c>
    </row>
    <row r="2346" spans="1:14" x14ac:dyDescent="0.25">
      <c r="A2346">
        <v>179592722</v>
      </c>
      <c r="B2346" s="1" t="s">
        <v>23</v>
      </c>
      <c r="C2346" s="1" t="s">
        <v>3138</v>
      </c>
      <c r="D2346" s="1" t="s">
        <v>5220</v>
      </c>
      <c r="E2346" s="1" t="s">
        <v>289</v>
      </c>
      <c r="F2346" s="1" t="s">
        <v>5223</v>
      </c>
      <c r="G2346" s="2">
        <v>44248</v>
      </c>
      <c r="H2346" s="3">
        <v>0.59166666666666667</v>
      </c>
      <c r="I2346">
        <v>3</v>
      </c>
      <c r="J2346" s="1" t="s">
        <v>5229</v>
      </c>
      <c r="K2346">
        <v>0</v>
      </c>
      <c r="L2346">
        <v>4</v>
      </c>
      <c r="M2346">
        <v>8759.58</v>
      </c>
      <c r="N2346" s="5">
        <f>IF(Feb_21[[#This Row],[WIN_OSE]]=0,('Summary Sheet'!$O$1)-('Summary Sheet'!$O$1*2%),-'Summary Sheet'!$O$1*(Feb_21[[#This Row],[BSP]]-1))</f>
        <v>1.96</v>
      </c>
    </row>
    <row r="2347" spans="1:14" x14ac:dyDescent="0.25">
      <c r="A2347">
        <v>179592724</v>
      </c>
      <c r="B2347" s="1" t="s">
        <v>23</v>
      </c>
      <c r="C2347" s="1" t="s">
        <v>3138</v>
      </c>
      <c r="D2347" s="1" t="s">
        <v>5220</v>
      </c>
      <c r="E2347" s="1" t="s">
        <v>27</v>
      </c>
      <c r="F2347" s="1" t="s">
        <v>58</v>
      </c>
      <c r="G2347" s="2">
        <v>44248</v>
      </c>
      <c r="H2347" s="3">
        <v>0.60555555555555551</v>
      </c>
      <c r="I2347">
        <v>3</v>
      </c>
      <c r="J2347" s="1" t="s">
        <v>4795</v>
      </c>
      <c r="K2347">
        <v>0</v>
      </c>
      <c r="L2347">
        <v>2.6112848382997971</v>
      </c>
      <c r="M2347">
        <v>13484.86</v>
      </c>
      <c r="N2347" s="5">
        <f>IF(Feb_21[[#This Row],[WIN_OSE]]=0,('Summary Sheet'!$O$1)-('Summary Sheet'!$O$1*2%),-'Summary Sheet'!$O$1*(Feb_21[[#This Row],[BSP]]-1))</f>
        <v>1.96</v>
      </c>
    </row>
    <row r="2348" spans="1:14" x14ac:dyDescent="0.25">
      <c r="A2348">
        <v>179592726</v>
      </c>
      <c r="B2348" s="1" t="s">
        <v>23</v>
      </c>
      <c r="C2348" s="1" t="s">
        <v>3138</v>
      </c>
      <c r="D2348" s="1" t="s">
        <v>5220</v>
      </c>
      <c r="E2348" s="1" t="s">
        <v>75</v>
      </c>
      <c r="F2348" s="1" t="s">
        <v>58</v>
      </c>
      <c r="G2348" s="2">
        <v>44248</v>
      </c>
      <c r="H2348" s="3">
        <v>0.61944444444444446</v>
      </c>
      <c r="I2348">
        <v>2</v>
      </c>
      <c r="J2348" s="1" t="s">
        <v>3262</v>
      </c>
      <c r="K2348">
        <v>1</v>
      </c>
      <c r="L2348">
        <v>3.4823458835037311</v>
      </c>
      <c r="M2348">
        <v>3596.56</v>
      </c>
      <c r="N2348" s="5">
        <f>IF(Feb_21[[#This Row],[WIN_OSE]]=0,('Summary Sheet'!$O$1)-('Summary Sheet'!$O$1*2%),-'Summary Sheet'!$O$1*(Feb_21[[#This Row],[BSP]]-1))</f>
        <v>-4.9646917670074622</v>
      </c>
    </row>
    <row r="2349" spans="1:14" x14ac:dyDescent="0.25">
      <c r="A2349">
        <v>179592728</v>
      </c>
      <c r="B2349" s="1" t="s">
        <v>23</v>
      </c>
      <c r="C2349" s="1" t="s">
        <v>3138</v>
      </c>
      <c r="D2349" s="1" t="s">
        <v>5220</v>
      </c>
      <c r="E2349" s="1" t="s">
        <v>60</v>
      </c>
      <c r="F2349" s="1" t="s">
        <v>5223</v>
      </c>
      <c r="G2349" s="2">
        <v>44248</v>
      </c>
      <c r="H2349" s="3">
        <v>0.63263888888888886</v>
      </c>
      <c r="I2349">
        <v>1</v>
      </c>
      <c r="J2349" s="1" t="s">
        <v>4775</v>
      </c>
      <c r="K2349">
        <v>1</v>
      </c>
      <c r="L2349">
        <v>4.4770103602496283</v>
      </c>
      <c r="M2349">
        <v>4420.5</v>
      </c>
      <c r="N2349" s="5">
        <f>IF(Feb_21[[#This Row],[WIN_OSE]]=0,('Summary Sheet'!$O$1)-('Summary Sheet'!$O$1*2%),-'Summary Sheet'!$O$1*(Feb_21[[#This Row],[BSP]]-1))</f>
        <v>-6.9540207204992566</v>
      </c>
    </row>
    <row r="2350" spans="1:14" x14ac:dyDescent="0.25">
      <c r="A2350">
        <v>179592730</v>
      </c>
      <c r="B2350" s="1" t="s">
        <v>23</v>
      </c>
      <c r="C2350" s="1" t="s">
        <v>3138</v>
      </c>
      <c r="D2350" s="1" t="s">
        <v>5220</v>
      </c>
      <c r="E2350" s="1" t="s">
        <v>49</v>
      </c>
      <c r="F2350" s="1" t="s">
        <v>58</v>
      </c>
      <c r="G2350" s="2">
        <v>44248</v>
      </c>
      <c r="H2350" s="3">
        <v>0.64444444444444449</v>
      </c>
      <c r="I2350">
        <v>6</v>
      </c>
      <c r="J2350" s="1" t="s">
        <v>4761</v>
      </c>
      <c r="K2350">
        <v>0</v>
      </c>
      <c r="L2350">
        <v>3.45</v>
      </c>
      <c r="M2350">
        <v>4905.24</v>
      </c>
      <c r="N2350" s="5">
        <f>IF(Feb_21[[#This Row],[WIN_OSE]]=0,('Summary Sheet'!$O$1)-('Summary Sheet'!$O$1*2%),-'Summary Sheet'!$O$1*(Feb_21[[#This Row],[BSP]]-1))</f>
        <v>1.96</v>
      </c>
    </row>
    <row r="2351" spans="1:14" x14ac:dyDescent="0.25">
      <c r="A2351">
        <v>179592732</v>
      </c>
      <c r="B2351" s="1" t="s">
        <v>23</v>
      </c>
      <c r="C2351" s="1" t="s">
        <v>3138</v>
      </c>
      <c r="D2351" s="1" t="s">
        <v>5220</v>
      </c>
      <c r="E2351" s="1" t="s">
        <v>27</v>
      </c>
      <c r="F2351" s="1" t="s">
        <v>58</v>
      </c>
      <c r="G2351" s="2">
        <v>44248</v>
      </c>
      <c r="H2351" s="3">
        <v>0.65833333333333333</v>
      </c>
      <c r="I2351">
        <v>6</v>
      </c>
      <c r="J2351" s="1" t="s">
        <v>794</v>
      </c>
      <c r="K2351">
        <v>1</v>
      </c>
      <c r="L2351">
        <v>4.4066752810000001</v>
      </c>
      <c r="M2351">
        <v>3615.14</v>
      </c>
      <c r="N2351" s="5">
        <f>IF(Feb_21[[#This Row],[WIN_OSE]]=0,('Summary Sheet'!$O$1)-('Summary Sheet'!$O$1*2%),-'Summary Sheet'!$O$1*(Feb_21[[#This Row],[BSP]]-1))</f>
        <v>-6.8133505620000001</v>
      </c>
    </row>
    <row r="2352" spans="1:14" x14ac:dyDescent="0.25">
      <c r="A2352">
        <v>179592734</v>
      </c>
      <c r="B2352" s="1" t="s">
        <v>23</v>
      </c>
      <c r="C2352" s="1" t="s">
        <v>3138</v>
      </c>
      <c r="D2352" s="1" t="s">
        <v>5220</v>
      </c>
      <c r="E2352" s="1" t="s">
        <v>43</v>
      </c>
      <c r="F2352" s="1" t="s">
        <v>44</v>
      </c>
      <c r="G2352" s="2">
        <v>44248</v>
      </c>
      <c r="H2352" s="3">
        <v>0.67222222222222228</v>
      </c>
      <c r="I2352">
        <v>1</v>
      </c>
      <c r="J2352" s="1" t="s">
        <v>5238</v>
      </c>
      <c r="K2352">
        <v>1</v>
      </c>
      <c r="L2352">
        <v>3.3</v>
      </c>
      <c r="M2352">
        <v>7144.92</v>
      </c>
      <c r="N2352" s="5">
        <f>IF(Feb_21[[#This Row],[WIN_OSE]]=0,('Summary Sheet'!$O$1)-('Summary Sheet'!$O$1*2%),-'Summary Sheet'!$O$1*(Feb_21[[#This Row],[BSP]]-1))</f>
        <v>-4.5999999999999996</v>
      </c>
    </row>
    <row r="2353" spans="1:14" x14ac:dyDescent="0.25">
      <c r="A2353">
        <v>179592736</v>
      </c>
      <c r="B2353" s="1" t="s">
        <v>23</v>
      </c>
      <c r="C2353" s="1" t="s">
        <v>3138</v>
      </c>
      <c r="D2353" s="1" t="s">
        <v>5220</v>
      </c>
      <c r="E2353" s="1" t="s">
        <v>41</v>
      </c>
      <c r="F2353" s="1" t="s">
        <v>44</v>
      </c>
      <c r="G2353" s="2">
        <v>44248</v>
      </c>
      <c r="H2353" s="3">
        <v>0.68611111111111112</v>
      </c>
      <c r="I2353">
        <v>5</v>
      </c>
      <c r="J2353" s="1" t="s">
        <v>4799</v>
      </c>
      <c r="K2353">
        <v>0</v>
      </c>
      <c r="L2353">
        <v>3.2959429095492307</v>
      </c>
      <c r="M2353">
        <v>12110.58</v>
      </c>
      <c r="N2353" s="5">
        <f>IF(Feb_21[[#This Row],[WIN_OSE]]=0,('Summary Sheet'!$O$1)-('Summary Sheet'!$O$1*2%),-'Summary Sheet'!$O$1*(Feb_21[[#This Row],[BSP]]-1))</f>
        <v>1.96</v>
      </c>
    </row>
    <row r="2354" spans="1:14" x14ac:dyDescent="0.25">
      <c r="A2354">
        <v>179592738</v>
      </c>
      <c r="B2354" s="1" t="s">
        <v>23</v>
      </c>
      <c r="C2354" s="1" t="s">
        <v>3138</v>
      </c>
      <c r="D2354" s="1" t="s">
        <v>5220</v>
      </c>
      <c r="E2354" s="1" t="s">
        <v>39</v>
      </c>
      <c r="F2354" s="1" t="s">
        <v>44</v>
      </c>
      <c r="G2354" s="2">
        <v>44248</v>
      </c>
      <c r="H2354" s="3">
        <v>0.7</v>
      </c>
      <c r="I2354">
        <v>4</v>
      </c>
      <c r="J2354" s="1" t="s">
        <v>520</v>
      </c>
      <c r="K2354">
        <v>0</v>
      </c>
      <c r="L2354">
        <v>4.5372478226093298</v>
      </c>
      <c r="M2354">
        <v>3584.92</v>
      </c>
      <c r="N2354" s="5">
        <f>IF(Feb_21[[#This Row],[WIN_OSE]]=0,('Summary Sheet'!$O$1)-('Summary Sheet'!$O$1*2%),-'Summary Sheet'!$O$1*(Feb_21[[#This Row],[BSP]]-1))</f>
        <v>1.96</v>
      </c>
    </row>
    <row r="2355" spans="1:14" x14ac:dyDescent="0.25">
      <c r="A2355">
        <v>179592740</v>
      </c>
      <c r="B2355" s="1" t="s">
        <v>23</v>
      </c>
      <c r="C2355" s="1" t="s">
        <v>3138</v>
      </c>
      <c r="D2355" s="1" t="s">
        <v>5220</v>
      </c>
      <c r="E2355" s="1" t="s">
        <v>43</v>
      </c>
      <c r="F2355" s="1" t="s">
        <v>44</v>
      </c>
      <c r="G2355" s="2">
        <v>44248</v>
      </c>
      <c r="H2355" s="3">
        <v>0.71388888888888891</v>
      </c>
      <c r="I2355">
        <v>3</v>
      </c>
      <c r="J2355" s="1" t="s">
        <v>4769</v>
      </c>
      <c r="K2355">
        <v>0</v>
      </c>
      <c r="L2355">
        <v>3.8904212120000001</v>
      </c>
      <c r="M2355">
        <v>6865.6</v>
      </c>
      <c r="N2355" s="5">
        <f>IF(Feb_21[[#This Row],[WIN_OSE]]=0,('Summary Sheet'!$O$1)-('Summary Sheet'!$O$1*2%),-'Summary Sheet'!$O$1*(Feb_21[[#This Row],[BSP]]-1))</f>
        <v>1.96</v>
      </c>
    </row>
    <row r="2356" spans="1:14" x14ac:dyDescent="0.25">
      <c r="A2356">
        <v>179592742</v>
      </c>
      <c r="B2356" s="1" t="s">
        <v>23</v>
      </c>
      <c r="C2356" s="1" t="s">
        <v>3138</v>
      </c>
      <c r="D2356" s="1" t="s">
        <v>5220</v>
      </c>
      <c r="E2356" s="1" t="s">
        <v>75</v>
      </c>
      <c r="F2356" s="1" t="s">
        <v>58</v>
      </c>
      <c r="G2356" s="2">
        <v>44248</v>
      </c>
      <c r="H2356" s="3">
        <v>0.72777777777777775</v>
      </c>
      <c r="I2356">
        <v>1</v>
      </c>
      <c r="J2356" s="1" t="s">
        <v>3238</v>
      </c>
      <c r="K2356">
        <v>1</v>
      </c>
      <c r="L2356">
        <v>3.15</v>
      </c>
      <c r="M2356">
        <v>9920.7800000000007</v>
      </c>
      <c r="N2356" s="5">
        <f>IF(Feb_21[[#This Row],[WIN_OSE]]=0,('Summary Sheet'!$O$1)-('Summary Sheet'!$O$1*2%),-'Summary Sheet'!$O$1*(Feb_21[[#This Row],[BSP]]-1))</f>
        <v>-4.3</v>
      </c>
    </row>
    <row r="2357" spans="1:14" x14ac:dyDescent="0.25">
      <c r="A2357">
        <v>179592744</v>
      </c>
      <c r="B2357" s="1" t="s">
        <v>23</v>
      </c>
      <c r="C2357" s="1" t="s">
        <v>3138</v>
      </c>
      <c r="D2357" s="1" t="s">
        <v>5220</v>
      </c>
      <c r="E2357" s="1" t="s">
        <v>39</v>
      </c>
      <c r="F2357" s="1" t="s">
        <v>44</v>
      </c>
      <c r="G2357" s="2">
        <v>44248</v>
      </c>
      <c r="H2357" s="3">
        <v>0.73888888888888893</v>
      </c>
      <c r="I2357">
        <v>2</v>
      </c>
      <c r="J2357" s="1" t="s">
        <v>5222</v>
      </c>
      <c r="K2357">
        <v>0</v>
      </c>
      <c r="L2357">
        <v>3.8783247279999999</v>
      </c>
      <c r="M2357">
        <v>9436.1</v>
      </c>
      <c r="N2357" s="5">
        <f>IF(Feb_21[[#This Row],[WIN_OSE]]=0,('Summary Sheet'!$O$1)-('Summary Sheet'!$O$1*2%),-'Summary Sheet'!$O$1*(Feb_21[[#This Row],[BSP]]-1))</f>
        <v>1.96</v>
      </c>
    </row>
    <row r="2358" spans="1:14" x14ac:dyDescent="0.25">
      <c r="A2358">
        <v>179592746</v>
      </c>
      <c r="B2358" s="1" t="s">
        <v>23</v>
      </c>
      <c r="C2358" s="1" t="s">
        <v>3138</v>
      </c>
      <c r="D2358" s="1" t="s">
        <v>5220</v>
      </c>
      <c r="E2358" s="1" t="s">
        <v>47</v>
      </c>
      <c r="F2358" s="1" t="s">
        <v>44</v>
      </c>
      <c r="G2358" s="2">
        <v>44248</v>
      </c>
      <c r="H2358" s="3">
        <v>0.75138888888888888</v>
      </c>
      <c r="I2358">
        <v>1</v>
      </c>
      <c r="J2358" s="1" t="s">
        <v>4766</v>
      </c>
      <c r="K2358">
        <v>0</v>
      </c>
      <c r="L2358">
        <v>3.2964006988933034</v>
      </c>
      <c r="M2358">
        <v>12307.2</v>
      </c>
      <c r="N2358" s="5">
        <f>IF(Feb_21[[#This Row],[WIN_OSE]]=0,('Summary Sheet'!$O$1)-('Summary Sheet'!$O$1*2%),-'Summary Sheet'!$O$1*(Feb_21[[#This Row],[BSP]]-1))</f>
        <v>1.96</v>
      </c>
    </row>
    <row r="2359" spans="1:14" x14ac:dyDescent="0.25">
      <c r="A2359">
        <v>179592891</v>
      </c>
      <c r="B2359" s="1" t="s">
        <v>1277</v>
      </c>
      <c r="C2359" s="1" t="s">
        <v>3132</v>
      </c>
      <c r="D2359" s="1" t="s">
        <v>5220</v>
      </c>
      <c r="E2359" s="1" t="s">
        <v>65</v>
      </c>
      <c r="F2359" s="1" t="s">
        <v>42</v>
      </c>
      <c r="G2359" s="2">
        <v>44248</v>
      </c>
      <c r="H2359" s="3">
        <v>0.7631944444444444</v>
      </c>
      <c r="I2359">
        <v>3</v>
      </c>
      <c r="J2359" s="1" t="s">
        <v>5221</v>
      </c>
      <c r="K2359">
        <v>0</v>
      </c>
      <c r="L2359">
        <v>2.9</v>
      </c>
      <c r="M2359">
        <v>11933.7</v>
      </c>
      <c r="N2359" s="5">
        <f>IF(Feb_21[[#This Row],[WIN_OSE]]=0,('Summary Sheet'!$O$1)-('Summary Sheet'!$O$1*2%),-'Summary Sheet'!$O$1*(Feb_21[[#This Row],[BSP]]-1))</f>
        <v>1.96</v>
      </c>
    </row>
    <row r="2360" spans="1:14" x14ac:dyDescent="0.25">
      <c r="A2360">
        <v>179592893</v>
      </c>
      <c r="B2360" s="1" t="s">
        <v>1277</v>
      </c>
      <c r="C2360" s="1" t="s">
        <v>3132</v>
      </c>
      <c r="D2360" s="1" t="s">
        <v>5220</v>
      </c>
      <c r="E2360" s="1" t="s">
        <v>41</v>
      </c>
      <c r="F2360" s="1" t="s">
        <v>42</v>
      </c>
      <c r="G2360" s="2">
        <v>44248</v>
      </c>
      <c r="H2360" s="3">
        <v>0.77500000000000002</v>
      </c>
      <c r="I2360">
        <v>3</v>
      </c>
      <c r="J2360" s="1" t="s">
        <v>102</v>
      </c>
      <c r="K2360">
        <v>0</v>
      </c>
      <c r="L2360">
        <v>3.45</v>
      </c>
      <c r="M2360">
        <v>13738.28</v>
      </c>
      <c r="N2360" s="5">
        <f>IF(Feb_21[[#This Row],[WIN_OSE]]=0,('Summary Sheet'!$O$1)-('Summary Sheet'!$O$1*2%),-'Summary Sheet'!$O$1*(Feb_21[[#This Row],[BSP]]-1))</f>
        <v>1.96</v>
      </c>
    </row>
    <row r="2361" spans="1:14" x14ac:dyDescent="0.25">
      <c r="A2361">
        <v>179592895</v>
      </c>
      <c r="B2361" s="1" t="s">
        <v>1277</v>
      </c>
      <c r="C2361" s="1" t="s">
        <v>3132</v>
      </c>
      <c r="D2361" s="1" t="s">
        <v>5220</v>
      </c>
      <c r="E2361" s="1" t="s">
        <v>30</v>
      </c>
      <c r="F2361" s="1" t="s">
        <v>42</v>
      </c>
      <c r="G2361" s="2">
        <v>44248</v>
      </c>
      <c r="H2361" s="3">
        <v>0.78541666666666665</v>
      </c>
      <c r="I2361">
        <v>6</v>
      </c>
      <c r="J2361" s="1" t="s">
        <v>3387</v>
      </c>
      <c r="K2361">
        <v>1</v>
      </c>
      <c r="L2361">
        <v>2.12</v>
      </c>
      <c r="M2361">
        <v>23072.560000000001</v>
      </c>
      <c r="N2361" s="5">
        <f>IF(Feb_21[[#This Row],[WIN_OSE]]=0,('Summary Sheet'!$O$1)-('Summary Sheet'!$O$1*2%),-'Summary Sheet'!$O$1*(Feb_21[[#This Row],[BSP]]-1))</f>
        <v>-2.2400000000000002</v>
      </c>
    </row>
    <row r="2362" spans="1:14" x14ac:dyDescent="0.25">
      <c r="A2362">
        <v>179592897</v>
      </c>
      <c r="B2362" s="1" t="s">
        <v>1277</v>
      </c>
      <c r="C2362" s="1" t="s">
        <v>3132</v>
      </c>
      <c r="D2362" s="1" t="s">
        <v>5220</v>
      </c>
      <c r="E2362" s="1" t="s">
        <v>24</v>
      </c>
      <c r="F2362" s="1" t="s">
        <v>42</v>
      </c>
      <c r="G2362" s="2">
        <v>44248</v>
      </c>
      <c r="H2362" s="3">
        <v>0.79791666666666672</v>
      </c>
      <c r="I2362">
        <v>2</v>
      </c>
      <c r="J2362" s="1" t="s">
        <v>3228</v>
      </c>
      <c r="K2362">
        <v>1</v>
      </c>
      <c r="L2362">
        <v>3.6129098946984186</v>
      </c>
      <c r="M2362">
        <v>11527.04</v>
      </c>
      <c r="N2362" s="5">
        <f>IF(Feb_21[[#This Row],[WIN_OSE]]=0,('Summary Sheet'!$O$1)-('Summary Sheet'!$O$1*2%),-'Summary Sheet'!$O$1*(Feb_21[[#This Row],[BSP]]-1))</f>
        <v>-5.2258197893968372</v>
      </c>
    </row>
    <row r="2363" spans="1:14" x14ac:dyDescent="0.25">
      <c r="A2363">
        <v>179592899</v>
      </c>
      <c r="B2363" s="1" t="s">
        <v>1277</v>
      </c>
      <c r="C2363" s="1" t="s">
        <v>3132</v>
      </c>
      <c r="D2363" s="1" t="s">
        <v>5220</v>
      </c>
      <c r="E2363" s="1" t="s">
        <v>17</v>
      </c>
      <c r="F2363" s="1" t="s">
        <v>42</v>
      </c>
      <c r="G2363" s="2">
        <v>44248</v>
      </c>
      <c r="H2363" s="3">
        <v>0.80972222222222223</v>
      </c>
      <c r="I2363">
        <v>4</v>
      </c>
      <c r="J2363" s="1" t="s">
        <v>3226</v>
      </c>
      <c r="K2363">
        <v>1</v>
      </c>
      <c r="L2363">
        <v>3.6612439582253868</v>
      </c>
      <c r="M2363">
        <v>6931.8</v>
      </c>
      <c r="N2363" s="5">
        <f>IF(Feb_21[[#This Row],[WIN_OSE]]=0,('Summary Sheet'!$O$1)-('Summary Sheet'!$O$1*2%),-'Summary Sheet'!$O$1*(Feb_21[[#This Row],[BSP]]-1))</f>
        <v>-5.3224879164507737</v>
      </c>
    </row>
    <row r="2364" spans="1:14" x14ac:dyDescent="0.25">
      <c r="A2364">
        <v>179592901</v>
      </c>
      <c r="B2364" s="1" t="s">
        <v>1277</v>
      </c>
      <c r="C2364" s="1" t="s">
        <v>3132</v>
      </c>
      <c r="D2364" s="1" t="s">
        <v>5220</v>
      </c>
      <c r="E2364" s="1" t="s">
        <v>47</v>
      </c>
      <c r="F2364" s="1" t="s">
        <v>42</v>
      </c>
      <c r="G2364" s="2">
        <v>44248</v>
      </c>
      <c r="H2364" s="3">
        <v>0.82013888888888886</v>
      </c>
      <c r="I2364">
        <v>1</v>
      </c>
      <c r="J2364" s="1" t="s">
        <v>209</v>
      </c>
      <c r="K2364">
        <v>0</v>
      </c>
      <c r="L2364">
        <v>3.7185061190000002</v>
      </c>
      <c r="M2364">
        <v>17489.2</v>
      </c>
      <c r="N2364" s="5">
        <f>IF(Feb_21[[#This Row],[WIN_OSE]]=0,('Summary Sheet'!$O$1)-('Summary Sheet'!$O$1*2%),-'Summary Sheet'!$O$1*(Feb_21[[#This Row],[BSP]]-1))</f>
        <v>1.96</v>
      </c>
    </row>
    <row r="2365" spans="1:14" x14ac:dyDescent="0.25">
      <c r="A2365">
        <v>179592903</v>
      </c>
      <c r="B2365" s="1" t="s">
        <v>1277</v>
      </c>
      <c r="C2365" s="1" t="s">
        <v>3132</v>
      </c>
      <c r="D2365" s="1" t="s">
        <v>5220</v>
      </c>
      <c r="E2365" s="1" t="s">
        <v>17</v>
      </c>
      <c r="F2365" s="1" t="s">
        <v>42</v>
      </c>
      <c r="G2365" s="2">
        <v>44248</v>
      </c>
      <c r="H2365" s="3">
        <v>0.83194444444444449</v>
      </c>
      <c r="I2365">
        <v>5</v>
      </c>
      <c r="J2365" s="1" t="s">
        <v>4992</v>
      </c>
      <c r="K2365">
        <v>0</v>
      </c>
      <c r="L2365">
        <v>3.8820231584435891</v>
      </c>
      <c r="M2365">
        <v>6610.82</v>
      </c>
      <c r="N2365" s="5">
        <f>IF(Feb_21[[#This Row],[WIN_OSE]]=0,('Summary Sheet'!$O$1)-('Summary Sheet'!$O$1*2%),-'Summary Sheet'!$O$1*(Feb_21[[#This Row],[BSP]]-1))</f>
        <v>1.96</v>
      </c>
    </row>
    <row r="2366" spans="1:14" x14ac:dyDescent="0.25">
      <c r="A2366">
        <v>179592905</v>
      </c>
      <c r="B2366" s="1" t="s">
        <v>1277</v>
      </c>
      <c r="C2366" s="1" t="s">
        <v>3132</v>
      </c>
      <c r="D2366" s="1" t="s">
        <v>5220</v>
      </c>
      <c r="E2366" s="1" t="s">
        <v>43</v>
      </c>
      <c r="F2366" s="1" t="s">
        <v>42</v>
      </c>
      <c r="G2366" s="2">
        <v>44248</v>
      </c>
      <c r="H2366" s="3">
        <v>0.84166666666666667</v>
      </c>
      <c r="I2366">
        <v>3</v>
      </c>
      <c r="J2366" s="1" t="s">
        <v>4323</v>
      </c>
      <c r="K2366">
        <v>0</v>
      </c>
      <c r="L2366">
        <v>3.7257154292942145</v>
      </c>
      <c r="M2366">
        <v>15335.36</v>
      </c>
      <c r="N2366" s="5">
        <f>IF(Feb_21[[#This Row],[WIN_OSE]]=0,('Summary Sheet'!$O$1)-('Summary Sheet'!$O$1*2%),-'Summary Sheet'!$O$1*(Feb_21[[#This Row],[BSP]]-1))</f>
        <v>1.96</v>
      </c>
    </row>
    <row r="2367" spans="1:14" x14ac:dyDescent="0.25">
      <c r="A2367">
        <v>179592907</v>
      </c>
      <c r="B2367" s="1" t="s">
        <v>1277</v>
      </c>
      <c r="C2367" s="1" t="s">
        <v>3132</v>
      </c>
      <c r="D2367" s="1" t="s">
        <v>5220</v>
      </c>
      <c r="E2367" s="1" t="s">
        <v>17</v>
      </c>
      <c r="F2367" s="1" t="s">
        <v>56</v>
      </c>
      <c r="G2367" s="2">
        <v>44248</v>
      </c>
      <c r="H2367" s="3">
        <v>0.8520833333333333</v>
      </c>
      <c r="I2367">
        <v>6</v>
      </c>
      <c r="J2367" s="1" t="s">
        <v>5230</v>
      </c>
      <c r="K2367">
        <v>1</v>
      </c>
      <c r="L2367">
        <v>1.6433202781713772</v>
      </c>
      <c r="M2367">
        <v>36936.199999999997</v>
      </c>
      <c r="N2367" s="5">
        <f>IF(Feb_21[[#This Row],[WIN_OSE]]=0,('Summary Sheet'!$O$1)-('Summary Sheet'!$O$1*2%),-'Summary Sheet'!$O$1*(Feb_21[[#This Row],[BSP]]-1))</f>
        <v>-1.2866405563427543</v>
      </c>
    </row>
    <row r="2368" spans="1:14" x14ac:dyDescent="0.25">
      <c r="A2368">
        <v>179592909</v>
      </c>
      <c r="B2368" s="1" t="s">
        <v>1277</v>
      </c>
      <c r="C2368" s="1" t="s">
        <v>3132</v>
      </c>
      <c r="D2368" s="1" t="s">
        <v>5220</v>
      </c>
      <c r="E2368" s="1" t="s">
        <v>39</v>
      </c>
      <c r="F2368" s="1" t="s">
        <v>42</v>
      </c>
      <c r="G2368" s="2">
        <v>44248</v>
      </c>
      <c r="H2368" s="3">
        <v>0.86527777777777781</v>
      </c>
      <c r="I2368">
        <v>6</v>
      </c>
      <c r="J2368" s="1" t="s">
        <v>279</v>
      </c>
      <c r="K2368">
        <v>0</v>
      </c>
      <c r="L2368">
        <v>4.3</v>
      </c>
      <c r="M2368">
        <v>9334.9</v>
      </c>
      <c r="N2368" s="5">
        <f>IF(Feb_21[[#This Row],[WIN_OSE]]=0,('Summary Sheet'!$O$1)-('Summary Sheet'!$O$1*2%),-'Summary Sheet'!$O$1*(Feb_21[[#This Row],[BSP]]-1))</f>
        <v>1.96</v>
      </c>
    </row>
    <row r="2369" spans="1:14" x14ac:dyDescent="0.25">
      <c r="A2369">
        <v>179592911</v>
      </c>
      <c r="B2369" s="1" t="s">
        <v>1277</v>
      </c>
      <c r="C2369" s="1" t="s">
        <v>3132</v>
      </c>
      <c r="D2369" s="1" t="s">
        <v>5220</v>
      </c>
      <c r="E2369" s="1" t="s">
        <v>43</v>
      </c>
      <c r="F2369" s="1" t="s">
        <v>42</v>
      </c>
      <c r="G2369" s="2">
        <v>44248</v>
      </c>
      <c r="H2369" s="3">
        <v>0.87569444444444444</v>
      </c>
      <c r="I2369">
        <v>6</v>
      </c>
      <c r="J2369" s="1" t="s">
        <v>156</v>
      </c>
      <c r="K2369">
        <v>0</v>
      </c>
      <c r="L2369">
        <v>3.15</v>
      </c>
      <c r="M2369">
        <v>13425.62</v>
      </c>
      <c r="N2369" s="5">
        <f>IF(Feb_21[[#This Row],[WIN_OSE]]=0,('Summary Sheet'!$O$1)-('Summary Sheet'!$O$1*2%),-'Summary Sheet'!$O$1*(Feb_21[[#This Row],[BSP]]-1))</f>
        <v>1.96</v>
      </c>
    </row>
    <row r="2370" spans="1:14" x14ac:dyDescent="0.25">
      <c r="A2370">
        <v>179592913</v>
      </c>
      <c r="B2370" s="1" t="s">
        <v>1277</v>
      </c>
      <c r="C2370" s="1" t="s">
        <v>3132</v>
      </c>
      <c r="D2370" s="1" t="s">
        <v>5220</v>
      </c>
      <c r="E2370" s="1" t="s">
        <v>32</v>
      </c>
      <c r="F2370" s="1" t="s">
        <v>42</v>
      </c>
      <c r="G2370" s="2">
        <v>44248</v>
      </c>
      <c r="H2370" s="3">
        <v>0.88611111111111107</v>
      </c>
      <c r="I2370">
        <v>3</v>
      </c>
      <c r="J2370" s="1" t="s">
        <v>3285</v>
      </c>
      <c r="K2370">
        <v>0</v>
      </c>
      <c r="L2370">
        <v>3.3</v>
      </c>
      <c r="M2370">
        <v>16117.38</v>
      </c>
      <c r="N2370" s="5">
        <f>IF(Feb_21[[#This Row],[WIN_OSE]]=0,('Summary Sheet'!$O$1)-('Summary Sheet'!$O$1*2%),-'Summary Sheet'!$O$1*(Feb_21[[#This Row],[BSP]]-1))</f>
        <v>1.96</v>
      </c>
    </row>
    <row r="2371" spans="1:14" x14ac:dyDescent="0.25">
      <c r="A2371">
        <v>179593014</v>
      </c>
      <c r="B2371" s="1" t="s">
        <v>16</v>
      </c>
      <c r="C2371" s="1" t="s">
        <v>5302</v>
      </c>
      <c r="D2371" s="1" t="s">
        <v>5220</v>
      </c>
      <c r="E2371" s="1" t="s">
        <v>27</v>
      </c>
      <c r="F2371" s="1" t="s">
        <v>46</v>
      </c>
      <c r="G2371" s="2">
        <v>44248</v>
      </c>
      <c r="H2371" s="3">
        <v>0.75624999999999998</v>
      </c>
      <c r="I2371">
        <v>3</v>
      </c>
      <c r="J2371" s="1" t="s">
        <v>5224</v>
      </c>
      <c r="K2371">
        <v>1</v>
      </c>
      <c r="L2371">
        <v>3.6422122159999999</v>
      </c>
      <c r="M2371">
        <v>9350.9</v>
      </c>
      <c r="N2371" s="5">
        <f>IF(Feb_21[[#This Row],[WIN_OSE]]=0,('Summary Sheet'!$O$1)-('Summary Sheet'!$O$1*2%),-'Summary Sheet'!$O$1*(Feb_21[[#This Row],[BSP]]-1))</f>
        <v>-5.2844244319999998</v>
      </c>
    </row>
    <row r="2372" spans="1:14" x14ac:dyDescent="0.25">
      <c r="A2372">
        <v>179593016</v>
      </c>
      <c r="B2372" s="1" t="s">
        <v>16</v>
      </c>
      <c r="C2372" s="1" t="s">
        <v>5302</v>
      </c>
      <c r="D2372" s="1" t="s">
        <v>5220</v>
      </c>
      <c r="E2372" s="1" t="s">
        <v>43</v>
      </c>
      <c r="F2372" s="1" t="s">
        <v>54</v>
      </c>
      <c r="G2372" s="2">
        <v>44248</v>
      </c>
      <c r="H2372" s="3">
        <v>0.76944444444444449</v>
      </c>
      <c r="I2372">
        <v>2</v>
      </c>
      <c r="J2372" s="1" t="s">
        <v>4498</v>
      </c>
      <c r="K2372">
        <v>0</v>
      </c>
      <c r="L2372">
        <v>3.4677083030000002</v>
      </c>
      <c r="M2372">
        <v>11362.2</v>
      </c>
      <c r="N2372" s="5">
        <f>IF(Feb_21[[#This Row],[WIN_OSE]]=0,('Summary Sheet'!$O$1)-('Summary Sheet'!$O$1*2%),-'Summary Sheet'!$O$1*(Feb_21[[#This Row],[BSP]]-1))</f>
        <v>1.96</v>
      </c>
    </row>
    <row r="2373" spans="1:14" x14ac:dyDescent="0.25">
      <c r="A2373">
        <v>179593018</v>
      </c>
      <c r="B2373" s="1" t="s">
        <v>16</v>
      </c>
      <c r="C2373" s="1" t="s">
        <v>5302</v>
      </c>
      <c r="D2373" s="1" t="s">
        <v>5220</v>
      </c>
      <c r="E2373" s="1" t="s">
        <v>32</v>
      </c>
      <c r="F2373" s="1" t="s">
        <v>54</v>
      </c>
      <c r="G2373" s="2">
        <v>44248</v>
      </c>
      <c r="H2373" s="3">
        <v>0.77986111111111112</v>
      </c>
      <c r="I2373">
        <v>6</v>
      </c>
      <c r="J2373" s="1" t="s">
        <v>3728</v>
      </c>
      <c r="K2373">
        <v>0</v>
      </c>
      <c r="L2373">
        <v>4.4000000000000004</v>
      </c>
      <c r="M2373">
        <v>8728.5400000000009</v>
      </c>
      <c r="N2373" s="5">
        <f>IF(Feb_21[[#This Row],[WIN_OSE]]=0,('Summary Sheet'!$O$1)-('Summary Sheet'!$O$1*2%),-'Summary Sheet'!$O$1*(Feb_21[[#This Row],[BSP]]-1))</f>
        <v>1.96</v>
      </c>
    </row>
    <row r="2374" spans="1:14" x14ac:dyDescent="0.25">
      <c r="A2374">
        <v>179593020</v>
      </c>
      <c r="B2374" s="1" t="s">
        <v>16</v>
      </c>
      <c r="C2374" s="1" t="s">
        <v>5302</v>
      </c>
      <c r="D2374" s="1" t="s">
        <v>5220</v>
      </c>
      <c r="E2374" s="1" t="s">
        <v>27</v>
      </c>
      <c r="F2374" s="1" t="s">
        <v>46</v>
      </c>
      <c r="G2374" s="2">
        <v>44248</v>
      </c>
      <c r="H2374" s="3">
        <v>0.79027777777777775</v>
      </c>
      <c r="I2374">
        <v>4</v>
      </c>
      <c r="J2374" s="1" t="s">
        <v>3393</v>
      </c>
      <c r="K2374">
        <v>0</v>
      </c>
      <c r="L2374">
        <v>3.3193540702279281</v>
      </c>
      <c r="M2374">
        <v>10967.92</v>
      </c>
      <c r="N2374" s="5">
        <f>IF(Feb_21[[#This Row],[WIN_OSE]]=0,('Summary Sheet'!$O$1)-('Summary Sheet'!$O$1*2%),-'Summary Sheet'!$O$1*(Feb_21[[#This Row],[BSP]]-1))</f>
        <v>1.96</v>
      </c>
    </row>
    <row r="2375" spans="1:14" x14ac:dyDescent="0.25">
      <c r="A2375">
        <v>179593022</v>
      </c>
      <c r="B2375" s="1" t="s">
        <v>16</v>
      </c>
      <c r="C2375" s="1" t="s">
        <v>5302</v>
      </c>
      <c r="D2375" s="1" t="s">
        <v>5220</v>
      </c>
      <c r="E2375" s="1" t="s">
        <v>20</v>
      </c>
      <c r="F2375" s="1" t="s">
        <v>54</v>
      </c>
      <c r="G2375" s="2">
        <v>44248</v>
      </c>
      <c r="H2375" s="3">
        <v>0.8041666666666667</v>
      </c>
      <c r="I2375">
        <v>4</v>
      </c>
      <c r="J2375" s="1" t="s">
        <v>5101</v>
      </c>
      <c r="K2375">
        <v>1</v>
      </c>
      <c r="L2375">
        <v>3.9543676749999999</v>
      </c>
      <c r="M2375">
        <v>10770.38</v>
      </c>
      <c r="N2375" s="5">
        <f>IF(Feb_21[[#This Row],[WIN_OSE]]=0,('Summary Sheet'!$O$1)-('Summary Sheet'!$O$1*2%),-'Summary Sheet'!$O$1*(Feb_21[[#This Row],[BSP]]-1))</f>
        <v>-5.9087353499999997</v>
      </c>
    </row>
    <row r="2376" spans="1:14" x14ac:dyDescent="0.25">
      <c r="A2376">
        <v>179593024</v>
      </c>
      <c r="B2376" s="1" t="s">
        <v>16</v>
      </c>
      <c r="C2376" s="1" t="s">
        <v>5302</v>
      </c>
      <c r="D2376" s="1" t="s">
        <v>5220</v>
      </c>
      <c r="E2376" s="1" t="s">
        <v>17</v>
      </c>
      <c r="F2376" s="1" t="s">
        <v>54</v>
      </c>
      <c r="G2376" s="2">
        <v>44248</v>
      </c>
      <c r="H2376" s="3">
        <v>0.81666666666666665</v>
      </c>
      <c r="I2376">
        <v>2</v>
      </c>
      <c r="J2376" s="1" t="s">
        <v>3272</v>
      </c>
      <c r="K2376">
        <v>0</v>
      </c>
      <c r="L2376">
        <v>2.76</v>
      </c>
      <c r="M2376">
        <v>18320.52</v>
      </c>
      <c r="N2376" s="5">
        <f>IF(Feb_21[[#This Row],[WIN_OSE]]=0,('Summary Sheet'!$O$1)-('Summary Sheet'!$O$1*2%),-'Summary Sheet'!$O$1*(Feb_21[[#This Row],[BSP]]-1))</f>
        <v>1.96</v>
      </c>
    </row>
    <row r="2377" spans="1:14" x14ac:dyDescent="0.25">
      <c r="A2377">
        <v>179593026</v>
      </c>
      <c r="B2377" s="1" t="s">
        <v>16</v>
      </c>
      <c r="C2377" s="1" t="s">
        <v>5302</v>
      </c>
      <c r="D2377" s="1" t="s">
        <v>5220</v>
      </c>
      <c r="E2377" s="1" t="s">
        <v>45</v>
      </c>
      <c r="F2377" s="1" t="s">
        <v>46</v>
      </c>
      <c r="G2377" s="2">
        <v>44248</v>
      </c>
      <c r="H2377" s="3">
        <v>0.8305555555555556</v>
      </c>
      <c r="I2377">
        <v>1</v>
      </c>
      <c r="J2377" s="1" t="s">
        <v>741</v>
      </c>
      <c r="K2377">
        <v>0</v>
      </c>
      <c r="L2377">
        <v>2.8584017177841456</v>
      </c>
      <c r="M2377">
        <v>15350.3</v>
      </c>
      <c r="N2377" s="5">
        <f>IF(Feb_21[[#This Row],[WIN_OSE]]=0,('Summary Sheet'!$O$1)-('Summary Sheet'!$O$1*2%),-'Summary Sheet'!$O$1*(Feb_21[[#This Row],[BSP]]-1))</f>
        <v>1.96</v>
      </c>
    </row>
    <row r="2378" spans="1:14" x14ac:dyDescent="0.25">
      <c r="A2378">
        <v>179593028</v>
      </c>
      <c r="B2378" s="1" t="s">
        <v>16</v>
      </c>
      <c r="C2378" s="1" t="s">
        <v>5302</v>
      </c>
      <c r="D2378" s="1" t="s">
        <v>5220</v>
      </c>
      <c r="E2378" s="1" t="s">
        <v>17</v>
      </c>
      <c r="F2378" s="1" t="s">
        <v>54</v>
      </c>
      <c r="G2378" s="2">
        <v>44248</v>
      </c>
      <c r="H2378" s="3">
        <v>0.84513888888888888</v>
      </c>
      <c r="I2378">
        <v>6</v>
      </c>
      <c r="J2378" s="1" t="s">
        <v>118</v>
      </c>
      <c r="K2378">
        <v>0</v>
      </c>
      <c r="L2378">
        <v>2.3619082667437405</v>
      </c>
      <c r="M2378">
        <v>28518.68</v>
      </c>
      <c r="N2378" s="5">
        <f>IF(Feb_21[[#This Row],[WIN_OSE]]=0,('Summary Sheet'!$O$1)-('Summary Sheet'!$O$1*2%),-'Summary Sheet'!$O$1*(Feb_21[[#This Row],[BSP]]-1))</f>
        <v>1.96</v>
      </c>
    </row>
    <row r="2379" spans="1:14" x14ac:dyDescent="0.25">
      <c r="A2379">
        <v>179593030</v>
      </c>
      <c r="B2379" s="1" t="s">
        <v>16</v>
      </c>
      <c r="C2379" s="1" t="s">
        <v>5302</v>
      </c>
      <c r="D2379" s="1" t="s">
        <v>5220</v>
      </c>
      <c r="E2379" s="1" t="s">
        <v>20</v>
      </c>
      <c r="F2379" s="1" t="s">
        <v>54</v>
      </c>
      <c r="G2379" s="2">
        <v>44248</v>
      </c>
      <c r="H2379" s="3">
        <v>0.85972222222222228</v>
      </c>
      <c r="I2379">
        <v>3</v>
      </c>
      <c r="J2379" s="1" t="s">
        <v>5227</v>
      </c>
      <c r="K2379">
        <v>0</v>
      </c>
      <c r="L2379">
        <v>3.55</v>
      </c>
      <c r="M2379">
        <v>17245.060000000001</v>
      </c>
      <c r="N2379" s="5">
        <f>IF(Feb_21[[#This Row],[WIN_OSE]]=0,('Summary Sheet'!$O$1)-('Summary Sheet'!$O$1*2%),-'Summary Sheet'!$O$1*(Feb_21[[#This Row],[BSP]]-1))</f>
        <v>1.96</v>
      </c>
    </row>
    <row r="2380" spans="1:14" x14ac:dyDescent="0.25">
      <c r="A2380">
        <v>179593032</v>
      </c>
      <c r="B2380" s="1" t="s">
        <v>16</v>
      </c>
      <c r="C2380" s="1" t="s">
        <v>5302</v>
      </c>
      <c r="D2380" s="1" t="s">
        <v>5220</v>
      </c>
      <c r="E2380" s="1" t="s">
        <v>17</v>
      </c>
      <c r="F2380" s="1" t="s">
        <v>18</v>
      </c>
      <c r="G2380" s="2">
        <v>44248</v>
      </c>
      <c r="H2380" s="3">
        <v>0.87083333333333335</v>
      </c>
      <c r="I2380">
        <v>6</v>
      </c>
      <c r="J2380" s="1" t="s">
        <v>5236</v>
      </c>
      <c r="K2380">
        <v>0</v>
      </c>
      <c r="L2380">
        <v>2.1206111446822984</v>
      </c>
      <c r="M2380">
        <v>40677.46</v>
      </c>
      <c r="N2380" s="5">
        <f>IF(Feb_21[[#This Row],[WIN_OSE]]=0,('Summary Sheet'!$O$1)-('Summary Sheet'!$O$1*2%),-'Summary Sheet'!$O$1*(Feb_21[[#This Row],[BSP]]-1))</f>
        <v>1.96</v>
      </c>
    </row>
    <row r="2381" spans="1:14" x14ac:dyDescent="0.25">
      <c r="A2381">
        <v>179593034</v>
      </c>
      <c r="B2381" s="1" t="s">
        <v>16</v>
      </c>
      <c r="C2381" s="1" t="s">
        <v>5302</v>
      </c>
      <c r="D2381" s="1" t="s">
        <v>5220</v>
      </c>
      <c r="E2381" s="1" t="s">
        <v>32</v>
      </c>
      <c r="F2381" s="1" t="s">
        <v>54</v>
      </c>
      <c r="G2381" s="2">
        <v>44248</v>
      </c>
      <c r="H2381" s="3">
        <v>0.8833333333333333</v>
      </c>
      <c r="I2381">
        <v>3</v>
      </c>
      <c r="J2381" s="1" t="s">
        <v>3250</v>
      </c>
      <c r="K2381">
        <v>1</v>
      </c>
      <c r="L2381">
        <v>1.95</v>
      </c>
      <c r="M2381">
        <v>42287.14</v>
      </c>
      <c r="N2381" s="5">
        <f>IF(Feb_21[[#This Row],[WIN_OSE]]=0,('Summary Sheet'!$O$1)-('Summary Sheet'!$O$1*2%),-'Summary Sheet'!$O$1*(Feb_21[[#This Row],[BSP]]-1))</f>
        <v>-1.9</v>
      </c>
    </row>
    <row r="2382" spans="1:14" x14ac:dyDescent="0.25">
      <c r="A2382">
        <v>179593036</v>
      </c>
      <c r="B2382" s="1" t="s">
        <v>16</v>
      </c>
      <c r="C2382" s="1" t="s">
        <v>5302</v>
      </c>
      <c r="D2382" s="1" t="s">
        <v>5220</v>
      </c>
      <c r="E2382" s="1" t="s">
        <v>20</v>
      </c>
      <c r="F2382" s="1" t="s">
        <v>54</v>
      </c>
      <c r="G2382" s="2">
        <v>44248</v>
      </c>
      <c r="H2382" s="3">
        <v>0.89444444444444449</v>
      </c>
      <c r="I2382">
        <v>6</v>
      </c>
      <c r="J2382" s="1" t="s">
        <v>3567</v>
      </c>
      <c r="K2382">
        <v>0</v>
      </c>
      <c r="L2382">
        <v>3.0590922131866689</v>
      </c>
      <c r="M2382">
        <v>16882.38</v>
      </c>
      <c r="N2382" s="5">
        <f>IF(Feb_21[[#This Row],[WIN_OSE]]=0,('Summary Sheet'!$O$1)-('Summary Sheet'!$O$1*2%),-'Summary Sheet'!$O$1*(Feb_21[[#This Row],[BSP]]-1))</f>
        <v>1.96</v>
      </c>
    </row>
    <row r="2383" spans="1:14" x14ac:dyDescent="0.25">
      <c r="A2383">
        <v>179594526</v>
      </c>
      <c r="B2383" s="1" t="s">
        <v>16</v>
      </c>
      <c r="C2383" s="1" t="s">
        <v>3120</v>
      </c>
      <c r="D2383" s="1" t="s">
        <v>5220</v>
      </c>
      <c r="E2383" s="1" t="s">
        <v>32</v>
      </c>
      <c r="F2383" s="1" t="s">
        <v>31</v>
      </c>
      <c r="G2383" s="2">
        <v>44248</v>
      </c>
      <c r="H2383" s="3">
        <v>0.76180555555555551</v>
      </c>
      <c r="I2383">
        <v>4</v>
      </c>
      <c r="J2383" s="1" t="s">
        <v>3183</v>
      </c>
      <c r="K2383">
        <v>0</v>
      </c>
      <c r="L2383">
        <v>1.9</v>
      </c>
      <c r="M2383">
        <v>21481.599999999999</v>
      </c>
      <c r="N2383" s="5">
        <f>IF(Feb_21[[#This Row],[WIN_OSE]]=0,('Summary Sheet'!$O$1)-('Summary Sheet'!$O$1*2%),-'Summary Sheet'!$O$1*(Feb_21[[#This Row],[BSP]]-1))</f>
        <v>1.96</v>
      </c>
    </row>
    <row r="2384" spans="1:14" x14ac:dyDescent="0.25">
      <c r="A2384">
        <v>179594528</v>
      </c>
      <c r="B2384" s="1" t="s">
        <v>16</v>
      </c>
      <c r="C2384" s="1" t="s">
        <v>3120</v>
      </c>
      <c r="D2384" s="1" t="s">
        <v>5220</v>
      </c>
      <c r="E2384" s="1" t="s">
        <v>39</v>
      </c>
      <c r="F2384" s="1" t="s">
        <v>31</v>
      </c>
      <c r="G2384" s="2">
        <v>44248</v>
      </c>
      <c r="H2384" s="3">
        <v>0.7729166666666667</v>
      </c>
      <c r="I2384">
        <v>5</v>
      </c>
      <c r="J2384" s="1" t="s">
        <v>4225</v>
      </c>
      <c r="K2384">
        <v>0</v>
      </c>
      <c r="L2384">
        <v>3.85</v>
      </c>
      <c r="M2384">
        <v>6813.58</v>
      </c>
      <c r="N2384" s="5">
        <f>IF(Feb_21[[#This Row],[WIN_OSE]]=0,('Summary Sheet'!$O$1)-('Summary Sheet'!$O$1*2%),-'Summary Sheet'!$O$1*(Feb_21[[#This Row],[BSP]]-1))</f>
        <v>1.96</v>
      </c>
    </row>
    <row r="2385" spans="1:14" x14ac:dyDescent="0.25">
      <c r="A2385">
        <v>179594530</v>
      </c>
      <c r="B2385" s="1" t="s">
        <v>16</v>
      </c>
      <c r="C2385" s="1" t="s">
        <v>3120</v>
      </c>
      <c r="D2385" s="1" t="s">
        <v>5220</v>
      </c>
      <c r="E2385" s="1" t="s">
        <v>43</v>
      </c>
      <c r="F2385" s="1" t="s">
        <v>31</v>
      </c>
      <c r="G2385" s="2">
        <v>44248</v>
      </c>
      <c r="H2385" s="3">
        <v>0.78333333333333333</v>
      </c>
      <c r="I2385">
        <v>1</v>
      </c>
      <c r="J2385" s="1" t="s">
        <v>4701</v>
      </c>
      <c r="K2385">
        <v>1</v>
      </c>
      <c r="L2385">
        <v>4.9228291215174256</v>
      </c>
      <c r="M2385">
        <v>5396.04</v>
      </c>
      <c r="N2385" s="5">
        <f>IF(Feb_21[[#This Row],[WIN_OSE]]=0,('Summary Sheet'!$O$1)-('Summary Sheet'!$O$1*2%),-'Summary Sheet'!$O$1*(Feb_21[[#This Row],[BSP]]-1))</f>
        <v>-7.8456582430348512</v>
      </c>
    </row>
    <row r="2386" spans="1:14" x14ac:dyDescent="0.25">
      <c r="A2386">
        <v>179594532</v>
      </c>
      <c r="B2386" s="1" t="s">
        <v>16</v>
      </c>
      <c r="C2386" s="1" t="s">
        <v>3120</v>
      </c>
      <c r="D2386" s="1" t="s">
        <v>5220</v>
      </c>
      <c r="E2386" s="1" t="s">
        <v>39</v>
      </c>
      <c r="F2386" s="1" t="s">
        <v>31</v>
      </c>
      <c r="G2386" s="2">
        <v>44248</v>
      </c>
      <c r="H2386" s="3">
        <v>0.79652777777777772</v>
      </c>
      <c r="I2386">
        <v>2</v>
      </c>
      <c r="J2386" s="1" t="s">
        <v>242</v>
      </c>
      <c r="K2386">
        <v>1</v>
      </c>
      <c r="L2386">
        <v>2.5165334968821123</v>
      </c>
      <c r="M2386">
        <v>21832.16</v>
      </c>
      <c r="N2386" s="5">
        <f>IF(Feb_21[[#This Row],[WIN_OSE]]=0,('Summary Sheet'!$O$1)-('Summary Sheet'!$O$1*2%),-'Summary Sheet'!$O$1*(Feb_21[[#This Row],[BSP]]-1))</f>
        <v>-3.0330669937642245</v>
      </c>
    </row>
    <row r="2387" spans="1:14" x14ac:dyDescent="0.25">
      <c r="A2387">
        <v>179594534</v>
      </c>
      <c r="B2387" s="1" t="s">
        <v>16</v>
      </c>
      <c r="C2387" s="1" t="s">
        <v>3120</v>
      </c>
      <c r="D2387" s="1" t="s">
        <v>5220</v>
      </c>
      <c r="E2387" s="1" t="s">
        <v>32</v>
      </c>
      <c r="F2387" s="1" t="s">
        <v>31</v>
      </c>
      <c r="G2387" s="2">
        <v>44248</v>
      </c>
      <c r="H2387" s="3">
        <v>0.80833333333333335</v>
      </c>
      <c r="I2387">
        <v>1</v>
      </c>
      <c r="J2387" s="1" t="s">
        <v>1200</v>
      </c>
      <c r="K2387">
        <v>1</v>
      </c>
      <c r="L2387">
        <v>3.1009141329999999</v>
      </c>
      <c r="M2387">
        <v>26520.799999999999</v>
      </c>
      <c r="N2387" s="5">
        <f>IF(Feb_21[[#This Row],[WIN_OSE]]=0,('Summary Sheet'!$O$1)-('Summary Sheet'!$O$1*2%),-'Summary Sheet'!$O$1*(Feb_21[[#This Row],[BSP]]-1))</f>
        <v>-4.2018282659999997</v>
      </c>
    </row>
    <row r="2388" spans="1:14" x14ac:dyDescent="0.25">
      <c r="A2388">
        <v>179594538</v>
      </c>
      <c r="B2388" s="1" t="s">
        <v>16</v>
      </c>
      <c r="C2388" s="1" t="s">
        <v>3120</v>
      </c>
      <c r="D2388" s="1" t="s">
        <v>5220</v>
      </c>
      <c r="E2388" s="1" t="s">
        <v>43</v>
      </c>
      <c r="F2388" s="1" t="s">
        <v>31</v>
      </c>
      <c r="G2388" s="2">
        <v>44248</v>
      </c>
      <c r="H2388" s="3">
        <v>0.8354166666666667</v>
      </c>
      <c r="I2388">
        <v>5</v>
      </c>
      <c r="J2388" s="1" t="s">
        <v>5106</v>
      </c>
      <c r="K2388">
        <v>0</v>
      </c>
      <c r="L2388">
        <v>2.5710409174397775</v>
      </c>
      <c r="M2388">
        <v>17179.580000000002</v>
      </c>
      <c r="N2388" s="5">
        <f>IF(Feb_21[[#This Row],[WIN_OSE]]=0,('Summary Sheet'!$O$1)-('Summary Sheet'!$O$1*2%),-'Summary Sheet'!$O$1*(Feb_21[[#This Row],[BSP]]-1))</f>
        <v>1.96</v>
      </c>
    </row>
    <row r="2389" spans="1:14" x14ac:dyDescent="0.25">
      <c r="A2389">
        <v>179594540</v>
      </c>
      <c r="B2389" s="1" t="s">
        <v>16</v>
      </c>
      <c r="C2389" s="1" t="s">
        <v>3120</v>
      </c>
      <c r="D2389" s="1" t="s">
        <v>5220</v>
      </c>
      <c r="E2389" s="1" t="s">
        <v>27</v>
      </c>
      <c r="F2389" s="1" t="s">
        <v>179</v>
      </c>
      <c r="G2389" s="2">
        <v>44248</v>
      </c>
      <c r="H2389" s="3">
        <v>0.84930555555555554</v>
      </c>
      <c r="I2389">
        <v>5</v>
      </c>
      <c r="J2389" s="1" t="s">
        <v>3194</v>
      </c>
      <c r="K2389">
        <v>0</v>
      </c>
      <c r="L2389">
        <v>4.2</v>
      </c>
      <c r="M2389">
        <v>8442.56</v>
      </c>
      <c r="N2389" s="5">
        <f>IF(Feb_21[[#This Row],[WIN_OSE]]=0,('Summary Sheet'!$O$1)-('Summary Sheet'!$O$1*2%),-'Summary Sheet'!$O$1*(Feb_21[[#This Row],[BSP]]-1))</f>
        <v>1.96</v>
      </c>
    </row>
    <row r="2390" spans="1:14" x14ac:dyDescent="0.25">
      <c r="A2390">
        <v>179594542</v>
      </c>
      <c r="B2390" s="1" t="s">
        <v>16</v>
      </c>
      <c r="C2390" s="1" t="s">
        <v>3120</v>
      </c>
      <c r="D2390" s="1" t="s">
        <v>5220</v>
      </c>
      <c r="E2390" s="1" t="s">
        <v>47</v>
      </c>
      <c r="F2390" s="1" t="s">
        <v>31</v>
      </c>
      <c r="G2390" s="2">
        <v>44248</v>
      </c>
      <c r="H2390" s="3">
        <v>0.86319444444444449</v>
      </c>
      <c r="I2390">
        <v>1</v>
      </c>
      <c r="J2390" s="1" t="s">
        <v>3168</v>
      </c>
      <c r="K2390">
        <v>1</v>
      </c>
      <c r="L2390">
        <v>3.25</v>
      </c>
      <c r="M2390">
        <v>13733.88</v>
      </c>
      <c r="N2390" s="5">
        <f>IF(Feb_21[[#This Row],[WIN_OSE]]=0,('Summary Sheet'!$O$1)-('Summary Sheet'!$O$1*2%),-'Summary Sheet'!$O$1*(Feb_21[[#This Row],[BSP]]-1))</f>
        <v>-4.5</v>
      </c>
    </row>
    <row r="2391" spans="1:14" x14ac:dyDescent="0.25">
      <c r="A2391">
        <v>179594544</v>
      </c>
      <c r="B2391" s="1" t="s">
        <v>16</v>
      </c>
      <c r="C2391" s="1" t="s">
        <v>3120</v>
      </c>
      <c r="D2391" s="1" t="s">
        <v>5220</v>
      </c>
      <c r="E2391" s="1" t="s">
        <v>41</v>
      </c>
      <c r="F2391" s="1" t="s">
        <v>31</v>
      </c>
      <c r="G2391" s="2">
        <v>44248</v>
      </c>
      <c r="H2391" s="3">
        <v>0.87638888888888888</v>
      </c>
      <c r="I2391">
        <v>3</v>
      </c>
      <c r="J2391" s="1" t="s">
        <v>3833</v>
      </c>
      <c r="K2391">
        <v>1</v>
      </c>
      <c r="L2391">
        <v>2.16</v>
      </c>
      <c r="M2391">
        <v>15302.02</v>
      </c>
      <c r="N2391" s="5">
        <f>IF(Feb_21[[#This Row],[WIN_OSE]]=0,('Summary Sheet'!$O$1)-('Summary Sheet'!$O$1*2%),-'Summary Sheet'!$O$1*(Feb_21[[#This Row],[BSP]]-1))</f>
        <v>-2.3200000000000003</v>
      </c>
    </row>
    <row r="2392" spans="1:14" x14ac:dyDescent="0.25">
      <c r="A2392">
        <v>179594546</v>
      </c>
      <c r="B2392" s="1" t="s">
        <v>16</v>
      </c>
      <c r="C2392" s="1" t="s">
        <v>3120</v>
      </c>
      <c r="D2392" s="1" t="s">
        <v>5220</v>
      </c>
      <c r="E2392" s="1" t="s">
        <v>24</v>
      </c>
      <c r="F2392" s="1" t="s">
        <v>31</v>
      </c>
      <c r="G2392" s="2">
        <v>44248</v>
      </c>
      <c r="H2392" s="3">
        <v>0.88749999999999996</v>
      </c>
      <c r="I2392">
        <v>6</v>
      </c>
      <c r="J2392" s="1" t="s">
        <v>4213</v>
      </c>
      <c r="K2392">
        <v>1</v>
      </c>
      <c r="L2392">
        <v>3.2</v>
      </c>
      <c r="M2392">
        <v>9035.32</v>
      </c>
      <c r="N2392" s="5">
        <f>IF(Feb_21[[#This Row],[WIN_OSE]]=0,('Summary Sheet'!$O$1)-('Summary Sheet'!$O$1*2%),-'Summary Sheet'!$O$1*(Feb_21[[#This Row],[BSP]]-1))</f>
        <v>-4.4000000000000004</v>
      </c>
    </row>
    <row r="2393" spans="1:14" x14ac:dyDescent="0.25">
      <c r="A2393">
        <v>179630547</v>
      </c>
      <c r="B2393" s="1" t="s">
        <v>19</v>
      </c>
      <c r="C2393" s="1" t="s">
        <v>3135</v>
      </c>
      <c r="D2393" s="1" t="s">
        <v>5239</v>
      </c>
      <c r="E2393" s="1" t="s">
        <v>49</v>
      </c>
      <c r="F2393" s="1" t="s">
        <v>50</v>
      </c>
      <c r="G2393" s="2">
        <v>44249</v>
      </c>
      <c r="H2393" s="3">
        <v>0.46250000000000002</v>
      </c>
      <c r="I2393">
        <v>5</v>
      </c>
      <c r="J2393" s="1" t="s">
        <v>5244</v>
      </c>
      <c r="K2393">
        <v>0</v>
      </c>
      <c r="L2393">
        <v>3.1175656582696689</v>
      </c>
      <c r="M2393">
        <v>6647.24</v>
      </c>
      <c r="N2393" s="5">
        <f>IF(Feb_21[[#This Row],[WIN_OSE]]=0,('Summary Sheet'!$O$1)-('Summary Sheet'!$O$1*2%),-'Summary Sheet'!$O$1*(Feb_21[[#This Row],[BSP]]-1))</f>
        <v>1.96</v>
      </c>
    </row>
    <row r="2394" spans="1:14" x14ac:dyDescent="0.25">
      <c r="A2394">
        <v>179630549</v>
      </c>
      <c r="B2394" s="1" t="s">
        <v>19</v>
      </c>
      <c r="C2394" s="1" t="s">
        <v>3135</v>
      </c>
      <c r="D2394" s="1" t="s">
        <v>5239</v>
      </c>
      <c r="E2394" s="1" t="s">
        <v>30</v>
      </c>
      <c r="F2394" s="1" t="s">
        <v>54</v>
      </c>
      <c r="G2394" s="2">
        <v>44249</v>
      </c>
      <c r="H2394" s="3">
        <v>0.47291666666666665</v>
      </c>
      <c r="I2394">
        <v>1</v>
      </c>
      <c r="J2394" s="1" t="s">
        <v>4835</v>
      </c>
      <c r="K2394">
        <v>0</v>
      </c>
      <c r="L2394">
        <v>4.5</v>
      </c>
      <c r="M2394">
        <v>4515.68</v>
      </c>
      <c r="N2394" s="5">
        <f>IF(Feb_21[[#This Row],[WIN_OSE]]=0,('Summary Sheet'!$O$1)-('Summary Sheet'!$O$1*2%),-'Summary Sheet'!$O$1*(Feb_21[[#This Row],[BSP]]-1))</f>
        <v>1.96</v>
      </c>
    </row>
    <row r="2395" spans="1:14" x14ac:dyDescent="0.25">
      <c r="A2395">
        <v>179630551</v>
      </c>
      <c r="B2395" s="1" t="s">
        <v>19</v>
      </c>
      <c r="C2395" s="1" t="s">
        <v>3135</v>
      </c>
      <c r="D2395" s="1" t="s">
        <v>5239</v>
      </c>
      <c r="E2395" s="1" t="s">
        <v>43</v>
      </c>
      <c r="F2395" s="1" t="s">
        <v>54</v>
      </c>
      <c r="G2395" s="2">
        <v>44249</v>
      </c>
      <c r="H2395" s="3">
        <v>0.48333333333333334</v>
      </c>
      <c r="I2395">
        <v>4</v>
      </c>
      <c r="J2395" s="1" t="s">
        <v>659</v>
      </c>
      <c r="K2395">
        <v>0</v>
      </c>
      <c r="L2395">
        <v>4.1942348336672168</v>
      </c>
      <c r="M2395">
        <v>7052.86</v>
      </c>
      <c r="N2395" s="5">
        <f>IF(Feb_21[[#This Row],[WIN_OSE]]=0,('Summary Sheet'!$O$1)-('Summary Sheet'!$O$1*2%),-'Summary Sheet'!$O$1*(Feb_21[[#This Row],[BSP]]-1))</f>
        <v>1.96</v>
      </c>
    </row>
    <row r="2396" spans="1:14" x14ac:dyDescent="0.25">
      <c r="A2396">
        <v>179630553</v>
      </c>
      <c r="B2396" s="1" t="s">
        <v>19</v>
      </c>
      <c r="C2396" s="1" t="s">
        <v>3135</v>
      </c>
      <c r="D2396" s="1" t="s">
        <v>5239</v>
      </c>
      <c r="E2396" s="1" t="s">
        <v>47</v>
      </c>
      <c r="F2396" s="1" t="s">
        <v>54</v>
      </c>
      <c r="G2396" s="2">
        <v>44249</v>
      </c>
      <c r="H2396" s="3">
        <v>0.49375000000000002</v>
      </c>
      <c r="I2396">
        <v>2</v>
      </c>
      <c r="J2396" s="1" t="s">
        <v>3430</v>
      </c>
      <c r="K2396">
        <v>0</v>
      </c>
      <c r="L2396">
        <v>3.4922676086755384</v>
      </c>
      <c r="M2396">
        <v>9469.82</v>
      </c>
      <c r="N2396" s="5">
        <f>IF(Feb_21[[#This Row],[WIN_OSE]]=0,('Summary Sheet'!$O$1)-('Summary Sheet'!$O$1*2%),-'Summary Sheet'!$O$1*(Feb_21[[#This Row],[BSP]]-1))</f>
        <v>1.96</v>
      </c>
    </row>
    <row r="2397" spans="1:14" x14ac:dyDescent="0.25">
      <c r="A2397">
        <v>179630555</v>
      </c>
      <c r="B2397" s="1" t="s">
        <v>19</v>
      </c>
      <c r="C2397" s="1" t="s">
        <v>3135</v>
      </c>
      <c r="D2397" s="1" t="s">
        <v>5239</v>
      </c>
      <c r="E2397" s="1" t="s">
        <v>65</v>
      </c>
      <c r="F2397" s="1" t="s">
        <v>54</v>
      </c>
      <c r="G2397" s="2">
        <v>44249</v>
      </c>
      <c r="H2397" s="3">
        <v>0.50416666666666665</v>
      </c>
      <c r="I2397">
        <v>1</v>
      </c>
      <c r="J2397" s="1" t="s">
        <v>3474</v>
      </c>
      <c r="K2397">
        <v>0</v>
      </c>
      <c r="L2397">
        <v>3.1407205415361386</v>
      </c>
      <c r="M2397">
        <v>9992.34</v>
      </c>
      <c r="N2397" s="5">
        <f>IF(Feb_21[[#This Row],[WIN_OSE]]=0,('Summary Sheet'!$O$1)-('Summary Sheet'!$O$1*2%),-'Summary Sheet'!$O$1*(Feb_21[[#This Row],[BSP]]-1))</f>
        <v>1.96</v>
      </c>
    </row>
    <row r="2398" spans="1:14" x14ac:dyDescent="0.25">
      <c r="A2398">
        <v>179630557</v>
      </c>
      <c r="B2398" s="1" t="s">
        <v>19</v>
      </c>
      <c r="C2398" s="1" t="s">
        <v>3135</v>
      </c>
      <c r="D2398" s="1" t="s">
        <v>5239</v>
      </c>
      <c r="E2398" s="1" t="s">
        <v>24</v>
      </c>
      <c r="F2398" s="1" t="s">
        <v>54</v>
      </c>
      <c r="G2398" s="2">
        <v>44249</v>
      </c>
      <c r="H2398" s="3">
        <v>0.51458333333333328</v>
      </c>
      <c r="I2398">
        <v>2</v>
      </c>
      <c r="J2398" s="1" t="s">
        <v>4659</v>
      </c>
      <c r="K2398">
        <v>0</v>
      </c>
      <c r="L2398">
        <v>2.3469371186692296</v>
      </c>
      <c r="M2398">
        <v>28135.88</v>
      </c>
      <c r="N2398" s="5">
        <f>IF(Feb_21[[#This Row],[WIN_OSE]]=0,('Summary Sheet'!$O$1)-('Summary Sheet'!$O$1*2%),-'Summary Sheet'!$O$1*(Feb_21[[#This Row],[BSP]]-1))</f>
        <v>1.96</v>
      </c>
    </row>
    <row r="2399" spans="1:14" x14ac:dyDescent="0.25">
      <c r="A2399">
        <v>179630559</v>
      </c>
      <c r="B2399" s="1" t="s">
        <v>19</v>
      </c>
      <c r="C2399" s="1" t="s">
        <v>3135</v>
      </c>
      <c r="D2399" s="1" t="s">
        <v>5239</v>
      </c>
      <c r="E2399" s="1" t="s">
        <v>24</v>
      </c>
      <c r="F2399" s="1" t="s">
        <v>54</v>
      </c>
      <c r="G2399" s="2">
        <v>44249</v>
      </c>
      <c r="H2399" s="3">
        <v>0.52500000000000002</v>
      </c>
      <c r="I2399">
        <v>4</v>
      </c>
      <c r="J2399" s="1" t="s">
        <v>4727</v>
      </c>
      <c r="K2399">
        <v>1</v>
      </c>
      <c r="L2399">
        <v>4.3165407399999998</v>
      </c>
      <c r="M2399">
        <v>10778.34</v>
      </c>
      <c r="N2399" s="5">
        <f>IF(Feb_21[[#This Row],[WIN_OSE]]=0,('Summary Sheet'!$O$1)-('Summary Sheet'!$O$1*2%),-'Summary Sheet'!$O$1*(Feb_21[[#This Row],[BSP]]-1))</f>
        <v>-6.6330814799999995</v>
      </c>
    </row>
    <row r="2400" spans="1:14" x14ac:dyDescent="0.25">
      <c r="A2400">
        <v>179630561</v>
      </c>
      <c r="B2400" s="1" t="s">
        <v>19</v>
      </c>
      <c r="C2400" s="1" t="s">
        <v>3135</v>
      </c>
      <c r="D2400" s="1" t="s">
        <v>5239</v>
      </c>
      <c r="E2400" s="1" t="s">
        <v>41</v>
      </c>
      <c r="F2400" s="1" t="s">
        <v>54</v>
      </c>
      <c r="G2400" s="2">
        <v>44249</v>
      </c>
      <c r="H2400" s="3">
        <v>0.53541666666666665</v>
      </c>
      <c r="I2400">
        <v>6</v>
      </c>
      <c r="J2400" s="1" t="s">
        <v>943</v>
      </c>
      <c r="K2400">
        <v>1</v>
      </c>
      <c r="L2400">
        <v>3.8</v>
      </c>
      <c r="M2400">
        <v>14399.44</v>
      </c>
      <c r="N2400" s="5">
        <f>IF(Feb_21[[#This Row],[WIN_OSE]]=0,('Summary Sheet'!$O$1)-('Summary Sheet'!$O$1*2%),-'Summary Sheet'!$O$1*(Feb_21[[#This Row],[BSP]]-1))</f>
        <v>-5.6</v>
      </c>
    </row>
    <row r="2401" spans="1:14" x14ac:dyDescent="0.25">
      <c r="A2401">
        <v>179630563</v>
      </c>
      <c r="B2401" s="1" t="s">
        <v>19</v>
      </c>
      <c r="C2401" s="1" t="s">
        <v>3135</v>
      </c>
      <c r="D2401" s="1" t="s">
        <v>5239</v>
      </c>
      <c r="E2401" s="1" t="s">
        <v>39</v>
      </c>
      <c r="F2401" s="1" t="s">
        <v>54</v>
      </c>
      <c r="G2401" s="2">
        <v>44249</v>
      </c>
      <c r="H2401" s="3">
        <v>0.54583333333333328</v>
      </c>
      <c r="I2401">
        <v>1</v>
      </c>
      <c r="J2401" s="1" t="s">
        <v>641</v>
      </c>
      <c r="K2401">
        <v>0</v>
      </c>
      <c r="L2401">
        <v>4.2</v>
      </c>
      <c r="M2401">
        <v>8081.44</v>
      </c>
      <c r="N2401" s="5">
        <f>IF(Feb_21[[#This Row],[WIN_OSE]]=0,('Summary Sheet'!$O$1)-('Summary Sheet'!$O$1*2%),-'Summary Sheet'!$O$1*(Feb_21[[#This Row],[BSP]]-1))</f>
        <v>1.96</v>
      </c>
    </row>
    <row r="2402" spans="1:14" x14ac:dyDescent="0.25">
      <c r="A2402">
        <v>179630565</v>
      </c>
      <c r="B2402" s="1" t="s">
        <v>19</v>
      </c>
      <c r="C2402" s="1" t="s">
        <v>3135</v>
      </c>
      <c r="D2402" s="1" t="s">
        <v>5239</v>
      </c>
      <c r="E2402" s="1" t="s">
        <v>30</v>
      </c>
      <c r="F2402" s="1" t="s">
        <v>54</v>
      </c>
      <c r="G2402" s="2">
        <v>44249</v>
      </c>
      <c r="H2402" s="3">
        <v>0.55625000000000002</v>
      </c>
      <c r="I2402">
        <v>5</v>
      </c>
      <c r="J2402" s="1" t="s">
        <v>3482</v>
      </c>
      <c r="K2402">
        <v>0</v>
      </c>
      <c r="L2402">
        <v>4</v>
      </c>
      <c r="M2402">
        <v>7157.86</v>
      </c>
      <c r="N2402" s="5">
        <f>IF(Feb_21[[#This Row],[WIN_OSE]]=0,('Summary Sheet'!$O$1)-('Summary Sheet'!$O$1*2%),-'Summary Sheet'!$O$1*(Feb_21[[#This Row],[BSP]]-1))</f>
        <v>1.96</v>
      </c>
    </row>
    <row r="2403" spans="1:14" x14ac:dyDescent="0.25">
      <c r="A2403">
        <v>179630567</v>
      </c>
      <c r="B2403" s="1" t="s">
        <v>19</v>
      </c>
      <c r="C2403" s="1" t="s">
        <v>3135</v>
      </c>
      <c r="D2403" s="1" t="s">
        <v>5239</v>
      </c>
      <c r="E2403" s="1" t="s">
        <v>75</v>
      </c>
      <c r="F2403" s="1" t="s">
        <v>50</v>
      </c>
      <c r="G2403" s="2">
        <v>44249</v>
      </c>
      <c r="H2403" s="3">
        <v>0.56666666666666665</v>
      </c>
      <c r="I2403">
        <v>2</v>
      </c>
      <c r="J2403" s="1" t="s">
        <v>5241</v>
      </c>
      <c r="K2403">
        <v>0</v>
      </c>
      <c r="L2403">
        <v>2.9410723951452029</v>
      </c>
      <c r="M2403">
        <v>8546.82</v>
      </c>
      <c r="N2403" s="5">
        <f>IF(Feb_21[[#This Row],[WIN_OSE]]=0,('Summary Sheet'!$O$1)-('Summary Sheet'!$O$1*2%),-'Summary Sheet'!$O$1*(Feb_21[[#This Row],[BSP]]-1))</f>
        <v>1.96</v>
      </c>
    </row>
    <row r="2404" spans="1:14" x14ac:dyDescent="0.25">
      <c r="A2404">
        <v>179630569</v>
      </c>
      <c r="B2404" s="1" t="s">
        <v>19</v>
      </c>
      <c r="C2404" s="1" t="s">
        <v>3135</v>
      </c>
      <c r="D2404" s="1" t="s">
        <v>5239</v>
      </c>
      <c r="E2404" s="1" t="s">
        <v>27</v>
      </c>
      <c r="F2404" s="1" t="s">
        <v>50</v>
      </c>
      <c r="G2404" s="2">
        <v>44249</v>
      </c>
      <c r="H2404" s="3">
        <v>0.57708333333333328</v>
      </c>
      <c r="I2404">
        <v>4</v>
      </c>
      <c r="J2404" s="1" t="s">
        <v>3391</v>
      </c>
      <c r="K2404">
        <v>1</v>
      </c>
      <c r="L2404">
        <v>2.717322952</v>
      </c>
      <c r="M2404">
        <v>3735.36</v>
      </c>
      <c r="N2404" s="5">
        <f>IF(Feb_21[[#This Row],[WIN_OSE]]=0,('Summary Sheet'!$O$1)-('Summary Sheet'!$O$1*2%),-'Summary Sheet'!$O$1*(Feb_21[[#This Row],[BSP]]-1))</f>
        <v>-3.4346459039999999</v>
      </c>
    </row>
    <row r="2405" spans="1:14" x14ac:dyDescent="0.25">
      <c r="A2405">
        <v>179630776</v>
      </c>
      <c r="B2405" s="1" t="s">
        <v>23</v>
      </c>
      <c r="C2405" s="1" t="s">
        <v>5302</v>
      </c>
      <c r="D2405" s="1" t="s">
        <v>5239</v>
      </c>
      <c r="E2405" s="1" t="s">
        <v>75</v>
      </c>
      <c r="F2405" s="1" t="s">
        <v>46</v>
      </c>
      <c r="G2405" s="2">
        <v>44249</v>
      </c>
      <c r="H2405" s="3">
        <v>0.44861111111111113</v>
      </c>
      <c r="I2405">
        <v>3</v>
      </c>
      <c r="J2405" s="1" t="s">
        <v>3578</v>
      </c>
      <c r="K2405">
        <v>0</v>
      </c>
      <c r="L2405">
        <v>2.706519732826127</v>
      </c>
      <c r="M2405">
        <v>12855.46</v>
      </c>
      <c r="N2405" s="5">
        <f>IF(Feb_21[[#This Row],[WIN_OSE]]=0,('Summary Sheet'!$O$1)-('Summary Sheet'!$O$1*2%),-'Summary Sheet'!$O$1*(Feb_21[[#This Row],[BSP]]-1))</f>
        <v>1.96</v>
      </c>
    </row>
    <row r="2406" spans="1:14" x14ac:dyDescent="0.25">
      <c r="A2406">
        <v>179630778</v>
      </c>
      <c r="B2406" s="1" t="s">
        <v>23</v>
      </c>
      <c r="C2406" s="1" t="s">
        <v>5302</v>
      </c>
      <c r="D2406" s="1" t="s">
        <v>5239</v>
      </c>
      <c r="E2406" s="1" t="s">
        <v>49</v>
      </c>
      <c r="F2406" s="1" t="s">
        <v>46</v>
      </c>
      <c r="G2406" s="2">
        <v>44249</v>
      </c>
      <c r="H2406" s="3">
        <v>0.45902777777777776</v>
      </c>
      <c r="I2406">
        <v>3</v>
      </c>
      <c r="J2406" s="1" t="s">
        <v>3799</v>
      </c>
      <c r="K2406">
        <v>0</v>
      </c>
      <c r="L2406">
        <v>2.4021069357658105</v>
      </c>
      <c r="M2406">
        <v>10914.94</v>
      </c>
      <c r="N2406" s="5">
        <f>IF(Feb_21[[#This Row],[WIN_OSE]]=0,('Summary Sheet'!$O$1)-('Summary Sheet'!$O$1*2%),-'Summary Sheet'!$O$1*(Feb_21[[#This Row],[BSP]]-1))</f>
        <v>1.96</v>
      </c>
    </row>
    <row r="2407" spans="1:14" x14ac:dyDescent="0.25">
      <c r="A2407">
        <v>179630780</v>
      </c>
      <c r="B2407" s="1" t="s">
        <v>23</v>
      </c>
      <c r="C2407" s="1" t="s">
        <v>5302</v>
      </c>
      <c r="D2407" s="1" t="s">
        <v>5239</v>
      </c>
      <c r="E2407" s="1" t="s">
        <v>24</v>
      </c>
      <c r="F2407" s="1" t="s">
        <v>54</v>
      </c>
      <c r="G2407" s="2">
        <v>44249</v>
      </c>
      <c r="H2407" s="3">
        <v>0.46944444444444444</v>
      </c>
      <c r="I2407">
        <v>1</v>
      </c>
      <c r="J2407" s="1" t="s">
        <v>4059</v>
      </c>
      <c r="K2407">
        <v>0</v>
      </c>
      <c r="L2407">
        <v>3.1</v>
      </c>
      <c r="M2407">
        <v>8832.06</v>
      </c>
      <c r="N2407" s="5">
        <f>IF(Feb_21[[#This Row],[WIN_OSE]]=0,('Summary Sheet'!$O$1)-('Summary Sheet'!$O$1*2%),-'Summary Sheet'!$O$1*(Feb_21[[#This Row],[BSP]]-1))</f>
        <v>1.96</v>
      </c>
    </row>
    <row r="2408" spans="1:14" x14ac:dyDescent="0.25">
      <c r="A2408">
        <v>179630782</v>
      </c>
      <c r="B2408" s="1" t="s">
        <v>23</v>
      </c>
      <c r="C2408" s="1" t="s">
        <v>5302</v>
      </c>
      <c r="D2408" s="1" t="s">
        <v>5239</v>
      </c>
      <c r="E2408" s="1" t="s">
        <v>75</v>
      </c>
      <c r="F2408" s="1" t="s">
        <v>46</v>
      </c>
      <c r="G2408" s="2">
        <v>44249</v>
      </c>
      <c r="H2408" s="3">
        <v>0.47986111111111113</v>
      </c>
      <c r="I2408">
        <v>6</v>
      </c>
      <c r="J2408" s="1" t="s">
        <v>3384</v>
      </c>
      <c r="K2408">
        <v>1</v>
      </c>
      <c r="L2408">
        <v>3.4553684088235235</v>
      </c>
      <c r="M2408">
        <v>5848.74</v>
      </c>
      <c r="N2408" s="5">
        <f>IF(Feb_21[[#This Row],[WIN_OSE]]=0,('Summary Sheet'!$O$1)-('Summary Sheet'!$O$1*2%),-'Summary Sheet'!$O$1*(Feb_21[[#This Row],[BSP]]-1))</f>
        <v>-4.9107368176470469</v>
      </c>
    </row>
    <row r="2409" spans="1:14" x14ac:dyDescent="0.25">
      <c r="A2409">
        <v>179630784</v>
      </c>
      <c r="B2409" s="1" t="s">
        <v>23</v>
      </c>
      <c r="C2409" s="1" t="s">
        <v>5302</v>
      </c>
      <c r="D2409" s="1" t="s">
        <v>5239</v>
      </c>
      <c r="E2409" s="1" t="s">
        <v>20</v>
      </c>
      <c r="F2409" s="1" t="s">
        <v>54</v>
      </c>
      <c r="G2409" s="2">
        <v>44249</v>
      </c>
      <c r="H2409" s="3">
        <v>0.49027777777777776</v>
      </c>
      <c r="I2409">
        <v>3</v>
      </c>
      <c r="J2409" s="1" t="s">
        <v>157</v>
      </c>
      <c r="K2409">
        <v>0</v>
      </c>
      <c r="L2409">
        <v>3.6444123817705272</v>
      </c>
      <c r="M2409">
        <v>8435</v>
      </c>
      <c r="N2409" s="5">
        <f>IF(Feb_21[[#This Row],[WIN_OSE]]=0,('Summary Sheet'!$O$1)-('Summary Sheet'!$O$1*2%),-'Summary Sheet'!$O$1*(Feb_21[[#This Row],[BSP]]-1))</f>
        <v>1.96</v>
      </c>
    </row>
    <row r="2410" spans="1:14" x14ac:dyDescent="0.25">
      <c r="A2410">
        <v>179630786</v>
      </c>
      <c r="B2410" s="1" t="s">
        <v>23</v>
      </c>
      <c r="C2410" s="1" t="s">
        <v>5302</v>
      </c>
      <c r="D2410" s="1" t="s">
        <v>5239</v>
      </c>
      <c r="E2410" s="1" t="s">
        <v>27</v>
      </c>
      <c r="F2410" s="1" t="s">
        <v>46</v>
      </c>
      <c r="G2410" s="2">
        <v>44249</v>
      </c>
      <c r="H2410" s="3">
        <v>0.50069444444444444</v>
      </c>
      <c r="I2410">
        <v>3</v>
      </c>
      <c r="J2410" s="1" t="s">
        <v>3672</v>
      </c>
      <c r="K2410">
        <v>0</v>
      </c>
      <c r="L2410">
        <v>3.1485200839999998</v>
      </c>
      <c r="M2410">
        <v>7693.08</v>
      </c>
      <c r="N2410" s="5">
        <f>IF(Feb_21[[#This Row],[WIN_OSE]]=0,('Summary Sheet'!$O$1)-('Summary Sheet'!$O$1*2%),-'Summary Sheet'!$O$1*(Feb_21[[#This Row],[BSP]]-1))</f>
        <v>1.96</v>
      </c>
    </row>
    <row r="2411" spans="1:14" x14ac:dyDescent="0.25">
      <c r="A2411">
        <v>179630788</v>
      </c>
      <c r="B2411" s="1" t="s">
        <v>23</v>
      </c>
      <c r="C2411" s="1" t="s">
        <v>5302</v>
      </c>
      <c r="D2411" s="1" t="s">
        <v>5239</v>
      </c>
      <c r="E2411" s="1" t="s">
        <v>47</v>
      </c>
      <c r="F2411" s="1" t="s">
        <v>54</v>
      </c>
      <c r="G2411" s="2">
        <v>44249</v>
      </c>
      <c r="H2411" s="3">
        <v>0.51111111111111107</v>
      </c>
      <c r="I2411">
        <v>6</v>
      </c>
      <c r="J2411" s="1" t="s">
        <v>3652</v>
      </c>
      <c r="K2411">
        <v>0</v>
      </c>
      <c r="L2411">
        <v>2.7921359956621021</v>
      </c>
      <c r="M2411">
        <v>11878.12</v>
      </c>
      <c r="N2411" s="5">
        <f>IF(Feb_21[[#This Row],[WIN_OSE]]=0,('Summary Sheet'!$O$1)-('Summary Sheet'!$O$1*2%),-'Summary Sheet'!$O$1*(Feb_21[[#This Row],[BSP]]-1))</f>
        <v>1.96</v>
      </c>
    </row>
    <row r="2412" spans="1:14" x14ac:dyDescent="0.25">
      <c r="A2412">
        <v>179630790</v>
      </c>
      <c r="B2412" s="1" t="s">
        <v>23</v>
      </c>
      <c r="C2412" s="1" t="s">
        <v>5302</v>
      </c>
      <c r="D2412" s="1" t="s">
        <v>5239</v>
      </c>
      <c r="E2412" s="1" t="s">
        <v>41</v>
      </c>
      <c r="F2412" s="1" t="s">
        <v>54</v>
      </c>
      <c r="G2412" s="2">
        <v>44249</v>
      </c>
      <c r="H2412" s="3">
        <v>0.52152777777777781</v>
      </c>
      <c r="I2412">
        <v>3</v>
      </c>
      <c r="J2412" s="1" t="s">
        <v>1189</v>
      </c>
      <c r="K2412">
        <v>1</v>
      </c>
      <c r="L2412">
        <v>2.0700204896375363</v>
      </c>
      <c r="M2412">
        <v>15393.48</v>
      </c>
      <c r="N2412" s="5">
        <f>IF(Feb_21[[#This Row],[WIN_OSE]]=0,('Summary Sheet'!$O$1)-('Summary Sheet'!$O$1*2%),-'Summary Sheet'!$O$1*(Feb_21[[#This Row],[BSP]]-1))</f>
        <v>-2.1400409792750725</v>
      </c>
    </row>
    <row r="2413" spans="1:14" x14ac:dyDescent="0.25">
      <c r="A2413">
        <v>179630792</v>
      </c>
      <c r="B2413" s="1" t="s">
        <v>23</v>
      </c>
      <c r="C2413" s="1" t="s">
        <v>5302</v>
      </c>
      <c r="D2413" s="1" t="s">
        <v>5239</v>
      </c>
      <c r="E2413" s="1" t="s">
        <v>32</v>
      </c>
      <c r="F2413" s="1" t="s">
        <v>54</v>
      </c>
      <c r="G2413" s="2">
        <v>44249</v>
      </c>
      <c r="H2413" s="3">
        <v>0.53194444444444444</v>
      </c>
      <c r="I2413">
        <v>1</v>
      </c>
      <c r="J2413" s="1" t="s">
        <v>4457</v>
      </c>
      <c r="K2413">
        <v>0</v>
      </c>
      <c r="L2413">
        <v>3.7850206534522295</v>
      </c>
      <c r="M2413">
        <v>5832.9</v>
      </c>
      <c r="N2413" s="5">
        <f>IF(Feb_21[[#This Row],[WIN_OSE]]=0,('Summary Sheet'!$O$1)-('Summary Sheet'!$O$1*2%),-'Summary Sheet'!$O$1*(Feb_21[[#This Row],[BSP]]-1))</f>
        <v>1.96</v>
      </c>
    </row>
    <row r="2414" spans="1:14" x14ac:dyDescent="0.25">
      <c r="A2414">
        <v>179630794</v>
      </c>
      <c r="B2414" s="1" t="s">
        <v>23</v>
      </c>
      <c r="C2414" s="1" t="s">
        <v>5302</v>
      </c>
      <c r="D2414" s="1" t="s">
        <v>5239</v>
      </c>
      <c r="E2414" s="1" t="s">
        <v>47</v>
      </c>
      <c r="F2414" s="1" t="s">
        <v>54</v>
      </c>
      <c r="G2414" s="2">
        <v>44249</v>
      </c>
      <c r="H2414" s="3">
        <v>0.54305555555555551</v>
      </c>
      <c r="I2414">
        <v>3</v>
      </c>
      <c r="J2414" s="1" t="s">
        <v>3605</v>
      </c>
      <c r="K2414">
        <v>0</v>
      </c>
      <c r="L2414">
        <v>4.0999999999999996</v>
      </c>
      <c r="M2414">
        <v>4585.5200000000004</v>
      </c>
      <c r="N2414" s="5">
        <f>IF(Feb_21[[#This Row],[WIN_OSE]]=0,('Summary Sheet'!$O$1)-('Summary Sheet'!$O$1*2%),-'Summary Sheet'!$O$1*(Feb_21[[#This Row],[BSP]]-1))</f>
        <v>1.96</v>
      </c>
    </row>
    <row r="2415" spans="1:14" x14ac:dyDescent="0.25">
      <c r="A2415">
        <v>179630796</v>
      </c>
      <c r="B2415" s="1" t="s">
        <v>23</v>
      </c>
      <c r="C2415" s="1" t="s">
        <v>5302</v>
      </c>
      <c r="D2415" s="1" t="s">
        <v>5239</v>
      </c>
      <c r="E2415" s="1" t="s">
        <v>43</v>
      </c>
      <c r="F2415" s="1" t="s">
        <v>54</v>
      </c>
      <c r="G2415" s="2">
        <v>44249</v>
      </c>
      <c r="H2415" s="3">
        <v>0.55347222222222225</v>
      </c>
      <c r="I2415">
        <v>1</v>
      </c>
      <c r="J2415" s="1" t="s">
        <v>756</v>
      </c>
      <c r="K2415">
        <v>0</v>
      </c>
      <c r="L2415">
        <v>2.6289564140000001</v>
      </c>
      <c r="M2415">
        <v>14110.54</v>
      </c>
      <c r="N2415" s="5">
        <f>IF(Feb_21[[#This Row],[WIN_OSE]]=0,('Summary Sheet'!$O$1)-('Summary Sheet'!$O$1*2%),-'Summary Sheet'!$O$1*(Feb_21[[#This Row],[BSP]]-1))</f>
        <v>1.96</v>
      </c>
    </row>
    <row r="2416" spans="1:14" x14ac:dyDescent="0.25">
      <c r="A2416">
        <v>179630798</v>
      </c>
      <c r="B2416" s="1" t="s">
        <v>23</v>
      </c>
      <c r="C2416" s="1" t="s">
        <v>5302</v>
      </c>
      <c r="D2416" s="1" t="s">
        <v>5239</v>
      </c>
      <c r="E2416" s="1" t="s">
        <v>47</v>
      </c>
      <c r="F2416" s="1" t="s">
        <v>54</v>
      </c>
      <c r="G2416" s="2">
        <v>44249</v>
      </c>
      <c r="H2416" s="3">
        <v>0.56458333333333333</v>
      </c>
      <c r="I2416">
        <v>2</v>
      </c>
      <c r="J2416" s="1" t="s">
        <v>91</v>
      </c>
      <c r="K2416">
        <v>0</v>
      </c>
      <c r="L2416">
        <v>3.3</v>
      </c>
      <c r="M2416">
        <v>13809.28</v>
      </c>
      <c r="N2416" s="5">
        <f>IF(Feb_21[[#This Row],[WIN_OSE]]=0,('Summary Sheet'!$O$1)-('Summary Sheet'!$O$1*2%),-'Summary Sheet'!$O$1*(Feb_21[[#This Row],[BSP]]-1))</f>
        <v>1.96</v>
      </c>
    </row>
    <row r="2417" spans="1:14" x14ac:dyDescent="0.25">
      <c r="A2417">
        <v>179630924</v>
      </c>
      <c r="B2417" s="1" t="s">
        <v>19</v>
      </c>
      <c r="C2417" s="1" t="s">
        <v>3132</v>
      </c>
      <c r="D2417" s="1" t="s">
        <v>5239</v>
      </c>
      <c r="E2417" s="1" t="s">
        <v>48</v>
      </c>
      <c r="F2417" s="1" t="s">
        <v>42</v>
      </c>
      <c r="G2417" s="2">
        <v>44249</v>
      </c>
      <c r="H2417" s="3">
        <v>0.46736111111111112</v>
      </c>
      <c r="I2417">
        <v>5</v>
      </c>
      <c r="J2417" s="1" t="s">
        <v>4106</v>
      </c>
      <c r="K2417">
        <v>0</v>
      </c>
      <c r="L2417">
        <v>3.85</v>
      </c>
      <c r="M2417">
        <v>8200.2800000000007</v>
      </c>
      <c r="N2417" s="5">
        <f>IF(Feb_21[[#This Row],[WIN_OSE]]=0,('Summary Sheet'!$O$1)-('Summary Sheet'!$O$1*2%),-'Summary Sheet'!$O$1*(Feb_21[[#This Row],[BSP]]-1))</f>
        <v>1.96</v>
      </c>
    </row>
    <row r="2418" spans="1:14" x14ac:dyDescent="0.25">
      <c r="A2418">
        <v>179630926</v>
      </c>
      <c r="B2418" s="1" t="s">
        <v>19</v>
      </c>
      <c r="C2418" s="1" t="s">
        <v>3132</v>
      </c>
      <c r="D2418" s="1" t="s">
        <v>5239</v>
      </c>
      <c r="E2418" s="1" t="s">
        <v>39</v>
      </c>
      <c r="F2418" s="1" t="s">
        <v>42</v>
      </c>
      <c r="G2418" s="2">
        <v>44249</v>
      </c>
      <c r="H2418" s="3">
        <v>0.4777777777777778</v>
      </c>
      <c r="I2418">
        <v>3</v>
      </c>
      <c r="J2418" s="1" t="s">
        <v>4770</v>
      </c>
      <c r="K2418">
        <v>1</v>
      </c>
      <c r="L2418">
        <v>2.5783844712583948</v>
      </c>
      <c r="M2418">
        <v>17568.28</v>
      </c>
      <c r="N2418" s="5">
        <f>IF(Feb_21[[#This Row],[WIN_OSE]]=0,('Summary Sheet'!$O$1)-('Summary Sheet'!$O$1*2%),-'Summary Sheet'!$O$1*(Feb_21[[#This Row],[BSP]]-1))</f>
        <v>-3.1567689425167895</v>
      </c>
    </row>
    <row r="2419" spans="1:14" x14ac:dyDescent="0.25">
      <c r="A2419">
        <v>179630928</v>
      </c>
      <c r="B2419" s="1" t="s">
        <v>19</v>
      </c>
      <c r="C2419" s="1" t="s">
        <v>3132</v>
      </c>
      <c r="D2419" s="1" t="s">
        <v>5239</v>
      </c>
      <c r="E2419" s="1" t="s">
        <v>43</v>
      </c>
      <c r="F2419" s="1" t="s">
        <v>42</v>
      </c>
      <c r="G2419" s="2">
        <v>44249</v>
      </c>
      <c r="H2419" s="3">
        <v>0.48819444444444443</v>
      </c>
      <c r="I2419">
        <v>3</v>
      </c>
      <c r="J2419" s="1" t="s">
        <v>4278</v>
      </c>
      <c r="K2419">
        <v>0</v>
      </c>
      <c r="L2419">
        <v>3.3905663094028577</v>
      </c>
      <c r="M2419">
        <v>10008.32</v>
      </c>
      <c r="N2419" s="5">
        <f>IF(Feb_21[[#This Row],[WIN_OSE]]=0,('Summary Sheet'!$O$1)-('Summary Sheet'!$O$1*2%),-'Summary Sheet'!$O$1*(Feb_21[[#This Row],[BSP]]-1))</f>
        <v>1.96</v>
      </c>
    </row>
    <row r="2420" spans="1:14" x14ac:dyDescent="0.25">
      <c r="A2420">
        <v>179630930</v>
      </c>
      <c r="B2420" s="1" t="s">
        <v>19</v>
      </c>
      <c r="C2420" s="1" t="s">
        <v>3132</v>
      </c>
      <c r="D2420" s="1" t="s">
        <v>5239</v>
      </c>
      <c r="E2420" s="1" t="s">
        <v>65</v>
      </c>
      <c r="F2420" s="1" t="s">
        <v>42</v>
      </c>
      <c r="G2420" s="2">
        <v>44249</v>
      </c>
      <c r="H2420" s="3">
        <v>0.49861111111111112</v>
      </c>
      <c r="I2420">
        <v>2</v>
      </c>
      <c r="J2420" s="1" t="s">
        <v>4439</v>
      </c>
      <c r="K2420">
        <v>0</v>
      </c>
      <c r="L2420">
        <v>4.2</v>
      </c>
      <c r="M2420">
        <v>7975.34</v>
      </c>
      <c r="N2420" s="5">
        <f>IF(Feb_21[[#This Row],[WIN_OSE]]=0,('Summary Sheet'!$O$1)-('Summary Sheet'!$O$1*2%),-'Summary Sheet'!$O$1*(Feb_21[[#This Row],[BSP]]-1))</f>
        <v>1.96</v>
      </c>
    </row>
    <row r="2421" spans="1:14" x14ac:dyDescent="0.25">
      <c r="A2421">
        <v>179630932</v>
      </c>
      <c r="B2421" s="1" t="s">
        <v>19</v>
      </c>
      <c r="C2421" s="1" t="s">
        <v>3132</v>
      </c>
      <c r="D2421" s="1" t="s">
        <v>5239</v>
      </c>
      <c r="E2421" s="1" t="s">
        <v>24</v>
      </c>
      <c r="F2421" s="1" t="s">
        <v>42</v>
      </c>
      <c r="G2421" s="2">
        <v>44249</v>
      </c>
      <c r="H2421" s="3">
        <v>0.50902777777777775</v>
      </c>
      <c r="I2421">
        <v>2</v>
      </c>
      <c r="J2421" s="1" t="s">
        <v>3334</v>
      </c>
      <c r="K2421">
        <v>1</v>
      </c>
      <c r="L2421">
        <v>3.2353085188856854</v>
      </c>
      <c r="M2421">
        <v>13205.26</v>
      </c>
      <c r="N2421" s="5">
        <f>IF(Feb_21[[#This Row],[WIN_OSE]]=0,('Summary Sheet'!$O$1)-('Summary Sheet'!$O$1*2%),-'Summary Sheet'!$O$1*(Feb_21[[#This Row],[BSP]]-1))</f>
        <v>-4.4706170377713708</v>
      </c>
    </row>
    <row r="2422" spans="1:14" x14ac:dyDescent="0.25">
      <c r="A2422">
        <v>179630934</v>
      </c>
      <c r="B2422" s="1" t="s">
        <v>19</v>
      </c>
      <c r="C2422" s="1" t="s">
        <v>3132</v>
      </c>
      <c r="D2422" s="1" t="s">
        <v>5239</v>
      </c>
      <c r="E2422" s="1" t="s">
        <v>39</v>
      </c>
      <c r="F2422" s="1" t="s">
        <v>42</v>
      </c>
      <c r="G2422" s="2">
        <v>44249</v>
      </c>
      <c r="H2422" s="3">
        <v>0.51944444444444449</v>
      </c>
      <c r="I2422">
        <v>6</v>
      </c>
      <c r="J2422" s="1" t="s">
        <v>4085</v>
      </c>
      <c r="K2422">
        <v>0</v>
      </c>
      <c r="L2422">
        <v>3.4907200915770238</v>
      </c>
      <c r="M2422">
        <v>9475.4</v>
      </c>
      <c r="N2422" s="5">
        <f>IF(Feb_21[[#This Row],[WIN_OSE]]=0,('Summary Sheet'!$O$1)-('Summary Sheet'!$O$1*2%),-'Summary Sheet'!$O$1*(Feb_21[[#This Row],[BSP]]-1))</f>
        <v>1.96</v>
      </c>
    </row>
    <row r="2423" spans="1:14" x14ac:dyDescent="0.25">
      <c r="A2423">
        <v>179630936</v>
      </c>
      <c r="B2423" s="1" t="s">
        <v>19</v>
      </c>
      <c r="C2423" s="1" t="s">
        <v>3132</v>
      </c>
      <c r="D2423" s="1" t="s">
        <v>5239</v>
      </c>
      <c r="E2423" s="1" t="s">
        <v>41</v>
      </c>
      <c r="F2423" s="1" t="s">
        <v>42</v>
      </c>
      <c r="G2423" s="2">
        <v>44249</v>
      </c>
      <c r="H2423" s="3">
        <v>0.52986111111111112</v>
      </c>
      <c r="I2423">
        <v>1</v>
      </c>
      <c r="J2423" s="1" t="s">
        <v>4083</v>
      </c>
      <c r="K2423">
        <v>0</v>
      </c>
      <c r="L2423">
        <v>3.8215191294552646</v>
      </c>
      <c r="M2423">
        <v>10024.9</v>
      </c>
      <c r="N2423" s="5">
        <f>IF(Feb_21[[#This Row],[WIN_OSE]]=0,('Summary Sheet'!$O$1)-('Summary Sheet'!$O$1*2%),-'Summary Sheet'!$O$1*(Feb_21[[#This Row],[BSP]]-1))</f>
        <v>1.96</v>
      </c>
    </row>
    <row r="2424" spans="1:14" x14ac:dyDescent="0.25">
      <c r="A2424">
        <v>179630938</v>
      </c>
      <c r="B2424" s="1" t="s">
        <v>19</v>
      </c>
      <c r="C2424" s="1" t="s">
        <v>3132</v>
      </c>
      <c r="D2424" s="1" t="s">
        <v>5239</v>
      </c>
      <c r="E2424" s="1" t="s">
        <v>47</v>
      </c>
      <c r="F2424" s="1" t="s">
        <v>42</v>
      </c>
      <c r="G2424" s="2">
        <v>44249</v>
      </c>
      <c r="H2424" s="3">
        <v>0.54027777777777775</v>
      </c>
      <c r="I2424">
        <v>4</v>
      </c>
      <c r="J2424" s="1" t="s">
        <v>3966</v>
      </c>
      <c r="K2424">
        <v>0</v>
      </c>
      <c r="L2424">
        <v>3.55</v>
      </c>
      <c r="M2424">
        <v>5191.96</v>
      </c>
      <c r="N2424" s="5">
        <f>IF(Feb_21[[#This Row],[WIN_OSE]]=0,('Summary Sheet'!$O$1)-('Summary Sheet'!$O$1*2%),-'Summary Sheet'!$O$1*(Feb_21[[#This Row],[BSP]]-1))</f>
        <v>1.96</v>
      </c>
    </row>
    <row r="2425" spans="1:14" x14ac:dyDescent="0.25">
      <c r="A2425">
        <v>179630940</v>
      </c>
      <c r="B2425" s="1" t="s">
        <v>19</v>
      </c>
      <c r="C2425" s="1" t="s">
        <v>3132</v>
      </c>
      <c r="D2425" s="1" t="s">
        <v>5239</v>
      </c>
      <c r="E2425" s="1" t="s">
        <v>41</v>
      </c>
      <c r="F2425" s="1" t="s">
        <v>42</v>
      </c>
      <c r="G2425" s="2">
        <v>44249</v>
      </c>
      <c r="H2425" s="3">
        <v>0.55069444444444449</v>
      </c>
      <c r="I2425">
        <v>4</v>
      </c>
      <c r="J2425" s="1" t="s">
        <v>3316</v>
      </c>
      <c r="K2425">
        <v>0</v>
      </c>
      <c r="L2425">
        <v>2.7126428994794693</v>
      </c>
      <c r="M2425">
        <v>15537.44</v>
      </c>
      <c r="N2425" s="5">
        <f>IF(Feb_21[[#This Row],[WIN_OSE]]=0,('Summary Sheet'!$O$1)-('Summary Sheet'!$O$1*2%),-'Summary Sheet'!$O$1*(Feb_21[[#This Row],[BSP]]-1))</f>
        <v>1.96</v>
      </c>
    </row>
    <row r="2426" spans="1:14" x14ac:dyDescent="0.25">
      <c r="A2426">
        <v>179630942</v>
      </c>
      <c r="B2426" s="1" t="s">
        <v>19</v>
      </c>
      <c r="C2426" s="1" t="s">
        <v>3132</v>
      </c>
      <c r="D2426" s="1" t="s">
        <v>5239</v>
      </c>
      <c r="E2426" s="1" t="s">
        <v>30</v>
      </c>
      <c r="F2426" s="1" t="s">
        <v>42</v>
      </c>
      <c r="G2426" s="2">
        <v>44249</v>
      </c>
      <c r="H2426" s="3">
        <v>0.56111111111111112</v>
      </c>
      <c r="I2426">
        <v>5</v>
      </c>
      <c r="J2426" s="1" t="s">
        <v>3564</v>
      </c>
      <c r="K2426">
        <v>0</v>
      </c>
      <c r="L2426">
        <v>4</v>
      </c>
      <c r="M2426">
        <v>7508.04</v>
      </c>
      <c r="N2426" s="5">
        <f>IF(Feb_21[[#This Row],[WIN_OSE]]=0,('Summary Sheet'!$O$1)-('Summary Sheet'!$O$1*2%),-'Summary Sheet'!$O$1*(Feb_21[[#This Row],[BSP]]-1))</f>
        <v>1.96</v>
      </c>
    </row>
    <row r="2427" spans="1:14" x14ac:dyDescent="0.25">
      <c r="A2427">
        <v>179630944</v>
      </c>
      <c r="B2427" s="1" t="s">
        <v>19</v>
      </c>
      <c r="C2427" s="1" t="s">
        <v>3132</v>
      </c>
      <c r="D2427" s="1" t="s">
        <v>5239</v>
      </c>
      <c r="E2427" s="1" t="s">
        <v>48</v>
      </c>
      <c r="F2427" s="1" t="s">
        <v>42</v>
      </c>
      <c r="G2427" s="2">
        <v>44249</v>
      </c>
      <c r="H2427" s="3">
        <v>0.57222222222222219</v>
      </c>
      <c r="I2427">
        <v>4</v>
      </c>
      <c r="J2427" s="1" t="s">
        <v>3347</v>
      </c>
      <c r="K2427">
        <v>1</v>
      </c>
      <c r="L2427">
        <v>2.98</v>
      </c>
      <c r="M2427">
        <v>11987.68</v>
      </c>
      <c r="N2427" s="5">
        <f>IF(Feb_21[[#This Row],[WIN_OSE]]=0,('Summary Sheet'!$O$1)-('Summary Sheet'!$O$1*2%),-'Summary Sheet'!$O$1*(Feb_21[[#This Row],[BSP]]-1))</f>
        <v>-3.96</v>
      </c>
    </row>
    <row r="2428" spans="1:14" x14ac:dyDescent="0.25">
      <c r="A2428">
        <v>179630946</v>
      </c>
      <c r="B2428" s="1" t="s">
        <v>19</v>
      </c>
      <c r="C2428" s="1" t="s">
        <v>3132</v>
      </c>
      <c r="D2428" s="1" t="s">
        <v>5239</v>
      </c>
      <c r="E2428" s="1" t="s">
        <v>43</v>
      </c>
      <c r="F2428" s="1" t="s">
        <v>42</v>
      </c>
      <c r="G2428" s="2">
        <v>44249</v>
      </c>
      <c r="H2428" s="3">
        <v>0.58263888888888893</v>
      </c>
      <c r="I2428">
        <v>6</v>
      </c>
      <c r="J2428" s="1" t="s">
        <v>276</v>
      </c>
      <c r="K2428">
        <v>0</v>
      </c>
      <c r="L2428">
        <v>4.5</v>
      </c>
      <c r="M2428">
        <v>4753.92</v>
      </c>
      <c r="N2428" s="5">
        <f>IF(Feb_21[[#This Row],[WIN_OSE]]=0,('Summary Sheet'!$O$1)-('Summary Sheet'!$O$1*2%),-'Summary Sheet'!$O$1*(Feb_21[[#This Row],[BSP]]-1))</f>
        <v>1.96</v>
      </c>
    </row>
    <row r="2429" spans="1:14" x14ac:dyDescent="0.25">
      <c r="A2429">
        <v>179631069</v>
      </c>
      <c r="B2429" s="1" t="s">
        <v>23</v>
      </c>
      <c r="C2429" s="1" t="s">
        <v>3120</v>
      </c>
      <c r="D2429" s="1" t="s">
        <v>5239</v>
      </c>
      <c r="E2429" s="1" t="s">
        <v>32</v>
      </c>
      <c r="F2429" s="1" t="s">
        <v>31</v>
      </c>
      <c r="G2429" s="2">
        <v>44249</v>
      </c>
      <c r="H2429" s="3">
        <v>0.45347222222222222</v>
      </c>
      <c r="I2429">
        <v>6</v>
      </c>
      <c r="J2429" s="1" t="s">
        <v>5156</v>
      </c>
      <c r="K2429">
        <v>0</v>
      </c>
      <c r="L2429">
        <v>4.8</v>
      </c>
      <c r="M2429">
        <v>4718.5200000000004</v>
      </c>
      <c r="N2429" s="5">
        <f>IF(Feb_21[[#This Row],[WIN_OSE]]=0,('Summary Sheet'!$O$1)-('Summary Sheet'!$O$1*2%),-'Summary Sheet'!$O$1*(Feb_21[[#This Row],[BSP]]-1))</f>
        <v>1.96</v>
      </c>
    </row>
    <row r="2430" spans="1:14" x14ac:dyDescent="0.25">
      <c r="A2430">
        <v>179631071</v>
      </c>
      <c r="B2430" s="1" t="s">
        <v>23</v>
      </c>
      <c r="C2430" s="1" t="s">
        <v>3120</v>
      </c>
      <c r="D2430" s="1" t="s">
        <v>5239</v>
      </c>
      <c r="E2430" s="1" t="s">
        <v>41</v>
      </c>
      <c r="F2430" s="1" t="s">
        <v>31</v>
      </c>
      <c r="G2430" s="2">
        <v>44249</v>
      </c>
      <c r="H2430" s="3">
        <v>0.46458333333333335</v>
      </c>
      <c r="I2430">
        <v>2</v>
      </c>
      <c r="J2430" s="1" t="s">
        <v>3628</v>
      </c>
      <c r="K2430">
        <v>0</v>
      </c>
      <c r="L2430">
        <v>3.2908485558762908</v>
      </c>
      <c r="M2430">
        <v>6889.64</v>
      </c>
      <c r="N2430" s="5">
        <f>IF(Feb_21[[#This Row],[WIN_OSE]]=0,('Summary Sheet'!$O$1)-('Summary Sheet'!$O$1*2%),-'Summary Sheet'!$O$1*(Feb_21[[#This Row],[BSP]]-1))</f>
        <v>1.96</v>
      </c>
    </row>
    <row r="2431" spans="1:14" x14ac:dyDescent="0.25">
      <c r="A2431">
        <v>179631073</v>
      </c>
      <c r="B2431" s="1" t="s">
        <v>23</v>
      </c>
      <c r="C2431" s="1" t="s">
        <v>3120</v>
      </c>
      <c r="D2431" s="1" t="s">
        <v>5239</v>
      </c>
      <c r="E2431" s="1" t="s">
        <v>43</v>
      </c>
      <c r="F2431" s="1" t="s">
        <v>31</v>
      </c>
      <c r="G2431" s="2">
        <v>44249</v>
      </c>
      <c r="H2431" s="3">
        <v>0.47499999999999998</v>
      </c>
      <c r="I2431">
        <v>6</v>
      </c>
      <c r="J2431" s="1" t="s">
        <v>3547</v>
      </c>
      <c r="K2431">
        <v>1</v>
      </c>
      <c r="L2431">
        <v>2.30172853125634</v>
      </c>
      <c r="M2431">
        <v>9079.58</v>
      </c>
      <c r="N2431" s="5">
        <f>IF(Feb_21[[#This Row],[WIN_OSE]]=0,('Summary Sheet'!$O$1)-('Summary Sheet'!$O$1*2%),-'Summary Sheet'!$O$1*(Feb_21[[#This Row],[BSP]]-1))</f>
        <v>-2.6034570625126801</v>
      </c>
    </row>
    <row r="2432" spans="1:14" x14ac:dyDescent="0.25">
      <c r="A2432">
        <v>179631075</v>
      </c>
      <c r="B2432" s="1" t="s">
        <v>23</v>
      </c>
      <c r="C2432" s="1" t="s">
        <v>3120</v>
      </c>
      <c r="D2432" s="1" t="s">
        <v>5239</v>
      </c>
      <c r="E2432" s="1" t="s">
        <v>65</v>
      </c>
      <c r="F2432" s="1" t="s">
        <v>31</v>
      </c>
      <c r="G2432" s="2">
        <v>44249</v>
      </c>
      <c r="H2432" s="3">
        <v>0.48541666666666666</v>
      </c>
      <c r="I2432">
        <v>1</v>
      </c>
      <c r="J2432" s="1" t="s">
        <v>5028</v>
      </c>
      <c r="K2432">
        <v>0</v>
      </c>
      <c r="L2432">
        <v>3.7025618335365298</v>
      </c>
      <c r="M2432">
        <v>5465.3</v>
      </c>
      <c r="N2432" s="5">
        <f>IF(Feb_21[[#This Row],[WIN_OSE]]=0,('Summary Sheet'!$O$1)-('Summary Sheet'!$O$1*2%),-'Summary Sheet'!$O$1*(Feb_21[[#This Row],[BSP]]-1))</f>
        <v>1.96</v>
      </c>
    </row>
    <row r="2433" spans="1:14" x14ac:dyDescent="0.25">
      <c r="A2433">
        <v>179631077</v>
      </c>
      <c r="B2433" s="1" t="s">
        <v>23</v>
      </c>
      <c r="C2433" s="1" t="s">
        <v>3120</v>
      </c>
      <c r="D2433" s="1" t="s">
        <v>5239</v>
      </c>
      <c r="E2433" s="1" t="s">
        <v>47</v>
      </c>
      <c r="F2433" s="1" t="s">
        <v>31</v>
      </c>
      <c r="G2433" s="2">
        <v>44249</v>
      </c>
      <c r="H2433" s="3">
        <v>0.49583333333333335</v>
      </c>
      <c r="I2433">
        <v>2</v>
      </c>
      <c r="J2433" s="1" t="s">
        <v>4145</v>
      </c>
      <c r="K2433">
        <v>0</v>
      </c>
      <c r="L2433">
        <v>3.11542453943779</v>
      </c>
      <c r="M2433">
        <v>9427.82</v>
      </c>
      <c r="N2433" s="5">
        <f>IF(Feb_21[[#This Row],[WIN_OSE]]=0,('Summary Sheet'!$O$1)-('Summary Sheet'!$O$1*2%),-'Summary Sheet'!$O$1*(Feb_21[[#This Row],[BSP]]-1))</f>
        <v>1.96</v>
      </c>
    </row>
    <row r="2434" spans="1:14" x14ac:dyDescent="0.25">
      <c r="A2434">
        <v>179631079</v>
      </c>
      <c r="B2434" s="1" t="s">
        <v>23</v>
      </c>
      <c r="C2434" s="1" t="s">
        <v>3120</v>
      </c>
      <c r="D2434" s="1" t="s">
        <v>5239</v>
      </c>
      <c r="E2434" s="1" t="s">
        <v>30</v>
      </c>
      <c r="F2434" s="1" t="s">
        <v>31</v>
      </c>
      <c r="G2434" s="2">
        <v>44249</v>
      </c>
      <c r="H2434" s="3">
        <v>0.50624999999999998</v>
      </c>
      <c r="I2434">
        <v>3</v>
      </c>
      <c r="J2434" s="1" t="s">
        <v>3468</v>
      </c>
      <c r="K2434">
        <v>1</v>
      </c>
      <c r="L2434">
        <v>3</v>
      </c>
      <c r="M2434">
        <v>10518.94</v>
      </c>
      <c r="N2434" s="5">
        <f>IF(Feb_21[[#This Row],[WIN_OSE]]=0,('Summary Sheet'!$O$1)-('Summary Sheet'!$O$1*2%),-'Summary Sheet'!$O$1*(Feb_21[[#This Row],[BSP]]-1))</f>
        <v>-4</v>
      </c>
    </row>
    <row r="2435" spans="1:14" x14ac:dyDescent="0.25">
      <c r="A2435">
        <v>179631081</v>
      </c>
      <c r="B2435" s="1" t="s">
        <v>23</v>
      </c>
      <c r="C2435" s="1" t="s">
        <v>3120</v>
      </c>
      <c r="D2435" s="1" t="s">
        <v>5239</v>
      </c>
      <c r="E2435" s="1" t="s">
        <v>24</v>
      </c>
      <c r="F2435" s="1" t="s">
        <v>31</v>
      </c>
      <c r="G2435" s="2">
        <v>44249</v>
      </c>
      <c r="H2435" s="3">
        <v>0.51666666666666672</v>
      </c>
      <c r="I2435">
        <v>3</v>
      </c>
      <c r="J2435" s="1" t="s">
        <v>3261</v>
      </c>
      <c r="K2435">
        <v>1</v>
      </c>
      <c r="L2435">
        <v>3.2</v>
      </c>
      <c r="M2435">
        <v>4617.62</v>
      </c>
      <c r="N2435" s="5">
        <f>IF(Feb_21[[#This Row],[WIN_OSE]]=0,('Summary Sheet'!$O$1)-('Summary Sheet'!$O$1*2%),-'Summary Sheet'!$O$1*(Feb_21[[#This Row],[BSP]]-1))</f>
        <v>-4.4000000000000004</v>
      </c>
    </row>
    <row r="2436" spans="1:14" x14ac:dyDescent="0.25">
      <c r="A2436">
        <v>179631083</v>
      </c>
      <c r="B2436" s="1" t="s">
        <v>23</v>
      </c>
      <c r="C2436" s="1" t="s">
        <v>3120</v>
      </c>
      <c r="D2436" s="1" t="s">
        <v>5239</v>
      </c>
      <c r="E2436" s="1" t="s">
        <v>39</v>
      </c>
      <c r="F2436" s="1" t="s">
        <v>31</v>
      </c>
      <c r="G2436" s="2">
        <v>44249</v>
      </c>
      <c r="H2436" s="3">
        <v>0.52708333333333335</v>
      </c>
      <c r="I2436">
        <v>4</v>
      </c>
      <c r="J2436" s="1" t="s">
        <v>4424</v>
      </c>
      <c r="K2436">
        <v>0</v>
      </c>
      <c r="L2436">
        <v>2.7</v>
      </c>
      <c r="M2436">
        <v>16813.18</v>
      </c>
      <c r="N2436" s="5">
        <f>IF(Feb_21[[#This Row],[WIN_OSE]]=0,('Summary Sheet'!$O$1)-('Summary Sheet'!$O$1*2%),-'Summary Sheet'!$O$1*(Feb_21[[#This Row],[BSP]]-1))</f>
        <v>1.96</v>
      </c>
    </row>
    <row r="2437" spans="1:14" x14ac:dyDescent="0.25">
      <c r="A2437">
        <v>179631085</v>
      </c>
      <c r="B2437" s="1" t="s">
        <v>23</v>
      </c>
      <c r="C2437" s="1" t="s">
        <v>3120</v>
      </c>
      <c r="D2437" s="1" t="s">
        <v>5239</v>
      </c>
      <c r="E2437" s="1" t="s">
        <v>32</v>
      </c>
      <c r="F2437" s="1" t="s">
        <v>31</v>
      </c>
      <c r="G2437" s="2">
        <v>44249</v>
      </c>
      <c r="H2437" s="3">
        <v>0.53749999999999998</v>
      </c>
      <c r="I2437">
        <v>5</v>
      </c>
      <c r="J2437" s="1" t="s">
        <v>4205</v>
      </c>
      <c r="K2437">
        <v>0</v>
      </c>
      <c r="L2437">
        <v>3.6</v>
      </c>
      <c r="M2437">
        <v>8743.06</v>
      </c>
      <c r="N2437" s="5">
        <f>IF(Feb_21[[#This Row],[WIN_OSE]]=0,('Summary Sheet'!$O$1)-('Summary Sheet'!$O$1*2%),-'Summary Sheet'!$O$1*(Feb_21[[#This Row],[BSP]]-1))</f>
        <v>1.96</v>
      </c>
    </row>
    <row r="2438" spans="1:14" x14ac:dyDescent="0.25">
      <c r="A2438">
        <v>179631087</v>
      </c>
      <c r="B2438" s="1" t="s">
        <v>23</v>
      </c>
      <c r="C2438" s="1" t="s">
        <v>3120</v>
      </c>
      <c r="D2438" s="1" t="s">
        <v>5239</v>
      </c>
      <c r="E2438" s="1" t="s">
        <v>49</v>
      </c>
      <c r="F2438" s="1" t="s">
        <v>179</v>
      </c>
      <c r="G2438" s="2">
        <v>44249</v>
      </c>
      <c r="H2438" s="3">
        <v>0.54791666666666672</v>
      </c>
      <c r="I2438">
        <v>1</v>
      </c>
      <c r="J2438" s="1" t="s">
        <v>631</v>
      </c>
      <c r="K2438">
        <v>1</v>
      </c>
      <c r="L2438">
        <v>3.6217286254320067</v>
      </c>
      <c r="M2438">
        <v>6266</v>
      </c>
      <c r="N2438" s="5">
        <f>IF(Feb_21[[#This Row],[WIN_OSE]]=0,('Summary Sheet'!$O$1)-('Summary Sheet'!$O$1*2%),-'Summary Sheet'!$O$1*(Feb_21[[#This Row],[BSP]]-1))</f>
        <v>-5.2434572508640134</v>
      </c>
    </row>
    <row r="2439" spans="1:14" x14ac:dyDescent="0.25">
      <c r="A2439">
        <v>179631089</v>
      </c>
      <c r="B2439" s="1" t="s">
        <v>23</v>
      </c>
      <c r="C2439" s="1" t="s">
        <v>3120</v>
      </c>
      <c r="D2439" s="1" t="s">
        <v>5239</v>
      </c>
      <c r="E2439" s="1" t="s">
        <v>24</v>
      </c>
      <c r="F2439" s="1" t="s">
        <v>31</v>
      </c>
      <c r="G2439" s="2">
        <v>44249</v>
      </c>
      <c r="H2439" s="3">
        <v>0.55833333333333335</v>
      </c>
      <c r="I2439">
        <v>6</v>
      </c>
      <c r="J2439" s="1" t="s">
        <v>4637</v>
      </c>
      <c r="K2439">
        <v>0</v>
      </c>
      <c r="L2439">
        <v>3.8186586876848008</v>
      </c>
      <c r="M2439">
        <v>6164.88</v>
      </c>
      <c r="N2439" s="5">
        <f>IF(Feb_21[[#This Row],[WIN_OSE]]=0,('Summary Sheet'!$O$1)-('Summary Sheet'!$O$1*2%),-'Summary Sheet'!$O$1*(Feb_21[[#This Row],[BSP]]-1))</f>
        <v>1.96</v>
      </c>
    </row>
    <row r="2440" spans="1:14" x14ac:dyDescent="0.25">
      <c r="A2440">
        <v>179631091</v>
      </c>
      <c r="B2440" s="1" t="s">
        <v>23</v>
      </c>
      <c r="C2440" s="1" t="s">
        <v>3120</v>
      </c>
      <c r="D2440" s="1" t="s">
        <v>5239</v>
      </c>
      <c r="E2440" s="1" t="s">
        <v>45</v>
      </c>
      <c r="F2440" s="1" t="s">
        <v>179</v>
      </c>
      <c r="G2440" s="2">
        <v>44249</v>
      </c>
      <c r="H2440" s="3">
        <v>0.56874999999999998</v>
      </c>
      <c r="I2440">
        <v>6</v>
      </c>
      <c r="J2440" s="1" t="s">
        <v>3520</v>
      </c>
      <c r="K2440">
        <v>0</v>
      </c>
      <c r="L2440">
        <v>3.7</v>
      </c>
      <c r="M2440">
        <v>4135.24</v>
      </c>
      <c r="N2440" s="5">
        <f>IF(Feb_21[[#This Row],[WIN_OSE]]=0,('Summary Sheet'!$O$1)-('Summary Sheet'!$O$1*2%),-'Summary Sheet'!$O$1*(Feb_21[[#This Row],[BSP]]-1))</f>
        <v>1.96</v>
      </c>
    </row>
    <row r="2441" spans="1:14" x14ac:dyDescent="0.25">
      <c r="A2441">
        <v>179633180</v>
      </c>
      <c r="B2441" s="1" t="s">
        <v>19</v>
      </c>
      <c r="C2441" s="1" t="s">
        <v>3136</v>
      </c>
      <c r="D2441" s="1" t="s">
        <v>5239</v>
      </c>
      <c r="E2441" s="1" t="s">
        <v>39</v>
      </c>
      <c r="F2441" s="1" t="s">
        <v>44</v>
      </c>
      <c r="G2441" s="2">
        <v>44249</v>
      </c>
      <c r="H2441" s="3">
        <v>0.58611111111111114</v>
      </c>
      <c r="I2441">
        <v>2</v>
      </c>
      <c r="J2441" s="1" t="s">
        <v>4983</v>
      </c>
      <c r="K2441">
        <v>0</v>
      </c>
      <c r="L2441">
        <v>3.1940694623757739</v>
      </c>
      <c r="M2441">
        <v>13444.38</v>
      </c>
      <c r="N2441" s="5">
        <f>IF(Feb_21[[#This Row],[WIN_OSE]]=0,('Summary Sheet'!$O$1)-('Summary Sheet'!$O$1*2%),-'Summary Sheet'!$O$1*(Feb_21[[#This Row],[BSP]]-1))</f>
        <v>1.96</v>
      </c>
    </row>
    <row r="2442" spans="1:14" x14ac:dyDescent="0.25">
      <c r="A2442">
        <v>179633182</v>
      </c>
      <c r="B2442" s="1" t="s">
        <v>19</v>
      </c>
      <c r="C2442" s="1" t="s">
        <v>3136</v>
      </c>
      <c r="D2442" s="1" t="s">
        <v>5239</v>
      </c>
      <c r="E2442" s="1" t="s">
        <v>75</v>
      </c>
      <c r="F2442" s="1" t="s">
        <v>305</v>
      </c>
      <c r="G2442" s="2">
        <v>44249</v>
      </c>
      <c r="H2442" s="3">
        <v>0.59652777777777777</v>
      </c>
      <c r="I2442">
        <v>4</v>
      </c>
      <c r="J2442" s="1" t="s">
        <v>3639</v>
      </c>
      <c r="K2442">
        <v>1</v>
      </c>
      <c r="L2442">
        <v>3.5059689474976219</v>
      </c>
      <c r="M2442">
        <v>6512.26</v>
      </c>
      <c r="N2442" s="5">
        <f>IF(Feb_21[[#This Row],[WIN_OSE]]=0,('Summary Sheet'!$O$1)-('Summary Sheet'!$O$1*2%),-'Summary Sheet'!$O$1*(Feb_21[[#This Row],[BSP]]-1))</f>
        <v>-5.0119378949952438</v>
      </c>
    </row>
    <row r="2443" spans="1:14" x14ac:dyDescent="0.25">
      <c r="A2443">
        <v>179633184</v>
      </c>
      <c r="B2443" s="1" t="s">
        <v>19</v>
      </c>
      <c r="C2443" s="1" t="s">
        <v>3136</v>
      </c>
      <c r="D2443" s="1" t="s">
        <v>5239</v>
      </c>
      <c r="E2443" s="1" t="s">
        <v>41</v>
      </c>
      <c r="F2443" s="1" t="s">
        <v>44</v>
      </c>
      <c r="G2443" s="2">
        <v>44249</v>
      </c>
      <c r="H2443" s="3">
        <v>0.60833333333333328</v>
      </c>
      <c r="I2443">
        <v>2</v>
      </c>
      <c r="J2443" s="1" t="s">
        <v>5250</v>
      </c>
      <c r="K2443">
        <v>0</v>
      </c>
      <c r="L2443">
        <v>3.5480430859999998</v>
      </c>
      <c r="M2443">
        <v>7031.04</v>
      </c>
      <c r="N2443" s="5">
        <f>IF(Feb_21[[#This Row],[WIN_OSE]]=0,('Summary Sheet'!$O$1)-('Summary Sheet'!$O$1*2%),-'Summary Sheet'!$O$1*(Feb_21[[#This Row],[BSP]]-1))</f>
        <v>1.96</v>
      </c>
    </row>
    <row r="2444" spans="1:14" x14ac:dyDescent="0.25">
      <c r="A2444">
        <v>179633186</v>
      </c>
      <c r="B2444" s="1" t="s">
        <v>19</v>
      </c>
      <c r="C2444" s="1" t="s">
        <v>3136</v>
      </c>
      <c r="D2444" s="1" t="s">
        <v>5239</v>
      </c>
      <c r="E2444" s="1" t="s">
        <v>49</v>
      </c>
      <c r="F2444" s="1" t="s">
        <v>305</v>
      </c>
      <c r="G2444" s="2">
        <v>44249</v>
      </c>
      <c r="H2444" s="3">
        <v>0.62083333333333335</v>
      </c>
      <c r="I2444">
        <v>4</v>
      </c>
      <c r="J2444" s="1" t="s">
        <v>3685</v>
      </c>
      <c r="K2444">
        <v>0</v>
      </c>
      <c r="L2444">
        <v>3.1216831567059855</v>
      </c>
      <c r="M2444">
        <v>3146.64</v>
      </c>
      <c r="N2444" s="5">
        <f>IF(Feb_21[[#This Row],[WIN_OSE]]=0,('Summary Sheet'!$O$1)-('Summary Sheet'!$O$1*2%),-'Summary Sheet'!$O$1*(Feb_21[[#This Row],[BSP]]-1))</f>
        <v>1.96</v>
      </c>
    </row>
    <row r="2445" spans="1:14" x14ac:dyDescent="0.25">
      <c r="A2445">
        <v>179633188</v>
      </c>
      <c r="B2445" s="1" t="s">
        <v>19</v>
      </c>
      <c r="C2445" s="1" t="s">
        <v>3136</v>
      </c>
      <c r="D2445" s="1" t="s">
        <v>5239</v>
      </c>
      <c r="E2445" s="1" t="s">
        <v>24</v>
      </c>
      <c r="F2445" s="1" t="s">
        <v>44</v>
      </c>
      <c r="G2445" s="2">
        <v>44249</v>
      </c>
      <c r="H2445" s="3">
        <v>0.63124999999999998</v>
      </c>
      <c r="I2445">
        <v>2</v>
      </c>
      <c r="J2445" s="1" t="s">
        <v>644</v>
      </c>
      <c r="K2445">
        <v>0</v>
      </c>
      <c r="L2445">
        <v>4.3149868867030463</v>
      </c>
      <c r="M2445">
        <v>5801.9</v>
      </c>
      <c r="N2445" s="5">
        <f>IF(Feb_21[[#This Row],[WIN_OSE]]=0,('Summary Sheet'!$O$1)-('Summary Sheet'!$O$1*2%),-'Summary Sheet'!$O$1*(Feb_21[[#This Row],[BSP]]-1))</f>
        <v>1.96</v>
      </c>
    </row>
    <row r="2446" spans="1:14" x14ac:dyDescent="0.25">
      <c r="A2446">
        <v>179633190</v>
      </c>
      <c r="B2446" s="1" t="s">
        <v>19</v>
      </c>
      <c r="C2446" s="1" t="s">
        <v>3136</v>
      </c>
      <c r="D2446" s="1" t="s">
        <v>5239</v>
      </c>
      <c r="E2446" s="1" t="s">
        <v>49</v>
      </c>
      <c r="F2446" s="1" t="s">
        <v>305</v>
      </c>
      <c r="G2446" s="2">
        <v>44249</v>
      </c>
      <c r="H2446" s="3">
        <v>0.6430555555555556</v>
      </c>
      <c r="I2446">
        <v>2</v>
      </c>
      <c r="J2446" s="1" t="s">
        <v>1154</v>
      </c>
      <c r="K2446">
        <v>1</v>
      </c>
      <c r="L2446">
        <v>3.5071876155238528</v>
      </c>
      <c r="M2446">
        <v>6545.1</v>
      </c>
      <c r="N2446" s="5">
        <f>IF(Feb_21[[#This Row],[WIN_OSE]]=0,('Summary Sheet'!$O$1)-('Summary Sheet'!$O$1*2%),-'Summary Sheet'!$O$1*(Feb_21[[#This Row],[BSP]]-1))</f>
        <v>-5.0143752310477057</v>
      </c>
    </row>
    <row r="2447" spans="1:14" x14ac:dyDescent="0.25">
      <c r="A2447">
        <v>179633192</v>
      </c>
      <c r="B2447" s="1" t="s">
        <v>19</v>
      </c>
      <c r="C2447" s="1" t="s">
        <v>3136</v>
      </c>
      <c r="D2447" s="1" t="s">
        <v>5239</v>
      </c>
      <c r="E2447" s="1" t="s">
        <v>30</v>
      </c>
      <c r="F2447" s="1" t="s">
        <v>44</v>
      </c>
      <c r="G2447" s="2">
        <v>44249</v>
      </c>
      <c r="H2447" s="3">
        <v>0.65555555555555556</v>
      </c>
      <c r="I2447">
        <v>5</v>
      </c>
      <c r="J2447" s="1" t="s">
        <v>5011</v>
      </c>
      <c r="K2447">
        <v>1</v>
      </c>
      <c r="L2447">
        <v>3.35</v>
      </c>
      <c r="M2447">
        <v>6577.54</v>
      </c>
      <c r="N2447" s="5">
        <f>IF(Feb_21[[#This Row],[WIN_OSE]]=0,('Summary Sheet'!$O$1)-('Summary Sheet'!$O$1*2%),-'Summary Sheet'!$O$1*(Feb_21[[#This Row],[BSP]]-1))</f>
        <v>-4.7</v>
      </c>
    </row>
    <row r="2448" spans="1:14" x14ac:dyDescent="0.25">
      <c r="A2448">
        <v>179633194</v>
      </c>
      <c r="B2448" s="1" t="s">
        <v>19</v>
      </c>
      <c r="C2448" s="1" t="s">
        <v>3136</v>
      </c>
      <c r="D2448" s="1" t="s">
        <v>5239</v>
      </c>
      <c r="E2448" s="1" t="s">
        <v>48</v>
      </c>
      <c r="F2448" s="1" t="s">
        <v>367</v>
      </c>
      <c r="G2448" s="2">
        <v>44249</v>
      </c>
      <c r="H2448" s="3">
        <v>0.6694444444444444</v>
      </c>
      <c r="I2448">
        <v>5</v>
      </c>
      <c r="J2448" s="1" t="s">
        <v>3857</v>
      </c>
      <c r="K2448">
        <v>0</v>
      </c>
      <c r="L2448">
        <v>3.1753063741966612</v>
      </c>
      <c r="M2448">
        <v>7664.3</v>
      </c>
      <c r="N2448" s="5">
        <f>IF(Feb_21[[#This Row],[WIN_OSE]]=0,('Summary Sheet'!$O$1)-('Summary Sheet'!$O$1*2%),-'Summary Sheet'!$O$1*(Feb_21[[#This Row],[BSP]]-1))</f>
        <v>1.96</v>
      </c>
    </row>
    <row r="2449" spans="1:14" x14ac:dyDescent="0.25">
      <c r="A2449">
        <v>179633196</v>
      </c>
      <c r="B2449" s="1" t="s">
        <v>19</v>
      </c>
      <c r="C2449" s="1" t="s">
        <v>3136</v>
      </c>
      <c r="D2449" s="1" t="s">
        <v>5239</v>
      </c>
      <c r="E2449" s="1" t="s">
        <v>39</v>
      </c>
      <c r="F2449" s="1" t="s">
        <v>44</v>
      </c>
      <c r="G2449" s="2">
        <v>44249</v>
      </c>
      <c r="H2449" s="3">
        <v>0.68263888888888891</v>
      </c>
      <c r="I2449">
        <v>4</v>
      </c>
      <c r="J2449" s="1" t="s">
        <v>4141</v>
      </c>
      <c r="K2449">
        <v>1</v>
      </c>
      <c r="L2449">
        <v>3.426513150381397</v>
      </c>
      <c r="M2449">
        <v>9733.08</v>
      </c>
      <c r="N2449" s="5">
        <f>IF(Feb_21[[#This Row],[WIN_OSE]]=0,('Summary Sheet'!$O$1)-('Summary Sheet'!$O$1*2%),-'Summary Sheet'!$O$1*(Feb_21[[#This Row],[BSP]]-1))</f>
        <v>-4.8530263007627941</v>
      </c>
    </row>
    <row r="2450" spans="1:14" x14ac:dyDescent="0.25">
      <c r="A2450">
        <v>179633198</v>
      </c>
      <c r="B2450" s="1" t="s">
        <v>19</v>
      </c>
      <c r="C2450" s="1" t="s">
        <v>3136</v>
      </c>
      <c r="D2450" s="1" t="s">
        <v>5239</v>
      </c>
      <c r="E2450" s="1" t="s">
        <v>30</v>
      </c>
      <c r="F2450" s="1" t="s">
        <v>44</v>
      </c>
      <c r="G2450" s="2">
        <v>44249</v>
      </c>
      <c r="H2450" s="3">
        <v>0.69652777777777775</v>
      </c>
      <c r="I2450">
        <v>3</v>
      </c>
      <c r="J2450" s="1" t="s">
        <v>5008</v>
      </c>
      <c r="K2450">
        <v>0</v>
      </c>
      <c r="L2450">
        <v>4.0670627297202007</v>
      </c>
      <c r="M2450">
        <v>5637.88</v>
      </c>
      <c r="N2450" s="5">
        <f>IF(Feb_21[[#This Row],[WIN_OSE]]=0,('Summary Sheet'!$O$1)-('Summary Sheet'!$O$1*2%),-'Summary Sheet'!$O$1*(Feb_21[[#This Row],[BSP]]-1))</f>
        <v>1.96</v>
      </c>
    </row>
    <row r="2451" spans="1:14" x14ac:dyDescent="0.25">
      <c r="A2451">
        <v>179633200</v>
      </c>
      <c r="B2451" s="1" t="s">
        <v>19</v>
      </c>
      <c r="C2451" s="1" t="s">
        <v>3136</v>
      </c>
      <c r="D2451" s="1" t="s">
        <v>5239</v>
      </c>
      <c r="E2451" s="1" t="s">
        <v>27</v>
      </c>
      <c r="F2451" s="1" t="s">
        <v>305</v>
      </c>
      <c r="G2451" s="2">
        <v>44249</v>
      </c>
      <c r="H2451" s="3">
        <v>0.7104166666666667</v>
      </c>
      <c r="I2451">
        <v>2</v>
      </c>
      <c r="J2451" s="1" t="s">
        <v>703</v>
      </c>
      <c r="K2451">
        <v>1</v>
      </c>
      <c r="L2451">
        <v>3.1332773571514547</v>
      </c>
      <c r="M2451">
        <v>6693.3</v>
      </c>
      <c r="N2451" s="5">
        <f>IF(Feb_21[[#This Row],[WIN_OSE]]=0,('Summary Sheet'!$O$1)-('Summary Sheet'!$O$1*2%),-'Summary Sheet'!$O$1*(Feb_21[[#This Row],[BSP]]-1))</f>
        <v>-4.2665547143029094</v>
      </c>
    </row>
    <row r="2452" spans="1:14" x14ac:dyDescent="0.25">
      <c r="A2452">
        <v>179633202</v>
      </c>
      <c r="B2452" s="1" t="s">
        <v>19</v>
      </c>
      <c r="C2452" s="1" t="s">
        <v>3136</v>
      </c>
      <c r="D2452" s="1" t="s">
        <v>5239</v>
      </c>
      <c r="E2452" s="1" t="s">
        <v>24</v>
      </c>
      <c r="F2452" s="1" t="s">
        <v>44</v>
      </c>
      <c r="G2452" s="2">
        <v>44249</v>
      </c>
      <c r="H2452" s="3">
        <v>0.72361111111111109</v>
      </c>
      <c r="I2452">
        <v>4</v>
      </c>
      <c r="J2452" s="1" t="s">
        <v>5246</v>
      </c>
      <c r="K2452">
        <v>0</v>
      </c>
      <c r="L2452">
        <v>3.7448191787002729</v>
      </c>
      <c r="M2452">
        <v>9263.2199999999993</v>
      </c>
      <c r="N2452" s="5">
        <f>IF(Feb_21[[#This Row],[WIN_OSE]]=0,('Summary Sheet'!$O$1)-('Summary Sheet'!$O$1*2%),-'Summary Sheet'!$O$1*(Feb_21[[#This Row],[BSP]]-1))</f>
        <v>1.96</v>
      </c>
    </row>
    <row r="2453" spans="1:14" x14ac:dyDescent="0.25">
      <c r="A2453">
        <v>179633216</v>
      </c>
      <c r="B2453" s="1" t="s">
        <v>23</v>
      </c>
      <c r="C2453" s="1" t="s">
        <v>3131</v>
      </c>
      <c r="D2453" s="1" t="s">
        <v>5239</v>
      </c>
      <c r="E2453" s="1" t="s">
        <v>41</v>
      </c>
      <c r="F2453" s="1" t="s">
        <v>54</v>
      </c>
      <c r="G2453" s="2">
        <v>44249</v>
      </c>
      <c r="H2453" s="3">
        <v>0.5756944444444444</v>
      </c>
      <c r="I2453">
        <v>3</v>
      </c>
      <c r="J2453" s="1" t="s">
        <v>3635</v>
      </c>
      <c r="K2453">
        <v>0</v>
      </c>
      <c r="L2453">
        <v>3.9370399834913412</v>
      </c>
      <c r="M2453">
        <v>6841.96</v>
      </c>
      <c r="N2453" s="5">
        <f>IF(Feb_21[[#This Row],[WIN_OSE]]=0,('Summary Sheet'!$O$1)-('Summary Sheet'!$O$1*2%),-'Summary Sheet'!$O$1*(Feb_21[[#This Row],[BSP]]-1))</f>
        <v>1.96</v>
      </c>
    </row>
    <row r="2454" spans="1:14" x14ac:dyDescent="0.25">
      <c r="A2454">
        <v>179633218</v>
      </c>
      <c r="B2454" s="1" t="s">
        <v>23</v>
      </c>
      <c r="C2454" s="1" t="s">
        <v>3131</v>
      </c>
      <c r="D2454" s="1" t="s">
        <v>5239</v>
      </c>
      <c r="E2454" s="1" t="s">
        <v>65</v>
      </c>
      <c r="F2454" s="1" t="s">
        <v>54</v>
      </c>
      <c r="G2454" s="2">
        <v>44249</v>
      </c>
      <c r="H2454" s="3">
        <v>0.58819444444444446</v>
      </c>
      <c r="I2454">
        <v>5</v>
      </c>
      <c r="J2454" s="1" t="s">
        <v>3421</v>
      </c>
      <c r="K2454">
        <v>1</v>
      </c>
      <c r="L2454">
        <v>2.8831038740000001</v>
      </c>
      <c r="M2454">
        <v>13451.08</v>
      </c>
      <c r="N2454" s="5">
        <f>IF(Feb_21[[#This Row],[WIN_OSE]]=0,('Summary Sheet'!$O$1)-('Summary Sheet'!$O$1*2%),-'Summary Sheet'!$O$1*(Feb_21[[#This Row],[BSP]]-1))</f>
        <v>-3.7662077480000002</v>
      </c>
    </row>
    <row r="2455" spans="1:14" x14ac:dyDescent="0.25">
      <c r="A2455">
        <v>179633220</v>
      </c>
      <c r="B2455" s="1" t="s">
        <v>23</v>
      </c>
      <c r="C2455" s="1" t="s">
        <v>3131</v>
      </c>
      <c r="D2455" s="1" t="s">
        <v>5239</v>
      </c>
      <c r="E2455" s="1" t="s">
        <v>43</v>
      </c>
      <c r="F2455" s="1" t="s">
        <v>54</v>
      </c>
      <c r="G2455" s="2">
        <v>44249</v>
      </c>
      <c r="H2455" s="3">
        <v>0.59930555555555554</v>
      </c>
      <c r="I2455">
        <v>6</v>
      </c>
      <c r="J2455" s="1" t="s">
        <v>3544</v>
      </c>
      <c r="K2455">
        <v>0</v>
      </c>
      <c r="L2455">
        <v>3.1499989013998855</v>
      </c>
      <c r="M2455">
        <v>9911.3799999999992</v>
      </c>
      <c r="N2455" s="5">
        <f>IF(Feb_21[[#This Row],[WIN_OSE]]=0,('Summary Sheet'!$O$1)-('Summary Sheet'!$O$1*2%),-'Summary Sheet'!$O$1*(Feb_21[[#This Row],[BSP]]-1))</f>
        <v>1.96</v>
      </c>
    </row>
    <row r="2456" spans="1:14" x14ac:dyDescent="0.25">
      <c r="A2456">
        <v>179633222</v>
      </c>
      <c r="B2456" s="1" t="s">
        <v>23</v>
      </c>
      <c r="C2456" s="1" t="s">
        <v>3131</v>
      </c>
      <c r="D2456" s="1" t="s">
        <v>5239</v>
      </c>
      <c r="E2456" s="1" t="s">
        <v>30</v>
      </c>
      <c r="F2456" s="1" t="s">
        <v>54</v>
      </c>
      <c r="G2456" s="2">
        <v>44249</v>
      </c>
      <c r="H2456" s="3">
        <v>0.61250000000000004</v>
      </c>
      <c r="I2456">
        <v>6</v>
      </c>
      <c r="J2456" s="1" t="s">
        <v>3762</v>
      </c>
      <c r="K2456">
        <v>1</v>
      </c>
      <c r="L2456">
        <v>3.7</v>
      </c>
      <c r="M2456">
        <v>7384.22</v>
      </c>
      <c r="N2456" s="5">
        <f>IF(Feb_21[[#This Row],[WIN_OSE]]=0,('Summary Sheet'!$O$1)-('Summary Sheet'!$O$1*2%),-'Summary Sheet'!$O$1*(Feb_21[[#This Row],[BSP]]-1))</f>
        <v>-5.4</v>
      </c>
    </row>
    <row r="2457" spans="1:14" x14ac:dyDescent="0.25">
      <c r="A2457">
        <v>179633224</v>
      </c>
      <c r="B2457" s="1" t="s">
        <v>23</v>
      </c>
      <c r="C2457" s="1" t="s">
        <v>3131</v>
      </c>
      <c r="D2457" s="1" t="s">
        <v>5239</v>
      </c>
      <c r="E2457" s="1" t="s">
        <v>45</v>
      </c>
      <c r="F2457" s="1" t="s">
        <v>188</v>
      </c>
      <c r="G2457" s="2">
        <v>44249</v>
      </c>
      <c r="H2457" s="3">
        <v>0.62638888888888888</v>
      </c>
      <c r="I2457">
        <v>4</v>
      </c>
      <c r="J2457" s="1" t="s">
        <v>4275</v>
      </c>
      <c r="K2457">
        <v>0</v>
      </c>
      <c r="L2457">
        <v>2.85</v>
      </c>
      <c r="M2457">
        <v>13203.9</v>
      </c>
      <c r="N2457" s="5">
        <f>IF(Feb_21[[#This Row],[WIN_OSE]]=0,('Summary Sheet'!$O$1)-('Summary Sheet'!$O$1*2%),-'Summary Sheet'!$O$1*(Feb_21[[#This Row],[BSP]]-1))</f>
        <v>1.96</v>
      </c>
    </row>
    <row r="2458" spans="1:14" x14ac:dyDescent="0.25">
      <c r="A2458">
        <v>179633226</v>
      </c>
      <c r="B2458" s="1" t="s">
        <v>23</v>
      </c>
      <c r="C2458" s="1" t="s">
        <v>3131</v>
      </c>
      <c r="D2458" s="1" t="s">
        <v>5239</v>
      </c>
      <c r="E2458" s="1" t="s">
        <v>43</v>
      </c>
      <c r="F2458" s="1" t="s">
        <v>54</v>
      </c>
      <c r="G2458" s="2">
        <v>44249</v>
      </c>
      <c r="H2458" s="3">
        <v>0.63749999999999996</v>
      </c>
      <c r="I2458">
        <v>5</v>
      </c>
      <c r="J2458" s="1" t="s">
        <v>745</v>
      </c>
      <c r="K2458">
        <v>0</v>
      </c>
      <c r="L2458">
        <v>3.9825126651156459</v>
      </c>
      <c r="M2458">
        <v>9306.98</v>
      </c>
      <c r="N2458" s="5">
        <f>IF(Feb_21[[#This Row],[WIN_OSE]]=0,('Summary Sheet'!$O$1)-('Summary Sheet'!$O$1*2%),-'Summary Sheet'!$O$1*(Feb_21[[#This Row],[BSP]]-1))</f>
        <v>1.96</v>
      </c>
    </row>
    <row r="2459" spans="1:14" x14ac:dyDescent="0.25">
      <c r="A2459">
        <v>179633228</v>
      </c>
      <c r="B2459" s="1" t="s">
        <v>23</v>
      </c>
      <c r="C2459" s="1" t="s">
        <v>3131</v>
      </c>
      <c r="D2459" s="1" t="s">
        <v>5239</v>
      </c>
      <c r="E2459" s="1" t="s">
        <v>24</v>
      </c>
      <c r="F2459" s="1" t="s">
        <v>54</v>
      </c>
      <c r="G2459" s="2">
        <v>44249</v>
      </c>
      <c r="H2459" s="3">
        <v>0.65138888888888891</v>
      </c>
      <c r="I2459">
        <v>2</v>
      </c>
      <c r="J2459" s="1" t="s">
        <v>4132</v>
      </c>
      <c r="K2459">
        <v>1</v>
      </c>
      <c r="L2459">
        <v>3.45</v>
      </c>
      <c r="M2459">
        <v>13454.92</v>
      </c>
      <c r="N2459" s="5">
        <f>IF(Feb_21[[#This Row],[WIN_OSE]]=0,('Summary Sheet'!$O$1)-('Summary Sheet'!$O$1*2%),-'Summary Sheet'!$O$1*(Feb_21[[#This Row],[BSP]]-1))</f>
        <v>-4.9000000000000004</v>
      </c>
    </row>
    <row r="2460" spans="1:14" x14ac:dyDescent="0.25">
      <c r="A2460">
        <v>179633230</v>
      </c>
      <c r="B2460" s="1" t="s">
        <v>23</v>
      </c>
      <c r="C2460" s="1" t="s">
        <v>3131</v>
      </c>
      <c r="D2460" s="1" t="s">
        <v>5239</v>
      </c>
      <c r="E2460" s="1" t="s">
        <v>41</v>
      </c>
      <c r="F2460" s="1" t="s">
        <v>54</v>
      </c>
      <c r="G2460" s="2">
        <v>44249</v>
      </c>
      <c r="H2460" s="3">
        <v>0.66527777777777775</v>
      </c>
      <c r="I2460">
        <v>6</v>
      </c>
      <c r="J2460" s="1" t="s">
        <v>4097</v>
      </c>
      <c r="K2460">
        <v>1</v>
      </c>
      <c r="L2460">
        <v>3.45</v>
      </c>
      <c r="M2460">
        <v>10092.64</v>
      </c>
      <c r="N2460" s="5">
        <f>IF(Feb_21[[#This Row],[WIN_OSE]]=0,('Summary Sheet'!$O$1)-('Summary Sheet'!$O$1*2%),-'Summary Sheet'!$O$1*(Feb_21[[#This Row],[BSP]]-1))</f>
        <v>-4.9000000000000004</v>
      </c>
    </row>
    <row r="2461" spans="1:14" x14ac:dyDescent="0.25">
      <c r="A2461">
        <v>179633232</v>
      </c>
      <c r="B2461" s="1" t="s">
        <v>23</v>
      </c>
      <c r="C2461" s="1" t="s">
        <v>3131</v>
      </c>
      <c r="D2461" s="1" t="s">
        <v>5239</v>
      </c>
      <c r="E2461" s="1" t="s">
        <v>39</v>
      </c>
      <c r="F2461" s="1" t="s">
        <v>54</v>
      </c>
      <c r="G2461" s="2">
        <v>44249</v>
      </c>
      <c r="H2461" s="3">
        <v>0.6791666666666667</v>
      </c>
      <c r="I2461">
        <v>6</v>
      </c>
      <c r="J2461" s="1" t="s">
        <v>638</v>
      </c>
      <c r="K2461">
        <v>1</v>
      </c>
      <c r="L2461">
        <v>3.2582840886540358</v>
      </c>
      <c r="M2461">
        <v>10039.84</v>
      </c>
      <c r="N2461" s="5">
        <f>IF(Feb_21[[#This Row],[WIN_OSE]]=0,('Summary Sheet'!$O$1)-('Summary Sheet'!$O$1*2%),-'Summary Sheet'!$O$1*(Feb_21[[#This Row],[BSP]]-1))</f>
        <v>-4.5165681773080717</v>
      </c>
    </row>
    <row r="2462" spans="1:14" x14ac:dyDescent="0.25">
      <c r="A2462">
        <v>179633234</v>
      </c>
      <c r="B2462" s="1" t="s">
        <v>23</v>
      </c>
      <c r="C2462" s="1" t="s">
        <v>3131</v>
      </c>
      <c r="D2462" s="1" t="s">
        <v>5239</v>
      </c>
      <c r="E2462" s="1" t="s">
        <v>37</v>
      </c>
      <c r="F2462" s="1" t="s">
        <v>54</v>
      </c>
      <c r="G2462" s="2">
        <v>44249</v>
      </c>
      <c r="H2462" s="3">
        <v>0.69305555555555554</v>
      </c>
      <c r="I2462">
        <v>5</v>
      </c>
      <c r="J2462" s="1" t="s">
        <v>5035</v>
      </c>
      <c r="K2462">
        <v>1</v>
      </c>
      <c r="L2462">
        <v>3.0347592149999998</v>
      </c>
      <c r="M2462">
        <v>11456.12</v>
      </c>
      <c r="N2462" s="5">
        <f>IF(Feb_21[[#This Row],[WIN_OSE]]=0,('Summary Sheet'!$O$1)-('Summary Sheet'!$O$1*2%),-'Summary Sheet'!$O$1*(Feb_21[[#This Row],[BSP]]-1))</f>
        <v>-4.0695184299999996</v>
      </c>
    </row>
    <row r="2463" spans="1:14" x14ac:dyDescent="0.25">
      <c r="A2463">
        <v>179633236</v>
      </c>
      <c r="B2463" s="1" t="s">
        <v>23</v>
      </c>
      <c r="C2463" s="1" t="s">
        <v>3131</v>
      </c>
      <c r="D2463" s="1" t="s">
        <v>5239</v>
      </c>
      <c r="E2463" s="1" t="s">
        <v>49</v>
      </c>
      <c r="F2463" s="1" t="s">
        <v>188</v>
      </c>
      <c r="G2463" s="2">
        <v>44249</v>
      </c>
      <c r="H2463" s="3">
        <v>0.70694444444444449</v>
      </c>
      <c r="I2463">
        <v>5</v>
      </c>
      <c r="J2463" s="1" t="s">
        <v>3661</v>
      </c>
      <c r="K2463">
        <v>0</v>
      </c>
      <c r="L2463">
        <v>3.3636234900000002</v>
      </c>
      <c r="M2463">
        <v>11271.92</v>
      </c>
      <c r="N2463" s="5">
        <f>IF(Feb_21[[#This Row],[WIN_OSE]]=0,('Summary Sheet'!$O$1)-('Summary Sheet'!$O$1*2%),-'Summary Sheet'!$O$1*(Feb_21[[#This Row],[BSP]]-1))</f>
        <v>1.96</v>
      </c>
    </row>
    <row r="2464" spans="1:14" x14ac:dyDescent="0.25">
      <c r="A2464">
        <v>179633238</v>
      </c>
      <c r="B2464" s="1" t="s">
        <v>23</v>
      </c>
      <c r="C2464" s="1" t="s">
        <v>3131</v>
      </c>
      <c r="D2464" s="1" t="s">
        <v>5239</v>
      </c>
      <c r="E2464" s="1" t="s">
        <v>24</v>
      </c>
      <c r="F2464" s="1" t="s">
        <v>54</v>
      </c>
      <c r="G2464" s="2">
        <v>44249</v>
      </c>
      <c r="H2464" s="3">
        <v>0.72083333333333333</v>
      </c>
      <c r="I2464">
        <v>2</v>
      </c>
      <c r="J2464" s="1" t="s">
        <v>5041</v>
      </c>
      <c r="K2464">
        <v>0</v>
      </c>
      <c r="L2464">
        <v>3.85</v>
      </c>
      <c r="M2464">
        <v>13054.56</v>
      </c>
      <c r="N2464" s="5">
        <f>IF(Feb_21[[#This Row],[WIN_OSE]]=0,('Summary Sheet'!$O$1)-('Summary Sheet'!$O$1*2%),-'Summary Sheet'!$O$1*(Feb_21[[#This Row],[BSP]]-1))</f>
        <v>1.96</v>
      </c>
    </row>
    <row r="2465" spans="1:14" x14ac:dyDescent="0.25">
      <c r="A2465">
        <v>179633240</v>
      </c>
      <c r="B2465" s="1" t="s">
        <v>23</v>
      </c>
      <c r="C2465" s="1" t="s">
        <v>3131</v>
      </c>
      <c r="D2465" s="1" t="s">
        <v>5239</v>
      </c>
      <c r="E2465" s="1" t="s">
        <v>43</v>
      </c>
      <c r="F2465" s="1" t="s">
        <v>54</v>
      </c>
      <c r="G2465" s="2">
        <v>44249</v>
      </c>
      <c r="H2465" s="3">
        <v>0.73402777777777772</v>
      </c>
      <c r="I2465">
        <v>2</v>
      </c>
      <c r="J2465" s="1" t="s">
        <v>3778</v>
      </c>
      <c r="K2465">
        <v>0</v>
      </c>
      <c r="L2465">
        <v>3.661554222419146</v>
      </c>
      <c r="M2465">
        <v>10073.98</v>
      </c>
      <c r="N2465" s="5">
        <f>IF(Feb_21[[#This Row],[WIN_OSE]]=0,('Summary Sheet'!$O$1)-('Summary Sheet'!$O$1*2%),-'Summary Sheet'!$O$1*(Feb_21[[#This Row],[BSP]]-1))</f>
        <v>1.96</v>
      </c>
    </row>
    <row r="2466" spans="1:14" x14ac:dyDescent="0.25">
      <c r="A2466">
        <v>179633242</v>
      </c>
      <c r="B2466" s="1" t="s">
        <v>23</v>
      </c>
      <c r="C2466" s="1" t="s">
        <v>3131</v>
      </c>
      <c r="D2466" s="1" t="s">
        <v>5239</v>
      </c>
      <c r="E2466" s="1" t="s">
        <v>41</v>
      </c>
      <c r="F2466" s="1" t="s">
        <v>54</v>
      </c>
      <c r="G2466" s="2">
        <v>44249</v>
      </c>
      <c r="H2466" s="3">
        <v>0.74583333333333335</v>
      </c>
      <c r="I2466">
        <v>6</v>
      </c>
      <c r="J2466" s="1" t="s">
        <v>3827</v>
      </c>
      <c r="K2466">
        <v>0</v>
      </c>
      <c r="L2466">
        <v>3.2683993419999999</v>
      </c>
      <c r="M2466">
        <v>12509.02</v>
      </c>
      <c r="N2466" s="5">
        <f>IF(Feb_21[[#This Row],[WIN_OSE]]=0,('Summary Sheet'!$O$1)-('Summary Sheet'!$O$1*2%),-'Summary Sheet'!$O$1*(Feb_21[[#This Row],[BSP]]-1))</f>
        <v>1.96</v>
      </c>
    </row>
    <row r="2467" spans="1:14" x14ac:dyDescent="0.25">
      <c r="A2467">
        <v>179633428</v>
      </c>
      <c r="B2467" s="1" t="s">
        <v>23</v>
      </c>
      <c r="C2467" s="1" t="s">
        <v>3133</v>
      </c>
      <c r="D2467" s="1" t="s">
        <v>5239</v>
      </c>
      <c r="E2467" s="1" t="s">
        <v>43</v>
      </c>
      <c r="F2467" s="1" t="s">
        <v>13</v>
      </c>
      <c r="G2467" s="2">
        <v>44249</v>
      </c>
      <c r="H2467" s="3">
        <v>0.58125000000000004</v>
      </c>
      <c r="I2467">
        <v>4</v>
      </c>
      <c r="J2467" s="1" t="s">
        <v>330</v>
      </c>
      <c r="K2467">
        <v>0</v>
      </c>
      <c r="L2467">
        <v>4.3997338199999998</v>
      </c>
      <c r="M2467">
        <v>6479.94</v>
      </c>
      <c r="N2467" s="5">
        <f>IF(Feb_21[[#This Row],[WIN_OSE]]=0,('Summary Sheet'!$O$1)-('Summary Sheet'!$O$1*2%),-'Summary Sheet'!$O$1*(Feb_21[[#This Row],[BSP]]-1))</f>
        <v>1.96</v>
      </c>
    </row>
    <row r="2468" spans="1:14" x14ac:dyDescent="0.25">
      <c r="A2468">
        <v>179633430</v>
      </c>
      <c r="B2468" s="1" t="s">
        <v>23</v>
      </c>
      <c r="C2468" s="1" t="s">
        <v>3133</v>
      </c>
      <c r="D2468" s="1" t="s">
        <v>5239</v>
      </c>
      <c r="E2468" s="1" t="s">
        <v>41</v>
      </c>
      <c r="F2468" s="1" t="s">
        <v>13</v>
      </c>
      <c r="G2468" s="2">
        <v>44249</v>
      </c>
      <c r="H2468" s="3">
        <v>0.59166666666666667</v>
      </c>
      <c r="I2468">
        <v>3</v>
      </c>
      <c r="J2468" s="1" t="s">
        <v>4624</v>
      </c>
      <c r="K2468">
        <v>1</v>
      </c>
      <c r="L2468">
        <v>3.7446757684527254</v>
      </c>
      <c r="M2468">
        <v>4169.4799999999996</v>
      </c>
      <c r="N2468" s="5">
        <f>IF(Feb_21[[#This Row],[WIN_OSE]]=0,('Summary Sheet'!$O$1)-('Summary Sheet'!$O$1*2%),-'Summary Sheet'!$O$1*(Feb_21[[#This Row],[BSP]]-1))</f>
        <v>-5.4893515369054509</v>
      </c>
    </row>
    <row r="2469" spans="1:14" x14ac:dyDescent="0.25">
      <c r="A2469">
        <v>179633432</v>
      </c>
      <c r="B2469" s="1" t="s">
        <v>23</v>
      </c>
      <c r="C2469" s="1" t="s">
        <v>3133</v>
      </c>
      <c r="D2469" s="1" t="s">
        <v>5239</v>
      </c>
      <c r="E2469" s="1" t="s">
        <v>65</v>
      </c>
      <c r="F2469" s="1" t="s">
        <v>13</v>
      </c>
      <c r="G2469" s="2">
        <v>44249</v>
      </c>
      <c r="H2469" s="3">
        <v>0.60555555555555551</v>
      </c>
      <c r="I2469">
        <v>4</v>
      </c>
      <c r="J2469" s="1" t="s">
        <v>4591</v>
      </c>
      <c r="K2469">
        <v>1</v>
      </c>
      <c r="L2469">
        <v>2.183227174131753</v>
      </c>
      <c r="M2469">
        <v>19991.080000000002</v>
      </c>
      <c r="N2469" s="5">
        <f>IF(Feb_21[[#This Row],[WIN_OSE]]=0,('Summary Sheet'!$O$1)-('Summary Sheet'!$O$1*2%),-'Summary Sheet'!$O$1*(Feb_21[[#This Row],[BSP]]-1))</f>
        <v>-2.3664543482635061</v>
      </c>
    </row>
    <row r="2470" spans="1:14" x14ac:dyDescent="0.25">
      <c r="A2470">
        <v>179633434</v>
      </c>
      <c r="B2470" s="1" t="s">
        <v>23</v>
      </c>
      <c r="C2470" s="1" t="s">
        <v>3133</v>
      </c>
      <c r="D2470" s="1" t="s">
        <v>5239</v>
      </c>
      <c r="E2470" s="1" t="s">
        <v>43</v>
      </c>
      <c r="F2470" s="1" t="s">
        <v>13</v>
      </c>
      <c r="G2470" s="2">
        <v>44249</v>
      </c>
      <c r="H2470" s="3">
        <v>0.61944444444444446</v>
      </c>
      <c r="I2470">
        <v>4</v>
      </c>
      <c r="J2470" s="1" t="s">
        <v>3733</v>
      </c>
      <c r="K2470">
        <v>0</v>
      </c>
      <c r="L2470">
        <v>3.95</v>
      </c>
      <c r="M2470">
        <v>9595.64</v>
      </c>
      <c r="N2470" s="5">
        <f>IF(Feb_21[[#This Row],[WIN_OSE]]=0,('Summary Sheet'!$O$1)-('Summary Sheet'!$O$1*2%),-'Summary Sheet'!$O$1*(Feb_21[[#This Row],[BSP]]-1))</f>
        <v>1.96</v>
      </c>
    </row>
    <row r="2471" spans="1:14" x14ac:dyDescent="0.25">
      <c r="A2471">
        <v>179633436</v>
      </c>
      <c r="B2471" s="1" t="s">
        <v>23</v>
      </c>
      <c r="C2471" s="1" t="s">
        <v>3133</v>
      </c>
      <c r="D2471" s="1" t="s">
        <v>5239</v>
      </c>
      <c r="E2471" s="1" t="s">
        <v>47</v>
      </c>
      <c r="F2471" s="1" t="s">
        <v>13</v>
      </c>
      <c r="G2471" s="2">
        <v>44249</v>
      </c>
      <c r="H2471" s="3">
        <v>0.63263888888888886</v>
      </c>
      <c r="I2471">
        <v>2</v>
      </c>
      <c r="J2471" s="1" t="s">
        <v>1233</v>
      </c>
      <c r="K2471">
        <v>1</v>
      </c>
      <c r="L2471">
        <v>3.7749478565821475</v>
      </c>
      <c r="M2471">
        <v>5135.08</v>
      </c>
      <c r="N2471" s="5">
        <f>IF(Feb_21[[#This Row],[WIN_OSE]]=0,('Summary Sheet'!$O$1)-('Summary Sheet'!$O$1*2%),-'Summary Sheet'!$O$1*(Feb_21[[#This Row],[BSP]]-1))</f>
        <v>-5.549895713164295</v>
      </c>
    </row>
    <row r="2472" spans="1:14" x14ac:dyDescent="0.25">
      <c r="A2472">
        <v>179633438</v>
      </c>
      <c r="B2472" s="1" t="s">
        <v>23</v>
      </c>
      <c r="C2472" s="1" t="s">
        <v>3133</v>
      </c>
      <c r="D2472" s="1" t="s">
        <v>5239</v>
      </c>
      <c r="E2472" s="1" t="s">
        <v>30</v>
      </c>
      <c r="F2472" s="1" t="s">
        <v>13</v>
      </c>
      <c r="G2472" s="2">
        <v>44249</v>
      </c>
      <c r="H2472" s="3">
        <v>0.64444444444444449</v>
      </c>
      <c r="I2472">
        <v>1</v>
      </c>
      <c r="J2472" s="1" t="s">
        <v>3819</v>
      </c>
      <c r="K2472">
        <v>0</v>
      </c>
      <c r="L2472">
        <v>4.2</v>
      </c>
      <c r="M2472">
        <v>6703.42</v>
      </c>
      <c r="N2472" s="5">
        <f>IF(Feb_21[[#This Row],[WIN_OSE]]=0,('Summary Sheet'!$O$1)-('Summary Sheet'!$O$1*2%),-'Summary Sheet'!$O$1*(Feb_21[[#This Row],[BSP]]-1))</f>
        <v>1.96</v>
      </c>
    </row>
    <row r="2473" spans="1:14" x14ac:dyDescent="0.25">
      <c r="A2473">
        <v>179633440</v>
      </c>
      <c r="B2473" s="1" t="s">
        <v>23</v>
      </c>
      <c r="C2473" s="1" t="s">
        <v>3133</v>
      </c>
      <c r="D2473" s="1" t="s">
        <v>5239</v>
      </c>
      <c r="E2473" s="1" t="s">
        <v>41</v>
      </c>
      <c r="F2473" s="1" t="s">
        <v>13</v>
      </c>
      <c r="G2473" s="2">
        <v>44249</v>
      </c>
      <c r="H2473" s="3">
        <v>0.65833333333333333</v>
      </c>
      <c r="I2473">
        <v>1</v>
      </c>
      <c r="J2473" s="1" t="s">
        <v>4601</v>
      </c>
      <c r="K2473">
        <v>0</v>
      </c>
      <c r="L2473">
        <v>2.6851776724570664</v>
      </c>
      <c r="M2473">
        <v>11792.38</v>
      </c>
      <c r="N2473" s="5">
        <f>IF(Feb_21[[#This Row],[WIN_OSE]]=0,('Summary Sheet'!$O$1)-('Summary Sheet'!$O$1*2%),-'Summary Sheet'!$O$1*(Feb_21[[#This Row],[BSP]]-1))</f>
        <v>1.96</v>
      </c>
    </row>
    <row r="2474" spans="1:14" x14ac:dyDescent="0.25">
      <c r="A2474">
        <v>179633442</v>
      </c>
      <c r="B2474" s="1" t="s">
        <v>23</v>
      </c>
      <c r="C2474" s="1" t="s">
        <v>3133</v>
      </c>
      <c r="D2474" s="1" t="s">
        <v>5239</v>
      </c>
      <c r="E2474" s="1" t="s">
        <v>39</v>
      </c>
      <c r="F2474" s="1" t="s">
        <v>13</v>
      </c>
      <c r="G2474" s="2">
        <v>44249</v>
      </c>
      <c r="H2474" s="3">
        <v>0.67222222222222228</v>
      </c>
      <c r="I2474">
        <v>4</v>
      </c>
      <c r="J2474" s="1" t="s">
        <v>5078</v>
      </c>
      <c r="K2474">
        <v>0</v>
      </c>
      <c r="L2474">
        <v>3.85</v>
      </c>
      <c r="M2474">
        <v>7039.34</v>
      </c>
      <c r="N2474" s="5">
        <f>IF(Feb_21[[#This Row],[WIN_OSE]]=0,('Summary Sheet'!$O$1)-('Summary Sheet'!$O$1*2%),-'Summary Sheet'!$O$1*(Feb_21[[#This Row],[BSP]]-1))</f>
        <v>1.96</v>
      </c>
    </row>
    <row r="2475" spans="1:14" x14ac:dyDescent="0.25">
      <c r="A2475">
        <v>179633444</v>
      </c>
      <c r="B2475" s="1" t="s">
        <v>23</v>
      </c>
      <c r="C2475" s="1" t="s">
        <v>3133</v>
      </c>
      <c r="D2475" s="1" t="s">
        <v>5239</v>
      </c>
      <c r="E2475" s="1" t="s">
        <v>20</v>
      </c>
      <c r="F2475" s="1" t="s">
        <v>13</v>
      </c>
      <c r="G2475" s="2">
        <v>44249</v>
      </c>
      <c r="H2475" s="3">
        <v>0.68611111111111112</v>
      </c>
      <c r="I2475">
        <v>2</v>
      </c>
      <c r="J2475" s="1" t="s">
        <v>3788</v>
      </c>
      <c r="K2475">
        <v>0</v>
      </c>
      <c r="L2475">
        <v>3.6068647953726751</v>
      </c>
      <c r="M2475">
        <v>9900.4</v>
      </c>
      <c r="N2475" s="5">
        <f>IF(Feb_21[[#This Row],[WIN_OSE]]=0,('Summary Sheet'!$O$1)-('Summary Sheet'!$O$1*2%),-'Summary Sheet'!$O$1*(Feb_21[[#This Row],[BSP]]-1))</f>
        <v>1.96</v>
      </c>
    </row>
    <row r="2476" spans="1:14" x14ac:dyDescent="0.25">
      <c r="A2476">
        <v>179633446</v>
      </c>
      <c r="B2476" s="1" t="s">
        <v>23</v>
      </c>
      <c r="C2476" s="1" t="s">
        <v>3133</v>
      </c>
      <c r="D2476" s="1" t="s">
        <v>5239</v>
      </c>
      <c r="E2476" s="1" t="s">
        <v>47</v>
      </c>
      <c r="F2476" s="1" t="s">
        <v>13</v>
      </c>
      <c r="G2476" s="2">
        <v>44249</v>
      </c>
      <c r="H2476" s="3">
        <v>0.7</v>
      </c>
      <c r="I2476">
        <v>2</v>
      </c>
      <c r="J2476" s="1" t="s">
        <v>4669</v>
      </c>
      <c r="K2476">
        <v>0</v>
      </c>
      <c r="L2476">
        <v>3.3888615937591027</v>
      </c>
      <c r="M2476">
        <v>11280.22</v>
      </c>
      <c r="N2476" s="5">
        <f>IF(Feb_21[[#This Row],[WIN_OSE]]=0,('Summary Sheet'!$O$1)-('Summary Sheet'!$O$1*2%),-'Summary Sheet'!$O$1*(Feb_21[[#This Row],[BSP]]-1))</f>
        <v>1.96</v>
      </c>
    </row>
    <row r="2477" spans="1:14" x14ac:dyDescent="0.25">
      <c r="A2477">
        <v>179633448</v>
      </c>
      <c r="B2477" s="1" t="s">
        <v>23</v>
      </c>
      <c r="C2477" s="1" t="s">
        <v>3133</v>
      </c>
      <c r="D2477" s="1" t="s">
        <v>5239</v>
      </c>
      <c r="E2477" s="1" t="s">
        <v>39</v>
      </c>
      <c r="F2477" s="1" t="s">
        <v>13</v>
      </c>
      <c r="G2477" s="2">
        <v>44249</v>
      </c>
      <c r="H2477" s="3">
        <v>0.71388888888888891</v>
      </c>
      <c r="I2477">
        <v>2</v>
      </c>
      <c r="J2477" s="1" t="s">
        <v>1297</v>
      </c>
      <c r="K2477">
        <v>0</v>
      </c>
      <c r="L2477">
        <v>2.92</v>
      </c>
      <c r="M2477">
        <v>9875.1200000000008</v>
      </c>
      <c r="N2477" s="5">
        <f>IF(Feb_21[[#This Row],[WIN_OSE]]=0,('Summary Sheet'!$O$1)-('Summary Sheet'!$O$1*2%),-'Summary Sheet'!$O$1*(Feb_21[[#This Row],[BSP]]-1))</f>
        <v>1.96</v>
      </c>
    </row>
    <row r="2478" spans="1:14" x14ac:dyDescent="0.25">
      <c r="A2478">
        <v>179633450</v>
      </c>
      <c r="B2478" s="1" t="s">
        <v>23</v>
      </c>
      <c r="C2478" s="1" t="s">
        <v>3133</v>
      </c>
      <c r="D2478" s="1" t="s">
        <v>5239</v>
      </c>
      <c r="E2478" s="1" t="s">
        <v>37</v>
      </c>
      <c r="F2478" s="1" t="s">
        <v>13</v>
      </c>
      <c r="G2478" s="2">
        <v>44249</v>
      </c>
      <c r="H2478" s="3">
        <v>0.72777777777777775</v>
      </c>
      <c r="I2478">
        <v>3</v>
      </c>
      <c r="J2478" s="1" t="s">
        <v>590</v>
      </c>
      <c r="K2478">
        <v>1</v>
      </c>
      <c r="L2478">
        <v>5</v>
      </c>
      <c r="M2478">
        <v>4974.66</v>
      </c>
      <c r="N2478" s="5">
        <f>IF(Feb_21[[#This Row],[WIN_OSE]]=0,('Summary Sheet'!$O$1)-('Summary Sheet'!$O$1*2%),-'Summary Sheet'!$O$1*(Feb_21[[#This Row],[BSP]]-1))</f>
        <v>-8</v>
      </c>
    </row>
    <row r="2479" spans="1:14" x14ac:dyDescent="0.25">
      <c r="A2479">
        <v>179633452</v>
      </c>
      <c r="B2479" s="1" t="s">
        <v>23</v>
      </c>
      <c r="C2479" s="1" t="s">
        <v>3133</v>
      </c>
      <c r="D2479" s="1" t="s">
        <v>5239</v>
      </c>
      <c r="E2479" s="1" t="s">
        <v>37</v>
      </c>
      <c r="F2479" s="1" t="s">
        <v>13</v>
      </c>
      <c r="G2479" s="2">
        <v>44249</v>
      </c>
      <c r="H2479" s="3">
        <v>0.73888888888888893</v>
      </c>
      <c r="I2479">
        <v>3</v>
      </c>
      <c r="J2479" s="1" t="s">
        <v>3528</v>
      </c>
      <c r="K2479">
        <v>1</v>
      </c>
      <c r="L2479">
        <v>2.66</v>
      </c>
      <c r="M2479">
        <v>18822.240000000002</v>
      </c>
      <c r="N2479" s="5">
        <f>IF(Feb_21[[#This Row],[WIN_OSE]]=0,('Summary Sheet'!$O$1)-('Summary Sheet'!$O$1*2%),-'Summary Sheet'!$O$1*(Feb_21[[#This Row],[BSP]]-1))</f>
        <v>-3.3200000000000003</v>
      </c>
    </row>
    <row r="2480" spans="1:14" x14ac:dyDescent="0.25">
      <c r="A2480">
        <v>179633454</v>
      </c>
      <c r="B2480" s="1" t="s">
        <v>23</v>
      </c>
      <c r="C2480" s="1" t="s">
        <v>3133</v>
      </c>
      <c r="D2480" s="1" t="s">
        <v>5239</v>
      </c>
      <c r="E2480" s="1" t="s">
        <v>30</v>
      </c>
      <c r="F2480" s="1" t="s">
        <v>13</v>
      </c>
      <c r="G2480" s="2">
        <v>44249</v>
      </c>
      <c r="H2480" s="3">
        <v>0.75138888888888888</v>
      </c>
      <c r="I2480">
        <v>4</v>
      </c>
      <c r="J2480" s="1" t="s">
        <v>5247</v>
      </c>
      <c r="K2480">
        <v>0</v>
      </c>
      <c r="L2480">
        <v>3.9891542769999999</v>
      </c>
      <c r="M2480">
        <v>15133.86</v>
      </c>
      <c r="N2480" s="5">
        <f>IF(Feb_21[[#This Row],[WIN_OSE]]=0,('Summary Sheet'!$O$1)-('Summary Sheet'!$O$1*2%),-'Summary Sheet'!$O$1*(Feb_21[[#This Row],[BSP]]-1))</f>
        <v>1.96</v>
      </c>
    </row>
    <row r="2481" spans="1:14" x14ac:dyDescent="0.25">
      <c r="A2481">
        <v>179633570</v>
      </c>
      <c r="B2481" s="1" t="s">
        <v>1277</v>
      </c>
      <c r="C2481" s="1" t="s">
        <v>3140</v>
      </c>
      <c r="D2481" s="1" t="s">
        <v>5239</v>
      </c>
      <c r="E2481" s="1" t="s">
        <v>47</v>
      </c>
      <c r="F2481" s="1" t="s">
        <v>44</v>
      </c>
      <c r="G2481" s="2">
        <v>44249</v>
      </c>
      <c r="H2481" s="3">
        <v>0.7680555555555556</v>
      </c>
      <c r="I2481">
        <v>5</v>
      </c>
      <c r="J2481" s="1" t="s">
        <v>3671</v>
      </c>
      <c r="K2481">
        <v>0</v>
      </c>
      <c r="L2481">
        <v>3.6754190244995701</v>
      </c>
      <c r="M2481">
        <v>13377.46</v>
      </c>
      <c r="N2481" s="5">
        <f>IF(Feb_21[[#This Row],[WIN_OSE]]=0,('Summary Sheet'!$O$1)-('Summary Sheet'!$O$1*2%),-'Summary Sheet'!$O$1*(Feb_21[[#This Row],[BSP]]-1))</f>
        <v>1.96</v>
      </c>
    </row>
    <row r="2482" spans="1:14" x14ac:dyDescent="0.25">
      <c r="A2482">
        <v>179633572</v>
      </c>
      <c r="B2482" s="1" t="s">
        <v>1277</v>
      </c>
      <c r="C2482" s="1" t="s">
        <v>3140</v>
      </c>
      <c r="D2482" s="1" t="s">
        <v>5239</v>
      </c>
      <c r="E2482" s="1" t="s">
        <v>32</v>
      </c>
      <c r="F2482" s="1" t="s">
        <v>44</v>
      </c>
      <c r="G2482" s="2">
        <v>44249</v>
      </c>
      <c r="H2482" s="3">
        <v>0.77847222222222223</v>
      </c>
      <c r="I2482">
        <v>6</v>
      </c>
      <c r="J2482" s="1" t="s">
        <v>3434</v>
      </c>
      <c r="K2482">
        <v>1</v>
      </c>
      <c r="L2482">
        <v>2.1800000000000002</v>
      </c>
      <c r="M2482">
        <v>39682.46</v>
      </c>
      <c r="N2482" s="5">
        <f>IF(Feb_21[[#This Row],[WIN_OSE]]=0,('Summary Sheet'!$O$1)-('Summary Sheet'!$O$1*2%),-'Summary Sheet'!$O$1*(Feb_21[[#This Row],[BSP]]-1))</f>
        <v>-2.3600000000000003</v>
      </c>
    </row>
    <row r="2483" spans="1:14" x14ac:dyDescent="0.25">
      <c r="A2483">
        <v>179633574</v>
      </c>
      <c r="B2483" s="1" t="s">
        <v>1277</v>
      </c>
      <c r="C2483" s="1" t="s">
        <v>3140</v>
      </c>
      <c r="D2483" s="1" t="s">
        <v>5239</v>
      </c>
      <c r="E2483" s="1" t="s">
        <v>20</v>
      </c>
      <c r="F2483" s="1" t="s">
        <v>44</v>
      </c>
      <c r="G2483" s="2">
        <v>44249</v>
      </c>
      <c r="H2483" s="3">
        <v>0.79097222222222219</v>
      </c>
      <c r="I2483">
        <v>5</v>
      </c>
      <c r="J2483" s="1" t="s">
        <v>3419</v>
      </c>
      <c r="K2483">
        <v>1</v>
      </c>
      <c r="L2483">
        <v>3.7</v>
      </c>
      <c r="M2483">
        <v>12065.52</v>
      </c>
      <c r="N2483" s="5">
        <f>IF(Feb_21[[#This Row],[WIN_OSE]]=0,('Summary Sheet'!$O$1)-('Summary Sheet'!$O$1*2%),-'Summary Sheet'!$O$1*(Feb_21[[#This Row],[BSP]]-1))</f>
        <v>-5.4</v>
      </c>
    </row>
    <row r="2484" spans="1:14" x14ac:dyDescent="0.25">
      <c r="A2484">
        <v>179633576</v>
      </c>
      <c r="B2484" s="1" t="s">
        <v>1277</v>
      </c>
      <c r="C2484" s="1" t="s">
        <v>3140</v>
      </c>
      <c r="D2484" s="1" t="s">
        <v>5239</v>
      </c>
      <c r="E2484" s="1" t="s">
        <v>17</v>
      </c>
      <c r="F2484" s="1" t="s">
        <v>44</v>
      </c>
      <c r="G2484" s="2">
        <v>44249</v>
      </c>
      <c r="H2484" s="3">
        <v>0.80277777777777781</v>
      </c>
      <c r="I2484">
        <v>3</v>
      </c>
      <c r="J2484" s="1" t="s">
        <v>5066</v>
      </c>
      <c r="K2484">
        <v>1</v>
      </c>
      <c r="L2484">
        <v>2.2320764791563583</v>
      </c>
      <c r="M2484">
        <v>30003.68</v>
      </c>
      <c r="N2484" s="5">
        <f>IF(Feb_21[[#This Row],[WIN_OSE]]=0,('Summary Sheet'!$O$1)-('Summary Sheet'!$O$1*2%),-'Summary Sheet'!$O$1*(Feb_21[[#This Row],[BSP]]-1))</f>
        <v>-2.4641529583127166</v>
      </c>
    </row>
    <row r="2485" spans="1:14" x14ac:dyDescent="0.25">
      <c r="A2485">
        <v>179633578</v>
      </c>
      <c r="B2485" s="1" t="s">
        <v>1277</v>
      </c>
      <c r="C2485" s="1" t="s">
        <v>3140</v>
      </c>
      <c r="D2485" s="1" t="s">
        <v>5239</v>
      </c>
      <c r="E2485" s="1" t="s">
        <v>17</v>
      </c>
      <c r="F2485" s="1" t="s">
        <v>1040</v>
      </c>
      <c r="G2485" s="2">
        <v>44249</v>
      </c>
      <c r="H2485" s="3">
        <v>0.81527777777777777</v>
      </c>
      <c r="I2485">
        <v>4</v>
      </c>
      <c r="J2485" s="1" t="s">
        <v>3480</v>
      </c>
      <c r="K2485">
        <v>0</v>
      </c>
      <c r="L2485">
        <v>3.2700206034453001</v>
      </c>
      <c r="M2485">
        <v>25256.74</v>
      </c>
      <c r="N2485" s="5">
        <f>IF(Feb_21[[#This Row],[WIN_OSE]]=0,('Summary Sheet'!$O$1)-('Summary Sheet'!$O$1*2%),-'Summary Sheet'!$O$1*(Feb_21[[#This Row],[BSP]]-1))</f>
        <v>1.96</v>
      </c>
    </row>
    <row r="2486" spans="1:14" x14ac:dyDescent="0.25">
      <c r="A2486">
        <v>179633580</v>
      </c>
      <c r="B2486" s="1" t="s">
        <v>1277</v>
      </c>
      <c r="C2486" s="1" t="s">
        <v>3140</v>
      </c>
      <c r="D2486" s="1" t="s">
        <v>5239</v>
      </c>
      <c r="E2486" s="1" t="s">
        <v>17</v>
      </c>
      <c r="F2486" s="1" t="s">
        <v>44</v>
      </c>
      <c r="G2486" s="2">
        <v>44249</v>
      </c>
      <c r="H2486" s="3">
        <v>0.82708333333333328</v>
      </c>
      <c r="I2486">
        <v>6</v>
      </c>
      <c r="J2486" s="1" t="s">
        <v>4610</v>
      </c>
      <c r="K2486">
        <v>0</v>
      </c>
      <c r="L2486">
        <v>4.5999999999999996</v>
      </c>
      <c r="M2486">
        <v>11177.74</v>
      </c>
      <c r="N2486" s="5">
        <f>IF(Feb_21[[#This Row],[WIN_OSE]]=0,('Summary Sheet'!$O$1)-('Summary Sheet'!$O$1*2%),-'Summary Sheet'!$O$1*(Feb_21[[#This Row],[BSP]]-1))</f>
        <v>1.96</v>
      </c>
    </row>
    <row r="2487" spans="1:14" x14ac:dyDescent="0.25">
      <c r="A2487">
        <v>179633582</v>
      </c>
      <c r="B2487" s="1" t="s">
        <v>1277</v>
      </c>
      <c r="C2487" s="1" t="s">
        <v>3140</v>
      </c>
      <c r="D2487" s="1" t="s">
        <v>5239</v>
      </c>
      <c r="E2487" s="1" t="s">
        <v>17</v>
      </c>
      <c r="F2487" s="1" t="s">
        <v>78</v>
      </c>
      <c r="G2487" s="2">
        <v>44249</v>
      </c>
      <c r="H2487" s="3">
        <v>0.83750000000000002</v>
      </c>
      <c r="I2487">
        <v>3</v>
      </c>
      <c r="J2487" s="1" t="s">
        <v>5248</v>
      </c>
      <c r="K2487">
        <v>0</v>
      </c>
      <c r="L2487">
        <v>2.7110464680000002</v>
      </c>
      <c r="M2487">
        <v>26823.84</v>
      </c>
      <c r="N2487" s="5">
        <f>IF(Feb_21[[#This Row],[WIN_OSE]]=0,('Summary Sheet'!$O$1)-('Summary Sheet'!$O$1*2%),-'Summary Sheet'!$O$1*(Feb_21[[#This Row],[BSP]]-1))</f>
        <v>1.96</v>
      </c>
    </row>
    <row r="2488" spans="1:14" x14ac:dyDescent="0.25">
      <c r="A2488">
        <v>179633584</v>
      </c>
      <c r="B2488" s="1" t="s">
        <v>1277</v>
      </c>
      <c r="C2488" s="1" t="s">
        <v>3140</v>
      </c>
      <c r="D2488" s="1" t="s">
        <v>5239</v>
      </c>
      <c r="E2488" s="1" t="s">
        <v>17</v>
      </c>
      <c r="F2488" s="1" t="s">
        <v>44</v>
      </c>
      <c r="G2488" s="2">
        <v>44249</v>
      </c>
      <c r="H2488" s="3">
        <v>0.84791666666666665</v>
      </c>
      <c r="I2488">
        <v>5</v>
      </c>
      <c r="J2488" s="1" t="s">
        <v>5042</v>
      </c>
      <c r="K2488">
        <v>1</v>
      </c>
      <c r="L2488">
        <v>3.4</v>
      </c>
      <c r="M2488">
        <v>12350.6</v>
      </c>
      <c r="N2488" s="5">
        <f>IF(Feb_21[[#This Row],[WIN_OSE]]=0,('Summary Sheet'!$O$1)-('Summary Sheet'!$O$1*2%),-'Summary Sheet'!$O$1*(Feb_21[[#This Row],[BSP]]-1))</f>
        <v>-4.8</v>
      </c>
    </row>
    <row r="2489" spans="1:14" x14ac:dyDescent="0.25">
      <c r="A2489">
        <v>179633586</v>
      </c>
      <c r="B2489" s="1" t="s">
        <v>1277</v>
      </c>
      <c r="C2489" s="1" t="s">
        <v>3140</v>
      </c>
      <c r="D2489" s="1" t="s">
        <v>5239</v>
      </c>
      <c r="E2489" s="1" t="s">
        <v>17</v>
      </c>
      <c r="F2489" s="1" t="s">
        <v>44</v>
      </c>
      <c r="G2489" s="2">
        <v>44249</v>
      </c>
      <c r="H2489" s="3">
        <v>0.85833333333333328</v>
      </c>
      <c r="I2489">
        <v>4</v>
      </c>
      <c r="J2489" s="1" t="s">
        <v>5245</v>
      </c>
      <c r="K2489">
        <v>1</v>
      </c>
      <c r="L2489">
        <v>3.2</v>
      </c>
      <c r="M2489">
        <v>28860.68</v>
      </c>
      <c r="N2489" s="5">
        <f>IF(Feb_21[[#This Row],[WIN_OSE]]=0,('Summary Sheet'!$O$1)-('Summary Sheet'!$O$1*2%),-'Summary Sheet'!$O$1*(Feb_21[[#This Row],[BSP]]-1))</f>
        <v>-4.4000000000000004</v>
      </c>
    </row>
    <row r="2490" spans="1:14" x14ac:dyDescent="0.25">
      <c r="A2490">
        <v>179633588</v>
      </c>
      <c r="B2490" s="1" t="s">
        <v>1277</v>
      </c>
      <c r="C2490" s="1" t="s">
        <v>3140</v>
      </c>
      <c r="D2490" s="1" t="s">
        <v>5239</v>
      </c>
      <c r="E2490" s="1" t="s">
        <v>17</v>
      </c>
      <c r="F2490" s="1" t="s">
        <v>44</v>
      </c>
      <c r="G2490" s="2">
        <v>44249</v>
      </c>
      <c r="H2490" s="3">
        <v>0.86944444444444446</v>
      </c>
      <c r="I2490">
        <v>4</v>
      </c>
      <c r="J2490" s="1" t="s">
        <v>5240</v>
      </c>
      <c r="K2490">
        <v>0</v>
      </c>
      <c r="L2490">
        <v>3.314807313301134</v>
      </c>
      <c r="M2490">
        <v>16775.22</v>
      </c>
      <c r="N2490" s="5">
        <f>IF(Feb_21[[#This Row],[WIN_OSE]]=0,('Summary Sheet'!$O$1)-('Summary Sheet'!$O$1*2%),-'Summary Sheet'!$O$1*(Feb_21[[#This Row],[BSP]]-1))</f>
        <v>1.96</v>
      </c>
    </row>
    <row r="2491" spans="1:14" x14ac:dyDescent="0.25">
      <c r="A2491">
        <v>179633590</v>
      </c>
      <c r="B2491" s="1" t="s">
        <v>1277</v>
      </c>
      <c r="C2491" s="1" t="s">
        <v>3140</v>
      </c>
      <c r="D2491" s="1" t="s">
        <v>5239</v>
      </c>
      <c r="E2491" s="1" t="s">
        <v>17</v>
      </c>
      <c r="F2491" s="1" t="s">
        <v>1040</v>
      </c>
      <c r="G2491" s="2">
        <v>44249</v>
      </c>
      <c r="H2491" s="3">
        <v>0.88263888888888886</v>
      </c>
      <c r="I2491">
        <v>6</v>
      </c>
      <c r="J2491" s="1" t="s">
        <v>4629</v>
      </c>
      <c r="K2491">
        <v>0</v>
      </c>
      <c r="L2491">
        <v>2.8543760822324842</v>
      </c>
      <c r="M2491">
        <v>21194.240000000002</v>
      </c>
      <c r="N2491" s="5">
        <f>IF(Feb_21[[#This Row],[WIN_OSE]]=0,('Summary Sheet'!$O$1)-('Summary Sheet'!$O$1*2%),-'Summary Sheet'!$O$1*(Feb_21[[#This Row],[BSP]]-1))</f>
        <v>1.96</v>
      </c>
    </row>
    <row r="2492" spans="1:14" x14ac:dyDescent="0.25">
      <c r="A2492">
        <v>179633592</v>
      </c>
      <c r="B2492" s="1" t="s">
        <v>1277</v>
      </c>
      <c r="C2492" s="1" t="s">
        <v>3140</v>
      </c>
      <c r="D2492" s="1" t="s">
        <v>5239</v>
      </c>
      <c r="E2492" s="1" t="s">
        <v>17</v>
      </c>
      <c r="F2492" s="1" t="s">
        <v>78</v>
      </c>
      <c r="G2492" s="2">
        <v>44249</v>
      </c>
      <c r="H2492" s="3">
        <v>0.8930555555555556</v>
      </c>
      <c r="I2492">
        <v>6</v>
      </c>
      <c r="J2492" s="1" t="s">
        <v>4243</v>
      </c>
      <c r="K2492">
        <v>1</v>
      </c>
      <c r="L2492">
        <v>2.793069279556029</v>
      </c>
      <c r="M2492">
        <v>24811.279999999999</v>
      </c>
      <c r="N2492" s="5">
        <f>IF(Feb_21[[#This Row],[WIN_OSE]]=0,('Summary Sheet'!$O$1)-('Summary Sheet'!$O$1*2%),-'Summary Sheet'!$O$1*(Feb_21[[#This Row],[BSP]]-1))</f>
        <v>-3.586138559112058</v>
      </c>
    </row>
    <row r="2493" spans="1:14" x14ac:dyDescent="0.25">
      <c r="A2493">
        <v>179633606</v>
      </c>
      <c r="B2493" s="1" t="s">
        <v>16</v>
      </c>
      <c r="C2493" s="1" t="s">
        <v>3134</v>
      </c>
      <c r="D2493" s="1" t="s">
        <v>5239</v>
      </c>
      <c r="E2493" s="1" t="s">
        <v>47</v>
      </c>
      <c r="F2493" s="1" t="s">
        <v>33</v>
      </c>
      <c r="G2493" s="2">
        <v>44249</v>
      </c>
      <c r="H2493" s="3">
        <v>0.75624999999999998</v>
      </c>
      <c r="I2493">
        <v>1</v>
      </c>
      <c r="J2493" s="1" t="s">
        <v>5009</v>
      </c>
      <c r="K2493">
        <v>0</v>
      </c>
      <c r="L2493">
        <v>3.2396912948120384</v>
      </c>
      <c r="M2493">
        <v>13689.92</v>
      </c>
      <c r="N2493" s="5">
        <f>IF(Feb_21[[#This Row],[WIN_OSE]]=0,('Summary Sheet'!$O$1)-('Summary Sheet'!$O$1*2%),-'Summary Sheet'!$O$1*(Feb_21[[#This Row],[BSP]]-1))</f>
        <v>1.96</v>
      </c>
    </row>
    <row r="2494" spans="1:14" x14ac:dyDescent="0.25">
      <c r="A2494">
        <v>179633608</v>
      </c>
      <c r="B2494" s="1" t="s">
        <v>16</v>
      </c>
      <c r="C2494" s="1" t="s">
        <v>3134</v>
      </c>
      <c r="D2494" s="1" t="s">
        <v>5239</v>
      </c>
      <c r="E2494" s="1" t="s">
        <v>32</v>
      </c>
      <c r="F2494" s="1" t="s">
        <v>33</v>
      </c>
      <c r="G2494" s="2">
        <v>44249</v>
      </c>
      <c r="H2494" s="3">
        <v>0.76944444444444449</v>
      </c>
      <c r="I2494">
        <v>2</v>
      </c>
      <c r="J2494" s="1" t="s">
        <v>4656</v>
      </c>
      <c r="K2494">
        <v>1</v>
      </c>
      <c r="L2494">
        <v>3.4983445813655267</v>
      </c>
      <c r="M2494">
        <v>10444.200000000001</v>
      </c>
      <c r="N2494" s="5">
        <f>IF(Feb_21[[#This Row],[WIN_OSE]]=0,('Summary Sheet'!$O$1)-('Summary Sheet'!$O$1*2%),-'Summary Sheet'!$O$1*(Feb_21[[#This Row],[BSP]]-1))</f>
        <v>-4.9966891627310535</v>
      </c>
    </row>
    <row r="2495" spans="1:14" x14ac:dyDescent="0.25">
      <c r="A2495">
        <v>179633610</v>
      </c>
      <c r="B2495" s="1" t="s">
        <v>16</v>
      </c>
      <c r="C2495" s="1" t="s">
        <v>3134</v>
      </c>
      <c r="D2495" s="1" t="s">
        <v>5239</v>
      </c>
      <c r="E2495" s="1" t="s">
        <v>20</v>
      </c>
      <c r="F2495" s="1" t="s">
        <v>33</v>
      </c>
      <c r="G2495" s="2">
        <v>44249</v>
      </c>
      <c r="H2495" s="3">
        <v>0.77986111111111112</v>
      </c>
      <c r="I2495">
        <v>6</v>
      </c>
      <c r="J2495" s="1" t="s">
        <v>3435</v>
      </c>
      <c r="K2495">
        <v>0</v>
      </c>
      <c r="L2495">
        <v>1.99</v>
      </c>
      <c r="M2495">
        <v>19841.32</v>
      </c>
      <c r="N2495" s="5">
        <f>IF(Feb_21[[#This Row],[WIN_OSE]]=0,('Summary Sheet'!$O$1)-('Summary Sheet'!$O$1*2%),-'Summary Sheet'!$O$1*(Feb_21[[#This Row],[BSP]]-1))</f>
        <v>1.96</v>
      </c>
    </row>
    <row r="2496" spans="1:14" x14ac:dyDescent="0.25">
      <c r="A2496">
        <v>179633612</v>
      </c>
      <c r="B2496" s="1" t="s">
        <v>16</v>
      </c>
      <c r="C2496" s="1" t="s">
        <v>3134</v>
      </c>
      <c r="D2496" s="1" t="s">
        <v>5239</v>
      </c>
      <c r="E2496" s="1" t="s">
        <v>32</v>
      </c>
      <c r="F2496" s="1" t="s">
        <v>33</v>
      </c>
      <c r="G2496" s="2">
        <v>44249</v>
      </c>
      <c r="H2496" s="3">
        <v>0.79027777777777775</v>
      </c>
      <c r="I2496">
        <v>5</v>
      </c>
      <c r="J2496" s="1" t="s">
        <v>4051</v>
      </c>
      <c r="K2496">
        <v>0</v>
      </c>
      <c r="L2496">
        <v>4.0999999999999996</v>
      </c>
      <c r="M2496">
        <v>7348.94</v>
      </c>
      <c r="N2496" s="5">
        <f>IF(Feb_21[[#This Row],[WIN_OSE]]=0,('Summary Sheet'!$O$1)-('Summary Sheet'!$O$1*2%),-'Summary Sheet'!$O$1*(Feb_21[[#This Row],[BSP]]-1))</f>
        <v>1.96</v>
      </c>
    </row>
    <row r="2497" spans="1:14" x14ac:dyDescent="0.25">
      <c r="A2497">
        <v>179633614</v>
      </c>
      <c r="B2497" s="1" t="s">
        <v>16</v>
      </c>
      <c r="C2497" s="1" t="s">
        <v>3134</v>
      </c>
      <c r="D2497" s="1" t="s">
        <v>5239</v>
      </c>
      <c r="E2497" s="1" t="s">
        <v>43</v>
      </c>
      <c r="F2497" s="1" t="s">
        <v>33</v>
      </c>
      <c r="G2497" s="2">
        <v>44249</v>
      </c>
      <c r="H2497" s="3">
        <v>0.8041666666666667</v>
      </c>
      <c r="I2497">
        <v>6</v>
      </c>
      <c r="J2497" s="1" t="s">
        <v>3861</v>
      </c>
      <c r="K2497">
        <v>0</v>
      </c>
      <c r="L2497">
        <v>3.6827669476488518</v>
      </c>
      <c r="M2497">
        <v>10432.44</v>
      </c>
      <c r="N2497" s="5">
        <f>IF(Feb_21[[#This Row],[WIN_OSE]]=0,('Summary Sheet'!$O$1)-('Summary Sheet'!$O$1*2%),-'Summary Sheet'!$O$1*(Feb_21[[#This Row],[BSP]]-1))</f>
        <v>1.96</v>
      </c>
    </row>
    <row r="2498" spans="1:14" x14ac:dyDescent="0.25">
      <c r="A2498">
        <v>179633616</v>
      </c>
      <c r="B2498" s="1" t="s">
        <v>16</v>
      </c>
      <c r="C2498" s="1" t="s">
        <v>3134</v>
      </c>
      <c r="D2498" s="1" t="s">
        <v>5239</v>
      </c>
      <c r="E2498" s="1" t="s">
        <v>34</v>
      </c>
      <c r="F2498" s="1" t="s">
        <v>35</v>
      </c>
      <c r="G2498" s="2">
        <v>44249</v>
      </c>
      <c r="H2498" s="3">
        <v>0.81666666666666665</v>
      </c>
      <c r="I2498">
        <v>1</v>
      </c>
      <c r="J2498" s="1" t="s">
        <v>4976</v>
      </c>
      <c r="K2498">
        <v>1</v>
      </c>
      <c r="L2498">
        <v>2.6795845833647762</v>
      </c>
      <c r="M2498">
        <v>10913.26</v>
      </c>
      <c r="N2498" s="5">
        <f>IF(Feb_21[[#This Row],[WIN_OSE]]=0,('Summary Sheet'!$O$1)-('Summary Sheet'!$O$1*2%),-'Summary Sheet'!$O$1*(Feb_21[[#This Row],[BSP]]-1))</f>
        <v>-3.3591691667295525</v>
      </c>
    </row>
    <row r="2499" spans="1:14" x14ac:dyDescent="0.25">
      <c r="A2499">
        <v>179633618</v>
      </c>
      <c r="B2499" s="1" t="s">
        <v>16</v>
      </c>
      <c r="C2499" s="1" t="s">
        <v>3134</v>
      </c>
      <c r="D2499" s="1" t="s">
        <v>5239</v>
      </c>
      <c r="E2499" s="1" t="s">
        <v>328</v>
      </c>
      <c r="F2499" s="1" t="s">
        <v>35</v>
      </c>
      <c r="G2499" s="2">
        <v>44249</v>
      </c>
      <c r="H2499" s="3">
        <v>0.8305555555555556</v>
      </c>
      <c r="I2499">
        <v>5</v>
      </c>
      <c r="J2499" s="1" t="s">
        <v>3383</v>
      </c>
      <c r="K2499">
        <v>0</v>
      </c>
      <c r="L2499">
        <v>4.2456641409999998</v>
      </c>
      <c r="M2499">
        <v>14750.46</v>
      </c>
      <c r="N2499" s="5">
        <f>IF(Feb_21[[#This Row],[WIN_OSE]]=0,('Summary Sheet'!$O$1)-('Summary Sheet'!$O$1*2%),-'Summary Sheet'!$O$1*(Feb_21[[#This Row],[BSP]]-1))</f>
        <v>1.96</v>
      </c>
    </row>
    <row r="2500" spans="1:14" x14ac:dyDescent="0.25">
      <c r="A2500">
        <v>179633620</v>
      </c>
      <c r="B2500" s="1" t="s">
        <v>16</v>
      </c>
      <c r="C2500" s="1" t="s">
        <v>3134</v>
      </c>
      <c r="D2500" s="1" t="s">
        <v>5239</v>
      </c>
      <c r="E2500" s="1" t="s">
        <v>49</v>
      </c>
      <c r="F2500" s="1" t="s">
        <v>50</v>
      </c>
      <c r="G2500" s="2">
        <v>44249</v>
      </c>
      <c r="H2500" s="3">
        <v>0.84513888888888888</v>
      </c>
      <c r="I2500">
        <v>6</v>
      </c>
      <c r="J2500" s="1" t="s">
        <v>3288</v>
      </c>
      <c r="K2500">
        <v>0</v>
      </c>
      <c r="L2500">
        <v>2.6989764681479214</v>
      </c>
      <c r="M2500">
        <v>20662.54</v>
      </c>
      <c r="N2500" s="5">
        <f>IF(Feb_21[[#This Row],[WIN_OSE]]=0,('Summary Sheet'!$O$1)-('Summary Sheet'!$O$1*2%),-'Summary Sheet'!$O$1*(Feb_21[[#This Row],[BSP]]-1))</f>
        <v>1.96</v>
      </c>
    </row>
    <row r="2501" spans="1:14" x14ac:dyDescent="0.25">
      <c r="A2501">
        <v>179633622</v>
      </c>
      <c r="B2501" s="1" t="s">
        <v>16</v>
      </c>
      <c r="C2501" s="1" t="s">
        <v>3134</v>
      </c>
      <c r="D2501" s="1" t="s">
        <v>5239</v>
      </c>
      <c r="E2501" s="1" t="s">
        <v>328</v>
      </c>
      <c r="F2501" s="1" t="s">
        <v>35</v>
      </c>
      <c r="G2501" s="2">
        <v>44249</v>
      </c>
      <c r="H2501" s="3">
        <v>0.85972222222222228</v>
      </c>
      <c r="I2501">
        <v>5</v>
      </c>
      <c r="J2501" s="1" t="s">
        <v>4981</v>
      </c>
      <c r="K2501">
        <v>1</v>
      </c>
      <c r="L2501">
        <v>4.2</v>
      </c>
      <c r="M2501">
        <v>11351.74</v>
      </c>
      <c r="N2501" s="5">
        <f>IF(Feb_21[[#This Row],[WIN_OSE]]=0,('Summary Sheet'!$O$1)-('Summary Sheet'!$O$1*2%),-'Summary Sheet'!$O$1*(Feb_21[[#This Row],[BSP]]-1))</f>
        <v>-6.4</v>
      </c>
    </row>
    <row r="2502" spans="1:14" x14ac:dyDescent="0.25">
      <c r="A2502">
        <v>179633624</v>
      </c>
      <c r="B2502" s="1" t="s">
        <v>16</v>
      </c>
      <c r="C2502" s="1" t="s">
        <v>3134</v>
      </c>
      <c r="D2502" s="1" t="s">
        <v>5239</v>
      </c>
      <c r="E2502" s="1" t="s">
        <v>346</v>
      </c>
      <c r="F2502" s="1" t="s">
        <v>35</v>
      </c>
      <c r="G2502" s="2">
        <v>44249</v>
      </c>
      <c r="H2502" s="3">
        <v>0.87083333333333335</v>
      </c>
      <c r="I2502">
        <v>4</v>
      </c>
      <c r="J2502" s="1" t="s">
        <v>4998</v>
      </c>
      <c r="K2502">
        <v>0</v>
      </c>
      <c r="L2502">
        <v>2.76</v>
      </c>
      <c r="M2502">
        <v>14077.38</v>
      </c>
      <c r="N2502" s="5">
        <f>IF(Feb_21[[#This Row],[WIN_OSE]]=0,('Summary Sheet'!$O$1)-('Summary Sheet'!$O$1*2%),-'Summary Sheet'!$O$1*(Feb_21[[#This Row],[BSP]]-1))</f>
        <v>1.96</v>
      </c>
    </row>
    <row r="2503" spans="1:14" x14ac:dyDescent="0.25">
      <c r="A2503">
        <v>179633626</v>
      </c>
      <c r="B2503" s="1" t="s">
        <v>16</v>
      </c>
      <c r="C2503" s="1" t="s">
        <v>3134</v>
      </c>
      <c r="D2503" s="1" t="s">
        <v>5239</v>
      </c>
      <c r="E2503" s="1" t="s">
        <v>55</v>
      </c>
      <c r="F2503" s="1" t="s">
        <v>35</v>
      </c>
      <c r="G2503" s="2">
        <v>44249</v>
      </c>
      <c r="H2503" s="3">
        <v>0.8833333333333333</v>
      </c>
      <c r="I2503">
        <v>1</v>
      </c>
      <c r="J2503" s="1" t="s">
        <v>3339</v>
      </c>
      <c r="K2503">
        <v>1</v>
      </c>
      <c r="L2503">
        <v>2.6659700148169936</v>
      </c>
      <c r="M2503">
        <v>13804.98</v>
      </c>
      <c r="N2503" s="5">
        <f>IF(Feb_21[[#This Row],[WIN_OSE]]=0,('Summary Sheet'!$O$1)-('Summary Sheet'!$O$1*2%),-'Summary Sheet'!$O$1*(Feb_21[[#This Row],[BSP]]-1))</f>
        <v>-3.3319400296339872</v>
      </c>
    </row>
    <row r="2504" spans="1:14" x14ac:dyDescent="0.25">
      <c r="A2504">
        <v>179633628</v>
      </c>
      <c r="B2504" s="1" t="s">
        <v>16</v>
      </c>
      <c r="C2504" s="1" t="s">
        <v>3134</v>
      </c>
      <c r="D2504" s="1" t="s">
        <v>5239</v>
      </c>
      <c r="E2504" s="1" t="s">
        <v>64</v>
      </c>
      <c r="F2504" s="1" t="s">
        <v>35</v>
      </c>
      <c r="G2504" s="2">
        <v>44249</v>
      </c>
      <c r="H2504" s="3">
        <v>0.89444444444444449</v>
      </c>
      <c r="I2504">
        <v>2</v>
      </c>
      <c r="J2504" s="1" t="s">
        <v>4786</v>
      </c>
      <c r="K2504">
        <v>0</v>
      </c>
      <c r="L2504">
        <v>3.3011192447482598</v>
      </c>
      <c r="M2504">
        <v>14985.72</v>
      </c>
      <c r="N2504" s="5">
        <f>IF(Feb_21[[#This Row],[WIN_OSE]]=0,('Summary Sheet'!$O$1)-('Summary Sheet'!$O$1*2%),-'Summary Sheet'!$O$1*(Feb_21[[#This Row],[BSP]]-1))</f>
        <v>1.96</v>
      </c>
    </row>
    <row r="2505" spans="1:14" x14ac:dyDescent="0.25">
      <c r="A2505">
        <v>179634453</v>
      </c>
      <c r="B2505" s="1" t="s">
        <v>19</v>
      </c>
      <c r="C2505" s="1" t="s">
        <v>3141</v>
      </c>
      <c r="D2505" s="1" t="s">
        <v>5239</v>
      </c>
      <c r="E2505" s="1" t="s">
        <v>65</v>
      </c>
      <c r="F2505" s="1" t="s">
        <v>36</v>
      </c>
      <c r="G2505" s="2">
        <v>44249</v>
      </c>
      <c r="H2505" s="3">
        <v>0.7631944444444444</v>
      </c>
      <c r="I2505">
        <v>3</v>
      </c>
      <c r="J2505" s="1" t="s">
        <v>3461</v>
      </c>
      <c r="K2505">
        <v>0</v>
      </c>
      <c r="L2505">
        <v>3.1654056883261363</v>
      </c>
      <c r="M2505">
        <v>13894.88</v>
      </c>
      <c r="N2505" s="5">
        <f>IF(Feb_21[[#This Row],[WIN_OSE]]=0,('Summary Sheet'!$O$1)-('Summary Sheet'!$O$1*2%),-'Summary Sheet'!$O$1*(Feb_21[[#This Row],[BSP]]-1))</f>
        <v>1.96</v>
      </c>
    </row>
    <row r="2506" spans="1:14" x14ac:dyDescent="0.25">
      <c r="A2506">
        <v>179634455</v>
      </c>
      <c r="B2506" s="1" t="s">
        <v>19</v>
      </c>
      <c r="C2506" s="1" t="s">
        <v>3141</v>
      </c>
      <c r="D2506" s="1" t="s">
        <v>5239</v>
      </c>
      <c r="E2506" s="1" t="s">
        <v>32</v>
      </c>
      <c r="F2506" s="1" t="s">
        <v>36</v>
      </c>
      <c r="G2506" s="2">
        <v>44249</v>
      </c>
      <c r="H2506" s="3">
        <v>0.77500000000000002</v>
      </c>
      <c r="I2506">
        <v>5</v>
      </c>
      <c r="J2506" s="1" t="s">
        <v>5039</v>
      </c>
      <c r="K2506">
        <v>0</v>
      </c>
      <c r="L2506">
        <v>3.7746209635151895</v>
      </c>
      <c r="M2506">
        <v>7801.42</v>
      </c>
      <c r="N2506" s="5">
        <f>IF(Feb_21[[#This Row],[WIN_OSE]]=0,('Summary Sheet'!$O$1)-('Summary Sheet'!$O$1*2%),-'Summary Sheet'!$O$1*(Feb_21[[#This Row],[BSP]]-1))</f>
        <v>1.96</v>
      </c>
    </row>
    <row r="2507" spans="1:14" x14ac:dyDescent="0.25">
      <c r="A2507">
        <v>179634457</v>
      </c>
      <c r="B2507" s="1" t="s">
        <v>19</v>
      </c>
      <c r="C2507" s="1" t="s">
        <v>3141</v>
      </c>
      <c r="D2507" s="1" t="s">
        <v>5239</v>
      </c>
      <c r="E2507" s="1" t="s">
        <v>43</v>
      </c>
      <c r="F2507" s="1" t="s">
        <v>36</v>
      </c>
      <c r="G2507" s="2">
        <v>44249</v>
      </c>
      <c r="H2507" s="3">
        <v>0.78541666666666665</v>
      </c>
      <c r="I2507">
        <v>6</v>
      </c>
      <c r="J2507" s="1" t="s">
        <v>1259</v>
      </c>
      <c r="K2507">
        <v>0</v>
      </c>
      <c r="L2507">
        <v>4.1678713680000001</v>
      </c>
      <c r="M2507">
        <v>9615</v>
      </c>
      <c r="N2507" s="5">
        <f>IF(Feb_21[[#This Row],[WIN_OSE]]=0,('Summary Sheet'!$O$1)-('Summary Sheet'!$O$1*2%),-'Summary Sheet'!$O$1*(Feb_21[[#This Row],[BSP]]-1))</f>
        <v>1.96</v>
      </c>
    </row>
    <row r="2508" spans="1:14" x14ac:dyDescent="0.25">
      <c r="A2508">
        <v>179634459</v>
      </c>
      <c r="B2508" s="1" t="s">
        <v>19</v>
      </c>
      <c r="C2508" s="1" t="s">
        <v>3141</v>
      </c>
      <c r="D2508" s="1" t="s">
        <v>5239</v>
      </c>
      <c r="E2508" s="1" t="s">
        <v>43</v>
      </c>
      <c r="F2508" s="1" t="s">
        <v>36</v>
      </c>
      <c r="G2508" s="2">
        <v>44249</v>
      </c>
      <c r="H2508" s="3">
        <v>0.79791666666666672</v>
      </c>
      <c r="I2508">
        <v>3</v>
      </c>
      <c r="J2508" s="1" t="s">
        <v>4068</v>
      </c>
      <c r="K2508">
        <v>0</v>
      </c>
      <c r="L2508">
        <v>3.2</v>
      </c>
      <c r="M2508">
        <v>7697.84</v>
      </c>
      <c r="N2508" s="5">
        <f>IF(Feb_21[[#This Row],[WIN_OSE]]=0,('Summary Sheet'!$O$1)-('Summary Sheet'!$O$1*2%),-'Summary Sheet'!$O$1*(Feb_21[[#This Row],[BSP]]-1))</f>
        <v>1.96</v>
      </c>
    </row>
    <row r="2509" spans="1:14" x14ac:dyDescent="0.25">
      <c r="A2509">
        <v>179634462</v>
      </c>
      <c r="B2509" s="1" t="s">
        <v>19</v>
      </c>
      <c r="C2509" s="1" t="s">
        <v>3141</v>
      </c>
      <c r="D2509" s="1" t="s">
        <v>5239</v>
      </c>
      <c r="E2509" s="1" t="s">
        <v>47</v>
      </c>
      <c r="F2509" s="1" t="s">
        <v>36</v>
      </c>
      <c r="G2509" s="2">
        <v>44249</v>
      </c>
      <c r="H2509" s="3">
        <v>0.80972222222222223</v>
      </c>
      <c r="I2509">
        <v>5</v>
      </c>
      <c r="J2509" s="1" t="s">
        <v>3556</v>
      </c>
      <c r="K2509">
        <v>0</v>
      </c>
      <c r="L2509">
        <v>3.7566577757832427</v>
      </c>
      <c r="M2509">
        <v>7889.54</v>
      </c>
      <c r="N2509" s="5">
        <f>IF(Feb_21[[#This Row],[WIN_OSE]]=0,('Summary Sheet'!$O$1)-('Summary Sheet'!$O$1*2%),-'Summary Sheet'!$O$1*(Feb_21[[#This Row],[BSP]]-1))</f>
        <v>1.96</v>
      </c>
    </row>
    <row r="2510" spans="1:14" x14ac:dyDescent="0.25">
      <c r="A2510">
        <v>179634464</v>
      </c>
      <c r="B2510" s="1" t="s">
        <v>19</v>
      </c>
      <c r="C2510" s="1" t="s">
        <v>3141</v>
      </c>
      <c r="D2510" s="1" t="s">
        <v>5239</v>
      </c>
      <c r="E2510" s="1" t="s">
        <v>24</v>
      </c>
      <c r="F2510" s="1" t="s">
        <v>36</v>
      </c>
      <c r="G2510" s="2">
        <v>44249</v>
      </c>
      <c r="H2510" s="3">
        <v>0.82013888888888886</v>
      </c>
      <c r="I2510">
        <v>6</v>
      </c>
      <c r="J2510" s="1" t="s">
        <v>3571</v>
      </c>
      <c r="K2510">
        <v>0</v>
      </c>
      <c r="L2510">
        <v>3.177548544</v>
      </c>
      <c r="M2510">
        <v>9194.7800000000007</v>
      </c>
      <c r="N2510" s="5">
        <f>IF(Feb_21[[#This Row],[WIN_OSE]]=0,('Summary Sheet'!$O$1)-('Summary Sheet'!$O$1*2%),-'Summary Sheet'!$O$1*(Feb_21[[#This Row],[BSP]]-1))</f>
        <v>1.96</v>
      </c>
    </row>
    <row r="2511" spans="1:14" x14ac:dyDescent="0.25">
      <c r="A2511">
        <v>179634466</v>
      </c>
      <c r="B2511" s="1" t="s">
        <v>19</v>
      </c>
      <c r="C2511" s="1" t="s">
        <v>3141</v>
      </c>
      <c r="D2511" s="1" t="s">
        <v>5239</v>
      </c>
      <c r="E2511" s="1" t="s">
        <v>32</v>
      </c>
      <c r="F2511" s="1" t="s">
        <v>36</v>
      </c>
      <c r="G2511" s="2">
        <v>44249</v>
      </c>
      <c r="H2511" s="3">
        <v>0.83194444444444449</v>
      </c>
      <c r="I2511">
        <v>4</v>
      </c>
      <c r="J2511" s="1" t="s">
        <v>5000</v>
      </c>
      <c r="K2511">
        <v>0</v>
      </c>
      <c r="L2511">
        <v>4.2512596657889299</v>
      </c>
      <c r="M2511">
        <v>5656.86</v>
      </c>
      <c r="N2511" s="5">
        <f>IF(Feb_21[[#This Row],[WIN_OSE]]=0,('Summary Sheet'!$O$1)-('Summary Sheet'!$O$1*2%),-'Summary Sheet'!$O$1*(Feb_21[[#This Row],[BSP]]-1))</f>
        <v>1.96</v>
      </c>
    </row>
    <row r="2512" spans="1:14" x14ac:dyDescent="0.25">
      <c r="A2512">
        <v>179634468</v>
      </c>
      <c r="B2512" s="1" t="s">
        <v>19</v>
      </c>
      <c r="C2512" s="1" t="s">
        <v>3141</v>
      </c>
      <c r="D2512" s="1" t="s">
        <v>5239</v>
      </c>
      <c r="E2512" s="1" t="s">
        <v>41</v>
      </c>
      <c r="F2512" s="1" t="s">
        <v>36</v>
      </c>
      <c r="G2512" s="2">
        <v>44249</v>
      </c>
      <c r="H2512" s="3">
        <v>0.84166666666666667</v>
      </c>
      <c r="I2512">
        <v>2</v>
      </c>
      <c r="J2512" s="1" t="s">
        <v>3915</v>
      </c>
      <c r="K2512">
        <v>0</v>
      </c>
      <c r="L2512">
        <v>3.65</v>
      </c>
      <c r="M2512">
        <v>11819.78</v>
      </c>
      <c r="N2512" s="5">
        <f>IF(Feb_21[[#This Row],[WIN_OSE]]=0,('Summary Sheet'!$O$1)-('Summary Sheet'!$O$1*2%),-'Summary Sheet'!$O$1*(Feb_21[[#This Row],[BSP]]-1))</f>
        <v>1.96</v>
      </c>
    </row>
    <row r="2513" spans="1:14" x14ac:dyDescent="0.25">
      <c r="A2513">
        <v>179634470</v>
      </c>
      <c r="B2513" s="1" t="s">
        <v>19</v>
      </c>
      <c r="C2513" s="1" t="s">
        <v>3141</v>
      </c>
      <c r="D2513" s="1" t="s">
        <v>5239</v>
      </c>
      <c r="E2513" s="1" t="s">
        <v>27</v>
      </c>
      <c r="F2513" s="1" t="s">
        <v>179</v>
      </c>
      <c r="G2513" s="2">
        <v>44249</v>
      </c>
      <c r="H2513" s="3">
        <v>0.8520833333333333</v>
      </c>
      <c r="I2513">
        <v>1</v>
      </c>
      <c r="J2513" s="1" t="s">
        <v>3979</v>
      </c>
      <c r="K2513">
        <v>0</v>
      </c>
      <c r="L2513">
        <v>3.8</v>
      </c>
      <c r="M2513">
        <v>6704.04</v>
      </c>
      <c r="N2513" s="5">
        <f>IF(Feb_21[[#This Row],[WIN_OSE]]=0,('Summary Sheet'!$O$1)-('Summary Sheet'!$O$1*2%),-'Summary Sheet'!$O$1*(Feb_21[[#This Row],[BSP]]-1))</f>
        <v>1.96</v>
      </c>
    </row>
    <row r="2514" spans="1:14" x14ac:dyDescent="0.25">
      <c r="A2514">
        <v>179634472</v>
      </c>
      <c r="B2514" s="1" t="s">
        <v>19</v>
      </c>
      <c r="C2514" s="1" t="s">
        <v>3141</v>
      </c>
      <c r="D2514" s="1" t="s">
        <v>5239</v>
      </c>
      <c r="E2514" s="1" t="s">
        <v>20</v>
      </c>
      <c r="F2514" s="1" t="s">
        <v>36</v>
      </c>
      <c r="G2514" s="2">
        <v>44249</v>
      </c>
      <c r="H2514" s="3">
        <v>0.86527777777777781</v>
      </c>
      <c r="I2514">
        <v>4</v>
      </c>
      <c r="J2514" s="1" t="s">
        <v>5249</v>
      </c>
      <c r="K2514">
        <v>1</v>
      </c>
      <c r="L2514">
        <v>2.82</v>
      </c>
      <c r="M2514">
        <v>15931.26</v>
      </c>
      <c r="N2514" s="5">
        <f>IF(Feb_21[[#This Row],[WIN_OSE]]=0,('Summary Sheet'!$O$1)-('Summary Sheet'!$O$1*2%),-'Summary Sheet'!$O$1*(Feb_21[[#This Row],[BSP]]-1))</f>
        <v>-3.6399999999999997</v>
      </c>
    </row>
    <row r="2515" spans="1:14" x14ac:dyDescent="0.25">
      <c r="A2515">
        <v>179634474</v>
      </c>
      <c r="B2515" s="1" t="s">
        <v>19</v>
      </c>
      <c r="C2515" s="1" t="s">
        <v>3141</v>
      </c>
      <c r="D2515" s="1" t="s">
        <v>5239</v>
      </c>
      <c r="E2515" s="1" t="s">
        <v>47</v>
      </c>
      <c r="F2515" s="1" t="s">
        <v>36</v>
      </c>
      <c r="G2515" s="2">
        <v>44249</v>
      </c>
      <c r="H2515" s="3">
        <v>0.87569444444444444</v>
      </c>
      <c r="I2515">
        <v>6</v>
      </c>
      <c r="J2515" s="1" t="s">
        <v>4036</v>
      </c>
      <c r="K2515">
        <v>0</v>
      </c>
      <c r="L2515">
        <v>3.8777198922894804</v>
      </c>
      <c r="M2515">
        <v>7609.32</v>
      </c>
      <c r="N2515" s="5">
        <f>IF(Feb_21[[#This Row],[WIN_OSE]]=0,('Summary Sheet'!$O$1)-('Summary Sheet'!$O$1*2%),-'Summary Sheet'!$O$1*(Feb_21[[#This Row],[BSP]]-1))</f>
        <v>1.96</v>
      </c>
    </row>
    <row r="2516" spans="1:14" x14ac:dyDescent="0.25">
      <c r="A2516">
        <v>179634476</v>
      </c>
      <c r="B2516" s="1" t="s">
        <v>19</v>
      </c>
      <c r="C2516" s="1" t="s">
        <v>3141</v>
      </c>
      <c r="D2516" s="1" t="s">
        <v>5239</v>
      </c>
      <c r="E2516" s="1" t="s">
        <v>41</v>
      </c>
      <c r="F2516" s="1" t="s">
        <v>36</v>
      </c>
      <c r="G2516" s="2">
        <v>44249</v>
      </c>
      <c r="H2516" s="3">
        <v>0.88611111111111107</v>
      </c>
      <c r="I2516">
        <v>4</v>
      </c>
      <c r="J2516" s="1" t="s">
        <v>3513</v>
      </c>
      <c r="K2516">
        <v>0</v>
      </c>
      <c r="L2516">
        <v>3.95</v>
      </c>
      <c r="M2516">
        <v>6060.7</v>
      </c>
      <c r="N2516" s="5">
        <f>IF(Feb_21[[#This Row],[WIN_OSE]]=0,('Summary Sheet'!$O$1)-('Summary Sheet'!$O$1*2%),-'Summary Sheet'!$O$1*(Feb_21[[#This Row],[BSP]]-1))</f>
        <v>1.96</v>
      </c>
    </row>
    <row r="2517" spans="1:14" x14ac:dyDescent="0.25">
      <c r="A2517">
        <v>179634523</v>
      </c>
      <c r="B2517" s="1" t="s">
        <v>16</v>
      </c>
      <c r="C2517" s="1" t="s">
        <v>3119</v>
      </c>
      <c r="D2517" s="1" t="s">
        <v>5239</v>
      </c>
      <c r="E2517" s="1" t="s">
        <v>24</v>
      </c>
      <c r="F2517" s="1" t="s">
        <v>25</v>
      </c>
      <c r="G2517" s="2">
        <v>44249</v>
      </c>
      <c r="H2517" s="3">
        <v>0.76180555555555551</v>
      </c>
      <c r="I2517">
        <v>2</v>
      </c>
      <c r="J2517" s="1" t="s">
        <v>3438</v>
      </c>
      <c r="K2517">
        <v>1</v>
      </c>
      <c r="L2517">
        <v>4.4610554481654248</v>
      </c>
      <c r="M2517">
        <v>7746.78</v>
      </c>
      <c r="N2517" s="5">
        <f>IF(Feb_21[[#This Row],[WIN_OSE]]=0,('Summary Sheet'!$O$1)-('Summary Sheet'!$O$1*2%),-'Summary Sheet'!$O$1*(Feb_21[[#This Row],[BSP]]-1))</f>
        <v>-6.9221108963308495</v>
      </c>
    </row>
    <row r="2518" spans="1:14" x14ac:dyDescent="0.25">
      <c r="A2518">
        <v>179634525</v>
      </c>
      <c r="B2518" s="1" t="s">
        <v>16</v>
      </c>
      <c r="C2518" s="1" t="s">
        <v>3119</v>
      </c>
      <c r="D2518" s="1" t="s">
        <v>5239</v>
      </c>
      <c r="E2518" s="1" t="s">
        <v>27</v>
      </c>
      <c r="F2518" s="1" t="s">
        <v>28</v>
      </c>
      <c r="G2518" s="2">
        <v>44249</v>
      </c>
      <c r="H2518" s="3">
        <v>0.7729166666666667</v>
      </c>
      <c r="I2518">
        <v>2</v>
      </c>
      <c r="J2518" s="1" t="s">
        <v>612</v>
      </c>
      <c r="K2518">
        <v>1</v>
      </c>
      <c r="L2518">
        <v>3.5545661255782761</v>
      </c>
      <c r="M2518">
        <v>11312.98</v>
      </c>
      <c r="N2518" s="5">
        <f>IF(Feb_21[[#This Row],[WIN_OSE]]=0,('Summary Sheet'!$O$1)-('Summary Sheet'!$O$1*2%),-'Summary Sheet'!$O$1*(Feb_21[[#This Row],[BSP]]-1))</f>
        <v>-5.1091322511565522</v>
      </c>
    </row>
    <row r="2519" spans="1:14" x14ac:dyDescent="0.25">
      <c r="A2519">
        <v>179634527</v>
      </c>
      <c r="B2519" s="1" t="s">
        <v>16</v>
      </c>
      <c r="C2519" s="1" t="s">
        <v>3119</v>
      </c>
      <c r="D2519" s="1" t="s">
        <v>5239</v>
      </c>
      <c r="E2519" s="1" t="s">
        <v>39</v>
      </c>
      <c r="F2519" s="1" t="s">
        <v>25</v>
      </c>
      <c r="G2519" s="2">
        <v>44249</v>
      </c>
      <c r="H2519" s="3">
        <v>0.78333333333333333</v>
      </c>
      <c r="I2519">
        <v>3</v>
      </c>
      <c r="J2519" s="1" t="s">
        <v>5043</v>
      </c>
      <c r="K2519">
        <v>0</v>
      </c>
      <c r="L2519">
        <v>3.7864558069999998</v>
      </c>
      <c r="M2519">
        <v>8667.76</v>
      </c>
      <c r="N2519" s="5">
        <f>IF(Feb_21[[#This Row],[WIN_OSE]]=0,('Summary Sheet'!$O$1)-('Summary Sheet'!$O$1*2%),-'Summary Sheet'!$O$1*(Feb_21[[#This Row],[BSP]]-1))</f>
        <v>1.96</v>
      </c>
    </row>
    <row r="2520" spans="1:14" x14ac:dyDescent="0.25">
      <c r="A2520">
        <v>179634529</v>
      </c>
      <c r="B2520" s="1" t="s">
        <v>16</v>
      </c>
      <c r="C2520" s="1" t="s">
        <v>3119</v>
      </c>
      <c r="D2520" s="1" t="s">
        <v>5239</v>
      </c>
      <c r="E2520" s="1" t="s">
        <v>24</v>
      </c>
      <c r="F2520" s="1" t="s">
        <v>25</v>
      </c>
      <c r="G2520" s="2">
        <v>44249</v>
      </c>
      <c r="H2520" s="3">
        <v>0.79652777777777772</v>
      </c>
      <c r="I2520">
        <v>4</v>
      </c>
      <c r="J2520" s="1" t="s">
        <v>4918</v>
      </c>
      <c r="K2520">
        <v>1</v>
      </c>
      <c r="L2520">
        <v>4.3217722973180939</v>
      </c>
      <c r="M2520">
        <v>8438.8799999999992</v>
      </c>
      <c r="N2520" s="5">
        <f>IF(Feb_21[[#This Row],[WIN_OSE]]=0,('Summary Sheet'!$O$1)-('Summary Sheet'!$O$1*2%),-'Summary Sheet'!$O$1*(Feb_21[[#This Row],[BSP]]-1))</f>
        <v>-6.6435445946361877</v>
      </c>
    </row>
    <row r="2521" spans="1:14" x14ac:dyDescent="0.25">
      <c r="A2521">
        <v>179634531</v>
      </c>
      <c r="B2521" s="1" t="s">
        <v>16</v>
      </c>
      <c r="C2521" s="1" t="s">
        <v>3119</v>
      </c>
      <c r="D2521" s="1" t="s">
        <v>5239</v>
      </c>
      <c r="E2521" s="1" t="s">
        <v>41</v>
      </c>
      <c r="F2521" s="1" t="s">
        <v>25</v>
      </c>
      <c r="G2521" s="2">
        <v>44249</v>
      </c>
      <c r="H2521" s="3">
        <v>0.80833333333333335</v>
      </c>
      <c r="I2521">
        <v>1</v>
      </c>
      <c r="J2521" s="1" t="s">
        <v>3948</v>
      </c>
      <c r="K2521">
        <v>0</v>
      </c>
      <c r="L2521">
        <v>3.5619189668463518</v>
      </c>
      <c r="M2521">
        <v>7191.76</v>
      </c>
      <c r="N2521" s="5">
        <f>IF(Feb_21[[#This Row],[WIN_OSE]]=0,('Summary Sheet'!$O$1)-('Summary Sheet'!$O$1*2%),-'Summary Sheet'!$O$1*(Feb_21[[#This Row],[BSP]]-1))</f>
        <v>1.96</v>
      </c>
    </row>
    <row r="2522" spans="1:14" x14ac:dyDescent="0.25">
      <c r="A2522">
        <v>179634533</v>
      </c>
      <c r="B2522" s="1" t="s">
        <v>16</v>
      </c>
      <c r="C2522" s="1" t="s">
        <v>3119</v>
      </c>
      <c r="D2522" s="1" t="s">
        <v>5239</v>
      </c>
      <c r="E2522" s="1" t="s">
        <v>45</v>
      </c>
      <c r="F2522" s="1" t="s">
        <v>28</v>
      </c>
      <c r="G2522" s="2">
        <v>44249</v>
      </c>
      <c r="H2522" s="3">
        <v>0.82222222222222219</v>
      </c>
      <c r="I2522">
        <v>6</v>
      </c>
      <c r="J2522" s="1" t="s">
        <v>4423</v>
      </c>
      <c r="K2522">
        <v>1</v>
      </c>
      <c r="L2522">
        <v>3.2703245194694892</v>
      </c>
      <c r="M2522">
        <v>4374.74</v>
      </c>
      <c r="N2522" s="5">
        <f>IF(Feb_21[[#This Row],[WIN_OSE]]=0,('Summary Sheet'!$O$1)-('Summary Sheet'!$O$1*2%),-'Summary Sheet'!$O$1*(Feb_21[[#This Row],[BSP]]-1))</f>
        <v>-4.5406490389389784</v>
      </c>
    </row>
    <row r="2523" spans="1:14" x14ac:dyDescent="0.25">
      <c r="A2523">
        <v>179634535</v>
      </c>
      <c r="B2523" s="1" t="s">
        <v>16</v>
      </c>
      <c r="C2523" s="1" t="s">
        <v>3119</v>
      </c>
      <c r="D2523" s="1" t="s">
        <v>5239</v>
      </c>
      <c r="E2523" s="1" t="s">
        <v>39</v>
      </c>
      <c r="F2523" s="1" t="s">
        <v>25</v>
      </c>
      <c r="G2523" s="2">
        <v>44249</v>
      </c>
      <c r="H2523" s="3">
        <v>0.8354166666666667</v>
      </c>
      <c r="I2523">
        <v>2</v>
      </c>
      <c r="J2523" s="1" t="s">
        <v>3445</v>
      </c>
      <c r="K2523">
        <v>0</v>
      </c>
      <c r="L2523">
        <v>4.9000000000000004</v>
      </c>
      <c r="M2523">
        <v>8302.16</v>
      </c>
      <c r="N2523" s="5">
        <f>IF(Feb_21[[#This Row],[WIN_OSE]]=0,('Summary Sheet'!$O$1)-('Summary Sheet'!$O$1*2%),-'Summary Sheet'!$O$1*(Feb_21[[#This Row],[BSP]]-1))</f>
        <v>1.96</v>
      </c>
    </row>
    <row r="2524" spans="1:14" x14ac:dyDescent="0.25">
      <c r="A2524">
        <v>179634537</v>
      </c>
      <c r="B2524" s="1" t="s">
        <v>16</v>
      </c>
      <c r="C2524" s="1" t="s">
        <v>3119</v>
      </c>
      <c r="D2524" s="1" t="s">
        <v>5239</v>
      </c>
      <c r="E2524" s="1" t="s">
        <v>24</v>
      </c>
      <c r="F2524" s="1" t="s">
        <v>25</v>
      </c>
      <c r="G2524" s="2">
        <v>44249</v>
      </c>
      <c r="H2524" s="3">
        <v>0.84930555555555554</v>
      </c>
      <c r="I2524">
        <v>2</v>
      </c>
      <c r="J2524" s="1" t="s">
        <v>602</v>
      </c>
      <c r="K2524">
        <v>0</v>
      </c>
      <c r="L2524">
        <v>3.9870556446631236</v>
      </c>
      <c r="M2524">
        <v>7488.56</v>
      </c>
      <c r="N2524" s="5">
        <f>IF(Feb_21[[#This Row],[WIN_OSE]]=0,('Summary Sheet'!$O$1)-('Summary Sheet'!$O$1*2%),-'Summary Sheet'!$O$1*(Feb_21[[#This Row],[BSP]]-1))</f>
        <v>1.96</v>
      </c>
    </row>
    <row r="2525" spans="1:14" x14ac:dyDescent="0.25">
      <c r="A2525">
        <v>179634539</v>
      </c>
      <c r="B2525" s="1" t="s">
        <v>16</v>
      </c>
      <c r="C2525" s="1" t="s">
        <v>3119</v>
      </c>
      <c r="D2525" s="1" t="s">
        <v>5239</v>
      </c>
      <c r="E2525" s="1" t="s">
        <v>43</v>
      </c>
      <c r="F2525" s="1" t="s">
        <v>25</v>
      </c>
      <c r="G2525" s="2">
        <v>44249</v>
      </c>
      <c r="H2525" s="3">
        <v>0.86319444444444449</v>
      </c>
      <c r="I2525">
        <v>4</v>
      </c>
      <c r="J2525" s="1" t="s">
        <v>3498</v>
      </c>
      <c r="K2525">
        <v>0</v>
      </c>
      <c r="L2525">
        <v>3.4182055965666951</v>
      </c>
      <c r="M2525">
        <v>12056.64</v>
      </c>
      <c r="N2525" s="5">
        <f>IF(Feb_21[[#This Row],[WIN_OSE]]=0,('Summary Sheet'!$O$1)-('Summary Sheet'!$O$1*2%),-'Summary Sheet'!$O$1*(Feb_21[[#This Row],[BSP]]-1))</f>
        <v>1.96</v>
      </c>
    </row>
    <row r="2526" spans="1:14" x14ac:dyDescent="0.25">
      <c r="A2526">
        <v>179634541</v>
      </c>
      <c r="B2526" s="1" t="s">
        <v>16</v>
      </c>
      <c r="C2526" s="1" t="s">
        <v>3119</v>
      </c>
      <c r="D2526" s="1" t="s">
        <v>5239</v>
      </c>
      <c r="E2526" s="1" t="s">
        <v>75</v>
      </c>
      <c r="F2526" s="1" t="s">
        <v>28</v>
      </c>
      <c r="G2526" s="2">
        <v>44249</v>
      </c>
      <c r="H2526" s="3">
        <v>0.87638888888888888</v>
      </c>
      <c r="I2526">
        <v>4</v>
      </c>
      <c r="J2526" s="1" t="s">
        <v>5113</v>
      </c>
      <c r="K2526">
        <v>0</v>
      </c>
      <c r="L2526">
        <v>4.244065873622894</v>
      </c>
      <c r="M2526">
        <v>5611.52</v>
      </c>
      <c r="N2526" s="5">
        <f>IF(Feb_21[[#This Row],[WIN_OSE]]=0,('Summary Sheet'!$O$1)-('Summary Sheet'!$O$1*2%),-'Summary Sheet'!$O$1*(Feb_21[[#This Row],[BSP]]-1))</f>
        <v>1.96</v>
      </c>
    </row>
    <row r="2527" spans="1:14" x14ac:dyDescent="0.25">
      <c r="A2527">
        <v>179634543</v>
      </c>
      <c r="B2527" s="1" t="s">
        <v>16</v>
      </c>
      <c r="C2527" s="1" t="s">
        <v>3119</v>
      </c>
      <c r="D2527" s="1" t="s">
        <v>5239</v>
      </c>
      <c r="E2527" s="1" t="s">
        <v>39</v>
      </c>
      <c r="F2527" s="1" t="s">
        <v>25</v>
      </c>
      <c r="G2527" s="2">
        <v>44249</v>
      </c>
      <c r="H2527" s="3">
        <v>0.88749999999999996</v>
      </c>
      <c r="I2527">
        <v>4</v>
      </c>
      <c r="J2527" s="1" t="s">
        <v>3329</v>
      </c>
      <c r="K2527">
        <v>0</v>
      </c>
      <c r="L2527">
        <v>4.1030761934130044</v>
      </c>
      <c r="M2527">
        <v>5991.42</v>
      </c>
      <c r="N2527" s="5">
        <f>IF(Feb_21[[#This Row],[WIN_OSE]]=0,('Summary Sheet'!$O$1)-('Summary Sheet'!$O$1*2%),-'Summary Sheet'!$O$1*(Feb_21[[#This Row],[BSP]]-1))</f>
        <v>1.96</v>
      </c>
    </row>
    <row r="2528" spans="1:14" x14ac:dyDescent="0.25">
      <c r="A2528">
        <v>179673462</v>
      </c>
      <c r="B2528" s="1" t="s">
        <v>19</v>
      </c>
      <c r="C2528" s="1" t="s">
        <v>3140</v>
      </c>
      <c r="D2528" s="1" t="s">
        <v>5251</v>
      </c>
      <c r="E2528" s="1" t="s">
        <v>47</v>
      </c>
      <c r="F2528" s="1" t="s">
        <v>44</v>
      </c>
      <c r="G2528" s="2">
        <v>44250</v>
      </c>
      <c r="H2528" s="3">
        <v>0.46250000000000002</v>
      </c>
      <c r="I2528">
        <v>4</v>
      </c>
      <c r="J2528" s="1" t="s">
        <v>575</v>
      </c>
      <c r="K2528">
        <v>1</v>
      </c>
      <c r="L2528">
        <v>3.1198216851235339</v>
      </c>
      <c r="M2528">
        <v>8308.2199999999993</v>
      </c>
      <c r="N2528" s="5">
        <f>IF(Feb_21[[#This Row],[WIN_OSE]]=0,('Summary Sheet'!$O$1)-('Summary Sheet'!$O$1*2%),-'Summary Sheet'!$O$1*(Feb_21[[#This Row],[BSP]]-1))</f>
        <v>-4.2396433702470677</v>
      </c>
    </row>
    <row r="2529" spans="1:14" x14ac:dyDescent="0.25">
      <c r="A2529">
        <v>179673464</v>
      </c>
      <c r="B2529" s="1" t="s">
        <v>19</v>
      </c>
      <c r="C2529" s="1" t="s">
        <v>3140</v>
      </c>
      <c r="D2529" s="1" t="s">
        <v>5251</v>
      </c>
      <c r="E2529" s="1" t="s">
        <v>39</v>
      </c>
      <c r="F2529" s="1" t="s">
        <v>44</v>
      </c>
      <c r="G2529" s="2">
        <v>44250</v>
      </c>
      <c r="H2529" s="3">
        <v>0.47291666666666665</v>
      </c>
      <c r="I2529">
        <v>1</v>
      </c>
      <c r="J2529" s="1" t="s">
        <v>4271</v>
      </c>
      <c r="K2529">
        <v>0</v>
      </c>
      <c r="L2529">
        <v>2.8897531556986626</v>
      </c>
      <c r="M2529">
        <v>12918.38</v>
      </c>
      <c r="N2529" s="5">
        <f>IF(Feb_21[[#This Row],[WIN_OSE]]=0,('Summary Sheet'!$O$1)-('Summary Sheet'!$O$1*2%),-'Summary Sheet'!$O$1*(Feb_21[[#This Row],[BSP]]-1))</f>
        <v>1.96</v>
      </c>
    </row>
    <row r="2530" spans="1:14" x14ac:dyDescent="0.25">
      <c r="A2530">
        <v>179673466</v>
      </c>
      <c r="B2530" s="1" t="s">
        <v>19</v>
      </c>
      <c r="C2530" s="1" t="s">
        <v>3140</v>
      </c>
      <c r="D2530" s="1" t="s">
        <v>5251</v>
      </c>
      <c r="E2530" s="1" t="s">
        <v>32</v>
      </c>
      <c r="F2530" s="1" t="s">
        <v>44</v>
      </c>
      <c r="G2530" s="2">
        <v>44250</v>
      </c>
      <c r="H2530" s="3">
        <v>0.48333333333333334</v>
      </c>
      <c r="I2530">
        <v>6</v>
      </c>
      <c r="J2530" s="1" t="s">
        <v>3638</v>
      </c>
      <c r="K2530">
        <v>0</v>
      </c>
      <c r="L2530">
        <v>3.7611293259999998</v>
      </c>
      <c r="M2530">
        <v>7673.64</v>
      </c>
      <c r="N2530" s="5">
        <f>IF(Feb_21[[#This Row],[WIN_OSE]]=0,('Summary Sheet'!$O$1)-('Summary Sheet'!$O$1*2%),-'Summary Sheet'!$O$1*(Feb_21[[#This Row],[BSP]]-1))</f>
        <v>1.96</v>
      </c>
    </row>
    <row r="2531" spans="1:14" x14ac:dyDescent="0.25">
      <c r="A2531">
        <v>179673468</v>
      </c>
      <c r="B2531" s="1" t="s">
        <v>19</v>
      </c>
      <c r="C2531" s="1" t="s">
        <v>3140</v>
      </c>
      <c r="D2531" s="1" t="s">
        <v>5251</v>
      </c>
      <c r="E2531" s="1" t="s">
        <v>43</v>
      </c>
      <c r="F2531" s="1" t="s">
        <v>44</v>
      </c>
      <c r="G2531" s="2">
        <v>44250</v>
      </c>
      <c r="H2531" s="3">
        <v>0.49375000000000002</v>
      </c>
      <c r="I2531">
        <v>4</v>
      </c>
      <c r="J2531" s="1" t="s">
        <v>4228</v>
      </c>
      <c r="K2531">
        <v>1</v>
      </c>
      <c r="L2531">
        <v>3.3273853391352164</v>
      </c>
      <c r="M2531">
        <v>10334.94</v>
      </c>
      <c r="N2531" s="5">
        <f>IF(Feb_21[[#This Row],[WIN_OSE]]=0,('Summary Sheet'!$O$1)-('Summary Sheet'!$O$1*2%),-'Summary Sheet'!$O$1*(Feb_21[[#This Row],[BSP]]-1))</f>
        <v>-4.6547706782704328</v>
      </c>
    </row>
    <row r="2532" spans="1:14" x14ac:dyDescent="0.25">
      <c r="A2532">
        <v>179673470</v>
      </c>
      <c r="B2532" s="1" t="s">
        <v>19</v>
      </c>
      <c r="C2532" s="1" t="s">
        <v>3140</v>
      </c>
      <c r="D2532" s="1" t="s">
        <v>5251</v>
      </c>
      <c r="E2532" s="1" t="s">
        <v>43</v>
      </c>
      <c r="F2532" s="1" t="s">
        <v>44</v>
      </c>
      <c r="G2532" s="2">
        <v>44250</v>
      </c>
      <c r="H2532" s="3">
        <v>0.50416666666666665</v>
      </c>
      <c r="I2532">
        <v>6</v>
      </c>
      <c r="J2532" s="1" t="s">
        <v>3507</v>
      </c>
      <c r="K2532">
        <v>1</v>
      </c>
      <c r="L2532">
        <v>2.7067607158743341</v>
      </c>
      <c r="M2532">
        <v>15367.12</v>
      </c>
      <c r="N2532" s="5">
        <f>IF(Feb_21[[#This Row],[WIN_OSE]]=0,('Summary Sheet'!$O$1)-('Summary Sheet'!$O$1*2%),-'Summary Sheet'!$O$1*(Feb_21[[#This Row],[BSP]]-1))</f>
        <v>-3.4135214317486682</v>
      </c>
    </row>
    <row r="2533" spans="1:14" x14ac:dyDescent="0.25">
      <c r="A2533">
        <v>179673472</v>
      </c>
      <c r="B2533" s="1" t="s">
        <v>19</v>
      </c>
      <c r="C2533" s="1" t="s">
        <v>3140</v>
      </c>
      <c r="D2533" s="1" t="s">
        <v>5251</v>
      </c>
      <c r="E2533" s="1" t="s">
        <v>41</v>
      </c>
      <c r="F2533" s="1" t="s">
        <v>44</v>
      </c>
      <c r="G2533" s="2">
        <v>44250</v>
      </c>
      <c r="H2533" s="3">
        <v>0.51458333333333328</v>
      </c>
      <c r="I2533">
        <v>4</v>
      </c>
      <c r="J2533" s="1" t="s">
        <v>4827</v>
      </c>
      <c r="K2533">
        <v>0</v>
      </c>
      <c r="L2533">
        <v>2.4</v>
      </c>
      <c r="M2533">
        <v>22169.8</v>
      </c>
      <c r="N2533" s="5">
        <f>IF(Feb_21[[#This Row],[WIN_OSE]]=0,('Summary Sheet'!$O$1)-('Summary Sheet'!$O$1*2%),-'Summary Sheet'!$O$1*(Feb_21[[#This Row],[BSP]]-1))</f>
        <v>1.96</v>
      </c>
    </row>
    <row r="2534" spans="1:14" x14ac:dyDescent="0.25">
      <c r="A2534">
        <v>179673474</v>
      </c>
      <c r="B2534" s="1" t="s">
        <v>19</v>
      </c>
      <c r="C2534" s="1" t="s">
        <v>3140</v>
      </c>
      <c r="D2534" s="1" t="s">
        <v>5251</v>
      </c>
      <c r="E2534" s="1" t="s">
        <v>47</v>
      </c>
      <c r="F2534" s="1" t="s">
        <v>44</v>
      </c>
      <c r="G2534" s="2">
        <v>44250</v>
      </c>
      <c r="H2534" s="3">
        <v>0.52500000000000002</v>
      </c>
      <c r="I2534">
        <v>1</v>
      </c>
      <c r="J2534" s="1" t="s">
        <v>3592</v>
      </c>
      <c r="K2534">
        <v>1</v>
      </c>
      <c r="L2534">
        <v>2.7611663210000001</v>
      </c>
      <c r="M2534">
        <v>11164.38</v>
      </c>
      <c r="N2534" s="5">
        <f>IF(Feb_21[[#This Row],[WIN_OSE]]=0,('Summary Sheet'!$O$1)-('Summary Sheet'!$O$1*2%),-'Summary Sheet'!$O$1*(Feb_21[[#This Row],[BSP]]-1))</f>
        <v>-3.5223326420000003</v>
      </c>
    </row>
    <row r="2535" spans="1:14" x14ac:dyDescent="0.25">
      <c r="A2535">
        <v>179673476</v>
      </c>
      <c r="B2535" s="1" t="s">
        <v>19</v>
      </c>
      <c r="C2535" s="1" t="s">
        <v>3140</v>
      </c>
      <c r="D2535" s="1" t="s">
        <v>5251</v>
      </c>
      <c r="E2535" s="1" t="s">
        <v>24</v>
      </c>
      <c r="F2535" s="1" t="s">
        <v>44</v>
      </c>
      <c r="G2535" s="2">
        <v>44250</v>
      </c>
      <c r="H2535" s="3">
        <v>0.53541666666666665</v>
      </c>
      <c r="I2535">
        <v>4</v>
      </c>
      <c r="J2535" s="1" t="s">
        <v>4236</v>
      </c>
      <c r="K2535">
        <v>1</v>
      </c>
      <c r="L2535">
        <v>2.4672888524718291</v>
      </c>
      <c r="M2535">
        <v>23876.959999999999</v>
      </c>
      <c r="N2535" s="5">
        <f>IF(Feb_21[[#This Row],[WIN_OSE]]=0,('Summary Sheet'!$O$1)-('Summary Sheet'!$O$1*2%),-'Summary Sheet'!$O$1*(Feb_21[[#This Row],[BSP]]-1))</f>
        <v>-2.9345777049436581</v>
      </c>
    </row>
    <row r="2536" spans="1:14" x14ac:dyDescent="0.25">
      <c r="A2536">
        <v>179673478</v>
      </c>
      <c r="B2536" s="1" t="s">
        <v>19</v>
      </c>
      <c r="C2536" s="1" t="s">
        <v>3140</v>
      </c>
      <c r="D2536" s="1" t="s">
        <v>5251</v>
      </c>
      <c r="E2536" s="1" t="s">
        <v>39</v>
      </c>
      <c r="F2536" s="1" t="s">
        <v>44</v>
      </c>
      <c r="G2536" s="2">
        <v>44250</v>
      </c>
      <c r="H2536" s="3">
        <v>0.54583333333333328</v>
      </c>
      <c r="I2536">
        <v>4</v>
      </c>
      <c r="J2536" s="1" t="s">
        <v>3623</v>
      </c>
      <c r="K2536">
        <v>1</v>
      </c>
      <c r="L2536">
        <v>2.8818564808347578</v>
      </c>
      <c r="M2536">
        <v>9544.32</v>
      </c>
      <c r="N2536" s="5">
        <f>IF(Feb_21[[#This Row],[WIN_OSE]]=0,('Summary Sheet'!$O$1)-('Summary Sheet'!$O$1*2%),-'Summary Sheet'!$O$1*(Feb_21[[#This Row],[BSP]]-1))</f>
        <v>-3.7637129616695155</v>
      </c>
    </row>
    <row r="2537" spans="1:14" x14ac:dyDescent="0.25">
      <c r="A2537">
        <v>179673480</v>
      </c>
      <c r="B2537" s="1" t="s">
        <v>19</v>
      </c>
      <c r="C2537" s="1" t="s">
        <v>3140</v>
      </c>
      <c r="D2537" s="1" t="s">
        <v>5251</v>
      </c>
      <c r="E2537" s="1" t="s">
        <v>49</v>
      </c>
      <c r="F2537" s="1" t="s">
        <v>78</v>
      </c>
      <c r="G2537" s="2">
        <v>44250</v>
      </c>
      <c r="H2537" s="3">
        <v>0.55625000000000002</v>
      </c>
      <c r="I2537">
        <v>2</v>
      </c>
      <c r="J2537" s="1" t="s">
        <v>3749</v>
      </c>
      <c r="K2537">
        <v>0</v>
      </c>
      <c r="L2537">
        <v>3.35</v>
      </c>
      <c r="M2537">
        <v>21035.02</v>
      </c>
      <c r="N2537" s="5">
        <f>IF(Feb_21[[#This Row],[WIN_OSE]]=0,('Summary Sheet'!$O$1)-('Summary Sheet'!$O$1*2%),-'Summary Sheet'!$O$1*(Feb_21[[#This Row],[BSP]]-1))</f>
        <v>1.96</v>
      </c>
    </row>
    <row r="2538" spans="1:14" x14ac:dyDescent="0.25">
      <c r="A2538">
        <v>179673482</v>
      </c>
      <c r="B2538" s="1" t="s">
        <v>19</v>
      </c>
      <c r="C2538" s="1" t="s">
        <v>3140</v>
      </c>
      <c r="D2538" s="1" t="s">
        <v>5251</v>
      </c>
      <c r="E2538" s="1" t="s">
        <v>41</v>
      </c>
      <c r="F2538" s="1" t="s">
        <v>44</v>
      </c>
      <c r="G2538" s="2">
        <v>44250</v>
      </c>
      <c r="H2538" s="3">
        <v>0.56666666666666665</v>
      </c>
      <c r="I2538">
        <v>3</v>
      </c>
      <c r="J2538" s="1" t="s">
        <v>607</v>
      </c>
      <c r="K2538">
        <v>0</v>
      </c>
      <c r="L2538">
        <v>1.92</v>
      </c>
      <c r="M2538">
        <v>16066.78</v>
      </c>
      <c r="N2538" s="5">
        <f>IF(Feb_21[[#This Row],[WIN_OSE]]=0,('Summary Sheet'!$O$1)-('Summary Sheet'!$O$1*2%),-'Summary Sheet'!$O$1*(Feb_21[[#This Row],[BSP]]-1))</f>
        <v>1.96</v>
      </c>
    </row>
    <row r="2539" spans="1:14" x14ac:dyDescent="0.25">
      <c r="A2539">
        <v>179673484</v>
      </c>
      <c r="B2539" s="1" t="s">
        <v>19</v>
      </c>
      <c r="C2539" s="1" t="s">
        <v>3140</v>
      </c>
      <c r="D2539" s="1" t="s">
        <v>5251</v>
      </c>
      <c r="E2539" s="1" t="s">
        <v>43</v>
      </c>
      <c r="F2539" s="1" t="s">
        <v>44</v>
      </c>
      <c r="G2539" s="2">
        <v>44250</v>
      </c>
      <c r="H2539" s="3">
        <v>0.57708333333333328</v>
      </c>
      <c r="I2539">
        <v>6</v>
      </c>
      <c r="J2539" s="1" t="s">
        <v>3815</v>
      </c>
      <c r="K2539">
        <v>0</v>
      </c>
      <c r="L2539">
        <v>3.0832047904625499</v>
      </c>
      <c r="M2539">
        <v>12633.04</v>
      </c>
      <c r="N2539" s="5">
        <f>IF(Feb_21[[#This Row],[WIN_OSE]]=0,('Summary Sheet'!$O$1)-('Summary Sheet'!$O$1*2%),-'Summary Sheet'!$O$1*(Feb_21[[#This Row],[BSP]]-1))</f>
        <v>1.96</v>
      </c>
    </row>
    <row r="2540" spans="1:14" x14ac:dyDescent="0.25">
      <c r="A2540">
        <v>179673498</v>
      </c>
      <c r="B2540" s="1" t="s">
        <v>16</v>
      </c>
      <c r="C2540" s="1" t="s">
        <v>3120</v>
      </c>
      <c r="D2540" s="1" t="s">
        <v>5251</v>
      </c>
      <c r="E2540" s="1" t="s">
        <v>43</v>
      </c>
      <c r="F2540" s="1" t="s">
        <v>31</v>
      </c>
      <c r="G2540" s="2">
        <v>44250</v>
      </c>
      <c r="H2540" s="3">
        <v>0.75624999999999998</v>
      </c>
      <c r="I2540">
        <v>2</v>
      </c>
      <c r="J2540" s="1" t="s">
        <v>5060</v>
      </c>
      <c r="K2540">
        <v>0</v>
      </c>
      <c r="L2540">
        <v>3.4960744500000001</v>
      </c>
      <c r="M2540">
        <v>12239.46</v>
      </c>
      <c r="N2540" s="5">
        <f>IF(Feb_21[[#This Row],[WIN_OSE]]=0,('Summary Sheet'!$O$1)-('Summary Sheet'!$O$1*2%),-'Summary Sheet'!$O$1*(Feb_21[[#This Row],[BSP]]-1))</f>
        <v>1.96</v>
      </c>
    </row>
    <row r="2541" spans="1:14" x14ac:dyDescent="0.25">
      <c r="A2541">
        <v>179673500</v>
      </c>
      <c r="B2541" s="1" t="s">
        <v>16</v>
      </c>
      <c r="C2541" s="1" t="s">
        <v>3120</v>
      </c>
      <c r="D2541" s="1" t="s">
        <v>5251</v>
      </c>
      <c r="E2541" s="1" t="s">
        <v>43</v>
      </c>
      <c r="F2541" s="1" t="s">
        <v>31</v>
      </c>
      <c r="G2541" s="2">
        <v>44250</v>
      </c>
      <c r="H2541" s="3">
        <v>0.76944444444444449</v>
      </c>
      <c r="I2541">
        <v>1</v>
      </c>
      <c r="J2541" s="1" t="s">
        <v>4350</v>
      </c>
      <c r="K2541">
        <v>0</v>
      </c>
      <c r="L2541">
        <v>3.4127459787404675</v>
      </c>
      <c r="M2541">
        <v>9432.56</v>
      </c>
      <c r="N2541" s="5">
        <f>IF(Feb_21[[#This Row],[WIN_OSE]]=0,('Summary Sheet'!$O$1)-('Summary Sheet'!$O$1*2%),-'Summary Sheet'!$O$1*(Feb_21[[#This Row],[BSP]]-1))</f>
        <v>1.96</v>
      </c>
    </row>
    <row r="2542" spans="1:14" x14ac:dyDescent="0.25">
      <c r="A2542">
        <v>179673502</v>
      </c>
      <c r="B2542" s="1" t="s">
        <v>16</v>
      </c>
      <c r="C2542" s="1" t="s">
        <v>3120</v>
      </c>
      <c r="D2542" s="1" t="s">
        <v>5251</v>
      </c>
      <c r="E2542" s="1" t="s">
        <v>47</v>
      </c>
      <c r="F2542" s="1" t="s">
        <v>31</v>
      </c>
      <c r="G2542" s="2">
        <v>44250</v>
      </c>
      <c r="H2542" s="3">
        <v>0.77986111111111112</v>
      </c>
      <c r="I2542">
        <v>2</v>
      </c>
      <c r="J2542" s="1" t="s">
        <v>5010</v>
      </c>
      <c r="K2542">
        <v>0</v>
      </c>
      <c r="L2542">
        <v>3.95</v>
      </c>
      <c r="M2542">
        <v>5729.4</v>
      </c>
      <c r="N2542" s="5">
        <f>IF(Feb_21[[#This Row],[WIN_OSE]]=0,('Summary Sheet'!$O$1)-('Summary Sheet'!$O$1*2%),-'Summary Sheet'!$O$1*(Feb_21[[#This Row],[BSP]]-1))</f>
        <v>1.96</v>
      </c>
    </row>
    <row r="2543" spans="1:14" x14ac:dyDescent="0.25">
      <c r="A2543">
        <v>179673504</v>
      </c>
      <c r="B2543" s="1" t="s">
        <v>16</v>
      </c>
      <c r="C2543" s="1" t="s">
        <v>3120</v>
      </c>
      <c r="D2543" s="1" t="s">
        <v>5251</v>
      </c>
      <c r="E2543" s="1" t="s">
        <v>43</v>
      </c>
      <c r="F2543" s="1" t="s">
        <v>31</v>
      </c>
      <c r="G2543" s="2">
        <v>44250</v>
      </c>
      <c r="H2543" s="3">
        <v>0.79027777777777775</v>
      </c>
      <c r="I2543">
        <v>6</v>
      </c>
      <c r="J2543" s="1" t="s">
        <v>5075</v>
      </c>
      <c r="K2543">
        <v>1</v>
      </c>
      <c r="L2543">
        <v>3.872738677761518</v>
      </c>
      <c r="M2543">
        <v>9130.56</v>
      </c>
      <c r="N2543" s="5">
        <f>IF(Feb_21[[#This Row],[WIN_OSE]]=0,('Summary Sheet'!$O$1)-('Summary Sheet'!$O$1*2%),-'Summary Sheet'!$O$1*(Feb_21[[#This Row],[BSP]]-1))</f>
        <v>-5.7454773555230361</v>
      </c>
    </row>
    <row r="2544" spans="1:14" x14ac:dyDescent="0.25">
      <c r="A2544">
        <v>179673506</v>
      </c>
      <c r="B2544" s="1" t="s">
        <v>16</v>
      </c>
      <c r="C2544" s="1" t="s">
        <v>3120</v>
      </c>
      <c r="D2544" s="1" t="s">
        <v>5251</v>
      </c>
      <c r="E2544" s="1" t="s">
        <v>47</v>
      </c>
      <c r="F2544" s="1" t="s">
        <v>31</v>
      </c>
      <c r="G2544" s="2">
        <v>44250</v>
      </c>
      <c r="H2544" s="3">
        <v>0.8041666666666667</v>
      </c>
      <c r="I2544">
        <v>5</v>
      </c>
      <c r="J2544" s="1" t="s">
        <v>3708</v>
      </c>
      <c r="K2544">
        <v>0</v>
      </c>
      <c r="L2544">
        <v>4.1408260824456189</v>
      </c>
      <c r="M2544">
        <v>5538.18</v>
      </c>
      <c r="N2544" s="5">
        <f>IF(Feb_21[[#This Row],[WIN_OSE]]=0,('Summary Sheet'!$O$1)-('Summary Sheet'!$O$1*2%),-'Summary Sheet'!$O$1*(Feb_21[[#This Row],[BSP]]-1))</f>
        <v>1.96</v>
      </c>
    </row>
    <row r="2545" spans="1:14" x14ac:dyDescent="0.25">
      <c r="A2545">
        <v>179673508</v>
      </c>
      <c r="B2545" s="1" t="s">
        <v>16</v>
      </c>
      <c r="C2545" s="1" t="s">
        <v>3120</v>
      </c>
      <c r="D2545" s="1" t="s">
        <v>5251</v>
      </c>
      <c r="E2545" s="1" t="s">
        <v>39</v>
      </c>
      <c r="F2545" s="1" t="s">
        <v>31</v>
      </c>
      <c r="G2545" s="2">
        <v>44250</v>
      </c>
      <c r="H2545" s="3">
        <v>0.81666666666666665</v>
      </c>
      <c r="I2545">
        <v>3</v>
      </c>
      <c r="J2545" s="1" t="s">
        <v>3655</v>
      </c>
      <c r="K2545">
        <v>0</v>
      </c>
      <c r="L2545">
        <v>2.700563823</v>
      </c>
      <c r="M2545">
        <v>12915.9</v>
      </c>
      <c r="N2545" s="5">
        <f>IF(Feb_21[[#This Row],[WIN_OSE]]=0,('Summary Sheet'!$O$1)-('Summary Sheet'!$O$1*2%),-'Summary Sheet'!$O$1*(Feb_21[[#This Row],[BSP]]-1))</f>
        <v>1.96</v>
      </c>
    </row>
    <row r="2546" spans="1:14" x14ac:dyDescent="0.25">
      <c r="A2546">
        <v>179673510</v>
      </c>
      <c r="B2546" s="1" t="s">
        <v>16</v>
      </c>
      <c r="C2546" s="1" t="s">
        <v>3120</v>
      </c>
      <c r="D2546" s="1" t="s">
        <v>5251</v>
      </c>
      <c r="E2546" s="1" t="s">
        <v>39</v>
      </c>
      <c r="F2546" s="1" t="s">
        <v>31</v>
      </c>
      <c r="G2546" s="2">
        <v>44250</v>
      </c>
      <c r="H2546" s="3">
        <v>0.8305555555555556</v>
      </c>
      <c r="I2546">
        <v>1</v>
      </c>
      <c r="J2546" s="1" t="s">
        <v>3357</v>
      </c>
      <c r="K2546">
        <v>0</v>
      </c>
      <c r="L2546">
        <v>3.857770653478219</v>
      </c>
      <c r="M2546">
        <v>10630.68</v>
      </c>
      <c r="N2546" s="5">
        <f>IF(Feb_21[[#This Row],[WIN_OSE]]=0,('Summary Sheet'!$O$1)-('Summary Sheet'!$O$1*2%),-'Summary Sheet'!$O$1*(Feb_21[[#This Row],[BSP]]-1))</f>
        <v>1.96</v>
      </c>
    </row>
    <row r="2547" spans="1:14" x14ac:dyDescent="0.25">
      <c r="A2547">
        <v>179673512</v>
      </c>
      <c r="B2547" s="1" t="s">
        <v>16</v>
      </c>
      <c r="C2547" s="1" t="s">
        <v>3120</v>
      </c>
      <c r="D2547" s="1" t="s">
        <v>5251</v>
      </c>
      <c r="E2547" s="1" t="s">
        <v>24</v>
      </c>
      <c r="F2547" s="1" t="s">
        <v>31</v>
      </c>
      <c r="G2547" s="2">
        <v>44250</v>
      </c>
      <c r="H2547" s="3">
        <v>0.84513888888888888</v>
      </c>
      <c r="I2547">
        <v>3</v>
      </c>
      <c r="J2547" s="1" t="s">
        <v>5092</v>
      </c>
      <c r="K2547">
        <v>0</v>
      </c>
      <c r="L2547">
        <v>2.978764962278583</v>
      </c>
      <c r="M2547">
        <v>15046.76</v>
      </c>
      <c r="N2547" s="5">
        <f>IF(Feb_21[[#This Row],[WIN_OSE]]=0,('Summary Sheet'!$O$1)-('Summary Sheet'!$O$1*2%),-'Summary Sheet'!$O$1*(Feb_21[[#This Row],[BSP]]-1))</f>
        <v>1.96</v>
      </c>
    </row>
    <row r="2548" spans="1:14" x14ac:dyDescent="0.25">
      <c r="A2548">
        <v>179673514</v>
      </c>
      <c r="B2548" s="1" t="s">
        <v>16</v>
      </c>
      <c r="C2548" s="1" t="s">
        <v>3120</v>
      </c>
      <c r="D2548" s="1" t="s">
        <v>5251</v>
      </c>
      <c r="E2548" s="1" t="s">
        <v>65</v>
      </c>
      <c r="F2548" s="1" t="s">
        <v>31</v>
      </c>
      <c r="G2548" s="2">
        <v>44250</v>
      </c>
      <c r="H2548" s="3">
        <v>0.85972222222222228</v>
      </c>
      <c r="I2548">
        <v>6</v>
      </c>
      <c r="J2548" s="1" t="s">
        <v>3206</v>
      </c>
      <c r="K2548">
        <v>0</v>
      </c>
      <c r="L2548">
        <v>3.2928850660000002</v>
      </c>
      <c r="M2548">
        <v>10405.879999999999</v>
      </c>
      <c r="N2548" s="5">
        <f>IF(Feb_21[[#This Row],[WIN_OSE]]=0,('Summary Sheet'!$O$1)-('Summary Sheet'!$O$1*2%),-'Summary Sheet'!$O$1*(Feb_21[[#This Row],[BSP]]-1))</f>
        <v>1.96</v>
      </c>
    </row>
    <row r="2549" spans="1:14" x14ac:dyDescent="0.25">
      <c r="A2549">
        <v>179673516</v>
      </c>
      <c r="B2549" s="1" t="s">
        <v>16</v>
      </c>
      <c r="C2549" s="1" t="s">
        <v>3120</v>
      </c>
      <c r="D2549" s="1" t="s">
        <v>5251</v>
      </c>
      <c r="E2549" s="1" t="s">
        <v>41</v>
      </c>
      <c r="F2549" s="1" t="s">
        <v>31</v>
      </c>
      <c r="G2549" s="2">
        <v>44250</v>
      </c>
      <c r="H2549" s="3">
        <v>0.87083333333333335</v>
      </c>
      <c r="I2549">
        <v>3</v>
      </c>
      <c r="J2549" s="1" t="s">
        <v>3677</v>
      </c>
      <c r="K2549">
        <v>0</v>
      </c>
      <c r="L2549">
        <v>4.9075845934060647</v>
      </c>
      <c r="M2549">
        <v>5694.82</v>
      </c>
      <c r="N2549" s="5">
        <f>IF(Feb_21[[#This Row],[WIN_OSE]]=0,('Summary Sheet'!$O$1)-('Summary Sheet'!$O$1*2%),-'Summary Sheet'!$O$1*(Feb_21[[#This Row],[BSP]]-1))</f>
        <v>1.96</v>
      </c>
    </row>
    <row r="2550" spans="1:14" x14ac:dyDescent="0.25">
      <c r="A2550">
        <v>179673518</v>
      </c>
      <c r="B2550" s="1" t="s">
        <v>16</v>
      </c>
      <c r="C2550" s="1" t="s">
        <v>3120</v>
      </c>
      <c r="D2550" s="1" t="s">
        <v>5251</v>
      </c>
      <c r="E2550" s="1" t="s">
        <v>39</v>
      </c>
      <c r="F2550" s="1" t="s">
        <v>31</v>
      </c>
      <c r="G2550" s="2">
        <v>44250</v>
      </c>
      <c r="H2550" s="3">
        <v>0.8833333333333333</v>
      </c>
      <c r="I2550">
        <v>6</v>
      </c>
      <c r="J2550" s="1" t="s">
        <v>1385</v>
      </c>
      <c r="K2550">
        <v>0</v>
      </c>
      <c r="L2550">
        <v>2.14</v>
      </c>
      <c r="M2550">
        <v>11886.22</v>
      </c>
      <c r="N2550" s="5">
        <f>IF(Feb_21[[#This Row],[WIN_OSE]]=0,('Summary Sheet'!$O$1)-('Summary Sheet'!$O$1*2%),-'Summary Sheet'!$O$1*(Feb_21[[#This Row],[BSP]]-1))</f>
        <v>1.96</v>
      </c>
    </row>
    <row r="2551" spans="1:14" x14ac:dyDescent="0.25">
      <c r="A2551">
        <v>179673520</v>
      </c>
      <c r="B2551" s="1" t="s">
        <v>16</v>
      </c>
      <c r="C2551" s="1" t="s">
        <v>3120</v>
      </c>
      <c r="D2551" s="1" t="s">
        <v>5251</v>
      </c>
      <c r="E2551" s="1" t="s">
        <v>41</v>
      </c>
      <c r="F2551" s="1" t="s">
        <v>31</v>
      </c>
      <c r="G2551" s="2">
        <v>44250</v>
      </c>
      <c r="H2551" s="3">
        <v>0.89444444444444449</v>
      </c>
      <c r="I2551">
        <v>1</v>
      </c>
      <c r="J2551" s="1" t="s">
        <v>5098</v>
      </c>
      <c r="K2551">
        <v>1</v>
      </c>
      <c r="L2551">
        <v>2.7533865097798831</v>
      </c>
      <c r="M2551">
        <v>16776.38</v>
      </c>
      <c r="N2551" s="5">
        <f>IF(Feb_21[[#This Row],[WIN_OSE]]=0,('Summary Sheet'!$O$1)-('Summary Sheet'!$O$1*2%),-'Summary Sheet'!$O$1*(Feb_21[[#This Row],[BSP]]-1))</f>
        <v>-3.5067730195597662</v>
      </c>
    </row>
    <row r="2552" spans="1:14" x14ac:dyDescent="0.25">
      <c r="A2552">
        <v>179673610</v>
      </c>
      <c r="B2552" s="1" t="s">
        <v>19</v>
      </c>
      <c r="C2552" s="1" t="s">
        <v>3118</v>
      </c>
      <c r="D2552" s="1" t="s">
        <v>5251</v>
      </c>
      <c r="E2552" s="1" t="s">
        <v>75</v>
      </c>
      <c r="F2552" s="1" t="s">
        <v>52</v>
      </c>
      <c r="G2552" s="2">
        <v>44250</v>
      </c>
      <c r="H2552" s="3">
        <v>0.46736111111111112</v>
      </c>
      <c r="I2552">
        <v>4</v>
      </c>
      <c r="J2552" s="1" t="s">
        <v>5125</v>
      </c>
      <c r="K2552">
        <v>0</v>
      </c>
      <c r="L2552">
        <v>2.9476624509999998</v>
      </c>
      <c r="M2552">
        <v>8781.44</v>
      </c>
      <c r="N2552" s="5">
        <f>IF(Feb_21[[#This Row],[WIN_OSE]]=0,('Summary Sheet'!$O$1)-('Summary Sheet'!$O$1*2%),-'Summary Sheet'!$O$1*(Feb_21[[#This Row],[BSP]]-1))</f>
        <v>1.96</v>
      </c>
    </row>
    <row r="2553" spans="1:14" x14ac:dyDescent="0.25">
      <c r="A2553">
        <v>179673612</v>
      </c>
      <c r="B2553" s="1" t="s">
        <v>19</v>
      </c>
      <c r="C2553" s="1" t="s">
        <v>3118</v>
      </c>
      <c r="D2553" s="1" t="s">
        <v>5251</v>
      </c>
      <c r="E2553" s="1" t="s">
        <v>41</v>
      </c>
      <c r="F2553" s="1" t="s">
        <v>36</v>
      </c>
      <c r="G2553" s="2">
        <v>44250</v>
      </c>
      <c r="H2553" s="3">
        <v>0.4777777777777778</v>
      </c>
      <c r="I2553">
        <v>3</v>
      </c>
      <c r="J2553" s="1" t="s">
        <v>3836</v>
      </c>
      <c r="K2553">
        <v>0</v>
      </c>
      <c r="L2553">
        <v>4.0558505839999999</v>
      </c>
      <c r="M2553">
        <v>6699.46</v>
      </c>
      <c r="N2553" s="5">
        <f>IF(Feb_21[[#This Row],[WIN_OSE]]=0,('Summary Sheet'!$O$1)-('Summary Sheet'!$O$1*2%),-'Summary Sheet'!$O$1*(Feb_21[[#This Row],[BSP]]-1))</f>
        <v>1.96</v>
      </c>
    </row>
    <row r="2554" spans="1:14" x14ac:dyDescent="0.25">
      <c r="A2554">
        <v>179673614</v>
      </c>
      <c r="B2554" s="1" t="s">
        <v>19</v>
      </c>
      <c r="C2554" s="1" t="s">
        <v>3118</v>
      </c>
      <c r="D2554" s="1" t="s">
        <v>5251</v>
      </c>
      <c r="E2554" s="1" t="s">
        <v>27</v>
      </c>
      <c r="F2554" s="1" t="s">
        <v>52</v>
      </c>
      <c r="G2554" s="2">
        <v>44250</v>
      </c>
      <c r="H2554" s="3">
        <v>0.48819444444444443</v>
      </c>
      <c r="I2554">
        <v>5</v>
      </c>
      <c r="J2554" s="1" t="s">
        <v>766</v>
      </c>
      <c r="K2554">
        <v>0</v>
      </c>
      <c r="L2554">
        <v>2.6301797834127489</v>
      </c>
      <c r="M2554">
        <v>11725.08</v>
      </c>
      <c r="N2554" s="5">
        <f>IF(Feb_21[[#This Row],[WIN_OSE]]=0,('Summary Sheet'!$O$1)-('Summary Sheet'!$O$1*2%),-'Summary Sheet'!$O$1*(Feb_21[[#This Row],[BSP]]-1))</f>
        <v>1.96</v>
      </c>
    </row>
    <row r="2555" spans="1:14" x14ac:dyDescent="0.25">
      <c r="A2555">
        <v>179673616</v>
      </c>
      <c r="B2555" s="1" t="s">
        <v>19</v>
      </c>
      <c r="C2555" s="1" t="s">
        <v>3118</v>
      </c>
      <c r="D2555" s="1" t="s">
        <v>5251</v>
      </c>
      <c r="E2555" s="1" t="s">
        <v>24</v>
      </c>
      <c r="F2555" s="1" t="s">
        <v>36</v>
      </c>
      <c r="G2555" s="2">
        <v>44250</v>
      </c>
      <c r="H2555" s="3">
        <v>0.49861111111111112</v>
      </c>
      <c r="I2555">
        <v>6</v>
      </c>
      <c r="J2555" s="1" t="s">
        <v>4514</v>
      </c>
      <c r="K2555">
        <v>1</v>
      </c>
      <c r="L2555">
        <v>3.5</v>
      </c>
      <c r="M2555">
        <v>8062.42</v>
      </c>
      <c r="N2555" s="5">
        <f>IF(Feb_21[[#This Row],[WIN_OSE]]=0,('Summary Sheet'!$O$1)-('Summary Sheet'!$O$1*2%),-'Summary Sheet'!$O$1*(Feb_21[[#This Row],[BSP]]-1))</f>
        <v>-5</v>
      </c>
    </row>
    <row r="2556" spans="1:14" x14ac:dyDescent="0.25">
      <c r="A2556">
        <v>179673618</v>
      </c>
      <c r="B2556" s="1" t="s">
        <v>19</v>
      </c>
      <c r="C2556" s="1" t="s">
        <v>3118</v>
      </c>
      <c r="D2556" s="1" t="s">
        <v>5251</v>
      </c>
      <c r="E2556" s="1" t="s">
        <v>43</v>
      </c>
      <c r="F2556" s="1" t="s">
        <v>36</v>
      </c>
      <c r="G2556" s="2">
        <v>44250</v>
      </c>
      <c r="H2556" s="3">
        <v>0.50902777777777775</v>
      </c>
      <c r="I2556">
        <v>3</v>
      </c>
      <c r="J2556" s="1" t="s">
        <v>4459</v>
      </c>
      <c r="K2556">
        <v>1</v>
      </c>
      <c r="L2556">
        <v>4.372494015614647</v>
      </c>
      <c r="M2556">
        <v>5717.7</v>
      </c>
      <c r="N2556" s="5">
        <f>IF(Feb_21[[#This Row],[WIN_OSE]]=0,('Summary Sheet'!$O$1)-('Summary Sheet'!$O$1*2%),-'Summary Sheet'!$O$1*(Feb_21[[#This Row],[BSP]]-1))</f>
        <v>-6.744988031229294</v>
      </c>
    </row>
    <row r="2557" spans="1:14" x14ac:dyDescent="0.25">
      <c r="A2557">
        <v>179673620</v>
      </c>
      <c r="B2557" s="1" t="s">
        <v>19</v>
      </c>
      <c r="C2557" s="1" t="s">
        <v>3118</v>
      </c>
      <c r="D2557" s="1" t="s">
        <v>5251</v>
      </c>
      <c r="E2557" s="1" t="s">
        <v>27</v>
      </c>
      <c r="F2557" s="1" t="s">
        <v>52</v>
      </c>
      <c r="G2557" s="2">
        <v>44250</v>
      </c>
      <c r="H2557" s="3">
        <v>0.51944444444444449</v>
      </c>
      <c r="I2557">
        <v>2</v>
      </c>
      <c r="J2557" s="1" t="s">
        <v>5073</v>
      </c>
      <c r="K2557">
        <v>1</v>
      </c>
      <c r="L2557">
        <v>3.3735848009999998</v>
      </c>
      <c r="M2557">
        <v>7137.84</v>
      </c>
      <c r="N2557" s="5">
        <f>IF(Feb_21[[#This Row],[WIN_OSE]]=0,('Summary Sheet'!$O$1)-('Summary Sheet'!$O$1*2%),-'Summary Sheet'!$O$1*(Feb_21[[#This Row],[BSP]]-1))</f>
        <v>-4.7471696019999996</v>
      </c>
    </row>
    <row r="2558" spans="1:14" x14ac:dyDescent="0.25">
      <c r="A2558">
        <v>179673622</v>
      </c>
      <c r="B2558" s="1" t="s">
        <v>19</v>
      </c>
      <c r="C2558" s="1" t="s">
        <v>3118</v>
      </c>
      <c r="D2558" s="1" t="s">
        <v>5251</v>
      </c>
      <c r="E2558" s="1" t="s">
        <v>49</v>
      </c>
      <c r="F2558" s="1" t="s">
        <v>52</v>
      </c>
      <c r="G2558" s="2">
        <v>44250</v>
      </c>
      <c r="H2558" s="3">
        <v>0.52986111111111112</v>
      </c>
      <c r="I2558">
        <v>2</v>
      </c>
      <c r="J2558" s="1" t="s">
        <v>5184</v>
      </c>
      <c r="K2558">
        <v>0</v>
      </c>
      <c r="L2558">
        <v>3.9370347876050804</v>
      </c>
      <c r="M2558">
        <v>5439.12</v>
      </c>
      <c r="N2558" s="5">
        <f>IF(Feb_21[[#This Row],[WIN_OSE]]=0,('Summary Sheet'!$O$1)-('Summary Sheet'!$O$1*2%),-'Summary Sheet'!$O$1*(Feb_21[[#This Row],[BSP]]-1))</f>
        <v>1.96</v>
      </c>
    </row>
    <row r="2559" spans="1:14" x14ac:dyDescent="0.25">
      <c r="A2559">
        <v>179673624</v>
      </c>
      <c r="B2559" s="1" t="s">
        <v>19</v>
      </c>
      <c r="C2559" s="1" t="s">
        <v>3118</v>
      </c>
      <c r="D2559" s="1" t="s">
        <v>5251</v>
      </c>
      <c r="E2559" s="1" t="s">
        <v>47</v>
      </c>
      <c r="F2559" s="1" t="s">
        <v>36</v>
      </c>
      <c r="G2559" s="2">
        <v>44250</v>
      </c>
      <c r="H2559" s="3">
        <v>0.54027777777777775</v>
      </c>
      <c r="I2559">
        <v>2</v>
      </c>
      <c r="J2559" s="1" t="s">
        <v>3195</v>
      </c>
      <c r="K2559">
        <v>1</v>
      </c>
      <c r="L2559">
        <v>4.0999999999999996</v>
      </c>
      <c r="M2559">
        <v>5006.74</v>
      </c>
      <c r="N2559" s="5">
        <f>IF(Feb_21[[#This Row],[WIN_OSE]]=0,('Summary Sheet'!$O$1)-('Summary Sheet'!$O$1*2%),-'Summary Sheet'!$O$1*(Feb_21[[#This Row],[BSP]]-1))</f>
        <v>-6.1999999999999993</v>
      </c>
    </row>
    <row r="2560" spans="1:14" x14ac:dyDescent="0.25">
      <c r="A2560">
        <v>179673626</v>
      </c>
      <c r="B2560" s="1" t="s">
        <v>19</v>
      </c>
      <c r="C2560" s="1" t="s">
        <v>3118</v>
      </c>
      <c r="D2560" s="1" t="s">
        <v>5251</v>
      </c>
      <c r="E2560" s="1" t="s">
        <v>39</v>
      </c>
      <c r="F2560" s="1" t="s">
        <v>36</v>
      </c>
      <c r="G2560" s="2">
        <v>44250</v>
      </c>
      <c r="H2560" s="3">
        <v>0.55069444444444449</v>
      </c>
      <c r="I2560">
        <v>4</v>
      </c>
      <c r="J2560" s="1" t="s">
        <v>79</v>
      </c>
      <c r="K2560">
        <v>0</v>
      </c>
      <c r="L2560">
        <v>3.5816495563385979</v>
      </c>
      <c r="M2560">
        <v>11198.92</v>
      </c>
      <c r="N2560" s="5">
        <f>IF(Feb_21[[#This Row],[WIN_OSE]]=0,('Summary Sheet'!$O$1)-('Summary Sheet'!$O$1*2%),-'Summary Sheet'!$O$1*(Feb_21[[#This Row],[BSP]]-1))</f>
        <v>1.96</v>
      </c>
    </row>
    <row r="2561" spans="1:14" x14ac:dyDescent="0.25">
      <c r="A2561">
        <v>179673628</v>
      </c>
      <c r="B2561" s="1" t="s">
        <v>19</v>
      </c>
      <c r="C2561" s="1" t="s">
        <v>3118</v>
      </c>
      <c r="D2561" s="1" t="s">
        <v>5251</v>
      </c>
      <c r="E2561" s="1" t="s">
        <v>43</v>
      </c>
      <c r="F2561" s="1" t="s">
        <v>36</v>
      </c>
      <c r="G2561" s="2">
        <v>44250</v>
      </c>
      <c r="H2561" s="3">
        <v>0.56111111111111112</v>
      </c>
      <c r="I2561">
        <v>1</v>
      </c>
      <c r="J2561" s="1" t="s">
        <v>3729</v>
      </c>
      <c r="K2561">
        <v>1</v>
      </c>
      <c r="L2561">
        <v>4.3</v>
      </c>
      <c r="M2561">
        <v>4521.82</v>
      </c>
      <c r="N2561" s="5">
        <f>IF(Feb_21[[#This Row],[WIN_OSE]]=0,('Summary Sheet'!$O$1)-('Summary Sheet'!$O$1*2%),-'Summary Sheet'!$O$1*(Feb_21[[#This Row],[BSP]]-1))</f>
        <v>-6.6</v>
      </c>
    </row>
    <row r="2562" spans="1:14" x14ac:dyDescent="0.25">
      <c r="A2562">
        <v>179673630</v>
      </c>
      <c r="B2562" s="1" t="s">
        <v>19</v>
      </c>
      <c r="C2562" s="1" t="s">
        <v>3118</v>
      </c>
      <c r="D2562" s="1" t="s">
        <v>5251</v>
      </c>
      <c r="E2562" s="1" t="s">
        <v>47</v>
      </c>
      <c r="F2562" s="1" t="s">
        <v>36</v>
      </c>
      <c r="G2562" s="2">
        <v>44250</v>
      </c>
      <c r="H2562" s="3">
        <v>0.57222222222222219</v>
      </c>
      <c r="I2562">
        <v>5</v>
      </c>
      <c r="J2562" s="1" t="s">
        <v>3343</v>
      </c>
      <c r="K2562">
        <v>0</v>
      </c>
      <c r="L2562">
        <v>3.3406088437003927</v>
      </c>
      <c r="M2562">
        <v>5587.76</v>
      </c>
      <c r="N2562" s="5">
        <f>IF(Feb_21[[#This Row],[WIN_OSE]]=0,('Summary Sheet'!$O$1)-('Summary Sheet'!$O$1*2%),-'Summary Sheet'!$O$1*(Feb_21[[#This Row],[BSP]]-1))</f>
        <v>1.96</v>
      </c>
    </row>
    <row r="2563" spans="1:14" x14ac:dyDescent="0.25">
      <c r="A2563">
        <v>179673632</v>
      </c>
      <c r="B2563" s="1" t="s">
        <v>19</v>
      </c>
      <c r="C2563" s="1" t="s">
        <v>3118</v>
      </c>
      <c r="D2563" s="1" t="s">
        <v>5251</v>
      </c>
      <c r="E2563" s="1" t="s">
        <v>41</v>
      </c>
      <c r="F2563" s="1" t="s">
        <v>36</v>
      </c>
      <c r="G2563" s="2">
        <v>44250</v>
      </c>
      <c r="H2563" s="3">
        <v>0.58263888888888893</v>
      </c>
      <c r="I2563">
        <v>5</v>
      </c>
      <c r="J2563" s="1" t="s">
        <v>4410</v>
      </c>
      <c r="K2563">
        <v>0</v>
      </c>
      <c r="L2563">
        <v>3.2980958746125184</v>
      </c>
      <c r="M2563">
        <v>6539.42</v>
      </c>
      <c r="N2563" s="5">
        <f>IF(Feb_21[[#This Row],[WIN_OSE]]=0,('Summary Sheet'!$O$1)-('Summary Sheet'!$O$1*2%),-'Summary Sheet'!$O$1*(Feb_21[[#This Row],[BSP]]-1))</f>
        <v>1.96</v>
      </c>
    </row>
    <row r="2564" spans="1:14" x14ac:dyDescent="0.25">
      <c r="A2564">
        <v>179673767</v>
      </c>
      <c r="B2564" s="1" t="s">
        <v>23</v>
      </c>
      <c r="C2564" s="1" t="s">
        <v>3133</v>
      </c>
      <c r="D2564" s="1" t="s">
        <v>5251</v>
      </c>
      <c r="E2564" s="1" t="s">
        <v>20</v>
      </c>
      <c r="F2564" s="1" t="s">
        <v>13</v>
      </c>
      <c r="G2564" s="2">
        <v>44250</v>
      </c>
      <c r="H2564" s="3">
        <v>0.45347222222222222</v>
      </c>
      <c r="I2564">
        <v>2</v>
      </c>
      <c r="J2564" s="1" t="s">
        <v>1390</v>
      </c>
      <c r="K2564">
        <v>1</v>
      </c>
      <c r="L2564">
        <v>3.1061096713085137</v>
      </c>
      <c r="M2564">
        <v>9074.5400000000009</v>
      </c>
      <c r="N2564" s="5">
        <f>IF(Feb_21[[#This Row],[WIN_OSE]]=0,('Summary Sheet'!$O$1)-('Summary Sheet'!$O$1*2%),-'Summary Sheet'!$O$1*(Feb_21[[#This Row],[BSP]]-1))</f>
        <v>-4.2122193426170274</v>
      </c>
    </row>
    <row r="2565" spans="1:14" x14ac:dyDescent="0.25">
      <c r="A2565">
        <v>179673769</v>
      </c>
      <c r="B2565" s="1" t="s">
        <v>23</v>
      </c>
      <c r="C2565" s="1" t="s">
        <v>3133</v>
      </c>
      <c r="D2565" s="1" t="s">
        <v>5251</v>
      </c>
      <c r="E2565" s="1" t="s">
        <v>47</v>
      </c>
      <c r="F2565" s="1" t="s">
        <v>13</v>
      </c>
      <c r="G2565" s="2">
        <v>44250</v>
      </c>
      <c r="H2565" s="3">
        <v>0.46458333333333335</v>
      </c>
      <c r="I2565">
        <v>3</v>
      </c>
      <c r="J2565" s="1" t="s">
        <v>5254</v>
      </c>
      <c r="K2565">
        <v>1</v>
      </c>
      <c r="L2565">
        <v>3.9759257373476435</v>
      </c>
      <c r="M2565">
        <v>4051.54</v>
      </c>
      <c r="N2565" s="5">
        <f>IF(Feb_21[[#This Row],[WIN_OSE]]=0,('Summary Sheet'!$O$1)-('Summary Sheet'!$O$1*2%),-'Summary Sheet'!$O$1*(Feb_21[[#This Row],[BSP]]-1))</f>
        <v>-5.9518514746952871</v>
      </c>
    </row>
    <row r="2566" spans="1:14" x14ac:dyDescent="0.25">
      <c r="A2566">
        <v>179673771</v>
      </c>
      <c r="B2566" s="1" t="s">
        <v>23</v>
      </c>
      <c r="C2566" s="1" t="s">
        <v>3133</v>
      </c>
      <c r="D2566" s="1" t="s">
        <v>5251</v>
      </c>
      <c r="E2566" s="1" t="s">
        <v>32</v>
      </c>
      <c r="F2566" s="1" t="s">
        <v>13</v>
      </c>
      <c r="G2566" s="2">
        <v>44250</v>
      </c>
      <c r="H2566" s="3">
        <v>0.47499999999999998</v>
      </c>
      <c r="I2566">
        <v>1</v>
      </c>
      <c r="J2566" s="1" t="s">
        <v>5259</v>
      </c>
      <c r="K2566">
        <v>0</v>
      </c>
      <c r="L2566">
        <v>3.4243465454898976</v>
      </c>
      <c r="M2566">
        <v>11806.92</v>
      </c>
      <c r="N2566" s="5">
        <f>IF(Feb_21[[#This Row],[WIN_OSE]]=0,('Summary Sheet'!$O$1)-('Summary Sheet'!$O$1*2%),-'Summary Sheet'!$O$1*(Feb_21[[#This Row],[BSP]]-1))</f>
        <v>1.96</v>
      </c>
    </row>
    <row r="2567" spans="1:14" x14ac:dyDescent="0.25">
      <c r="A2567">
        <v>179673773</v>
      </c>
      <c r="B2567" s="1" t="s">
        <v>23</v>
      </c>
      <c r="C2567" s="1" t="s">
        <v>3133</v>
      </c>
      <c r="D2567" s="1" t="s">
        <v>5251</v>
      </c>
      <c r="E2567" s="1" t="s">
        <v>289</v>
      </c>
      <c r="F2567" s="1" t="s">
        <v>309</v>
      </c>
      <c r="G2567" s="2">
        <v>44250</v>
      </c>
      <c r="H2567" s="3">
        <v>0.48541666666666666</v>
      </c>
      <c r="I2567">
        <v>2</v>
      </c>
      <c r="J2567" s="1" t="s">
        <v>3286</v>
      </c>
      <c r="K2567">
        <v>0</v>
      </c>
      <c r="L2567">
        <v>2.8628009034844584</v>
      </c>
      <c r="M2567">
        <v>7685.58</v>
      </c>
      <c r="N2567" s="5">
        <f>IF(Feb_21[[#This Row],[WIN_OSE]]=0,('Summary Sheet'!$O$1)-('Summary Sheet'!$O$1*2%),-'Summary Sheet'!$O$1*(Feb_21[[#This Row],[BSP]]-1))</f>
        <v>1.96</v>
      </c>
    </row>
    <row r="2568" spans="1:14" x14ac:dyDescent="0.25">
      <c r="A2568">
        <v>179673775</v>
      </c>
      <c r="B2568" s="1" t="s">
        <v>23</v>
      </c>
      <c r="C2568" s="1" t="s">
        <v>3133</v>
      </c>
      <c r="D2568" s="1" t="s">
        <v>5251</v>
      </c>
      <c r="E2568" s="1" t="s">
        <v>37</v>
      </c>
      <c r="F2568" s="1" t="s">
        <v>13</v>
      </c>
      <c r="G2568" s="2">
        <v>44250</v>
      </c>
      <c r="H2568" s="3">
        <v>0.49583333333333335</v>
      </c>
      <c r="I2568">
        <v>2</v>
      </c>
      <c r="J2568" s="1" t="s">
        <v>3503</v>
      </c>
      <c r="K2568">
        <v>0</v>
      </c>
      <c r="L2568">
        <v>4.3140598394378324</v>
      </c>
      <c r="M2568">
        <v>2897.8</v>
      </c>
      <c r="N2568" s="5">
        <f>IF(Feb_21[[#This Row],[WIN_OSE]]=0,('Summary Sheet'!$O$1)-('Summary Sheet'!$O$1*2%),-'Summary Sheet'!$O$1*(Feb_21[[#This Row],[BSP]]-1))</f>
        <v>1.96</v>
      </c>
    </row>
    <row r="2569" spans="1:14" x14ac:dyDescent="0.25">
      <c r="A2569">
        <v>179673777</v>
      </c>
      <c r="B2569" s="1" t="s">
        <v>23</v>
      </c>
      <c r="C2569" s="1" t="s">
        <v>3133</v>
      </c>
      <c r="D2569" s="1" t="s">
        <v>5251</v>
      </c>
      <c r="E2569" s="1" t="s">
        <v>43</v>
      </c>
      <c r="F2569" s="1" t="s">
        <v>13</v>
      </c>
      <c r="G2569" s="2">
        <v>44250</v>
      </c>
      <c r="H2569" s="3">
        <v>0.50624999999999998</v>
      </c>
      <c r="I2569">
        <v>3</v>
      </c>
      <c r="J2569" s="1" t="s">
        <v>4971</v>
      </c>
      <c r="K2569">
        <v>0</v>
      </c>
      <c r="L2569">
        <v>4.6296010027063286</v>
      </c>
      <c r="M2569">
        <v>2889.96</v>
      </c>
      <c r="N2569" s="5">
        <f>IF(Feb_21[[#This Row],[WIN_OSE]]=0,('Summary Sheet'!$O$1)-('Summary Sheet'!$O$1*2%),-'Summary Sheet'!$O$1*(Feb_21[[#This Row],[BSP]]-1))</f>
        <v>1.96</v>
      </c>
    </row>
    <row r="2570" spans="1:14" x14ac:dyDescent="0.25">
      <c r="A2570">
        <v>179673779</v>
      </c>
      <c r="B2570" s="1" t="s">
        <v>23</v>
      </c>
      <c r="C2570" s="1" t="s">
        <v>3133</v>
      </c>
      <c r="D2570" s="1" t="s">
        <v>5251</v>
      </c>
      <c r="E2570" s="1" t="s">
        <v>30</v>
      </c>
      <c r="F2570" s="1" t="s">
        <v>13</v>
      </c>
      <c r="G2570" s="2">
        <v>44250</v>
      </c>
      <c r="H2570" s="3">
        <v>0.51666666666666672</v>
      </c>
      <c r="I2570">
        <v>3</v>
      </c>
      <c r="J2570" s="1" t="s">
        <v>4282</v>
      </c>
      <c r="K2570">
        <v>0</v>
      </c>
      <c r="L2570">
        <v>3.9</v>
      </c>
      <c r="M2570">
        <v>2754.08</v>
      </c>
      <c r="N2570" s="5">
        <f>IF(Feb_21[[#This Row],[WIN_OSE]]=0,('Summary Sheet'!$O$1)-('Summary Sheet'!$O$1*2%),-'Summary Sheet'!$O$1*(Feb_21[[#This Row],[BSP]]-1))</f>
        <v>1.96</v>
      </c>
    </row>
    <row r="2571" spans="1:14" x14ac:dyDescent="0.25">
      <c r="A2571">
        <v>179673781</v>
      </c>
      <c r="B2571" s="1" t="s">
        <v>23</v>
      </c>
      <c r="C2571" s="1" t="s">
        <v>3133</v>
      </c>
      <c r="D2571" s="1" t="s">
        <v>5251</v>
      </c>
      <c r="E2571" s="1" t="s">
        <v>39</v>
      </c>
      <c r="F2571" s="1" t="s">
        <v>13</v>
      </c>
      <c r="G2571" s="2">
        <v>44250</v>
      </c>
      <c r="H2571" s="3">
        <v>0.52708333333333335</v>
      </c>
      <c r="I2571">
        <v>1</v>
      </c>
      <c r="J2571" s="1" t="s">
        <v>5093</v>
      </c>
      <c r="K2571">
        <v>0</v>
      </c>
      <c r="L2571">
        <v>4.5804706791623886</v>
      </c>
      <c r="M2571">
        <v>4564.0200000000004</v>
      </c>
      <c r="N2571" s="5">
        <f>IF(Feb_21[[#This Row],[WIN_OSE]]=0,('Summary Sheet'!$O$1)-('Summary Sheet'!$O$1*2%),-'Summary Sheet'!$O$1*(Feb_21[[#This Row],[BSP]]-1))</f>
        <v>1.96</v>
      </c>
    </row>
    <row r="2572" spans="1:14" x14ac:dyDescent="0.25">
      <c r="A2572">
        <v>179673783</v>
      </c>
      <c r="B2572" s="1" t="s">
        <v>23</v>
      </c>
      <c r="C2572" s="1" t="s">
        <v>3133</v>
      </c>
      <c r="D2572" s="1" t="s">
        <v>5251</v>
      </c>
      <c r="E2572" s="1" t="s">
        <v>24</v>
      </c>
      <c r="F2572" s="1" t="s">
        <v>13</v>
      </c>
      <c r="G2572" s="2">
        <v>44250</v>
      </c>
      <c r="H2572" s="3">
        <v>0.53749999999999998</v>
      </c>
      <c r="I2572">
        <v>5</v>
      </c>
      <c r="J2572" s="1" t="s">
        <v>3698</v>
      </c>
      <c r="K2572">
        <v>1</v>
      </c>
      <c r="L2572">
        <v>3.8597538108965077</v>
      </c>
      <c r="M2572">
        <v>3755.3</v>
      </c>
      <c r="N2572" s="5">
        <f>IF(Feb_21[[#This Row],[WIN_OSE]]=0,('Summary Sheet'!$O$1)-('Summary Sheet'!$O$1*2%),-'Summary Sheet'!$O$1*(Feb_21[[#This Row],[BSP]]-1))</f>
        <v>-5.7195076217930154</v>
      </c>
    </row>
    <row r="2573" spans="1:14" x14ac:dyDescent="0.25">
      <c r="A2573">
        <v>179673785</v>
      </c>
      <c r="B2573" s="1" t="s">
        <v>23</v>
      </c>
      <c r="C2573" s="1" t="s">
        <v>3133</v>
      </c>
      <c r="D2573" s="1" t="s">
        <v>5251</v>
      </c>
      <c r="E2573" s="1" t="s">
        <v>39</v>
      </c>
      <c r="F2573" s="1" t="s">
        <v>13</v>
      </c>
      <c r="G2573" s="2">
        <v>44250</v>
      </c>
      <c r="H2573" s="3">
        <v>0.54791666666666672</v>
      </c>
      <c r="I2573">
        <v>3</v>
      </c>
      <c r="J2573" s="1" t="s">
        <v>465</v>
      </c>
      <c r="K2573">
        <v>0</v>
      </c>
      <c r="L2573">
        <v>4.6714892174809304</v>
      </c>
      <c r="M2573">
        <v>5374.84</v>
      </c>
      <c r="N2573" s="5">
        <f>IF(Feb_21[[#This Row],[WIN_OSE]]=0,('Summary Sheet'!$O$1)-('Summary Sheet'!$O$1*2%),-'Summary Sheet'!$O$1*(Feb_21[[#This Row],[BSP]]-1))</f>
        <v>1.96</v>
      </c>
    </row>
    <row r="2574" spans="1:14" x14ac:dyDescent="0.25">
      <c r="A2574">
        <v>179673787</v>
      </c>
      <c r="B2574" s="1" t="s">
        <v>23</v>
      </c>
      <c r="C2574" s="1" t="s">
        <v>3133</v>
      </c>
      <c r="D2574" s="1" t="s">
        <v>5251</v>
      </c>
      <c r="E2574" s="1" t="s">
        <v>47</v>
      </c>
      <c r="F2574" s="1" t="s">
        <v>13</v>
      </c>
      <c r="G2574" s="2">
        <v>44250</v>
      </c>
      <c r="H2574" s="3">
        <v>0.55833333333333335</v>
      </c>
      <c r="I2574">
        <v>3</v>
      </c>
      <c r="J2574" s="1" t="s">
        <v>3659</v>
      </c>
      <c r="K2574">
        <v>0</v>
      </c>
      <c r="L2574">
        <v>4.0945172957851881</v>
      </c>
      <c r="M2574">
        <v>4474.4799999999996</v>
      </c>
      <c r="N2574" s="5">
        <f>IF(Feb_21[[#This Row],[WIN_OSE]]=0,('Summary Sheet'!$O$1)-('Summary Sheet'!$O$1*2%),-'Summary Sheet'!$O$1*(Feb_21[[#This Row],[BSP]]-1))</f>
        <v>1.96</v>
      </c>
    </row>
    <row r="2575" spans="1:14" x14ac:dyDescent="0.25">
      <c r="A2575">
        <v>179673789</v>
      </c>
      <c r="B2575" s="1" t="s">
        <v>23</v>
      </c>
      <c r="C2575" s="1" t="s">
        <v>3133</v>
      </c>
      <c r="D2575" s="1" t="s">
        <v>5251</v>
      </c>
      <c r="E2575" s="1" t="s">
        <v>32</v>
      </c>
      <c r="F2575" s="1" t="s">
        <v>13</v>
      </c>
      <c r="G2575" s="2">
        <v>44250</v>
      </c>
      <c r="H2575" s="3">
        <v>0.56874999999999998</v>
      </c>
      <c r="I2575">
        <v>5</v>
      </c>
      <c r="J2575" s="1" t="s">
        <v>5110</v>
      </c>
      <c r="K2575">
        <v>0</v>
      </c>
      <c r="L2575">
        <v>3.6423122206375407</v>
      </c>
      <c r="M2575">
        <v>6243.54</v>
      </c>
      <c r="N2575" s="5">
        <f>IF(Feb_21[[#This Row],[WIN_OSE]]=0,('Summary Sheet'!$O$1)-('Summary Sheet'!$O$1*2%),-'Summary Sheet'!$O$1*(Feb_21[[#This Row],[BSP]]-1))</f>
        <v>1.96</v>
      </c>
    </row>
    <row r="2576" spans="1:14" x14ac:dyDescent="0.25">
      <c r="A2576">
        <v>179674612</v>
      </c>
      <c r="B2576" s="1" t="s">
        <v>23</v>
      </c>
      <c r="C2576" s="1" t="s">
        <v>5302</v>
      </c>
      <c r="D2576" s="1" t="s">
        <v>5251</v>
      </c>
      <c r="E2576" s="1" t="s">
        <v>49</v>
      </c>
      <c r="F2576" s="1" t="s">
        <v>46</v>
      </c>
      <c r="G2576" s="2">
        <v>44250</v>
      </c>
      <c r="H2576" s="3">
        <v>0.44861111111111113</v>
      </c>
      <c r="I2576">
        <v>2</v>
      </c>
      <c r="J2576" s="1" t="s">
        <v>3776</v>
      </c>
      <c r="K2576">
        <v>0</v>
      </c>
      <c r="L2576">
        <v>3.55</v>
      </c>
      <c r="M2576">
        <v>8129.54</v>
      </c>
      <c r="N2576" s="5">
        <f>IF(Feb_21[[#This Row],[WIN_OSE]]=0,('Summary Sheet'!$O$1)-('Summary Sheet'!$O$1*2%),-'Summary Sheet'!$O$1*(Feb_21[[#This Row],[BSP]]-1))</f>
        <v>1.96</v>
      </c>
    </row>
    <row r="2577" spans="1:14" x14ac:dyDescent="0.25">
      <c r="A2577">
        <v>179674614</v>
      </c>
      <c r="B2577" s="1" t="s">
        <v>23</v>
      </c>
      <c r="C2577" s="1" t="s">
        <v>5302</v>
      </c>
      <c r="D2577" s="1" t="s">
        <v>5251</v>
      </c>
      <c r="E2577" s="1" t="s">
        <v>27</v>
      </c>
      <c r="F2577" s="1" t="s">
        <v>46</v>
      </c>
      <c r="G2577" s="2">
        <v>44250</v>
      </c>
      <c r="H2577" s="3">
        <v>0.45902777777777776</v>
      </c>
      <c r="I2577">
        <v>1</v>
      </c>
      <c r="J2577" s="1" t="s">
        <v>4312</v>
      </c>
      <c r="K2577">
        <v>1</v>
      </c>
      <c r="L2577">
        <v>2.8015764317612044</v>
      </c>
      <c r="M2577">
        <v>9580.7800000000007</v>
      </c>
      <c r="N2577" s="5">
        <f>IF(Feb_21[[#This Row],[WIN_OSE]]=0,('Summary Sheet'!$O$1)-('Summary Sheet'!$O$1*2%),-'Summary Sheet'!$O$1*(Feb_21[[#This Row],[BSP]]-1))</f>
        <v>-3.6031528635224088</v>
      </c>
    </row>
    <row r="2578" spans="1:14" x14ac:dyDescent="0.25">
      <c r="A2578">
        <v>179674616</v>
      </c>
      <c r="B2578" s="1" t="s">
        <v>23</v>
      </c>
      <c r="C2578" s="1" t="s">
        <v>5302</v>
      </c>
      <c r="D2578" s="1" t="s">
        <v>5251</v>
      </c>
      <c r="E2578" s="1" t="s">
        <v>39</v>
      </c>
      <c r="F2578" s="1" t="s">
        <v>54</v>
      </c>
      <c r="G2578" s="2">
        <v>44250</v>
      </c>
      <c r="H2578" s="3">
        <v>0.46944444444444444</v>
      </c>
      <c r="I2578">
        <v>6</v>
      </c>
      <c r="J2578" s="1" t="s">
        <v>3541</v>
      </c>
      <c r="K2578">
        <v>0</v>
      </c>
      <c r="L2578">
        <v>2.5439603052008533</v>
      </c>
      <c r="M2578">
        <v>10365.32</v>
      </c>
      <c r="N2578" s="5">
        <f>IF(Feb_21[[#This Row],[WIN_OSE]]=0,('Summary Sheet'!$O$1)-('Summary Sheet'!$O$1*2%),-'Summary Sheet'!$O$1*(Feb_21[[#This Row],[BSP]]-1))</f>
        <v>1.96</v>
      </c>
    </row>
    <row r="2579" spans="1:14" x14ac:dyDescent="0.25">
      <c r="A2579">
        <v>179674618</v>
      </c>
      <c r="B2579" s="1" t="s">
        <v>23</v>
      </c>
      <c r="C2579" s="1" t="s">
        <v>5302</v>
      </c>
      <c r="D2579" s="1" t="s">
        <v>5251</v>
      </c>
      <c r="E2579" s="1" t="s">
        <v>45</v>
      </c>
      <c r="F2579" s="1" t="s">
        <v>46</v>
      </c>
      <c r="G2579" s="2">
        <v>44250</v>
      </c>
      <c r="H2579" s="3">
        <v>0.47986111111111113</v>
      </c>
      <c r="I2579">
        <v>3</v>
      </c>
      <c r="J2579" s="1" t="s">
        <v>3875</v>
      </c>
      <c r="K2579">
        <v>1</v>
      </c>
      <c r="L2579">
        <v>2.44</v>
      </c>
      <c r="M2579">
        <v>10239.06</v>
      </c>
      <c r="N2579" s="5">
        <f>IF(Feb_21[[#This Row],[WIN_OSE]]=0,('Summary Sheet'!$O$1)-('Summary Sheet'!$O$1*2%),-'Summary Sheet'!$O$1*(Feb_21[[#This Row],[BSP]]-1))</f>
        <v>-2.88</v>
      </c>
    </row>
    <row r="2580" spans="1:14" x14ac:dyDescent="0.25">
      <c r="A2580">
        <v>179674620</v>
      </c>
      <c r="B2580" s="1" t="s">
        <v>23</v>
      </c>
      <c r="C2580" s="1" t="s">
        <v>5302</v>
      </c>
      <c r="D2580" s="1" t="s">
        <v>5251</v>
      </c>
      <c r="E2580" s="1" t="s">
        <v>41</v>
      </c>
      <c r="F2580" s="1" t="s">
        <v>54</v>
      </c>
      <c r="G2580" s="2">
        <v>44250</v>
      </c>
      <c r="H2580" s="3">
        <v>0.49027777777777776</v>
      </c>
      <c r="I2580">
        <v>5</v>
      </c>
      <c r="J2580" s="1" t="s">
        <v>1350</v>
      </c>
      <c r="K2580">
        <v>0</v>
      </c>
      <c r="L2580">
        <v>3.8035070903542509</v>
      </c>
      <c r="M2580">
        <v>9701.9</v>
      </c>
      <c r="N2580" s="5">
        <f>IF(Feb_21[[#This Row],[WIN_OSE]]=0,('Summary Sheet'!$O$1)-('Summary Sheet'!$O$1*2%),-'Summary Sheet'!$O$1*(Feb_21[[#This Row],[BSP]]-1))</f>
        <v>1.96</v>
      </c>
    </row>
    <row r="2581" spans="1:14" x14ac:dyDescent="0.25">
      <c r="A2581">
        <v>179674622</v>
      </c>
      <c r="B2581" s="1" t="s">
        <v>23</v>
      </c>
      <c r="C2581" s="1" t="s">
        <v>5302</v>
      </c>
      <c r="D2581" s="1" t="s">
        <v>5251</v>
      </c>
      <c r="E2581" s="1" t="s">
        <v>47</v>
      </c>
      <c r="F2581" s="1" t="s">
        <v>54</v>
      </c>
      <c r="G2581" s="2">
        <v>44250</v>
      </c>
      <c r="H2581" s="3">
        <v>0.50069444444444444</v>
      </c>
      <c r="I2581">
        <v>3</v>
      </c>
      <c r="J2581" s="1" t="s">
        <v>534</v>
      </c>
      <c r="K2581">
        <v>0</v>
      </c>
      <c r="L2581">
        <v>2.8360079946197221</v>
      </c>
      <c r="M2581">
        <v>7394.02</v>
      </c>
      <c r="N2581" s="5">
        <f>IF(Feb_21[[#This Row],[WIN_OSE]]=0,('Summary Sheet'!$O$1)-('Summary Sheet'!$O$1*2%),-'Summary Sheet'!$O$1*(Feb_21[[#This Row],[BSP]]-1))</f>
        <v>1.96</v>
      </c>
    </row>
    <row r="2582" spans="1:14" x14ac:dyDescent="0.25">
      <c r="A2582">
        <v>179674624</v>
      </c>
      <c r="B2582" s="1" t="s">
        <v>23</v>
      </c>
      <c r="C2582" s="1" t="s">
        <v>5302</v>
      </c>
      <c r="D2582" s="1" t="s">
        <v>5251</v>
      </c>
      <c r="E2582" s="1" t="s">
        <v>45</v>
      </c>
      <c r="F2582" s="1" t="s">
        <v>46</v>
      </c>
      <c r="G2582" s="2">
        <v>44250</v>
      </c>
      <c r="H2582" s="3">
        <v>0.51111111111111107</v>
      </c>
      <c r="I2582">
        <v>4</v>
      </c>
      <c r="J2582" s="1" t="s">
        <v>4434</v>
      </c>
      <c r="K2582">
        <v>0</v>
      </c>
      <c r="L2582">
        <v>2.6503715123638907</v>
      </c>
      <c r="M2582">
        <v>13583.9</v>
      </c>
      <c r="N2582" s="5">
        <f>IF(Feb_21[[#This Row],[WIN_OSE]]=0,('Summary Sheet'!$O$1)-('Summary Sheet'!$O$1*2%),-'Summary Sheet'!$O$1*(Feb_21[[#This Row],[BSP]]-1))</f>
        <v>1.96</v>
      </c>
    </row>
    <row r="2583" spans="1:14" x14ac:dyDescent="0.25">
      <c r="A2583">
        <v>179674626</v>
      </c>
      <c r="B2583" s="1" t="s">
        <v>23</v>
      </c>
      <c r="C2583" s="1" t="s">
        <v>5302</v>
      </c>
      <c r="D2583" s="1" t="s">
        <v>5251</v>
      </c>
      <c r="E2583" s="1" t="s">
        <v>20</v>
      </c>
      <c r="F2583" s="1" t="s">
        <v>54</v>
      </c>
      <c r="G2583" s="2">
        <v>44250</v>
      </c>
      <c r="H2583" s="3">
        <v>0.52152777777777781</v>
      </c>
      <c r="I2583">
        <v>1</v>
      </c>
      <c r="J2583" s="1" t="s">
        <v>5143</v>
      </c>
      <c r="K2583">
        <v>0</v>
      </c>
      <c r="L2583">
        <v>3.5170064347214787</v>
      </c>
      <c r="M2583">
        <v>6975.86</v>
      </c>
      <c r="N2583" s="5">
        <f>IF(Feb_21[[#This Row],[WIN_OSE]]=0,('Summary Sheet'!$O$1)-('Summary Sheet'!$O$1*2%),-'Summary Sheet'!$O$1*(Feb_21[[#This Row],[BSP]]-1))</f>
        <v>1.96</v>
      </c>
    </row>
    <row r="2584" spans="1:14" x14ac:dyDescent="0.25">
      <c r="A2584">
        <v>179674628</v>
      </c>
      <c r="B2584" s="1" t="s">
        <v>23</v>
      </c>
      <c r="C2584" s="1" t="s">
        <v>5302</v>
      </c>
      <c r="D2584" s="1" t="s">
        <v>5251</v>
      </c>
      <c r="E2584" s="1" t="s">
        <v>41</v>
      </c>
      <c r="F2584" s="1" t="s">
        <v>54</v>
      </c>
      <c r="G2584" s="2">
        <v>44250</v>
      </c>
      <c r="H2584" s="3">
        <v>0.53194444444444444</v>
      </c>
      <c r="I2584">
        <v>6</v>
      </c>
      <c r="J2584" s="1" t="s">
        <v>3903</v>
      </c>
      <c r="K2584">
        <v>1</v>
      </c>
      <c r="L2584">
        <v>2.2799999999999998</v>
      </c>
      <c r="M2584">
        <v>17157.12</v>
      </c>
      <c r="N2584" s="5">
        <f>IF(Feb_21[[#This Row],[WIN_OSE]]=0,('Summary Sheet'!$O$1)-('Summary Sheet'!$O$1*2%),-'Summary Sheet'!$O$1*(Feb_21[[#This Row],[BSP]]-1))</f>
        <v>-2.5599999999999996</v>
      </c>
    </row>
    <row r="2585" spans="1:14" x14ac:dyDescent="0.25">
      <c r="A2585">
        <v>179674630</v>
      </c>
      <c r="B2585" s="1" t="s">
        <v>23</v>
      </c>
      <c r="C2585" s="1" t="s">
        <v>5302</v>
      </c>
      <c r="D2585" s="1" t="s">
        <v>5251</v>
      </c>
      <c r="E2585" s="1" t="s">
        <v>32</v>
      </c>
      <c r="F2585" s="1" t="s">
        <v>54</v>
      </c>
      <c r="G2585" s="2">
        <v>44250</v>
      </c>
      <c r="H2585" s="3">
        <v>0.54305555555555551</v>
      </c>
      <c r="I2585">
        <v>5</v>
      </c>
      <c r="J2585" s="1" t="s">
        <v>3230</v>
      </c>
      <c r="K2585">
        <v>1</v>
      </c>
      <c r="L2585">
        <v>4.0461053036921655</v>
      </c>
      <c r="M2585">
        <v>5361.52</v>
      </c>
      <c r="N2585" s="5">
        <f>IF(Feb_21[[#This Row],[WIN_OSE]]=0,('Summary Sheet'!$O$1)-('Summary Sheet'!$O$1*2%),-'Summary Sheet'!$O$1*(Feb_21[[#This Row],[BSP]]-1))</f>
        <v>-6.092210607384331</v>
      </c>
    </row>
    <row r="2586" spans="1:14" x14ac:dyDescent="0.25">
      <c r="A2586">
        <v>179674632</v>
      </c>
      <c r="B2586" s="1" t="s">
        <v>23</v>
      </c>
      <c r="C2586" s="1" t="s">
        <v>5302</v>
      </c>
      <c r="D2586" s="1" t="s">
        <v>5251</v>
      </c>
      <c r="E2586" s="1" t="s">
        <v>43</v>
      </c>
      <c r="F2586" s="1" t="s">
        <v>54</v>
      </c>
      <c r="G2586" s="2">
        <v>44250</v>
      </c>
      <c r="H2586" s="3">
        <v>0.55347222222222225</v>
      </c>
      <c r="I2586">
        <v>2</v>
      </c>
      <c r="J2586" s="1" t="s">
        <v>4241</v>
      </c>
      <c r="K2586">
        <v>1</v>
      </c>
      <c r="L2586">
        <v>2.7885066722296319</v>
      </c>
      <c r="M2586">
        <v>12927.34</v>
      </c>
      <c r="N2586" s="5">
        <f>IF(Feb_21[[#This Row],[WIN_OSE]]=0,('Summary Sheet'!$O$1)-('Summary Sheet'!$O$1*2%),-'Summary Sheet'!$O$1*(Feb_21[[#This Row],[BSP]]-1))</f>
        <v>-3.5770133444592638</v>
      </c>
    </row>
    <row r="2587" spans="1:14" x14ac:dyDescent="0.25">
      <c r="A2587">
        <v>179674634</v>
      </c>
      <c r="B2587" s="1" t="s">
        <v>23</v>
      </c>
      <c r="C2587" s="1" t="s">
        <v>5302</v>
      </c>
      <c r="D2587" s="1" t="s">
        <v>5251</v>
      </c>
      <c r="E2587" s="1" t="s">
        <v>20</v>
      </c>
      <c r="F2587" s="1" t="s">
        <v>54</v>
      </c>
      <c r="G2587" s="2">
        <v>44250</v>
      </c>
      <c r="H2587" s="3">
        <v>0.56458333333333333</v>
      </c>
      <c r="I2587">
        <v>4</v>
      </c>
      <c r="J2587" s="1" t="s">
        <v>3322</v>
      </c>
      <c r="K2587">
        <v>0</v>
      </c>
      <c r="L2587">
        <v>3.7375603905665966</v>
      </c>
      <c r="M2587">
        <v>6483.42</v>
      </c>
      <c r="N2587" s="5">
        <f>IF(Feb_21[[#This Row],[WIN_OSE]]=0,('Summary Sheet'!$O$1)-('Summary Sheet'!$O$1*2%),-'Summary Sheet'!$O$1*(Feb_21[[#This Row],[BSP]]-1))</f>
        <v>1.96</v>
      </c>
    </row>
    <row r="2588" spans="1:14" x14ac:dyDescent="0.25">
      <c r="A2588">
        <v>179675461</v>
      </c>
      <c r="B2588" s="1" t="s">
        <v>19</v>
      </c>
      <c r="C2588" s="1" t="s">
        <v>3129</v>
      </c>
      <c r="D2588" s="1" t="s">
        <v>5251</v>
      </c>
      <c r="E2588" s="1" t="s">
        <v>43</v>
      </c>
      <c r="F2588" s="1" t="s">
        <v>54</v>
      </c>
      <c r="G2588" s="2">
        <v>44250</v>
      </c>
      <c r="H2588" s="3">
        <v>0.58611111111111114</v>
      </c>
      <c r="I2588">
        <v>2</v>
      </c>
      <c r="J2588" s="1" t="s">
        <v>4618</v>
      </c>
      <c r="K2588">
        <v>0</v>
      </c>
      <c r="L2588">
        <v>4.4000000000000004</v>
      </c>
      <c r="M2588">
        <v>5068.78</v>
      </c>
      <c r="N2588" s="5">
        <f>IF(Feb_21[[#This Row],[WIN_OSE]]=0,('Summary Sheet'!$O$1)-('Summary Sheet'!$O$1*2%),-'Summary Sheet'!$O$1*(Feb_21[[#This Row],[BSP]]-1))</f>
        <v>1.96</v>
      </c>
    </row>
    <row r="2589" spans="1:14" x14ac:dyDescent="0.25">
      <c r="A2589">
        <v>179675463</v>
      </c>
      <c r="B2589" s="1" t="s">
        <v>19</v>
      </c>
      <c r="C2589" s="1" t="s">
        <v>3129</v>
      </c>
      <c r="D2589" s="1" t="s">
        <v>5251</v>
      </c>
      <c r="E2589" s="1" t="s">
        <v>48</v>
      </c>
      <c r="F2589" s="1" t="s">
        <v>54</v>
      </c>
      <c r="G2589" s="2">
        <v>44250</v>
      </c>
      <c r="H2589" s="3">
        <v>0.59652777777777777</v>
      </c>
      <c r="I2589">
        <v>1</v>
      </c>
      <c r="J2589" s="1" t="s">
        <v>4891</v>
      </c>
      <c r="K2589">
        <v>1</v>
      </c>
      <c r="L2589">
        <v>3.2027225338431888</v>
      </c>
      <c r="M2589">
        <v>5970.08</v>
      </c>
      <c r="N2589" s="5">
        <f>IF(Feb_21[[#This Row],[WIN_OSE]]=0,('Summary Sheet'!$O$1)-('Summary Sheet'!$O$1*2%),-'Summary Sheet'!$O$1*(Feb_21[[#This Row],[BSP]]-1))</f>
        <v>-4.4054450676863777</v>
      </c>
    </row>
    <row r="2590" spans="1:14" x14ac:dyDescent="0.25">
      <c r="A2590">
        <v>179675465</v>
      </c>
      <c r="B2590" s="1" t="s">
        <v>19</v>
      </c>
      <c r="C2590" s="1" t="s">
        <v>3129</v>
      </c>
      <c r="D2590" s="1" t="s">
        <v>5251</v>
      </c>
      <c r="E2590" s="1" t="s">
        <v>32</v>
      </c>
      <c r="F2590" s="1" t="s">
        <v>54</v>
      </c>
      <c r="G2590" s="2">
        <v>44250</v>
      </c>
      <c r="H2590" s="3">
        <v>0.60833333333333328</v>
      </c>
      <c r="I2590">
        <v>1</v>
      </c>
      <c r="J2590" s="1" t="s">
        <v>5159</v>
      </c>
      <c r="K2590">
        <v>0</v>
      </c>
      <c r="L2590">
        <v>2.6123668736413679</v>
      </c>
      <c r="M2590">
        <v>11745.12</v>
      </c>
      <c r="N2590" s="5">
        <f>IF(Feb_21[[#This Row],[WIN_OSE]]=0,('Summary Sheet'!$O$1)-('Summary Sheet'!$O$1*2%),-'Summary Sheet'!$O$1*(Feb_21[[#This Row],[BSP]]-1))</f>
        <v>1.96</v>
      </c>
    </row>
    <row r="2591" spans="1:14" x14ac:dyDescent="0.25">
      <c r="A2591">
        <v>179675467</v>
      </c>
      <c r="B2591" s="1" t="s">
        <v>19</v>
      </c>
      <c r="C2591" s="1" t="s">
        <v>3129</v>
      </c>
      <c r="D2591" s="1" t="s">
        <v>5251</v>
      </c>
      <c r="E2591" s="1" t="s">
        <v>32</v>
      </c>
      <c r="F2591" s="1" t="s">
        <v>54</v>
      </c>
      <c r="G2591" s="2">
        <v>44250</v>
      </c>
      <c r="H2591" s="3">
        <v>0.62083333333333335</v>
      </c>
      <c r="I2591">
        <v>1</v>
      </c>
      <c r="J2591" s="1" t="s">
        <v>4077</v>
      </c>
      <c r="K2591">
        <v>1</v>
      </c>
      <c r="L2591">
        <v>3.560667917</v>
      </c>
      <c r="M2591">
        <v>9773.86</v>
      </c>
      <c r="N2591" s="5">
        <f>IF(Feb_21[[#This Row],[WIN_OSE]]=0,('Summary Sheet'!$O$1)-('Summary Sheet'!$O$1*2%),-'Summary Sheet'!$O$1*(Feb_21[[#This Row],[BSP]]-1))</f>
        <v>-5.1213358339999999</v>
      </c>
    </row>
    <row r="2592" spans="1:14" x14ac:dyDescent="0.25">
      <c r="A2592">
        <v>179675469</v>
      </c>
      <c r="B2592" s="1" t="s">
        <v>19</v>
      </c>
      <c r="C2592" s="1" t="s">
        <v>3129</v>
      </c>
      <c r="D2592" s="1" t="s">
        <v>5251</v>
      </c>
      <c r="E2592" s="1" t="s">
        <v>48</v>
      </c>
      <c r="F2592" s="1" t="s">
        <v>54</v>
      </c>
      <c r="G2592" s="2">
        <v>44250</v>
      </c>
      <c r="H2592" s="3">
        <v>0.63124999999999998</v>
      </c>
      <c r="I2592">
        <v>1</v>
      </c>
      <c r="J2592" s="1" t="s">
        <v>5252</v>
      </c>
      <c r="K2592">
        <v>1</v>
      </c>
      <c r="L2592">
        <v>2.5524554639999999</v>
      </c>
      <c r="M2592">
        <v>16267.56</v>
      </c>
      <c r="N2592" s="5">
        <f>IF(Feb_21[[#This Row],[WIN_OSE]]=0,('Summary Sheet'!$O$1)-('Summary Sheet'!$O$1*2%),-'Summary Sheet'!$O$1*(Feb_21[[#This Row],[BSP]]-1))</f>
        <v>-3.1049109279999998</v>
      </c>
    </row>
    <row r="2593" spans="1:14" x14ac:dyDescent="0.25">
      <c r="A2593">
        <v>179675471</v>
      </c>
      <c r="B2593" s="1" t="s">
        <v>19</v>
      </c>
      <c r="C2593" s="1" t="s">
        <v>3129</v>
      </c>
      <c r="D2593" s="1" t="s">
        <v>5251</v>
      </c>
      <c r="E2593" s="1" t="s">
        <v>39</v>
      </c>
      <c r="F2593" s="1" t="s">
        <v>54</v>
      </c>
      <c r="G2593" s="2">
        <v>44250</v>
      </c>
      <c r="H2593" s="3">
        <v>0.6430555555555556</v>
      </c>
      <c r="I2593">
        <v>1</v>
      </c>
      <c r="J2593" s="1" t="s">
        <v>3873</v>
      </c>
      <c r="K2593">
        <v>0</v>
      </c>
      <c r="L2593">
        <v>4.0970959970000003</v>
      </c>
      <c r="M2593">
        <v>5627.74</v>
      </c>
      <c r="N2593" s="5">
        <f>IF(Feb_21[[#This Row],[WIN_OSE]]=0,('Summary Sheet'!$O$1)-('Summary Sheet'!$O$1*2%),-'Summary Sheet'!$O$1*(Feb_21[[#This Row],[BSP]]-1))</f>
        <v>1.96</v>
      </c>
    </row>
    <row r="2594" spans="1:14" x14ac:dyDescent="0.25">
      <c r="A2594">
        <v>179675473</v>
      </c>
      <c r="B2594" s="1" t="s">
        <v>19</v>
      </c>
      <c r="C2594" s="1" t="s">
        <v>3129</v>
      </c>
      <c r="D2594" s="1" t="s">
        <v>5251</v>
      </c>
      <c r="E2594" s="1" t="s">
        <v>47</v>
      </c>
      <c r="F2594" s="1" t="s">
        <v>54</v>
      </c>
      <c r="G2594" s="2">
        <v>44250</v>
      </c>
      <c r="H2594" s="3">
        <v>0.65555555555555556</v>
      </c>
      <c r="I2594">
        <v>3</v>
      </c>
      <c r="J2594" s="1" t="s">
        <v>4351</v>
      </c>
      <c r="K2594">
        <v>0</v>
      </c>
      <c r="L2594">
        <v>2.4915753513485841</v>
      </c>
      <c r="M2594">
        <v>11121.76</v>
      </c>
      <c r="N2594" s="5">
        <f>IF(Feb_21[[#This Row],[WIN_OSE]]=0,('Summary Sheet'!$O$1)-('Summary Sheet'!$O$1*2%),-'Summary Sheet'!$O$1*(Feb_21[[#This Row],[BSP]]-1))</f>
        <v>1.96</v>
      </c>
    </row>
    <row r="2595" spans="1:14" x14ac:dyDescent="0.25">
      <c r="A2595">
        <v>179675475</v>
      </c>
      <c r="B2595" s="1" t="s">
        <v>19</v>
      </c>
      <c r="C2595" s="1" t="s">
        <v>3129</v>
      </c>
      <c r="D2595" s="1" t="s">
        <v>5251</v>
      </c>
      <c r="E2595" s="1" t="s">
        <v>48</v>
      </c>
      <c r="F2595" s="1" t="s">
        <v>54</v>
      </c>
      <c r="G2595" s="2">
        <v>44250</v>
      </c>
      <c r="H2595" s="3">
        <v>0.6694444444444444</v>
      </c>
      <c r="I2595">
        <v>3</v>
      </c>
      <c r="J2595" s="1" t="s">
        <v>4873</v>
      </c>
      <c r="K2595">
        <v>0</v>
      </c>
      <c r="L2595">
        <v>2.8170589537256463</v>
      </c>
      <c r="M2595">
        <v>21304.9</v>
      </c>
      <c r="N2595" s="5">
        <f>IF(Feb_21[[#This Row],[WIN_OSE]]=0,('Summary Sheet'!$O$1)-('Summary Sheet'!$O$1*2%),-'Summary Sheet'!$O$1*(Feb_21[[#This Row],[BSP]]-1))</f>
        <v>1.96</v>
      </c>
    </row>
    <row r="2596" spans="1:14" x14ac:dyDescent="0.25">
      <c r="A2596">
        <v>179675477</v>
      </c>
      <c r="B2596" s="1" t="s">
        <v>19</v>
      </c>
      <c r="C2596" s="1" t="s">
        <v>3129</v>
      </c>
      <c r="D2596" s="1" t="s">
        <v>5251</v>
      </c>
      <c r="E2596" s="1" t="s">
        <v>41</v>
      </c>
      <c r="F2596" s="1" t="s">
        <v>54</v>
      </c>
      <c r="G2596" s="2">
        <v>44250</v>
      </c>
      <c r="H2596" s="3">
        <v>0.68263888888888891</v>
      </c>
      <c r="I2596">
        <v>2</v>
      </c>
      <c r="J2596" s="1" t="s">
        <v>3793</v>
      </c>
      <c r="K2596">
        <v>0</v>
      </c>
      <c r="L2596">
        <v>2.6932241110000001</v>
      </c>
      <c r="M2596">
        <v>11969.12</v>
      </c>
      <c r="N2596" s="5">
        <f>IF(Feb_21[[#This Row],[WIN_OSE]]=0,('Summary Sheet'!$O$1)-('Summary Sheet'!$O$1*2%),-'Summary Sheet'!$O$1*(Feb_21[[#This Row],[BSP]]-1))</f>
        <v>1.96</v>
      </c>
    </row>
    <row r="2597" spans="1:14" x14ac:dyDescent="0.25">
      <c r="A2597">
        <v>179675479</v>
      </c>
      <c r="B2597" s="1" t="s">
        <v>19</v>
      </c>
      <c r="C2597" s="1" t="s">
        <v>3129</v>
      </c>
      <c r="D2597" s="1" t="s">
        <v>5251</v>
      </c>
      <c r="E2597" s="1" t="s">
        <v>24</v>
      </c>
      <c r="F2597" s="1" t="s">
        <v>54</v>
      </c>
      <c r="G2597" s="2">
        <v>44250</v>
      </c>
      <c r="H2597" s="3">
        <v>0.69652777777777775</v>
      </c>
      <c r="I2597">
        <v>4</v>
      </c>
      <c r="J2597" s="1" t="s">
        <v>4496</v>
      </c>
      <c r="K2597">
        <v>0</v>
      </c>
      <c r="L2597">
        <v>3.3</v>
      </c>
      <c r="M2597">
        <v>7456.28</v>
      </c>
      <c r="N2597" s="5">
        <f>IF(Feb_21[[#This Row],[WIN_OSE]]=0,('Summary Sheet'!$O$1)-('Summary Sheet'!$O$1*2%),-'Summary Sheet'!$O$1*(Feb_21[[#This Row],[BSP]]-1))</f>
        <v>1.96</v>
      </c>
    </row>
    <row r="2598" spans="1:14" x14ac:dyDescent="0.25">
      <c r="A2598">
        <v>179675481</v>
      </c>
      <c r="B2598" s="1" t="s">
        <v>19</v>
      </c>
      <c r="C2598" s="1" t="s">
        <v>3129</v>
      </c>
      <c r="D2598" s="1" t="s">
        <v>5251</v>
      </c>
      <c r="E2598" s="1" t="s">
        <v>48</v>
      </c>
      <c r="F2598" s="1" t="s">
        <v>54</v>
      </c>
      <c r="G2598" s="2">
        <v>44250</v>
      </c>
      <c r="H2598" s="3">
        <v>0.7104166666666667</v>
      </c>
      <c r="I2598">
        <v>6</v>
      </c>
      <c r="J2598" s="1" t="s">
        <v>4161</v>
      </c>
      <c r="K2598">
        <v>1</v>
      </c>
      <c r="L2598">
        <v>2.6936066881984155</v>
      </c>
      <c r="M2598">
        <v>8840.7800000000007</v>
      </c>
      <c r="N2598" s="5">
        <f>IF(Feb_21[[#This Row],[WIN_OSE]]=0,('Summary Sheet'!$O$1)-('Summary Sheet'!$O$1*2%),-'Summary Sheet'!$O$1*(Feb_21[[#This Row],[BSP]]-1))</f>
        <v>-3.3872133763968311</v>
      </c>
    </row>
    <row r="2599" spans="1:14" x14ac:dyDescent="0.25">
      <c r="A2599">
        <v>179675483</v>
      </c>
      <c r="B2599" s="1" t="s">
        <v>19</v>
      </c>
      <c r="C2599" s="1" t="s">
        <v>3129</v>
      </c>
      <c r="D2599" s="1" t="s">
        <v>5251</v>
      </c>
      <c r="E2599" s="1" t="s">
        <v>43</v>
      </c>
      <c r="F2599" s="1" t="s">
        <v>54</v>
      </c>
      <c r="G2599" s="2">
        <v>44250</v>
      </c>
      <c r="H2599" s="3">
        <v>0.72361111111111109</v>
      </c>
      <c r="I2599">
        <v>3</v>
      </c>
      <c r="J2599" s="1" t="s">
        <v>4162</v>
      </c>
      <c r="K2599">
        <v>0</v>
      </c>
      <c r="L2599">
        <v>3.3</v>
      </c>
      <c r="M2599">
        <v>7578.72</v>
      </c>
      <c r="N2599" s="5">
        <f>IF(Feb_21[[#This Row],[WIN_OSE]]=0,('Summary Sheet'!$O$1)-('Summary Sheet'!$O$1*2%),-'Summary Sheet'!$O$1*(Feb_21[[#This Row],[BSP]]-1))</f>
        <v>1.96</v>
      </c>
    </row>
    <row r="2600" spans="1:14" x14ac:dyDescent="0.25">
      <c r="A2600">
        <v>179675823</v>
      </c>
      <c r="B2600" s="1" t="s">
        <v>23</v>
      </c>
      <c r="C2600" s="1" t="s">
        <v>167</v>
      </c>
      <c r="D2600" s="1" t="s">
        <v>5251</v>
      </c>
      <c r="E2600" s="1" t="s">
        <v>43</v>
      </c>
      <c r="F2600" s="1" t="s">
        <v>44</v>
      </c>
      <c r="G2600" s="2">
        <v>44250</v>
      </c>
      <c r="H2600" s="3">
        <v>0.58125000000000004</v>
      </c>
      <c r="I2600">
        <v>4</v>
      </c>
      <c r="J2600" s="1" t="s">
        <v>4099</v>
      </c>
      <c r="K2600">
        <v>0</v>
      </c>
      <c r="L2600">
        <v>4.7164737079999997</v>
      </c>
      <c r="M2600">
        <v>4313.6400000000003</v>
      </c>
      <c r="N2600" s="5">
        <f>IF(Feb_21[[#This Row],[WIN_OSE]]=0,('Summary Sheet'!$O$1)-('Summary Sheet'!$O$1*2%),-'Summary Sheet'!$O$1*(Feb_21[[#This Row],[BSP]]-1))</f>
        <v>1.96</v>
      </c>
    </row>
    <row r="2601" spans="1:14" x14ac:dyDescent="0.25">
      <c r="A2601">
        <v>179675825</v>
      </c>
      <c r="B2601" s="1" t="s">
        <v>23</v>
      </c>
      <c r="C2601" s="1" t="s">
        <v>167</v>
      </c>
      <c r="D2601" s="1" t="s">
        <v>5251</v>
      </c>
      <c r="E2601" s="1" t="s">
        <v>32</v>
      </c>
      <c r="F2601" s="1" t="s">
        <v>44</v>
      </c>
      <c r="G2601" s="2">
        <v>44250</v>
      </c>
      <c r="H2601" s="3">
        <v>0.59166666666666667</v>
      </c>
      <c r="I2601">
        <v>4</v>
      </c>
      <c r="J2601" s="1" t="s">
        <v>4076</v>
      </c>
      <c r="K2601">
        <v>0</v>
      </c>
      <c r="L2601">
        <v>4.2</v>
      </c>
      <c r="M2601">
        <v>5359.28</v>
      </c>
      <c r="N2601" s="5">
        <f>IF(Feb_21[[#This Row],[WIN_OSE]]=0,('Summary Sheet'!$O$1)-('Summary Sheet'!$O$1*2%),-'Summary Sheet'!$O$1*(Feb_21[[#This Row],[BSP]]-1))</f>
        <v>1.96</v>
      </c>
    </row>
    <row r="2602" spans="1:14" x14ac:dyDescent="0.25">
      <c r="A2602">
        <v>179675827</v>
      </c>
      <c r="B2602" s="1" t="s">
        <v>23</v>
      </c>
      <c r="C2602" s="1" t="s">
        <v>167</v>
      </c>
      <c r="D2602" s="1" t="s">
        <v>5251</v>
      </c>
      <c r="E2602" s="1" t="s">
        <v>24</v>
      </c>
      <c r="F2602" s="1" t="s">
        <v>44</v>
      </c>
      <c r="G2602" s="2">
        <v>44250</v>
      </c>
      <c r="H2602" s="3">
        <v>0.60555555555555551</v>
      </c>
      <c r="I2602">
        <v>2</v>
      </c>
      <c r="J2602" s="1" t="s">
        <v>872</v>
      </c>
      <c r="K2602">
        <v>0</v>
      </c>
      <c r="L2602">
        <v>3.2600048394762142</v>
      </c>
      <c r="M2602">
        <v>7151.94</v>
      </c>
      <c r="N2602" s="5">
        <f>IF(Feb_21[[#This Row],[WIN_OSE]]=0,('Summary Sheet'!$O$1)-('Summary Sheet'!$O$1*2%),-'Summary Sheet'!$O$1*(Feb_21[[#This Row],[BSP]]-1))</f>
        <v>1.96</v>
      </c>
    </row>
    <row r="2603" spans="1:14" x14ac:dyDescent="0.25">
      <c r="A2603">
        <v>179675829</v>
      </c>
      <c r="B2603" s="1" t="s">
        <v>23</v>
      </c>
      <c r="C2603" s="1" t="s">
        <v>167</v>
      </c>
      <c r="D2603" s="1" t="s">
        <v>5251</v>
      </c>
      <c r="E2603" s="1" t="s">
        <v>49</v>
      </c>
      <c r="F2603" s="1" t="s">
        <v>186</v>
      </c>
      <c r="G2603" s="2">
        <v>44250</v>
      </c>
      <c r="H2603" s="3">
        <v>0.61944444444444446</v>
      </c>
      <c r="I2603">
        <v>1</v>
      </c>
      <c r="J2603" s="1" t="s">
        <v>5258</v>
      </c>
      <c r="K2603">
        <v>1</v>
      </c>
      <c r="L2603">
        <v>3.2562118564219418</v>
      </c>
      <c r="M2603">
        <v>15382.4</v>
      </c>
      <c r="N2603" s="5">
        <f>IF(Feb_21[[#This Row],[WIN_OSE]]=0,('Summary Sheet'!$O$1)-('Summary Sheet'!$O$1*2%),-'Summary Sheet'!$O$1*(Feb_21[[#This Row],[BSP]]-1))</f>
        <v>-4.5124237128438835</v>
      </c>
    </row>
    <row r="2604" spans="1:14" x14ac:dyDescent="0.25">
      <c r="A2604">
        <v>179675831</v>
      </c>
      <c r="B2604" s="1" t="s">
        <v>23</v>
      </c>
      <c r="C2604" s="1" t="s">
        <v>167</v>
      </c>
      <c r="D2604" s="1" t="s">
        <v>5251</v>
      </c>
      <c r="E2604" s="1" t="s">
        <v>41</v>
      </c>
      <c r="F2604" s="1" t="s">
        <v>44</v>
      </c>
      <c r="G2604" s="2">
        <v>44250</v>
      </c>
      <c r="H2604" s="3">
        <v>0.63263888888888886</v>
      </c>
      <c r="I2604">
        <v>5</v>
      </c>
      <c r="J2604" s="1" t="s">
        <v>5080</v>
      </c>
      <c r="K2604">
        <v>1</v>
      </c>
      <c r="L2604">
        <v>2.08</v>
      </c>
      <c r="M2604">
        <v>11418.24</v>
      </c>
      <c r="N2604" s="5">
        <f>IF(Feb_21[[#This Row],[WIN_OSE]]=0,('Summary Sheet'!$O$1)-('Summary Sheet'!$O$1*2%),-'Summary Sheet'!$O$1*(Feb_21[[#This Row],[BSP]]-1))</f>
        <v>-2.16</v>
      </c>
    </row>
    <row r="2605" spans="1:14" x14ac:dyDescent="0.25">
      <c r="A2605">
        <v>179675833</v>
      </c>
      <c r="B2605" s="1" t="s">
        <v>23</v>
      </c>
      <c r="C2605" s="1" t="s">
        <v>167</v>
      </c>
      <c r="D2605" s="1" t="s">
        <v>5251</v>
      </c>
      <c r="E2605" s="1" t="s">
        <v>41</v>
      </c>
      <c r="F2605" s="1" t="s">
        <v>44</v>
      </c>
      <c r="G2605" s="2">
        <v>44250</v>
      </c>
      <c r="H2605" s="3">
        <v>0.64444444444444449</v>
      </c>
      <c r="I2605">
        <v>2</v>
      </c>
      <c r="J2605" s="1" t="s">
        <v>4054</v>
      </c>
      <c r="K2605">
        <v>0</v>
      </c>
      <c r="L2605">
        <v>3.117694061766743</v>
      </c>
      <c r="M2605">
        <v>5131.42</v>
      </c>
      <c r="N2605" s="5">
        <f>IF(Feb_21[[#This Row],[WIN_OSE]]=0,('Summary Sheet'!$O$1)-('Summary Sheet'!$O$1*2%),-'Summary Sheet'!$O$1*(Feb_21[[#This Row],[BSP]]-1))</f>
        <v>1.96</v>
      </c>
    </row>
    <row r="2606" spans="1:14" x14ac:dyDescent="0.25">
      <c r="A2606">
        <v>179675835</v>
      </c>
      <c r="B2606" s="1" t="s">
        <v>23</v>
      </c>
      <c r="C2606" s="1" t="s">
        <v>167</v>
      </c>
      <c r="D2606" s="1" t="s">
        <v>5251</v>
      </c>
      <c r="E2606" s="1" t="s">
        <v>30</v>
      </c>
      <c r="F2606" s="1" t="s">
        <v>44</v>
      </c>
      <c r="G2606" s="2">
        <v>44250</v>
      </c>
      <c r="H2606" s="3">
        <v>0.65833333333333333</v>
      </c>
      <c r="I2606">
        <v>6</v>
      </c>
      <c r="J2606" s="1" t="s">
        <v>4843</v>
      </c>
      <c r="K2606">
        <v>0</v>
      </c>
      <c r="L2606">
        <v>3.3093150803502072</v>
      </c>
      <c r="M2606">
        <v>6020.54</v>
      </c>
      <c r="N2606" s="5">
        <f>IF(Feb_21[[#This Row],[WIN_OSE]]=0,('Summary Sheet'!$O$1)-('Summary Sheet'!$O$1*2%),-'Summary Sheet'!$O$1*(Feb_21[[#This Row],[BSP]]-1))</f>
        <v>1.96</v>
      </c>
    </row>
    <row r="2607" spans="1:14" x14ac:dyDescent="0.25">
      <c r="A2607">
        <v>179675837</v>
      </c>
      <c r="B2607" s="1" t="s">
        <v>23</v>
      </c>
      <c r="C2607" s="1" t="s">
        <v>167</v>
      </c>
      <c r="D2607" s="1" t="s">
        <v>5251</v>
      </c>
      <c r="E2607" s="1" t="s">
        <v>47</v>
      </c>
      <c r="F2607" s="1" t="s">
        <v>44</v>
      </c>
      <c r="G2607" s="2">
        <v>44250</v>
      </c>
      <c r="H2607" s="3">
        <v>0.67222222222222228</v>
      </c>
      <c r="I2607">
        <v>2</v>
      </c>
      <c r="J2607" s="1" t="s">
        <v>4049</v>
      </c>
      <c r="K2607">
        <v>0</v>
      </c>
      <c r="L2607">
        <v>3.2</v>
      </c>
      <c r="M2607">
        <v>12754.22</v>
      </c>
      <c r="N2607" s="5">
        <f>IF(Feb_21[[#This Row],[WIN_OSE]]=0,('Summary Sheet'!$O$1)-('Summary Sheet'!$O$1*2%),-'Summary Sheet'!$O$1*(Feb_21[[#This Row],[BSP]]-1))</f>
        <v>1.96</v>
      </c>
    </row>
    <row r="2608" spans="1:14" x14ac:dyDescent="0.25">
      <c r="A2608">
        <v>179675839</v>
      </c>
      <c r="B2608" s="1" t="s">
        <v>23</v>
      </c>
      <c r="C2608" s="1" t="s">
        <v>167</v>
      </c>
      <c r="D2608" s="1" t="s">
        <v>5251</v>
      </c>
      <c r="E2608" s="1" t="s">
        <v>47</v>
      </c>
      <c r="F2608" s="1" t="s">
        <v>44</v>
      </c>
      <c r="G2608" s="2">
        <v>44250</v>
      </c>
      <c r="H2608" s="3">
        <v>0.68611111111111112</v>
      </c>
      <c r="I2608">
        <v>3</v>
      </c>
      <c r="J2608" s="1" t="s">
        <v>3995</v>
      </c>
      <c r="K2608">
        <v>0</v>
      </c>
      <c r="L2608">
        <v>4.1758515585109128</v>
      </c>
      <c r="M2608">
        <v>8686.08</v>
      </c>
      <c r="N2608" s="5">
        <f>IF(Feb_21[[#This Row],[WIN_OSE]]=0,('Summary Sheet'!$O$1)-('Summary Sheet'!$O$1*2%),-'Summary Sheet'!$O$1*(Feb_21[[#This Row],[BSP]]-1))</f>
        <v>1.96</v>
      </c>
    </row>
    <row r="2609" spans="1:14" x14ac:dyDescent="0.25">
      <c r="A2609">
        <v>179675841</v>
      </c>
      <c r="B2609" s="1" t="s">
        <v>23</v>
      </c>
      <c r="C2609" s="1" t="s">
        <v>167</v>
      </c>
      <c r="D2609" s="1" t="s">
        <v>5251</v>
      </c>
      <c r="E2609" s="1" t="s">
        <v>49</v>
      </c>
      <c r="F2609" s="1" t="s">
        <v>186</v>
      </c>
      <c r="G2609" s="2">
        <v>44250</v>
      </c>
      <c r="H2609" s="3">
        <v>0.7</v>
      </c>
      <c r="I2609">
        <v>6</v>
      </c>
      <c r="J2609" s="1" t="s">
        <v>5257</v>
      </c>
      <c r="K2609">
        <v>0</v>
      </c>
      <c r="L2609">
        <v>3.1644631856559151</v>
      </c>
      <c r="M2609">
        <v>12860.12</v>
      </c>
      <c r="N2609" s="5">
        <f>IF(Feb_21[[#This Row],[WIN_OSE]]=0,('Summary Sheet'!$O$1)-('Summary Sheet'!$O$1*2%),-'Summary Sheet'!$O$1*(Feb_21[[#This Row],[BSP]]-1))</f>
        <v>1.96</v>
      </c>
    </row>
    <row r="2610" spans="1:14" x14ac:dyDescent="0.25">
      <c r="A2610">
        <v>179675843</v>
      </c>
      <c r="B2610" s="1" t="s">
        <v>23</v>
      </c>
      <c r="C2610" s="1" t="s">
        <v>167</v>
      </c>
      <c r="D2610" s="1" t="s">
        <v>5251</v>
      </c>
      <c r="E2610" s="1" t="s">
        <v>32</v>
      </c>
      <c r="F2610" s="1" t="s">
        <v>44</v>
      </c>
      <c r="G2610" s="2">
        <v>44250</v>
      </c>
      <c r="H2610" s="3">
        <v>0.71388888888888891</v>
      </c>
      <c r="I2610">
        <v>1</v>
      </c>
      <c r="J2610" s="1" t="s">
        <v>3841</v>
      </c>
      <c r="K2610">
        <v>0</v>
      </c>
      <c r="L2610">
        <v>3.132099376687874</v>
      </c>
      <c r="M2610">
        <v>11639.52</v>
      </c>
      <c r="N2610" s="5">
        <f>IF(Feb_21[[#This Row],[WIN_OSE]]=0,('Summary Sheet'!$O$1)-('Summary Sheet'!$O$1*2%),-'Summary Sheet'!$O$1*(Feb_21[[#This Row],[BSP]]-1))</f>
        <v>1.96</v>
      </c>
    </row>
    <row r="2611" spans="1:14" x14ac:dyDescent="0.25">
      <c r="A2611">
        <v>179675845</v>
      </c>
      <c r="B2611" s="1" t="s">
        <v>23</v>
      </c>
      <c r="C2611" s="1" t="s">
        <v>167</v>
      </c>
      <c r="D2611" s="1" t="s">
        <v>5251</v>
      </c>
      <c r="E2611" s="1" t="s">
        <v>39</v>
      </c>
      <c r="F2611" s="1" t="s">
        <v>44</v>
      </c>
      <c r="G2611" s="2">
        <v>44250</v>
      </c>
      <c r="H2611" s="3">
        <v>0.72777777777777775</v>
      </c>
      <c r="I2611">
        <v>1</v>
      </c>
      <c r="J2611" s="1" t="s">
        <v>5253</v>
      </c>
      <c r="K2611">
        <v>0</v>
      </c>
      <c r="L2611">
        <v>3.5</v>
      </c>
      <c r="M2611">
        <v>8991.2199999999993</v>
      </c>
      <c r="N2611" s="5">
        <f>IF(Feb_21[[#This Row],[WIN_OSE]]=0,('Summary Sheet'!$O$1)-('Summary Sheet'!$O$1*2%),-'Summary Sheet'!$O$1*(Feb_21[[#This Row],[BSP]]-1))</f>
        <v>1.96</v>
      </c>
    </row>
    <row r="2612" spans="1:14" x14ac:dyDescent="0.25">
      <c r="A2612">
        <v>179675847</v>
      </c>
      <c r="B2612" s="1" t="s">
        <v>23</v>
      </c>
      <c r="C2612" s="1" t="s">
        <v>167</v>
      </c>
      <c r="D2612" s="1" t="s">
        <v>5251</v>
      </c>
      <c r="E2612" s="1" t="s">
        <v>32</v>
      </c>
      <c r="F2612" s="1" t="s">
        <v>44</v>
      </c>
      <c r="G2612" s="2">
        <v>44250</v>
      </c>
      <c r="H2612" s="3">
        <v>0.73888888888888893</v>
      </c>
      <c r="I2612">
        <v>2</v>
      </c>
      <c r="J2612" s="1" t="s">
        <v>4604</v>
      </c>
      <c r="K2612">
        <v>0</v>
      </c>
      <c r="L2612">
        <v>2.8931421331152061</v>
      </c>
      <c r="M2612">
        <v>12414.16</v>
      </c>
      <c r="N2612" s="5">
        <f>IF(Feb_21[[#This Row],[WIN_OSE]]=0,('Summary Sheet'!$O$1)-('Summary Sheet'!$O$1*2%),-'Summary Sheet'!$O$1*(Feb_21[[#This Row],[BSP]]-1))</f>
        <v>1.96</v>
      </c>
    </row>
    <row r="2613" spans="1:14" x14ac:dyDescent="0.25">
      <c r="A2613">
        <v>179675849</v>
      </c>
      <c r="B2613" s="1" t="s">
        <v>23</v>
      </c>
      <c r="C2613" s="1" t="s">
        <v>167</v>
      </c>
      <c r="D2613" s="1" t="s">
        <v>5251</v>
      </c>
      <c r="E2613" s="1" t="s">
        <v>20</v>
      </c>
      <c r="F2613" s="1" t="s">
        <v>44</v>
      </c>
      <c r="G2613" s="2">
        <v>44250</v>
      </c>
      <c r="H2613" s="3">
        <v>0.75138888888888888</v>
      </c>
      <c r="I2613">
        <v>2</v>
      </c>
      <c r="J2613" s="1" t="s">
        <v>3968</v>
      </c>
      <c r="K2613">
        <v>0</v>
      </c>
      <c r="L2613">
        <v>3.3346291544653655</v>
      </c>
      <c r="M2613">
        <v>11542.36</v>
      </c>
      <c r="N2613" s="5">
        <f>IF(Feb_21[[#This Row],[WIN_OSE]]=0,('Summary Sheet'!$O$1)-('Summary Sheet'!$O$1*2%),-'Summary Sheet'!$O$1*(Feb_21[[#This Row],[BSP]]-1))</f>
        <v>1.96</v>
      </c>
    </row>
    <row r="2614" spans="1:14" x14ac:dyDescent="0.25">
      <c r="A2614">
        <v>179676225</v>
      </c>
      <c r="B2614" s="1" t="s">
        <v>19</v>
      </c>
      <c r="C2614" s="1" t="s">
        <v>3137</v>
      </c>
      <c r="D2614" s="1" t="s">
        <v>5251</v>
      </c>
      <c r="E2614" s="1" t="s">
        <v>24</v>
      </c>
      <c r="F2614" s="1" t="s">
        <v>35</v>
      </c>
      <c r="G2614" s="2">
        <v>44250</v>
      </c>
      <c r="H2614" s="3">
        <v>0.7680555555555556</v>
      </c>
      <c r="I2614">
        <v>5</v>
      </c>
      <c r="J2614" s="1" t="s">
        <v>3741</v>
      </c>
      <c r="K2614">
        <v>0</v>
      </c>
      <c r="L2614">
        <v>2.7059026429999999</v>
      </c>
      <c r="M2614">
        <v>22937.52</v>
      </c>
      <c r="N2614" s="5">
        <f>IF(Feb_21[[#This Row],[WIN_OSE]]=0,('Summary Sheet'!$O$1)-('Summary Sheet'!$O$1*2%),-'Summary Sheet'!$O$1*(Feb_21[[#This Row],[BSP]]-1))</f>
        <v>1.96</v>
      </c>
    </row>
    <row r="2615" spans="1:14" x14ac:dyDescent="0.25">
      <c r="A2615">
        <v>179676227</v>
      </c>
      <c r="B2615" s="1" t="s">
        <v>19</v>
      </c>
      <c r="C2615" s="1" t="s">
        <v>3137</v>
      </c>
      <c r="D2615" s="1" t="s">
        <v>5251</v>
      </c>
      <c r="E2615" s="1" t="s">
        <v>39</v>
      </c>
      <c r="F2615" s="1" t="s">
        <v>35</v>
      </c>
      <c r="G2615" s="2">
        <v>44250</v>
      </c>
      <c r="H2615" s="3">
        <v>0.77847222222222223</v>
      </c>
      <c r="I2615">
        <v>3</v>
      </c>
      <c r="J2615" s="1" t="s">
        <v>4739</v>
      </c>
      <c r="K2615">
        <v>0</v>
      </c>
      <c r="L2615">
        <v>3.9</v>
      </c>
      <c r="M2615">
        <v>7723.22</v>
      </c>
      <c r="N2615" s="5">
        <f>IF(Feb_21[[#This Row],[WIN_OSE]]=0,('Summary Sheet'!$O$1)-('Summary Sheet'!$O$1*2%),-'Summary Sheet'!$O$1*(Feb_21[[#This Row],[BSP]]-1))</f>
        <v>1.96</v>
      </c>
    </row>
    <row r="2616" spans="1:14" x14ac:dyDescent="0.25">
      <c r="A2616">
        <v>179676229</v>
      </c>
      <c r="B2616" s="1" t="s">
        <v>19</v>
      </c>
      <c r="C2616" s="1" t="s">
        <v>3137</v>
      </c>
      <c r="D2616" s="1" t="s">
        <v>5251</v>
      </c>
      <c r="E2616" s="1" t="s">
        <v>48</v>
      </c>
      <c r="F2616" s="1" t="s">
        <v>62</v>
      </c>
      <c r="G2616" s="2">
        <v>44250</v>
      </c>
      <c r="H2616" s="3">
        <v>0.79097222222222219</v>
      </c>
      <c r="I2616">
        <v>1</v>
      </c>
      <c r="J2616" s="1" t="s">
        <v>5036</v>
      </c>
      <c r="K2616">
        <v>1</v>
      </c>
      <c r="L2616">
        <v>3.65</v>
      </c>
      <c r="M2616">
        <v>4973.6000000000004</v>
      </c>
      <c r="N2616" s="5">
        <f>IF(Feb_21[[#This Row],[WIN_OSE]]=0,('Summary Sheet'!$O$1)-('Summary Sheet'!$O$1*2%),-'Summary Sheet'!$O$1*(Feb_21[[#This Row],[BSP]]-1))</f>
        <v>-5.3</v>
      </c>
    </row>
    <row r="2617" spans="1:14" x14ac:dyDescent="0.25">
      <c r="A2617">
        <v>179676231</v>
      </c>
      <c r="B2617" s="1" t="s">
        <v>19</v>
      </c>
      <c r="C2617" s="1" t="s">
        <v>3137</v>
      </c>
      <c r="D2617" s="1" t="s">
        <v>5251</v>
      </c>
      <c r="E2617" s="1" t="s">
        <v>39</v>
      </c>
      <c r="F2617" s="1" t="s">
        <v>35</v>
      </c>
      <c r="G2617" s="2">
        <v>44250</v>
      </c>
      <c r="H2617" s="3">
        <v>0.80277777777777781</v>
      </c>
      <c r="I2617">
        <v>3</v>
      </c>
      <c r="J2617" s="1" t="s">
        <v>5105</v>
      </c>
      <c r="K2617">
        <v>1</v>
      </c>
      <c r="L2617">
        <v>2.58</v>
      </c>
      <c r="M2617">
        <v>24835.68</v>
      </c>
      <c r="N2617" s="5">
        <f>IF(Feb_21[[#This Row],[WIN_OSE]]=0,('Summary Sheet'!$O$1)-('Summary Sheet'!$O$1*2%),-'Summary Sheet'!$O$1*(Feb_21[[#This Row],[BSP]]-1))</f>
        <v>-3.16</v>
      </c>
    </row>
    <row r="2618" spans="1:14" x14ac:dyDescent="0.25">
      <c r="A2618">
        <v>179676233</v>
      </c>
      <c r="B2618" s="1" t="s">
        <v>19</v>
      </c>
      <c r="C2618" s="1" t="s">
        <v>3137</v>
      </c>
      <c r="D2618" s="1" t="s">
        <v>5251</v>
      </c>
      <c r="E2618" s="1" t="s">
        <v>32</v>
      </c>
      <c r="F2618" s="1" t="s">
        <v>35</v>
      </c>
      <c r="G2618" s="2">
        <v>44250</v>
      </c>
      <c r="H2618" s="3">
        <v>0.81527777777777777</v>
      </c>
      <c r="I2618">
        <v>1</v>
      </c>
      <c r="J2618" s="1" t="s">
        <v>4038</v>
      </c>
      <c r="K2618">
        <v>0</v>
      </c>
      <c r="L2618">
        <v>4</v>
      </c>
      <c r="M2618">
        <v>9244.2000000000007</v>
      </c>
      <c r="N2618" s="5">
        <f>IF(Feb_21[[#This Row],[WIN_OSE]]=0,('Summary Sheet'!$O$1)-('Summary Sheet'!$O$1*2%),-'Summary Sheet'!$O$1*(Feb_21[[#This Row],[BSP]]-1))</f>
        <v>1.96</v>
      </c>
    </row>
    <row r="2619" spans="1:14" x14ac:dyDescent="0.25">
      <c r="A2619">
        <v>179676235</v>
      </c>
      <c r="B2619" s="1" t="s">
        <v>19</v>
      </c>
      <c r="C2619" s="1" t="s">
        <v>3137</v>
      </c>
      <c r="D2619" s="1" t="s">
        <v>5251</v>
      </c>
      <c r="E2619" s="1" t="s">
        <v>32</v>
      </c>
      <c r="F2619" s="1" t="s">
        <v>35</v>
      </c>
      <c r="G2619" s="2">
        <v>44250</v>
      </c>
      <c r="H2619" s="3">
        <v>0.82708333333333328</v>
      </c>
      <c r="I2619">
        <v>6</v>
      </c>
      <c r="J2619" s="1" t="s">
        <v>4067</v>
      </c>
      <c r="K2619">
        <v>0</v>
      </c>
      <c r="L2619">
        <v>2.2999999999999998</v>
      </c>
      <c r="M2619">
        <v>29011.9</v>
      </c>
      <c r="N2619" s="5">
        <f>IF(Feb_21[[#This Row],[WIN_OSE]]=0,('Summary Sheet'!$O$1)-('Summary Sheet'!$O$1*2%),-'Summary Sheet'!$O$1*(Feb_21[[#This Row],[BSP]]-1))</f>
        <v>1.96</v>
      </c>
    </row>
    <row r="2620" spans="1:14" x14ac:dyDescent="0.25">
      <c r="A2620">
        <v>179676237</v>
      </c>
      <c r="B2620" s="1" t="s">
        <v>19</v>
      </c>
      <c r="C2620" s="1" t="s">
        <v>3137</v>
      </c>
      <c r="D2620" s="1" t="s">
        <v>5251</v>
      </c>
      <c r="E2620" s="1" t="s">
        <v>41</v>
      </c>
      <c r="F2620" s="1" t="s">
        <v>35</v>
      </c>
      <c r="G2620" s="2">
        <v>44250</v>
      </c>
      <c r="H2620" s="3">
        <v>0.83750000000000002</v>
      </c>
      <c r="I2620">
        <v>1</v>
      </c>
      <c r="J2620" s="1" t="s">
        <v>3595</v>
      </c>
      <c r="K2620">
        <v>0</v>
      </c>
      <c r="L2620">
        <v>3.2</v>
      </c>
      <c r="M2620">
        <v>13466.52</v>
      </c>
      <c r="N2620" s="5">
        <f>IF(Feb_21[[#This Row],[WIN_OSE]]=0,('Summary Sheet'!$O$1)-('Summary Sheet'!$O$1*2%),-'Summary Sheet'!$O$1*(Feb_21[[#This Row],[BSP]]-1))</f>
        <v>1.96</v>
      </c>
    </row>
    <row r="2621" spans="1:14" x14ac:dyDescent="0.25">
      <c r="A2621">
        <v>179676239</v>
      </c>
      <c r="B2621" s="1" t="s">
        <v>19</v>
      </c>
      <c r="C2621" s="1" t="s">
        <v>3137</v>
      </c>
      <c r="D2621" s="1" t="s">
        <v>5251</v>
      </c>
      <c r="E2621" s="1" t="s">
        <v>43</v>
      </c>
      <c r="F2621" s="1" t="s">
        <v>35</v>
      </c>
      <c r="G2621" s="2">
        <v>44250</v>
      </c>
      <c r="H2621" s="3">
        <v>0.84791666666666665</v>
      </c>
      <c r="I2621">
        <v>5</v>
      </c>
      <c r="J2621" s="1" t="s">
        <v>827</v>
      </c>
      <c r="K2621">
        <v>0</v>
      </c>
      <c r="L2621">
        <v>2.56</v>
      </c>
      <c r="M2621">
        <v>17539.28</v>
      </c>
      <c r="N2621" s="5">
        <f>IF(Feb_21[[#This Row],[WIN_OSE]]=0,('Summary Sheet'!$O$1)-('Summary Sheet'!$O$1*2%),-'Summary Sheet'!$O$1*(Feb_21[[#This Row],[BSP]]-1))</f>
        <v>1.96</v>
      </c>
    </row>
    <row r="2622" spans="1:14" x14ac:dyDescent="0.25">
      <c r="A2622">
        <v>179676241</v>
      </c>
      <c r="B2622" s="1" t="s">
        <v>19</v>
      </c>
      <c r="C2622" s="1" t="s">
        <v>3137</v>
      </c>
      <c r="D2622" s="1" t="s">
        <v>5251</v>
      </c>
      <c r="E2622" s="1" t="s">
        <v>32</v>
      </c>
      <c r="F2622" s="1" t="s">
        <v>35</v>
      </c>
      <c r="G2622" s="2">
        <v>44250</v>
      </c>
      <c r="H2622" s="3">
        <v>0.85833333333333328</v>
      </c>
      <c r="I2622">
        <v>2</v>
      </c>
      <c r="J2622" s="1" t="s">
        <v>3670</v>
      </c>
      <c r="K2622">
        <v>0</v>
      </c>
      <c r="L2622">
        <v>3.1928024235125489</v>
      </c>
      <c r="M2622">
        <v>18402.439999999999</v>
      </c>
      <c r="N2622" s="5">
        <f>IF(Feb_21[[#This Row],[WIN_OSE]]=0,('Summary Sheet'!$O$1)-('Summary Sheet'!$O$1*2%),-'Summary Sheet'!$O$1*(Feb_21[[#This Row],[BSP]]-1))</f>
        <v>1.96</v>
      </c>
    </row>
    <row r="2623" spans="1:14" x14ac:dyDescent="0.25">
      <c r="A2623">
        <v>179676243</v>
      </c>
      <c r="B2623" s="1" t="s">
        <v>19</v>
      </c>
      <c r="C2623" s="1" t="s">
        <v>3137</v>
      </c>
      <c r="D2623" s="1" t="s">
        <v>5251</v>
      </c>
      <c r="E2623" s="1" t="s">
        <v>43</v>
      </c>
      <c r="F2623" s="1" t="s">
        <v>35</v>
      </c>
      <c r="G2623" s="2">
        <v>44250</v>
      </c>
      <c r="H2623" s="3">
        <v>0.86944444444444446</v>
      </c>
      <c r="I2623">
        <v>1</v>
      </c>
      <c r="J2623" s="1" t="s">
        <v>4135</v>
      </c>
      <c r="K2623">
        <v>0</v>
      </c>
      <c r="L2623">
        <v>3.5139444318425554</v>
      </c>
      <c r="M2623">
        <v>12653.04</v>
      </c>
      <c r="N2623" s="5">
        <f>IF(Feb_21[[#This Row],[WIN_OSE]]=0,('Summary Sheet'!$O$1)-('Summary Sheet'!$O$1*2%),-'Summary Sheet'!$O$1*(Feb_21[[#This Row],[BSP]]-1))</f>
        <v>1.96</v>
      </c>
    </row>
    <row r="2624" spans="1:14" x14ac:dyDescent="0.25">
      <c r="A2624">
        <v>179676245</v>
      </c>
      <c r="B2624" s="1" t="s">
        <v>19</v>
      </c>
      <c r="C2624" s="1" t="s">
        <v>3137</v>
      </c>
      <c r="D2624" s="1" t="s">
        <v>5251</v>
      </c>
      <c r="E2624" s="1" t="s">
        <v>47</v>
      </c>
      <c r="F2624" s="1" t="s">
        <v>35</v>
      </c>
      <c r="G2624" s="2">
        <v>44250</v>
      </c>
      <c r="H2624" s="3">
        <v>0.88263888888888886</v>
      </c>
      <c r="I2624">
        <v>1</v>
      </c>
      <c r="J2624" s="1" t="s">
        <v>5256</v>
      </c>
      <c r="K2624">
        <v>1</v>
      </c>
      <c r="L2624">
        <v>3.398402426241228</v>
      </c>
      <c r="M2624">
        <v>10482.379999999999</v>
      </c>
      <c r="N2624" s="5">
        <f>IF(Feb_21[[#This Row],[WIN_OSE]]=0,('Summary Sheet'!$O$1)-('Summary Sheet'!$O$1*2%),-'Summary Sheet'!$O$1*(Feb_21[[#This Row],[BSP]]-1))</f>
        <v>-4.796804852482456</v>
      </c>
    </row>
    <row r="2625" spans="1:14" x14ac:dyDescent="0.25">
      <c r="A2625">
        <v>179676247</v>
      </c>
      <c r="B2625" s="1" t="s">
        <v>19</v>
      </c>
      <c r="C2625" s="1" t="s">
        <v>3137</v>
      </c>
      <c r="D2625" s="1" t="s">
        <v>5251</v>
      </c>
      <c r="E2625" s="1" t="s">
        <v>47</v>
      </c>
      <c r="F2625" s="1" t="s">
        <v>35</v>
      </c>
      <c r="G2625" s="2">
        <v>44250</v>
      </c>
      <c r="H2625" s="3">
        <v>0.8930555555555556</v>
      </c>
      <c r="I2625">
        <v>3</v>
      </c>
      <c r="J2625" s="1" t="s">
        <v>5123</v>
      </c>
      <c r="K2625">
        <v>0</v>
      </c>
      <c r="L2625">
        <v>2.991463867536595</v>
      </c>
      <c r="M2625">
        <v>16706.52</v>
      </c>
      <c r="N2625" s="5">
        <f>IF(Feb_21[[#This Row],[WIN_OSE]]=0,('Summary Sheet'!$O$1)-('Summary Sheet'!$O$1*2%),-'Summary Sheet'!$O$1*(Feb_21[[#This Row],[BSP]]-1))</f>
        <v>1.96</v>
      </c>
    </row>
    <row r="2626" spans="1:14" x14ac:dyDescent="0.25">
      <c r="A2626">
        <v>179676422</v>
      </c>
      <c r="B2626" s="1" t="s">
        <v>1277</v>
      </c>
      <c r="C2626" s="1" t="s">
        <v>3136</v>
      </c>
      <c r="D2626" s="1" t="s">
        <v>5251</v>
      </c>
      <c r="E2626" s="1" t="s">
        <v>41</v>
      </c>
      <c r="F2626" s="1" t="s">
        <v>44</v>
      </c>
      <c r="G2626" s="2">
        <v>44250</v>
      </c>
      <c r="H2626" s="3">
        <v>0.7631944444444444</v>
      </c>
      <c r="I2626">
        <v>2</v>
      </c>
      <c r="J2626" s="1" t="s">
        <v>4969</v>
      </c>
      <c r="K2626">
        <v>0</v>
      </c>
      <c r="L2626">
        <v>3.0603598908815184</v>
      </c>
      <c r="M2626">
        <v>10930.02</v>
      </c>
      <c r="N2626" s="5">
        <f>IF(Feb_21[[#This Row],[WIN_OSE]]=0,('Summary Sheet'!$O$1)-('Summary Sheet'!$O$1*2%),-'Summary Sheet'!$O$1*(Feb_21[[#This Row],[BSP]]-1))</f>
        <v>1.96</v>
      </c>
    </row>
    <row r="2627" spans="1:14" x14ac:dyDescent="0.25">
      <c r="A2627">
        <v>179676424</v>
      </c>
      <c r="B2627" s="1" t="s">
        <v>1277</v>
      </c>
      <c r="C2627" s="1" t="s">
        <v>3136</v>
      </c>
      <c r="D2627" s="1" t="s">
        <v>5251</v>
      </c>
      <c r="E2627" s="1" t="s">
        <v>30</v>
      </c>
      <c r="F2627" s="1" t="s">
        <v>44</v>
      </c>
      <c r="G2627" s="2">
        <v>44250</v>
      </c>
      <c r="H2627" s="3">
        <v>0.77500000000000002</v>
      </c>
      <c r="I2627">
        <v>4</v>
      </c>
      <c r="J2627" s="1" t="s">
        <v>3664</v>
      </c>
      <c r="K2627">
        <v>0</v>
      </c>
      <c r="L2627">
        <v>1.9445664650000001</v>
      </c>
      <c r="M2627">
        <v>25126.3</v>
      </c>
      <c r="N2627" s="5">
        <f>IF(Feb_21[[#This Row],[WIN_OSE]]=0,('Summary Sheet'!$O$1)-('Summary Sheet'!$O$1*2%),-'Summary Sheet'!$O$1*(Feb_21[[#This Row],[BSP]]-1))</f>
        <v>1.96</v>
      </c>
    </row>
    <row r="2628" spans="1:14" x14ac:dyDescent="0.25">
      <c r="A2628">
        <v>179676426</v>
      </c>
      <c r="B2628" s="1" t="s">
        <v>1277</v>
      </c>
      <c r="C2628" s="1" t="s">
        <v>3136</v>
      </c>
      <c r="D2628" s="1" t="s">
        <v>5251</v>
      </c>
      <c r="E2628" s="1" t="s">
        <v>47</v>
      </c>
      <c r="F2628" s="1" t="s">
        <v>44</v>
      </c>
      <c r="G2628" s="2">
        <v>44250</v>
      </c>
      <c r="H2628" s="3">
        <v>0.78541666666666665</v>
      </c>
      <c r="I2628">
        <v>1</v>
      </c>
      <c r="J2628" s="1" t="s">
        <v>4546</v>
      </c>
      <c r="K2628">
        <v>0</v>
      </c>
      <c r="L2628">
        <v>3.6</v>
      </c>
      <c r="M2628">
        <v>14013.58</v>
      </c>
      <c r="N2628" s="5">
        <f>IF(Feb_21[[#This Row],[WIN_OSE]]=0,('Summary Sheet'!$O$1)-('Summary Sheet'!$O$1*2%),-'Summary Sheet'!$O$1*(Feb_21[[#This Row],[BSP]]-1))</f>
        <v>1.96</v>
      </c>
    </row>
    <row r="2629" spans="1:14" x14ac:dyDescent="0.25">
      <c r="A2629">
        <v>179676428</v>
      </c>
      <c r="B2629" s="1" t="s">
        <v>1277</v>
      </c>
      <c r="C2629" s="1" t="s">
        <v>3136</v>
      </c>
      <c r="D2629" s="1" t="s">
        <v>5251</v>
      </c>
      <c r="E2629" s="1" t="s">
        <v>43</v>
      </c>
      <c r="F2629" s="1" t="s">
        <v>44</v>
      </c>
      <c r="G2629" s="2">
        <v>44250</v>
      </c>
      <c r="H2629" s="3">
        <v>0.79791666666666672</v>
      </c>
      <c r="I2629">
        <v>2</v>
      </c>
      <c r="J2629" s="1" t="s">
        <v>3701</v>
      </c>
      <c r="K2629">
        <v>0</v>
      </c>
      <c r="L2629">
        <v>4.3070711416605629</v>
      </c>
      <c r="M2629">
        <v>9265.6</v>
      </c>
      <c r="N2629" s="5">
        <f>IF(Feb_21[[#This Row],[WIN_OSE]]=0,('Summary Sheet'!$O$1)-('Summary Sheet'!$O$1*2%),-'Summary Sheet'!$O$1*(Feb_21[[#This Row],[BSP]]-1))</f>
        <v>1.96</v>
      </c>
    </row>
    <row r="2630" spans="1:14" x14ac:dyDescent="0.25">
      <c r="A2630">
        <v>179676430</v>
      </c>
      <c r="B2630" s="1" t="s">
        <v>1277</v>
      </c>
      <c r="C2630" s="1" t="s">
        <v>3136</v>
      </c>
      <c r="D2630" s="1" t="s">
        <v>5251</v>
      </c>
      <c r="E2630" s="1" t="s">
        <v>41</v>
      </c>
      <c r="F2630" s="1" t="s">
        <v>44</v>
      </c>
      <c r="G2630" s="2">
        <v>44250</v>
      </c>
      <c r="H2630" s="3">
        <v>0.80972222222222223</v>
      </c>
      <c r="I2630">
        <v>6</v>
      </c>
      <c r="J2630" s="1" t="s">
        <v>4567</v>
      </c>
      <c r="K2630">
        <v>0</v>
      </c>
      <c r="L2630">
        <v>3.2923296068911436</v>
      </c>
      <c r="M2630">
        <v>17404.02</v>
      </c>
      <c r="N2630" s="5">
        <f>IF(Feb_21[[#This Row],[WIN_OSE]]=0,('Summary Sheet'!$O$1)-('Summary Sheet'!$O$1*2%),-'Summary Sheet'!$O$1*(Feb_21[[#This Row],[BSP]]-1))</f>
        <v>1.96</v>
      </c>
    </row>
    <row r="2631" spans="1:14" x14ac:dyDescent="0.25">
      <c r="A2631">
        <v>179676432</v>
      </c>
      <c r="B2631" s="1" t="s">
        <v>1277</v>
      </c>
      <c r="C2631" s="1" t="s">
        <v>3136</v>
      </c>
      <c r="D2631" s="1" t="s">
        <v>5251</v>
      </c>
      <c r="E2631" s="1" t="s">
        <v>24</v>
      </c>
      <c r="F2631" s="1" t="s">
        <v>44</v>
      </c>
      <c r="G2631" s="2">
        <v>44250</v>
      </c>
      <c r="H2631" s="3">
        <v>0.82013888888888886</v>
      </c>
      <c r="I2631">
        <v>6</v>
      </c>
      <c r="J2631" s="1" t="s">
        <v>1111</v>
      </c>
      <c r="K2631">
        <v>0</v>
      </c>
      <c r="L2631">
        <v>2.8118183817547457</v>
      </c>
      <c r="M2631">
        <v>22037.16</v>
      </c>
      <c r="N2631" s="5">
        <f>IF(Feb_21[[#This Row],[WIN_OSE]]=0,('Summary Sheet'!$O$1)-('Summary Sheet'!$O$1*2%),-'Summary Sheet'!$O$1*(Feb_21[[#This Row],[BSP]]-1))</f>
        <v>1.96</v>
      </c>
    </row>
    <row r="2632" spans="1:14" x14ac:dyDescent="0.25">
      <c r="A2632">
        <v>179676434</v>
      </c>
      <c r="B2632" s="1" t="s">
        <v>1277</v>
      </c>
      <c r="C2632" s="1" t="s">
        <v>3136</v>
      </c>
      <c r="D2632" s="1" t="s">
        <v>5251</v>
      </c>
      <c r="E2632" s="1" t="s">
        <v>24</v>
      </c>
      <c r="F2632" s="1" t="s">
        <v>44</v>
      </c>
      <c r="G2632" s="2">
        <v>44250</v>
      </c>
      <c r="H2632" s="3">
        <v>0.83194444444444449</v>
      </c>
      <c r="I2632">
        <v>1</v>
      </c>
      <c r="J2632" s="1" t="s">
        <v>3446</v>
      </c>
      <c r="K2632">
        <v>0</v>
      </c>
      <c r="L2632">
        <v>2.5253321061211684</v>
      </c>
      <c r="M2632">
        <v>23065.42</v>
      </c>
      <c r="N2632" s="5">
        <f>IF(Feb_21[[#This Row],[WIN_OSE]]=0,('Summary Sheet'!$O$1)-('Summary Sheet'!$O$1*2%),-'Summary Sheet'!$O$1*(Feb_21[[#This Row],[BSP]]-1))</f>
        <v>1.96</v>
      </c>
    </row>
    <row r="2633" spans="1:14" x14ac:dyDescent="0.25">
      <c r="A2633">
        <v>179676436</v>
      </c>
      <c r="B2633" s="1" t="s">
        <v>1277</v>
      </c>
      <c r="C2633" s="1" t="s">
        <v>3136</v>
      </c>
      <c r="D2633" s="1" t="s">
        <v>5251</v>
      </c>
      <c r="E2633" s="1" t="s">
        <v>43</v>
      </c>
      <c r="F2633" s="1" t="s">
        <v>44</v>
      </c>
      <c r="G2633" s="2">
        <v>44250</v>
      </c>
      <c r="H2633" s="3">
        <v>0.84166666666666667</v>
      </c>
      <c r="I2633">
        <v>4</v>
      </c>
      <c r="J2633" s="1" t="s">
        <v>4982</v>
      </c>
      <c r="K2633">
        <v>0</v>
      </c>
      <c r="L2633">
        <v>3.5904160197699806</v>
      </c>
      <c r="M2633">
        <v>11655.3</v>
      </c>
      <c r="N2633" s="5">
        <f>IF(Feb_21[[#This Row],[WIN_OSE]]=0,('Summary Sheet'!$O$1)-('Summary Sheet'!$O$1*2%),-'Summary Sheet'!$O$1*(Feb_21[[#This Row],[BSP]]-1))</f>
        <v>1.96</v>
      </c>
    </row>
    <row r="2634" spans="1:14" x14ac:dyDescent="0.25">
      <c r="A2634">
        <v>179676438</v>
      </c>
      <c r="B2634" s="1" t="s">
        <v>1277</v>
      </c>
      <c r="C2634" s="1" t="s">
        <v>3136</v>
      </c>
      <c r="D2634" s="1" t="s">
        <v>5251</v>
      </c>
      <c r="E2634" s="1" t="s">
        <v>30</v>
      </c>
      <c r="F2634" s="1" t="s">
        <v>44</v>
      </c>
      <c r="G2634" s="2">
        <v>44250</v>
      </c>
      <c r="H2634" s="3">
        <v>0.8520833333333333</v>
      </c>
      <c r="I2634">
        <v>6</v>
      </c>
      <c r="J2634" s="1" t="s">
        <v>4302</v>
      </c>
      <c r="K2634">
        <v>0</v>
      </c>
      <c r="L2634">
        <v>4.3</v>
      </c>
      <c r="M2634">
        <v>8485.42</v>
      </c>
      <c r="N2634" s="5">
        <f>IF(Feb_21[[#This Row],[WIN_OSE]]=0,('Summary Sheet'!$O$1)-('Summary Sheet'!$O$1*2%),-'Summary Sheet'!$O$1*(Feb_21[[#This Row],[BSP]]-1))</f>
        <v>1.96</v>
      </c>
    </row>
    <row r="2635" spans="1:14" x14ac:dyDescent="0.25">
      <c r="A2635">
        <v>179676440</v>
      </c>
      <c r="B2635" s="1" t="s">
        <v>1277</v>
      </c>
      <c r="C2635" s="1" t="s">
        <v>3136</v>
      </c>
      <c r="D2635" s="1" t="s">
        <v>5251</v>
      </c>
      <c r="E2635" s="1" t="s">
        <v>24</v>
      </c>
      <c r="F2635" s="1" t="s">
        <v>44</v>
      </c>
      <c r="G2635" s="2">
        <v>44250</v>
      </c>
      <c r="H2635" s="3">
        <v>0.86527777777777781</v>
      </c>
      <c r="I2635">
        <v>5</v>
      </c>
      <c r="J2635" s="1" t="s">
        <v>3608</v>
      </c>
      <c r="K2635">
        <v>0</v>
      </c>
      <c r="L2635">
        <v>3.8172691127870344</v>
      </c>
      <c r="M2635">
        <v>13704.1</v>
      </c>
      <c r="N2635" s="5">
        <f>IF(Feb_21[[#This Row],[WIN_OSE]]=0,('Summary Sheet'!$O$1)-('Summary Sheet'!$O$1*2%),-'Summary Sheet'!$O$1*(Feb_21[[#This Row],[BSP]]-1))</f>
        <v>1.96</v>
      </c>
    </row>
    <row r="2636" spans="1:14" x14ac:dyDescent="0.25">
      <c r="A2636">
        <v>179676442</v>
      </c>
      <c r="B2636" s="1" t="s">
        <v>1277</v>
      </c>
      <c r="C2636" s="1" t="s">
        <v>3136</v>
      </c>
      <c r="D2636" s="1" t="s">
        <v>5251</v>
      </c>
      <c r="E2636" s="1" t="s">
        <v>39</v>
      </c>
      <c r="F2636" s="1" t="s">
        <v>44</v>
      </c>
      <c r="G2636" s="2">
        <v>44250</v>
      </c>
      <c r="H2636" s="3">
        <v>0.87569444444444444</v>
      </c>
      <c r="I2636">
        <v>3</v>
      </c>
      <c r="J2636" s="1" t="s">
        <v>5255</v>
      </c>
      <c r="K2636">
        <v>0</v>
      </c>
      <c r="L2636">
        <v>4.0500482136939171</v>
      </c>
      <c r="M2636">
        <v>7053.7</v>
      </c>
      <c r="N2636" s="5">
        <f>IF(Feb_21[[#This Row],[WIN_OSE]]=0,('Summary Sheet'!$O$1)-('Summary Sheet'!$O$1*2%),-'Summary Sheet'!$O$1*(Feb_21[[#This Row],[BSP]]-1))</f>
        <v>1.96</v>
      </c>
    </row>
    <row r="2637" spans="1:14" x14ac:dyDescent="0.25">
      <c r="A2637">
        <v>179676444</v>
      </c>
      <c r="B2637" s="1" t="s">
        <v>1277</v>
      </c>
      <c r="C2637" s="1" t="s">
        <v>3136</v>
      </c>
      <c r="D2637" s="1" t="s">
        <v>5251</v>
      </c>
      <c r="E2637" s="1" t="s">
        <v>39</v>
      </c>
      <c r="F2637" s="1" t="s">
        <v>44</v>
      </c>
      <c r="G2637" s="2">
        <v>44250</v>
      </c>
      <c r="H2637" s="3">
        <v>0.88611111111111107</v>
      </c>
      <c r="I2637">
        <v>2</v>
      </c>
      <c r="J2637" s="1" t="s">
        <v>5081</v>
      </c>
      <c r="K2637">
        <v>0</v>
      </c>
      <c r="L2637">
        <v>2.5206575111880367</v>
      </c>
      <c r="M2637">
        <v>28379.439999999999</v>
      </c>
      <c r="N2637" s="5">
        <f>IF(Feb_21[[#This Row],[WIN_OSE]]=0,('Summary Sheet'!$O$1)-('Summary Sheet'!$O$1*2%),-'Summary Sheet'!$O$1*(Feb_21[[#This Row],[BSP]]-1))</f>
        <v>1.96</v>
      </c>
    </row>
    <row r="2638" spans="1:14" x14ac:dyDescent="0.25">
      <c r="A2638">
        <v>179676446</v>
      </c>
      <c r="B2638" s="1" t="s">
        <v>1277</v>
      </c>
      <c r="C2638" s="1" t="s">
        <v>3136</v>
      </c>
      <c r="D2638" s="1" t="s">
        <v>5251</v>
      </c>
      <c r="E2638" s="1" t="s">
        <v>39</v>
      </c>
      <c r="F2638" s="1" t="s">
        <v>44</v>
      </c>
      <c r="G2638" s="2">
        <v>44250</v>
      </c>
      <c r="H2638" s="3">
        <v>0.89652777777777781</v>
      </c>
      <c r="I2638">
        <v>3</v>
      </c>
      <c r="J2638" s="1" t="s">
        <v>4947</v>
      </c>
      <c r="K2638">
        <v>0</v>
      </c>
      <c r="L2638">
        <v>3.2</v>
      </c>
      <c r="M2638">
        <v>13988.26</v>
      </c>
      <c r="N2638" s="5">
        <f>IF(Feb_21[[#This Row],[WIN_OSE]]=0,('Summary Sheet'!$O$1)-('Summary Sheet'!$O$1*2%),-'Summary Sheet'!$O$1*(Feb_21[[#This Row],[BSP]]-1))</f>
        <v>1.96</v>
      </c>
    </row>
    <row r="2639" spans="1:14" x14ac:dyDescent="0.25">
      <c r="A2639">
        <v>179676448</v>
      </c>
      <c r="B2639" s="1" t="s">
        <v>1277</v>
      </c>
      <c r="C2639" s="1" t="s">
        <v>3136</v>
      </c>
      <c r="D2639" s="1" t="s">
        <v>5251</v>
      </c>
      <c r="E2639" s="1" t="s">
        <v>39</v>
      </c>
      <c r="F2639" s="1" t="s">
        <v>44</v>
      </c>
      <c r="G2639" s="2">
        <v>44250</v>
      </c>
      <c r="H2639" s="3">
        <v>0.90625</v>
      </c>
      <c r="I2639">
        <v>5</v>
      </c>
      <c r="J2639" s="1" t="s">
        <v>3532</v>
      </c>
      <c r="K2639">
        <v>0</v>
      </c>
      <c r="L2639">
        <v>3.624160421</v>
      </c>
      <c r="M2639">
        <v>10950.94</v>
      </c>
      <c r="N2639" s="5">
        <f>IF(Feb_21[[#This Row],[WIN_OSE]]=0,('Summary Sheet'!$O$1)-('Summary Sheet'!$O$1*2%),-'Summary Sheet'!$O$1*(Feb_21[[#This Row],[BSP]]-1))</f>
        <v>1.96</v>
      </c>
    </row>
    <row r="2640" spans="1:14" x14ac:dyDescent="0.25">
      <c r="A2640">
        <v>179676469</v>
      </c>
      <c r="B2640" s="1" t="s">
        <v>23</v>
      </c>
      <c r="C2640" s="1" t="s">
        <v>3120</v>
      </c>
      <c r="D2640" s="1" t="s">
        <v>5251</v>
      </c>
      <c r="E2640" s="1" t="s">
        <v>41</v>
      </c>
      <c r="F2640" s="1" t="s">
        <v>31</v>
      </c>
      <c r="G2640" s="2">
        <v>44250</v>
      </c>
      <c r="H2640" s="3">
        <v>0.34166666666666667</v>
      </c>
      <c r="I2640">
        <v>4</v>
      </c>
      <c r="J2640" s="1" t="s">
        <v>3426</v>
      </c>
      <c r="K2640">
        <v>0</v>
      </c>
      <c r="L2640">
        <v>4.2</v>
      </c>
      <c r="M2640">
        <v>2588.14</v>
      </c>
      <c r="N2640" s="5">
        <f>IF(Feb_21[[#This Row],[WIN_OSE]]=0,('Summary Sheet'!$O$1)-('Summary Sheet'!$O$1*2%),-'Summary Sheet'!$O$1*(Feb_21[[#This Row],[BSP]]-1))</f>
        <v>1.96</v>
      </c>
    </row>
    <row r="2641" spans="1:14" x14ac:dyDescent="0.25">
      <c r="A2641">
        <v>179676471</v>
      </c>
      <c r="B2641" s="1" t="s">
        <v>23</v>
      </c>
      <c r="C2641" s="1" t="s">
        <v>3120</v>
      </c>
      <c r="D2641" s="1" t="s">
        <v>5251</v>
      </c>
      <c r="E2641" s="1" t="s">
        <v>24</v>
      </c>
      <c r="F2641" s="1" t="s">
        <v>31</v>
      </c>
      <c r="G2641" s="2">
        <v>44250</v>
      </c>
      <c r="H2641" s="3">
        <v>0.35208333333333336</v>
      </c>
      <c r="I2641">
        <v>5</v>
      </c>
      <c r="J2641" s="1" t="s">
        <v>3716</v>
      </c>
      <c r="K2641">
        <v>0</v>
      </c>
      <c r="L2641">
        <v>4.2060764327493949</v>
      </c>
      <c r="M2641">
        <v>2380.66</v>
      </c>
      <c r="N2641" s="5">
        <f>IF(Feb_21[[#This Row],[WIN_OSE]]=0,('Summary Sheet'!$O$1)-('Summary Sheet'!$O$1*2%),-'Summary Sheet'!$O$1*(Feb_21[[#This Row],[BSP]]-1))</f>
        <v>1.96</v>
      </c>
    </row>
    <row r="2642" spans="1:14" x14ac:dyDescent="0.25">
      <c r="A2642">
        <v>179676473</v>
      </c>
      <c r="B2642" s="1" t="s">
        <v>23</v>
      </c>
      <c r="C2642" s="1" t="s">
        <v>3120</v>
      </c>
      <c r="D2642" s="1" t="s">
        <v>5251</v>
      </c>
      <c r="E2642" s="1" t="s">
        <v>65</v>
      </c>
      <c r="F2642" s="1" t="s">
        <v>31</v>
      </c>
      <c r="G2642" s="2">
        <v>44250</v>
      </c>
      <c r="H2642" s="3">
        <v>0.36319444444444443</v>
      </c>
      <c r="I2642">
        <v>4</v>
      </c>
      <c r="J2642" s="1" t="s">
        <v>388</v>
      </c>
      <c r="K2642">
        <v>0</v>
      </c>
      <c r="L2642">
        <v>3.8422783635207449</v>
      </c>
      <c r="M2642">
        <v>3020.4</v>
      </c>
      <c r="N2642" s="5">
        <f>IF(Feb_21[[#This Row],[WIN_OSE]]=0,('Summary Sheet'!$O$1)-('Summary Sheet'!$O$1*2%),-'Summary Sheet'!$O$1*(Feb_21[[#This Row],[BSP]]-1))</f>
        <v>1.96</v>
      </c>
    </row>
    <row r="2643" spans="1:14" x14ac:dyDescent="0.25">
      <c r="A2643">
        <v>179676475</v>
      </c>
      <c r="B2643" s="1" t="s">
        <v>23</v>
      </c>
      <c r="C2643" s="1" t="s">
        <v>3120</v>
      </c>
      <c r="D2643" s="1" t="s">
        <v>5251</v>
      </c>
      <c r="E2643" s="1" t="s">
        <v>75</v>
      </c>
      <c r="F2643" s="1" t="s">
        <v>179</v>
      </c>
      <c r="G2643" s="2">
        <v>44250</v>
      </c>
      <c r="H2643" s="3">
        <v>0.37638888888888888</v>
      </c>
      <c r="I2643">
        <v>1</v>
      </c>
      <c r="J2643" s="1" t="s">
        <v>5152</v>
      </c>
      <c r="K2643">
        <v>1</v>
      </c>
      <c r="L2643">
        <v>1.5803212934472501</v>
      </c>
      <c r="M2643">
        <v>12653.98</v>
      </c>
      <c r="N2643" s="5">
        <f>IF(Feb_21[[#This Row],[WIN_OSE]]=0,('Summary Sheet'!$O$1)-('Summary Sheet'!$O$1*2%),-'Summary Sheet'!$O$1*(Feb_21[[#This Row],[BSP]]-1))</f>
        <v>-1.1606425868945003</v>
      </c>
    </row>
    <row r="2644" spans="1:14" x14ac:dyDescent="0.25">
      <c r="A2644">
        <v>179676477</v>
      </c>
      <c r="B2644" s="1" t="s">
        <v>23</v>
      </c>
      <c r="C2644" s="1" t="s">
        <v>3120</v>
      </c>
      <c r="D2644" s="1" t="s">
        <v>5251</v>
      </c>
      <c r="E2644" s="1" t="s">
        <v>41</v>
      </c>
      <c r="F2644" s="1" t="s">
        <v>31</v>
      </c>
      <c r="G2644" s="2">
        <v>44250</v>
      </c>
      <c r="H2644" s="3">
        <v>0.38750000000000001</v>
      </c>
      <c r="I2644">
        <v>3</v>
      </c>
      <c r="J2644" s="1" t="s">
        <v>3360</v>
      </c>
      <c r="K2644">
        <v>0</v>
      </c>
      <c r="L2644">
        <v>4.2</v>
      </c>
      <c r="M2644">
        <v>3103.78</v>
      </c>
      <c r="N2644" s="5">
        <f>IF(Feb_21[[#This Row],[WIN_OSE]]=0,('Summary Sheet'!$O$1)-('Summary Sheet'!$O$1*2%),-'Summary Sheet'!$O$1*(Feb_21[[#This Row],[BSP]]-1))</f>
        <v>1.96</v>
      </c>
    </row>
    <row r="2645" spans="1:14" x14ac:dyDescent="0.25">
      <c r="A2645">
        <v>179676479</v>
      </c>
      <c r="B2645" s="1" t="s">
        <v>23</v>
      </c>
      <c r="C2645" s="1" t="s">
        <v>3120</v>
      </c>
      <c r="D2645" s="1" t="s">
        <v>5251</v>
      </c>
      <c r="E2645" s="1" t="s">
        <v>49</v>
      </c>
      <c r="F2645" s="1" t="s">
        <v>179</v>
      </c>
      <c r="G2645" s="2">
        <v>44250</v>
      </c>
      <c r="H2645" s="3">
        <v>0.39861111111111114</v>
      </c>
      <c r="I2645">
        <v>2</v>
      </c>
      <c r="J2645" s="1" t="s">
        <v>4753</v>
      </c>
      <c r="K2645">
        <v>0</v>
      </c>
      <c r="L2645">
        <v>3.5880193101508473</v>
      </c>
      <c r="M2645">
        <v>4224.38</v>
      </c>
      <c r="N2645" s="5">
        <f>IF(Feb_21[[#This Row],[WIN_OSE]]=0,('Summary Sheet'!$O$1)-('Summary Sheet'!$O$1*2%),-'Summary Sheet'!$O$1*(Feb_21[[#This Row],[BSP]]-1))</f>
        <v>1.96</v>
      </c>
    </row>
    <row r="2646" spans="1:14" x14ac:dyDescent="0.25">
      <c r="A2646">
        <v>179676481</v>
      </c>
      <c r="B2646" s="1" t="s">
        <v>23</v>
      </c>
      <c r="C2646" s="1" t="s">
        <v>3120</v>
      </c>
      <c r="D2646" s="1" t="s">
        <v>5251</v>
      </c>
      <c r="E2646" s="1" t="s">
        <v>30</v>
      </c>
      <c r="F2646" s="1" t="s">
        <v>31</v>
      </c>
      <c r="G2646" s="2">
        <v>44250</v>
      </c>
      <c r="H2646" s="3">
        <v>0.41111111111111109</v>
      </c>
      <c r="I2646">
        <v>1</v>
      </c>
      <c r="J2646" s="1" t="s">
        <v>3676</v>
      </c>
      <c r="K2646">
        <v>1</v>
      </c>
      <c r="L2646">
        <v>3.0590838315487239</v>
      </c>
      <c r="M2646">
        <v>8023.8</v>
      </c>
      <c r="N2646" s="5">
        <f>IF(Feb_21[[#This Row],[WIN_OSE]]=0,('Summary Sheet'!$O$1)-('Summary Sheet'!$O$1*2%),-'Summary Sheet'!$O$1*(Feb_21[[#This Row],[BSP]]-1))</f>
        <v>-4.1181676630974478</v>
      </c>
    </row>
    <row r="2647" spans="1:14" x14ac:dyDescent="0.25">
      <c r="A2647">
        <v>179676483</v>
      </c>
      <c r="B2647" s="1" t="s">
        <v>23</v>
      </c>
      <c r="C2647" s="1" t="s">
        <v>3120</v>
      </c>
      <c r="D2647" s="1" t="s">
        <v>5251</v>
      </c>
      <c r="E2647" s="1" t="s">
        <v>39</v>
      </c>
      <c r="F2647" s="1" t="s">
        <v>31</v>
      </c>
      <c r="G2647" s="2">
        <v>44250</v>
      </c>
      <c r="H2647" s="3">
        <v>0.42152777777777778</v>
      </c>
      <c r="I2647">
        <v>6</v>
      </c>
      <c r="J2647" s="1" t="s">
        <v>4414</v>
      </c>
      <c r="K2647">
        <v>0</v>
      </c>
      <c r="L2647">
        <v>4.355453167713712</v>
      </c>
      <c r="M2647">
        <v>4098.58</v>
      </c>
      <c r="N2647" s="5">
        <f>IF(Feb_21[[#This Row],[WIN_OSE]]=0,('Summary Sheet'!$O$1)-('Summary Sheet'!$O$1*2%),-'Summary Sheet'!$O$1*(Feb_21[[#This Row],[BSP]]-1))</f>
        <v>1.96</v>
      </c>
    </row>
    <row r="2648" spans="1:14" x14ac:dyDescent="0.25">
      <c r="A2648">
        <v>179676485</v>
      </c>
      <c r="B2648" s="1" t="s">
        <v>23</v>
      </c>
      <c r="C2648" s="1" t="s">
        <v>3120</v>
      </c>
      <c r="D2648" s="1" t="s">
        <v>5251</v>
      </c>
      <c r="E2648" s="1" t="s">
        <v>39</v>
      </c>
      <c r="F2648" s="1" t="s">
        <v>31</v>
      </c>
      <c r="G2648" s="2">
        <v>44250</v>
      </c>
      <c r="H2648" s="3">
        <v>0.43263888888888891</v>
      </c>
      <c r="I2648">
        <v>6</v>
      </c>
      <c r="J2648" s="1" t="s">
        <v>4249</v>
      </c>
      <c r="K2648">
        <v>0</v>
      </c>
      <c r="L2648">
        <v>2.9650442977855711</v>
      </c>
      <c r="M2648">
        <v>5778.76</v>
      </c>
      <c r="N2648" s="5">
        <f>IF(Feb_21[[#This Row],[WIN_OSE]]=0,('Summary Sheet'!$O$1)-('Summary Sheet'!$O$1*2%),-'Summary Sheet'!$O$1*(Feb_21[[#This Row],[BSP]]-1))</f>
        <v>1.96</v>
      </c>
    </row>
    <row r="2649" spans="1:14" x14ac:dyDescent="0.25">
      <c r="A2649">
        <v>179676487</v>
      </c>
      <c r="B2649" s="1" t="s">
        <v>23</v>
      </c>
      <c r="C2649" s="1" t="s">
        <v>3120</v>
      </c>
      <c r="D2649" s="1" t="s">
        <v>5251</v>
      </c>
      <c r="E2649" s="1" t="s">
        <v>24</v>
      </c>
      <c r="F2649" s="1" t="s">
        <v>31</v>
      </c>
      <c r="G2649" s="2">
        <v>44250</v>
      </c>
      <c r="H2649" s="3">
        <v>0.44513888888888886</v>
      </c>
      <c r="I2649">
        <v>1</v>
      </c>
      <c r="J2649" s="1" t="s">
        <v>4794</v>
      </c>
      <c r="K2649">
        <v>0</v>
      </c>
      <c r="L2649">
        <v>3.0821051038336007</v>
      </c>
      <c r="M2649">
        <v>7365.02</v>
      </c>
      <c r="N2649" s="5">
        <f>IF(Feb_21[[#This Row],[WIN_OSE]]=0,('Summary Sheet'!$O$1)-('Summary Sheet'!$O$1*2%),-'Summary Sheet'!$O$1*(Feb_21[[#This Row],[BSP]]-1))</f>
        <v>1.96</v>
      </c>
    </row>
    <row r="2650" spans="1:14" x14ac:dyDescent="0.25">
      <c r="A2650">
        <v>179676489</v>
      </c>
      <c r="B2650" s="1" t="s">
        <v>23</v>
      </c>
      <c r="C2650" s="1" t="s">
        <v>3131</v>
      </c>
      <c r="D2650" s="1" t="s">
        <v>5251</v>
      </c>
      <c r="E2650" s="1" t="s">
        <v>47</v>
      </c>
      <c r="F2650" s="1" t="s">
        <v>54</v>
      </c>
      <c r="G2650" s="2">
        <v>44250</v>
      </c>
      <c r="H2650" s="3">
        <v>0.5756944444444444</v>
      </c>
      <c r="I2650">
        <v>2</v>
      </c>
      <c r="J2650" s="1" t="s">
        <v>3984</v>
      </c>
      <c r="K2650">
        <v>0</v>
      </c>
      <c r="L2650">
        <v>3.66730240621182</v>
      </c>
      <c r="M2650">
        <v>5350.18</v>
      </c>
      <c r="N2650" s="5">
        <f>IF(Feb_21[[#This Row],[WIN_OSE]]=0,('Summary Sheet'!$O$1)-('Summary Sheet'!$O$1*2%),-'Summary Sheet'!$O$1*(Feb_21[[#This Row],[BSP]]-1))</f>
        <v>1.96</v>
      </c>
    </row>
    <row r="2651" spans="1:14" x14ac:dyDescent="0.25">
      <c r="A2651">
        <v>179676491</v>
      </c>
      <c r="B2651" s="1" t="s">
        <v>23</v>
      </c>
      <c r="C2651" s="1" t="s">
        <v>3131</v>
      </c>
      <c r="D2651" s="1" t="s">
        <v>5251</v>
      </c>
      <c r="E2651" s="1" t="s">
        <v>47</v>
      </c>
      <c r="F2651" s="1" t="s">
        <v>54</v>
      </c>
      <c r="G2651" s="2">
        <v>44250</v>
      </c>
      <c r="H2651" s="3">
        <v>0.58819444444444446</v>
      </c>
      <c r="I2651">
        <v>6</v>
      </c>
      <c r="J2651" s="1" t="s">
        <v>3974</v>
      </c>
      <c r="K2651">
        <v>0</v>
      </c>
      <c r="L2651">
        <v>3.1069608671884636</v>
      </c>
      <c r="M2651">
        <v>9659.34</v>
      </c>
      <c r="N2651" s="5">
        <f>IF(Feb_21[[#This Row],[WIN_OSE]]=0,('Summary Sheet'!$O$1)-('Summary Sheet'!$O$1*2%),-'Summary Sheet'!$O$1*(Feb_21[[#This Row],[BSP]]-1))</f>
        <v>1.96</v>
      </c>
    </row>
    <row r="2652" spans="1:14" x14ac:dyDescent="0.25">
      <c r="A2652">
        <v>179676493</v>
      </c>
      <c r="B2652" s="1" t="s">
        <v>23</v>
      </c>
      <c r="C2652" s="1" t="s">
        <v>3131</v>
      </c>
      <c r="D2652" s="1" t="s">
        <v>5251</v>
      </c>
      <c r="E2652" s="1" t="s">
        <v>47</v>
      </c>
      <c r="F2652" s="1" t="s">
        <v>54</v>
      </c>
      <c r="G2652" s="2">
        <v>44250</v>
      </c>
      <c r="H2652" s="3">
        <v>0.59930555555555554</v>
      </c>
      <c r="I2652">
        <v>6</v>
      </c>
      <c r="J2652" s="1" t="s">
        <v>1324</v>
      </c>
      <c r="K2652">
        <v>0</v>
      </c>
      <c r="L2652">
        <v>3.7</v>
      </c>
      <c r="M2652">
        <v>9352.4</v>
      </c>
      <c r="N2652" s="5">
        <f>IF(Feb_21[[#This Row],[WIN_OSE]]=0,('Summary Sheet'!$O$1)-('Summary Sheet'!$O$1*2%),-'Summary Sheet'!$O$1*(Feb_21[[#This Row],[BSP]]-1))</f>
        <v>1.96</v>
      </c>
    </row>
    <row r="2653" spans="1:14" x14ac:dyDescent="0.25">
      <c r="A2653">
        <v>179676495</v>
      </c>
      <c r="B2653" s="1" t="s">
        <v>23</v>
      </c>
      <c r="C2653" s="1" t="s">
        <v>3131</v>
      </c>
      <c r="D2653" s="1" t="s">
        <v>5251</v>
      </c>
      <c r="E2653" s="1" t="s">
        <v>41</v>
      </c>
      <c r="F2653" s="1" t="s">
        <v>54</v>
      </c>
      <c r="G2653" s="2">
        <v>44250</v>
      </c>
      <c r="H2653" s="3">
        <v>0.61250000000000004</v>
      </c>
      <c r="I2653">
        <v>2</v>
      </c>
      <c r="J2653" s="1" t="s">
        <v>4098</v>
      </c>
      <c r="K2653">
        <v>1</v>
      </c>
      <c r="L2653">
        <v>3.7747362806885212</v>
      </c>
      <c r="M2653">
        <v>9956.68</v>
      </c>
      <c r="N2653" s="5">
        <f>IF(Feb_21[[#This Row],[WIN_OSE]]=0,('Summary Sheet'!$O$1)-('Summary Sheet'!$O$1*2%),-'Summary Sheet'!$O$1*(Feb_21[[#This Row],[BSP]]-1))</f>
        <v>-5.5494725613770424</v>
      </c>
    </row>
    <row r="2654" spans="1:14" x14ac:dyDescent="0.25">
      <c r="A2654">
        <v>179676497</v>
      </c>
      <c r="B2654" s="1" t="s">
        <v>23</v>
      </c>
      <c r="C2654" s="1" t="s">
        <v>3131</v>
      </c>
      <c r="D2654" s="1" t="s">
        <v>5251</v>
      </c>
      <c r="E2654" s="1" t="s">
        <v>41</v>
      </c>
      <c r="F2654" s="1" t="s">
        <v>54</v>
      </c>
      <c r="G2654" s="2">
        <v>44250</v>
      </c>
      <c r="H2654" s="3">
        <v>0.62638888888888888</v>
      </c>
      <c r="I2654">
        <v>1</v>
      </c>
      <c r="J2654" s="1" t="s">
        <v>4167</v>
      </c>
      <c r="K2654">
        <v>0</v>
      </c>
      <c r="L2654">
        <v>3.1141028157171786</v>
      </c>
      <c r="M2654">
        <v>18517.84</v>
      </c>
      <c r="N2654" s="5">
        <f>IF(Feb_21[[#This Row],[WIN_OSE]]=0,('Summary Sheet'!$O$1)-('Summary Sheet'!$O$1*2%),-'Summary Sheet'!$O$1*(Feb_21[[#This Row],[BSP]]-1))</f>
        <v>1.96</v>
      </c>
    </row>
    <row r="2655" spans="1:14" x14ac:dyDescent="0.25">
      <c r="A2655">
        <v>179676499</v>
      </c>
      <c r="B2655" s="1" t="s">
        <v>23</v>
      </c>
      <c r="C2655" s="1" t="s">
        <v>3131</v>
      </c>
      <c r="D2655" s="1" t="s">
        <v>5251</v>
      </c>
      <c r="E2655" s="1" t="s">
        <v>24</v>
      </c>
      <c r="F2655" s="1" t="s">
        <v>54</v>
      </c>
      <c r="G2655" s="2">
        <v>44250</v>
      </c>
      <c r="H2655" s="3">
        <v>0.63749999999999996</v>
      </c>
      <c r="I2655">
        <v>2</v>
      </c>
      <c r="J2655" s="1" t="s">
        <v>719</v>
      </c>
      <c r="K2655">
        <v>0</v>
      </c>
      <c r="L2655">
        <v>2.2839145190000001</v>
      </c>
      <c r="M2655">
        <v>19867.740000000002</v>
      </c>
      <c r="N2655" s="5">
        <f>IF(Feb_21[[#This Row],[WIN_OSE]]=0,('Summary Sheet'!$O$1)-('Summary Sheet'!$O$1*2%),-'Summary Sheet'!$O$1*(Feb_21[[#This Row],[BSP]]-1))</f>
        <v>1.96</v>
      </c>
    </row>
    <row r="2656" spans="1:14" x14ac:dyDescent="0.25">
      <c r="A2656">
        <v>179676501</v>
      </c>
      <c r="B2656" s="1" t="s">
        <v>23</v>
      </c>
      <c r="C2656" s="1" t="s">
        <v>3131</v>
      </c>
      <c r="D2656" s="1" t="s">
        <v>5251</v>
      </c>
      <c r="E2656" s="1" t="s">
        <v>65</v>
      </c>
      <c r="F2656" s="1" t="s">
        <v>54</v>
      </c>
      <c r="G2656" s="2">
        <v>44250</v>
      </c>
      <c r="H2656" s="3">
        <v>0.65138888888888891</v>
      </c>
      <c r="I2656">
        <v>3</v>
      </c>
      <c r="J2656" s="1" t="s">
        <v>3820</v>
      </c>
      <c r="K2656">
        <v>0</v>
      </c>
      <c r="L2656">
        <v>2.9711986304992024</v>
      </c>
      <c r="M2656">
        <v>17564.439999999999</v>
      </c>
      <c r="N2656" s="5">
        <f>IF(Feb_21[[#This Row],[WIN_OSE]]=0,('Summary Sheet'!$O$1)-('Summary Sheet'!$O$1*2%),-'Summary Sheet'!$O$1*(Feb_21[[#This Row],[BSP]]-1))</f>
        <v>1.96</v>
      </c>
    </row>
    <row r="2657" spans="1:14" x14ac:dyDescent="0.25">
      <c r="A2657">
        <v>179676503</v>
      </c>
      <c r="B2657" s="1" t="s">
        <v>23</v>
      </c>
      <c r="C2657" s="1" t="s">
        <v>3131</v>
      </c>
      <c r="D2657" s="1" t="s">
        <v>5251</v>
      </c>
      <c r="E2657" s="1" t="s">
        <v>43</v>
      </c>
      <c r="F2657" s="1" t="s">
        <v>54</v>
      </c>
      <c r="G2657" s="2">
        <v>44250</v>
      </c>
      <c r="H2657" s="3">
        <v>0.66527777777777775</v>
      </c>
      <c r="I2657">
        <v>1</v>
      </c>
      <c r="J2657" s="1" t="s">
        <v>5120</v>
      </c>
      <c r="K2657">
        <v>0</v>
      </c>
      <c r="L2657">
        <v>2.9145042171090618</v>
      </c>
      <c r="M2657">
        <v>13003.04</v>
      </c>
      <c r="N2657" s="5">
        <f>IF(Feb_21[[#This Row],[WIN_OSE]]=0,('Summary Sheet'!$O$1)-('Summary Sheet'!$O$1*2%),-'Summary Sheet'!$O$1*(Feb_21[[#This Row],[BSP]]-1))</f>
        <v>1.96</v>
      </c>
    </row>
    <row r="2658" spans="1:14" x14ac:dyDescent="0.25">
      <c r="A2658">
        <v>179676505</v>
      </c>
      <c r="B2658" s="1" t="s">
        <v>23</v>
      </c>
      <c r="C2658" s="1" t="s">
        <v>3131</v>
      </c>
      <c r="D2658" s="1" t="s">
        <v>5251</v>
      </c>
      <c r="E2658" s="1" t="s">
        <v>39</v>
      </c>
      <c r="F2658" s="1" t="s">
        <v>54</v>
      </c>
      <c r="G2658" s="2">
        <v>44250</v>
      </c>
      <c r="H2658" s="3">
        <v>0.6791666666666667</v>
      </c>
      <c r="I2658">
        <v>5</v>
      </c>
      <c r="J2658" s="1" t="s">
        <v>3890</v>
      </c>
      <c r="K2658">
        <v>0</v>
      </c>
      <c r="L2658">
        <v>2.859683226</v>
      </c>
      <c r="M2658">
        <v>18350.48</v>
      </c>
      <c r="N2658" s="5">
        <f>IF(Feb_21[[#This Row],[WIN_OSE]]=0,('Summary Sheet'!$O$1)-('Summary Sheet'!$O$1*2%),-'Summary Sheet'!$O$1*(Feb_21[[#This Row],[BSP]]-1))</f>
        <v>1.96</v>
      </c>
    </row>
    <row r="2659" spans="1:14" x14ac:dyDescent="0.25">
      <c r="A2659">
        <v>179676507</v>
      </c>
      <c r="B2659" s="1" t="s">
        <v>23</v>
      </c>
      <c r="C2659" s="1" t="s">
        <v>3131</v>
      </c>
      <c r="D2659" s="1" t="s">
        <v>5251</v>
      </c>
      <c r="E2659" s="1" t="s">
        <v>39</v>
      </c>
      <c r="F2659" s="1" t="s">
        <v>54</v>
      </c>
      <c r="G2659" s="2">
        <v>44250</v>
      </c>
      <c r="H2659" s="3">
        <v>0.69305555555555554</v>
      </c>
      <c r="I2659">
        <v>3</v>
      </c>
      <c r="J2659" s="1" t="s">
        <v>3715</v>
      </c>
      <c r="K2659">
        <v>0</v>
      </c>
      <c r="L2659">
        <v>3.1</v>
      </c>
      <c r="M2659">
        <v>6939.84</v>
      </c>
      <c r="N2659" s="5">
        <f>IF(Feb_21[[#This Row],[WIN_OSE]]=0,('Summary Sheet'!$O$1)-('Summary Sheet'!$O$1*2%),-'Summary Sheet'!$O$1*(Feb_21[[#This Row],[BSP]]-1))</f>
        <v>1.96</v>
      </c>
    </row>
    <row r="2660" spans="1:14" x14ac:dyDescent="0.25">
      <c r="A2660">
        <v>179676509</v>
      </c>
      <c r="B2660" s="1" t="s">
        <v>23</v>
      </c>
      <c r="C2660" s="1" t="s">
        <v>3131</v>
      </c>
      <c r="D2660" s="1" t="s">
        <v>5251</v>
      </c>
      <c r="E2660" s="1" t="s">
        <v>32</v>
      </c>
      <c r="F2660" s="1" t="s">
        <v>54</v>
      </c>
      <c r="G2660" s="2">
        <v>44250</v>
      </c>
      <c r="H2660" s="3">
        <v>0.70694444444444449</v>
      </c>
      <c r="I2660">
        <v>1</v>
      </c>
      <c r="J2660" s="1" t="s">
        <v>3558</v>
      </c>
      <c r="K2660">
        <v>0</v>
      </c>
      <c r="L2660">
        <v>4.41362230854822</v>
      </c>
      <c r="M2660">
        <v>6602</v>
      </c>
      <c r="N2660" s="5">
        <f>IF(Feb_21[[#This Row],[WIN_OSE]]=0,('Summary Sheet'!$O$1)-('Summary Sheet'!$O$1*2%),-'Summary Sheet'!$O$1*(Feb_21[[#This Row],[BSP]]-1))</f>
        <v>1.96</v>
      </c>
    </row>
    <row r="2661" spans="1:14" x14ac:dyDescent="0.25">
      <c r="A2661">
        <v>179676511</v>
      </c>
      <c r="B2661" s="1" t="s">
        <v>23</v>
      </c>
      <c r="C2661" s="1" t="s">
        <v>3131</v>
      </c>
      <c r="D2661" s="1" t="s">
        <v>5251</v>
      </c>
      <c r="E2661" s="1" t="s">
        <v>27</v>
      </c>
      <c r="F2661" s="1" t="s">
        <v>188</v>
      </c>
      <c r="G2661" s="2">
        <v>44250</v>
      </c>
      <c r="H2661" s="3">
        <v>0.72083333333333333</v>
      </c>
      <c r="I2661">
        <v>4</v>
      </c>
      <c r="J2661" s="1" t="s">
        <v>4034</v>
      </c>
      <c r="K2661">
        <v>0</v>
      </c>
      <c r="L2661">
        <v>3.1237473090000001</v>
      </c>
      <c r="M2661">
        <v>10113.200000000001</v>
      </c>
      <c r="N2661" s="5">
        <f>IF(Feb_21[[#This Row],[WIN_OSE]]=0,('Summary Sheet'!$O$1)-('Summary Sheet'!$O$1*2%),-'Summary Sheet'!$O$1*(Feb_21[[#This Row],[BSP]]-1))</f>
        <v>1.96</v>
      </c>
    </row>
    <row r="2662" spans="1:14" x14ac:dyDescent="0.25">
      <c r="A2662">
        <v>179676513</v>
      </c>
      <c r="B2662" s="1" t="s">
        <v>23</v>
      </c>
      <c r="C2662" s="1" t="s">
        <v>3131</v>
      </c>
      <c r="D2662" s="1" t="s">
        <v>5251</v>
      </c>
      <c r="E2662" s="1" t="s">
        <v>43</v>
      </c>
      <c r="F2662" s="1" t="s">
        <v>54</v>
      </c>
      <c r="G2662" s="2">
        <v>44250</v>
      </c>
      <c r="H2662" s="3">
        <v>0.73402777777777772</v>
      </c>
      <c r="I2662">
        <v>3</v>
      </c>
      <c r="J2662" s="1" t="s">
        <v>3502</v>
      </c>
      <c r="K2662">
        <v>0</v>
      </c>
      <c r="L2662">
        <v>3.4231385140000001</v>
      </c>
      <c r="M2662">
        <v>10349.66</v>
      </c>
      <c r="N2662" s="5">
        <f>IF(Feb_21[[#This Row],[WIN_OSE]]=0,('Summary Sheet'!$O$1)-('Summary Sheet'!$O$1*2%),-'Summary Sheet'!$O$1*(Feb_21[[#This Row],[BSP]]-1))</f>
        <v>1.96</v>
      </c>
    </row>
    <row r="2663" spans="1:14" x14ac:dyDescent="0.25">
      <c r="A2663">
        <v>179676515</v>
      </c>
      <c r="B2663" s="1" t="s">
        <v>23</v>
      </c>
      <c r="C2663" s="1" t="s">
        <v>3131</v>
      </c>
      <c r="D2663" s="1" t="s">
        <v>5251</v>
      </c>
      <c r="E2663" s="1" t="s">
        <v>43</v>
      </c>
      <c r="F2663" s="1" t="s">
        <v>54</v>
      </c>
      <c r="G2663" s="2">
        <v>44250</v>
      </c>
      <c r="H2663" s="3">
        <v>0.74583333333333335</v>
      </c>
      <c r="I2663">
        <v>1</v>
      </c>
      <c r="J2663" s="1" t="s">
        <v>4191</v>
      </c>
      <c r="K2663">
        <v>1</v>
      </c>
      <c r="L2663">
        <v>2.448702487402989</v>
      </c>
      <c r="M2663">
        <v>25633.46</v>
      </c>
      <c r="N2663" s="5">
        <f>IF(Feb_21[[#This Row],[WIN_OSE]]=0,('Summary Sheet'!$O$1)-('Summary Sheet'!$O$1*2%),-'Summary Sheet'!$O$1*(Feb_21[[#This Row],[BSP]]-1))</f>
        <v>-2.897404974805978</v>
      </c>
    </row>
    <row r="2664" spans="1:14" x14ac:dyDescent="0.25">
      <c r="A2664">
        <v>179676553</v>
      </c>
      <c r="B2664" s="1" t="s">
        <v>16</v>
      </c>
      <c r="C2664" s="1" t="s">
        <v>3130</v>
      </c>
      <c r="D2664" s="1" t="s">
        <v>5251</v>
      </c>
      <c r="E2664" s="1" t="s">
        <v>39</v>
      </c>
      <c r="F2664" s="1" t="s">
        <v>168</v>
      </c>
      <c r="G2664" s="2">
        <v>44250</v>
      </c>
      <c r="H2664" s="3">
        <v>0.76180555555555551</v>
      </c>
      <c r="I2664">
        <v>2</v>
      </c>
      <c r="J2664" s="1" t="s">
        <v>3967</v>
      </c>
      <c r="K2664">
        <v>0</v>
      </c>
      <c r="L2664">
        <v>2.4</v>
      </c>
      <c r="M2664">
        <v>24189.1</v>
      </c>
      <c r="N2664" s="5">
        <f>IF(Feb_21[[#This Row],[WIN_OSE]]=0,('Summary Sheet'!$O$1)-('Summary Sheet'!$O$1*2%),-'Summary Sheet'!$O$1*(Feb_21[[#This Row],[BSP]]-1))</f>
        <v>1.96</v>
      </c>
    </row>
    <row r="2665" spans="1:14" x14ac:dyDescent="0.25">
      <c r="A2665">
        <v>179676555</v>
      </c>
      <c r="B2665" s="1" t="s">
        <v>16</v>
      </c>
      <c r="C2665" s="1" t="s">
        <v>3130</v>
      </c>
      <c r="D2665" s="1" t="s">
        <v>5251</v>
      </c>
      <c r="E2665" s="1" t="s">
        <v>41</v>
      </c>
      <c r="F2665" s="1" t="s">
        <v>168</v>
      </c>
      <c r="G2665" s="2">
        <v>44250</v>
      </c>
      <c r="H2665" s="3">
        <v>0.7729166666666667</v>
      </c>
      <c r="I2665">
        <v>6</v>
      </c>
      <c r="J2665" s="1" t="s">
        <v>4064</v>
      </c>
      <c r="K2665">
        <v>1</v>
      </c>
      <c r="L2665">
        <v>3.8690640001627075</v>
      </c>
      <c r="M2665">
        <v>7566.14</v>
      </c>
      <c r="N2665" s="5">
        <f>IF(Feb_21[[#This Row],[WIN_OSE]]=0,('Summary Sheet'!$O$1)-('Summary Sheet'!$O$1*2%),-'Summary Sheet'!$O$1*(Feb_21[[#This Row],[BSP]]-1))</f>
        <v>-5.7381280003254149</v>
      </c>
    </row>
    <row r="2666" spans="1:14" x14ac:dyDescent="0.25">
      <c r="A2666">
        <v>179676557</v>
      </c>
      <c r="B2666" s="1" t="s">
        <v>16</v>
      </c>
      <c r="C2666" s="1" t="s">
        <v>3130</v>
      </c>
      <c r="D2666" s="1" t="s">
        <v>5251</v>
      </c>
      <c r="E2666" s="1" t="s">
        <v>193</v>
      </c>
      <c r="F2666" s="1" t="s">
        <v>194</v>
      </c>
      <c r="G2666" s="2">
        <v>44250</v>
      </c>
      <c r="H2666" s="3">
        <v>0.78333333333333333</v>
      </c>
      <c r="I2666">
        <v>3</v>
      </c>
      <c r="J2666" s="1" t="s">
        <v>5079</v>
      </c>
      <c r="K2666">
        <v>0</v>
      </c>
      <c r="L2666">
        <v>4.4000000000000004</v>
      </c>
      <c r="M2666">
        <v>9548.3799999999992</v>
      </c>
      <c r="N2666" s="5">
        <f>IF(Feb_21[[#This Row],[WIN_OSE]]=0,('Summary Sheet'!$O$1)-('Summary Sheet'!$O$1*2%),-'Summary Sheet'!$O$1*(Feb_21[[#This Row],[BSP]]-1))</f>
        <v>1.96</v>
      </c>
    </row>
    <row r="2667" spans="1:14" x14ac:dyDescent="0.25">
      <c r="A2667">
        <v>179676559</v>
      </c>
      <c r="B2667" s="1" t="s">
        <v>16</v>
      </c>
      <c r="C2667" s="1" t="s">
        <v>3130</v>
      </c>
      <c r="D2667" s="1" t="s">
        <v>5251</v>
      </c>
      <c r="E2667" s="1" t="s">
        <v>43</v>
      </c>
      <c r="F2667" s="1" t="s">
        <v>168</v>
      </c>
      <c r="G2667" s="2">
        <v>44250</v>
      </c>
      <c r="H2667" s="3">
        <v>0.79652777777777772</v>
      </c>
      <c r="I2667">
        <v>4</v>
      </c>
      <c r="J2667" s="1" t="s">
        <v>5100</v>
      </c>
      <c r="K2667">
        <v>0</v>
      </c>
      <c r="L2667">
        <v>3.3313116142313444</v>
      </c>
      <c r="M2667">
        <v>11946.44</v>
      </c>
      <c r="N2667" s="5">
        <f>IF(Feb_21[[#This Row],[WIN_OSE]]=0,('Summary Sheet'!$O$1)-('Summary Sheet'!$O$1*2%),-'Summary Sheet'!$O$1*(Feb_21[[#This Row],[BSP]]-1))</f>
        <v>1.96</v>
      </c>
    </row>
    <row r="2668" spans="1:14" x14ac:dyDescent="0.25">
      <c r="A2668">
        <v>179676561</v>
      </c>
      <c r="B2668" s="1" t="s">
        <v>16</v>
      </c>
      <c r="C2668" s="1" t="s">
        <v>3130</v>
      </c>
      <c r="D2668" s="1" t="s">
        <v>5251</v>
      </c>
      <c r="E2668" s="1" t="s">
        <v>47</v>
      </c>
      <c r="F2668" s="1" t="s">
        <v>168</v>
      </c>
      <c r="G2668" s="2">
        <v>44250</v>
      </c>
      <c r="H2668" s="3">
        <v>0.80833333333333335</v>
      </c>
      <c r="I2668">
        <v>5</v>
      </c>
      <c r="J2668" s="1" t="s">
        <v>4382</v>
      </c>
      <c r="K2668">
        <v>0</v>
      </c>
      <c r="L2668">
        <v>3.5906030250000001</v>
      </c>
      <c r="M2668">
        <v>9898.58</v>
      </c>
      <c r="N2668" s="5">
        <f>IF(Feb_21[[#This Row],[WIN_OSE]]=0,('Summary Sheet'!$O$1)-('Summary Sheet'!$O$1*2%),-'Summary Sheet'!$O$1*(Feb_21[[#This Row],[BSP]]-1))</f>
        <v>1.96</v>
      </c>
    </row>
    <row r="2669" spans="1:14" x14ac:dyDescent="0.25">
      <c r="A2669">
        <v>179676563</v>
      </c>
      <c r="B2669" s="1" t="s">
        <v>16</v>
      </c>
      <c r="C2669" s="1" t="s">
        <v>3130</v>
      </c>
      <c r="D2669" s="1" t="s">
        <v>5251</v>
      </c>
      <c r="E2669" s="1" t="s">
        <v>193</v>
      </c>
      <c r="F2669" s="1" t="s">
        <v>194</v>
      </c>
      <c r="G2669" s="2">
        <v>44250</v>
      </c>
      <c r="H2669" s="3">
        <v>0.82222222222222219</v>
      </c>
      <c r="I2669">
        <v>5</v>
      </c>
      <c r="J2669" s="1" t="s">
        <v>4881</v>
      </c>
      <c r="K2669">
        <v>0</v>
      </c>
      <c r="L2669">
        <v>3.352710541580163</v>
      </c>
      <c r="M2669">
        <v>6365.72</v>
      </c>
      <c r="N2669" s="5">
        <f>IF(Feb_21[[#This Row],[WIN_OSE]]=0,('Summary Sheet'!$O$1)-('Summary Sheet'!$O$1*2%),-'Summary Sheet'!$O$1*(Feb_21[[#This Row],[BSP]]-1))</f>
        <v>1.96</v>
      </c>
    </row>
    <row r="2670" spans="1:14" x14ac:dyDescent="0.25">
      <c r="A2670">
        <v>179676565</v>
      </c>
      <c r="B2670" s="1" t="s">
        <v>16</v>
      </c>
      <c r="C2670" s="1" t="s">
        <v>3130</v>
      </c>
      <c r="D2670" s="1" t="s">
        <v>5251</v>
      </c>
      <c r="E2670" s="1" t="s">
        <v>30</v>
      </c>
      <c r="F2670" s="1" t="s">
        <v>168</v>
      </c>
      <c r="G2670" s="2">
        <v>44250</v>
      </c>
      <c r="H2670" s="3">
        <v>0.8354166666666667</v>
      </c>
      <c r="I2670">
        <v>1</v>
      </c>
      <c r="J2670" s="1" t="s">
        <v>3971</v>
      </c>
      <c r="K2670">
        <v>0</v>
      </c>
      <c r="L2670">
        <v>2.5</v>
      </c>
      <c r="M2670">
        <v>18731.96</v>
      </c>
      <c r="N2670" s="5">
        <f>IF(Feb_21[[#This Row],[WIN_OSE]]=0,('Summary Sheet'!$O$1)-('Summary Sheet'!$O$1*2%),-'Summary Sheet'!$O$1*(Feb_21[[#This Row],[BSP]]-1))</f>
        <v>1.96</v>
      </c>
    </row>
    <row r="2671" spans="1:14" x14ac:dyDescent="0.25">
      <c r="A2671">
        <v>179676567</v>
      </c>
      <c r="B2671" s="1" t="s">
        <v>16</v>
      </c>
      <c r="C2671" s="1" t="s">
        <v>3130</v>
      </c>
      <c r="D2671" s="1" t="s">
        <v>5251</v>
      </c>
      <c r="E2671" s="1" t="s">
        <v>65</v>
      </c>
      <c r="F2671" s="1" t="s">
        <v>168</v>
      </c>
      <c r="G2671" s="2">
        <v>44250</v>
      </c>
      <c r="H2671" s="3">
        <v>0.84930555555555554</v>
      </c>
      <c r="I2671">
        <v>4</v>
      </c>
      <c r="J2671" s="1" t="s">
        <v>4964</v>
      </c>
      <c r="K2671">
        <v>0</v>
      </c>
      <c r="L2671">
        <v>3.9325055746441642</v>
      </c>
      <c r="M2671">
        <v>7667.06</v>
      </c>
      <c r="N2671" s="5">
        <f>IF(Feb_21[[#This Row],[WIN_OSE]]=0,('Summary Sheet'!$O$1)-('Summary Sheet'!$O$1*2%),-'Summary Sheet'!$O$1*(Feb_21[[#This Row],[BSP]]-1))</f>
        <v>1.96</v>
      </c>
    </row>
    <row r="2672" spans="1:14" x14ac:dyDescent="0.25">
      <c r="A2672">
        <v>179676569</v>
      </c>
      <c r="B2672" s="1" t="s">
        <v>16</v>
      </c>
      <c r="C2672" s="1" t="s">
        <v>3130</v>
      </c>
      <c r="D2672" s="1" t="s">
        <v>5251</v>
      </c>
      <c r="E2672" s="1" t="s">
        <v>39</v>
      </c>
      <c r="F2672" s="1" t="s">
        <v>168</v>
      </c>
      <c r="G2672" s="2">
        <v>44250</v>
      </c>
      <c r="H2672" s="3">
        <v>0.86319444444444449</v>
      </c>
      <c r="I2672">
        <v>4</v>
      </c>
      <c r="J2672" s="1" t="s">
        <v>3929</v>
      </c>
      <c r="K2672">
        <v>0</v>
      </c>
      <c r="L2672">
        <v>3.8469931664694741</v>
      </c>
      <c r="M2672">
        <v>9336.2199999999993</v>
      </c>
      <c r="N2672" s="5">
        <f>IF(Feb_21[[#This Row],[WIN_OSE]]=0,('Summary Sheet'!$O$1)-('Summary Sheet'!$O$1*2%),-'Summary Sheet'!$O$1*(Feb_21[[#This Row],[BSP]]-1))</f>
        <v>1.96</v>
      </c>
    </row>
    <row r="2673" spans="1:14" x14ac:dyDescent="0.25">
      <c r="A2673">
        <v>179676571</v>
      </c>
      <c r="B2673" s="1" t="s">
        <v>16</v>
      </c>
      <c r="C2673" s="1" t="s">
        <v>3130</v>
      </c>
      <c r="D2673" s="1" t="s">
        <v>5251</v>
      </c>
      <c r="E2673" s="1" t="s">
        <v>43</v>
      </c>
      <c r="F2673" s="1" t="s">
        <v>168</v>
      </c>
      <c r="G2673" s="2">
        <v>44250</v>
      </c>
      <c r="H2673" s="3">
        <v>0.87638888888888888</v>
      </c>
      <c r="I2673">
        <v>6</v>
      </c>
      <c r="J2673" s="1" t="s">
        <v>4177</v>
      </c>
      <c r="K2673">
        <v>0</v>
      </c>
      <c r="L2673">
        <v>2.7261032563487975</v>
      </c>
      <c r="M2673">
        <v>14263.7</v>
      </c>
      <c r="N2673" s="5">
        <f>IF(Feb_21[[#This Row],[WIN_OSE]]=0,('Summary Sheet'!$O$1)-('Summary Sheet'!$O$1*2%),-'Summary Sheet'!$O$1*(Feb_21[[#This Row],[BSP]]-1))</f>
        <v>1.96</v>
      </c>
    </row>
    <row r="2674" spans="1:14" x14ac:dyDescent="0.25">
      <c r="A2674">
        <v>179676573</v>
      </c>
      <c r="B2674" s="1" t="s">
        <v>16</v>
      </c>
      <c r="C2674" s="1" t="s">
        <v>3130</v>
      </c>
      <c r="D2674" s="1" t="s">
        <v>5251</v>
      </c>
      <c r="E2674" s="1" t="s">
        <v>30</v>
      </c>
      <c r="F2674" s="1" t="s">
        <v>168</v>
      </c>
      <c r="G2674" s="2">
        <v>44250</v>
      </c>
      <c r="H2674" s="3">
        <v>0.88749999999999996</v>
      </c>
      <c r="I2674">
        <v>6</v>
      </c>
      <c r="J2674" s="1" t="s">
        <v>3787</v>
      </c>
      <c r="K2674">
        <v>1</v>
      </c>
      <c r="L2674">
        <v>4.1720068115874884</v>
      </c>
      <c r="M2674">
        <v>8091.88</v>
      </c>
      <c r="N2674" s="5">
        <f>IF(Feb_21[[#This Row],[WIN_OSE]]=0,('Summary Sheet'!$O$1)-('Summary Sheet'!$O$1*2%),-'Summary Sheet'!$O$1*(Feb_21[[#This Row],[BSP]]-1))</f>
        <v>-6.3440136231749769</v>
      </c>
    </row>
    <row r="2675" spans="1:14" x14ac:dyDescent="0.25">
      <c r="A2675">
        <v>179727328</v>
      </c>
      <c r="B2675" s="1" t="s">
        <v>19</v>
      </c>
      <c r="C2675" s="1" t="s">
        <v>3132</v>
      </c>
      <c r="D2675" s="1" t="s">
        <v>5260</v>
      </c>
      <c r="E2675" s="1" t="s">
        <v>48</v>
      </c>
      <c r="F2675" s="1" t="s">
        <v>42</v>
      </c>
      <c r="G2675" s="2">
        <v>44251</v>
      </c>
      <c r="H2675" s="3">
        <v>0.46250000000000002</v>
      </c>
      <c r="I2675">
        <v>1</v>
      </c>
      <c r="J2675" s="1" t="s">
        <v>4086</v>
      </c>
      <c r="K2675">
        <v>1</v>
      </c>
      <c r="L2675">
        <v>3.1280274194539377</v>
      </c>
      <c r="M2675">
        <v>10584.46</v>
      </c>
      <c r="N2675" s="5">
        <f>IF(Feb_21[[#This Row],[WIN_OSE]]=0,('Summary Sheet'!$O$1)-('Summary Sheet'!$O$1*2%),-'Summary Sheet'!$O$1*(Feb_21[[#This Row],[BSP]]-1))</f>
        <v>-4.2560548389078754</v>
      </c>
    </row>
    <row r="2676" spans="1:14" x14ac:dyDescent="0.25">
      <c r="A2676">
        <v>179727330</v>
      </c>
      <c r="B2676" s="1" t="s">
        <v>19</v>
      </c>
      <c r="C2676" s="1" t="s">
        <v>3132</v>
      </c>
      <c r="D2676" s="1" t="s">
        <v>5260</v>
      </c>
      <c r="E2676" s="1" t="s">
        <v>32</v>
      </c>
      <c r="F2676" s="1" t="s">
        <v>42</v>
      </c>
      <c r="G2676" s="2">
        <v>44251</v>
      </c>
      <c r="H2676" s="3">
        <v>0.47291666666666665</v>
      </c>
      <c r="I2676">
        <v>1</v>
      </c>
      <c r="J2676" s="1" t="s">
        <v>3965</v>
      </c>
      <c r="K2676">
        <v>0</v>
      </c>
      <c r="L2676">
        <v>3.7753560752015618</v>
      </c>
      <c r="M2676">
        <v>11404.64</v>
      </c>
      <c r="N2676" s="5">
        <f>IF(Feb_21[[#This Row],[WIN_OSE]]=0,('Summary Sheet'!$O$1)-('Summary Sheet'!$O$1*2%),-'Summary Sheet'!$O$1*(Feb_21[[#This Row],[BSP]]-1))</f>
        <v>1.96</v>
      </c>
    </row>
    <row r="2677" spans="1:14" x14ac:dyDescent="0.25">
      <c r="A2677">
        <v>179727332</v>
      </c>
      <c r="B2677" s="1" t="s">
        <v>19</v>
      </c>
      <c r="C2677" s="1" t="s">
        <v>3132</v>
      </c>
      <c r="D2677" s="1" t="s">
        <v>5260</v>
      </c>
      <c r="E2677" s="1" t="s">
        <v>65</v>
      </c>
      <c r="F2677" s="1" t="s">
        <v>42</v>
      </c>
      <c r="G2677" s="2">
        <v>44251</v>
      </c>
      <c r="H2677" s="3">
        <v>0.48333333333333334</v>
      </c>
      <c r="I2677">
        <v>5</v>
      </c>
      <c r="J2677" s="1" t="s">
        <v>3963</v>
      </c>
      <c r="K2677">
        <v>0</v>
      </c>
      <c r="L2677">
        <v>2.5702809431590139</v>
      </c>
      <c r="M2677">
        <v>12252.64</v>
      </c>
      <c r="N2677" s="5">
        <f>IF(Feb_21[[#This Row],[WIN_OSE]]=0,('Summary Sheet'!$O$1)-('Summary Sheet'!$O$1*2%),-'Summary Sheet'!$O$1*(Feb_21[[#This Row],[BSP]]-1))</f>
        <v>1.96</v>
      </c>
    </row>
    <row r="2678" spans="1:14" x14ac:dyDescent="0.25">
      <c r="A2678">
        <v>179727334</v>
      </c>
      <c r="B2678" s="1" t="s">
        <v>19</v>
      </c>
      <c r="C2678" s="1" t="s">
        <v>3132</v>
      </c>
      <c r="D2678" s="1" t="s">
        <v>5260</v>
      </c>
      <c r="E2678" s="1" t="s">
        <v>30</v>
      </c>
      <c r="F2678" s="1" t="s">
        <v>42</v>
      </c>
      <c r="G2678" s="2">
        <v>44251</v>
      </c>
      <c r="H2678" s="3">
        <v>0.49375000000000002</v>
      </c>
      <c r="I2678">
        <v>2</v>
      </c>
      <c r="J2678" s="1" t="s">
        <v>4305</v>
      </c>
      <c r="K2678">
        <v>1</v>
      </c>
      <c r="L2678">
        <v>3.2411174704027839</v>
      </c>
      <c r="M2678">
        <v>10876.44</v>
      </c>
      <c r="N2678" s="5">
        <f>IF(Feb_21[[#This Row],[WIN_OSE]]=0,('Summary Sheet'!$O$1)-('Summary Sheet'!$O$1*2%),-'Summary Sheet'!$O$1*(Feb_21[[#This Row],[BSP]]-1))</f>
        <v>-4.4822349408055677</v>
      </c>
    </row>
    <row r="2679" spans="1:14" x14ac:dyDescent="0.25">
      <c r="A2679">
        <v>179727336</v>
      </c>
      <c r="B2679" s="1" t="s">
        <v>19</v>
      </c>
      <c r="C2679" s="1" t="s">
        <v>3132</v>
      </c>
      <c r="D2679" s="1" t="s">
        <v>5260</v>
      </c>
      <c r="E2679" s="1" t="s">
        <v>47</v>
      </c>
      <c r="F2679" s="1" t="s">
        <v>42</v>
      </c>
      <c r="G2679" s="2">
        <v>44251</v>
      </c>
      <c r="H2679" s="3">
        <v>0.50416666666666665</v>
      </c>
      <c r="I2679">
        <v>6</v>
      </c>
      <c r="J2679" s="1" t="s">
        <v>3876</v>
      </c>
      <c r="K2679">
        <v>0</v>
      </c>
      <c r="L2679">
        <v>4.6309127797995835</v>
      </c>
      <c r="M2679">
        <v>4921.24</v>
      </c>
      <c r="N2679" s="5">
        <f>IF(Feb_21[[#This Row],[WIN_OSE]]=0,('Summary Sheet'!$O$1)-('Summary Sheet'!$O$1*2%),-'Summary Sheet'!$O$1*(Feb_21[[#This Row],[BSP]]-1))</f>
        <v>1.96</v>
      </c>
    </row>
    <row r="2680" spans="1:14" x14ac:dyDescent="0.25">
      <c r="A2680">
        <v>179727338</v>
      </c>
      <c r="B2680" s="1" t="s">
        <v>19</v>
      </c>
      <c r="C2680" s="1" t="s">
        <v>3132</v>
      </c>
      <c r="D2680" s="1" t="s">
        <v>5260</v>
      </c>
      <c r="E2680" s="1" t="s">
        <v>41</v>
      </c>
      <c r="F2680" s="1" t="s">
        <v>42</v>
      </c>
      <c r="G2680" s="2">
        <v>44251</v>
      </c>
      <c r="H2680" s="3">
        <v>0.51458333333333328</v>
      </c>
      <c r="I2680">
        <v>2</v>
      </c>
      <c r="J2680" s="1" t="s">
        <v>3465</v>
      </c>
      <c r="K2680">
        <v>0</v>
      </c>
      <c r="L2680">
        <v>3.0976171859999999</v>
      </c>
      <c r="M2680">
        <v>11723.92</v>
      </c>
      <c r="N2680" s="5">
        <f>IF(Feb_21[[#This Row],[WIN_OSE]]=0,('Summary Sheet'!$O$1)-('Summary Sheet'!$O$1*2%),-'Summary Sheet'!$O$1*(Feb_21[[#This Row],[BSP]]-1))</f>
        <v>1.96</v>
      </c>
    </row>
    <row r="2681" spans="1:14" x14ac:dyDescent="0.25">
      <c r="A2681">
        <v>179727340</v>
      </c>
      <c r="B2681" s="1" t="s">
        <v>19</v>
      </c>
      <c r="C2681" s="1" t="s">
        <v>3132</v>
      </c>
      <c r="D2681" s="1" t="s">
        <v>5260</v>
      </c>
      <c r="E2681" s="1" t="s">
        <v>43</v>
      </c>
      <c r="F2681" s="1" t="s">
        <v>42</v>
      </c>
      <c r="G2681" s="2">
        <v>44251</v>
      </c>
      <c r="H2681" s="3">
        <v>0.52500000000000002</v>
      </c>
      <c r="I2681">
        <v>3</v>
      </c>
      <c r="J2681" s="1" t="s">
        <v>4751</v>
      </c>
      <c r="K2681">
        <v>0</v>
      </c>
      <c r="L2681">
        <v>3.686689166221913</v>
      </c>
      <c r="M2681">
        <v>12975.76</v>
      </c>
      <c r="N2681" s="5">
        <f>IF(Feb_21[[#This Row],[WIN_OSE]]=0,('Summary Sheet'!$O$1)-('Summary Sheet'!$O$1*2%),-'Summary Sheet'!$O$1*(Feb_21[[#This Row],[BSP]]-1))</f>
        <v>1.96</v>
      </c>
    </row>
    <row r="2682" spans="1:14" x14ac:dyDescent="0.25">
      <c r="A2682">
        <v>179727342</v>
      </c>
      <c r="B2682" s="1" t="s">
        <v>19</v>
      </c>
      <c r="C2682" s="1" t="s">
        <v>3132</v>
      </c>
      <c r="D2682" s="1" t="s">
        <v>5260</v>
      </c>
      <c r="E2682" s="1" t="s">
        <v>30</v>
      </c>
      <c r="F2682" s="1" t="s">
        <v>42</v>
      </c>
      <c r="G2682" s="2">
        <v>44251</v>
      </c>
      <c r="H2682" s="3">
        <v>0.53541666666666665</v>
      </c>
      <c r="I2682">
        <v>2</v>
      </c>
      <c r="J2682" s="1" t="s">
        <v>5168</v>
      </c>
      <c r="K2682">
        <v>1</v>
      </c>
      <c r="L2682">
        <v>3.258997296</v>
      </c>
      <c r="M2682">
        <v>10010.959999999999</v>
      </c>
      <c r="N2682" s="5">
        <f>IF(Feb_21[[#This Row],[WIN_OSE]]=0,('Summary Sheet'!$O$1)-('Summary Sheet'!$O$1*2%),-'Summary Sheet'!$O$1*(Feb_21[[#This Row],[BSP]]-1))</f>
        <v>-4.517994592</v>
      </c>
    </row>
    <row r="2683" spans="1:14" x14ac:dyDescent="0.25">
      <c r="A2683">
        <v>179727344</v>
      </c>
      <c r="B2683" s="1" t="s">
        <v>19</v>
      </c>
      <c r="C2683" s="1" t="s">
        <v>3132</v>
      </c>
      <c r="D2683" s="1" t="s">
        <v>5260</v>
      </c>
      <c r="E2683" s="1" t="s">
        <v>24</v>
      </c>
      <c r="F2683" s="1" t="s">
        <v>42</v>
      </c>
      <c r="G2683" s="2">
        <v>44251</v>
      </c>
      <c r="H2683" s="3">
        <v>0.54583333333333328</v>
      </c>
      <c r="I2683">
        <v>2</v>
      </c>
      <c r="J2683" s="1" t="s">
        <v>3549</v>
      </c>
      <c r="K2683">
        <v>0</v>
      </c>
      <c r="L2683">
        <v>3.9096986920000001</v>
      </c>
      <c r="M2683">
        <v>15918.12</v>
      </c>
      <c r="N2683" s="5">
        <f>IF(Feb_21[[#This Row],[WIN_OSE]]=0,('Summary Sheet'!$O$1)-('Summary Sheet'!$O$1*2%),-'Summary Sheet'!$O$1*(Feb_21[[#This Row],[BSP]]-1))</f>
        <v>1.96</v>
      </c>
    </row>
    <row r="2684" spans="1:14" x14ac:dyDescent="0.25">
      <c r="A2684">
        <v>179727346</v>
      </c>
      <c r="B2684" s="1" t="s">
        <v>19</v>
      </c>
      <c r="C2684" s="1" t="s">
        <v>3132</v>
      </c>
      <c r="D2684" s="1" t="s">
        <v>5260</v>
      </c>
      <c r="E2684" s="1" t="s">
        <v>30</v>
      </c>
      <c r="F2684" s="1" t="s">
        <v>42</v>
      </c>
      <c r="G2684" s="2">
        <v>44251</v>
      </c>
      <c r="H2684" s="3">
        <v>0.55625000000000002</v>
      </c>
      <c r="I2684">
        <v>4</v>
      </c>
      <c r="J2684" s="1" t="s">
        <v>5272</v>
      </c>
      <c r="K2684">
        <v>1</v>
      </c>
      <c r="L2684">
        <v>2.705419428477434</v>
      </c>
      <c r="M2684">
        <v>14004.56</v>
      </c>
      <c r="N2684" s="5">
        <f>IF(Feb_21[[#This Row],[WIN_OSE]]=0,('Summary Sheet'!$O$1)-('Summary Sheet'!$O$1*2%),-'Summary Sheet'!$O$1*(Feb_21[[#This Row],[BSP]]-1))</f>
        <v>-3.410838856954868</v>
      </c>
    </row>
    <row r="2685" spans="1:14" x14ac:dyDescent="0.25">
      <c r="A2685">
        <v>179727348</v>
      </c>
      <c r="B2685" s="1" t="s">
        <v>19</v>
      </c>
      <c r="C2685" s="1" t="s">
        <v>3132</v>
      </c>
      <c r="D2685" s="1" t="s">
        <v>5260</v>
      </c>
      <c r="E2685" s="1" t="s">
        <v>39</v>
      </c>
      <c r="F2685" s="1" t="s">
        <v>42</v>
      </c>
      <c r="G2685" s="2">
        <v>44251</v>
      </c>
      <c r="H2685" s="3">
        <v>0.56666666666666665</v>
      </c>
      <c r="I2685">
        <v>3</v>
      </c>
      <c r="J2685" s="1" t="s">
        <v>5267</v>
      </c>
      <c r="K2685">
        <v>1</v>
      </c>
      <c r="L2685">
        <v>3.15</v>
      </c>
      <c r="M2685">
        <v>11655.52</v>
      </c>
      <c r="N2685" s="5">
        <f>IF(Feb_21[[#This Row],[WIN_OSE]]=0,('Summary Sheet'!$O$1)-('Summary Sheet'!$O$1*2%),-'Summary Sheet'!$O$1*(Feb_21[[#This Row],[BSP]]-1))</f>
        <v>-4.3</v>
      </c>
    </row>
    <row r="2686" spans="1:14" x14ac:dyDescent="0.25">
      <c r="A2686">
        <v>179727350</v>
      </c>
      <c r="B2686" s="1" t="s">
        <v>19</v>
      </c>
      <c r="C2686" s="1" t="s">
        <v>3132</v>
      </c>
      <c r="D2686" s="1" t="s">
        <v>5260</v>
      </c>
      <c r="E2686" s="1" t="s">
        <v>41</v>
      </c>
      <c r="F2686" s="1" t="s">
        <v>42</v>
      </c>
      <c r="G2686" s="2">
        <v>44251</v>
      </c>
      <c r="H2686" s="3">
        <v>0.57708333333333328</v>
      </c>
      <c r="I2686">
        <v>3</v>
      </c>
      <c r="J2686" s="1" t="s">
        <v>4841</v>
      </c>
      <c r="K2686">
        <v>0</v>
      </c>
      <c r="L2686">
        <v>3.1794166102270536</v>
      </c>
      <c r="M2686">
        <v>5786.76</v>
      </c>
      <c r="N2686" s="5">
        <f>IF(Feb_21[[#This Row],[WIN_OSE]]=0,('Summary Sheet'!$O$1)-('Summary Sheet'!$O$1*2%),-'Summary Sheet'!$O$1*(Feb_21[[#This Row],[BSP]]-1))</f>
        <v>1.96</v>
      </c>
    </row>
    <row r="2687" spans="1:14" x14ac:dyDescent="0.25">
      <c r="A2687">
        <v>179727493</v>
      </c>
      <c r="B2687" s="1" t="s">
        <v>23</v>
      </c>
      <c r="C2687" s="1" t="s">
        <v>5302</v>
      </c>
      <c r="D2687" s="1" t="s">
        <v>5260</v>
      </c>
      <c r="E2687" s="1" t="s">
        <v>75</v>
      </c>
      <c r="F2687" s="1" t="s">
        <v>46</v>
      </c>
      <c r="G2687" s="2">
        <v>44251</v>
      </c>
      <c r="H2687" s="3">
        <v>0.44861111111111113</v>
      </c>
      <c r="I2687">
        <v>3</v>
      </c>
      <c r="J2687" s="1" t="s">
        <v>5020</v>
      </c>
      <c r="K2687">
        <v>0</v>
      </c>
      <c r="L2687">
        <v>3.3007035478681797</v>
      </c>
      <c r="M2687">
        <v>7935.84</v>
      </c>
      <c r="N2687" s="5">
        <f>IF(Feb_21[[#This Row],[WIN_OSE]]=0,('Summary Sheet'!$O$1)-('Summary Sheet'!$O$1*2%),-'Summary Sheet'!$O$1*(Feb_21[[#This Row],[BSP]]-1))</f>
        <v>1.96</v>
      </c>
    </row>
    <row r="2688" spans="1:14" x14ac:dyDescent="0.25">
      <c r="A2688">
        <v>179727495</v>
      </c>
      <c r="B2688" s="1" t="s">
        <v>23</v>
      </c>
      <c r="C2688" s="1" t="s">
        <v>5302</v>
      </c>
      <c r="D2688" s="1" t="s">
        <v>5260</v>
      </c>
      <c r="E2688" s="1" t="s">
        <v>39</v>
      </c>
      <c r="F2688" s="1" t="s">
        <v>54</v>
      </c>
      <c r="G2688" s="2">
        <v>44251</v>
      </c>
      <c r="H2688" s="3">
        <v>0.45902777777777776</v>
      </c>
      <c r="I2688">
        <v>4</v>
      </c>
      <c r="J2688" s="1" t="s">
        <v>5171</v>
      </c>
      <c r="K2688">
        <v>0</v>
      </c>
      <c r="L2688">
        <v>2.1721075777863366</v>
      </c>
      <c r="M2688">
        <v>14361.34</v>
      </c>
      <c r="N2688" s="5">
        <f>IF(Feb_21[[#This Row],[WIN_OSE]]=0,('Summary Sheet'!$O$1)-('Summary Sheet'!$O$1*2%),-'Summary Sheet'!$O$1*(Feb_21[[#This Row],[BSP]]-1))</f>
        <v>1.96</v>
      </c>
    </row>
    <row r="2689" spans="1:14" x14ac:dyDescent="0.25">
      <c r="A2689">
        <v>179727497</v>
      </c>
      <c r="B2689" s="1" t="s">
        <v>23</v>
      </c>
      <c r="C2689" s="1" t="s">
        <v>5302</v>
      </c>
      <c r="D2689" s="1" t="s">
        <v>5260</v>
      </c>
      <c r="E2689" s="1" t="s">
        <v>49</v>
      </c>
      <c r="F2689" s="1" t="s">
        <v>46</v>
      </c>
      <c r="G2689" s="2">
        <v>44251</v>
      </c>
      <c r="H2689" s="3">
        <v>0.46944444444444444</v>
      </c>
      <c r="I2689">
        <v>6</v>
      </c>
      <c r="J2689" s="1" t="s">
        <v>3395</v>
      </c>
      <c r="K2689">
        <v>1</v>
      </c>
      <c r="L2689">
        <v>3.0344575421520856</v>
      </c>
      <c r="M2689">
        <v>7954.66</v>
      </c>
      <c r="N2689" s="5">
        <f>IF(Feb_21[[#This Row],[WIN_OSE]]=0,('Summary Sheet'!$O$1)-('Summary Sheet'!$O$1*2%),-'Summary Sheet'!$O$1*(Feb_21[[#This Row],[BSP]]-1))</f>
        <v>-4.0689150843041713</v>
      </c>
    </row>
    <row r="2690" spans="1:14" x14ac:dyDescent="0.25">
      <c r="A2690">
        <v>179727499</v>
      </c>
      <c r="B2690" s="1" t="s">
        <v>23</v>
      </c>
      <c r="C2690" s="1" t="s">
        <v>5302</v>
      </c>
      <c r="D2690" s="1" t="s">
        <v>5260</v>
      </c>
      <c r="E2690" s="1" t="s">
        <v>47</v>
      </c>
      <c r="F2690" s="1" t="s">
        <v>54</v>
      </c>
      <c r="G2690" s="2">
        <v>44251</v>
      </c>
      <c r="H2690" s="3">
        <v>0.47986111111111113</v>
      </c>
      <c r="I2690">
        <v>4</v>
      </c>
      <c r="J2690" s="1" t="s">
        <v>4413</v>
      </c>
      <c r="K2690">
        <v>0</v>
      </c>
      <c r="L2690">
        <v>3.3023444885164634</v>
      </c>
      <c r="M2690">
        <v>7043.56</v>
      </c>
      <c r="N2690" s="5">
        <f>IF(Feb_21[[#This Row],[WIN_OSE]]=0,('Summary Sheet'!$O$1)-('Summary Sheet'!$O$1*2%),-'Summary Sheet'!$O$1*(Feb_21[[#This Row],[BSP]]-1))</f>
        <v>1.96</v>
      </c>
    </row>
    <row r="2691" spans="1:14" x14ac:dyDescent="0.25">
      <c r="A2691">
        <v>179727501</v>
      </c>
      <c r="B2691" s="1" t="s">
        <v>23</v>
      </c>
      <c r="C2691" s="1" t="s">
        <v>5302</v>
      </c>
      <c r="D2691" s="1" t="s">
        <v>5260</v>
      </c>
      <c r="E2691" s="1" t="s">
        <v>49</v>
      </c>
      <c r="F2691" s="1" t="s">
        <v>46</v>
      </c>
      <c r="G2691" s="2">
        <v>44251</v>
      </c>
      <c r="H2691" s="3">
        <v>0.49027777777777776</v>
      </c>
      <c r="I2691">
        <v>2</v>
      </c>
      <c r="J2691" s="1" t="s">
        <v>3892</v>
      </c>
      <c r="K2691">
        <v>0</v>
      </c>
      <c r="L2691">
        <v>2.5549040251760058</v>
      </c>
      <c r="M2691">
        <v>13801.7</v>
      </c>
      <c r="N2691" s="5">
        <f>IF(Feb_21[[#This Row],[WIN_OSE]]=0,('Summary Sheet'!$O$1)-('Summary Sheet'!$O$1*2%),-'Summary Sheet'!$O$1*(Feb_21[[#This Row],[BSP]]-1))</f>
        <v>1.96</v>
      </c>
    </row>
    <row r="2692" spans="1:14" x14ac:dyDescent="0.25">
      <c r="A2692">
        <v>179727503</v>
      </c>
      <c r="B2692" s="1" t="s">
        <v>23</v>
      </c>
      <c r="C2692" s="1" t="s">
        <v>5302</v>
      </c>
      <c r="D2692" s="1" t="s">
        <v>5260</v>
      </c>
      <c r="E2692" s="1" t="s">
        <v>48</v>
      </c>
      <c r="F2692" s="1" t="s">
        <v>54</v>
      </c>
      <c r="G2692" s="2">
        <v>44251</v>
      </c>
      <c r="H2692" s="3">
        <v>0.50069444444444444</v>
      </c>
      <c r="I2692">
        <v>3</v>
      </c>
      <c r="J2692" s="1" t="s">
        <v>4196</v>
      </c>
      <c r="K2692">
        <v>1</v>
      </c>
      <c r="L2692">
        <v>3.2623696157584332</v>
      </c>
      <c r="M2692">
        <v>7293.02</v>
      </c>
      <c r="N2692" s="5">
        <f>IF(Feb_21[[#This Row],[WIN_OSE]]=0,('Summary Sheet'!$O$1)-('Summary Sheet'!$O$1*2%),-'Summary Sheet'!$O$1*(Feb_21[[#This Row],[BSP]]-1))</f>
        <v>-4.5247392315168664</v>
      </c>
    </row>
    <row r="2693" spans="1:14" x14ac:dyDescent="0.25">
      <c r="A2693">
        <v>179727505</v>
      </c>
      <c r="B2693" s="1" t="s">
        <v>23</v>
      </c>
      <c r="C2693" s="1" t="s">
        <v>5302</v>
      </c>
      <c r="D2693" s="1" t="s">
        <v>5260</v>
      </c>
      <c r="E2693" s="1" t="s">
        <v>27</v>
      </c>
      <c r="F2693" s="1" t="s">
        <v>46</v>
      </c>
      <c r="G2693" s="2">
        <v>44251</v>
      </c>
      <c r="H2693" s="3">
        <v>0.51111111111111107</v>
      </c>
      <c r="I2693">
        <v>2</v>
      </c>
      <c r="J2693" s="1" t="s">
        <v>4253</v>
      </c>
      <c r="K2693">
        <v>1</v>
      </c>
      <c r="L2693">
        <v>2.4666228492706077</v>
      </c>
      <c r="M2693">
        <v>9120.74</v>
      </c>
      <c r="N2693" s="5">
        <f>IF(Feb_21[[#This Row],[WIN_OSE]]=0,('Summary Sheet'!$O$1)-('Summary Sheet'!$O$1*2%),-'Summary Sheet'!$O$1*(Feb_21[[#This Row],[BSP]]-1))</f>
        <v>-2.9332456985412154</v>
      </c>
    </row>
    <row r="2694" spans="1:14" x14ac:dyDescent="0.25">
      <c r="A2694">
        <v>179727507</v>
      </c>
      <c r="B2694" s="1" t="s">
        <v>23</v>
      </c>
      <c r="C2694" s="1" t="s">
        <v>5302</v>
      </c>
      <c r="D2694" s="1" t="s">
        <v>5260</v>
      </c>
      <c r="E2694" s="1" t="s">
        <v>32</v>
      </c>
      <c r="F2694" s="1" t="s">
        <v>54</v>
      </c>
      <c r="G2694" s="2">
        <v>44251</v>
      </c>
      <c r="H2694" s="3">
        <v>0.52152777777777781</v>
      </c>
      <c r="I2694">
        <v>3</v>
      </c>
      <c r="J2694" s="1" t="s">
        <v>5102</v>
      </c>
      <c r="K2694">
        <v>1</v>
      </c>
      <c r="L2694">
        <v>3.3568111653876613</v>
      </c>
      <c r="M2694">
        <v>7141.02</v>
      </c>
      <c r="N2694" s="5">
        <f>IF(Feb_21[[#This Row],[WIN_OSE]]=0,('Summary Sheet'!$O$1)-('Summary Sheet'!$O$1*2%),-'Summary Sheet'!$O$1*(Feb_21[[#This Row],[BSP]]-1))</f>
        <v>-4.7136223307753227</v>
      </c>
    </row>
    <row r="2695" spans="1:14" x14ac:dyDescent="0.25">
      <c r="A2695">
        <v>179727509</v>
      </c>
      <c r="B2695" s="1" t="s">
        <v>23</v>
      </c>
      <c r="C2695" s="1" t="s">
        <v>5302</v>
      </c>
      <c r="D2695" s="1" t="s">
        <v>5260</v>
      </c>
      <c r="E2695" s="1" t="s">
        <v>45</v>
      </c>
      <c r="F2695" s="1" t="s">
        <v>46</v>
      </c>
      <c r="G2695" s="2">
        <v>44251</v>
      </c>
      <c r="H2695" s="3">
        <v>0.53194444444444444</v>
      </c>
      <c r="I2695">
        <v>1</v>
      </c>
      <c r="J2695" s="1" t="s">
        <v>1173</v>
      </c>
      <c r="K2695">
        <v>0</v>
      </c>
      <c r="L2695">
        <v>2.71449547717115</v>
      </c>
      <c r="M2695">
        <v>9971.42</v>
      </c>
      <c r="N2695" s="5">
        <f>IF(Feb_21[[#This Row],[WIN_OSE]]=0,('Summary Sheet'!$O$1)-('Summary Sheet'!$O$1*2%),-'Summary Sheet'!$O$1*(Feb_21[[#This Row],[BSP]]-1))</f>
        <v>1.96</v>
      </c>
    </row>
    <row r="2696" spans="1:14" x14ac:dyDescent="0.25">
      <c r="A2696">
        <v>179727511</v>
      </c>
      <c r="B2696" s="1" t="s">
        <v>23</v>
      </c>
      <c r="C2696" s="1" t="s">
        <v>5302</v>
      </c>
      <c r="D2696" s="1" t="s">
        <v>5260</v>
      </c>
      <c r="E2696" s="1" t="s">
        <v>43</v>
      </c>
      <c r="F2696" s="1" t="s">
        <v>54</v>
      </c>
      <c r="G2696" s="2">
        <v>44251</v>
      </c>
      <c r="H2696" s="3">
        <v>0.54305555555555551</v>
      </c>
      <c r="I2696">
        <v>5</v>
      </c>
      <c r="J2696" s="1" t="s">
        <v>3460</v>
      </c>
      <c r="K2696">
        <v>0</v>
      </c>
      <c r="L2696">
        <v>3.2616906315133383</v>
      </c>
      <c r="M2696">
        <v>13648.94</v>
      </c>
      <c r="N2696" s="5">
        <f>IF(Feb_21[[#This Row],[WIN_OSE]]=0,('Summary Sheet'!$O$1)-('Summary Sheet'!$O$1*2%),-'Summary Sheet'!$O$1*(Feb_21[[#This Row],[BSP]]-1))</f>
        <v>1.96</v>
      </c>
    </row>
    <row r="2697" spans="1:14" x14ac:dyDescent="0.25">
      <c r="A2697">
        <v>179727513</v>
      </c>
      <c r="B2697" s="1" t="s">
        <v>23</v>
      </c>
      <c r="C2697" s="1" t="s">
        <v>5302</v>
      </c>
      <c r="D2697" s="1" t="s">
        <v>5260</v>
      </c>
      <c r="E2697" s="1" t="s">
        <v>47</v>
      </c>
      <c r="F2697" s="1" t="s">
        <v>54</v>
      </c>
      <c r="G2697" s="2">
        <v>44251</v>
      </c>
      <c r="H2697" s="3">
        <v>0.55347222222222225</v>
      </c>
      <c r="I2697">
        <v>4</v>
      </c>
      <c r="J2697" s="1" t="s">
        <v>5261</v>
      </c>
      <c r="K2697">
        <v>0</v>
      </c>
      <c r="L2697">
        <v>3.2041762448634117</v>
      </c>
      <c r="M2697">
        <v>10419.82</v>
      </c>
      <c r="N2697" s="5">
        <f>IF(Feb_21[[#This Row],[WIN_OSE]]=0,('Summary Sheet'!$O$1)-('Summary Sheet'!$O$1*2%),-'Summary Sheet'!$O$1*(Feb_21[[#This Row],[BSP]]-1))</f>
        <v>1.96</v>
      </c>
    </row>
    <row r="2698" spans="1:14" x14ac:dyDescent="0.25">
      <c r="A2698">
        <v>179727515</v>
      </c>
      <c r="B2698" s="1" t="s">
        <v>23</v>
      </c>
      <c r="C2698" s="1" t="s">
        <v>5302</v>
      </c>
      <c r="D2698" s="1" t="s">
        <v>5260</v>
      </c>
      <c r="E2698" s="1" t="s">
        <v>32</v>
      </c>
      <c r="F2698" s="1" t="s">
        <v>54</v>
      </c>
      <c r="G2698" s="2">
        <v>44251</v>
      </c>
      <c r="H2698" s="3">
        <v>0.56458333333333333</v>
      </c>
      <c r="I2698">
        <v>6</v>
      </c>
      <c r="J2698" s="1" t="s">
        <v>4513</v>
      </c>
      <c r="K2698">
        <v>0</v>
      </c>
      <c r="L2698">
        <v>3.3996206391887247</v>
      </c>
      <c r="M2698">
        <v>11490.18</v>
      </c>
      <c r="N2698" s="5">
        <f>IF(Feb_21[[#This Row],[WIN_OSE]]=0,('Summary Sheet'!$O$1)-('Summary Sheet'!$O$1*2%),-'Summary Sheet'!$O$1*(Feb_21[[#This Row],[BSP]]-1))</f>
        <v>1.96</v>
      </c>
    </row>
    <row r="2699" spans="1:14" x14ac:dyDescent="0.25">
      <c r="A2699">
        <v>179727638</v>
      </c>
      <c r="B2699" s="1" t="s">
        <v>19</v>
      </c>
      <c r="C2699" s="1" t="s">
        <v>3135</v>
      </c>
      <c r="D2699" s="1" t="s">
        <v>5260</v>
      </c>
      <c r="E2699" s="1" t="s">
        <v>27</v>
      </c>
      <c r="F2699" s="1" t="s">
        <v>50</v>
      </c>
      <c r="G2699" s="2">
        <v>44251</v>
      </c>
      <c r="H2699" s="3">
        <v>0.46736111111111112</v>
      </c>
      <c r="I2699">
        <v>1</v>
      </c>
      <c r="J2699" s="1" t="s">
        <v>3572</v>
      </c>
      <c r="K2699">
        <v>1</v>
      </c>
      <c r="L2699">
        <v>3.723856284551438</v>
      </c>
      <c r="M2699">
        <v>4337.92</v>
      </c>
      <c r="N2699" s="5">
        <f>IF(Feb_21[[#This Row],[WIN_OSE]]=0,('Summary Sheet'!$O$1)-('Summary Sheet'!$O$1*2%),-'Summary Sheet'!$O$1*(Feb_21[[#This Row],[BSP]]-1))</f>
        <v>-5.447712569102876</v>
      </c>
    </row>
    <row r="2700" spans="1:14" x14ac:dyDescent="0.25">
      <c r="A2700">
        <v>179727640</v>
      </c>
      <c r="B2700" s="1" t="s">
        <v>19</v>
      </c>
      <c r="C2700" s="1" t="s">
        <v>3135</v>
      </c>
      <c r="D2700" s="1" t="s">
        <v>5260</v>
      </c>
      <c r="E2700" s="1" t="s">
        <v>65</v>
      </c>
      <c r="F2700" s="1" t="s">
        <v>54</v>
      </c>
      <c r="G2700" s="2">
        <v>44251</v>
      </c>
      <c r="H2700" s="3">
        <v>0.4777777777777778</v>
      </c>
      <c r="I2700">
        <v>6</v>
      </c>
      <c r="J2700" s="1" t="s">
        <v>3481</v>
      </c>
      <c r="K2700">
        <v>1</v>
      </c>
      <c r="L2700">
        <v>2.1421504025130642</v>
      </c>
      <c r="M2700">
        <v>17566.78</v>
      </c>
      <c r="N2700" s="5">
        <f>IF(Feb_21[[#This Row],[WIN_OSE]]=0,('Summary Sheet'!$O$1)-('Summary Sheet'!$O$1*2%),-'Summary Sheet'!$O$1*(Feb_21[[#This Row],[BSP]]-1))</f>
        <v>-2.2843008050261284</v>
      </c>
    </row>
    <row r="2701" spans="1:14" x14ac:dyDescent="0.25">
      <c r="A2701">
        <v>179727642</v>
      </c>
      <c r="B2701" s="1" t="s">
        <v>19</v>
      </c>
      <c r="C2701" s="1" t="s">
        <v>3135</v>
      </c>
      <c r="D2701" s="1" t="s">
        <v>5260</v>
      </c>
      <c r="E2701" s="1" t="s">
        <v>75</v>
      </c>
      <c r="F2701" s="1" t="s">
        <v>50</v>
      </c>
      <c r="G2701" s="2">
        <v>44251</v>
      </c>
      <c r="H2701" s="3">
        <v>0.48819444444444443</v>
      </c>
      <c r="I2701">
        <v>2</v>
      </c>
      <c r="J2701" s="1" t="s">
        <v>5266</v>
      </c>
      <c r="K2701">
        <v>0</v>
      </c>
      <c r="L2701">
        <v>3.227536027389287</v>
      </c>
      <c r="M2701">
        <v>8661.6</v>
      </c>
      <c r="N2701" s="5">
        <f>IF(Feb_21[[#This Row],[WIN_OSE]]=0,('Summary Sheet'!$O$1)-('Summary Sheet'!$O$1*2%),-'Summary Sheet'!$O$1*(Feb_21[[#This Row],[BSP]]-1))</f>
        <v>1.96</v>
      </c>
    </row>
    <row r="2702" spans="1:14" x14ac:dyDescent="0.25">
      <c r="A2702">
        <v>179727644</v>
      </c>
      <c r="B2702" s="1" t="s">
        <v>19</v>
      </c>
      <c r="C2702" s="1" t="s">
        <v>3135</v>
      </c>
      <c r="D2702" s="1" t="s">
        <v>5260</v>
      </c>
      <c r="E2702" s="1" t="s">
        <v>49</v>
      </c>
      <c r="F2702" s="1" t="s">
        <v>50</v>
      </c>
      <c r="G2702" s="2">
        <v>44251</v>
      </c>
      <c r="H2702" s="3">
        <v>0.49861111111111112</v>
      </c>
      <c r="I2702">
        <v>4</v>
      </c>
      <c r="J2702" s="1" t="s">
        <v>3583</v>
      </c>
      <c r="K2702">
        <v>0</v>
      </c>
      <c r="L2702">
        <v>3.45</v>
      </c>
      <c r="M2702">
        <v>6241.78</v>
      </c>
      <c r="N2702" s="5">
        <f>IF(Feb_21[[#This Row],[WIN_OSE]]=0,('Summary Sheet'!$O$1)-('Summary Sheet'!$O$1*2%),-'Summary Sheet'!$O$1*(Feb_21[[#This Row],[BSP]]-1))</f>
        <v>1.96</v>
      </c>
    </row>
    <row r="2703" spans="1:14" x14ac:dyDescent="0.25">
      <c r="A2703">
        <v>179727646</v>
      </c>
      <c r="B2703" s="1" t="s">
        <v>19</v>
      </c>
      <c r="C2703" s="1" t="s">
        <v>3135</v>
      </c>
      <c r="D2703" s="1" t="s">
        <v>5260</v>
      </c>
      <c r="E2703" s="1" t="s">
        <v>39</v>
      </c>
      <c r="F2703" s="1" t="s">
        <v>54</v>
      </c>
      <c r="G2703" s="2">
        <v>44251</v>
      </c>
      <c r="H2703" s="3">
        <v>0.50902777777777775</v>
      </c>
      <c r="I2703">
        <v>5</v>
      </c>
      <c r="J2703" s="1" t="s">
        <v>4541</v>
      </c>
      <c r="K2703">
        <v>0</v>
      </c>
      <c r="L2703">
        <v>5.0632615662331215</v>
      </c>
      <c r="M2703">
        <v>6043.74</v>
      </c>
      <c r="N2703" s="5">
        <f>IF(Feb_21[[#This Row],[WIN_OSE]]=0,('Summary Sheet'!$O$1)-('Summary Sheet'!$O$1*2%),-'Summary Sheet'!$O$1*(Feb_21[[#This Row],[BSP]]-1))</f>
        <v>1.96</v>
      </c>
    </row>
    <row r="2704" spans="1:14" x14ac:dyDescent="0.25">
      <c r="A2704">
        <v>179727648</v>
      </c>
      <c r="B2704" s="1" t="s">
        <v>19</v>
      </c>
      <c r="C2704" s="1" t="s">
        <v>3135</v>
      </c>
      <c r="D2704" s="1" t="s">
        <v>5260</v>
      </c>
      <c r="E2704" s="1" t="s">
        <v>24</v>
      </c>
      <c r="F2704" s="1" t="s">
        <v>54</v>
      </c>
      <c r="G2704" s="2">
        <v>44251</v>
      </c>
      <c r="H2704" s="3">
        <v>0.51944444444444449</v>
      </c>
      <c r="I2704">
        <v>1</v>
      </c>
      <c r="J2704" s="1" t="s">
        <v>5268</v>
      </c>
      <c r="K2704">
        <v>1</v>
      </c>
      <c r="L2704">
        <v>3.4</v>
      </c>
      <c r="M2704">
        <v>8957.56</v>
      </c>
      <c r="N2704" s="5">
        <f>IF(Feb_21[[#This Row],[WIN_OSE]]=0,('Summary Sheet'!$O$1)-('Summary Sheet'!$O$1*2%),-'Summary Sheet'!$O$1*(Feb_21[[#This Row],[BSP]]-1))</f>
        <v>-4.8</v>
      </c>
    </row>
    <row r="2705" spans="1:14" x14ac:dyDescent="0.25">
      <c r="A2705">
        <v>179727650</v>
      </c>
      <c r="B2705" s="1" t="s">
        <v>19</v>
      </c>
      <c r="C2705" s="1" t="s">
        <v>3135</v>
      </c>
      <c r="D2705" s="1" t="s">
        <v>5260</v>
      </c>
      <c r="E2705" s="1" t="s">
        <v>49</v>
      </c>
      <c r="F2705" s="1" t="s">
        <v>50</v>
      </c>
      <c r="G2705" s="2">
        <v>44251</v>
      </c>
      <c r="H2705" s="3">
        <v>0.52986111111111112</v>
      </c>
      <c r="I2705">
        <v>2</v>
      </c>
      <c r="J2705" s="1" t="s">
        <v>4005</v>
      </c>
      <c r="K2705">
        <v>1</v>
      </c>
      <c r="L2705">
        <v>3.3933924222939824</v>
      </c>
      <c r="M2705">
        <v>8187.72</v>
      </c>
      <c r="N2705" s="5">
        <f>IF(Feb_21[[#This Row],[WIN_OSE]]=0,('Summary Sheet'!$O$1)-('Summary Sheet'!$O$1*2%),-'Summary Sheet'!$O$1*(Feb_21[[#This Row],[BSP]]-1))</f>
        <v>-4.7867848445879648</v>
      </c>
    </row>
    <row r="2706" spans="1:14" x14ac:dyDescent="0.25">
      <c r="A2706">
        <v>179727652</v>
      </c>
      <c r="B2706" s="1" t="s">
        <v>19</v>
      </c>
      <c r="C2706" s="1" t="s">
        <v>3135</v>
      </c>
      <c r="D2706" s="1" t="s">
        <v>5260</v>
      </c>
      <c r="E2706" s="1" t="s">
        <v>30</v>
      </c>
      <c r="F2706" s="1" t="s">
        <v>54</v>
      </c>
      <c r="G2706" s="2">
        <v>44251</v>
      </c>
      <c r="H2706" s="3">
        <v>0.54027777777777775</v>
      </c>
      <c r="I2706">
        <v>2</v>
      </c>
      <c r="J2706" s="1" t="s">
        <v>5262</v>
      </c>
      <c r="K2706">
        <v>0</v>
      </c>
      <c r="L2706">
        <v>4.4000000000000004</v>
      </c>
      <c r="M2706">
        <v>8631.1200000000008</v>
      </c>
      <c r="N2706" s="5">
        <f>IF(Feb_21[[#This Row],[WIN_OSE]]=0,('Summary Sheet'!$O$1)-('Summary Sheet'!$O$1*2%),-'Summary Sheet'!$O$1*(Feb_21[[#This Row],[BSP]]-1))</f>
        <v>1.96</v>
      </c>
    </row>
    <row r="2707" spans="1:14" x14ac:dyDescent="0.25">
      <c r="A2707">
        <v>179727654</v>
      </c>
      <c r="B2707" s="1" t="s">
        <v>19</v>
      </c>
      <c r="C2707" s="1" t="s">
        <v>3135</v>
      </c>
      <c r="D2707" s="1" t="s">
        <v>5260</v>
      </c>
      <c r="E2707" s="1" t="s">
        <v>41</v>
      </c>
      <c r="F2707" s="1" t="s">
        <v>54</v>
      </c>
      <c r="G2707" s="2">
        <v>44251</v>
      </c>
      <c r="H2707" s="3">
        <v>0.55069444444444449</v>
      </c>
      <c r="I2707">
        <v>2</v>
      </c>
      <c r="J2707" s="1" t="s">
        <v>4599</v>
      </c>
      <c r="K2707">
        <v>0</v>
      </c>
      <c r="L2707">
        <v>3.5558817020000002</v>
      </c>
      <c r="M2707">
        <v>7633.3</v>
      </c>
      <c r="N2707" s="5">
        <f>IF(Feb_21[[#This Row],[WIN_OSE]]=0,('Summary Sheet'!$O$1)-('Summary Sheet'!$O$1*2%),-'Summary Sheet'!$O$1*(Feb_21[[#This Row],[BSP]]-1))</f>
        <v>1.96</v>
      </c>
    </row>
    <row r="2708" spans="1:14" x14ac:dyDescent="0.25">
      <c r="A2708">
        <v>179727656</v>
      </c>
      <c r="B2708" s="1" t="s">
        <v>19</v>
      </c>
      <c r="C2708" s="1" t="s">
        <v>3135</v>
      </c>
      <c r="D2708" s="1" t="s">
        <v>5260</v>
      </c>
      <c r="E2708" s="1" t="s">
        <v>30</v>
      </c>
      <c r="F2708" s="1" t="s">
        <v>54</v>
      </c>
      <c r="G2708" s="2">
        <v>44251</v>
      </c>
      <c r="H2708" s="3">
        <v>0.56111111111111112</v>
      </c>
      <c r="I2708">
        <v>2</v>
      </c>
      <c r="J2708" s="1" t="s">
        <v>4003</v>
      </c>
      <c r="K2708">
        <v>0</v>
      </c>
      <c r="L2708">
        <v>3.266732111813762</v>
      </c>
      <c r="M2708">
        <v>8233.98</v>
      </c>
      <c r="N2708" s="5">
        <f>IF(Feb_21[[#This Row],[WIN_OSE]]=0,('Summary Sheet'!$O$1)-('Summary Sheet'!$O$1*2%),-'Summary Sheet'!$O$1*(Feb_21[[#This Row],[BSP]]-1))</f>
        <v>1.96</v>
      </c>
    </row>
    <row r="2709" spans="1:14" x14ac:dyDescent="0.25">
      <c r="A2709">
        <v>179727658</v>
      </c>
      <c r="B2709" s="1" t="s">
        <v>19</v>
      </c>
      <c r="C2709" s="1" t="s">
        <v>3135</v>
      </c>
      <c r="D2709" s="1" t="s">
        <v>5260</v>
      </c>
      <c r="E2709" s="1" t="s">
        <v>24</v>
      </c>
      <c r="F2709" s="1" t="s">
        <v>54</v>
      </c>
      <c r="G2709" s="2">
        <v>44251</v>
      </c>
      <c r="H2709" s="3">
        <v>0.57222222222222219</v>
      </c>
      <c r="I2709">
        <v>6</v>
      </c>
      <c r="J2709" s="1" t="s">
        <v>3559</v>
      </c>
      <c r="K2709">
        <v>0</v>
      </c>
      <c r="L2709">
        <v>3.3770029454343602</v>
      </c>
      <c r="M2709">
        <v>11224.04</v>
      </c>
      <c r="N2709" s="5">
        <f>IF(Feb_21[[#This Row],[WIN_OSE]]=0,('Summary Sheet'!$O$1)-('Summary Sheet'!$O$1*2%),-'Summary Sheet'!$O$1*(Feb_21[[#This Row],[BSP]]-1))</f>
        <v>1.96</v>
      </c>
    </row>
    <row r="2710" spans="1:14" x14ac:dyDescent="0.25">
      <c r="A2710">
        <v>179727660</v>
      </c>
      <c r="B2710" s="1" t="s">
        <v>19</v>
      </c>
      <c r="C2710" s="1" t="s">
        <v>3135</v>
      </c>
      <c r="D2710" s="1" t="s">
        <v>5260</v>
      </c>
      <c r="E2710" s="1" t="s">
        <v>75</v>
      </c>
      <c r="F2710" s="1" t="s">
        <v>50</v>
      </c>
      <c r="G2710" s="2">
        <v>44251</v>
      </c>
      <c r="H2710" s="3">
        <v>0.58263888888888893</v>
      </c>
      <c r="I2710">
        <v>2</v>
      </c>
      <c r="J2710" s="1" t="s">
        <v>5271</v>
      </c>
      <c r="K2710">
        <v>0</v>
      </c>
      <c r="L2710">
        <v>3.052028840119819</v>
      </c>
      <c r="M2710">
        <v>5752.72</v>
      </c>
      <c r="N2710" s="5">
        <f>IF(Feb_21[[#This Row],[WIN_OSE]]=0,('Summary Sheet'!$O$1)-('Summary Sheet'!$O$1*2%),-'Summary Sheet'!$O$1*(Feb_21[[#This Row],[BSP]]-1))</f>
        <v>1.96</v>
      </c>
    </row>
    <row r="2711" spans="1:14" x14ac:dyDescent="0.25">
      <c r="A2711">
        <v>179727869</v>
      </c>
      <c r="B2711" s="1" t="s">
        <v>23</v>
      </c>
      <c r="C2711" s="1" t="s">
        <v>3130</v>
      </c>
      <c r="D2711" s="1" t="s">
        <v>5260</v>
      </c>
      <c r="E2711" s="1" t="s">
        <v>30</v>
      </c>
      <c r="F2711" s="1" t="s">
        <v>168</v>
      </c>
      <c r="G2711" s="2">
        <v>44251</v>
      </c>
      <c r="H2711" s="3">
        <v>0.45347222222222222</v>
      </c>
      <c r="I2711">
        <v>6</v>
      </c>
      <c r="J2711" s="1" t="s">
        <v>3792</v>
      </c>
      <c r="K2711">
        <v>1</v>
      </c>
      <c r="L2711">
        <v>2.7340646897294212</v>
      </c>
      <c r="M2711">
        <v>7801.98</v>
      </c>
      <c r="N2711" s="5">
        <f>IF(Feb_21[[#This Row],[WIN_OSE]]=0,('Summary Sheet'!$O$1)-('Summary Sheet'!$O$1*2%),-'Summary Sheet'!$O$1*(Feb_21[[#This Row],[BSP]]-1))</f>
        <v>-3.4681293794588424</v>
      </c>
    </row>
    <row r="2712" spans="1:14" x14ac:dyDescent="0.25">
      <c r="A2712">
        <v>179727871</v>
      </c>
      <c r="B2712" s="1" t="s">
        <v>23</v>
      </c>
      <c r="C2712" s="1" t="s">
        <v>3130</v>
      </c>
      <c r="D2712" s="1" t="s">
        <v>5260</v>
      </c>
      <c r="E2712" s="1" t="s">
        <v>311</v>
      </c>
      <c r="F2712" s="1" t="s">
        <v>194</v>
      </c>
      <c r="G2712" s="2">
        <v>44251</v>
      </c>
      <c r="H2712" s="3">
        <v>0.46458333333333335</v>
      </c>
      <c r="I2712">
        <v>6</v>
      </c>
      <c r="J2712" s="1" t="s">
        <v>4281</v>
      </c>
      <c r="K2712">
        <v>0</v>
      </c>
      <c r="L2712">
        <v>4.6151239243907174</v>
      </c>
      <c r="M2712">
        <v>4471.72</v>
      </c>
      <c r="N2712" s="5">
        <f>IF(Feb_21[[#This Row],[WIN_OSE]]=0,('Summary Sheet'!$O$1)-('Summary Sheet'!$O$1*2%),-'Summary Sheet'!$O$1*(Feb_21[[#This Row],[BSP]]-1))</f>
        <v>1.96</v>
      </c>
    </row>
    <row r="2713" spans="1:14" x14ac:dyDescent="0.25">
      <c r="A2713">
        <v>179727873</v>
      </c>
      <c r="B2713" s="1" t="s">
        <v>23</v>
      </c>
      <c r="C2713" s="1" t="s">
        <v>3130</v>
      </c>
      <c r="D2713" s="1" t="s">
        <v>5260</v>
      </c>
      <c r="E2713" s="1" t="s">
        <v>24</v>
      </c>
      <c r="F2713" s="1" t="s">
        <v>168</v>
      </c>
      <c r="G2713" s="2">
        <v>44251</v>
      </c>
      <c r="H2713" s="3">
        <v>0.47499999999999998</v>
      </c>
      <c r="I2713">
        <v>6</v>
      </c>
      <c r="J2713" s="1" t="s">
        <v>1307</v>
      </c>
      <c r="K2713">
        <v>1</v>
      </c>
      <c r="L2713">
        <v>4.1429605523995985</v>
      </c>
      <c r="M2713">
        <v>9022.42</v>
      </c>
      <c r="N2713" s="5">
        <f>IF(Feb_21[[#This Row],[WIN_OSE]]=0,('Summary Sheet'!$O$1)-('Summary Sheet'!$O$1*2%),-'Summary Sheet'!$O$1*(Feb_21[[#This Row],[BSP]]-1))</f>
        <v>-6.285921104799197</v>
      </c>
    </row>
    <row r="2714" spans="1:14" x14ac:dyDescent="0.25">
      <c r="A2714">
        <v>179727875</v>
      </c>
      <c r="B2714" s="1" t="s">
        <v>23</v>
      </c>
      <c r="C2714" s="1" t="s">
        <v>3130</v>
      </c>
      <c r="D2714" s="1" t="s">
        <v>5260</v>
      </c>
      <c r="E2714" s="1" t="s">
        <v>314</v>
      </c>
      <c r="F2714" s="1" t="s">
        <v>194</v>
      </c>
      <c r="G2714" s="2">
        <v>44251</v>
      </c>
      <c r="H2714" s="3">
        <v>0.48541666666666666</v>
      </c>
      <c r="I2714">
        <v>4</v>
      </c>
      <c r="J2714" s="1" t="s">
        <v>3609</v>
      </c>
      <c r="K2714">
        <v>0</v>
      </c>
      <c r="L2714">
        <v>4.1984580229999997</v>
      </c>
      <c r="M2714">
        <v>4524.72</v>
      </c>
      <c r="N2714" s="5">
        <f>IF(Feb_21[[#This Row],[WIN_OSE]]=0,('Summary Sheet'!$O$1)-('Summary Sheet'!$O$1*2%),-'Summary Sheet'!$O$1*(Feb_21[[#This Row],[BSP]]-1))</f>
        <v>1.96</v>
      </c>
    </row>
    <row r="2715" spans="1:14" x14ac:dyDescent="0.25">
      <c r="A2715">
        <v>179727877</v>
      </c>
      <c r="B2715" s="1" t="s">
        <v>23</v>
      </c>
      <c r="C2715" s="1" t="s">
        <v>3130</v>
      </c>
      <c r="D2715" s="1" t="s">
        <v>5260</v>
      </c>
      <c r="E2715" s="1" t="s">
        <v>65</v>
      </c>
      <c r="F2715" s="1" t="s">
        <v>168</v>
      </c>
      <c r="G2715" s="2">
        <v>44251</v>
      </c>
      <c r="H2715" s="3">
        <v>0.49583333333333335</v>
      </c>
      <c r="I2715">
        <v>5</v>
      </c>
      <c r="J2715" s="1" t="s">
        <v>3617</v>
      </c>
      <c r="K2715">
        <v>0</v>
      </c>
      <c r="L2715">
        <v>4.2</v>
      </c>
      <c r="M2715">
        <v>5495.36</v>
      </c>
      <c r="N2715" s="5">
        <f>IF(Feb_21[[#This Row],[WIN_OSE]]=0,('Summary Sheet'!$O$1)-('Summary Sheet'!$O$1*2%),-'Summary Sheet'!$O$1*(Feb_21[[#This Row],[BSP]]-1))</f>
        <v>1.96</v>
      </c>
    </row>
    <row r="2716" spans="1:14" x14ac:dyDescent="0.25">
      <c r="A2716">
        <v>179727879</v>
      </c>
      <c r="B2716" s="1" t="s">
        <v>23</v>
      </c>
      <c r="C2716" s="1" t="s">
        <v>3130</v>
      </c>
      <c r="D2716" s="1" t="s">
        <v>5260</v>
      </c>
      <c r="E2716" s="1" t="s">
        <v>37</v>
      </c>
      <c r="F2716" s="1" t="s">
        <v>168</v>
      </c>
      <c r="G2716" s="2">
        <v>44251</v>
      </c>
      <c r="H2716" s="3">
        <v>0.50624999999999998</v>
      </c>
      <c r="I2716">
        <v>1</v>
      </c>
      <c r="J2716" s="1" t="s">
        <v>714</v>
      </c>
      <c r="K2716">
        <v>0</v>
      </c>
      <c r="L2716">
        <v>4.473118783394165</v>
      </c>
      <c r="M2716">
        <v>4666.54</v>
      </c>
      <c r="N2716" s="5">
        <f>IF(Feb_21[[#This Row],[WIN_OSE]]=0,('Summary Sheet'!$O$1)-('Summary Sheet'!$O$1*2%),-'Summary Sheet'!$O$1*(Feb_21[[#This Row],[BSP]]-1))</f>
        <v>1.96</v>
      </c>
    </row>
    <row r="2717" spans="1:14" x14ac:dyDescent="0.25">
      <c r="A2717">
        <v>179727881</v>
      </c>
      <c r="B2717" s="1" t="s">
        <v>23</v>
      </c>
      <c r="C2717" s="1" t="s">
        <v>3130</v>
      </c>
      <c r="D2717" s="1" t="s">
        <v>5260</v>
      </c>
      <c r="E2717" s="1" t="s">
        <v>30</v>
      </c>
      <c r="F2717" s="1" t="s">
        <v>168</v>
      </c>
      <c r="G2717" s="2">
        <v>44251</v>
      </c>
      <c r="H2717" s="3">
        <v>0.51666666666666672</v>
      </c>
      <c r="I2717">
        <v>4</v>
      </c>
      <c r="J2717" s="1" t="s">
        <v>5133</v>
      </c>
      <c r="K2717">
        <v>0</v>
      </c>
      <c r="L2717">
        <v>3.5280441172993591</v>
      </c>
      <c r="M2717">
        <v>6946.1</v>
      </c>
      <c r="N2717" s="5">
        <f>IF(Feb_21[[#This Row],[WIN_OSE]]=0,('Summary Sheet'!$O$1)-('Summary Sheet'!$O$1*2%),-'Summary Sheet'!$O$1*(Feb_21[[#This Row],[BSP]]-1))</f>
        <v>1.96</v>
      </c>
    </row>
    <row r="2718" spans="1:14" x14ac:dyDescent="0.25">
      <c r="A2718">
        <v>179727883</v>
      </c>
      <c r="B2718" s="1" t="s">
        <v>23</v>
      </c>
      <c r="C2718" s="1" t="s">
        <v>3130</v>
      </c>
      <c r="D2718" s="1" t="s">
        <v>5260</v>
      </c>
      <c r="E2718" s="1" t="s">
        <v>41</v>
      </c>
      <c r="F2718" s="1" t="s">
        <v>168</v>
      </c>
      <c r="G2718" s="2">
        <v>44251</v>
      </c>
      <c r="H2718" s="3">
        <v>0.52708333333333335</v>
      </c>
      <c r="I2718">
        <v>1</v>
      </c>
      <c r="J2718" s="1" t="s">
        <v>5091</v>
      </c>
      <c r="K2718">
        <v>0</v>
      </c>
      <c r="L2718">
        <v>3.0714389873329484</v>
      </c>
      <c r="M2718">
        <v>11150.6</v>
      </c>
      <c r="N2718" s="5">
        <f>IF(Feb_21[[#This Row],[WIN_OSE]]=0,('Summary Sheet'!$O$1)-('Summary Sheet'!$O$1*2%),-'Summary Sheet'!$O$1*(Feb_21[[#This Row],[BSP]]-1))</f>
        <v>1.96</v>
      </c>
    </row>
    <row r="2719" spans="1:14" x14ac:dyDescent="0.25">
      <c r="A2719">
        <v>179727885</v>
      </c>
      <c r="B2719" s="1" t="s">
        <v>23</v>
      </c>
      <c r="C2719" s="1" t="s">
        <v>3130</v>
      </c>
      <c r="D2719" s="1" t="s">
        <v>5260</v>
      </c>
      <c r="E2719" s="1" t="s">
        <v>39</v>
      </c>
      <c r="F2719" s="1" t="s">
        <v>168</v>
      </c>
      <c r="G2719" s="2">
        <v>44251</v>
      </c>
      <c r="H2719" s="3">
        <v>0.53749999999999998</v>
      </c>
      <c r="I2719">
        <v>3</v>
      </c>
      <c r="J2719" s="1" t="s">
        <v>3950</v>
      </c>
      <c r="K2719">
        <v>0</v>
      </c>
      <c r="L2719">
        <v>4</v>
      </c>
      <c r="M2719">
        <v>5037.4399999999996</v>
      </c>
      <c r="N2719" s="5">
        <f>IF(Feb_21[[#This Row],[WIN_OSE]]=0,('Summary Sheet'!$O$1)-('Summary Sheet'!$O$1*2%),-'Summary Sheet'!$O$1*(Feb_21[[#This Row],[BSP]]-1))</f>
        <v>1.96</v>
      </c>
    </row>
    <row r="2720" spans="1:14" x14ac:dyDescent="0.25">
      <c r="A2720">
        <v>179727887</v>
      </c>
      <c r="B2720" s="1" t="s">
        <v>23</v>
      </c>
      <c r="C2720" s="1" t="s">
        <v>3130</v>
      </c>
      <c r="D2720" s="1" t="s">
        <v>5260</v>
      </c>
      <c r="E2720" s="1" t="s">
        <v>60</v>
      </c>
      <c r="F2720" s="1" t="s">
        <v>194</v>
      </c>
      <c r="G2720" s="2">
        <v>44251</v>
      </c>
      <c r="H2720" s="3">
        <v>0.54791666666666672</v>
      </c>
      <c r="I2720">
        <v>6</v>
      </c>
      <c r="J2720" s="1" t="s">
        <v>5207</v>
      </c>
      <c r="K2720">
        <v>1</v>
      </c>
      <c r="L2720">
        <v>2.1</v>
      </c>
      <c r="M2720">
        <v>21046.86</v>
      </c>
      <c r="N2720" s="5">
        <f>IF(Feb_21[[#This Row],[WIN_OSE]]=0,('Summary Sheet'!$O$1)-('Summary Sheet'!$O$1*2%),-'Summary Sheet'!$O$1*(Feb_21[[#This Row],[BSP]]-1))</f>
        <v>-2.2000000000000002</v>
      </c>
    </row>
    <row r="2721" spans="1:14" x14ac:dyDescent="0.25">
      <c r="A2721">
        <v>179727889</v>
      </c>
      <c r="B2721" s="1" t="s">
        <v>23</v>
      </c>
      <c r="C2721" s="1" t="s">
        <v>3130</v>
      </c>
      <c r="D2721" s="1" t="s">
        <v>5260</v>
      </c>
      <c r="E2721" s="1" t="s">
        <v>30</v>
      </c>
      <c r="F2721" s="1" t="s">
        <v>168</v>
      </c>
      <c r="G2721" s="2">
        <v>44251</v>
      </c>
      <c r="H2721" s="3">
        <v>0.55833333333333335</v>
      </c>
      <c r="I2721">
        <v>6</v>
      </c>
      <c r="J2721" s="1" t="s">
        <v>5263</v>
      </c>
      <c r="K2721">
        <v>1</v>
      </c>
      <c r="L2721">
        <v>3.8503425558738309</v>
      </c>
      <c r="M2721">
        <v>6538.06</v>
      </c>
      <c r="N2721" s="5">
        <f>IF(Feb_21[[#This Row],[WIN_OSE]]=0,('Summary Sheet'!$O$1)-('Summary Sheet'!$O$1*2%),-'Summary Sheet'!$O$1*(Feb_21[[#This Row],[BSP]]-1))</f>
        <v>-5.7006851117476618</v>
      </c>
    </row>
    <row r="2722" spans="1:14" x14ac:dyDescent="0.25">
      <c r="A2722">
        <v>179727891</v>
      </c>
      <c r="B2722" s="1" t="s">
        <v>23</v>
      </c>
      <c r="C2722" s="1" t="s">
        <v>3130</v>
      </c>
      <c r="D2722" s="1" t="s">
        <v>5260</v>
      </c>
      <c r="E2722" s="1" t="s">
        <v>24</v>
      </c>
      <c r="F2722" s="1" t="s">
        <v>168</v>
      </c>
      <c r="G2722" s="2">
        <v>44251</v>
      </c>
      <c r="H2722" s="3">
        <v>0.56874999999999998</v>
      </c>
      <c r="I2722">
        <v>2</v>
      </c>
      <c r="J2722" s="1" t="s">
        <v>3908</v>
      </c>
      <c r="K2722">
        <v>0</v>
      </c>
      <c r="L2722">
        <v>4.2872819868898677</v>
      </c>
      <c r="M2722">
        <v>6488.08</v>
      </c>
      <c r="N2722" s="5">
        <f>IF(Feb_21[[#This Row],[WIN_OSE]]=0,('Summary Sheet'!$O$1)-('Summary Sheet'!$O$1*2%),-'Summary Sheet'!$O$1*(Feb_21[[#This Row],[BSP]]-1))</f>
        <v>1.96</v>
      </c>
    </row>
    <row r="2723" spans="1:14" x14ac:dyDescent="0.25">
      <c r="A2723">
        <v>179727948</v>
      </c>
      <c r="B2723" s="1" t="s">
        <v>19</v>
      </c>
      <c r="C2723" s="1" t="s">
        <v>3137</v>
      </c>
      <c r="D2723" s="1" t="s">
        <v>5260</v>
      </c>
      <c r="E2723" s="1" t="s">
        <v>20</v>
      </c>
      <c r="F2723" s="1" t="s">
        <v>35</v>
      </c>
      <c r="G2723" s="2">
        <v>44251</v>
      </c>
      <c r="H2723" s="3">
        <v>0.58611111111111114</v>
      </c>
      <c r="I2723">
        <v>3</v>
      </c>
      <c r="J2723" s="1" t="s">
        <v>3725</v>
      </c>
      <c r="K2723">
        <v>0</v>
      </c>
      <c r="L2723">
        <v>2.6894796938278707</v>
      </c>
      <c r="M2723">
        <v>11995.2</v>
      </c>
      <c r="N2723" s="5">
        <f>IF(Feb_21[[#This Row],[WIN_OSE]]=0,('Summary Sheet'!$O$1)-('Summary Sheet'!$O$1*2%),-'Summary Sheet'!$O$1*(Feb_21[[#This Row],[BSP]]-1))</f>
        <v>1.96</v>
      </c>
    </row>
    <row r="2724" spans="1:14" x14ac:dyDescent="0.25">
      <c r="A2724">
        <v>179727950</v>
      </c>
      <c r="B2724" s="1" t="s">
        <v>19</v>
      </c>
      <c r="C2724" s="1" t="s">
        <v>3137</v>
      </c>
      <c r="D2724" s="1" t="s">
        <v>5260</v>
      </c>
      <c r="E2724" s="1" t="s">
        <v>43</v>
      </c>
      <c r="F2724" s="1" t="s">
        <v>35</v>
      </c>
      <c r="G2724" s="2">
        <v>44251</v>
      </c>
      <c r="H2724" s="3">
        <v>0.59652777777777777</v>
      </c>
      <c r="I2724">
        <v>3</v>
      </c>
      <c r="J2724" s="1" t="s">
        <v>5162</v>
      </c>
      <c r="K2724">
        <v>0</v>
      </c>
      <c r="L2724">
        <v>2.272967025285797</v>
      </c>
      <c r="M2724">
        <v>20641.580000000002</v>
      </c>
      <c r="N2724" s="5">
        <f>IF(Feb_21[[#This Row],[WIN_OSE]]=0,('Summary Sheet'!$O$1)-('Summary Sheet'!$O$1*2%),-'Summary Sheet'!$O$1*(Feb_21[[#This Row],[BSP]]-1))</f>
        <v>1.96</v>
      </c>
    </row>
    <row r="2725" spans="1:14" x14ac:dyDescent="0.25">
      <c r="A2725">
        <v>179727952</v>
      </c>
      <c r="B2725" s="1" t="s">
        <v>19</v>
      </c>
      <c r="C2725" s="1" t="s">
        <v>3137</v>
      </c>
      <c r="D2725" s="1" t="s">
        <v>5260</v>
      </c>
      <c r="E2725" s="1" t="s">
        <v>24</v>
      </c>
      <c r="F2725" s="1" t="s">
        <v>35</v>
      </c>
      <c r="G2725" s="2">
        <v>44251</v>
      </c>
      <c r="H2725" s="3">
        <v>0.60833333333333328</v>
      </c>
      <c r="I2725">
        <v>5</v>
      </c>
      <c r="J2725" s="1" t="s">
        <v>4853</v>
      </c>
      <c r="K2725">
        <v>0</v>
      </c>
      <c r="L2725">
        <v>3.1719909767492203</v>
      </c>
      <c r="M2725">
        <v>7156.62</v>
      </c>
      <c r="N2725" s="5">
        <f>IF(Feb_21[[#This Row],[WIN_OSE]]=0,('Summary Sheet'!$O$1)-('Summary Sheet'!$O$1*2%),-'Summary Sheet'!$O$1*(Feb_21[[#This Row],[BSP]]-1))</f>
        <v>1.96</v>
      </c>
    </row>
    <row r="2726" spans="1:14" x14ac:dyDescent="0.25">
      <c r="A2726">
        <v>179727954</v>
      </c>
      <c r="B2726" s="1" t="s">
        <v>19</v>
      </c>
      <c r="C2726" s="1" t="s">
        <v>3137</v>
      </c>
      <c r="D2726" s="1" t="s">
        <v>5260</v>
      </c>
      <c r="E2726" s="1" t="s">
        <v>47</v>
      </c>
      <c r="F2726" s="1" t="s">
        <v>35</v>
      </c>
      <c r="G2726" s="2">
        <v>44251</v>
      </c>
      <c r="H2726" s="3">
        <v>0.62083333333333335</v>
      </c>
      <c r="I2726">
        <v>3</v>
      </c>
      <c r="J2726" s="1" t="s">
        <v>4854</v>
      </c>
      <c r="K2726">
        <v>0</v>
      </c>
      <c r="L2726">
        <v>3.0544183793052793</v>
      </c>
      <c r="M2726">
        <v>8066.66</v>
      </c>
      <c r="N2726" s="5">
        <f>IF(Feb_21[[#This Row],[WIN_OSE]]=0,('Summary Sheet'!$O$1)-('Summary Sheet'!$O$1*2%),-'Summary Sheet'!$O$1*(Feb_21[[#This Row],[BSP]]-1))</f>
        <v>1.96</v>
      </c>
    </row>
    <row r="2727" spans="1:14" x14ac:dyDescent="0.25">
      <c r="A2727">
        <v>179727956</v>
      </c>
      <c r="B2727" s="1" t="s">
        <v>19</v>
      </c>
      <c r="C2727" s="1" t="s">
        <v>3137</v>
      </c>
      <c r="D2727" s="1" t="s">
        <v>5260</v>
      </c>
      <c r="E2727" s="1" t="s">
        <v>32</v>
      </c>
      <c r="F2727" s="1" t="s">
        <v>35</v>
      </c>
      <c r="G2727" s="2">
        <v>44251</v>
      </c>
      <c r="H2727" s="3">
        <v>0.63124999999999998</v>
      </c>
      <c r="I2727">
        <v>4</v>
      </c>
      <c r="J2727" s="1" t="s">
        <v>4746</v>
      </c>
      <c r="K2727">
        <v>1</v>
      </c>
      <c r="L2727">
        <v>2.5962864111780983</v>
      </c>
      <c r="M2727">
        <v>14584.66</v>
      </c>
      <c r="N2727" s="5">
        <f>IF(Feb_21[[#This Row],[WIN_OSE]]=0,('Summary Sheet'!$O$1)-('Summary Sheet'!$O$1*2%),-'Summary Sheet'!$O$1*(Feb_21[[#This Row],[BSP]]-1))</f>
        <v>-3.1925728223561967</v>
      </c>
    </row>
    <row r="2728" spans="1:14" x14ac:dyDescent="0.25">
      <c r="A2728">
        <v>179727958</v>
      </c>
      <c r="B2728" s="1" t="s">
        <v>19</v>
      </c>
      <c r="C2728" s="1" t="s">
        <v>3137</v>
      </c>
      <c r="D2728" s="1" t="s">
        <v>5260</v>
      </c>
      <c r="E2728" s="1" t="s">
        <v>48</v>
      </c>
      <c r="F2728" s="1" t="s">
        <v>35</v>
      </c>
      <c r="G2728" s="2">
        <v>44251</v>
      </c>
      <c r="H2728" s="3">
        <v>0.6430555555555556</v>
      </c>
      <c r="I2728">
        <v>1</v>
      </c>
      <c r="J2728" s="1" t="s">
        <v>4864</v>
      </c>
      <c r="K2728">
        <v>0</v>
      </c>
      <c r="L2728">
        <v>2.12</v>
      </c>
      <c r="M2728">
        <v>30135.759999999998</v>
      </c>
      <c r="N2728" s="5">
        <f>IF(Feb_21[[#This Row],[WIN_OSE]]=0,('Summary Sheet'!$O$1)-('Summary Sheet'!$O$1*2%),-'Summary Sheet'!$O$1*(Feb_21[[#This Row],[BSP]]-1))</f>
        <v>1.96</v>
      </c>
    </row>
    <row r="2729" spans="1:14" x14ac:dyDescent="0.25">
      <c r="A2729">
        <v>179727960</v>
      </c>
      <c r="B2729" s="1" t="s">
        <v>19</v>
      </c>
      <c r="C2729" s="1" t="s">
        <v>3137</v>
      </c>
      <c r="D2729" s="1" t="s">
        <v>5260</v>
      </c>
      <c r="E2729" s="1" t="s">
        <v>43</v>
      </c>
      <c r="F2729" s="1" t="s">
        <v>35</v>
      </c>
      <c r="G2729" s="2">
        <v>44251</v>
      </c>
      <c r="H2729" s="3">
        <v>0.65555555555555556</v>
      </c>
      <c r="I2729">
        <v>4</v>
      </c>
      <c r="J2729" s="1" t="s">
        <v>942</v>
      </c>
      <c r="K2729">
        <v>1</v>
      </c>
      <c r="L2729">
        <v>3.8488450081431074</v>
      </c>
      <c r="M2729">
        <v>6295.9</v>
      </c>
      <c r="N2729" s="5">
        <f>IF(Feb_21[[#This Row],[WIN_OSE]]=0,('Summary Sheet'!$O$1)-('Summary Sheet'!$O$1*2%),-'Summary Sheet'!$O$1*(Feb_21[[#This Row],[BSP]]-1))</f>
        <v>-5.6976900162862147</v>
      </c>
    </row>
    <row r="2730" spans="1:14" x14ac:dyDescent="0.25">
      <c r="A2730">
        <v>179727962</v>
      </c>
      <c r="B2730" s="1" t="s">
        <v>19</v>
      </c>
      <c r="C2730" s="1" t="s">
        <v>3137</v>
      </c>
      <c r="D2730" s="1" t="s">
        <v>5260</v>
      </c>
      <c r="E2730" s="1" t="s">
        <v>32</v>
      </c>
      <c r="F2730" s="1" t="s">
        <v>35</v>
      </c>
      <c r="G2730" s="2">
        <v>44251</v>
      </c>
      <c r="H2730" s="3">
        <v>0.6694444444444444</v>
      </c>
      <c r="I2730">
        <v>1</v>
      </c>
      <c r="J2730" s="1" t="s">
        <v>4127</v>
      </c>
      <c r="K2730">
        <v>0</v>
      </c>
      <c r="L2730">
        <v>3.25</v>
      </c>
      <c r="M2730">
        <v>8259.6</v>
      </c>
      <c r="N2730" s="5">
        <f>IF(Feb_21[[#This Row],[WIN_OSE]]=0,('Summary Sheet'!$O$1)-('Summary Sheet'!$O$1*2%),-'Summary Sheet'!$O$1*(Feb_21[[#This Row],[BSP]]-1))</f>
        <v>1.96</v>
      </c>
    </row>
    <row r="2731" spans="1:14" x14ac:dyDescent="0.25">
      <c r="A2731">
        <v>179727964</v>
      </c>
      <c r="B2731" s="1" t="s">
        <v>19</v>
      </c>
      <c r="C2731" s="1" t="s">
        <v>3137</v>
      </c>
      <c r="D2731" s="1" t="s">
        <v>5260</v>
      </c>
      <c r="E2731" s="1" t="s">
        <v>75</v>
      </c>
      <c r="F2731" s="1" t="s">
        <v>62</v>
      </c>
      <c r="G2731" s="2">
        <v>44251</v>
      </c>
      <c r="H2731" s="3">
        <v>0.68263888888888891</v>
      </c>
      <c r="I2731">
        <v>5</v>
      </c>
      <c r="J2731" s="1" t="s">
        <v>709</v>
      </c>
      <c r="K2731">
        <v>0</v>
      </c>
      <c r="L2731">
        <v>4.5485900787997524</v>
      </c>
      <c r="M2731">
        <v>5113.9799999999996</v>
      </c>
      <c r="N2731" s="5">
        <f>IF(Feb_21[[#This Row],[WIN_OSE]]=0,('Summary Sheet'!$O$1)-('Summary Sheet'!$O$1*2%),-'Summary Sheet'!$O$1*(Feb_21[[#This Row],[BSP]]-1))</f>
        <v>1.96</v>
      </c>
    </row>
    <row r="2732" spans="1:14" x14ac:dyDescent="0.25">
      <c r="A2732">
        <v>179727966</v>
      </c>
      <c r="B2732" s="1" t="s">
        <v>19</v>
      </c>
      <c r="C2732" s="1" t="s">
        <v>3137</v>
      </c>
      <c r="D2732" s="1" t="s">
        <v>5260</v>
      </c>
      <c r="E2732" s="1" t="s">
        <v>48</v>
      </c>
      <c r="F2732" s="1" t="s">
        <v>62</v>
      </c>
      <c r="G2732" s="2">
        <v>44251</v>
      </c>
      <c r="H2732" s="3">
        <v>0.69652777777777775</v>
      </c>
      <c r="I2732">
        <v>4</v>
      </c>
      <c r="J2732" s="1" t="s">
        <v>5109</v>
      </c>
      <c r="K2732">
        <v>1</v>
      </c>
      <c r="L2732">
        <v>4.0999999999999996</v>
      </c>
      <c r="M2732">
        <v>2938.18</v>
      </c>
      <c r="N2732" s="5">
        <f>IF(Feb_21[[#This Row],[WIN_OSE]]=0,('Summary Sheet'!$O$1)-('Summary Sheet'!$O$1*2%),-'Summary Sheet'!$O$1*(Feb_21[[#This Row],[BSP]]-1))</f>
        <v>-6.1999999999999993</v>
      </c>
    </row>
    <row r="2733" spans="1:14" x14ac:dyDescent="0.25">
      <c r="A2733">
        <v>179727968</v>
      </c>
      <c r="B2733" s="1" t="s">
        <v>19</v>
      </c>
      <c r="C2733" s="1" t="s">
        <v>3137</v>
      </c>
      <c r="D2733" s="1" t="s">
        <v>5260</v>
      </c>
      <c r="E2733" s="1" t="s">
        <v>41</v>
      </c>
      <c r="F2733" s="1" t="s">
        <v>35</v>
      </c>
      <c r="G2733" s="2">
        <v>44251</v>
      </c>
      <c r="H2733" s="3">
        <v>0.7104166666666667</v>
      </c>
      <c r="I2733">
        <v>2</v>
      </c>
      <c r="J2733" s="1" t="s">
        <v>413</v>
      </c>
      <c r="K2733">
        <v>1</v>
      </c>
      <c r="L2733">
        <v>2.1922131826269009</v>
      </c>
      <c r="M2733">
        <v>25783.200000000001</v>
      </c>
      <c r="N2733" s="5">
        <f>IF(Feb_21[[#This Row],[WIN_OSE]]=0,('Summary Sheet'!$O$1)-('Summary Sheet'!$O$1*2%),-'Summary Sheet'!$O$1*(Feb_21[[#This Row],[BSP]]-1))</f>
        <v>-2.3844263652538018</v>
      </c>
    </row>
    <row r="2734" spans="1:14" x14ac:dyDescent="0.25">
      <c r="A2734">
        <v>179727970</v>
      </c>
      <c r="B2734" s="1" t="s">
        <v>19</v>
      </c>
      <c r="C2734" s="1" t="s">
        <v>3137</v>
      </c>
      <c r="D2734" s="1" t="s">
        <v>5260</v>
      </c>
      <c r="E2734" s="1" t="s">
        <v>43</v>
      </c>
      <c r="F2734" s="1" t="s">
        <v>35</v>
      </c>
      <c r="G2734" s="2">
        <v>44251</v>
      </c>
      <c r="H2734" s="3">
        <v>0.72361111111111109</v>
      </c>
      <c r="I2734">
        <v>2</v>
      </c>
      <c r="J2734" s="1" t="s">
        <v>497</v>
      </c>
      <c r="K2734">
        <v>1</v>
      </c>
      <c r="L2734">
        <v>3.224104888492076</v>
      </c>
      <c r="M2734">
        <v>12915.9</v>
      </c>
      <c r="N2734" s="5">
        <f>IF(Feb_21[[#This Row],[WIN_OSE]]=0,('Summary Sheet'!$O$1)-('Summary Sheet'!$O$1*2%),-'Summary Sheet'!$O$1*(Feb_21[[#This Row],[BSP]]-1))</f>
        <v>-4.448209776984152</v>
      </c>
    </row>
    <row r="2735" spans="1:14" x14ac:dyDescent="0.25">
      <c r="A2735">
        <v>179728022</v>
      </c>
      <c r="B2735" s="1" t="s">
        <v>23</v>
      </c>
      <c r="C2735" s="1" t="s">
        <v>167</v>
      </c>
      <c r="D2735" s="1" t="s">
        <v>5260</v>
      </c>
      <c r="E2735" s="1" t="s">
        <v>47</v>
      </c>
      <c r="F2735" s="1" t="s">
        <v>44</v>
      </c>
      <c r="G2735" s="2">
        <v>44251</v>
      </c>
      <c r="H2735" s="3">
        <v>0.58125000000000004</v>
      </c>
      <c r="I2735">
        <v>2</v>
      </c>
      <c r="J2735" s="1" t="s">
        <v>284</v>
      </c>
      <c r="K2735">
        <v>0</v>
      </c>
      <c r="L2735">
        <v>4.4000000000000004</v>
      </c>
      <c r="M2735">
        <v>4220.12</v>
      </c>
      <c r="N2735" s="5">
        <f>IF(Feb_21[[#This Row],[WIN_OSE]]=0,('Summary Sheet'!$O$1)-('Summary Sheet'!$O$1*2%),-'Summary Sheet'!$O$1*(Feb_21[[#This Row],[BSP]]-1))</f>
        <v>1.96</v>
      </c>
    </row>
    <row r="2736" spans="1:14" x14ac:dyDescent="0.25">
      <c r="A2736">
        <v>179728024</v>
      </c>
      <c r="B2736" s="1" t="s">
        <v>23</v>
      </c>
      <c r="C2736" s="1" t="s">
        <v>167</v>
      </c>
      <c r="D2736" s="1" t="s">
        <v>5260</v>
      </c>
      <c r="E2736" s="1" t="s">
        <v>47</v>
      </c>
      <c r="F2736" s="1" t="s">
        <v>44</v>
      </c>
      <c r="G2736" s="2">
        <v>44251</v>
      </c>
      <c r="H2736" s="3">
        <v>0.59166666666666667</v>
      </c>
      <c r="I2736">
        <v>2</v>
      </c>
      <c r="J2736" s="1" t="s">
        <v>1329</v>
      </c>
      <c r="K2736">
        <v>1</v>
      </c>
      <c r="L2736">
        <v>3.7381503258865267</v>
      </c>
      <c r="M2736">
        <v>5475.26</v>
      </c>
      <c r="N2736" s="5">
        <f>IF(Feb_21[[#This Row],[WIN_OSE]]=0,('Summary Sheet'!$O$1)-('Summary Sheet'!$O$1*2%),-'Summary Sheet'!$O$1*(Feb_21[[#This Row],[BSP]]-1))</f>
        <v>-5.4763006517730535</v>
      </c>
    </row>
    <row r="2737" spans="1:14" x14ac:dyDescent="0.25">
      <c r="A2737">
        <v>179728026</v>
      </c>
      <c r="B2737" s="1" t="s">
        <v>23</v>
      </c>
      <c r="C2737" s="1" t="s">
        <v>167</v>
      </c>
      <c r="D2737" s="1" t="s">
        <v>5260</v>
      </c>
      <c r="E2737" s="1" t="s">
        <v>47</v>
      </c>
      <c r="F2737" s="1" t="s">
        <v>44</v>
      </c>
      <c r="G2737" s="2">
        <v>44251</v>
      </c>
      <c r="H2737" s="3">
        <v>0.60555555555555551</v>
      </c>
      <c r="I2737">
        <v>1</v>
      </c>
      <c r="J2737" s="1" t="s">
        <v>4284</v>
      </c>
      <c r="K2737">
        <v>0</v>
      </c>
      <c r="L2737">
        <v>4.194169897576705</v>
      </c>
      <c r="M2737">
        <v>11204.78</v>
      </c>
      <c r="N2737" s="5">
        <f>IF(Feb_21[[#This Row],[WIN_OSE]]=0,('Summary Sheet'!$O$1)-('Summary Sheet'!$O$1*2%),-'Summary Sheet'!$O$1*(Feb_21[[#This Row],[BSP]]-1))</f>
        <v>1.96</v>
      </c>
    </row>
    <row r="2738" spans="1:14" x14ac:dyDescent="0.25">
      <c r="A2738">
        <v>179728028</v>
      </c>
      <c r="B2738" s="1" t="s">
        <v>23</v>
      </c>
      <c r="C2738" s="1" t="s">
        <v>167</v>
      </c>
      <c r="D2738" s="1" t="s">
        <v>5260</v>
      </c>
      <c r="E2738" s="1" t="s">
        <v>27</v>
      </c>
      <c r="F2738" s="1" t="s">
        <v>186</v>
      </c>
      <c r="G2738" s="2">
        <v>44251</v>
      </c>
      <c r="H2738" s="3">
        <v>0.61944444444444446</v>
      </c>
      <c r="I2738">
        <v>4</v>
      </c>
      <c r="J2738" s="1" t="s">
        <v>4837</v>
      </c>
      <c r="K2738">
        <v>0</v>
      </c>
      <c r="L2738">
        <v>3.4494126462758872</v>
      </c>
      <c r="M2738">
        <v>9838.7999999999993</v>
      </c>
      <c r="N2738" s="5">
        <f>IF(Feb_21[[#This Row],[WIN_OSE]]=0,('Summary Sheet'!$O$1)-('Summary Sheet'!$O$1*2%),-'Summary Sheet'!$O$1*(Feb_21[[#This Row],[BSP]]-1))</f>
        <v>1.96</v>
      </c>
    </row>
    <row r="2739" spans="1:14" x14ac:dyDescent="0.25">
      <c r="A2739">
        <v>179728030</v>
      </c>
      <c r="B2739" s="1" t="s">
        <v>23</v>
      </c>
      <c r="C2739" s="1" t="s">
        <v>167</v>
      </c>
      <c r="D2739" s="1" t="s">
        <v>5260</v>
      </c>
      <c r="E2739" s="1" t="s">
        <v>43</v>
      </c>
      <c r="F2739" s="1" t="s">
        <v>44</v>
      </c>
      <c r="G2739" s="2">
        <v>44251</v>
      </c>
      <c r="H2739" s="3">
        <v>0.63263888888888886</v>
      </c>
      <c r="I2739">
        <v>6</v>
      </c>
      <c r="J2739" s="1" t="s">
        <v>819</v>
      </c>
      <c r="K2739">
        <v>0</v>
      </c>
      <c r="L2739">
        <v>3.7718563757339143</v>
      </c>
      <c r="M2739">
        <v>2766.38</v>
      </c>
      <c r="N2739" s="5">
        <f>IF(Feb_21[[#This Row],[WIN_OSE]]=0,('Summary Sheet'!$O$1)-('Summary Sheet'!$O$1*2%),-'Summary Sheet'!$O$1*(Feb_21[[#This Row],[BSP]]-1))</f>
        <v>1.96</v>
      </c>
    </row>
    <row r="2740" spans="1:14" x14ac:dyDescent="0.25">
      <c r="A2740">
        <v>179728032</v>
      </c>
      <c r="B2740" s="1" t="s">
        <v>23</v>
      </c>
      <c r="C2740" s="1" t="s">
        <v>167</v>
      </c>
      <c r="D2740" s="1" t="s">
        <v>5260</v>
      </c>
      <c r="E2740" s="1" t="s">
        <v>32</v>
      </c>
      <c r="F2740" s="1" t="s">
        <v>44</v>
      </c>
      <c r="G2740" s="2">
        <v>44251</v>
      </c>
      <c r="H2740" s="3">
        <v>0.64444444444444449</v>
      </c>
      <c r="I2740">
        <v>3</v>
      </c>
      <c r="J2740" s="1" t="s">
        <v>4805</v>
      </c>
      <c r="K2740">
        <v>0</v>
      </c>
      <c r="L2740">
        <v>2.6556994801893961</v>
      </c>
      <c r="M2740">
        <v>13376.02</v>
      </c>
      <c r="N2740" s="5">
        <f>IF(Feb_21[[#This Row],[WIN_OSE]]=0,('Summary Sheet'!$O$1)-('Summary Sheet'!$O$1*2%),-'Summary Sheet'!$O$1*(Feb_21[[#This Row],[BSP]]-1))</f>
        <v>1.96</v>
      </c>
    </row>
    <row r="2741" spans="1:14" x14ac:dyDescent="0.25">
      <c r="A2741">
        <v>179728034</v>
      </c>
      <c r="B2741" s="1" t="s">
        <v>23</v>
      </c>
      <c r="C2741" s="1" t="s">
        <v>167</v>
      </c>
      <c r="D2741" s="1" t="s">
        <v>5260</v>
      </c>
      <c r="E2741" s="1" t="s">
        <v>39</v>
      </c>
      <c r="F2741" s="1" t="s">
        <v>44</v>
      </c>
      <c r="G2741" s="2">
        <v>44251</v>
      </c>
      <c r="H2741" s="3">
        <v>0.65833333333333333</v>
      </c>
      <c r="I2741">
        <v>6</v>
      </c>
      <c r="J2741" s="1" t="s">
        <v>4130</v>
      </c>
      <c r="K2741">
        <v>1</v>
      </c>
      <c r="L2741">
        <v>4.2</v>
      </c>
      <c r="M2741">
        <v>3848.64</v>
      </c>
      <c r="N2741" s="5">
        <f>IF(Feb_21[[#This Row],[WIN_OSE]]=0,('Summary Sheet'!$O$1)-('Summary Sheet'!$O$1*2%),-'Summary Sheet'!$O$1*(Feb_21[[#This Row],[BSP]]-1))</f>
        <v>-6.4</v>
      </c>
    </row>
    <row r="2742" spans="1:14" x14ac:dyDescent="0.25">
      <c r="A2742">
        <v>179728036</v>
      </c>
      <c r="B2742" s="1" t="s">
        <v>23</v>
      </c>
      <c r="C2742" s="1" t="s">
        <v>167</v>
      </c>
      <c r="D2742" s="1" t="s">
        <v>5260</v>
      </c>
      <c r="E2742" s="1" t="s">
        <v>32</v>
      </c>
      <c r="F2742" s="1" t="s">
        <v>44</v>
      </c>
      <c r="G2742" s="2">
        <v>44251</v>
      </c>
      <c r="H2742" s="3">
        <v>0.67222222222222228</v>
      </c>
      <c r="I2742">
        <v>2</v>
      </c>
      <c r="J2742" s="1" t="s">
        <v>5187</v>
      </c>
      <c r="K2742">
        <v>1</v>
      </c>
      <c r="L2742">
        <v>2.42</v>
      </c>
      <c r="M2742">
        <v>11872.32</v>
      </c>
      <c r="N2742" s="5">
        <f>IF(Feb_21[[#This Row],[WIN_OSE]]=0,('Summary Sheet'!$O$1)-('Summary Sheet'!$O$1*2%),-'Summary Sheet'!$O$1*(Feb_21[[#This Row],[BSP]]-1))</f>
        <v>-2.84</v>
      </c>
    </row>
    <row r="2743" spans="1:14" x14ac:dyDescent="0.25">
      <c r="A2743">
        <v>179728038</v>
      </c>
      <c r="B2743" s="1" t="s">
        <v>23</v>
      </c>
      <c r="C2743" s="1" t="s">
        <v>167</v>
      </c>
      <c r="D2743" s="1" t="s">
        <v>5260</v>
      </c>
      <c r="E2743" s="1" t="s">
        <v>41</v>
      </c>
      <c r="F2743" s="1" t="s">
        <v>44</v>
      </c>
      <c r="G2743" s="2">
        <v>44251</v>
      </c>
      <c r="H2743" s="3">
        <v>0.68611111111111112</v>
      </c>
      <c r="I2743">
        <v>2</v>
      </c>
      <c r="J2743" s="1" t="s">
        <v>4566</v>
      </c>
      <c r="K2743">
        <v>0</v>
      </c>
      <c r="L2743">
        <v>4.2</v>
      </c>
      <c r="M2743">
        <v>6879.14</v>
      </c>
      <c r="N2743" s="5">
        <f>IF(Feb_21[[#This Row],[WIN_OSE]]=0,('Summary Sheet'!$O$1)-('Summary Sheet'!$O$1*2%),-'Summary Sheet'!$O$1*(Feb_21[[#This Row],[BSP]]-1))</f>
        <v>1.96</v>
      </c>
    </row>
    <row r="2744" spans="1:14" x14ac:dyDescent="0.25">
      <c r="A2744">
        <v>179728040</v>
      </c>
      <c r="B2744" s="1" t="s">
        <v>23</v>
      </c>
      <c r="C2744" s="1" t="s">
        <v>167</v>
      </c>
      <c r="D2744" s="1" t="s">
        <v>5260</v>
      </c>
      <c r="E2744" s="1" t="s">
        <v>24</v>
      </c>
      <c r="F2744" s="1" t="s">
        <v>44</v>
      </c>
      <c r="G2744" s="2">
        <v>44251</v>
      </c>
      <c r="H2744" s="3">
        <v>0.7</v>
      </c>
      <c r="I2744">
        <v>3</v>
      </c>
      <c r="J2744" s="1" t="s">
        <v>4518</v>
      </c>
      <c r="K2744">
        <v>0</v>
      </c>
      <c r="L2744">
        <v>2.5189406722541383</v>
      </c>
      <c r="M2744">
        <v>19777.86</v>
      </c>
      <c r="N2744" s="5">
        <f>IF(Feb_21[[#This Row],[WIN_OSE]]=0,('Summary Sheet'!$O$1)-('Summary Sheet'!$O$1*2%),-'Summary Sheet'!$O$1*(Feb_21[[#This Row],[BSP]]-1))</f>
        <v>1.96</v>
      </c>
    </row>
    <row r="2745" spans="1:14" x14ac:dyDescent="0.25">
      <c r="A2745">
        <v>179728042</v>
      </c>
      <c r="B2745" s="1" t="s">
        <v>23</v>
      </c>
      <c r="C2745" s="1" t="s">
        <v>167</v>
      </c>
      <c r="D2745" s="1" t="s">
        <v>5260</v>
      </c>
      <c r="E2745" s="1" t="s">
        <v>39</v>
      </c>
      <c r="F2745" s="1" t="s">
        <v>44</v>
      </c>
      <c r="G2745" s="2">
        <v>44251</v>
      </c>
      <c r="H2745" s="3">
        <v>0.71388888888888891</v>
      </c>
      <c r="I2745">
        <v>4</v>
      </c>
      <c r="J2745" s="1" t="s">
        <v>3747</v>
      </c>
      <c r="K2745">
        <v>0</v>
      </c>
      <c r="L2745">
        <v>2.8072357777236183</v>
      </c>
      <c r="M2745">
        <v>17840.46</v>
      </c>
      <c r="N2745" s="5">
        <f>IF(Feb_21[[#This Row],[WIN_OSE]]=0,('Summary Sheet'!$O$1)-('Summary Sheet'!$O$1*2%),-'Summary Sheet'!$O$1*(Feb_21[[#This Row],[BSP]]-1))</f>
        <v>1.96</v>
      </c>
    </row>
    <row r="2746" spans="1:14" x14ac:dyDescent="0.25">
      <c r="A2746">
        <v>179728044</v>
      </c>
      <c r="B2746" s="1" t="s">
        <v>23</v>
      </c>
      <c r="C2746" s="1" t="s">
        <v>167</v>
      </c>
      <c r="D2746" s="1" t="s">
        <v>5260</v>
      </c>
      <c r="E2746" s="1" t="s">
        <v>41</v>
      </c>
      <c r="F2746" s="1" t="s">
        <v>44</v>
      </c>
      <c r="G2746" s="2">
        <v>44251</v>
      </c>
      <c r="H2746" s="3">
        <v>0.72777777777777775</v>
      </c>
      <c r="I2746">
        <v>3</v>
      </c>
      <c r="J2746" s="1" t="s">
        <v>4371</v>
      </c>
      <c r="K2746">
        <v>0</v>
      </c>
      <c r="L2746">
        <v>3.95</v>
      </c>
      <c r="M2746">
        <v>5892.84</v>
      </c>
      <c r="N2746" s="5">
        <f>IF(Feb_21[[#This Row],[WIN_OSE]]=0,('Summary Sheet'!$O$1)-('Summary Sheet'!$O$1*2%),-'Summary Sheet'!$O$1*(Feb_21[[#This Row],[BSP]]-1))</f>
        <v>1.96</v>
      </c>
    </row>
    <row r="2747" spans="1:14" x14ac:dyDescent="0.25">
      <c r="A2747">
        <v>179728046</v>
      </c>
      <c r="B2747" s="1" t="s">
        <v>23</v>
      </c>
      <c r="C2747" s="1" t="s">
        <v>167</v>
      </c>
      <c r="D2747" s="1" t="s">
        <v>5260</v>
      </c>
      <c r="E2747" s="1" t="s">
        <v>43</v>
      </c>
      <c r="F2747" s="1" t="s">
        <v>44</v>
      </c>
      <c r="G2747" s="2">
        <v>44251</v>
      </c>
      <c r="H2747" s="3">
        <v>0.73888888888888893</v>
      </c>
      <c r="I2747">
        <v>6</v>
      </c>
      <c r="J2747" s="1" t="s">
        <v>5067</v>
      </c>
      <c r="K2747">
        <v>0</v>
      </c>
      <c r="L2747">
        <v>4.1431737583873893</v>
      </c>
      <c r="M2747">
        <v>6496.4</v>
      </c>
      <c r="N2747" s="5">
        <f>IF(Feb_21[[#This Row],[WIN_OSE]]=0,('Summary Sheet'!$O$1)-('Summary Sheet'!$O$1*2%),-'Summary Sheet'!$O$1*(Feb_21[[#This Row],[BSP]]-1))</f>
        <v>1.96</v>
      </c>
    </row>
    <row r="2748" spans="1:14" x14ac:dyDescent="0.25">
      <c r="A2748">
        <v>179728048</v>
      </c>
      <c r="B2748" s="1" t="s">
        <v>23</v>
      </c>
      <c r="C2748" s="1" t="s">
        <v>167</v>
      </c>
      <c r="D2748" s="1" t="s">
        <v>5260</v>
      </c>
      <c r="E2748" s="1" t="s">
        <v>32</v>
      </c>
      <c r="F2748" s="1" t="s">
        <v>44</v>
      </c>
      <c r="G2748" s="2">
        <v>44251</v>
      </c>
      <c r="H2748" s="3">
        <v>0.75138888888888888</v>
      </c>
      <c r="I2748">
        <v>2</v>
      </c>
      <c r="J2748" s="1" t="s">
        <v>5117</v>
      </c>
      <c r="K2748">
        <v>0</v>
      </c>
      <c r="L2748">
        <v>3</v>
      </c>
      <c r="M2748">
        <v>13170.7</v>
      </c>
      <c r="N2748" s="5">
        <f>IF(Feb_21[[#This Row],[WIN_OSE]]=0,('Summary Sheet'!$O$1)-('Summary Sheet'!$O$1*2%),-'Summary Sheet'!$O$1*(Feb_21[[#This Row],[BSP]]-1))</f>
        <v>1.96</v>
      </c>
    </row>
    <row r="2749" spans="1:14" x14ac:dyDescent="0.25">
      <c r="A2749">
        <v>179728196</v>
      </c>
      <c r="B2749" s="1" t="s">
        <v>23</v>
      </c>
      <c r="C2749" s="1" t="s">
        <v>3131</v>
      </c>
      <c r="D2749" s="1" t="s">
        <v>5260</v>
      </c>
      <c r="E2749" s="1" t="s">
        <v>65</v>
      </c>
      <c r="F2749" s="1" t="s">
        <v>54</v>
      </c>
      <c r="G2749" s="2">
        <v>44251</v>
      </c>
      <c r="H2749" s="3">
        <v>0.5756944444444444</v>
      </c>
      <c r="I2749">
        <v>3</v>
      </c>
      <c r="J2749" s="1" t="s">
        <v>182</v>
      </c>
      <c r="K2749">
        <v>0</v>
      </c>
      <c r="L2749">
        <v>2.72</v>
      </c>
      <c r="M2749">
        <v>15370.46</v>
      </c>
      <c r="N2749" s="5">
        <f>IF(Feb_21[[#This Row],[WIN_OSE]]=0,('Summary Sheet'!$O$1)-('Summary Sheet'!$O$1*2%),-'Summary Sheet'!$O$1*(Feb_21[[#This Row],[BSP]]-1))</f>
        <v>1.96</v>
      </c>
    </row>
    <row r="2750" spans="1:14" x14ac:dyDescent="0.25">
      <c r="A2750">
        <v>179728198</v>
      </c>
      <c r="B2750" s="1" t="s">
        <v>23</v>
      </c>
      <c r="C2750" s="1" t="s">
        <v>3131</v>
      </c>
      <c r="D2750" s="1" t="s">
        <v>5260</v>
      </c>
      <c r="E2750" s="1" t="s">
        <v>47</v>
      </c>
      <c r="F2750" s="1" t="s">
        <v>54</v>
      </c>
      <c r="G2750" s="2">
        <v>44251</v>
      </c>
      <c r="H2750" s="3">
        <v>0.58819444444444446</v>
      </c>
      <c r="I2750">
        <v>4</v>
      </c>
      <c r="J2750" s="1" t="s">
        <v>3543</v>
      </c>
      <c r="K2750">
        <v>1</v>
      </c>
      <c r="L2750">
        <v>2.7384910757827683</v>
      </c>
      <c r="M2750">
        <v>10716.98</v>
      </c>
      <c r="N2750" s="5">
        <f>IF(Feb_21[[#This Row],[WIN_OSE]]=0,('Summary Sheet'!$O$1)-('Summary Sheet'!$O$1*2%),-'Summary Sheet'!$O$1*(Feb_21[[#This Row],[BSP]]-1))</f>
        <v>-3.4769821515655366</v>
      </c>
    </row>
    <row r="2751" spans="1:14" x14ac:dyDescent="0.25">
      <c r="A2751">
        <v>179728200</v>
      </c>
      <c r="B2751" s="1" t="s">
        <v>23</v>
      </c>
      <c r="C2751" s="1" t="s">
        <v>3131</v>
      </c>
      <c r="D2751" s="1" t="s">
        <v>5260</v>
      </c>
      <c r="E2751" s="1" t="s">
        <v>32</v>
      </c>
      <c r="F2751" s="1" t="s">
        <v>54</v>
      </c>
      <c r="G2751" s="2">
        <v>44251</v>
      </c>
      <c r="H2751" s="3">
        <v>0.59930555555555554</v>
      </c>
      <c r="I2751">
        <v>6</v>
      </c>
      <c r="J2751" s="1" t="s">
        <v>4277</v>
      </c>
      <c r="K2751">
        <v>0</v>
      </c>
      <c r="L2751">
        <v>3.4871860494386775</v>
      </c>
      <c r="M2751">
        <v>4611.5</v>
      </c>
      <c r="N2751" s="5">
        <f>IF(Feb_21[[#This Row],[WIN_OSE]]=0,('Summary Sheet'!$O$1)-('Summary Sheet'!$O$1*2%),-'Summary Sheet'!$O$1*(Feb_21[[#This Row],[BSP]]-1))</f>
        <v>1.96</v>
      </c>
    </row>
    <row r="2752" spans="1:14" x14ac:dyDescent="0.25">
      <c r="A2752">
        <v>179728202</v>
      </c>
      <c r="B2752" s="1" t="s">
        <v>23</v>
      </c>
      <c r="C2752" s="1" t="s">
        <v>3131</v>
      </c>
      <c r="D2752" s="1" t="s">
        <v>5260</v>
      </c>
      <c r="E2752" s="1" t="s">
        <v>43</v>
      </c>
      <c r="F2752" s="1" t="s">
        <v>54</v>
      </c>
      <c r="G2752" s="2">
        <v>44251</v>
      </c>
      <c r="H2752" s="3">
        <v>0.61250000000000004</v>
      </c>
      <c r="I2752">
        <v>6</v>
      </c>
      <c r="J2752" s="1" t="s">
        <v>4336</v>
      </c>
      <c r="K2752">
        <v>1</v>
      </c>
      <c r="L2752">
        <v>3.5051558888184076</v>
      </c>
      <c r="M2752">
        <v>8946.7800000000007</v>
      </c>
      <c r="N2752" s="5">
        <f>IF(Feb_21[[#This Row],[WIN_OSE]]=0,('Summary Sheet'!$O$1)-('Summary Sheet'!$O$1*2%),-'Summary Sheet'!$O$1*(Feb_21[[#This Row],[BSP]]-1))</f>
        <v>-5.0103117776368151</v>
      </c>
    </row>
    <row r="2753" spans="1:14" x14ac:dyDescent="0.25">
      <c r="A2753">
        <v>179728204</v>
      </c>
      <c r="B2753" s="1" t="s">
        <v>23</v>
      </c>
      <c r="C2753" s="1" t="s">
        <v>3131</v>
      </c>
      <c r="D2753" s="1" t="s">
        <v>5260</v>
      </c>
      <c r="E2753" s="1" t="s">
        <v>24</v>
      </c>
      <c r="F2753" s="1" t="s">
        <v>54</v>
      </c>
      <c r="G2753" s="2">
        <v>44251</v>
      </c>
      <c r="H2753" s="3">
        <v>0.62638888888888888</v>
      </c>
      <c r="I2753">
        <v>4</v>
      </c>
      <c r="J2753" s="1" t="s">
        <v>4131</v>
      </c>
      <c r="K2753">
        <v>1</v>
      </c>
      <c r="L2753">
        <v>3</v>
      </c>
      <c r="M2753">
        <v>13124.4</v>
      </c>
      <c r="N2753" s="5">
        <f>IF(Feb_21[[#This Row],[WIN_OSE]]=0,('Summary Sheet'!$O$1)-('Summary Sheet'!$O$1*2%),-'Summary Sheet'!$O$1*(Feb_21[[#This Row],[BSP]]-1))</f>
        <v>-4</v>
      </c>
    </row>
    <row r="2754" spans="1:14" x14ac:dyDescent="0.25">
      <c r="A2754">
        <v>179728206</v>
      </c>
      <c r="B2754" s="1" t="s">
        <v>23</v>
      </c>
      <c r="C2754" s="1" t="s">
        <v>3131</v>
      </c>
      <c r="D2754" s="1" t="s">
        <v>5260</v>
      </c>
      <c r="E2754" s="1" t="s">
        <v>47</v>
      </c>
      <c r="F2754" s="1" t="s">
        <v>54</v>
      </c>
      <c r="G2754" s="2">
        <v>44251</v>
      </c>
      <c r="H2754" s="3">
        <v>0.63749999999999996</v>
      </c>
      <c r="I2754">
        <v>2</v>
      </c>
      <c r="J2754" s="1" t="s">
        <v>3865</v>
      </c>
      <c r="K2754">
        <v>0</v>
      </c>
      <c r="L2754">
        <v>2.9508180249999998</v>
      </c>
      <c r="M2754">
        <v>11203.9</v>
      </c>
      <c r="N2754" s="5">
        <f>IF(Feb_21[[#This Row],[WIN_OSE]]=0,('Summary Sheet'!$O$1)-('Summary Sheet'!$O$1*2%),-'Summary Sheet'!$O$1*(Feb_21[[#This Row],[BSP]]-1))</f>
        <v>1.96</v>
      </c>
    </row>
    <row r="2755" spans="1:14" x14ac:dyDescent="0.25">
      <c r="A2755">
        <v>179728208</v>
      </c>
      <c r="B2755" s="1" t="s">
        <v>23</v>
      </c>
      <c r="C2755" s="1" t="s">
        <v>3131</v>
      </c>
      <c r="D2755" s="1" t="s">
        <v>5260</v>
      </c>
      <c r="E2755" s="1" t="s">
        <v>24</v>
      </c>
      <c r="F2755" s="1" t="s">
        <v>54</v>
      </c>
      <c r="G2755" s="2">
        <v>44251</v>
      </c>
      <c r="H2755" s="3">
        <v>0.65138888888888891</v>
      </c>
      <c r="I2755">
        <v>6</v>
      </c>
      <c r="J2755" s="1" t="s">
        <v>615</v>
      </c>
      <c r="K2755">
        <v>1</v>
      </c>
      <c r="L2755">
        <v>2.7178004497571053</v>
      </c>
      <c r="M2755">
        <v>15391.46</v>
      </c>
      <c r="N2755" s="5">
        <f>IF(Feb_21[[#This Row],[WIN_OSE]]=0,('Summary Sheet'!$O$1)-('Summary Sheet'!$O$1*2%),-'Summary Sheet'!$O$1*(Feb_21[[#This Row],[BSP]]-1))</f>
        <v>-3.4356008995142107</v>
      </c>
    </row>
    <row r="2756" spans="1:14" x14ac:dyDescent="0.25">
      <c r="A2756">
        <v>179728210</v>
      </c>
      <c r="B2756" s="1" t="s">
        <v>23</v>
      </c>
      <c r="C2756" s="1" t="s">
        <v>3131</v>
      </c>
      <c r="D2756" s="1" t="s">
        <v>5260</v>
      </c>
      <c r="E2756" s="1" t="s">
        <v>41</v>
      </c>
      <c r="F2756" s="1" t="s">
        <v>54</v>
      </c>
      <c r="G2756" s="2">
        <v>44251</v>
      </c>
      <c r="H2756" s="3">
        <v>0.66527777777777775</v>
      </c>
      <c r="I2756">
        <v>6</v>
      </c>
      <c r="J2756" s="1" t="s">
        <v>4444</v>
      </c>
      <c r="K2756">
        <v>0</v>
      </c>
      <c r="L2756">
        <v>3.7</v>
      </c>
      <c r="M2756">
        <v>9251.44</v>
      </c>
      <c r="N2756" s="5">
        <f>IF(Feb_21[[#This Row],[WIN_OSE]]=0,('Summary Sheet'!$O$1)-('Summary Sheet'!$O$1*2%),-'Summary Sheet'!$O$1*(Feb_21[[#This Row],[BSP]]-1))</f>
        <v>1.96</v>
      </c>
    </row>
    <row r="2757" spans="1:14" x14ac:dyDescent="0.25">
      <c r="A2757">
        <v>179728212</v>
      </c>
      <c r="B2757" s="1" t="s">
        <v>23</v>
      </c>
      <c r="C2757" s="1" t="s">
        <v>3131</v>
      </c>
      <c r="D2757" s="1" t="s">
        <v>5260</v>
      </c>
      <c r="E2757" s="1" t="s">
        <v>39</v>
      </c>
      <c r="F2757" s="1" t="s">
        <v>54</v>
      </c>
      <c r="G2757" s="2">
        <v>44251</v>
      </c>
      <c r="H2757" s="3">
        <v>0.6791666666666667</v>
      </c>
      <c r="I2757">
        <v>5</v>
      </c>
      <c r="J2757" s="1" t="s">
        <v>3938</v>
      </c>
      <c r="K2757">
        <v>0</v>
      </c>
      <c r="L2757">
        <v>3.0475234622891731</v>
      </c>
      <c r="M2757">
        <v>11624.7</v>
      </c>
      <c r="N2757" s="5">
        <f>IF(Feb_21[[#This Row],[WIN_OSE]]=0,('Summary Sheet'!$O$1)-('Summary Sheet'!$O$1*2%),-'Summary Sheet'!$O$1*(Feb_21[[#This Row],[BSP]]-1))</f>
        <v>1.96</v>
      </c>
    </row>
    <row r="2758" spans="1:14" x14ac:dyDescent="0.25">
      <c r="A2758">
        <v>179728214</v>
      </c>
      <c r="B2758" s="1" t="s">
        <v>23</v>
      </c>
      <c r="C2758" s="1" t="s">
        <v>3131</v>
      </c>
      <c r="D2758" s="1" t="s">
        <v>5260</v>
      </c>
      <c r="E2758" s="1" t="s">
        <v>43</v>
      </c>
      <c r="F2758" s="1" t="s">
        <v>54</v>
      </c>
      <c r="G2758" s="2">
        <v>44251</v>
      </c>
      <c r="H2758" s="3">
        <v>0.69305555555555554</v>
      </c>
      <c r="I2758">
        <v>3</v>
      </c>
      <c r="J2758" s="1" t="s">
        <v>3517</v>
      </c>
      <c r="K2758">
        <v>0</v>
      </c>
      <c r="L2758">
        <v>3.75</v>
      </c>
      <c r="M2758">
        <v>10272.52</v>
      </c>
      <c r="N2758" s="5">
        <f>IF(Feb_21[[#This Row],[WIN_OSE]]=0,('Summary Sheet'!$O$1)-('Summary Sheet'!$O$1*2%),-'Summary Sheet'!$O$1*(Feb_21[[#This Row],[BSP]]-1))</f>
        <v>1.96</v>
      </c>
    </row>
    <row r="2759" spans="1:14" x14ac:dyDescent="0.25">
      <c r="A2759">
        <v>179728216</v>
      </c>
      <c r="B2759" s="1" t="s">
        <v>23</v>
      </c>
      <c r="C2759" s="1" t="s">
        <v>3131</v>
      </c>
      <c r="D2759" s="1" t="s">
        <v>5260</v>
      </c>
      <c r="E2759" s="1" t="s">
        <v>49</v>
      </c>
      <c r="F2759" s="1" t="s">
        <v>188</v>
      </c>
      <c r="G2759" s="2">
        <v>44251</v>
      </c>
      <c r="H2759" s="3">
        <v>0.70694444444444449</v>
      </c>
      <c r="I2759">
        <v>5</v>
      </c>
      <c r="J2759" s="1" t="s">
        <v>3916</v>
      </c>
      <c r="K2759">
        <v>0</v>
      </c>
      <c r="L2759">
        <v>3.55</v>
      </c>
      <c r="M2759">
        <v>11178.98</v>
      </c>
      <c r="N2759" s="5">
        <f>IF(Feb_21[[#This Row],[WIN_OSE]]=0,('Summary Sheet'!$O$1)-('Summary Sheet'!$O$1*2%),-'Summary Sheet'!$O$1*(Feb_21[[#This Row],[BSP]]-1))</f>
        <v>1.96</v>
      </c>
    </row>
    <row r="2760" spans="1:14" x14ac:dyDescent="0.25">
      <c r="A2760">
        <v>179728218</v>
      </c>
      <c r="B2760" s="1" t="s">
        <v>23</v>
      </c>
      <c r="C2760" s="1" t="s">
        <v>3131</v>
      </c>
      <c r="D2760" s="1" t="s">
        <v>5260</v>
      </c>
      <c r="E2760" s="1" t="s">
        <v>39</v>
      </c>
      <c r="F2760" s="1" t="s">
        <v>54</v>
      </c>
      <c r="G2760" s="2">
        <v>44251</v>
      </c>
      <c r="H2760" s="3">
        <v>0.72083333333333333</v>
      </c>
      <c r="I2760">
        <v>5</v>
      </c>
      <c r="J2760" s="1" t="s">
        <v>5137</v>
      </c>
      <c r="K2760">
        <v>0</v>
      </c>
      <c r="L2760">
        <v>3.8103841148244104</v>
      </c>
      <c r="M2760">
        <v>10367.82</v>
      </c>
      <c r="N2760" s="5">
        <f>IF(Feb_21[[#This Row],[WIN_OSE]]=0,('Summary Sheet'!$O$1)-('Summary Sheet'!$O$1*2%),-'Summary Sheet'!$O$1*(Feb_21[[#This Row],[BSP]]-1))</f>
        <v>1.96</v>
      </c>
    </row>
    <row r="2761" spans="1:14" x14ac:dyDescent="0.25">
      <c r="A2761">
        <v>179728220</v>
      </c>
      <c r="B2761" s="1" t="s">
        <v>23</v>
      </c>
      <c r="C2761" s="1" t="s">
        <v>3131</v>
      </c>
      <c r="D2761" s="1" t="s">
        <v>5260</v>
      </c>
      <c r="E2761" s="1" t="s">
        <v>30</v>
      </c>
      <c r="F2761" s="1" t="s">
        <v>54</v>
      </c>
      <c r="G2761" s="2">
        <v>44251</v>
      </c>
      <c r="H2761" s="3">
        <v>0.73402777777777772</v>
      </c>
      <c r="I2761">
        <v>3</v>
      </c>
      <c r="J2761" s="1" t="s">
        <v>1282</v>
      </c>
      <c r="K2761">
        <v>0</v>
      </c>
      <c r="L2761">
        <v>3.9485507181429429</v>
      </c>
      <c r="M2761">
        <v>14296.68</v>
      </c>
      <c r="N2761" s="5">
        <f>IF(Feb_21[[#This Row],[WIN_OSE]]=0,('Summary Sheet'!$O$1)-('Summary Sheet'!$O$1*2%),-'Summary Sheet'!$O$1*(Feb_21[[#This Row],[BSP]]-1))</f>
        <v>1.96</v>
      </c>
    </row>
    <row r="2762" spans="1:14" x14ac:dyDescent="0.25">
      <c r="A2762">
        <v>179728222</v>
      </c>
      <c r="B2762" s="1" t="s">
        <v>23</v>
      </c>
      <c r="C2762" s="1" t="s">
        <v>3131</v>
      </c>
      <c r="D2762" s="1" t="s">
        <v>5260</v>
      </c>
      <c r="E2762" s="1" t="s">
        <v>30</v>
      </c>
      <c r="F2762" s="1" t="s">
        <v>54</v>
      </c>
      <c r="G2762" s="2">
        <v>44251</v>
      </c>
      <c r="H2762" s="3">
        <v>0.74583333333333335</v>
      </c>
      <c r="I2762">
        <v>5</v>
      </c>
      <c r="J2762" s="1" t="s">
        <v>4259</v>
      </c>
      <c r="K2762">
        <v>1</v>
      </c>
      <c r="L2762">
        <v>3.6</v>
      </c>
      <c r="M2762">
        <v>11145.52</v>
      </c>
      <c r="N2762" s="5">
        <f>IF(Feb_21[[#This Row],[WIN_OSE]]=0,('Summary Sheet'!$O$1)-('Summary Sheet'!$O$1*2%),-'Summary Sheet'!$O$1*(Feb_21[[#This Row],[BSP]]-1))</f>
        <v>-5.2</v>
      </c>
    </row>
    <row r="2763" spans="1:14" x14ac:dyDescent="0.25">
      <c r="A2763">
        <v>179728281</v>
      </c>
      <c r="B2763" s="1" t="s">
        <v>1277</v>
      </c>
      <c r="C2763" s="1" t="s">
        <v>3129</v>
      </c>
      <c r="D2763" s="1" t="s">
        <v>5260</v>
      </c>
      <c r="E2763" s="1" t="s">
        <v>20</v>
      </c>
      <c r="F2763" s="1" t="s">
        <v>54</v>
      </c>
      <c r="G2763" s="2">
        <v>44251</v>
      </c>
      <c r="H2763" s="3">
        <v>0.7631944444444444</v>
      </c>
      <c r="I2763">
        <v>4</v>
      </c>
      <c r="J2763" s="1" t="s">
        <v>4663</v>
      </c>
      <c r="K2763">
        <v>0</v>
      </c>
      <c r="L2763">
        <v>2.8786402020000001</v>
      </c>
      <c r="M2763">
        <v>14695.3</v>
      </c>
      <c r="N2763" s="5">
        <f>IF(Feb_21[[#This Row],[WIN_OSE]]=0,('Summary Sheet'!$O$1)-('Summary Sheet'!$O$1*2%),-'Summary Sheet'!$O$1*(Feb_21[[#This Row],[BSP]]-1))</f>
        <v>1.96</v>
      </c>
    </row>
    <row r="2764" spans="1:14" x14ac:dyDescent="0.25">
      <c r="A2764">
        <v>179728283</v>
      </c>
      <c r="B2764" s="1" t="s">
        <v>1277</v>
      </c>
      <c r="C2764" s="1" t="s">
        <v>3129</v>
      </c>
      <c r="D2764" s="1" t="s">
        <v>5260</v>
      </c>
      <c r="E2764" s="1" t="s">
        <v>39</v>
      </c>
      <c r="F2764" s="1" t="s">
        <v>54</v>
      </c>
      <c r="G2764" s="2">
        <v>44251</v>
      </c>
      <c r="H2764" s="3">
        <v>0.77500000000000002</v>
      </c>
      <c r="I2764">
        <v>6</v>
      </c>
      <c r="J2764" s="1" t="s">
        <v>5269</v>
      </c>
      <c r="K2764">
        <v>0</v>
      </c>
      <c r="L2764">
        <v>3.2678993135951897</v>
      </c>
      <c r="M2764">
        <v>17700.259999999998</v>
      </c>
      <c r="N2764" s="5">
        <f>IF(Feb_21[[#This Row],[WIN_OSE]]=0,('Summary Sheet'!$O$1)-('Summary Sheet'!$O$1*2%),-'Summary Sheet'!$O$1*(Feb_21[[#This Row],[BSP]]-1))</f>
        <v>1.96</v>
      </c>
    </row>
    <row r="2765" spans="1:14" x14ac:dyDescent="0.25">
      <c r="A2765">
        <v>179728285</v>
      </c>
      <c r="B2765" s="1" t="s">
        <v>1277</v>
      </c>
      <c r="C2765" s="1" t="s">
        <v>3129</v>
      </c>
      <c r="D2765" s="1" t="s">
        <v>5260</v>
      </c>
      <c r="E2765" s="1" t="s">
        <v>41</v>
      </c>
      <c r="F2765" s="1" t="s">
        <v>54</v>
      </c>
      <c r="G2765" s="2">
        <v>44251</v>
      </c>
      <c r="H2765" s="3">
        <v>0.78541666666666665</v>
      </c>
      <c r="I2765">
        <v>2</v>
      </c>
      <c r="J2765" s="1" t="s">
        <v>3641</v>
      </c>
      <c r="K2765">
        <v>1</v>
      </c>
      <c r="L2765">
        <v>4.0865084840000003</v>
      </c>
      <c r="M2765">
        <v>8081.48</v>
      </c>
      <c r="N2765" s="5">
        <f>IF(Feb_21[[#This Row],[WIN_OSE]]=0,('Summary Sheet'!$O$1)-('Summary Sheet'!$O$1*2%),-'Summary Sheet'!$O$1*(Feb_21[[#This Row],[BSP]]-1))</f>
        <v>-6.1730169680000007</v>
      </c>
    </row>
    <row r="2766" spans="1:14" x14ac:dyDescent="0.25">
      <c r="A2766">
        <v>179728287</v>
      </c>
      <c r="B2766" s="1" t="s">
        <v>1277</v>
      </c>
      <c r="C2766" s="1" t="s">
        <v>3129</v>
      </c>
      <c r="D2766" s="1" t="s">
        <v>5260</v>
      </c>
      <c r="E2766" s="1" t="s">
        <v>47</v>
      </c>
      <c r="F2766" s="1" t="s">
        <v>54</v>
      </c>
      <c r="G2766" s="2">
        <v>44251</v>
      </c>
      <c r="H2766" s="3">
        <v>0.79791666666666672</v>
      </c>
      <c r="I2766">
        <v>3</v>
      </c>
      <c r="J2766" s="1" t="s">
        <v>5265</v>
      </c>
      <c r="K2766">
        <v>0</v>
      </c>
      <c r="L2766">
        <v>2.5</v>
      </c>
      <c r="M2766">
        <v>15982.1</v>
      </c>
      <c r="N2766" s="5">
        <f>IF(Feb_21[[#This Row],[WIN_OSE]]=0,('Summary Sheet'!$O$1)-('Summary Sheet'!$O$1*2%),-'Summary Sheet'!$O$1*(Feb_21[[#This Row],[BSP]]-1))</f>
        <v>1.96</v>
      </c>
    </row>
    <row r="2767" spans="1:14" x14ac:dyDescent="0.25">
      <c r="A2767">
        <v>179728289</v>
      </c>
      <c r="B2767" s="1" t="s">
        <v>1277</v>
      </c>
      <c r="C2767" s="1" t="s">
        <v>3129</v>
      </c>
      <c r="D2767" s="1" t="s">
        <v>5260</v>
      </c>
      <c r="E2767" s="1" t="s">
        <v>43</v>
      </c>
      <c r="F2767" s="1" t="s">
        <v>54</v>
      </c>
      <c r="G2767" s="2">
        <v>44251</v>
      </c>
      <c r="H2767" s="3">
        <v>0.80972222222222223</v>
      </c>
      <c r="I2767">
        <v>4</v>
      </c>
      <c r="J2767" s="1" t="s">
        <v>4403</v>
      </c>
      <c r="K2767">
        <v>1</v>
      </c>
      <c r="L2767">
        <v>3.871020544428029</v>
      </c>
      <c r="M2767">
        <v>10221</v>
      </c>
      <c r="N2767" s="5">
        <f>IF(Feb_21[[#This Row],[WIN_OSE]]=0,('Summary Sheet'!$O$1)-('Summary Sheet'!$O$1*2%),-'Summary Sheet'!$O$1*(Feb_21[[#This Row],[BSP]]-1))</f>
        <v>-5.742041088856058</v>
      </c>
    </row>
    <row r="2768" spans="1:14" x14ac:dyDescent="0.25">
      <c r="A2768">
        <v>179728291</v>
      </c>
      <c r="B2768" s="1" t="s">
        <v>1277</v>
      </c>
      <c r="C2768" s="1" t="s">
        <v>3129</v>
      </c>
      <c r="D2768" s="1" t="s">
        <v>5260</v>
      </c>
      <c r="E2768" s="1" t="s">
        <v>32</v>
      </c>
      <c r="F2768" s="1" t="s">
        <v>54</v>
      </c>
      <c r="G2768" s="2">
        <v>44251</v>
      </c>
      <c r="H2768" s="3">
        <v>0.82013888888888886</v>
      </c>
      <c r="I2768">
        <v>3</v>
      </c>
      <c r="J2768" s="1" t="s">
        <v>4867</v>
      </c>
      <c r="K2768">
        <v>0</v>
      </c>
      <c r="L2768">
        <v>2.1</v>
      </c>
      <c r="M2768">
        <v>22171</v>
      </c>
      <c r="N2768" s="5">
        <f>IF(Feb_21[[#This Row],[WIN_OSE]]=0,('Summary Sheet'!$O$1)-('Summary Sheet'!$O$1*2%),-'Summary Sheet'!$O$1*(Feb_21[[#This Row],[BSP]]-1))</f>
        <v>1.96</v>
      </c>
    </row>
    <row r="2769" spans="1:14" x14ac:dyDescent="0.25">
      <c r="A2769">
        <v>179728293</v>
      </c>
      <c r="B2769" s="1" t="s">
        <v>1277</v>
      </c>
      <c r="C2769" s="1" t="s">
        <v>3129</v>
      </c>
      <c r="D2769" s="1" t="s">
        <v>5260</v>
      </c>
      <c r="E2769" s="1" t="s">
        <v>24</v>
      </c>
      <c r="F2769" s="1" t="s">
        <v>54</v>
      </c>
      <c r="G2769" s="2">
        <v>44251</v>
      </c>
      <c r="H2769" s="3">
        <v>0.83194444444444449</v>
      </c>
      <c r="I2769">
        <v>1</v>
      </c>
      <c r="J2769" s="1" t="s">
        <v>3897</v>
      </c>
      <c r="K2769">
        <v>0</v>
      </c>
      <c r="L2769">
        <v>4</v>
      </c>
      <c r="M2769">
        <v>8045.26</v>
      </c>
      <c r="N2769" s="5">
        <f>IF(Feb_21[[#This Row],[WIN_OSE]]=0,('Summary Sheet'!$O$1)-('Summary Sheet'!$O$1*2%),-'Summary Sheet'!$O$1*(Feb_21[[#This Row],[BSP]]-1))</f>
        <v>1.96</v>
      </c>
    </row>
    <row r="2770" spans="1:14" x14ac:dyDescent="0.25">
      <c r="A2770">
        <v>179728295</v>
      </c>
      <c r="B2770" s="1" t="s">
        <v>1277</v>
      </c>
      <c r="C2770" s="1" t="s">
        <v>3129</v>
      </c>
      <c r="D2770" s="1" t="s">
        <v>5260</v>
      </c>
      <c r="E2770" s="1" t="s">
        <v>32</v>
      </c>
      <c r="F2770" s="1" t="s">
        <v>54</v>
      </c>
      <c r="G2770" s="2">
        <v>44251</v>
      </c>
      <c r="H2770" s="3">
        <v>0.84166666666666667</v>
      </c>
      <c r="I2770">
        <v>3</v>
      </c>
      <c r="J2770" s="1" t="s">
        <v>4247</v>
      </c>
      <c r="K2770">
        <v>0</v>
      </c>
      <c r="L2770">
        <v>2.7831043768698143</v>
      </c>
      <c r="M2770">
        <v>15035.42</v>
      </c>
      <c r="N2770" s="5">
        <f>IF(Feb_21[[#This Row],[WIN_OSE]]=0,('Summary Sheet'!$O$1)-('Summary Sheet'!$O$1*2%),-'Summary Sheet'!$O$1*(Feb_21[[#This Row],[BSP]]-1))</f>
        <v>1.96</v>
      </c>
    </row>
    <row r="2771" spans="1:14" x14ac:dyDescent="0.25">
      <c r="A2771">
        <v>179728297</v>
      </c>
      <c r="B2771" s="1" t="s">
        <v>1277</v>
      </c>
      <c r="C2771" s="1" t="s">
        <v>3129</v>
      </c>
      <c r="D2771" s="1" t="s">
        <v>5260</v>
      </c>
      <c r="E2771" s="1" t="s">
        <v>47</v>
      </c>
      <c r="F2771" s="1" t="s">
        <v>54</v>
      </c>
      <c r="G2771" s="2">
        <v>44251</v>
      </c>
      <c r="H2771" s="3">
        <v>0.8520833333333333</v>
      </c>
      <c r="I2771">
        <v>3</v>
      </c>
      <c r="J2771" s="1" t="s">
        <v>4561</v>
      </c>
      <c r="K2771">
        <v>1</v>
      </c>
      <c r="L2771">
        <v>3.5362993249999999</v>
      </c>
      <c r="M2771">
        <v>15881.58</v>
      </c>
      <c r="N2771" s="5">
        <f>IF(Feb_21[[#This Row],[WIN_OSE]]=0,('Summary Sheet'!$O$1)-('Summary Sheet'!$O$1*2%),-'Summary Sheet'!$O$1*(Feb_21[[#This Row],[BSP]]-1))</f>
        <v>-5.0725986499999998</v>
      </c>
    </row>
    <row r="2772" spans="1:14" x14ac:dyDescent="0.25">
      <c r="A2772">
        <v>179728299</v>
      </c>
      <c r="B2772" s="1" t="s">
        <v>1277</v>
      </c>
      <c r="C2772" s="1" t="s">
        <v>3129</v>
      </c>
      <c r="D2772" s="1" t="s">
        <v>5260</v>
      </c>
      <c r="E2772" s="1" t="s">
        <v>41</v>
      </c>
      <c r="F2772" s="1" t="s">
        <v>54</v>
      </c>
      <c r="G2772" s="2">
        <v>44251</v>
      </c>
      <c r="H2772" s="3">
        <v>0.86527777777777781</v>
      </c>
      <c r="I2772">
        <v>4</v>
      </c>
      <c r="J2772" s="1" t="s">
        <v>4045</v>
      </c>
      <c r="K2772">
        <v>0</v>
      </c>
      <c r="L2772">
        <v>3.8170024171489065</v>
      </c>
      <c r="M2772">
        <v>7415.58</v>
      </c>
      <c r="N2772" s="5">
        <f>IF(Feb_21[[#This Row],[WIN_OSE]]=0,('Summary Sheet'!$O$1)-('Summary Sheet'!$O$1*2%),-'Summary Sheet'!$O$1*(Feb_21[[#This Row],[BSP]]-1))</f>
        <v>1.96</v>
      </c>
    </row>
    <row r="2773" spans="1:14" x14ac:dyDescent="0.25">
      <c r="A2773">
        <v>179728301</v>
      </c>
      <c r="B2773" s="1" t="s">
        <v>1277</v>
      </c>
      <c r="C2773" s="1" t="s">
        <v>3129</v>
      </c>
      <c r="D2773" s="1" t="s">
        <v>5260</v>
      </c>
      <c r="E2773" s="1" t="s">
        <v>43</v>
      </c>
      <c r="F2773" s="1" t="s">
        <v>54</v>
      </c>
      <c r="G2773" s="2">
        <v>44251</v>
      </c>
      <c r="H2773" s="3">
        <v>0.87569444444444444</v>
      </c>
      <c r="I2773">
        <v>4</v>
      </c>
      <c r="J2773" s="1" t="s">
        <v>5151</v>
      </c>
      <c r="K2773">
        <v>1</v>
      </c>
      <c r="L2773">
        <v>3.15</v>
      </c>
      <c r="M2773">
        <v>25234.92</v>
      </c>
      <c r="N2773" s="5">
        <f>IF(Feb_21[[#This Row],[WIN_OSE]]=0,('Summary Sheet'!$O$1)-('Summary Sheet'!$O$1*2%),-'Summary Sheet'!$O$1*(Feb_21[[#This Row],[BSP]]-1))</f>
        <v>-4.3</v>
      </c>
    </row>
    <row r="2774" spans="1:14" x14ac:dyDescent="0.25">
      <c r="A2774">
        <v>179728303</v>
      </c>
      <c r="B2774" s="1" t="s">
        <v>1277</v>
      </c>
      <c r="C2774" s="1" t="s">
        <v>3129</v>
      </c>
      <c r="D2774" s="1" t="s">
        <v>5260</v>
      </c>
      <c r="E2774" s="1" t="s">
        <v>20</v>
      </c>
      <c r="F2774" s="1" t="s">
        <v>54</v>
      </c>
      <c r="G2774" s="2">
        <v>44251</v>
      </c>
      <c r="H2774" s="3">
        <v>0.88611111111111107</v>
      </c>
      <c r="I2774">
        <v>5</v>
      </c>
      <c r="J2774" s="1" t="s">
        <v>1318</v>
      </c>
      <c r="K2774">
        <v>0</v>
      </c>
      <c r="L2774">
        <v>4.4219961824567875</v>
      </c>
      <c r="M2774">
        <v>10177.14</v>
      </c>
      <c r="N2774" s="5">
        <f>IF(Feb_21[[#This Row],[WIN_OSE]]=0,('Summary Sheet'!$O$1)-('Summary Sheet'!$O$1*2%),-'Summary Sheet'!$O$1*(Feb_21[[#This Row],[BSP]]-1))</f>
        <v>1.96</v>
      </c>
    </row>
    <row r="2775" spans="1:14" x14ac:dyDescent="0.25">
      <c r="A2775">
        <v>179728321</v>
      </c>
      <c r="B2775" s="1" t="s">
        <v>16</v>
      </c>
      <c r="C2775" s="1" t="s">
        <v>3134</v>
      </c>
      <c r="D2775" s="1" t="s">
        <v>5260</v>
      </c>
      <c r="E2775" s="1" t="s">
        <v>32</v>
      </c>
      <c r="F2775" s="1" t="s">
        <v>33</v>
      </c>
      <c r="G2775" s="2">
        <v>44251</v>
      </c>
      <c r="H2775" s="3">
        <v>0.75624999999999998</v>
      </c>
      <c r="I2775">
        <v>3</v>
      </c>
      <c r="J2775" s="1" t="s">
        <v>4030</v>
      </c>
      <c r="K2775">
        <v>0</v>
      </c>
      <c r="L2775">
        <v>3.2001834425884592</v>
      </c>
      <c r="M2775">
        <v>13835.02</v>
      </c>
      <c r="N2775" s="5">
        <f>IF(Feb_21[[#This Row],[WIN_OSE]]=0,('Summary Sheet'!$O$1)-('Summary Sheet'!$O$1*2%),-'Summary Sheet'!$O$1*(Feb_21[[#This Row],[BSP]]-1))</f>
        <v>1.96</v>
      </c>
    </row>
    <row r="2776" spans="1:14" x14ac:dyDescent="0.25">
      <c r="A2776">
        <v>179728323</v>
      </c>
      <c r="B2776" s="1" t="s">
        <v>16</v>
      </c>
      <c r="C2776" s="1" t="s">
        <v>3134</v>
      </c>
      <c r="D2776" s="1" t="s">
        <v>5260</v>
      </c>
      <c r="E2776" s="1" t="s">
        <v>47</v>
      </c>
      <c r="F2776" s="1" t="s">
        <v>33</v>
      </c>
      <c r="G2776" s="2">
        <v>44251</v>
      </c>
      <c r="H2776" s="3">
        <v>0.76944444444444449</v>
      </c>
      <c r="I2776">
        <v>5</v>
      </c>
      <c r="J2776" s="1" t="s">
        <v>4997</v>
      </c>
      <c r="K2776">
        <v>1</v>
      </c>
      <c r="L2776">
        <v>4.322831721</v>
      </c>
      <c r="M2776">
        <v>7619.48</v>
      </c>
      <c r="N2776" s="5">
        <f>IF(Feb_21[[#This Row],[WIN_OSE]]=0,('Summary Sheet'!$O$1)-('Summary Sheet'!$O$1*2%),-'Summary Sheet'!$O$1*(Feb_21[[#This Row],[BSP]]-1))</f>
        <v>-6.645663442</v>
      </c>
    </row>
    <row r="2777" spans="1:14" x14ac:dyDescent="0.25">
      <c r="A2777">
        <v>179728325</v>
      </c>
      <c r="B2777" s="1" t="s">
        <v>16</v>
      </c>
      <c r="C2777" s="1" t="s">
        <v>3134</v>
      </c>
      <c r="D2777" s="1" t="s">
        <v>5260</v>
      </c>
      <c r="E2777" s="1" t="s">
        <v>328</v>
      </c>
      <c r="F2777" s="1" t="s">
        <v>35</v>
      </c>
      <c r="G2777" s="2">
        <v>44251</v>
      </c>
      <c r="H2777" s="3">
        <v>0.77986111111111112</v>
      </c>
      <c r="I2777">
        <v>2</v>
      </c>
      <c r="J2777" s="1" t="s">
        <v>3506</v>
      </c>
      <c r="K2777">
        <v>0</v>
      </c>
      <c r="L2777">
        <v>3.7</v>
      </c>
      <c r="M2777">
        <v>6925.9</v>
      </c>
      <c r="N2777" s="5">
        <f>IF(Feb_21[[#This Row],[WIN_OSE]]=0,('Summary Sheet'!$O$1)-('Summary Sheet'!$O$1*2%),-'Summary Sheet'!$O$1*(Feb_21[[#This Row],[BSP]]-1))</f>
        <v>1.96</v>
      </c>
    </row>
    <row r="2778" spans="1:14" x14ac:dyDescent="0.25">
      <c r="A2778">
        <v>179728327</v>
      </c>
      <c r="B2778" s="1" t="s">
        <v>16</v>
      </c>
      <c r="C2778" s="1" t="s">
        <v>3134</v>
      </c>
      <c r="D2778" s="1" t="s">
        <v>5260</v>
      </c>
      <c r="E2778" s="1" t="s">
        <v>64</v>
      </c>
      <c r="F2778" s="1" t="s">
        <v>35</v>
      </c>
      <c r="G2778" s="2">
        <v>44251</v>
      </c>
      <c r="H2778" s="3">
        <v>0.79027777777777775</v>
      </c>
      <c r="I2778">
        <v>2</v>
      </c>
      <c r="J2778" s="1" t="s">
        <v>4650</v>
      </c>
      <c r="K2778">
        <v>1</v>
      </c>
      <c r="L2778">
        <v>3.0598109437958922</v>
      </c>
      <c r="M2778">
        <v>18038.16</v>
      </c>
      <c r="N2778" s="5">
        <f>IF(Feb_21[[#This Row],[WIN_OSE]]=0,('Summary Sheet'!$O$1)-('Summary Sheet'!$O$1*2%),-'Summary Sheet'!$O$1*(Feb_21[[#This Row],[BSP]]-1))</f>
        <v>-4.1196218875917845</v>
      </c>
    </row>
    <row r="2779" spans="1:14" x14ac:dyDescent="0.25">
      <c r="A2779">
        <v>179728329</v>
      </c>
      <c r="B2779" s="1" t="s">
        <v>16</v>
      </c>
      <c r="C2779" s="1" t="s">
        <v>3134</v>
      </c>
      <c r="D2779" s="1" t="s">
        <v>5260</v>
      </c>
      <c r="E2779" s="1" t="s">
        <v>27</v>
      </c>
      <c r="F2779" s="1" t="s">
        <v>50</v>
      </c>
      <c r="G2779" s="2">
        <v>44251</v>
      </c>
      <c r="H2779" s="3">
        <v>0.8041666666666667</v>
      </c>
      <c r="I2779">
        <v>1</v>
      </c>
      <c r="J2779" s="1" t="s">
        <v>1365</v>
      </c>
      <c r="K2779">
        <v>1</v>
      </c>
      <c r="L2779">
        <v>2.3938742397225603</v>
      </c>
      <c r="M2779">
        <v>16570.22</v>
      </c>
      <c r="N2779" s="5">
        <f>IF(Feb_21[[#This Row],[WIN_OSE]]=0,('Summary Sheet'!$O$1)-('Summary Sheet'!$O$1*2%),-'Summary Sheet'!$O$1*(Feb_21[[#This Row],[BSP]]-1))</f>
        <v>-2.7877484794451206</v>
      </c>
    </row>
    <row r="2780" spans="1:14" x14ac:dyDescent="0.25">
      <c r="A2780">
        <v>179728331</v>
      </c>
      <c r="B2780" s="1" t="s">
        <v>16</v>
      </c>
      <c r="C2780" s="1" t="s">
        <v>3134</v>
      </c>
      <c r="D2780" s="1" t="s">
        <v>5260</v>
      </c>
      <c r="E2780" s="1" t="s">
        <v>55</v>
      </c>
      <c r="F2780" s="1" t="s">
        <v>35</v>
      </c>
      <c r="G2780" s="2">
        <v>44251</v>
      </c>
      <c r="H2780" s="3">
        <v>0.81666666666666665</v>
      </c>
      <c r="I2780">
        <v>1</v>
      </c>
      <c r="J2780" s="1" t="s">
        <v>5017</v>
      </c>
      <c r="K2780">
        <v>0</v>
      </c>
      <c r="L2780">
        <v>3.669046426</v>
      </c>
      <c r="M2780">
        <v>7657.48</v>
      </c>
      <c r="N2780" s="5">
        <f>IF(Feb_21[[#This Row],[WIN_OSE]]=0,('Summary Sheet'!$O$1)-('Summary Sheet'!$O$1*2%),-'Summary Sheet'!$O$1*(Feb_21[[#This Row],[BSP]]-1))</f>
        <v>1.96</v>
      </c>
    </row>
    <row r="2781" spans="1:14" x14ac:dyDescent="0.25">
      <c r="A2781">
        <v>179728333</v>
      </c>
      <c r="B2781" s="1" t="s">
        <v>16</v>
      </c>
      <c r="C2781" s="1" t="s">
        <v>3134</v>
      </c>
      <c r="D2781" s="1" t="s">
        <v>5260</v>
      </c>
      <c r="E2781" s="1" t="s">
        <v>49</v>
      </c>
      <c r="F2781" s="1" t="s">
        <v>50</v>
      </c>
      <c r="G2781" s="2">
        <v>44251</v>
      </c>
      <c r="H2781" s="3">
        <v>0.8305555555555556</v>
      </c>
      <c r="I2781">
        <v>1</v>
      </c>
      <c r="J2781" s="1" t="s">
        <v>4615</v>
      </c>
      <c r="K2781">
        <v>0</v>
      </c>
      <c r="L2781">
        <v>3.7076770838891391</v>
      </c>
      <c r="M2781">
        <v>7584.68</v>
      </c>
      <c r="N2781" s="5">
        <f>IF(Feb_21[[#This Row],[WIN_OSE]]=0,('Summary Sheet'!$O$1)-('Summary Sheet'!$O$1*2%),-'Summary Sheet'!$O$1*(Feb_21[[#This Row],[BSP]]-1))</f>
        <v>1.96</v>
      </c>
    </row>
    <row r="2782" spans="1:14" x14ac:dyDescent="0.25">
      <c r="A2782">
        <v>179728335</v>
      </c>
      <c r="B2782" s="1" t="s">
        <v>16</v>
      </c>
      <c r="C2782" s="1" t="s">
        <v>3134</v>
      </c>
      <c r="D2782" s="1" t="s">
        <v>5260</v>
      </c>
      <c r="E2782" s="1" t="s">
        <v>49</v>
      </c>
      <c r="F2782" s="1" t="s">
        <v>50</v>
      </c>
      <c r="G2782" s="2">
        <v>44251</v>
      </c>
      <c r="H2782" s="3">
        <v>0.84513888888888888</v>
      </c>
      <c r="I2782">
        <v>4</v>
      </c>
      <c r="J2782" s="1" t="s">
        <v>5136</v>
      </c>
      <c r="K2782">
        <v>0</v>
      </c>
      <c r="L2782">
        <v>3.15</v>
      </c>
      <c r="M2782">
        <v>14528.62</v>
      </c>
      <c r="N2782" s="5">
        <f>IF(Feb_21[[#This Row],[WIN_OSE]]=0,('Summary Sheet'!$O$1)-('Summary Sheet'!$O$1*2%),-'Summary Sheet'!$O$1*(Feb_21[[#This Row],[BSP]]-1))</f>
        <v>1.96</v>
      </c>
    </row>
    <row r="2783" spans="1:14" x14ac:dyDescent="0.25">
      <c r="A2783">
        <v>179728337</v>
      </c>
      <c r="B2783" s="1" t="s">
        <v>16</v>
      </c>
      <c r="C2783" s="1" t="s">
        <v>3134</v>
      </c>
      <c r="D2783" s="1" t="s">
        <v>5260</v>
      </c>
      <c r="E2783" s="1" t="s">
        <v>34</v>
      </c>
      <c r="F2783" s="1" t="s">
        <v>35</v>
      </c>
      <c r="G2783" s="2">
        <v>44251</v>
      </c>
      <c r="H2783" s="3">
        <v>0.85972222222222228</v>
      </c>
      <c r="I2783">
        <v>6</v>
      </c>
      <c r="J2783" s="1" t="s">
        <v>681</v>
      </c>
      <c r="K2783">
        <v>0</v>
      </c>
      <c r="L2783">
        <v>4</v>
      </c>
      <c r="M2783">
        <v>7018.48</v>
      </c>
      <c r="N2783" s="5">
        <f>IF(Feb_21[[#This Row],[WIN_OSE]]=0,('Summary Sheet'!$O$1)-('Summary Sheet'!$O$1*2%),-'Summary Sheet'!$O$1*(Feb_21[[#This Row],[BSP]]-1))</f>
        <v>1.96</v>
      </c>
    </row>
    <row r="2784" spans="1:14" x14ac:dyDescent="0.25">
      <c r="A2784">
        <v>179728339</v>
      </c>
      <c r="B2784" s="1" t="s">
        <v>16</v>
      </c>
      <c r="C2784" s="1" t="s">
        <v>3134</v>
      </c>
      <c r="D2784" s="1" t="s">
        <v>5260</v>
      </c>
      <c r="E2784" s="1" t="s">
        <v>75</v>
      </c>
      <c r="F2784" s="1" t="s">
        <v>50</v>
      </c>
      <c r="G2784" s="2">
        <v>44251</v>
      </c>
      <c r="H2784" s="3">
        <v>0.87083333333333335</v>
      </c>
      <c r="I2784">
        <v>6</v>
      </c>
      <c r="J2784" s="1" t="s">
        <v>4692</v>
      </c>
      <c r="K2784">
        <v>1</v>
      </c>
      <c r="L2784">
        <v>3.5147699826853809</v>
      </c>
      <c r="M2784">
        <v>8408.66</v>
      </c>
      <c r="N2784" s="5">
        <f>IF(Feb_21[[#This Row],[WIN_OSE]]=0,('Summary Sheet'!$O$1)-('Summary Sheet'!$O$1*2%),-'Summary Sheet'!$O$1*(Feb_21[[#This Row],[BSP]]-1))</f>
        <v>-5.0295399653707618</v>
      </c>
    </row>
    <row r="2785" spans="1:14" x14ac:dyDescent="0.25">
      <c r="A2785">
        <v>179728341</v>
      </c>
      <c r="B2785" s="1" t="s">
        <v>16</v>
      </c>
      <c r="C2785" s="1" t="s">
        <v>3134</v>
      </c>
      <c r="D2785" s="1" t="s">
        <v>5260</v>
      </c>
      <c r="E2785" s="1" t="s">
        <v>27</v>
      </c>
      <c r="F2785" s="1" t="s">
        <v>50</v>
      </c>
      <c r="G2785" s="2">
        <v>44251</v>
      </c>
      <c r="H2785" s="3">
        <v>0.8833333333333333</v>
      </c>
      <c r="I2785">
        <v>5</v>
      </c>
      <c r="J2785" s="1" t="s">
        <v>4790</v>
      </c>
      <c r="K2785">
        <v>1</v>
      </c>
      <c r="L2785">
        <v>3.5118974110000001</v>
      </c>
      <c r="M2785">
        <v>5907.82</v>
      </c>
      <c r="N2785" s="5">
        <f>IF(Feb_21[[#This Row],[WIN_OSE]]=0,('Summary Sheet'!$O$1)-('Summary Sheet'!$O$1*2%),-'Summary Sheet'!$O$1*(Feb_21[[#This Row],[BSP]]-1))</f>
        <v>-5.0237948220000002</v>
      </c>
    </row>
    <row r="2786" spans="1:14" x14ac:dyDescent="0.25">
      <c r="A2786">
        <v>179728343</v>
      </c>
      <c r="B2786" s="1" t="s">
        <v>16</v>
      </c>
      <c r="C2786" s="1" t="s">
        <v>3134</v>
      </c>
      <c r="D2786" s="1" t="s">
        <v>5260</v>
      </c>
      <c r="E2786" s="1" t="s">
        <v>328</v>
      </c>
      <c r="F2786" s="1" t="s">
        <v>35</v>
      </c>
      <c r="G2786" s="2">
        <v>44251</v>
      </c>
      <c r="H2786" s="3">
        <v>0.89444444444444449</v>
      </c>
      <c r="I2786">
        <v>1</v>
      </c>
      <c r="J2786" s="1" t="s">
        <v>5124</v>
      </c>
      <c r="K2786">
        <v>1</v>
      </c>
      <c r="L2786">
        <v>3.125346977</v>
      </c>
      <c r="M2786">
        <v>15586.56</v>
      </c>
      <c r="N2786" s="5">
        <f>IF(Feb_21[[#This Row],[WIN_OSE]]=0,('Summary Sheet'!$O$1)-('Summary Sheet'!$O$1*2%),-'Summary Sheet'!$O$1*(Feb_21[[#This Row],[BSP]]-1))</f>
        <v>-4.2506939539999999</v>
      </c>
    </row>
    <row r="2787" spans="1:14" x14ac:dyDescent="0.25">
      <c r="A2787">
        <v>179728467</v>
      </c>
      <c r="B2787" s="1" t="s">
        <v>19</v>
      </c>
      <c r="C2787" s="1" t="s">
        <v>3141</v>
      </c>
      <c r="D2787" s="1" t="s">
        <v>5260</v>
      </c>
      <c r="E2787" s="1" t="s">
        <v>24</v>
      </c>
      <c r="F2787" s="1" t="s">
        <v>36</v>
      </c>
      <c r="G2787" s="2">
        <v>44251</v>
      </c>
      <c r="H2787" s="3">
        <v>0.7680555555555556</v>
      </c>
      <c r="I2787">
        <v>4</v>
      </c>
      <c r="J2787" s="1" t="s">
        <v>5273</v>
      </c>
      <c r="K2787">
        <v>1</v>
      </c>
      <c r="L2787">
        <v>3.9421160932714709</v>
      </c>
      <c r="M2787">
        <v>9985.76</v>
      </c>
      <c r="N2787" s="5">
        <f>IF(Feb_21[[#This Row],[WIN_OSE]]=0,('Summary Sheet'!$O$1)-('Summary Sheet'!$O$1*2%),-'Summary Sheet'!$O$1*(Feb_21[[#This Row],[BSP]]-1))</f>
        <v>-5.8842321865429419</v>
      </c>
    </row>
    <row r="2788" spans="1:14" x14ac:dyDescent="0.25">
      <c r="A2788">
        <v>179728469</v>
      </c>
      <c r="B2788" s="1" t="s">
        <v>19</v>
      </c>
      <c r="C2788" s="1" t="s">
        <v>3141</v>
      </c>
      <c r="D2788" s="1" t="s">
        <v>5260</v>
      </c>
      <c r="E2788" s="1" t="s">
        <v>30</v>
      </c>
      <c r="F2788" s="1" t="s">
        <v>36</v>
      </c>
      <c r="G2788" s="2">
        <v>44251</v>
      </c>
      <c r="H2788" s="3">
        <v>0.77847222222222223</v>
      </c>
      <c r="I2788">
        <v>4</v>
      </c>
      <c r="J2788" s="1" t="s">
        <v>3361</v>
      </c>
      <c r="K2788">
        <v>1</v>
      </c>
      <c r="L2788">
        <v>3.5</v>
      </c>
      <c r="M2788">
        <v>6407.16</v>
      </c>
      <c r="N2788" s="5">
        <f>IF(Feb_21[[#This Row],[WIN_OSE]]=0,('Summary Sheet'!$O$1)-('Summary Sheet'!$O$1*2%),-'Summary Sheet'!$O$1*(Feb_21[[#This Row],[BSP]]-1))</f>
        <v>-5</v>
      </c>
    </row>
    <row r="2789" spans="1:14" x14ac:dyDescent="0.25">
      <c r="A2789">
        <v>179728471</v>
      </c>
      <c r="B2789" s="1" t="s">
        <v>19</v>
      </c>
      <c r="C2789" s="1" t="s">
        <v>3141</v>
      </c>
      <c r="D2789" s="1" t="s">
        <v>5260</v>
      </c>
      <c r="E2789" s="1" t="s">
        <v>41</v>
      </c>
      <c r="F2789" s="1" t="s">
        <v>36</v>
      </c>
      <c r="G2789" s="2">
        <v>44251</v>
      </c>
      <c r="H2789" s="3">
        <v>0.79097222222222219</v>
      </c>
      <c r="I2789">
        <v>3</v>
      </c>
      <c r="J2789" s="1" t="s">
        <v>5264</v>
      </c>
      <c r="K2789">
        <v>0</v>
      </c>
      <c r="L2789">
        <v>2.8047481016073288</v>
      </c>
      <c r="M2789">
        <v>11990.18</v>
      </c>
      <c r="N2789" s="5">
        <f>IF(Feb_21[[#This Row],[WIN_OSE]]=0,('Summary Sheet'!$O$1)-('Summary Sheet'!$O$1*2%),-'Summary Sheet'!$O$1*(Feb_21[[#This Row],[BSP]]-1))</f>
        <v>1.96</v>
      </c>
    </row>
    <row r="2790" spans="1:14" x14ac:dyDescent="0.25">
      <c r="A2790">
        <v>179728473</v>
      </c>
      <c r="B2790" s="1" t="s">
        <v>19</v>
      </c>
      <c r="C2790" s="1" t="s">
        <v>3141</v>
      </c>
      <c r="D2790" s="1" t="s">
        <v>5260</v>
      </c>
      <c r="E2790" s="1" t="s">
        <v>47</v>
      </c>
      <c r="F2790" s="1" t="s">
        <v>36</v>
      </c>
      <c r="G2790" s="2">
        <v>44251</v>
      </c>
      <c r="H2790" s="3">
        <v>0.80277777777777781</v>
      </c>
      <c r="I2790">
        <v>1</v>
      </c>
      <c r="J2790" s="1" t="s">
        <v>4031</v>
      </c>
      <c r="K2790">
        <v>1</v>
      </c>
      <c r="L2790">
        <v>3</v>
      </c>
      <c r="M2790">
        <v>9523.5</v>
      </c>
      <c r="N2790" s="5">
        <f>IF(Feb_21[[#This Row],[WIN_OSE]]=0,('Summary Sheet'!$O$1)-('Summary Sheet'!$O$1*2%),-'Summary Sheet'!$O$1*(Feb_21[[#This Row],[BSP]]-1))</f>
        <v>-4</v>
      </c>
    </row>
    <row r="2791" spans="1:14" x14ac:dyDescent="0.25">
      <c r="A2791">
        <v>179728475</v>
      </c>
      <c r="B2791" s="1" t="s">
        <v>19</v>
      </c>
      <c r="C2791" s="1" t="s">
        <v>3141</v>
      </c>
      <c r="D2791" s="1" t="s">
        <v>5260</v>
      </c>
      <c r="E2791" s="1" t="s">
        <v>39</v>
      </c>
      <c r="F2791" s="1" t="s">
        <v>36</v>
      </c>
      <c r="G2791" s="2">
        <v>44251</v>
      </c>
      <c r="H2791" s="3">
        <v>0.81527777777777777</v>
      </c>
      <c r="I2791">
        <v>6</v>
      </c>
      <c r="J2791" s="1" t="s">
        <v>5012</v>
      </c>
      <c r="K2791">
        <v>0</v>
      </c>
      <c r="L2791">
        <v>3.0806062425515108</v>
      </c>
      <c r="M2791">
        <v>18519.240000000002</v>
      </c>
      <c r="N2791" s="5">
        <f>IF(Feb_21[[#This Row],[WIN_OSE]]=0,('Summary Sheet'!$O$1)-('Summary Sheet'!$O$1*2%),-'Summary Sheet'!$O$1*(Feb_21[[#This Row],[BSP]]-1))</f>
        <v>1.96</v>
      </c>
    </row>
    <row r="2792" spans="1:14" x14ac:dyDescent="0.25">
      <c r="A2792">
        <v>179728477</v>
      </c>
      <c r="B2792" s="1" t="s">
        <v>19</v>
      </c>
      <c r="C2792" s="1" t="s">
        <v>3141</v>
      </c>
      <c r="D2792" s="1" t="s">
        <v>5260</v>
      </c>
      <c r="E2792" s="1" t="s">
        <v>32</v>
      </c>
      <c r="F2792" s="1" t="s">
        <v>36</v>
      </c>
      <c r="G2792" s="2">
        <v>44251</v>
      </c>
      <c r="H2792" s="3">
        <v>0.82708333333333328</v>
      </c>
      <c r="I2792">
        <v>3</v>
      </c>
      <c r="J2792" s="1" t="s">
        <v>670</v>
      </c>
      <c r="K2792">
        <v>1</v>
      </c>
      <c r="L2792">
        <v>3.65</v>
      </c>
      <c r="M2792">
        <v>9035.9</v>
      </c>
      <c r="N2792" s="5">
        <f>IF(Feb_21[[#This Row],[WIN_OSE]]=0,('Summary Sheet'!$O$1)-('Summary Sheet'!$O$1*2%),-'Summary Sheet'!$O$1*(Feb_21[[#This Row],[BSP]]-1))</f>
        <v>-5.3</v>
      </c>
    </row>
    <row r="2793" spans="1:14" x14ac:dyDescent="0.25">
      <c r="A2793">
        <v>179728479</v>
      </c>
      <c r="B2793" s="1" t="s">
        <v>19</v>
      </c>
      <c r="C2793" s="1" t="s">
        <v>3141</v>
      </c>
      <c r="D2793" s="1" t="s">
        <v>5260</v>
      </c>
      <c r="E2793" s="1" t="s">
        <v>39</v>
      </c>
      <c r="F2793" s="1" t="s">
        <v>36</v>
      </c>
      <c r="G2793" s="2">
        <v>44251</v>
      </c>
      <c r="H2793" s="3">
        <v>0.83750000000000002</v>
      </c>
      <c r="I2793">
        <v>5</v>
      </c>
      <c r="J2793" s="1" t="s">
        <v>5002</v>
      </c>
      <c r="K2793">
        <v>0</v>
      </c>
      <c r="L2793">
        <v>4.4000000000000004</v>
      </c>
      <c r="M2793">
        <v>4095.4</v>
      </c>
      <c r="N2793" s="5">
        <f>IF(Feb_21[[#This Row],[WIN_OSE]]=0,('Summary Sheet'!$O$1)-('Summary Sheet'!$O$1*2%),-'Summary Sheet'!$O$1*(Feb_21[[#This Row],[BSP]]-1))</f>
        <v>1.96</v>
      </c>
    </row>
    <row r="2794" spans="1:14" x14ac:dyDescent="0.25">
      <c r="A2794">
        <v>179728481</v>
      </c>
      <c r="B2794" s="1" t="s">
        <v>19</v>
      </c>
      <c r="C2794" s="1" t="s">
        <v>3141</v>
      </c>
      <c r="D2794" s="1" t="s">
        <v>5260</v>
      </c>
      <c r="E2794" s="1" t="s">
        <v>47</v>
      </c>
      <c r="F2794" s="1" t="s">
        <v>36</v>
      </c>
      <c r="G2794" s="2">
        <v>44251</v>
      </c>
      <c r="H2794" s="3">
        <v>0.84791666666666665</v>
      </c>
      <c r="I2794">
        <v>4</v>
      </c>
      <c r="J2794" s="1" t="s">
        <v>5130</v>
      </c>
      <c r="K2794">
        <v>1</v>
      </c>
      <c r="L2794">
        <v>3.3</v>
      </c>
      <c r="M2794">
        <v>10334.16</v>
      </c>
      <c r="N2794" s="5">
        <f>IF(Feb_21[[#This Row],[WIN_OSE]]=0,('Summary Sheet'!$O$1)-('Summary Sheet'!$O$1*2%),-'Summary Sheet'!$O$1*(Feb_21[[#This Row],[BSP]]-1))</f>
        <v>-4.5999999999999996</v>
      </c>
    </row>
    <row r="2795" spans="1:14" x14ac:dyDescent="0.25">
      <c r="A2795">
        <v>179728483</v>
      </c>
      <c r="B2795" s="1" t="s">
        <v>19</v>
      </c>
      <c r="C2795" s="1" t="s">
        <v>3141</v>
      </c>
      <c r="D2795" s="1" t="s">
        <v>5260</v>
      </c>
      <c r="E2795" s="1" t="s">
        <v>39</v>
      </c>
      <c r="F2795" s="1" t="s">
        <v>36</v>
      </c>
      <c r="G2795" s="2">
        <v>44251</v>
      </c>
      <c r="H2795" s="3">
        <v>0.86944444444444446</v>
      </c>
      <c r="I2795">
        <v>2</v>
      </c>
      <c r="J2795" s="1" t="s">
        <v>5025</v>
      </c>
      <c r="K2795">
        <v>0</v>
      </c>
      <c r="L2795">
        <v>3.241772476</v>
      </c>
      <c r="M2795">
        <v>14134</v>
      </c>
      <c r="N2795" s="5">
        <f>IF(Feb_21[[#This Row],[WIN_OSE]]=0,('Summary Sheet'!$O$1)-('Summary Sheet'!$O$1*2%),-'Summary Sheet'!$O$1*(Feb_21[[#This Row],[BSP]]-1))</f>
        <v>1.96</v>
      </c>
    </row>
    <row r="2796" spans="1:14" x14ac:dyDescent="0.25">
      <c r="A2796">
        <v>179728485</v>
      </c>
      <c r="B2796" s="1" t="s">
        <v>19</v>
      </c>
      <c r="C2796" s="1" t="s">
        <v>3141</v>
      </c>
      <c r="D2796" s="1" t="s">
        <v>5260</v>
      </c>
      <c r="E2796" s="1" t="s">
        <v>43</v>
      </c>
      <c r="F2796" s="1" t="s">
        <v>36</v>
      </c>
      <c r="G2796" s="2">
        <v>44251</v>
      </c>
      <c r="H2796" s="3">
        <v>0.85833333333333328</v>
      </c>
      <c r="I2796">
        <v>1</v>
      </c>
      <c r="J2796" s="1" t="s">
        <v>4999</v>
      </c>
      <c r="K2796">
        <v>0</v>
      </c>
      <c r="L2796">
        <v>3.15</v>
      </c>
      <c r="M2796">
        <v>17845.560000000001</v>
      </c>
      <c r="N2796" s="5">
        <f>IF(Feb_21[[#This Row],[WIN_OSE]]=0,('Summary Sheet'!$O$1)-('Summary Sheet'!$O$1*2%),-'Summary Sheet'!$O$1*(Feb_21[[#This Row],[BSP]]-1))</f>
        <v>1.96</v>
      </c>
    </row>
    <row r="2797" spans="1:14" x14ac:dyDescent="0.25">
      <c r="A2797">
        <v>179728487</v>
      </c>
      <c r="B2797" s="1" t="s">
        <v>19</v>
      </c>
      <c r="C2797" s="1" t="s">
        <v>3141</v>
      </c>
      <c r="D2797" s="1" t="s">
        <v>5260</v>
      </c>
      <c r="E2797" s="1" t="s">
        <v>32</v>
      </c>
      <c r="F2797" s="1" t="s">
        <v>36</v>
      </c>
      <c r="G2797" s="2">
        <v>44251</v>
      </c>
      <c r="H2797" s="3">
        <v>0.88263888888888886</v>
      </c>
      <c r="I2797">
        <v>3</v>
      </c>
      <c r="J2797" s="1" t="s">
        <v>5270</v>
      </c>
      <c r="K2797">
        <v>0</v>
      </c>
      <c r="L2797">
        <v>2.9859635958681245</v>
      </c>
      <c r="M2797">
        <v>18270.36</v>
      </c>
      <c r="N2797" s="5">
        <f>IF(Feb_21[[#This Row],[WIN_OSE]]=0,('Summary Sheet'!$O$1)-('Summary Sheet'!$O$1*2%),-'Summary Sheet'!$O$1*(Feb_21[[#This Row],[BSP]]-1))</f>
        <v>1.96</v>
      </c>
    </row>
    <row r="2798" spans="1:14" x14ac:dyDescent="0.25">
      <c r="A2798">
        <v>179728489</v>
      </c>
      <c r="B2798" s="1" t="s">
        <v>19</v>
      </c>
      <c r="C2798" s="1" t="s">
        <v>3141</v>
      </c>
      <c r="D2798" s="1" t="s">
        <v>5260</v>
      </c>
      <c r="E2798" s="1" t="s">
        <v>20</v>
      </c>
      <c r="F2798" s="1" t="s">
        <v>36</v>
      </c>
      <c r="G2798" s="2">
        <v>44251</v>
      </c>
      <c r="H2798" s="3">
        <v>0.8930555555555556</v>
      </c>
      <c r="I2798">
        <v>5</v>
      </c>
      <c r="J2798" s="1" t="s">
        <v>578</v>
      </c>
      <c r="K2798">
        <v>0</v>
      </c>
      <c r="L2798">
        <v>2.7144372627569835</v>
      </c>
      <c r="M2798">
        <v>20541.8</v>
      </c>
      <c r="N2798" s="5">
        <f>IF(Feb_21[[#This Row],[WIN_OSE]]=0,('Summary Sheet'!$O$1)-('Summary Sheet'!$O$1*2%),-'Summary Sheet'!$O$1*(Feb_21[[#This Row],[BSP]]-1))</f>
        <v>1.96</v>
      </c>
    </row>
    <row r="2799" spans="1:14" x14ac:dyDescent="0.25">
      <c r="A2799">
        <v>179729226</v>
      </c>
      <c r="B2799" s="1" t="s">
        <v>16</v>
      </c>
      <c r="C2799" s="1" t="s">
        <v>3119</v>
      </c>
      <c r="D2799" s="1" t="s">
        <v>5260</v>
      </c>
      <c r="E2799" s="1" t="s">
        <v>27</v>
      </c>
      <c r="F2799" s="1" t="s">
        <v>28</v>
      </c>
      <c r="G2799" s="2">
        <v>44251</v>
      </c>
      <c r="H2799" s="3">
        <v>0.76180555555555551</v>
      </c>
      <c r="I2799">
        <v>2</v>
      </c>
      <c r="J2799" s="1" t="s">
        <v>3898</v>
      </c>
      <c r="K2799">
        <v>1</v>
      </c>
      <c r="L2799">
        <v>3.9561890617692548</v>
      </c>
      <c r="M2799">
        <v>5908.74</v>
      </c>
      <c r="N2799" s="5">
        <f>IF(Feb_21[[#This Row],[WIN_OSE]]=0,('Summary Sheet'!$O$1)-('Summary Sheet'!$O$1*2%),-'Summary Sheet'!$O$1*(Feb_21[[#This Row],[BSP]]-1))</f>
        <v>-5.9123781235385096</v>
      </c>
    </row>
    <row r="2800" spans="1:14" x14ac:dyDescent="0.25">
      <c r="A2800">
        <v>179729228</v>
      </c>
      <c r="B2800" s="1" t="s">
        <v>16</v>
      </c>
      <c r="C2800" s="1" t="s">
        <v>3119</v>
      </c>
      <c r="D2800" s="1" t="s">
        <v>5260</v>
      </c>
      <c r="E2800" s="1" t="s">
        <v>24</v>
      </c>
      <c r="F2800" s="1" t="s">
        <v>25</v>
      </c>
      <c r="G2800" s="2">
        <v>44251</v>
      </c>
      <c r="H2800" s="3">
        <v>0.7729166666666667</v>
      </c>
      <c r="I2800">
        <v>2</v>
      </c>
      <c r="J2800" s="1" t="s">
        <v>3388</v>
      </c>
      <c r="K2800">
        <v>0</v>
      </c>
      <c r="L2800">
        <v>4.3468225030000003</v>
      </c>
      <c r="M2800">
        <v>7025.02</v>
      </c>
      <c r="N2800" s="5">
        <f>IF(Feb_21[[#This Row],[WIN_OSE]]=0,('Summary Sheet'!$O$1)-('Summary Sheet'!$O$1*2%),-'Summary Sheet'!$O$1*(Feb_21[[#This Row],[BSP]]-1))</f>
        <v>1.96</v>
      </c>
    </row>
    <row r="2801" spans="1:14" x14ac:dyDescent="0.25">
      <c r="A2801">
        <v>179729230</v>
      </c>
      <c r="B2801" s="1" t="s">
        <v>16</v>
      </c>
      <c r="C2801" s="1" t="s">
        <v>3119</v>
      </c>
      <c r="D2801" s="1" t="s">
        <v>5260</v>
      </c>
      <c r="E2801" s="1" t="s">
        <v>39</v>
      </c>
      <c r="F2801" s="1" t="s">
        <v>25</v>
      </c>
      <c r="G2801" s="2">
        <v>44251</v>
      </c>
      <c r="H2801" s="3">
        <v>0.78333333333333333</v>
      </c>
      <c r="I2801">
        <v>4</v>
      </c>
      <c r="J2801" s="1" t="s">
        <v>4531</v>
      </c>
      <c r="K2801">
        <v>0</v>
      </c>
      <c r="L2801">
        <v>3.65</v>
      </c>
      <c r="M2801">
        <v>9233.16</v>
      </c>
      <c r="N2801" s="5">
        <f>IF(Feb_21[[#This Row],[WIN_OSE]]=0,('Summary Sheet'!$O$1)-('Summary Sheet'!$O$1*2%),-'Summary Sheet'!$O$1*(Feb_21[[#This Row],[BSP]]-1))</f>
        <v>1.96</v>
      </c>
    </row>
    <row r="2802" spans="1:14" x14ac:dyDescent="0.25">
      <c r="A2802">
        <v>179729232</v>
      </c>
      <c r="B2802" s="1" t="s">
        <v>16</v>
      </c>
      <c r="C2802" s="1" t="s">
        <v>3119</v>
      </c>
      <c r="D2802" s="1" t="s">
        <v>5260</v>
      </c>
      <c r="E2802" s="1" t="s">
        <v>24</v>
      </c>
      <c r="F2802" s="1" t="s">
        <v>25</v>
      </c>
      <c r="G2802" s="2">
        <v>44251</v>
      </c>
      <c r="H2802" s="3">
        <v>0.79652777777777772</v>
      </c>
      <c r="I2802">
        <v>2</v>
      </c>
      <c r="J2802" s="1" t="s">
        <v>1077</v>
      </c>
      <c r="K2802">
        <v>0</v>
      </c>
      <c r="L2802">
        <v>3.8598392964537194</v>
      </c>
      <c r="M2802">
        <v>12785.8</v>
      </c>
      <c r="N2802" s="5">
        <f>IF(Feb_21[[#This Row],[WIN_OSE]]=0,('Summary Sheet'!$O$1)-('Summary Sheet'!$O$1*2%),-'Summary Sheet'!$O$1*(Feb_21[[#This Row],[BSP]]-1))</f>
        <v>1.96</v>
      </c>
    </row>
    <row r="2803" spans="1:14" x14ac:dyDescent="0.25">
      <c r="A2803">
        <v>179729234</v>
      </c>
      <c r="B2803" s="1" t="s">
        <v>16</v>
      </c>
      <c r="C2803" s="1" t="s">
        <v>3119</v>
      </c>
      <c r="D2803" s="1" t="s">
        <v>5260</v>
      </c>
      <c r="E2803" s="1" t="s">
        <v>49</v>
      </c>
      <c r="F2803" s="1" t="s">
        <v>28</v>
      </c>
      <c r="G2803" s="2">
        <v>44251</v>
      </c>
      <c r="H2803" s="3">
        <v>0.80833333333333335</v>
      </c>
      <c r="I2803">
        <v>3</v>
      </c>
      <c r="J2803" s="1" t="s">
        <v>4417</v>
      </c>
      <c r="K2803">
        <v>0</v>
      </c>
      <c r="L2803">
        <v>3.4947204064874495</v>
      </c>
      <c r="M2803">
        <v>10967.9</v>
      </c>
      <c r="N2803" s="5">
        <f>IF(Feb_21[[#This Row],[WIN_OSE]]=0,('Summary Sheet'!$O$1)-('Summary Sheet'!$O$1*2%),-'Summary Sheet'!$O$1*(Feb_21[[#This Row],[BSP]]-1))</f>
        <v>1.96</v>
      </c>
    </row>
    <row r="2804" spans="1:14" x14ac:dyDescent="0.25">
      <c r="A2804">
        <v>179729236</v>
      </c>
      <c r="B2804" s="1" t="s">
        <v>16</v>
      </c>
      <c r="C2804" s="1" t="s">
        <v>3119</v>
      </c>
      <c r="D2804" s="1" t="s">
        <v>5260</v>
      </c>
      <c r="E2804" s="1" t="s">
        <v>41</v>
      </c>
      <c r="F2804" s="1" t="s">
        <v>25</v>
      </c>
      <c r="G2804" s="2">
        <v>44251</v>
      </c>
      <c r="H2804" s="3">
        <v>0.82222222222222219</v>
      </c>
      <c r="I2804">
        <v>6</v>
      </c>
      <c r="J2804" s="1" t="s">
        <v>4042</v>
      </c>
      <c r="K2804">
        <v>0</v>
      </c>
      <c r="L2804">
        <v>3.2095460323011515</v>
      </c>
      <c r="M2804">
        <v>9282.1200000000008</v>
      </c>
      <c r="N2804" s="5">
        <f>IF(Feb_21[[#This Row],[WIN_OSE]]=0,('Summary Sheet'!$O$1)-('Summary Sheet'!$O$1*2%),-'Summary Sheet'!$O$1*(Feb_21[[#This Row],[BSP]]-1))</f>
        <v>1.96</v>
      </c>
    </row>
    <row r="2805" spans="1:14" x14ac:dyDescent="0.25">
      <c r="A2805">
        <v>179729238</v>
      </c>
      <c r="B2805" s="1" t="s">
        <v>16</v>
      </c>
      <c r="C2805" s="1" t="s">
        <v>3119</v>
      </c>
      <c r="D2805" s="1" t="s">
        <v>5260</v>
      </c>
      <c r="E2805" s="1" t="s">
        <v>24</v>
      </c>
      <c r="F2805" s="1" t="s">
        <v>25</v>
      </c>
      <c r="G2805" s="2">
        <v>44251</v>
      </c>
      <c r="H2805" s="3">
        <v>0.8354166666666667</v>
      </c>
      <c r="I2805">
        <v>6</v>
      </c>
      <c r="J2805" s="1" t="s">
        <v>4771</v>
      </c>
      <c r="K2805">
        <v>0</v>
      </c>
      <c r="L2805">
        <v>4</v>
      </c>
      <c r="M2805">
        <v>9907.4</v>
      </c>
      <c r="N2805" s="5">
        <f>IF(Feb_21[[#This Row],[WIN_OSE]]=0,('Summary Sheet'!$O$1)-('Summary Sheet'!$O$1*2%),-'Summary Sheet'!$O$1*(Feb_21[[#This Row],[BSP]]-1))</f>
        <v>1.96</v>
      </c>
    </row>
    <row r="2806" spans="1:14" x14ac:dyDescent="0.25">
      <c r="A2806">
        <v>179729240</v>
      </c>
      <c r="B2806" s="1" t="s">
        <v>16</v>
      </c>
      <c r="C2806" s="1" t="s">
        <v>3119</v>
      </c>
      <c r="D2806" s="1" t="s">
        <v>5260</v>
      </c>
      <c r="E2806" s="1" t="s">
        <v>289</v>
      </c>
      <c r="F2806" s="1" t="s">
        <v>61</v>
      </c>
      <c r="G2806" s="2">
        <v>44251</v>
      </c>
      <c r="H2806" s="3">
        <v>0.84930555555555554</v>
      </c>
      <c r="I2806">
        <v>5</v>
      </c>
      <c r="J2806" s="1" t="s">
        <v>5122</v>
      </c>
      <c r="K2806">
        <v>0</v>
      </c>
      <c r="L2806">
        <v>2.9669132720000002</v>
      </c>
      <c r="M2806">
        <v>12322.98</v>
      </c>
      <c r="N2806" s="5">
        <f>IF(Feb_21[[#This Row],[WIN_OSE]]=0,('Summary Sheet'!$O$1)-('Summary Sheet'!$O$1*2%),-'Summary Sheet'!$O$1*(Feb_21[[#This Row],[BSP]]-1))</f>
        <v>1.96</v>
      </c>
    </row>
    <row r="2807" spans="1:14" x14ac:dyDescent="0.25">
      <c r="A2807">
        <v>179729242</v>
      </c>
      <c r="B2807" s="1" t="s">
        <v>16</v>
      </c>
      <c r="C2807" s="1" t="s">
        <v>3119</v>
      </c>
      <c r="D2807" s="1" t="s">
        <v>5260</v>
      </c>
      <c r="E2807" s="1" t="s">
        <v>24</v>
      </c>
      <c r="F2807" s="1" t="s">
        <v>25</v>
      </c>
      <c r="G2807" s="2">
        <v>44251</v>
      </c>
      <c r="H2807" s="3">
        <v>0.86319444444444449</v>
      </c>
      <c r="I2807">
        <v>6</v>
      </c>
      <c r="J2807" s="1" t="s">
        <v>3986</v>
      </c>
      <c r="K2807">
        <v>1</v>
      </c>
      <c r="L2807">
        <v>3.5570173684951429</v>
      </c>
      <c r="M2807">
        <v>12724.5</v>
      </c>
      <c r="N2807" s="5">
        <f>IF(Feb_21[[#This Row],[WIN_OSE]]=0,('Summary Sheet'!$O$1)-('Summary Sheet'!$O$1*2%),-'Summary Sheet'!$O$1*(Feb_21[[#This Row],[BSP]]-1))</f>
        <v>-5.1140347369902859</v>
      </c>
    </row>
    <row r="2808" spans="1:14" x14ac:dyDescent="0.25">
      <c r="A2808">
        <v>179729244</v>
      </c>
      <c r="B2808" s="1" t="s">
        <v>16</v>
      </c>
      <c r="C2808" s="1" t="s">
        <v>3119</v>
      </c>
      <c r="D2808" s="1" t="s">
        <v>5260</v>
      </c>
      <c r="E2808" s="1" t="s">
        <v>75</v>
      </c>
      <c r="F2808" s="1" t="s">
        <v>28</v>
      </c>
      <c r="G2808" s="2">
        <v>44251</v>
      </c>
      <c r="H2808" s="3">
        <v>0.87638888888888888</v>
      </c>
      <c r="I2808">
        <v>1</v>
      </c>
      <c r="J2808" s="1" t="s">
        <v>3563</v>
      </c>
      <c r="K2808">
        <v>0</v>
      </c>
      <c r="L2808">
        <v>4.426291605424483</v>
      </c>
      <c r="M2808">
        <v>4150</v>
      </c>
      <c r="N2808" s="5">
        <f>IF(Feb_21[[#This Row],[WIN_OSE]]=0,('Summary Sheet'!$O$1)-('Summary Sheet'!$O$1*2%),-'Summary Sheet'!$O$1*(Feb_21[[#This Row],[BSP]]-1))</f>
        <v>1.96</v>
      </c>
    </row>
    <row r="2809" spans="1:14" x14ac:dyDescent="0.25">
      <c r="A2809">
        <v>179729246</v>
      </c>
      <c r="B2809" s="1" t="s">
        <v>16</v>
      </c>
      <c r="C2809" s="1" t="s">
        <v>3119</v>
      </c>
      <c r="D2809" s="1" t="s">
        <v>5260</v>
      </c>
      <c r="E2809" s="1" t="s">
        <v>39</v>
      </c>
      <c r="F2809" s="1" t="s">
        <v>25</v>
      </c>
      <c r="G2809" s="2">
        <v>44251</v>
      </c>
      <c r="H2809" s="3">
        <v>0.88749999999999996</v>
      </c>
      <c r="I2809">
        <v>2</v>
      </c>
      <c r="J2809" s="1" t="s">
        <v>683</v>
      </c>
      <c r="K2809">
        <v>0</v>
      </c>
      <c r="L2809">
        <v>4.4325640617153308</v>
      </c>
      <c r="M2809">
        <v>6597.4</v>
      </c>
      <c r="N2809" s="5">
        <f>IF(Feb_21[[#This Row],[WIN_OSE]]=0,('Summary Sheet'!$O$1)-('Summary Sheet'!$O$1*2%),-'Summary Sheet'!$O$1*(Feb_21[[#This Row],[BSP]]-1))</f>
        <v>1.96</v>
      </c>
    </row>
    <row r="2810" spans="1:14" x14ac:dyDescent="0.25">
      <c r="A2810">
        <v>179766063</v>
      </c>
      <c r="B2810" s="1" t="s">
        <v>19</v>
      </c>
      <c r="C2810" s="1" t="s">
        <v>3137</v>
      </c>
      <c r="D2810" s="1" t="s">
        <v>5274</v>
      </c>
      <c r="E2810" s="1" t="s">
        <v>39</v>
      </c>
      <c r="F2810" s="1" t="s">
        <v>35</v>
      </c>
      <c r="G2810" s="2">
        <v>44252</v>
      </c>
      <c r="H2810" s="3">
        <v>0.46250000000000002</v>
      </c>
      <c r="I2810">
        <v>6</v>
      </c>
      <c r="J2810" s="1" t="s">
        <v>3730</v>
      </c>
      <c r="K2810">
        <v>0</v>
      </c>
      <c r="L2810">
        <v>2.84</v>
      </c>
      <c r="M2810">
        <v>7732.4</v>
      </c>
      <c r="N2810" s="5">
        <f>IF(Feb_21[[#This Row],[WIN_OSE]]=0,('Summary Sheet'!$O$1)-('Summary Sheet'!$O$1*2%),-'Summary Sheet'!$O$1*(Feb_21[[#This Row],[BSP]]-1))</f>
        <v>1.96</v>
      </c>
    </row>
    <row r="2811" spans="1:14" x14ac:dyDescent="0.25">
      <c r="A2811">
        <v>179766065</v>
      </c>
      <c r="B2811" s="1" t="s">
        <v>19</v>
      </c>
      <c r="C2811" s="1" t="s">
        <v>3137</v>
      </c>
      <c r="D2811" s="1" t="s">
        <v>5274</v>
      </c>
      <c r="E2811" s="1" t="s">
        <v>47</v>
      </c>
      <c r="F2811" s="1" t="s">
        <v>35</v>
      </c>
      <c r="G2811" s="2">
        <v>44252</v>
      </c>
      <c r="H2811" s="3">
        <v>0.47291666666666665</v>
      </c>
      <c r="I2811">
        <v>5</v>
      </c>
      <c r="J2811" s="1" t="s">
        <v>3627</v>
      </c>
      <c r="K2811">
        <v>0</v>
      </c>
      <c r="L2811">
        <v>3.6336987375830172</v>
      </c>
      <c r="M2811">
        <v>7701</v>
      </c>
      <c r="N2811" s="5">
        <f>IF(Feb_21[[#This Row],[WIN_OSE]]=0,('Summary Sheet'!$O$1)-('Summary Sheet'!$O$1*2%),-'Summary Sheet'!$O$1*(Feb_21[[#This Row],[BSP]]-1))</f>
        <v>1.96</v>
      </c>
    </row>
    <row r="2812" spans="1:14" x14ac:dyDescent="0.25">
      <c r="A2812">
        <v>179766067</v>
      </c>
      <c r="B2812" s="1" t="s">
        <v>19</v>
      </c>
      <c r="C2812" s="1" t="s">
        <v>3137</v>
      </c>
      <c r="D2812" s="1" t="s">
        <v>5274</v>
      </c>
      <c r="E2812" s="1" t="s">
        <v>75</v>
      </c>
      <c r="F2812" s="1" t="s">
        <v>62</v>
      </c>
      <c r="G2812" s="2">
        <v>44252</v>
      </c>
      <c r="H2812" s="3">
        <v>0.48333333333333334</v>
      </c>
      <c r="I2812">
        <v>1</v>
      </c>
      <c r="J2812" s="1" t="s">
        <v>3679</v>
      </c>
      <c r="K2812">
        <v>0</v>
      </c>
      <c r="L2812">
        <v>2.5793568913618223</v>
      </c>
      <c r="M2812">
        <v>18028</v>
      </c>
      <c r="N2812" s="5">
        <f>IF(Feb_21[[#This Row],[WIN_OSE]]=0,('Summary Sheet'!$O$1)-('Summary Sheet'!$O$1*2%),-'Summary Sheet'!$O$1*(Feb_21[[#This Row],[BSP]]-1))</f>
        <v>1.96</v>
      </c>
    </row>
    <row r="2813" spans="1:14" x14ac:dyDescent="0.25">
      <c r="A2813">
        <v>179766069</v>
      </c>
      <c r="B2813" s="1" t="s">
        <v>19</v>
      </c>
      <c r="C2813" s="1" t="s">
        <v>3137</v>
      </c>
      <c r="D2813" s="1" t="s">
        <v>5274</v>
      </c>
      <c r="E2813" s="1" t="s">
        <v>48</v>
      </c>
      <c r="F2813" s="1" t="s">
        <v>62</v>
      </c>
      <c r="G2813" s="2">
        <v>44252</v>
      </c>
      <c r="H2813" s="3">
        <v>0.49375000000000002</v>
      </c>
      <c r="I2813">
        <v>1</v>
      </c>
      <c r="J2813" s="1" t="s">
        <v>3899</v>
      </c>
      <c r="K2813">
        <v>0</v>
      </c>
      <c r="L2813">
        <v>3.35</v>
      </c>
      <c r="M2813">
        <v>7835.9</v>
      </c>
      <c r="N2813" s="5">
        <f>IF(Feb_21[[#This Row],[WIN_OSE]]=0,('Summary Sheet'!$O$1)-('Summary Sheet'!$O$1*2%),-'Summary Sheet'!$O$1*(Feb_21[[#This Row],[BSP]]-1))</f>
        <v>1.96</v>
      </c>
    </row>
    <row r="2814" spans="1:14" x14ac:dyDescent="0.25">
      <c r="A2814">
        <v>179766071</v>
      </c>
      <c r="B2814" s="1" t="s">
        <v>19</v>
      </c>
      <c r="C2814" s="1" t="s">
        <v>3137</v>
      </c>
      <c r="D2814" s="1" t="s">
        <v>5274</v>
      </c>
      <c r="E2814" s="1" t="s">
        <v>48</v>
      </c>
      <c r="F2814" s="1" t="s">
        <v>960</v>
      </c>
      <c r="G2814" s="2">
        <v>44252</v>
      </c>
      <c r="H2814" s="3">
        <v>0.50416666666666665</v>
      </c>
      <c r="I2814">
        <v>3</v>
      </c>
      <c r="J2814" s="1" t="s">
        <v>3900</v>
      </c>
      <c r="K2814">
        <v>0</v>
      </c>
      <c r="L2814">
        <v>2.8333590232510684</v>
      </c>
      <c r="M2814">
        <v>10618.42</v>
      </c>
      <c r="N2814" s="5">
        <f>IF(Feb_21[[#This Row],[WIN_OSE]]=0,('Summary Sheet'!$O$1)-('Summary Sheet'!$O$1*2%),-'Summary Sheet'!$O$1*(Feb_21[[#This Row],[BSP]]-1))</f>
        <v>1.96</v>
      </c>
    </row>
    <row r="2815" spans="1:14" x14ac:dyDescent="0.25">
      <c r="A2815">
        <v>179766073</v>
      </c>
      <c r="B2815" s="1" t="s">
        <v>19</v>
      </c>
      <c r="C2815" s="1" t="s">
        <v>3137</v>
      </c>
      <c r="D2815" s="1" t="s">
        <v>5274</v>
      </c>
      <c r="E2815" s="1" t="s">
        <v>32</v>
      </c>
      <c r="F2815" s="1" t="s">
        <v>35</v>
      </c>
      <c r="G2815" s="2">
        <v>44252</v>
      </c>
      <c r="H2815" s="3">
        <v>0.51458333333333328</v>
      </c>
      <c r="I2815">
        <v>2</v>
      </c>
      <c r="J2815" s="1" t="s">
        <v>4303</v>
      </c>
      <c r="K2815">
        <v>0</v>
      </c>
      <c r="L2815">
        <v>3.2320103243979608</v>
      </c>
      <c r="M2815">
        <v>12405.86</v>
      </c>
      <c r="N2815" s="5">
        <f>IF(Feb_21[[#This Row],[WIN_OSE]]=0,('Summary Sheet'!$O$1)-('Summary Sheet'!$O$1*2%),-'Summary Sheet'!$O$1*(Feb_21[[#This Row],[BSP]]-1))</f>
        <v>1.96</v>
      </c>
    </row>
    <row r="2816" spans="1:14" x14ac:dyDescent="0.25">
      <c r="A2816">
        <v>179766075</v>
      </c>
      <c r="B2816" s="1" t="s">
        <v>19</v>
      </c>
      <c r="C2816" s="1" t="s">
        <v>3137</v>
      </c>
      <c r="D2816" s="1" t="s">
        <v>5274</v>
      </c>
      <c r="E2816" s="1" t="s">
        <v>39</v>
      </c>
      <c r="F2816" s="1" t="s">
        <v>35</v>
      </c>
      <c r="G2816" s="2">
        <v>44252</v>
      </c>
      <c r="H2816" s="3">
        <v>0.52500000000000002</v>
      </c>
      <c r="I2816">
        <v>6</v>
      </c>
      <c r="J2816" s="1" t="s">
        <v>3830</v>
      </c>
      <c r="K2816">
        <v>0</v>
      </c>
      <c r="L2816">
        <v>3.1358909047546875</v>
      </c>
      <c r="M2816">
        <v>14574.46</v>
      </c>
      <c r="N2816" s="5">
        <f>IF(Feb_21[[#This Row],[WIN_OSE]]=0,('Summary Sheet'!$O$1)-('Summary Sheet'!$O$1*2%),-'Summary Sheet'!$O$1*(Feb_21[[#This Row],[BSP]]-1))</f>
        <v>1.96</v>
      </c>
    </row>
    <row r="2817" spans="1:14" x14ac:dyDescent="0.25">
      <c r="A2817">
        <v>179766077</v>
      </c>
      <c r="B2817" s="1" t="s">
        <v>19</v>
      </c>
      <c r="C2817" s="1" t="s">
        <v>3137</v>
      </c>
      <c r="D2817" s="1" t="s">
        <v>5274</v>
      </c>
      <c r="E2817" s="1" t="s">
        <v>48</v>
      </c>
      <c r="F2817" s="1" t="s">
        <v>35</v>
      </c>
      <c r="G2817" s="2">
        <v>44252</v>
      </c>
      <c r="H2817" s="3">
        <v>0.53541666666666665</v>
      </c>
      <c r="I2817">
        <v>2</v>
      </c>
      <c r="J2817" s="1" t="s">
        <v>1255</v>
      </c>
      <c r="K2817">
        <v>0</v>
      </c>
      <c r="L2817">
        <v>2.8912287634368026</v>
      </c>
      <c r="M2817">
        <v>11999.4</v>
      </c>
      <c r="N2817" s="5">
        <f>IF(Feb_21[[#This Row],[WIN_OSE]]=0,('Summary Sheet'!$O$1)-('Summary Sheet'!$O$1*2%),-'Summary Sheet'!$O$1*(Feb_21[[#This Row],[BSP]]-1))</f>
        <v>1.96</v>
      </c>
    </row>
    <row r="2818" spans="1:14" x14ac:dyDescent="0.25">
      <c r="A2818">
        <v>179766079</v>
      </c>
      <c r="B2818" s="1" t="s">
        <v>19</v>
      </c>
      <c r="C2818" s="1" t="s">
        <v>3137</v>
      </c>
      <c r="D2818" s="1" t="s">
        <v>5274</v>
      </c>
      <c r="E2818" s="1" t="s">
        <v>43</v>
      </c>
      <c r="F2818" s="1" t="s">
        <v>35</v>
      </c>
      <c r="G2818" s="2">
        <v>44252</v>
      </c>
      <c r="H2818" s="3">
        <v>0.54583333333333328</v>
      </c>
      <c r="I2818">
        <v>5</v>
      </c>
      <c r="J2818" s="1" t="s">
        <v>5280</v>
      </c>
      <c r="K2818">
        <v>0</v>
      </c>
      <c r="L2818">
        <v>3.25</v>
      </c>
      <c r="M2818">
        <v>8706.9599999999991</v>
      </c>
      <c r="N2818" s="5">
        <f>IF(Feb_21[[#This Row],[WIN_OSE]]=0,('Summary Sheet'!$O$1)-('Summary Sheet'!$O$1*2%),-'Summary Sheet'!$O$1*(Feb_21[[#This Row],[BSP]]-1))</f>
        <v>1.96</v>
      </c>
    </row>
    <row r="2819" spans="1:14" x14ac:dyDescent="0.25">
      <c r="A2819">
        <v>179766081</v>
      </c>
      <c r="B2819" s="1" t="s">
        <v>19</v>
      </c>
      <c r="C2819" s="1" t="s">
        <v>3137</v>
      </c>
      <c r="D2819" s="1" t="s">
        <v>5274</v>
      </c>
      <c r="E2819" s="1" t="s">
        <v>47</v>
      </c>
      <c r="F2819" s="1" t="s">
        <v>35</v>
      </c>
      <c r="G2819" s="2">
        <v>44252</v>
      </c>
      <c r="H2819" s="3">
        <v>0.55625000000000002</v>
      </c>
      <c r="I2819">
        <v>6</v>
      </c>
      <c r="J2819" s="1" t="s">
        <v>3686</v>
      </c>
      <c r="K2819">
        <v>0</v>
      </c>
      <c r="L2819">
        <v>2.44</v>
      </c>
      <c r="M2819">
        <v>9330.7000000000007</v>
      </c>
      <c r="N2819" s="5">
        <f>IF(Feb_21[[#This Row],[WIN_OSE]]=0,('Summary Sheet'!$O$1)-('Summary Sheet'!$O$1*2%),-'Summary Sheet'!$O$1*(Feb_21[[#This Row],[BSP]]-1))</f>
        <v>1.96</v>
      </c>
    </row>
    <row r="2820" spans="1:14" x14ac:dyDescent="0.25">
      <c r="A2820">
        <v>179766083</v>
      </c>
      <c r="B2820" s="1" t="s">
        <v>19</v>
      </c>
      <c r="C2820" s="1" t="s">
        <v>3137</v>
      </c>
      <c r="D2820" s="1" t="s">
        <v>5274</v>
      </c>
      <c r="E2820" s="1" t="s">
        <v>41</v>
      </c>
      <c r="F2820" s="1" t="s">
        <v>35</v>
      </c>
      <c r="G2820" s="2">
        <v>44252</v>
      </c>
      <c r="H2820" s="3">
        <v>0.56666666666666665</v>
      </c>
      <c r="I2820">
        <v>3</v>
      </c>
      <c r="J2820" s="1" t="s">
        <v>4847</v>
      </c>
      <c r="K2820">
        <v>1</v>
      </c>
      <c r="L2820">
        <v>3.8508057560000002</v>
      </c>
      <c r="M2820">
        <v>4199.3</v>
      </c>
      <c r="N2820" s="5">
        <f>IF(Feb_21[[#This Row],[WIN_OSE]]=0,('Summary Sheet'!$O$1)-('Summary Sheet'!$O$1*2%),-'Summary Sheet'!$O$1*(Feb_21[[#This Row],[BSP]]-1))</f>
        <v>-5.7016115120000004</v>
      </c>
    </row>
    <row r="2821" spans="1:14" x14ac:dyDescent="0.25">
      <c r="A2821">
        <v>179766085</v>
      </c>
      <c r="B2821" s="1" t="s">
        <v>19</v>
      </c>
      <c r="C2821" s="1" t="s">
        <v>3137</v>
      </c>
      <c r="D2821" s="1" t="s">
        <v>5274</v>
      </c>
      <c r="E2821" s="1" t="s">
        <v>41</v>
      </c>
      <c r="F2821" s="1" t="s">
        <v>35</v>
      </c>
      <c r="G2821" s="2">
        <v>44252</v>
      </c>
      <c r="H2821" s="3">
        <v>0.57708333333333328</v>
      </c>
      <c r="I2821">
        <v>4</v>
      </c>
      <c r="J2821" s="1" t="s">
        <v>4058</v>
      </c>
      <c r="K2821">
        <v>1</v>
      </c>
      <c r="L2821">
        <v>2.4442721386925408</v>
      </c>
      <c r="M2821">
        <v>14424.34</v>
      </c>
      <c r="N2821" s="5">
        <f>IF(Feb_21[[#This Row],[WIN_OSE]]=0,('Summary Sheet'!$O$1)-('Summary Sheet'!$O$1*2%),-'Summary Sheet'!$O$1*(Feb_21[[#This Row],[BSP]]-1))</f>
        <v>-2.8885442773850816</v>
      </c>
    </row>
    <row r="2822" spans="1:14" x14ac:dyDescent="0.25">
      <c r="A2822">
        <v>179766106</v>
      </c>
      <c r="B2822" s="1" t="s">
        <v>23</v>
      </c>
      <c r="C2822" s="1" t="s">
        <v>3120</v>
      </c>
      <c r="D2822" s="1" t="s">
        <v>5274</v>
      </c>
      <c r="E2822" s="1" t="s">
        <v>24</v>
      </c>
      <c r="F2822" s="1" t="s">
        <v>31</v>
      </c>
      <c r="G2822" s="2">
        <v>44252</v>
      </c>
      <c r="H2822" s="3">
        <v>0.45347222222222222</v>
      </c>
      <c r="I2822">
        <v>3</v>
      </c>
      <c r="J2822" s="1" t="s">
        <v>4411</v>
      </c>
      <c r="K2822">
        <v>0</v>
      </c>
      <c r="L2822">
        <v>4.3298485707666261</v>
      </c>
      <c r="M2822">
        <v>5119.5600000000004</v>
      </c>
      <c r="N2822" s="5">
        <f>IF(Feb_21[[#This Row],[WIN_OSE]]=0,('Summary Sheet'!$O$1)-('Summary Sheet'!$O$1*2%),-'Summary Sheet'!$O$1*(Feb_21[[#This Row],[BSP]]-1))</f>
        <v>1.96</v>
      </c>
    </row>
    <row r="2823" spans="1:14" x14ac:dyDescent="0.25">
      <c r="A2823">
        <v>179766108</v>
      </c>
      <c r="B2823" s="1" t="s">
        <v>23</v>
      </c>
      <c r="C2823" s="1" t="s">
        <v>3120</v>
      </c>
      <c r="D2823" s="1" t="s">
        <v>5274</v>
      </c>
      <c r="E2823" s="1" t="s">
        <v>24</v>
      </c>
      <c r="F2823" s="1" t="s">
        <v>31</v>
      </c>
      <c r="G2823" s="2">
        <v>44252</v>
      </c>
      <c r="H2823" s="3">
        <v>0.46458333333333335</v>
      </c>
      <c r="I2823">
        <v>3</v>
      </c>
      <c r="J2823" s="1" t="s">
        <v>263</v>
      </c>
      <c r="K2823">
        <v>1</v>
      </c>
      <c r="L2823">
        <v>2.469867038788033</v>
      </c>
      <c r="M2823">
        <v>9729.9</v>
      </c>
      <c r="N2823" s="5">
        <f>IF(Feb_21[[#This Row],[WIN_OSE]]=0,('Summary Sheet'!$O$1)-('Summary Sheet'!$O$1*2%),-'Summary Sheet'!$O$1*(Feb_21[[#This Row],[BSP]]-1))</f>
        <v>-2.9397340775760661</v>
      </c>
    </row>
    <row r="2824" spans="1:14" x14ac:dyDescent="0.25">
      <c r="A2824">
        <v>179766110</v>
      </c>
      <c r="B2824" s="1" t="s">
        <v>23</v>
      </c>
      <c r="C2824" s="1" t="s">
        <v>3120</v>
      </c>
      <c r="D2824" s="1" t="s">
        <v>5274</v>
      </c>
      <c r="E2824" s="1" t="s">
        <v>4813</v>
      </c>
      <c r="F2824" s="1" t="s">
        <v>31</v>
      </c>
      <c r="G2824" s="2">
        <v>44252</v>
      </c>
      <c r="H2824" s="3">
        <v>0.47499999999999998</v>
      </c>
      <c r="I2824">
        <v>2</v>
      </c>
      <c r="J2824" s="1" t="s">
        <v>86</v>
      </c>
      <c r="K2824">
        <v>0</v>
      </c>
      <c r="L2824">
        <v>3.9936508451520432</v>
      </c>
      <c r="M2824">
        <v>5523.18</v>
      </c>
      <c r="N2824" s="5">
        <f>IF(Feb_21[[#This Row],[WIN_OSE]]=0,('Summary Sheet'!$O$1)-('Summary Sheet'!$O$1*2%),-'Summary Sheet'!$O$1*(Feb_21[[#This Row],[BSP]]-1))</f>
        <v>1.96</v>
      </c>
    </row>
    <row r="2825" spans="1:14" x14ac:dyDescent="0.25">
      <c r="A2825">
        <v>179766112</v>
      </c>
      <c r="B2825" s="1" t="s">
        <v>23</v>
      </c>
      <c r="C2825" s="1" t="s">
        <v>3120</v>
      </c>
      <c r="D2825" s="1" t="s">
        <v>5274</v>
      </c>
      <c r="E2825" s="1" t="s">
        <v>4813</v>
      </c>
      <c r="F2825" s="1" t="s">
        <v>31</v>
      </c>
      <c r="G2825" s="2">
        <v>44252</v>
      </c>
      <c r="H2825" s="3">
        <v>0.48541666666666666</v>
      </c>
      <c r="I2825">
        <v>2</v>
      </c>
      <c r="J2825" s="1" t="s">
        <v>133</v>
      </c>
      <c r="K2825">
        <v>0</v>
      </c>
      <c r="L2825">
        <v>4.0438310299999998</v>
      </c>
      <c r="M2825">
        <v>6708.6</v>
      </c>
      <c r="N2825" s="5">
        <f>IF(Feb_21[[#This Row],[WIN_OSE]]=0,('Summary Sheet'!$O$1)-('Summary Sheet'!$O$1*2%),-'Summary Sheet'!$O$1*(Feb_21[[#This Row],[BSP]]-1))</f>
        <v>1.96</v>
      </c>
    </row>
    <row r="2826" spans="1:14" x14ac:dyDescent="0.25">
      <c r="A2826">
        <v>179766114</v>
      </c>
      <c r="B2826" s="1" t="s">
        <v>23</v>
      </c>
      <c r="C2826" s="1" t="s">
        <v>3120</v>
      </c>
      <c r="D2826" s="1" t="s">
        <v>5274</v>
      </c>
      <c r="E2826" s="1" t="s">
        <v>4813</v>
      </c>
      <c r="F2826" s="1" t="s">
        <v>179</v>
      </c>
      <c r="G2826" s="2">
        <v>44252</v>
      </c>
      <c r="H2826" s="3">
        <v>0.49583333333333335</v>
      </c>
      <c r="I2826">
        <v>5</v>
      </c>
      <c r="J2826" s="1" t="s">
        <v>3277</v>
      </c>
      <c r="K2826">
        <v>0</v>
      </c>
      <c r="L2826">
        <v>1.9075842538233694</v>
      </c>
      <c r="M2826">
        <v>18190.02</v>
      </c>
      <c r="N2826" s="5">
        <f>IF(Feb_21[[#This Row],[WIN_OSE]]=0,('Summary Sheet'!$O$1)-('Summary Sheet'!$O$1*2%),-'Summary Sheet'!$O$1*(Feb_21[[#This Row],[BSP]]-1))</f>
        <v>1.96</v>
      </c>
    </row>
    <row r="2827" spans="1:14" x14ac:dyDescent="0.25">
      <c r="A2827">
        <v>179766116</v>
      </c>
      <c r="B2827" s="1" t="s">
        <v>23</v>
      </c>
      <c r="C2827" s="1" t="s">
        <v>3120</v>
      </c>
      <c r="D2827" s="1" t="s">
        <v>5274</v>
      </c>
      <c r="E2827" s="1" t="s">
        <v>4813</v>
      </c>
      <c r="F2827" s="1" t="s">
        <v>179</v>
      </c>
      <c r="G2827" s="2">
        <v>44252</v>
      </c>
      <c r="H2827" s="3">
        <v>0.50624999999999998</v>
      </c>
      <c r="I2827">
        <v>1</v>
      </c>
      <c r="J2827" s="1" t="s">
        <v>3219</v>
      </c>
      <c r="K2827">
        <v>1</v>
      </c>
      <c r="L2827">
        <v>2.4586589408092547</v>
      </c>
      <c r="M2827">
        <v>7133.6</v>
      </c>
      <c r="N2827" s="5">
        <f>IF(Feb_21[[#This Row],[WIN_OSE]]=0,('Summary Sheet'!$O$1)-('Summary Sheet'!$O$1*2%),-'Summary Sheet'!$O$1*(Feb_21[[#This Row],[BSP]]-1))</f>
        <v>-2.9173178816185095</v>
      </c>
    </row>
    <row r="2828" spans="1:14" x14ac:dyDescent="0.25">
      <c r="A2828">
        <v>179766118</v>
      </c>
      <c r="B2828" s="1" t="s">
        <v>23</v>
      </c>
      <c r="C2828" s="1" t="s">
        <v>3120</v>
      </c>
      <c r="D2828" s="1" t="s">
        <v>5274</v>
      </c>
      <c r="E2828" s="1" t="s">
        <v>4813</v>
      </c>
      <c r="F2828" s="1" t="s">
        <v>179</v>
      </c>
      <c r="G2828" s="2">
        <v>44252</v>
      </c>
      <c r="H2828" s="3">
        <v>0.51666666666666672</v>
      </c>
      <c r="I2828">
        <v>2</v>
      </c>
      <c r="J2828" s="1" t="s">
        <v>4438</v>
      </c>
      <c r="K2828">
        <v>0</v>
      </c>
      <c r="L2828">
        <v>2.0777372084166714</v>
      </c>
      <c r="M2828">
        <v>16122.18</v>
      </c>
      <c r="N2828" s="5">
        <f>IF(Feb_21[[#This Row],[WIN_OSE]]=0,('Summary Sheet'!$O$1)-('Summary Sheet'!$O$1*2%),-'Summary Sheet'!$O$1*(Feb_21[[#This Row],[BSP]]-1))</f>
        <v>1.96</v>
      </c>
    </row>
    <row r="2829" spans="1:14" x14ac:dyDescent="0.25">
      <c r="A2829">
        <v>179766120</v>
      </c>
      <c r="B2829" s="1" t="s">
        <v>23</v>
      </c>
      <c r="C2829" s="1" t="s">
        <v>3120</v>
      </c>
      <c r="D2829" s="1" t="s">
        <v>5274</v>
      </c>
      <c r="E2829" s="1" t="s">
        <v>4813</v>
      </c>
      <c r="F2829" s="1" t="s">
        <v>179</v>
      </c>
      <c r="G2829" s="2">
        <v>44252</v>
      </c>
      <c r="H2829" s="3">
        <v>0.52708333333333335</v>
      </c>
      <c r="I2829">
        <v>4</v>
      </c>
      <c r="J2829" s="1" t="s">
        <v>771</v>
      </c>
      <c r="K2829">
        <v>0</v>
      </c>
      <c r="L2829">
        <v>4.2</v>
      </c>
      <c r="M2829">
        <v>5774.42</v>
      </c>
      <c r="N2829" s="5">
        <f>IF(Feb_21[[#This Row],[WIN_OSE]]=0,('Summary Sheet'!$O$1)-('Summary Sheet'!$O$1*2%),-'Summary Sheet'!$O$1*(Feb_21[[#This Row],[BSP]]-1))</f>
        <v>1.96</v>
      </c>
    </row>
    <row r="2830" spans="1:14" x14ac:dyDescent="0.25">
      <c r="A2830">
        <v>179766122</v>
      </c>
      <c r="B2830" s="1" t="s">
        <v>23</v>
      </c>
      <c r="C2830" s="1" t="s">
        <v>3120</v>
      </c>
      <c r="D2830" s="1" t="s">
        <v>5274</v>
      </c>
      <c r="E2830" s="1" t="s">
        <v>4813</v>
      </c>
      <c r="F2830" s="1" t="s">
        <v>179</v>
      </c>
      <c r="G2830" s="2">
        <v>44252</v>
      </c>
      <c r="H2830" s="3">
        <v>0.53749999999999998</v>
      </c>
      <c r="I2830">
        <v>2</v>
      </c>
      <c r="J2830" s="1" t="s">
        <v>4942</v>
      </c>
      <c r="K2830">
        <v>0</v>
      </c>
      <c r="L2830">
        <v>4.3274784278766658</v>
      </c>
      <c r="M2830">
        <v>4459.5</v>
      </c>
      <c r="N2830" s="5">
        <f>IF(Feb_21[[#This Row],[WIN_OSE]]=0,('Summary Sheet'!$O$1)-('Summary Sheet'!$O$1*2%),-'Summary Sheet'!$O$1*(Feb_21[[#This Row],[BSP]]-1))</f>
        <v>1.96</v>
      </c>
    </row>
    <row r="2831" spans="1:14" x14ac:dyDescent="0.25">
      <c r="A2831">
        <v>179766124</v>
      </c>
      <c r="B2831" s="1" t="s">
        <v>23</v>
      </c>
      <c r="C2831" s="1" t="s">
        <v>3120</v>
      </c>
      <c r="D2831" s="1" t="s">
        <v>5274</v>
      </c>
      <c r="E2831" s="1" t="s">
        <v>47</v>
      </c>
      <c r="F2831" s="1" t="s">
        <v>31</v>
      </c>
      <c r="G2831" s="2">
        <v>44252</v>
      </c>
      <c r="H2831" s="3">
        <v>0.54791666666666672</v>
      </c>
      <c r="I2831">
        <v>5</v>
      </c>
      <c r="J2831" s="1" t="s">
        <v>5216</v>
      </c>
      <c r="K2831">
        <v>0</v>
      </c>
      <c r="L2831">
        <v>4.0260520906810422</v>
      </c>
      <c r="M2831">
        <v>7356.58</v>
      </c>
      <c r="N2831" s="5">
        <f>IF(Feb_21[[#This Row],[WIN_OSE]]=0,('Summary Sheet'!$O$1)-('Summary Sheet'!$O$1*2%),-'Summary Sheet'!$O$1*(Feb_21[[#This Row],[BSP]]-1))</f>
        <v>1.96</v>
      </c>
    </row>
    <row r="2832" spans="1:14" x14ac:dyDescent="0.25">
      <c r="A2832">
        <v>179766126</v>
      </c>
      <c r="B2832" s="1" t="s">
        <v>23</v>
      </c>
      <c r="C2832" s="1" t="s">
        <v>3120</v>
      </c>
      <c r="D2832" s="1" t="s">
        <v>5274</v>
      </c>
      <c r="E2832" s="1" t="s">
        <v>30</v>
      </c>
      <c r="F2832" s="1" t="s">
        <v>31</v>
      </c>
      <c r="G2832" s="2">
        <v>44252</v>
      </c>
      <c r="H2832" s="3">
        <v>0.55833333333333335</v>
      </c>
      <c r="I2832">
        <v>1</v>
      </c>
      <c r="J2832" s="1" t="s">
        <v>688</v>
      </c>
      <c r="K2832">
        <v>1</v>
      </c>
      <c r="L2832">
        <v>2.246040512</v>
      </c>
      <c r="M2832">
        <v>9923.8799999999992</v>
      </c>
      <c r="N2832" s="5">
        <f>IF(Feb_21[[#This Row],[WIN_OSE]]=0,('Summary Sheet'!$O$1)-('Summary Sheet'!$O$1*2%),-'Summary Sheet'!$O$1*(Feb_21[[#This Row],[BSP]]-1))</f>
        <v>-2.492081024</v>
      </c>
    </row>
    <row r="2833" spans="1:14" x14ac:dyDescent="0.25">
      <c r="A2833">
        <v>179766128</v>
      </c>
      <c r="B2833" s="1" t="s">
        <v>23</v>
      </c>
      <c r="C2833" s="1" t="s">
        <v>3120</v>
      </c>
      <c r="D2833" s="1" t="s">
        <v>5274</v>
      </c>
      <c r="E2833" s="1" t="s">
        <v>41</v>
      </c>
      <c r="F2833" s="1" t="s">
        <v>31</v>
      </c>
      <c r="G2833" s="2">
        <v>44252</v>
      </c>
      <c r="H2833" s="3">
        <v>0.56874999999999998</v>
      </c>
      <c r="I2833">
        <v>6</v>
      </c>
      <c r="J2833" s="1" t="s">
        <v>4690</v>
      </c>
      <c r="K2833">
        <v>1</v>
      </c>
      <c r="L2833">
        <v>3.0716918944778442</v>
      </c>
      <c r="M2833">
        <v>12063.04</v>
      </c>
      <c r="N2833" s="5">
        <f>IF(Feb_21[[#This Row],[WIN_OSE]]=0,('Summary Sheet'!$O$1)-('Summary Sheet'!$O$1*2%),-'Summary Sheet'!$O$1*(Feb_21[[#This Row],[BSP]]-1))</f>
        <v>-4.1433837889556884</v>
      </c>
    </row>
    <row r="2834" spans="1:14" x14ac:dyDescent="0.25">
      <c r="A2834">
        <v>179766142</v>
      </c>
      <c r="B2834" s="1" t="s">
        <v>19</v>
      </c>
      <c r="C2834" s="1" t="s">
        <v>3140</v>
      </c>
      <c r="D2834" s="1" t="s">
        <v>5274</v>
      </c>
      <c r="E2834" s="1" t="s">
        <v>41</v>
      </c>
      <c r="F2834" s="1" t="s">
        <v>44</v>
      </c>
      <c r="G2834" s="2">
        <v>44252</v>
      </c>
      <c r="H2834" s="3">
        <v>0.46736111111111112</v>
      </c>
      <c r="I2834">
        <v>3</v>
      </c>
      <c r="J2834" s="1" t="s">
        <v>4465</v>
      </c>
      <c r="K2834">
        <v>0</v>
      </c>
      <c r="L2834">
        <v>2.9</v>
      </c>
      <c r="M2834">
        <v>11417.76</v>
      </c>
      <c r="N2834" s="5">
        <f>IF(Feb_21[[#This Row],[WIN_OSE]]=0,('Summary Sheet'!$O$1)-('Summary Sheet'!$O$1*2%),-'Summary Sheet'!$O$1*(Feb_21[[#This Row],[BSP]]-1))</f>
        <v>1.96</v>
      </c>
    </row>
    <row r="2835" spans="1:14" x14ac:dyDescent="0.25">
      <c r="A2835">
        <v>179766144</v>
      </c>
      <c r="B2835" s="1" t="s">
        <v>19</v>
      </c>
      <c r="C2835" s="1" t="s">
        <v>3140</v>
      </c>
      <c r="D2835" s="1" t="s">
        <v>5274</v>
      </c>
      <c r="E2835" s="1" t="s">
        <v>43</v>
      </c>
      <c r="F2835" s="1" t="s">
        <v>44</v>
      </c>
      <c r="G2835" s="2">
        <v>44252</v>
      </c>
      <c r="H2835" s="3">
        <v>0.4777777777777778</v>
      </c>
      <c r="I2835">
        <v>4</v>
      </c>
      <c r="J2835" s="1" t="s">
        <v>3663</v>
      </c>
      <c r="K2835">
        <v>0</v>
      </c>
      <c r="L2835">
        <v>3.45</v>
      </c>
      <c r="M2835">
        <v>7161.64</v>
      </c>
      <c r="N2835" s="5">
        <f>IF(Feb_21[[#This Row],[WIN_OSE]]=0,('Summary Sheet'!$O$1)-('Summary Sheet'!$O$1*2%),-'Summary Sheet'!$O$1*(Feb_21[[#This Row],[BSP]]-1))</f>
        <v>1.96</v>
      </c>
    </row>
    <row r="2836" spans="1:14" x14ac:dyDescent="0.25">
      <c r="A2836">
        <v>179766146</v>
      </c>
      <c r="B2836" s="1" t="s">
        <v>19</v>
      </c>
      <c r="C2836" s="1" t="s">
        <v>3140</v>
      </c>
      <c r="D2836" s="1" t="s">
        <v>5274</v>
      </c>
      <c r="E2836" s="1" t="s">
        <v>48</v>
      </c>
      <c r="F2836" s="1" t="s">
        <v>54</v>
      </c>
      <c r="G2836" s="2">
        <v>44252</v>
      </c>
      <c r="H2836" s="3">
        <v>0.48819444444444443</v>
      </c>
      <c r="I2836">
        <v>4</v>
      </c>
      <c r="J2836" s="1" t="s">
        <v>4254</v>
      </c>
      <c r="K2836">
        <v>0</v>
      </c>
      <c r="L2836">
        <v>3.7256639094461028</v>
      </c>
      <c r="M2836">
        <v>12195.42</v>
      </c>
      <c r="N2836" s="5">
        <f>IF(Feb_21[[#This Row],[WIN_OSE]]=0,('Summary Sheet'!$O$1)-('Summary Sheet'!$O$1*2%),-'Summary Sheet'!$O$1*(Feb_21[[#This Row],[BSP]]-1))</f>
        <v>1.96</v>
      </c>
    </row>
    <row r="2837" spans="1:14" x14ac:dyDescent="0.25">
      <c r="A2837">
        <v>179766148</v>
      </c>
      <c r="B2837" s="1" t="s">
        <v>19</v>
      </c>
      <c r="C2837" s="1" t="s">
        <v>3140</v>
      </c>
      <c r="D2837" s="1" t="s">
        <v>5274</v>
      </c>
      <c r="E2837" s="1" t="s">
        <v>39</v>
      </c>
      <c r="F2837" s="1" t="s">
        <v>44</v>
      </c>
      <c r="G2837" s="2">
        <v>44252</v>
      </c>
      <c r="H2837" s="3">
        <v>0.49861111111111112</v>
      </c>
      <c r="I2837">
        <v>2</v>
      </c>
      <c r="J2837" s="1" t="s">
        <v>3843</v>
      </c>
      <c r="K2837">
        <v>0</v>
      </c>
      <c r="L2837">
        <v>3.3993269769999999</v>
      </c>
      <c r="M2837">
        <v>10588.82</v>
      </c>
      <c r="N2837" s="5">
        <f>IF(Feb_21[[#This Row],[WIN_OSE]]=0,('Summary Sheet'!$O$1)-('Summary Sheet'!$O$1*2%),-'Summary Sheet'!$O$1*(Feb_21[[#This Row],[BSP]]-1))</f>
        <v>1.96</v>
      </c>
    </row>
    <row r="2838" spans="1:14" x14ac:dyDescent="0.25">
      <c r="A2838">
        <v>179766150</v>
      </c>
      <c r="B2838" s="1" t="s">
        <v>19</v>
      </c>
      <c r="C2838" s="1" t="s">
        <v>3140</v>
      </c>
      <c r="D2838" s="1" t="s">
        <v>5274</v>
      </c>
      <c r="E2838" s="1" t="s">
        <v>47</v>
      </c>
      <c r="F2838" s="1" t="s">
        <v>44</v>
      </c>
      <c r="G2838" s="2">
        <v>44252</v>
      </c>
      <c r="H2838" s="3">
        <v>0.50902777777777775</v>
      </c>
      <c r="I2838">
        <v>4</v>
      </c>
      <c r="J2838" s="1" t="s">
        <v>4479</v>
      </c>
      <c r="K2838">
        <v>1</v>
      </c>
      <c r="L2838">
        <v>3.35</v>
      </c>
      <c r="M2838">
        <v>11475.06</v>
      </c>
      <c r="N2838" s="5">
        <f>IF(Feb_21[[#This Row],[WIN_OSE]]=0,('Summary Sheet'!$O$1)-('Summary Sheet'!$O$1*2%),-'Summary Sheet'!$O$1*(Feb_21[[#This Row],[BSP]]-1))</f>
        <v>-4.7</v>
      </c>
    </row>
    <row r="2839" spans="1:14" x14ac:dyDescent="0.25">
      <c r="A2839">
        <v>179766152</v>
      </c>
      <c r="B2839" s="1" t="s">
        <v>19</v>
      </c>
      <c r="C2839" s="1" t="s">
        <v>3140</v>
      </c>
      <c r="D2839" s="1" t="s">
        <v>5274</v>
      </c>
      <c r="E2839" s="1" t="s">
        <v>48</v>
      </c>
      <c r="F2839" s="1" t="s">
        <v>44</v>
      </c>
      <c r="G2839" s="2">
        <v>44252</v>
      </c>
      <c r="H2839" s="3">
        <v>0.51944444444444449</v>
      </c>
      <c r="I2839">
        <v>4</v>
      </c>
      <c r="J2839" s="1" t="s">
        <v>4229</v>
      </c>
      <c r="K2839">
        <v>1</v>
      </c>
      <c r="L2839">
        <v>3.55</v>
      </c>
      <c r="M2839">
        <v>6636.6</v>
      </c>
      <c r="N2839" s="5">
        <f>IF(Feb_21[[#This Row],[WIN_OSE]]=0,('Summary Sheet'!$O$1)-('Summary Sheet'!$O$1*2%),-'Summary Sheet'!$O$1*(Feb_21[[#This Row],[BSP]]-1))</f>
        <v>-5.0999999999999996</v>
      </c>
    </row>
    <row r="2840" spans="1:14" x14ac:dyDescent="0.25">
      <c r="A2840">
        <v>179766156</v>
      </c>
      <c r="B2840" s="1" t="s">
        <v>19</v>
      </c>
      <c r="C2840" s="1" t="s">
        <v>3140</v>
      </c>
      <c r="D2840" s="1" t="s">
        <v>5274</v>
      </c>
      <c r="E2840" s="1" t="s">
        <v>48</v>
      </c>
      <c r="F2840" s="1" t="s">
        <v>44</v>
      </c>
      <c r="G2840" s="2">
        <v>44252</v>
      </c>
      <c r="H2840" s="3">
        <v>0.54027777777777775</v>
      </c>
      <c r="I2840">
        <v>5</v>
      </c>
      <c r="J2840" s="1" t="s">
        <v>1258</v>
      </c>
      <c r="K2840">
        <v>1</v>
      </c>
      <c r="L2840">
        <v>2.253641904394772</v>
      </c>
      <c r="M2840">
        <v>26788.06</v>
      </c>
      <c r="N2840" s="5">
        <f>IF(Feb_21[[#This Row],[WIN_OSE]]=0,('Summary Sheet'!$O$1)-('Summary Sheet'!$O$1*2%),-'Summary Sheet'!$O$1*(Feb_21[[#This Row],[BSP]]-1))</f>
        <v>-2.5072838087895439</v>
      </c>
    </row>
    <row r="2841" spans="1:14" x14ac:dyDescent="0.25">
      <c r="A2841">
        <v>179766158</v>
      </c>
      <c r="B2841" s="1" t="s">
        <v>19</v>
      </c>
      <c r="C2841" s="1" t="s">
        <v>3140</v>
      </c>
      <c r="D2841" s="1" t="s">
        <v>5274</v>
      </c>
      <c r="E2841" s="1" t="s">
        <v>47</v>
      </c>
      <c r="F2841" s="1" t="s">
        <v>44</v>
      </c>
      <c r="G2841" s="2">
        <v>44252</v>
      </c>
      <c r="H2841" s="3">
        <v>0.55069444444444449</v>
      </c>
      <c r="I2841">
        <v>1</v>
      </c>
      <c r="J2841" s="1" t="s">
        <v>4824</v>
      </c>
      <c r="K2841">
        <v>0</v>
      </c>
      <c r="L2841">
        <v>3.7538326390000001</v>
      </c>
      <c r="M2841">
        <v>9721.86</v>
      </c>
      <c r="N2841" s="5">
        <f>IF(Feb_21[[#This Row],[WIN_OSE]]=0,('Summary Sheet'!$O$1)-('Summary Sheet'!$O$1*2%),-'Summary Sheet'!$O$1*(Feb_21[[#This Row],[BSP]]-1))</f>
        <v>1.96</v>
      </c>
    </row>
    <row r="2842" spans="1:14" x14ac:dyDescent="0.25">
      <c r="A2842">
        <v>179766160</v>
      </c>
      <c r="B2842" s="1" t="s">
        <v>19</v>
      </c>
      <c r="C2842" s="1" t="s">
        <v>3140</v>
      </c>
      <c r="D2842" s="1" t="s">
        <v>5274</v>
      </c>
      <c r="E2842" s="1" t="s">
        <v>41</v>
      </c>
      <c r="F2842" s="1" t="s">
        <v>44</v>
      </c>
      <c r="G2842" s="2">
        <v>44252</v>
      </c>
      <c r="H2842" s="3">
        <v>0.56111111111111112</v>
      </c>
      <c r="I2842">
        <v>1</v>
      </c>
      <c r="J2842" s="1" t="s">
        <v>4266</v>
      </c>
      <c r="K2842">
        <v>1</v>
      </c>
      <c r="L2842">
        <v>3.144557509591249</v>
      </c>
      <c r="M2842">
        <v>11413.48</v>
      </c>
      <c r="N2842" s="5">
        <f>IF(Feb_21[[#This Row],[WIN_OSE]]=0,('Summary Sheet'!$O$1)-('Summary Sheet'!$O$1*2%),-'Summary Sheet'!$O$1*(Feb_21[[#This Row],[BSP]]-1))</f>
        <v>-4.289115019182498</v>
      </c>
    </row>
    <row r="2843" spans="1:14" x14ac:dyDescent="0.25">
      <c r="A2843">
        <v>179766162</v>
      </c>
      <c r="B2843" s="1" t="s">
        <v>19</v>
      </c>
      <c r="C2843" s="1" t="s">
        <v>3140</v>
      </c>
      <c r="D2843" s="1" t="s">
        <v>5274</v>
      </c>
      <c r="E2843" s="1" t="s">
        <v>41</v>
      </c>
      <c r="F2843" s="1" t="s">
        <v>44</v>
      </c>
      <c r="G2843" s="2">
        <v>44252</v>
      </c>
      <c r="H2843" s="3">
        <v>0.57222222222222219</v>
      </c>
      <c r="I2843">
        <v>4</v>
      </c>
      <c r="J2843" s="1" t="s">
        <v>4202</v>
      </c>
      <c r="K2843">
        <v>0</v>
      </c>
      <c r="L2843">
        <v>3.5805130176278901</v>
      </c>
      <c r="M2843">
        <v>12677.8</v>
      </c>
      <c r="N2843" s="5">
        <f>IF(Feb_21[[#This Row],[WIN_OSE]]=0,('Summary Sheet'!$O$1)-('Summary Sheet'!$O$1*2%),-'Summary Sheet'!$O$1*(Feb_21[[#This Row],[BSP]]-1))</f>
        <v>1.96</v>
      </c>
    </row>
    <row r="2844" spans="1:14" x14ac:dyDescent="0.25">
      <c r="A2844">
        <v>179766164</v>
      </c>
      <c r="B2844" s="1" t="s">
        <v>19</v>
      </c>
      <c r="C2844" s="1" t="s">
        <v>3140</v>
      </c>
      <c r="D2844" s="1" t="s">
        <v>5274</v>
      </c>
      <c r="E2844" s="1" t="s">
        <v>39</v>
      </c>
      <c r="F2844" s="1" t="s">
        <v>44</v>
      </c>
      <c r="G2844" s="2">
        <v>44252</v>
      </c>
      <c r="H2844" s="3">
        <v>0.58263888888888893</v>
      </c>
      <c r="I2844">
        <v>3</v>
      </c>
      <c r="J2844" s="1" t="s">
        <v>3751</v>
      </c>
      <c r="K2844">
        <v>0</v>
      </c>
      <c r="L2844">
        <v>2.46</v>
      </c>
      <c r="M2844">
        <v>10348.32</v>
      </c>
      <c r="N2844" s="5">
        <f>IF(Feb_21[[#This Row],[WIN_OSE]]=0,('Summary Sheet'!$O$1)-('Summary Sheet'!$O$1*2%),-'Summary Sheet'!$O$1*(Feb_21[[#This Row],[BSP]]-1))</f>
        <v>1.96</v>
      </c>
    </row>
    <row r="2845" spans="1:14" x14ac:dyDescent="0.25">
      <c r="A2845">
        <v>179766310</v>
      </c>
      <c r="B2845" s="1" t="s">
        <v>23</v>
      </c>
      <c r="C2845" s="1" t="s">
        <v>5302</v>
      </c>
      <c r="D2845" s="1" t="s">
        <v>5274</v>
      </c>
      <c r="E2845" s="1" t="s">
        <v>49</v>
      </c>
      <c r="F2845" s="1" t="s">
        <v>46</v>
      </c>
      <c r="G2845" s="2">
        <v>44252</v>
      </c>
      <c r="H2845" s="3">
        <v>0.44861111111111113</v>
      </c>
      <c r="I2845">
        <v>4</v>
      </c>
      <c r="J2845" s="1" t="s">
        <v>4090</v>
      </c>
      <c r="K2845">
        <v>0</v>
      </c>
      <c r="L2845">
        <v>2.12</v>
      </c>
      <c r="M2845">
        <v>10579.76</v>
      </c>
      <c r="N2845" s="5">
        <f>IF(Feb_21[[#This Row],[WIN_OSE]]=0,('Summary Sheet'!$O$1)-('Summary Sheet'!$O$1*2%),-'Summary Sheet'!$O$1*(Feb_21[[#This Row],[BSP]]-1))</f>
        <v>1.96</v>
      </c>
    </row>
    <row r="2846" spans="1:14" x14ac:dyDescent="0.25">
      <c r="A2846">
        <v>179766312</v>
      </c>
      <c r="B2846" s="1" t="s">
        <v>23</v>
      </c>
      <c r="C2846" s="1" t="s">
        <v>5302</v>
      </c>
      <c r="D2846" s="1" t="s">
        <v>5274</v>
      </c>
      <c r="E2846" s="1" t="s">
        <v>43</v>
      </c>
      <c r="F2846" s="1" t="s">
        <v>54</v>
      </c>
      <c r="G2846" s="2">
        <v>44252</v>
      </c>
      <c r="H2846" s="3">
        <v>0.45902777777777776</v>
      </c>
      <c r="I2846">
        <v>4</v>
      </c>
      <c r="J2846" s="1" t="s">
        <v>4845</v>
      </c>
      <c r="K2846">
        <v>0</v>
      </c>
      <c r="L2846">
        <v>3.35</v>
      </c>
      <c r="M2846">
        <v>8088.08</v>
      </c>
      <c r="N2846" s="5">
        <f>IF(Feb_21[[#This Row],[WIN_OSE]]=0,('Summary Sheet'!$O$1)-('Summary Sheet'!$O$1*2%),-'Summary Sheet'!$O$1*(Feb_21[[#This Row],[BSP]]-1))</f>
        <v>1.96</v>
      </c>
    </row>
    <row r="2847" spans="1:14" x14ac:dyDescent="0.25">
      <c r="A2847">
        <v>179766314</v>
      </c>
      <c r="B2847" s="1" t="s">
        <v>23</v>
      </c>
      <c r="C2847" s="1" t="s">
        <v>5302</v>
      </c>
      <c r="D2847" s="1" t="s">
        <v>5274</v>
      </c>
      <c r="E2847" s="1" t="s">
        <v>27</v>
      </c>
      <c r="F2847" s="1" t="s">
        <v>46</v>
      </c>
      <c r="G2847" s="2">
        <v>44252</v>
      </c>
      <c r="H2847" s="3">
        <v>0.46944444444444444</v>
      </c>
      <c r="I2847">
        <v>1</v>
      </c>
      <c r="J2847" s="1" t="s">
        <v>3917</v>
      </c>
      <c r="K2847">
        <v>1</v>
      </c>
      <c r="L2847">
        <v>3.0778185229999999</v>
      </c>
      <c r="M2847">
        <v>7773.98</v>
      </c>
      <c r="N2847" s="5">
        <f>IF(Feb_21[[#This Row],[WIN_OSE]]=0,('Summary Sheet'!$O$1)-('Summary Sheet'!$O$1*2%),-'Summary Sheet'!$O$1*(Feb_21[[#This Row],[BSP]]-1))</f>
        <v>-4.1556370459999998</v>
      </c>
    </row>
    <row r="2848" spans="1:14" x14ac:dyDescent="0.25">
      <c r="A2848">
        <v>179766316</v>
      </c>
      <c r="B2848" s="1" t="s">
        <v>23</v>
      </c>
      <c r="C2848" s="1" t="s">
        <v>5302</v>
      </c>
      <c r="D2848" s="1" t="s">
        <v>5274</v>
      </c>
      <c r="E2848" s="1" t="s">
        <v>47</v>
      </c>
      <c r="F2848" s="1" t="s">
        <v>54</v>
      </c>
      <c r="G2848" s="2">
        <v>44252</v>
      </c>
      <c r="H2848" s="3">
        <v>0.47986111111111113</v>
      </c>
      <c r="I2848">
        <v>5</v>
      </c>
      <c r="J2848" s="1" t="s">
        <v>3542</v>
      </c>
      <c r="K2848">
        <v>0</v>
      </c>
      <c r="L2848">
        <v>3.4566735731621163</v>
      </c>
      <c r="M2848">
        <v>8286.48</v>
      </c>
      <c r="N2848" s="5">
        <f>IF(Feb_21[[#This Row],[WIN_OSE]]=0,('Summary Sheet'!$O$1)-('Summary Sheet'!$O$1*2%),-'Summary Sheet'!$O$1*(Feb_21[[#This Row],[BSP]]-1))</f>
        <v>1.96</v>
      </c>
    </row>
    <row r="2849" spans="1:14" x14ac:dyDescent="0.25">
      <c r="A2849">
        <v>179766318</v>
      </c>
      <c r="B2849" s="1" t="s">
        <v>23</v>
      </c>
      <c r="C2849" s="1" t="s">
        <v>5302</v>
      </c>
      <c r="D2849" s="1" t="s">
        <v>5274</v>
      </c>
      <c r="E2849" s="1" t="s">
        <v>45</v>
      </c>
      <c r="F2849" s="1" t="s">
        <v>46</v>
      </c>
      <c r="G2849" s="2">
        <v>44252</v>
      </c>
      <c r="H2849" s="3">
        <v>0.49027777777777776</v>
      </c>
      <c r="I2849">
        <v>2</v>
      </c>
      <c r="J2849" s="1" t="s">
        <v>4482</v>
      </c>
      <c r="K2849">
        <v>0</v>
      </c>
      <c r="L2849">
        <v>2.5766418238596813</v>
      </c>
      <c r="M2849">
        <v>12749.6</v>
      </c>
      <c r="N2849" s="5">
        <f>IF(Feb_21[[#This Row],[WIN_OSE]]=0,('Summary Sheet'!$O$1)-('Summary Sheet'!$O$1*2%),-'Summary Sheet'!$O$1*(Feb_21[[#This Row],[BSP]]-1))</f>
        <v>1.96</v>
      </c>
    </row>
    <row r="2850" spans="1:14" x14ac:dyDescent="0.25">
      <c r="A2850">
        <v>179766320</v>
      </c>
      <c r="B2850" s="1" t="s">
        <v>23</v>
      </c>
      <c r="C2850" s="1" t="s">
        <v>5302</v>
      </c>
      <c r="D2850" s="1" t="s">
        <v>5274</v>
      </c>
      <c r="E2850" s="1" t="s">
        <v>48</v>
      </c>
      <c r="F2850" s="1" t="s">
        <v>54</v>
      </c>
      <c r="G2850" s="2">
        <v>44252</v>
      </c>
      <c r="H2850" s="3">
        <v>0.50069444444444444</v>
      </c>
      <c r="I2850">
        <v>2</v>
      </c>
      <c r="J2850" s="1" t="s">
        <v>3576</v>
      </c>
      <c r="K2850">
        <v>0</v>
      </c>
      <c r="L2850">
        <v>3.6654134840000001</v>
      </c>
      <c r="M2850">
        <v>6874.32</v>
      </c>
      <c r="N2850" s="5">
        <f>IF(Feb_21[[#This Row],[WIN_OSE]]=0,('Summary Sheet'!$O$1)-('Summary Sheet'!$O$1*2%),-'Summary Sheet'!$O$1*(Feb_21[[#This Row],[BSP]]-1))</f>
        <v>1.96</v>
      </c>
    </row>
    <row r="2851" spans="1:14" x14ac:dyDescent="0.25">
      <c r="A2851">
        <v>179766322</v>
      </c>
      <c r="B2851" s="1" t="s">
        <v>23</v>
      </c>
      <c r="C2851" s="1" t="s">
        <v>5302</v>
      </c>
      <c r="D2851" s="1" t="s">
        <v>5274</v>
      </c>
      <c r="E2851" s="1" t="s">
        <v>27</v>
      </c>
      <c r="F2851" s="1" t="s">
        <v>46</v>
      </c>
      <c r="G2851" s="2">
        <v>44252</v>
      </c>
      <c r="H2851" s="3">
        <v>0.51111111111111107</v>
      </c>
      <c r="I2851">
        <v>4</v>
      </c>
      <c r="J2851" s="1" t="s">
        <v>3393</v>
      </c>
      <c r="K2851">
        <v>0</v>
      </c>
      <c r="L2851">
        <v>3.3149755001735679</v>
      </c>
      <c r="M2851">
        <v>4850.3</v>
      </c>
      <c r="N2851" s="5">
        <f>IF(Feb_21[[#This Row],[WIN_OSE]]=0,('Summary Sheet'!$O$1)-('Summary Sheet'!$O$1*2%),-'Summary Sheet'!$O$1*(Feb_21[[#This Row],[BSP]]-1))</f>
        <v>1.96</v>
      </c>
    </row>
    <row r="2852" spans="1:14" x14ac:dyDescent="0.25">
      <c r="A2852">
        <v>179766324</v>
      </c>
      <c r="B2852" s="1" t="s">
        <v>23</v>
      </c>
      <c r="C2852" s="1" t="s">
        <v>5302</v>
      </c>
      <c r="D2852" s="1" t="s">
        <v>5274</v>
      </c>
      <c r="E2852" s="1" t="s">
        <v>20</v>
      </c>
      <c r="F2852" s="1" t="s">
        <v>54</v>
      </c>
      <c r="G2852" s="2">
        <v>44252</v>
      </c>
      <c r="H2852" s="3">
        <v>0.52152777777777781</v>
      </c>
      <c r="I2852">
        <v>2</v>
      </c>
      <c r="J2852" s="1" t="s">
        <v>3710</v>
      </c>
      <c r="K2852">
        <v>0</v>
      </c>
      <c r="L2852">
        <v>2.8</v>
      </c>
      <c r="M2852">
        <v>6189.76</v>
      </c>
      <c r="N2852" s="5">
        <f>IF(Feb_21[[#This Row],[WIN_OSE]]=0,('Summary Sheet'!$O$1)-('Summary Sheet'!$O$1*2%),-'Summary Sheet'!$O$1*(Feb_21[[#This Row],[BSP]]-1))</f>
        <v>1.96</v>
      </c>
    </row>
    <row r="2853" spans="1:14" x14ac:dyDescent="0.25">
      <c r="A2853">
        <v>179766326</v>
      </c>
      <c r="B2853" s="1" t="s">
        <v>23</v>
      </c>
      <c r="C2853" s="1" t="s">
        <v>5302</v>
      </c>
      <c r="D2853" s="1" t="s">
        <v>5274</v>
      </c>
      <c r="E2853" s="1" t="s">
        <v>45</v>
      </c>
      <c r="F2853" s="1" t="s">
        <v>46</v>
      </c>
      <c r="G2853" s="2">
        <v>44252</v>
      </c>
      <c r="H2853" s="3">
        <v>0.53194444444444444</v>
      </c>
      <c r="I2853">
        <v>4</v>
      </c>
      <c r="J2853" s="1" t="s">
        <v>3771</v>
      </c>
      <c r="K2853">
        <v>1</v>
      </c>
      <c r="L2853">
        <v>2.3959940124977526</v>
      </c>
      <c r="M2853">
        <v>12576.18</v>
      </c>
      <c r="N2853" s="5">
        <f>IF(Feb_21[[#This Row],[WIN_OSE]]=0,('Summary Sheet'!$O$1)-('Summary Sheet'!$O$1*2%),-'Summary Sheet'!$O$1*(Feb_21[[#This Row],[BSP]]-1))</f>
        <v>-2.7919880249955051</v>
      </c>
    </row>
    <row r="2854" spans="1:14" x14ac:dyDescent="0.25">
      <c r="A2854">
        <v>179766328</v>
      </c>
      <c r="B2854" s="1" t="s">
        <v>23</v>
      </c>
      <c r="C2854" s="1" t="s">
        <v>5302</v>
      </c>
      <c r="D2854" s="1" t="s">
        <v>5274</v>
      </c>
      <c r="E2854" s="1" t="s">
        <v>43</v>
      </c>
      <c r="F2854" s="1" t="s">
        <v>54</v>
      </c>
      <c r="G2854" s="2">
        <v>44252</v>
      </c>
      <c r="H2854" s="3">
        <v>0.54305555555555551</v>
      </c>
      <c r="I2854">
        <v>5</v>
      </c>
      <c r="J2854" s="1" t="s">
        <v>5027</v>
      </c>
      <c r="K2854">
        <v>0</v>
      </c>
      <c r="L2854">
        <v>4.1053511551636355</v>
      </c>
      <c r="M2854">
        <v>3528.3</v>
      </c>
      <c r="N2854" s="5">
        <f>IF(Feb_21[[#This Row],[WIN_OSE]]=0,('Summary Sheet'!$O$1)-('Summary Sheet'!$O$1*2%),-'Summary Sheet'!$O$1*(Feb_21[[#This Row],[BSP]]-1))</f>
        <v>1.96</v>
      </c>
    </row>
    <row r="2855" spans="1:14" x14ac:dyDescent="0.25">
      <c r="A2855">
        <v>179766330</v>
      </c>
      <c r="B2855" s="1" t="s">
        <v>23</v>
      </c>
      <c r="C2855" s="1" t="s">
        <v>5302</v>
      </c>
      <c r="D2855" s="1" t="s">
        <v>5274</v>
      </c>
      <c r="E2855" s="1" t="s">
        <v>32</v>
      </c>
      <c r="F2855" s="1" t="s">
        <v>54</v>
      </c>
      <c r="G2855" s="2">
        <v>44252</v>
      </c>
      <c r="H2855" s="3">
        <v>0.55347222222222225</v>
      </c>
      <c r="I2855">
        <v>2</v>
      </c>
      <c r="J2855" s="1" t="s">
        <v>4995</v>
      </c>
      <c r="K2855">
        <v>0</v>
      </c>
      <c r="L2855">
        <v>2.804174789710232</v>
      </c>
      <c r="M2855">
        <v>5338</v>
      </c>
      <c r="N2855" s="5">
        <f>IF(Feb_21[[#This Row],[WIN_OSE]]=0,('Summary Sheet'!$O$1)-('Summary Sheet'!$O$1*2%),-'Summary Sheet'!$O$1*(Feb_21[[#This Row],[BSP]]-1))</f>
        <v>1.96</v>
      </c>
    </row>
    <row r="2856" spans="1:14" x14ac:dyDescent="0.25">
      <c r="A2856">
        <v>179766332</v>
      </c>
      <c r="B2856" s="1" t="s">
        <v>23</v>
      </c>
      <c r="C2856" s="1" t="s">
        <v>5302</v>
      </c>
      <c r="D2856" s="1" t="s">
        <v>5274</v>
      </c>
      <c r="E2856" s="1" t="s">
        <v>20</v>
      </c>
      <c r="F2856" s="1" t="s">
        <v>54</v>
      </c>
      <c r="G2856" s="2">
        <v>44252</v>
      </c>
      <c r="H2856" s="3">
        <v>0.56458333333333333</v>
      </c>
      <c r="I2856">
        <v>6</v>
      </c>
      <c r="J2856" s="1" t="s">
        <v>4174</v>
      </c>
      <c r="K2856">
        <v>0</v>
      </c>
      <c r="L2856">
        <v>2.5867650179999999</v>
      </c>
      <c r="M2856">
        <v>11104.22</v>
      </c>
      <c r="N2856" s="5">
        <f>IF(Feb_21[[#This Row],[WIN_OSE]]=0,('Summary Sheet'!$O$1)-('Summary Sheet'!$O$1*2%),-'Summary Sheet'!$O$1*(Feb_21[[#This Row],[BSP]]-1))</f>
        <v>1.96</v>
      </c>
    </row>
    <row r="2857" spans="1:14" x14ac:dyDescent="0.25">
      <c r="A2857">
        <v>179766529</v>
      </c>
      <c r="B2857" s="1" t="s">
        <v>19</v>
      </c>
      <c r="C2857" s="1" t="s">
        <v>3136</v>
      </c>
      <c r="D2857" s="1" t="s">
        <v>5274</v>
      </c>
      <c r="E2857" s="1" t="s">
        <v>39</v>
      </c>
      <c r="F2857" s="1" t="s">
        <v>44</v>
      </c>
      <c r="G2857" s="2">
        <v>44252</v>
      </c>
      <c r="H2857" s="3">
        <v>0.58611111111111114</v>
      </c>
      <c r="I2857">
        <v>3</v>
      </c>
      <c r="J2857" s="1" t="s">
        <v>3726</v>
      </c>
      <c r="K2857">
        <v>0</v>
      </c>
      <c r="L2857">
        <v>3.1</v>
      </c>
      <c r="M2857">
        <v>8416.64</v>
      </c>
      <c r="N2857" s="5">
        <f>IF(Feb_21[[#This Row],[WIN_OSE]]=0,('Summary Sheet'!$O$1)-('Summary Sheet'!$O$1*2%),-'Summary Sheet'!$O$1*(Feb_21[[#This Row],[BSP]]-1))</f>
        <v>1.96</v>
      </c>
    </row>
    <row r="2858" spans="1:14" x14ac:dyDescent="0.25">
      <c r="A2858">
        <v>179766531</v>
      </c>
      <c r="B2858" s="1" t="s">
        <v>19</v>
      </c>
      <c r="C2858" s="1" t="s">
        <v>3136</v>
      </c>
      <c r="D2858" s="1" t="s">
        <v>5274</v>
      </c>
      <c r="E2858" s="1" t="s">
        <v>49</v>
      </c>
      <c r="F2858" s="1" t="s">
        <v>305</v>
      </c>
      <c r="G2858" s="2">
        <v>44252</v>
      </c>
      <c r="H2858" s="3">
        <v>0.59652777777777777</v>
      </c>
      <c r="I2858">
        <v>6</v>
      </c>
      <c r="J2858" s="1" t="s">
        <v>3682</v>
      </c>
      <c r="K2858">
        <v>1</v>
      </c>
      <c r="L2858">
        <v>2.1215252182452442</v>
      </c>
      <c r="M2858">
        <v>11992.3</v>
      </c>
      <c r="N2858" s="5">
        <f>IF(Feb_21[[#This Row],[WIN_OSE]]=0,('Summary Sheet'!$O$1)-('Summary Sheet'!$O$1*2%),-'Summary Sheet'!$O$1*(Feb_21[[#This Row],[BSP]]-1))</f>
        <v>-2.2430504364904884</v>
      </c>
    </row>
    <row r="2859" spans="1:14" x14ac:dyDescent="0.25">
      <c r="A2859">
        <v>179766533</v>
      </c>
      <c r="B2859" s="1" t="s">
        <v>19</v>
      </c>
      <c r="C2859" s="1" t="s">
        <v>3136</v>
      </c>
      <c r="D2859" s="1" t="s">
        <v>5274</v>
      </c>
      <c r="E2859" s="1" t="s">
        <v>30</v>
      </c>
      <c r="F2859" s="1" t="s">
        <v>44</v>
      </c>
      <c r="G2859" s="2">
        <v>44252</v>
      </c>
      <c r="H2859" s="3">
        <v>0.60833333333333328</v>
      </c>
      <c r="I2859">
        <v>3</v>
      </c>
      <c r="J2859" s="1" t="s">
        <v>5145</v>
      </c>
      <c r="K2859">
        <v>0</v>
      </c>
      <c r="L2859">
        <v>2.5370231919999999</v>
      </c>
      <c r="M2859">
        <v>13628.42</v>
      </c>
      <c r="N2859" s="5">
        <f>IF(Feb_21[[#This Row],[WIN_OSE]]=0,('Summary Sheet'!$O$1)-('Summary Sheet'!$O$1*2%),-'Summary Sheet'!$O$1*(Feb_21[[#This Row],[BSP]]-1))</f>
        <v>1.96</v>
      </c>
    </row>
    <row r="2860" spans="1:14" x14ac:dyDescent="0.25">
      <c r="A2860">
        <v>179766535</v>
      </c>
      <c r="B2860" s="1" t="s">
        <v>19</v>
      </c>
      <c r="C2860" s="1" t="s">
        <v>3136</v>
      </c>
      <c r="D2860" s="1" t="s">
        <v>5274</v>
      </c>
      <c r="E2860" s="1" t="s">
        <v>39</v>
      </c>
      <c r="F2860" s="1" t="s">
        <v>44</v>
      </c>
      <c r="G2860" s="2">
        <v>44252</v>
      </c>
      <c r="H2860" s="3">
        <v>0.62083333333333335</v>
      </c>
      <c r="I2860">
        <v>1</v>
      </c>
      <c r="J2860" s="1" t="s">
        <v>4279</v>
      </c>
      <c r="K2860">
        <v>0</v>
      </c>
      <c r="L2860">
        <v>3.35</v>
      </c>
      <c r="M2860">
        <v>7830.46</v>
      </c>
      <c r="N2860" s="5">
        <f>IF(Feb_21[[#This Row],[WIN_OSE]]=0,('Summary Sheet'!$O$1)-('Summary Sheet'!$O$1*2%),-'Summary Sheet'!$O$1*(Feb_21[[#This Row],[BSP]]-1))</f>
        <v>1.96</v>
      </c>
    </row>
    <row r="2861" spans="1:14" x14ac:dyDescent="0.25">
      <c r="A2861">
        <v>179766537</v>
      </c>
      <c r="B2861" s="1" t="s">
        <v>19</v>
      </c>
      <c r="C2861" s="1" t="s">
        <v>3136</v>
      </c>
      <c r="D2861" s="1" t="s">
        <v>5274</v>
      </c>
      <c r="E2861" s="1" t="s">
        <v>24</v>
      </c>
      <c r="F2861" s="1" t="s">
        <v>44</v>
      </c>
      <c r="G2861" s="2">
        <v>44252</v>
      </c>
      <c r="H2861" s="3">
        <v>0.63124999999999998</v>
      </c>
      <c r="I2861">
        <v>3</v>
      </c>
      <c r="J2861" s="1" t="s">
        <v>5278</v>
      </c>
      <c r="K2861">
        <v>0</v>
      </c>
      <c r="L2861">
        <v>3.8195953</v>
      </c>
      <c r="M2861">
        <v>9412.9599999999991</v>
      </c>
      <c r="N2861" s="5">
        <f>IF(Feb_21[[#This Row],[WIN_OSE]]=0,('Summary Sheet'!$O$1)-('Summary Sheet'!$O$1*2%),-'Summary Sheet'!$O$1*(Feb_21[[#This Row],[BSP]]-1))</f>
        <v>1.96</v>
      </c>
    </row>
    <row r="2862" spans="1:14" x14ac:dyDescent="0.25">
      <c r="A2862">
        <v>179766539</v>
      </c>
      <c r="B2862" s="1" t="s">
        <v>19</v>
      </c>
      <c r="C2862" s="1" t="s">
        <v>3136</v>
      </c>
      <c r="D2862" s="1" t="s">
        <v>5274</v>
      </c>
      <c r="E2862" s="1" t="s">
        <v>41</v>
      </c>
      <c r="F2862" s="1" t="s">
        <v>44</v>
      </c>
      <c r="G2862" s="2">
        <v>44252</v>
      </c>
      <c r="H2862" s="3">
        <v>0.6430555555555556</v>
      </c>
      <c r="I2862">
        <v>1</v>
      </c>
      <c r="J2862" s="1" t="s">
        <v>4977</v>
      </c>
      <c r="K2862">
        <v>0</v>
      </c>
      <c r="L2862">
        <v>2.9403277659999998</v>
      </c>
      <c r="M2862">
        <v>14378.76</v>
      </c>
      <c r="N2862" s="5">
        <f>IF(Feb_21[[#This Row],[WIN_OSE]]=0,('Summary Sheet'!$O$1)-('Summary Sheet'!$O$1*2%),-'Summary Sheet'!$O$1*(Feb_21[[#This Row],[BSP]]-1))</f>
        <v>1.96</v>
      </c>
    </row>
    <row r="2863" spans="1:14" x14ac:dyDescent="0.25">
      <c r="A2863">
        <v>179766541</v>
      </c>
      <c r="B2863" s="1" t="s">
        <v>19</v>
      </c>
      <c r="C2863" s="1" t="s">
        <v>3136</v>
      </c>
      <c r="D2863" s="1" t="s">
        <v>5274</v>
      </c>
      <c r="E2863" s="1" t="s">
        <v>24</v>
      </c>
      <c r="F2863" s="1" t="s">
        <v>44</v>
      </c>
      <c r="G2863" s="2">
        <v>44252</v>
      </c>
      <c r="H2863" s="3">
        <v>0.65555555555555556</v>
      </c>
      <c r="I2863">
        <v>2</v>
      </c>
      <c r="J2863" s="1" t="s">
        <v>3804</v>
      </c>
      <c r="K2863">
        <v>1</v>
      </c>
      <c r="L2863">
        <v>3.7983510862166074</v>
      </c>
      <c r="M2863">
        <v>9072.92</v>
      </c>
      <c r="N2863" s="5">
        <f>IF(Feb_21[[#This Row],[WIN_OSE]]=0,('Summary Sheet'!$O$1)-('Summary Sheet'!$O$1*2%),-'Summary Sheet'!$O$1*(Feb_21[[#This Row],[BSP]]-1))</f>
        <v>-5.5967021724332149</v>
      </c>
    </row>
    <row r="2864" spans="1:14" x14ac:dyDescent="0.25">
      <c r="A2864">
        <v>179766543</v>
      </c>
      <c r="B2864" s="1" t="s">
        <v>19</v>
      </c>
      <c r="C2864" s="1" t="s">
        <v>3136</v>
      </c>
      <c r="D2864" s="1" t="s">
        <v>5274</v>
      </c>
      <c r="E2864" s="1" t="s">
        <v>49</v>
      </c>
      <c r="F2864" s="1" t="s">
        <v>305</v>
      </c>
      <c r="G2864" s="2">
        <v>44252</v>
      </c>
      <c r="H2864" s="3">
        <v>0.6694444444444444</v>
      </c>
      <c r="I2864">
        <v>4</v>
      </c>
      <c r="J2864" s="1" t="s">
        <v>3632</v>
      </c>
      <c r="K2864">
        <v>1</v>
      </c>
      <c r="L2864">
        <v>2.38</v>
      </c>
      <c r="M2864">
        <v>15248.9</v>
      </c>
      <c r="N2864" s="5">
        <f>IF(Feb_21[[#This Row],[WIN_OSE]]=0,('Summary Sheet'!$O$1)-('Summary Sheet'!$O$1*2%),-'Summary Sheet'!$O$1*(Feb_21[[#This Row],[BSP]]-1))</f>
        <v>-2.76</v>
      </c>
    </row>
    <row r="2865" spans="1:14" x14ac:dyDescent="0.25">
      <c r="A2865">
        <v>179766545</v>
      </c>
      <c r="B2865" s="1" t="s">
        <v>19</v>
      </c>
      <c r="C2865" s="1" t="s">
        <v>3136</v>
      </c>
      <c r="D2865" s="1" t="s">
        <v>5274</v>
      </c>
      <c r="E2865" s="1" t="s">
        <v>48</v>
      </c>
      <c r="F2865" s="1" t="s">
        <v>44</v>
      </c>
      <c r="G2865" s="2">
        <v>44252</v>
      </c>
      <c r="H2865" s="3">
        <v>0.68263888888888891</v>
      </c>
      <c r="I2865">
        <v>1</v>
      </c>
      <c r="J2865" s="1" t="s">
        <v>4230</v>
      </c>
      <c r="K2865">
        <v>0</v>
      </c>
      <c r="L2865">
        <v>3.5198897834170211</v>
      </c>
      <c r="M2865">
        <v>8984.66</v>
      </c>
      <c r="N2865" s="5">
        <f>IF(Feb_21[[#This Row],[WIN_OSE]]=0,('Summary Sheet'!$O$1)-('Summary Sheet'!$O$1*2%),-'Summary Sheet'!$O$1*(Feb_21[[#This Row],[BSP]]-1))</f>
        <v>1.96</v>
      </c>
    </row>
    <row r="2866" spans="1:14" x14ac:dyDescent="0.25">
      <c r="A2866">
        <v>179766547</v>
      </c>
      <c r="B2866" s="1" t="s">
        <v>19</v>
      </c>
      <c r="C2866" s="1" t="s">
        <v>3136</v>
      </c>
      <c r="D2866" s="1" t="s">
        <v>5274</v>
      </c>
      <c r="E2866" s="1" t="s">
        <v>75</v>
      </c>
      <c r="F2866" s="1" t="s">
        <v>305</v>
      </c>
      <c r="G2866" s="2">
        <v>44252</v>
      </c>
      <c r="H2866" s="3">
        <v>0.69652777777777775</v>
      </c>
      <c r="I2866">
        <v>4</v>
      </c>
      <c r="J2866" s="1" t="s">
        <v>3737</v>
      </c>
      <c r="K2866">
        <v>0</v>
      </c>
      <c r="L2866">
        <v>2.7688840773227268</v>
      </c>
      <c r="M2866">
        <v>12822.4</v>
      </c>
      <c r="N2866" s="5">
        <f>IF(Feb_21[[#This Row],[WIN_OSE]]=0,('Summary Sheet'!$O$1)-('Summary Sheet'!$O$1*2%),-'Summary Sheet'!$O$1*(Feb_21[[#This Row],[BSP]]-1))</f>
        <v>1.96</v>
      </c>
    </row>
    <row r="2867" spans="1:14" x14ac:dyDescent="0.25">
      <c r="A2867">
        <v>179766549</v>
      </c>
      <c r="B2867" s="1" t="s">
        <v>19</v>
      </c>
      <c r="C2867" s="1" t="s">
        <v>3136</v>
      </c>
      <c r="D2867" s="1" t="s">
        <v>5274</v>
      </c>
      <c r="E2867" s="1" t="s">
        <v>48</v>
      </c>
      <c r="F2867" s="1" t="s">
        <v>367</v>
      </c>
      <c r="G2867" s="2">
        <v>44252</v>
      </c>
      <c r="H2867" s="3">
        <v>0.7104166666666667</v>
      </c>
      <c r="I2867">
        <v>1</v>
      </c>
      <c r="J2867" s="1" t="s">
        <v>4199</v>
      </c>
      <c r="K2867">
        <v>0</v>
      </c>
      <c r="L2867">
        <v>2.72</v>
      </c>
      <c r="M2867">
        <v>14731.06</v>
      </c>
      <c r="N2867" s="5">
        <f>IF(Feb_21[[#This Row],[WIN_OSE]]=0,('Summary Sheet'!$O$1)-('Summary Sheet'!$O$1*2%),-'Summary Sheet'!$O$1*(Feb_21[[#This Row],[BSP]]-1))</f>
        <v>1.96</v>
      </c>
    </row>
    <row r="2868" spans="1:14" x14ac:dyDescent="0.25">
      <c r="A2868">
        <v>179766551</v>
      </c>
      <c r="B2868" s="1" t="s">
        <v>19</v>
      </c>
      <c r="C2868" s="1" t="s">
        <v>3136</v>
      </c>
      <c r="D2868" s="1" t="s">
        <v>5274</v>
      </c>
      <c r="E2868" s="1" t="s">
        <v>30</v>
      </c>
      <c r="F2868" s="1" t="s">
        <v>44</v>
      </c>
      <c r="G2868" s="2">
        <v>44252</v>
      </c>
      <c r="H2868" s="3">
        <v>0.72361111111111109</v>
      </c>
      <c r="I2868">
        <v>6</v>
      </c>
      <c r="J2868" s="1" t="s">
        <v>5032</v>
      </c>
      <c r="K2868">
        <v>0</v>
      </c>
      <c r="L2868">
        <v>4.6399999999999997</v>
      </c>
      <c r="M2868">
        <v>4731.58</v>
      </c>
      <c r="N2868" s="5">
        <f>IF(Feb_21[[#This Row],[WIN_OSE]]=0,('Summary Sheet'!$O$1)-('Summary Sheet'!$O$1*2%),-'Summary Sheet'!$O$1*(Feb_21[[#This Row],[BSP]]-1))</f>
        <v>1.96</v>
      </c>
    </row>
    <row r="2869" spans="1:14" x14ac:dyDescent="0.25">
      <c r="A2869">
        <v>179766645</v>
      </c>
      <c r="B2869" s="1" t="s">
        <v>23</v>
      </c>
      <c r="C2869" s="1" t="s">
        <v>3130</v>
      </c>
      <c r="D2869" s="1" t="s">
        <v>5274</v>
      </c>
      <c r="E2869" s="1" t="s">
        <v>24</v>
      </c>
      <c r="F2869" s="1" t="s">
        <v>168</v>
      </c>
      <c r="G2869" s="2">
        <v>44252</v>
      </c>
      <c r="H2869" s="3">
        <v>0.5756944444444444</v>
      </c>
      <c r="I2869">
        <v>3</v>
      </c>
      <c r="J2869" s="1" t="s">
        <v>4940</v>
      </c>
      <c r="K2869">
        <v>0</v>
      </c>
      <c r="L2869">
        <v>3.964279603648392</v>
      </c>
      <c r="M2869">
        <v>5498.14</v>
      </c>
      <c r="N2869" s="5">
        <f>IF(Feb_21[[#This Row],[WIN_OSE]]=0,('Summary Sheet'!$O$1)-('Summary Sheet'!$O$1*2%),-'Summary Sheet'!$O$1*(Feb_21[[#This Row],[BSP]]-1))</f>
        <v>1.96</v>
      </c>
    </row>
    <row r="2870" spans="1:14" x14ac:dyDescent="0.25">
      <c r="A2870">
        <v>179766647</v>
      </c>
      <c r="B2870" s="1" t="s">
        <v>23</v>
      </c>
      <c r="C2870" s="1" t="s">
        <v>3130</v>
      </c>
      <c r="D2870" s="1" t="s">
        <v>5274</v>
      </c>
      <c r="E2870" s="1" t="s">
        <v>37</v>
      </c>
      <c r="F2870" s="1" t="s">
        <v>168</v>
      </c>
      <c r="G2870" s="2">
        <v>44252</v>
      </c>
      <c r="H2870" s="3">
        <v>0.58819444444444446</v>
      </c>
      <c r="I2870">
        <v>2</v>
      </c>
      <c r="J2870" s="1" t="s">
        <v>5283</v>
      </c>
      <c r="K2870">
        <v>0</v>
      </c>
      <c r="L2870">
        <v>3.9644374627065551</v>
      </c>
      <c r="M2870">
        <v>4875.38</v>
      </c>
      <c r="N2870" s="5">
        <f>IF(Feb_21[[#This Row],[WIN_OSE]]=0,('Summary Sheet'!$O$1)-('Summary Sheet'!$O$1*2%),-'Summary Sheet'!$O$1*(Feb_21[[#This Row],[BSP]]-1))</f>
        <v>1.96</v>
      </c>
    </row>
    <row r="2871" spans="1:14" x14ac:dyDescent="0.25">
      <c r="A2871">
        <v>179766649</v>
      </c>
      <c r="B2871" s="1" t="s">
        <v>23</v>
      </c>
      <c r="C2871" s="1" t="s">
        <v>3130</v>
      </c>
      <c r="D2871" s="1" t="s">
        <v>5274</v>
      </c>
      <c r="E2871" s="1" t="s">
        <v>1102</v>
      </c>
      <c r="F2871" s="1" t="s">
        <v>194</v>
      </c>
      <c r="G2871" s="2">
        <v>44252</v>
      </c>
      <c r="H2871" s="3">
        <v>0.59930555555555554</v>
      </c>
      <c r="I2871">
        <v>4</v>
      </c>
      <c r="J2871" s="1" t="s">
        <v>4898</v>
      </c>
      <c r="K2871">
        <v>0</v>
      </c>
      <c r="L2871">
        <v>4.1195853019999999</v>
      </c>
      <c r="M2871">
        <v>6515.24</v>
      </c>
      <c r="N2871" s="5">
        <f>IF(Feb_21[[#This Row],[WIN_OSE]]=0,('Summary Sheet'!$O$1)-('Summary Sheet'!$O$1*2%),-'Summary Sheet'!$O$1*(Feb_21[[#This Row],[BSP]]-1))</f>
        <v>1.96</v>
      </c>
    </row>
    <row r="2872" spans="1:14" x14ac:dyDescent="0.25">
      <c r="A2872">
        <v>179766651</v>
      </c>
      <c r="B2872" s="1" t="s">
        <v>23</v>
      </c>
      <c r="C2872" s="1" t="s">
        <v>3130</v>
      </c>
      <c r="D2872" s="1" t="s">
        <v>5274</v>
      </c>
      <c r="E2872" s="1" t="s">
        <v>20</v>
      </c>
      <c r="F2872" s="1" t="s">
        <v>168</v>
      </c>
      <c r="G2872" s="2">
        <v>44252</v>
      </c>
      <c r="H2872" s="3">
        <v>0.61250000000000004</v>
      </c>
      <c r="I2872">
        <v>6</v>
      </c>
      <c r="J2872" s="1" t="s">
        <v>4532</v>
      </c>
      <c r="K2872">
        <v>0</v>
      </c>
      <c r="L2872">
        <v>2.46</v>
      </c>
      <c r="M2872">
        <v>11289.16</v>
      </c>
      <c r="N2872" s="5">
        <f>IF(Feb_21[[#This Row],[WIN_OSE]]=0,('Summary Sheet'!$O$1)-('Summary Sheet'!$O$1*2%),-'Summary Sheet'!$O$1*(Feb_21[[#This Row],[BSP]]-1))</f>
        <v>1.96</v>
      </c>
    </row>
    <row r="2873" spans="1:14" x14ac:dyDescent="0.25">
      <c r="A2873">
        <v>179766653</v>
      </c>
      <c r="B2873" s="1" t="s">
        <v>23</v>
      </c>
      <c r="C2873" s="1" t="s">
        <v>3130</v>
      </c>
      <c r="D2873" s="1" t="s">
        <v>5274</v>
      </c>
      <c r="E2873" s="1" t="s">
        <v>178</v>
      </c>
      <c r="F2873" s="1" t="s">
        <v>168</v>
      </c>
      <c r="G2873" s="2">
        <v>44252</v>
      </c>
      <c r="H2873" s="3">
        <v>0.62638888888888888</v>
      </c>
      <c r="I2873">
        <v>6</v>
      </c>
      <c r="J2873" s="1" t="s">
        <v>4343</v>
      </c>
      <c r="K2873">
        <v>1</v>
      </c>
      <c r="L2873">
        <v>2.3718294736959984</v>
      </c>
      <c r="M2873">
        <v>11312.42</v>
      </c>
      <c r="N2873" s="5">
        <f>IF(Feb_21[[#This Row],[WIN_OSE]]=0,('Summary Sheet'!$O$1)-('Summary Sheet'!$O$1*2%),-'Summary Sheet'!$O$1*(Feb_21[[#This Row],[BSP]]-1))</f>
        <v>-2.7436589473919968</v>
      </c>
    </row>
    <row r="2874" spans="1:14" x14ac:dyDescent="0.25">
      <c r="A2874">
        <v>179766655</v>
      </c>
      <c r="B2874" s="1" t="s">
        <v>23</v>
      </c>
      <c r="C2874" s="1" t="s">
        <v>3130</v>
      </c>
      <c r="D2874" s="1" t="s">
        <v>5274</v>
      </c>
      <c r="E2874" s="1" t="s">
        <v>39</v>
      </c>
      <c r="F2874" s="1" t="s">
        <v>168</v>
      </c>
      <c r="G2874" s="2">
        <v>44252</v>
      </c>
      <c r="H2874" s="3">
        <v>0.63749999999999996</v>
      </c>
      <c r="I2874">
        <v>6</v>
      </c>
      <c r="J2874" s="1" t="s">
        <v>211</v>
      </c>
      <c r="K2874">
        <v>1</v>
      </c>
      <c r="L2874">
        <v>1.7462672699999999</v>
      </c>
      <c r="M2874">
        <v>14879.28</v>
      </c>
      <c r="N2874" s="5">
        <f>IF(Feb_21[[#This Row],[WIN_OSE]]=0,('Summary Sheet'!$O$1)-('Summary Sheet'!$O$1*2%),-'Summary Sheet'!$O$1*(Feb_21[[#This Row],[BSP]]-1))</f>
        <v>-1.4925345399999999</v>
      </c>
    </row>
    <row r="2875" spans="1:14" x14ac:dyDescent="0.25">
      <c r="A2875">
        <v>179766657</v>
      </c>
      <c r="B2875" s="1" t="s">
        <v>23</v>
      </c>
      <c r="C2875" s="1" t="s">
        <v>3130</v>
      </c>
      <c r="D2875" s="1" t="s">
        <v>5274</v>
      </c>
      <c r="E2875" s="1" t="s">
        <v>47</v>
      </c>
      <c r="F2875" s="1" t="s">
        <v>168</v>
      </c>
      <c r="G2875" s="2">
        <v>44252</v>
      </c>
      <c r="H2875" s="3">
        <v>0.65138888888888891</v>
      </c>
      <c r="I2875">
        <v>6</v>
      </c>
      <c r="J2875" s="1" t="s">
        <v>3703</v>
      </c>
      <c r="K2875">
        <v>1</v>
      </c>
      <c r="L2875">
        <v>4.5960706244420715</v>
      </c>
      <c r="M2875">
        <v>8711.6</v>
      </c>
      <c r="N2875" s="5">
        <f>IF(Feb_21[[#This Row],[WIN_OSE]]=0,('Summary Sheet'!$O$1)-('Summary Sheet'!$O$1*2%),-'Summary Sheet'!$O$1*(Feb_21[[#This Row],[BSP]]-1))</f>
        <v>-7.192141248884143</v>
      </c>
    </row>
    <row r="2876" spans="1:14" x14ac:dyDescent="0.25">
      <c r="A2876">
        <v>179766659</v>
      </c>
      <c r="B2876" s="1" t="s">
        <v>23</v>
      </c>
      <c r="C2876" s="1" t="s">
        <v>3130</v>
      </c>
      <c r="D2876" s="1" t="s">
        <v>5274</v>
      </c>
      <c r="E2876" s="1" t="s">
        <v>65</v>
      </c>
      <c r="F2876" s="1" t="s">
        <v>168</v>
      </c>
      <c r="G2876" s="2">
        <v>44252</v>
      </c>
      <c r="H2876" s="3">
        <v>0.66527777777777775</v>
      </c>
      <c r="I2876">
        <v>6</v>
      </c>
      <c r="J2876" s="1" t="s">
        <v>4937</v>
      </c>
      <c r="K2876">
        <v>0</v>
      </c>
      <c r="L2876">
        <v>3.395229155</v>
      </c>
      <c r="M2876">
        <v>15661.72</v>
      </c>
      <c r="N2876" s="5">
        <f>IF(Feb_21[[#This Row],[WIN_OSE]]=0,('Summary Sheet'!$O$1)-('Summary Sheet'!$O$1*2%),-'Summary Sheet'!$O$1*(Feb_21[[#This Row],[BSP]]-1))</f>
        <v>1.96</v>
      </c>
    </row>
    <row r="2877" spans="1:14" x14ac:dyDescent="0.25">
      <c r="A2877">
        <v>179766661</v>
      </c>
      <c r="B2877" s="1" t="s">
        <v>23</v>
      </c>
      <c r="C2877" s="1" t="s">
        <v>3130</v>
      </c>
      <c r="D2877" s="1" t="s">
        <v>5274</v>
      </c>
      <c r="E2877" s="1" t="s">
        <v>311</v>
      </c>
      <c r="F2877" s="1" t="s">
        <v>194</v>
      </c>
      <c r="G2877" s="2">
        <v>44252</v>
      </c>
      <c r="H2877" s="3">
        <v>0.6791666666666667</v>
      </c>
      <c r="I2877">
        <v>1</v>
      </c>
      <c r="J2877" s="1" t="s">
        <v>3614</v>
      </c>
      <c r="K2877">
        <v>0</v>
      </c>
      <c r="L2877">
        <v>3.8064539747160469</v>
      </c>
      <c r="M2877">
        <v>8103.18</v>
      </c>
      <c r="N2877" s="5">
        <f>IF(Feb_21[[#This Row],[WIN_OSE]]=0,('Summary Sheet'!$O$1)-('Summary Sheet'!$O$1*2%),-'Summary Sheet'!$O$1*(Feb_21[[#This Row],[BSP]]-1))</f>
        <v>1.96</v>
      </c>
    </row>
    <row r="2878" spans="1:14" x14ac:dyDescent="0.25">
      <c r="A2878">
        <v>179766663</v>
      </c>
      <c r="B2878" s="1" t="s">
        <v>23</v>
      </c>
      <c r="C2878" s="1" t="s">
        <v>3130</v>
      </c>
      <c r="D2878" s="1" t="s">
        <v>5274</v>
      </c>
      <c r="E2878" s="1" t="s">
        <v>41</v>
      </c>
      <c r="F2878" s="1" t="s">
        <v>168</v>
      </c>
      <c r="G2878" s="2">
        <v>44252</v>
      </c>
      <c r="H2878" s="3">
        <v>0.69305555555555554</v>
      </c>
      <c r="I2878">
        <v>1</v>
      </c>
      <c r="J2878" s="1" t="s">
        <v>3998</v>
      </c>
      <c r="K2878">
        <v>0</v>
      </c>
      <c r="L2878">
        <v>3.9207830838955129</v>
      </c>
      <c r="M2878">
        <v>9045.14</v>
      </c>
      <c r="N2878" s="5">
        <f>IF(Feb_21[[#This Row],[WIN_OSE]]=0,('Summary Sheet'!$O$1)-('Summary Sheet'!$O$1*2%),-'Summary Sheet'!$O$1*(Feb_21[[#This Row],[BSP]]-1))</f>
        <v>1.96</v>
      </c>
    </row>
    <row r="2879" spans="1:14" x14ac:dyDescent="0.25">
      <c r="A2879">
        <v>179766665</v>
      </c>
      <c r="B2879" s="1" t="s">
        <v>23</v>
      </c>
      <c r="C2879" s="1" t="s">
        <v>3130</v>
      </c>
      <c r="D2879" s="1" t="s">
        <v>5274</v>
      </c>
      <c r="E2879" s="1" t="s">
        <v>41</v>
      </c>
      <c r="F2879" s="1" t="s">
        <v>168</v>
      </c>
      <c r="G2879" s="2">
        <v>44252</v>
      </c>
      <c r="H2879" s="3">
        <v>0.70694444444444449</v>
      </c>
      <c r="I2879">
        <v>6</v>
      </c>
      <c r="J2879" s="1" t="s">
        <v>1036</v>
      </c>
      <c r="K2879">
        <v>0</v>
      </c>
      <c r="L2879">
        <v>3.0678002352148175</v>
      </c>
      <c r="M2879">
        <v>17004.02</v>
      </c>
      <c r="N2879" s="5">
        <f>IF(Feb_21[[#This Row],[WIN_OSE]]=0,('Summary Sheet'!$O$1)-('Summary Sheet'!$O$1*2%),-'Summary Sheet'!$O$1*(Feb_21[[#This Row],[BSP]]-1))</f>
        <v>1.96</v>
      </c>
    </row>
    <row r="2880" spans="1:14" x14ac:dyDescent="0.25">
      <c r="A2880">
        <v>179766667</v>
      </c>
      <c r="B2880" s="1" t="s">
        <v>23</v>
      </c>
      <c r="C2880" s="1" t="s">
        <v>3130</v>
      </c>
      <c r="D2880" s="1" t="s">
        <v>5274</v>
      </c>
      <c r="E2880" s="1" t="s">
        <v>314</v>
      </c>
      <c r="F2880" s="1" t="s">
        <v>194</v>
      </c>
      <c r="G2880" s="2">
        <v>44252</v>
      </c>
      <c r="H2880" s="3">
        <v>0.72083333333333333</v>
      </c>
      <c r="I2880">
        <v>6</v>
      </c>
      <c r="J2880" s="1" t="s">
        <v>4121</v>
      </c>
      <c r="K2880">
        <v>0</v>
      </c>
      <c r="L2880">
        <v>2.5220272625088542</v>
      </c>
      <c r="M2880">
        <v>19018.78</v>
      </c>
      <c r="N2880" s="5">
        <f>IF(Feb_21[[#This Row],[WIN_OSE]]=0,('Summary Sheet'!$O$1)-('Summary Sheet'!$O$1*2%),-'Summary Sheet'!$O$1*(Feb_21[[#This Row],[BSP]]-1))</f>
        <v>1.96</v>
      </c>
    </row>
    <row r="2881" spans="1:14" x14ac:dyDescent="0.25">
      <c r="A2881">
        <v>179766669</v>
      </c>
      <c r="B2881" s="1" t="s">
        <v>23</v>
      </c>
      <c r="C2881" s="1" t="s">
        <v>3130</v>
      </c>
      <c r="D2881" s="1" t="s">
        <v>5274</v>
      </c>
      <c r="E2881" s="1" t="s">
        <v>37</v>
      </c>
      <c r="F2881" s="1" t="s">
        <v>168</v>
      </c>
      <c r="G2881" s="2">
        <v>44252</v>
      </c>
      <c r="H2881" s="3">
        <v>0.73402777777777772</v>
      </c>
      <c r="I2881">
        <v>1</v>
      </c>
      <c r="J2881" s="1" t="s">
        <v>4916</v>
      </c>
      <c r="K2881">
        <v>0</v>
      </c>
      <c r="L2881">
        <v>2.7324119688239437</v>
      </c>
      <c r="M2881">
        <v>20623.080000000002</v>
      </c>
      <c r="N2881" s="5">
        <f>IF(Feb_21[[#This Row],[WIN_OSE]]=0,('Summary Sheet'!$O$1)-('Summary Sheet'!$O$1*2%),-'Summary Sheet'!$O$1*(Feb_21[[#This Row],[BSP]]-1))</f>
        <v>1.96</v>
      </c>
    </row>
    <row r="2882" spans="1:14" x14ac:dyDescent="0.25">
      <c r="A2882">
        <v>179766671</v>
      </c>
      <c r="B2882" s="1" t="s">
        <v>23</v>
      </c>
      <c r="C2882" s="1" t="s">
        <v>3130</v>
      </c>
      <c r="D2882" s="1" t="s">
        <v>5274</v>
      </c>
      <c r="E2882" s="1" t="s">
        <v>30</v>
      </c>
      <c r="F2882" s="1" t="s">
        <v>168</v>
      </c>
      <c r="G2882" s="2">
        <v>44252</v>
      </c>
      <c r="H2882" s="3">
        <v>0.74583333333333335</v>
      </c>
      <c r="I2882">
        <v>3</v>
      </c>
      <c r="J2882" s="1" t="s">
        <v>5277</v>
      </c>
      <c r="K2882">
        <v>0</v>
      </c>
      <c r="L2882">
        <v>3.0194288926644735</v>
      </c>
      <c r="M2882">
        <v>11677.98</v>
      </c>
      <c r="N2882" s="5">
        <f>IF(Feb_21[[#This Row],[WIN_OSE]]=0,('Summary Sheet'!$O$1)-('Summary Sheet'!$O$1*2%),-'Summary Sheet'!$O$1*(Feb_21[[#This Row],[BSP]]-1))</f>
        <v>1.96</v>
      </c>
    </row>
    <row r="2883" spans="1:14" x14ac:dyDescent="0.25">
      <c r="A2883">
        <v>179766688</v>
      </c>
      <c r="B2883" s="1" t="s">
        <v>23</v>
      </c>
      <c r="C2883" s="1" t="s">
        <v>3133</v>
      </c>
      <c r="D2883" s="1" t="s">
        <v>5274</v>
      </c>
      <c r="E2883" s="1" t="s">
        <v>24</v>
      </c>
      <c r="F2883" s="1" t="s">
        <v>13</v>
      </c>
      <c r="G2883" s="2">
        <v>44252</v>
      </c>
      <c r="H2883" s="3">
        <v>0.58125000000000004</v>
      </c>
      <c r="I2883">
        <v>1</v>
      </c>
      <c r="J2883" s="1" t="s">
        <v>4948</v>
      </c>
      <c r="K2883">
        <v>0</v>
      </c>
      <c r="L2883">
        <v>3.4385091855368231</v>
      </c>
      <c r="M2883">
        <v>7354.86</v>
      </c>
      <c r="N2883" s="5">
        <f>IF(Feb_21[[#This Row],[WIN_OSE]]=0,('Summary Sheet'!$O$1)-('Summary Sheet'!$O$1*2%),-'Summary Sheet'!$O$1*(Feb_21[[#This Row],[BSP]]-1))</f>
        <v>1.96</v>
      </c>
    </row>
    <row r="2884" spans="1:14" x14ac:dyDescent="0.25">
      <c r="A2884">
        <v>179766690</v>
      </c>
      <c r="B2884" s="1" t="s">
        <v>23</v>
      </c>
      <c r="C2884" s="1" t="s">
        <v>3133</v>
      </c>
      <c r="D2884" s="1" t="s">
        <v>5274</v>
      </c>
      <c r="E2884" s="1" t="s">
        <v>65</v>
      </c>
      <c r="F2884" s="1" t="s">
        <v>13</v>
      </c>
      <c r="G2884" s="2">
        <v>44252</v>
      </c>
      <c r="H2884" s="3">
        <v>0.59166666666666667</v>
      </c>
      <c r="I2884">
        <v>3</v>
      </c>
      <c r="J2884" s="1" t="s">
        <v>5051</v>
      </c>
      <c r="K2884">
        <v>0</v>
      </c>
      <c r="L2884">
        <v>2.7250569948065091</v>
      </c>
      <c r="M2884">
        <v>11027.72</v>
      </c>
      <c r="N2884" s="5">
        <f>IF(Feb_21[[#This Row],[WIN_OSE]]=0,('Summary Sheet'!$O$1)-('Summary Sheet'!$O$1*2%),-'Summary Sheet'!$O$1*(Feb_21[[#This Row],[BSP]]-1))</f>
        <v>1.96</v>
      </c>
    </row>
    <row r="2885" spans="1:14" x14ac:dyDescent="0.25">
      <c r="A2885">
        <v>179766692</v>
      </c>
      <c r="B2885" s="1" t="s">
        <v>23</v>
      </c>
      <c r="C2885" s="1" t="s">
        <v>3133</v>
      </c>
      <c r="D2885" s="1" t="s">
        <v>5274</v>
      </c>
      <c r="E2885" s="1" t="s">
        <v>39</v>
      </c>
      <c r="F2885" s="1" t="s">
        <v>13</v>
      </c>
      <c r="G2885" s="2">
        <v>44252</v>
      </c>
      <c r="H2885" s="3">
        <v>0.60555555555555551</v>
      </c>
      <c r="I2885">
        <v>6</v>
      </c>
      <c r="J2885" s="1" t="s">
        <v>400</v>
      </c>
      <c r="K2885">
        <v>0</v>
      </c>
      <c r="L2885">
        <v>4.4000000000000004</v>
      </c>
      <c r="M2885">
        <v>4154.1400000000003</v>
      </c>
      <c r="N2885" s="5">
        <f>IF(Feb_21[[#This Row],[WIN_OSE]]=0,('Summary Sheet'!$O$1)-('Summary Sheet'!$O$1*2%),-'Summary Sheet'!$O$1*(Feb_21[[#This Row],[BSP]]-1))</f>
        <v>1.96</v>
      </c>
    </row>
    <row r="2886" spans="1:14" x14ac:dyDescent="0.25">
      <c r="A2886">
        <v>179766694</v>
      </c>
      <c r="B2886" s="1" t="s">
        <v>23</v>
      </c>
      <c r="C2886" s="1" t="s">
        <v>3133</v>
      </c>
      <c r="D2886" s="1" t="s">
        <v>5274</v>
      </c>
      <c r="E2886" s="1" t="s">
        <v>65</v>
      </c>
      <c r="F2886" s="1" t="s">
        <v>13</v>
      </c>
      <c r="G2886" s="2">
        <v>44252</v>
      </c>
      <c r="H2886" s="3">
        <v>0.61944444444444446</v>
      </c>
      <c r="I2886">
        <v>5</v>
      </c>
      <c r="J2886" s="1" t="s">
        <v>4671</v>
      </c>
      <c r="K2886">
        <v>0</v>
      </c>
      <c r="L2886">
        <v>3.4125604764442317</v>
      </c>
      <c r="M2886">
        <v>7669.42</v>
      </c>
      <c r="N2886" s="5">
        <f>IF(Feb_21[[#This Row],[WIN_OSE]]=0,('Summary Sheet'!$O$1)-('Summary Sheet'!$O$1*2%),-'Summary Sheet'!$O$1*(Feb_21[[#This Row],[BSP]]-1))</f>
        <v>1.96</v>
      </c>
    </row>
    <row r="2887" spans="1:14" x14ac:dyDescent="0.25">
      <c r="A2887">
        <v>179766696</v>
      </c>
      <c r="B2887" s="1" t="s">
        <v>23</v>
      </c>
      <c r="C2887" s="1" t="s">
        <v>3133</v>
      </c>
      <c r="D2887" s="1" t="s">
        <v>5274</v>
      </c>
      <c r="E2887" s="1" t="s">
        <v>32</v>
      </c>
      <c r="F2887" s="1" t="s">
        <v>13</v>
      </c>
      <c r="G2887" s="2">
        <v>44252</v>
      </c>
      <c r="H2887" s="3">
        <v>0.63263888888888886</v>
      </c>
      <c r="I2887">
        <v>6</v>
      </c>
      <c r="J2887" s="1" t="s">
        <v>997</v>
      </c>
      <c r="K2887">
        <v>0</v>
      </c>
      <c r="L2887">
        <v>4.0148095804911268</v>
      </c>
      <c r="M2887">
        <v>4363.82</v>
      </c>
      <c r="N2887" s="5">
        <f>IF(Feb_21[[#This Row],[WIN_OSE]]=0,('Summary Sheet'!$O$1)-('Summary Sheet'!$O$1*2%),-'Summary Sheet'!$O$1*(Feb_21[[#This Row],[BSP]]-1))</f>
        <v>1.96</v>
      </c>
    </row>
    <row r="2888" spans="1:14" x14ac:dyDescent="0.25">
      <c r="A2888">
        <v>179766698</v>
      </c>
      <c r="B2888" s="1" t="s">
        <v>23</v>
      </c>
      <c r="C2888" s="1" t="s">
        <v>3133</v>
      </c>
      <c r="D2888" s="1" t="s">
        <v>5274</v>
      </c>
      <c r="E2888" s="1" t="s">
        <v>289</v>
      </c>
      <c r="F2888" s="1" t="s">
        <v>309</v>
      </c>
      <c r="G2888" s="2">
        <v>44252</v>
      </c>
      <c r="H2888" s="3">
        <v>0.64444444444444449</v>
      </c>
      <c r="I2888">
        <v>2</v>
      </c>
      <c r="J2888" s="1" t="s">
        <v>4467</v>
      </c>
      <c r="K2888">
        <v>0</v>
      </c>
      <c r="L2888">
        <v>4.3955538108531602</v>
      </c>
      <c r="M2888">
        <v>3132.4</v>
      </c>
      <c r="N2888" s="5">
        <f>IF(Feb_21[[#This Row],[WIN_OSE]]=0,('Summary Sheet'!$O$1)-('Summary Sheet'!$O$1*2%),-'Summary Sheet'!$O$1*(Feb_21[[#This Row],[BSP]]-1))</f>
        <v>1.96</v>
      </c>
    </row>
    <row r="2889" spans="1:14" x14ac:dyDescent="0.25">
      <c r="A2889">
        <v>179766700</v>
      </c>
      <c r="B2889" s="1" t="s">
        <v>23</v>
      </c>
      <c r="C2889" s="1" t="s">
        <v>3133</v>
      </c>
      <c r="D2889" s="1" t="s">
        <v>5274</v>
      </c>
      <c r="E2889" s="1" t="s">
        <v>41</v>
      </c>
      <c r="F2889" s="1" t="s">
        <v>13</v>
      </c>
      <c r="G2889" s="2">
        <v>44252</v>
      </c>
      <c r="H2889" s="3">
        <v>0.65833333333333333</v>
      </c>
      <c r="I2889">
        <v>6</v>
      </c>
      <c r="J2889" s="1" t="s">
        <v>1174</v>
      </c>
      <c r="K2889">
        <v>0</v>
      </c>
      <c r="L2889">
        <v>2.968658606263479</v>
      </c>
      <c r="M2889">
        <v>7022.84</v>
      </c>
      <c r="N2889" s="5">
        <f>IF(Feb_21[[#This Row],[WIN_OSE]]=0,('Summary Sheet'!$O$1)-('Summary Sheet'!$O$1*2%),-'Summary Sheet'!$O$1*(Feb_21[[#This Row],[BSP]]-1))</f>
        <v>1.96</v>
      </c>
    </row>
    <row r="2890" spans="1:14" x14ac:dyDescent="0.25">
      <c r="A2890">
        <v>179766702</v>
      </c>
      <c r="B2890" s="1" t="s">
        <v>23</v>
      </c>
      <c r="C2890" s="1" t="s">
        <v>3133</v>
      </c>
      <c r="D2890" s="1" t="s">
        <v>5274</v>
      </c>
      <c r="E2890" s="1" t="s">
        <v>47</v>
      </c>
      <c r="F2890" s="1" t="s">
        <v>13</v>
      </c>
      <c r="G2890" s="2">
        <v>44252</v>
      </c>
      <c r="H2890" s="3">
        <v>0.67222222222222228</v>
      </c>
      <c r="I2890">
        <v>1</v>
      </c>
      <c r="J2890" s="1" t="s">
        <v>3859</v>
      </c>
      <c r="K2890">
        <v>0</v>
      </c>
      <c r="L2890">
        <v>4.4799370255153743</v>
      </c>
      <c r="M2890">
        <v>3798.8</v>
      </c>
      <c r="N2890" s="5">
        <f>IF(Feb_21[[#This Row],[WIN_OSE]]=0,('Summary Sheet'!$O$1)-('Summary Sheet'!$O$1*2%),-'Summary Sheet'!$O$1*(Feb_21[[#This Row],[BSP]]-1))</f>
        <v>1.96</v>
      </c>
    </row>
    <row r="2891" spans="1:14" x14ac:dyDescent="0.25">
      <c r="A2891">
        <v>179766704</v>
      </c>
      <c r="B2891" s="1" t="s">
        <v>23</v>
      </c>
      <c r="C2891" s="1" t="s">
        <v>3133</v>
      </c>
      <c r="D2891" s="1" t="s">
        <v>5274</v>
      </c>
      <c r="E2891" s="1" t="s">
        <v>20</v>
      </c>
      <c r="F2891" s="1" t="s">
        <v>13</v>
      </c>
      <c r="G2891" s="2">
        <v>44252</v>
      </c>
      <c r="H2891" s="3">
        <v>0.68611111111111112</v>
      </c>
      <c r="I2891">
        <v>5</v>
      </c>
      <c r="J2891" s="1" t="s">
        <v>3643</v>
      </c>
      <c r="K2891">
        <v>1</v>
      </c>
      <c r="L2891">
        <v>3.9519779397599639</v>
      </c>
      <c r="M2891">
        <v>5140.22</v>
      </c>
      <c r="N2891" s="5">
        <f>IF(Feb_21[[#This Row],[WIN_OSE]]=0,('Summary Sheet'!$O$1)-('Summary Sheet'!$O$1*2%),-'Summary Sheet'!$O$1*(Feb_21[[#This Row],[BSP]]-1))</f>
        <v>-5.9039558795199278</v>
      </c>
    </row>
    <row r="2892" spans="1:14" x14ac:dyDescent="0.25">
      <c r="A2892">
        <v>179766706</v>
      </c>
      <c r="B2892" s="1" t="s">
        <v>23</v>
      </c>
      <c r="C2892" s="1" t="s">
        <v>3133</v>
      </c>
      <c r="D2892" s="1" t="s">
        <v>5274</v>
      </c>
      <c r="E2892" s="1" t="s">
        <v>43</v>
      </c>
      <c r="F2892" s="1" t="s">
        <v>13</v>
      </c>
      <c r="G2892" s="2">
        <v>44252</v>
      </c>
      <c r="H2892" s="3">
        <v>0.7</v>
      </c>
      <c r="I2892">
        <v>3</v>
      </c>
      <c r="J2892" s="1" t="s">
        <v>4149</v>
      </c>
      <c r="K2892">
        <v>0</v>
      </c>
      <c r="L2892">
        <v>3.85</v>
      </c>
      <c r="M2892">
        <v>4103.7</v>
      </c>
      <c r="N2892" s="5">
        <f>IF(Feb_21[[#This Row],[WIN_OSE]]=0,('Summary Sheet'!$O$1)-('Summary Sheet'!$O$1*2%),-'Summary Sheet'!$O$1*(Feb_21[[#This Row],[BSP]]-1))</f>
        <v>1.96</v>
      </c>
    </row>
    <row r="2893" spans="1:14" x14ac:dyDescent="0.25">
      <c r="A2893">
        <v>179766708</v>
      </c>
      <c r="B2893" s="1" t="s">
        <v>23</v>
      </c>
      <c r="C2893" s="1" t="s">
        <v>3133</v>
      </c>
      <c r="D2893" s="1" t="s">
        <v>5274</v>
      </c>
      <c r="E2893" s="1" t="s">
        <v>41</v>
      </c>
      <c r="F2893" s="1" t="s">
        <v>13</v>
      </c>
      <c r="G2893" s="2">
        <v>44252</v>
      </c>
      <c r="H2893" s="3">
        <v>0.71388888888888891</v>
      </c>
      <c r="I2893">
        <v>4</v>
      </c>
      <c r="J2893" s="1" t="s">
        <v>3797</v>
      </c>
      <c r="K2893">
        <v>1</v>
      </c>
      <c r="L2893">
        <v>3</v>
      </c>
      <c r="M2893">
        <v>10320.299999999999</v>
      </c>
      <c r="N2893" s="5">
        <f>IF(Feb_21[[#This Row],[WIN_OSE]]=0,('Summary Sheet'!$O$1)-('Summary Sheet'!$O$1*2%),-'Summary Sheet'!$O$1*(Feb_21[[#This Row],[BSP]]-1))</f>
        <v>-4</v>
      </c>
    </row>
    <row r="2894" spans="1:14" x14ac:dyDescent="0.25">
      <c r="A2894">
        <v>179766710</v>
      </c>
      <c r="B2894" s="1" t="s">
        <v>23</v>
      </c>
      <c r="C2894" s="1" t="s">
        <v>3133</v>
      </c>
      <c r="D2894" s="1" t="s">
        <v>5274</v>
      </c>
      <c r="E2894" s="1" t="s">
        <v>30</v>
      </c>
      <c r="F2894" s="1" t="s">
        <v>13</v>
      </c>
      <c r="G2894" s="2">
        <v>44252</v>
      </c>
      <c r="H2894" s="3">
        <v>0.72777777777777775</v>
      </c>
      <c r="I2894">
        <v>4</v>
      </c>
      <c r="J2894" s="1" t="s">
        <v>821</v>
      </c>
      <c r="K2894">
        <v>1</v>
      </c>
      <c r="L2894">
        <v>3.8917820775159631</v>
      </c>
      <c r="M2894">
        <v>3150.24</v>
      </c>
      <c r="N2894" s="5">
        <f>IF(Feb_21[[#This Row],[WIN_OSE]]=0,('Summary Sheet'!$O$1)-('Summary Sheet'!$O$1*2%),-'Summary Sheet'!$O$1*(Feb_21[[#This Row],[BSP]]-1))</f>
        <v>-5.7835641550319261</v>
      </c>
    </row>
    <row r="2895" spans="1:14" x14ac:dyDescent="0.25">
      <c r="A2895">
        <v>179766712</v>
      </c>
      <c r="B2895" s="1" t="s">
        <v>23</v>
      </c>
      <c r="C2895" s="1" t="s">
        <v>3133</v>
      </c>
      <c r="D2895" s="1" t="s">
        <v>5274</v>
      </c>
      <c r="E2895" s="1" t="s">
        <v>39</v>
      </c>
      <c r="F2895" s="1" t="s">
        <v>13</v>
      </c>
      <c r="G2895" s="2">
        <v>44252</v>
      </c>
      <c r="H2895" s="3">
        <v>0.73888888888888893</v>
      </c>
      <c r="I2895">
        <v>3</v>
      </c>
      <c r="J2895" s="1" t="s">
        <v>5164</v>
      </c>
      <c r="K2895">
        <v>1</v>
      </c>
      <c r="L2895">
        <v>3.1945257112762193</v>
      </c>
      <c r="M2895">
        <v>13050.32</v>
      </c>
      <c r="N2895" s="5">
        <f>IF(Feb_21[[#This Row],[WIN_OSE]]=0,('Summary Sheet'!$O$1)-('Summary Sheet'!$O$1*2%),-'Summary Sheet'!$O$1*(Feb_21[[#This Row],[BSP]]-1))</f>
        <v>-4.3890514225524386</v>
      </c>
    </row>
    <row r="2896" spans="1:14" x14ac:dyDescent="0.25">
      <c r="A2896">
        <v>179766714</v>
      </c>
      <c r="B2896" s="1" t="s">
        <v>23</v>
      </c>
      <c r="C2896" s="1" t="s">
        <v>3133</v>
      </c>
      <c r="D2896" s="1" t="s">
        <v>5274</v>
      </c>
      <c r="E2896" s="1" t="s">
        <v>20</v>
      </c>
      <c r="F2896" s="1" t="s">
        <v>13</v>
      </c>
      <c r="G2896" s="2">
        <v>44252</v>
      </c>
      <c r="H2896" s="3">
        <v>0.75138888888888888</v>
      </c>
      <c r="I2896">
        <v>2</v>
      </c>
      <c r="J2896" s="1" t="s">
        <v>1278</v>
      </c>
      <c r="K2896">
        <v>0</v>
      </c>
      <c r="L2896">
        <v>4.0431887770000001</v>
      </c>
      <c r="M2896">
        <v>4740.9799999999996</v>
      </c>
      <c r="N2896" s="5">
        <f>IF(Feb_21[[#This Row],[WIN_OSE]]=0,('Summary Sheet'!$O$1)-('Summary Sheet'!$O$1*2%),-'Summary Sheet'!$O$1*(Feb_21[[#This Row],[BSP]]-1))</f>
        <v>1.96</v>
      </c>
    </row>
    <row r="2897" spans="1:14" x14ac:dyDescent="0.25">
      <c r="A2897">
        <v>179766753</v>
      </c>
      <c r="B2897" s="1" t="s">
        <v>1277</v>
      </c>
      <c r="C2897" s="1" t="s">
        <v>3129</v>
      </c>
      <c r="D2897" s="1" t="s">
        <v>5274</v>
      </c>
      <c r="E2897" s="1" t="s">
        <v>20</v>
      </c>
      <c r="F2897" s="1" t="s">
        <v>54</v>
      </c>
      <c r="G2897" s="2">
        <v>44252</v>
      </c>
      <c r="H2897" s="3">
        <v>0.7631944444444444</v>
      </c>
      <c r="I2897">
        <v>5</v>
      </c>
      <c r="J2897" s="1" t="s">
        <v>4000</v>
      </c>
      <c r="K2897">
        <v>1</v>
      </c>
      <c r="L2897">
        <v>2.38</v>
      </c>
      <c r="M2897">
        <v>17877.28</v>
      </c>
      <c r="N2897" s="5">
        <f>IF(Feb_21[[#This Row],[WIN_OSE]]=0,('Summary Sheet'!$O$1)-('Summary Sheet'!$O$1*2%),-'Summary Sheet'!$O$1*(Feb_21[[#This Row],[BSP]]-1))</f>
        <v>-2.76</v>
      </c>
    </row>
    <row r="2898" spans="1:14" x14ac:dyDescent="0.25">
      <c r="A2898">
        <v>179766755</v>
      </c>
      <c r="B2898" s="1" t="s">
        <v>1277</v>
      </c>
      <c r="C2898" s="1" t="s">
        <v>3129</v>
      </c>
      <c r="D2898" s="1" t="s">
        <v>5274</v>
      </c>
      <c r="E2898" s="1" t="s">
        <v>24</v>
      </c>
      <c r="F2898" s="1" t="s">
        <v>54</v>
      </c>
      <c r="G2898" s="2">
        <v>44252</v>
      </c>
      <c r="H2898" s="3">
        <v>0.77500000000000002</v>
      </c>
      <c r="I2898">
        <v>3</v>
      </c>
      <c r="J2898" s="1" t="s">
        <v>4900</v>
      </c>
      <c r="K2898">
        <v>0</v>
      </c>
      <c r="L2898">
        <v>3.4139744877339755</v>
      </c>
      <c r="M2898">
        <v>13583.44</v>
      </c>
      <c r="N2898" s="5">
        <f>IF(Feb_21[[#This Row],[WIN_OSE]]=0,('Summary Sheet'!$O$1)-('Summary Sheet'!$O$1*2%),-'Summary Sheet'!$O$1*(Feb_21[[#This Row],[BSP]]-1))</f>
        <v>1.96</v>
      </c>
    </row>
    <row r="2899" spans="1:14" x14ac:dyDescent="0.25">
      <c r="A2899">
        <v>179766757</v>
      </c>
      <c r="B2899" s="1" t="s">
        <v>1277</v>
      </c>
      <c r="C2899" s="1" t="s">
        <v>3129</v>
      </c>
      <c r="D2899" s="1" t="s">
        <v>5274</v>
      </c>
      <c r="E2899" s="1" t="s">
        <v>47</v>
      </c>
      <c r="F2899" s="1" t="s">
        <v>54</v>
      </c>
      <c r="G2899" s="2">
        <v>44252</v>
      </c>
      <c r="H2899" s="3">
        <v>0.78541666666666665</v>
      </c>
      <c r="I2899">
        <v>6</v>
      </c>
      <c r="J2899" s="1" t="s">
        <v>4619</v>
      </c>
      <c r="K2899">
        <v>0</v>
      </c>
      <c r="L2899">
        <v>4.0320529573598485</v>
      </c>
      <c r="M2899">
        <v>6806.52</v>
      </c>
      <c r="N2899" s="5">
        <f>IF(Feb_21[[#This Row],[WIN_OSE]]=0,('Summary Sheet'!$O$1)-('Summary Sheet'!$O$1*2%),-'Summary Sheet'!$O$1*(Feb_21[[#This Row],[BSP]]-1))</f>
        <v>1.96</v>
      </c>
    </row>
    <row r="2900" spans="1:14" x14ac:dyDescent="0.25">
      <c r="A2900">
        <v>179766759</v>
      </c>
      <c r="B2900" s="1" t="s">
        <v>1277</v>
      </c>
      <c r="C2900" s="1" t="s">
        <v>3129</v>
      </c>
      <c r="D2900" s="1" t="s">
        <v>5274</v>
      </c>
      <c r="E2900" s="1" t="s">
        <v>41</v>
      </c>
      <c r="F2900" s="1" t="s">
        <v>54</v>
      </c>
      <c r="G2900" s="2">
        <v>44252</v>
      </c>
      <c r="H2900" s="3">
        <v>0.79791666666666672</v>
      </c>
      <c r="I2900">
        <v>3</v>
      </c>
      <c r="J2900" s="1" t="s">
        <v>3991</v>
      </c>
      <c r="K2900">
        <v>0</v>
      </c>
      <c r="L2900">
        <v>3.3299200707839924</v>
      </c>
      <c r="M2900">
        <v>13428.64</v>
      </c>
      <c r="N2900" s="5">
        <f>IF(Feb_21[[#This Row],[WIN_OSE]]=0,('Summary Sheet'!$O$1)-('Summary Sheet'!$O$1*2%),-'Summary Sheet'!$O$1*(Feb_21[[#This Row],[BSP]]-1))</f>
        <v>1.96</v>
      </c>
    </row>
    <row r="2901" spans="1:14" x14ac:dyDescent="0.25">
      <c r="A2901">
        <v>179766761</v>
      </c>
      <c r="B2901" s="1" t="s">
        <v>1277</v>
      </c>
      <c r="C2901" s="1" t="s">
        <v>3129</v>
      </c>
      <c r="D2901" s="1" t="s">
        <v>5274</v>
      </c>
      <c r="E2901" s="1" t="s">
        <v>39</v>
      </c>
      <c r="F2901" s="1" t="s">
        <v>54</v>
      </c>
      <c r="G2901" s="2">
        <v>44252</v>
      </c>
      <c r="H2901" s="3">
        <v>0.80972222222222223</v>
      </c>
      <c r="I2901">
        <v>1</v>
      </c>
      <c r="J2901" s="1" t="s">
        <v>4693</v>
      </c>
      <c r="K2901">
        <v>0</v>
      </c>
      <c r="L2901">
        <v>2.34</v>
      </c>
      <c r="M2901">
        <v>13586.18</v>
      </c>
      <c r="N2901" s="5">
        <f>IF(Feb_21[[#This Row],[WIN_OSE]]=0,('Summary Sheet'!$O$1)-('Summary Sheet'!$O$1*2%),-'Summary Sheet'!$O$1*(Feb_21[[#This Row],[BSP]]-1))</f>
        <v>1.96</v>
      </c>
    </row>
    <row r="2902" spans="1:14" x14ac:dyDescent="0.25">
      <c r="A2902">
        <v>179766763</v>
      </c>
      <c r="B2902" s="1" t="s">
        <v>1277</v>
      </c>
      <c r="C2902" s="1" t="s">
        <v>3129</v>
      </c>
      <c r="D2902" s="1" t="s">
        <v>5274</v>
      </c>
      <c r="E2902" s="1" t="s">
        <v>30</v>
      </c>
      <c r="F2902" s="1" t="s">
        <v>54</v>
      </c>
      <c r="G2902" s="2">
        <v>44252</v>
      </c>
      <c r="H2902" s="3">
        <v>0.82013888888888886</v>
      </c>
      <c r="I2902">
        <v>4</v>
      </c>
      <c r="J2902" s="1" t="s">
        <v>3616</v>
      </c>
      <c r="K2902">
        <v>0</v>
      </c>
      <c r="L2902">
        <v>4.2</v>
      </c>
      <c r="M2902">
        <v>5217.72</v>
      </c>
      <c r="N2902" s="5">
        <f>IF(Feb_21[[#This Row],[WIN_OSE]]=0,('Summary Sheet'!$O$1)-('Summary Sheet'!$O$1*2%),-'Summary Sheet'!$O$1*(Feb_21[[#This Row],[BSP]]-1))</f>
        <v>1.96</v>
      </c>
    </row>
    <row r="2903" spans="1:14" x14ac:dyDescent="0.25">
      <c r="A2903">
        <v>179766765</v>
      </c>
      <c r="B2903" s="1" t="s">
        <v>1277</v>
      </c>
      <c r="C2903" s="1" t="s">
        <v>3129</v>
      </c>
      <c r="D2903" s="1" t="s">
        <v>5274</v>
      </c>
      <c r="E2903" s="1" t="s">
        <v>47</v>
      </c>
      <c r="F2903" s="1" t="s">
        <v>54</v>
      </c>
      <c r="G2903" s="2">
        <v>44252</v>
      </c>
      <c r="H2903" s="3">
        <v>0.83194444444444449</v>
      </c>
      <c r="I2903">
        <v>6</v>
      </c>
      <c r="J2903" s="1" t="s">
        <v>3958</v>
      </c>
      <c r="K2903">
        <v>1</v>
      </c>
      <c r="L2903">
        <v>3.6595534912116152</v>
      </c>
      <c r="M2903">
        <v>13356.68</v>
      </c>
      <c r="N2903" s="5">
        <f>IF(Feb_21[[#This Row],[WIN_OSE]]=0,('Summary Sheet'!$O$1)-('Summary Sheet'!$O$1*2%),-'Summary Sheet'!$O$1*(Feb_21[[#This Row],[BSP]]-1))</f>
        <v>-5.3191069824232304</v>
      </c>
    </row>
    <row r="2904" spans="1:14" x14ac:dyDescent="0.25">
      <c r="A2904">
        <v>179766767</v>
      </c>
      <c r="B2904" s="1" t="s">
        <v>1277</v>
      </c>
      <c r="C2904" s="1" t="s">
        <v>3129</v>
      </c>
      <c r="D2904" s="1" t="s">
        <v>5274</v>
      </c>
      <c r="E2904" s="1" t="s">
        <v>39</v>
      </c>
      <c r="F2904" s="1" t="s">
        <v>54</v>
      </c>
      <c r="G2904" s="2">
        <v>44252</v>
      </c>
      <c r="H2904" s="3">
        <v>0.84166666666666667</v>
      </c>
      <c r="I2904">
        <v>3</v>
      </c>
      <c r="J2904" s="1" t="s">
        <v>3631</v>
      </c>
      <c r="K2904">
        <v>0</v>
      </c>
      <c r="L2904">
        <v>2.8661497668774967</v>
      </c>
      <c r="M2904">
        <v>19278.240000000002</v>
      </c>
      <c r="N2904" s="5">
        <f>IF(Feb_21[[#This Row],[WIN_OSE]]=0,('Summary Sheet'!$O$1)-('Summary Sheet'!$O$1*2%),-'Summary Sheet'!$O$1*(Feb_21[[#This Row],[BSP]]-1))</f>
        <v>1.96</v>
      </c>
    </row>
    <row r="2905" spans="1:14" x14ac:dyDescent="0.25">
      <c r="A2905">
        <v>179766769</v>
      </c>
      <c r="B2905" s="1" t="s">
        <v>1277</v>
      </c>
      <c r="C2905" s="1" t="s">
        <v>3129</v>
      </c>
      <c r="D2905" s="1" t="s">
        <v>5274</v>
      </c>
      <c r="E2905" s="1" t="s">
        <v>47</v>
      </c>
      <c r="F2905" s="1" t="s">
        <v>54</v>
      </c>
      <c r="G2905" s="2">
        <v>44252</v>
      </c>
      <c r="H2905" s="3">
        <v>0.8520833333333333</v>
      </c>
      <c r="I2905">
        <v>6</v>
      </c>
      <c r="J2905" s="1" t="s">
        <v>3763</v>
      </c>
      <c r="K2905">
        <v>0</v>
      </c>
      <c r="L2905">
        <v>3.1794378889999999</v>
      </c>
      <c r="M2905">
        <v>12842.34</v>
      </c>
      <c r="N2905" s="5">
        <f>IF(Feb_21[[#This Row],[WIN_OSE]]=0,('Summary Sheet'!$O$1)-('Summary Sheet'!$O$1*2%),-'Summary Sheet'!$O$1*(Feb_21[[#This Row],[BSP]]-1))</f>
        <v>1.96</v>
      </c>
    </row>
    <row r="2906" spans="1:14" x14ac:dyDescent="0.25">
      <c r="A2906">
        <v>179766771</v>
      </c>
      <c r="B2906" s="1" t="s">
        <v>1277</v>
      </c>
      <c r="C2906" s="1" t="s">
        <v>3129</v>
      </c>
      <c r="D2906" s="1" t="s">
        <v>5274</v>
      </c>
      <c r="E2906" s="1" t="s">
        <v>47</v>
      </c>
      <c r="F2906" s="1" t="s">
        <v>54</v>
      </c>
      <c r="G2906" s="2">
        <v>44252</v>
      </c>
      <c r="H2906" s="3">
        <v>0.86527777777777781</v>
      </c>
      <c r="I2906">
        <v>6</v>
      </c>
      <c r="J2906" s="1" t="s">
        <v>4291</v>
      </c>
      <c r="K2906">
        <v>0</v>
      </c>
      <c r="L2906">
        <v>4.8429116251222855</v>
      </c>
      <c r="M2906">
        <v>7391.42</v>
      </c>
      <c r="N2906" s="5">
        <f>IF(Feb_21[[#This Row],[WIN_OSE]]=0,('Summary Sheet'!$O$1)-('Summary Sheet'!$O$1*2%),-'Summary Sheet'!$O$1*(Feb_21[[#This Row],[BSP]]-1))</f>
        <v>1.96</v>
      </c>
    </row>
    <row r="2907" spans="1:14" x14ac:dyDescent="0.25">
      <c r="A2907">
        <v>179766773</v>
      </c>
      <c r="B2907" s="1" t="s">
        <v>1277</v>
      </c>
      <c r="C2907" s="1" t="s">
        <v>3129</v>
      </c>
      <c r="D2907" s="1" t="s">
        <v>5274</v>
      </c>
      <c r="E2907" s="1" t="s">
        <v>30</v>
      </c>
      <c r="F2907" s="1" t="s">
        <v>54</v>
      </c>
      <c r="G2907" s="2">
        <v>44252</v>
      </c>
      <c r="H2907" s="3">
        <v>0.87569444444444444</v>
      </c>
      <c r="I2907">
        <v>6</v>
      </c>
      <c r="J2907" s="1" t="s">
        <v>4697</v>
      </c>
      <c r="K2907">
        <v>1</v>
      </c>
      <c r="L2907">
        <v>3.3125630519999998</v>
      </c>
      <c r="M2907">
        <v>13126.98</v>
      </c>
      <c r="N2907" s="5">
        <f>IF(Feb_21[[#This Row],[WIN_OSE]]=0,('Summary Sheet'!$O$1)-('Summary Sheet'!$O$1*2%),-'Summary Sheet'!$O$1*(Feb_21[[#This Row],[BSP]]-1))</f>
        <v>-4.6251261039999996</v>
      </c>
    </row>
    <row r="2908" spans="1:14" x14ac:dyDescent="0.25">
      <c r="A2908">
        <v>179766775</v>
      </c>
      <c r="B2908" s="1" t="s">
        <v>1277</v>
      </c>
      <c r="C2908" s="1" t="s">
        <v>3129</v>
      </c>
      <c r="D2908" s="1" t="s">
        <v>5274</v>
      </c>
      <c r="E2908" s="1" t="s">
        <v>32</v>
      </c>
      <c r="F2908" s="1" t="s">
        <v>54</v>
      </c>
      <c r="G2908" s="2">
        <v>44252</v>
      </c>
      <c r="H2908" s="3">
        <v>0.88611111111111107</v>
      </c>
      <c r="I2908">
        <v>6</v>
      </c>
      <c r="J2908" s="1" t="s">
        <v>4349</v>
      </c>
      <c r="K2908">
        <v>0</v>
      </c>
      <c r="L2908">
        <v>2.2985140595453419</v>
      </c>
      <c r="M2908">
        <v>17517.18</v>
      </c>
      <c r="N2908" s="5">
        <f>IF(Feb_21[[#This Row],[WIN_OSE]]=0,('Summary Sheet'!$O$1)-('Summary Sheet'!$O$1*2%),-'Summary Sheet'!$O$1*(Feb_21[[#This Row],[BSP]]-1))</f>
        <v>1.96</v>
      </c>
    </row>
    <row r="2909" spans="1:14" x14ac:dyDescent="0.25">
      <c r="A2909">
        <v>179766807</v>
      </c>
      <c r="B2909" s="1" t="s">
        <v>16</v>
      </c>
      <c r="C2909" s="1" t="s">
        <v>167</v>
      </c>
      <c r="D2909" s="1" t="s">
        <v>5274</v>
      </c>
      <c r="E2909" s="1" t="s">
        <v>20</v>
      </c>
      <c r="F2909" s="1" t="s">
        <v>44</v>
      </c>
      <c r="G2909" s="2">
        <v>44252</v>
      </c>
      <c r="H2909" s="3">
        <v>0.75624999999999998</v>
      </c>
      <c r="I2909">
        <v>1</v>
      </c>
      <c r="J2909" s="1" t="s">
        <v>5175</v>
      </c>
      <c r="K2909">
        <v>0</v>
      </c>
      <c r="L2909">
        <v>4.4000000000000004</v>
      </c>
      <c r="M2909">
        <v>8282.66</v>
      </c>
      <c r="N2909" s="5">
        <f>IF(Feb_21[[#This Row],[WIN_OSE]]=0,('Summary Sheet'!$O$1)-('Summary Sheet'!$O$1*2%),-'Summary Sheet'!$O$1*(Feb_21[[#This Row],[BSP]]-1))</f>
        <v>1.96</v>
      </c>
    </row>
    <row r="2910" spans="1:14" x14ac:dyDescent="0.25">
      <c r="A2910">
        <v>179766809</v>
      </c>
      <c r="B2910" s="1" t="s">
        <v>16</v>
      </c>
      <c r="C2910" s="1" t="s">
        <v>167</v>
      </c>
      <c r="D2910" s="1" t="s">
        <v>5274</v>
      </c>
      <c r="E2910" s="1" t="s">
        <v>314</v>
      </c>
      <c r="F2910" s="1" t="s">
        <v>171</v>
      </c>
      <c r="G2910" s="2">
        <v>44252</v>
      </c>
      <c r="H2910" s="3">
        <v>0.76944444444444449</v>
      </c>
      <c r="I2910">
        <v>6</v>
      </c>
      <c r="J2910" s="1" t="s">
        <v>743</v>
      </c>
      <c r="K2910">
        <v>0</v>
      </c>
      <c r="L2910">
        <v>3.9464144357140327</v>
      </c>
      <c r="M2910">
        <v>9257.44</v>
      </c>
      <c r="N2910" s="5">
        <f>IF(Feb_21[[#This Row],[WIN_OSE]]=0,('Summary Sheet'!$O$1)-('Summary Sheet'!$O$1*2%),-'Summary Sheet'!$O$1*(Feb_21[[#This Row],[BSP]]-1))</f>
        <v>1.96</v>
      </c>
    </row>
    <row r="2911" spans="1:14" x14ac:dyDescent="0.25">
      <c r="A2911">
        <v>179766811</v>
      </c>
      <c r="B2911" s="1" t="s">
        <v>16</v>
      </c>
      <c r="C2911" s="1" t="s">
        <v>167</v>
      </c>
      <c r="D2911" s="1" t="s">
        <v>5274</v>
      </c>
      <c r="E2911" s="1" t="s">
        <v>20</v>
      </c>
      <c r="F2911" s="1" t="s">
        <v>44</v>
      </c>
      <c r="G2911" s="2">
        <v>44252</v>
      </c>
      <c r="H2911" s="3">
        <v>0.77986111111111112</v>
      </c>
      <c r="I2911">
        <v>4</v>
      </c>
      <c r="J2911" s="1" t="s">
        <v>4109</v>
      </c>
      <c r="K2911">
        <v>0</v>
      </c>
      <c r="L2911">
        <v>4.3190768300000002</v>
      </c>
      <c r="M2911">
        <v>6988.14</v>
      </c>
      <c r="N2911" s="5">
        <f>IF(Feb_21[[#This Row],[WIN_OSE]]=0,('Summary Sheet'!$O$1)-('Summary Sheet'!$O$1*2%),-'Summary Sheet'!$O$1*(Feb_21[[#This Row],[BSP]]-1))</f>
        <v>1.96</v>
      </c>
    </row>
    <row r="2912" spans="1:14" x14ac:dyDescent="0.25">
      <c r="A2912">
        <v>179766813</v>
      </c>
      <c r="B2912" s="1" t="s">
        <v>16</v>
      </c>
      <c r="C2912" s="1" t="s">
        <v>167</v>
      </c>
      <c r="D2912" s="1" t="s">
        <v>5274</v>
      </c>
      <c r="E2912" s="1" t="s">
        <v>60</v>
      </c>
      <c r="F2912" s="1" t="s">
        <v>171</v>
      </c>
      <c r="G2912" s="2">
        <v>44252</v>
      </c>
      <c r="H2912" s="3">
        <v>0.79027777777777775</v>
      </c>
      <c r="I2912">
        <v>4</v>
      </c>
      <c r="J2912" s="1" t="s">
        <v>4297</v>
      </c>
      <c r="K2912">
        <v>0</v>
      </c>
      <c r="L2912">
        <v>3.617860903143665</v>
      </c>
      <c r="M2912">
        <v>14380.2</v>
      </c>
      <c r="N2912" s="5">
        <f>IF(Feb_21[[#This Row],[WIN_OSE]]=0,('Summary Sheet'!$O$1)-('Summary Sheet'!$O$1*2%),-'Summary Sheet'!$O$1*(Feb_21[[#This Row],[BSP]]-1))</f>
        <v>1.96</v>
      </c>
    </row>
    <row r="2913" spans="1:14" x14ac:dyDescent="0.25">
      <c r="A2913">
        <v>179766815</v>
      </c>
      <c r="B2913" s="1" t="s">
        <v>16</v>
      </c>
      <c r="C2913" s="1" t="s">
        <v>167</v>
      </c>
      <c r="D2913" s="1" t="s">
        <v>5274</v>
      </c>
      <c r="E2913" s="1" t="s">
        <v>20</v>
      </c>
      <c r="F2913" s="1" t="s">
        <v>44</v>
      </c>
      <c r="G2913" s="2">
        <v>44252</v>
      </c>
      <c r="H2913" s="3">
        <v>0.8041666666666667</v>
      </c>
      <c r="I2913">
        <v>5</v>
      </c>
      <c r="J2913" s="1" t="s">
        <v>4625</v>
      </c>
      <c r="K2913">
        <v>0</v>
      </c>
      <c r="L2913">
        <v>4.0265308649999998</v>
      </c>
      <c r="M2913">
        <v>10195.719999999999</v>
      </c>
      <c r="N2913" s="5">
        <f>IF(Feb_21[[#This Row],[WIN_OSE]]=0,('Summary Sheet'!$O$1)-('Summary Sheet'!$O$1*2%),-'Summary Sheet'!$O$1*(Feb_21[[#This Row],[BSP]]-1))</f>
        <v>1.96</v>
      </c>
    </row>
    <row r="2914" spans="1:14" x14ac:dyDescent="0.25">
      <c r="A2914">
        <v>179766817</v>
      </c>
      <c r="B2914" s="1" t="s">
        <v>16</v>
      </c>
      <c r="C2914" s="1" t="s">
        <v>167</v>
      </c>
      <c r="D2914" s="1" t="s">
        <v>5274</v>
      </c>
      <c r="E2914" s="1" t="s">
        <v>60</v>
      </c>
      <c r="F2914" s="1" t="s">
        <v>171</v>
      </c>
      <c r="G2914" s="2">
        <v>44252</v>
      </c>
      <c r="H2914" s="3">
        <v>0.81666666666666665</v>
      </c>
      <c r="I2914">
        <v>2</v>
      </c>
      <c r="J2914" s="1" t="s">
        <v>172</v>
      </c>
      <c r="K2914">
        <v>0</v>
      </c>
      <c r="L2914">
        <v>2.2891813089999999</v>
      </c>
      <c r="M2914">
        <v>28239.86</v>
      </c>
      <c r="N2914" s="5">
        <f>IF(Feb_21[[#This Row],[WIN_OSE]]=0,('Summary Sheet'!$O$1)-('Summary Sheet'!$O$1*2%),-'Summary Sheet'!$O$1*(Feb_21[[#This Row],[BSP]]-1))</f>
        <v>1.96</v>
      </c>
    </row>
    <row r="2915" spans="1:14" x14ac:dyDescent="0.25">
      <c r="A2915">
        <v>179766819</v>
      </c>
      <c r="B2915" s="1" t="s">
        <v>16</v>
      </c>
      <c r="C2915" s="1" t="s">
        <v>167</v>
      </c>
      <c r="D2915" s="1" t="s">
        <v>5274</v>
      </c>
      <c r="E2915" s="1" t="s">
        <v>20</v>
      </c>
      <c r="F2915" s="1" t="s">
        <v>44</v>
      </c>
      <c r="G2915" s="2">
        <v>44252</v>
      </c>
      <c r="H2915" s="3">
        <v>0.8305555555555556</v>
      </c>
      <c r="I2915">
        <v>6</v>
      </c>
      <c r="J2915" s="1" t="s">
        <v>4296</v>
      </c>
      <c r="K2915">
        <v>1</v>
      </c>
      <c r="L2915">
        <v>2.94</v>
      </c>
      <c r="M2915">
        <v>15119.1</v>
      </c>
      <c r="N2915" s="5">
        <f>IF(Feb_21[[#This Row],[WIN_OSE]]=0,('Summary Sheet'!$O$1)-('Summary Sheet'!$O$1*2%),-'Summary Sheet'!$O$1*(Feb_21[[#This Row],[BSP]]-1))</f>
        <v>-3.88</v>
      </c>
    </row>
    <row r="2916" spans="1:14" x14ac:dyDescent="0.25">
      <c r="A2916">
        <v>179766821</v>
      </c>
      <c r="B2916" s="1" t="s">
        <v>16</v>
      </c>
      <c r="C2916" s="1" t="s">
        <v>167</v>
      </c>
      <c r="D2916" s="1" t="s">
        <v>5274</v>
      </c>
      <c r="E2916" s="1" t="s">
        <v>289</v>
      </c>
      <c r="F2916" s="1" t="s">
        <v>171</v>
      </c>
      <c r="G2916" s="2">
        <v>44252</v>
      </c>
      <c r="H2916" s="3">
        <v>0.84513888888888888</v>
      </c>
      <c r="I2916">
        <v>1</v>
      </c>
      <c r="J2916" s="1" t="s">
        <v>3622</v>
      </c>
      <c r="K2916">
        <v>1</v>
      </c>
      <c r="L2916">
        <v>2.6853870103016018</v>
      </c>
      <c r="M2916">
        <v>32243.759999999998</v>
      </c>
      <c r="N2916" s="5">
        <f>IF(Feb_21[[#This Row],[WIN_OSE]]=0,('Summary Sheet'!$O$1)-('Summary Sheet'!$O$1*2%),-'Summary Sheet'!$O$1*(Feb_21[[#This Row],[BSP]]-1))</f>
        <v>-3.3707740206032035</v>
      </c>
    </row>
    <row r="2917" spans="1:14" x14ac:dyDescent="0.25">
      <c r="A2917">
        <v>179766823</v>
      </c>
      <c r="B2917" s="1" t="s">
        <v>16</v>
      </c>
      <c r="C2917" s="1" t="s">
        <v>167</v>
      </c>
      <c r="D2917" s="1" t="s">
        <v>5274</v>
      </c>
      <c r="E2917" s="1" t="s">
        <v>20</v>
      </c>
      <c r="F2917" s="1" t="s">
        <v>44</v>
      </c>
      <c r="G2917" s="2">
        <v>44252</v>
      </c>
      <c r="H2917" s="3">
        <v>0.85972222222222228</v>
      </c>
      <c r="I2917">
        <v>4</v>
      </c>
      <c r="J2917" s="1" t="s">
        <v>4258</v>
      </c>
      <c r="K2917">
        <v>0</v>
      </c>
      <c r="L2917">
        <v>3.9769824758268086</v>
      </c>
      <c r="M2917">
        <v>9166.64</v>
      </c>
      <c r="N2917" s="5">
        <f>IF(Feb_21[[#This Row],[WIN_OSE]]=0,('Summary Sheet'!$O$1)-('Summary Sheet'!$O$1*2%),-'Summary Sheet'!$O$1*(Feb_21[[#This Row],[BSP]]-1))</f>
        <v>1.96</v>
      </c>
    </row>
    <row r="2918" spans="1:14" x14ac:dyDescent="0.25">
      <c r="A2918">
        <v>179766825</v>
      </c>
      <c r="B2918" s="1" t="s">
        <v>16</v>
      </c>
      <c r="C2918" s="1" t="s">
        <v>167</v>
      </c>
      <c r="D2918" s="1" t="s">
        <v>5274</v>
      </c>
      <c r="E2918" s="1" t="s">
        <v>287</v>
      </c>
      <c r="F2918" s="1" t="s">
        <v>171</v>
      </c>
      <c r="G2918" s="2">
        <v>44252</v>
      </c>
      <c r="H2918" s="3">
        <v>0.87083333333333335</v>
      </c>
      <c r="I2918">
        <v>3</v>
      </c>
      <c r="J2918" s="1" t="s">
        <v>3842</v>
      </c>
      <c r="K2918">
        <v>1</v>
      </c>
      <c r="L2918">
        <v>3.55</v>
      </c>
      <c r="M2918">
        <v>13483.58</v>
      </c>
      <c r="N2918" s="5">
        <f>IF(Feb_21[[#This Row],[WIN_OSE]]=0,('Summary Sheet'!$O$1)-('Summary Sheet'!$O$1*2%),-'Summary Sheet'!$O$1*(Feb_21[[#This Row],[BSP]]-1))</f>
        <v>-5.0999999999999996</v>
      </c>
    </row>
    <row r="2919" spans="1:14" x14ac:dyDescent="0.25">
      <c r="A2919">
        <v>179766827</v>
      </c>
      <c r="B2919" s="1" t="s">
        <v>16</v>
      </c>
      <c r="C2919" s="1" t="s">
        <v>167</v>
      </c>
      <c r="D2919" s="1" t="s">
        <v>5274</v>
      </c>
      <c r="E2919" s="1" t="s">
        <v>39</v>
      </c>
      <c r="F2919" s="1" t="s">
        <v>44</v>
      </c>
      <c r="G2919" s="2">
        <v>44252</v>
      </c>
      <c r="H2919" s="3">
        <v>0.8833333333333333</v>
      </c>
      <c r="I2919">
        <v>4</v>
      </c>
      <c r="J2919" s="1" t="s">
        <v>5193</v>
      </c>
      <c r="K2919">
        <v>1</v>
      </c>
      <c r="L2919">
        <v>2.6854477504618441</v>
      </c>
      <c r="M2919">
        <v>19022.900000000001</v>
      </c>
      <c r="N2919" s="5">
        <f>IF(Feb_21[[#This Row],[WIN_OSE]]=0,('Summary Sheet'!$O$1)-('Summary Sheet'!$O$1*2%),-'Summary Sheet'!$O$1*(Feb_21[[#This Row],[BSP]]-1))</f>
        <v>-3.3708955009236883</v>
      </c>
    </row>
    <row r="2920" spans="1:14" x14ac:dyDescent="0.25">
      <c r="A2920">
        <v>179766831</v>
      </c>
      <c r="B2920" s="1" t="s">
        <v>16</v>
      </c>
      <c r="C2920" s="1" t="s">
        <v>167</v>
      </c>
      <c r="D2920" s="1" t="s">
        <v>5274</v>
      </c>
      <c r="E2920" s="1" t="s">
        <v>314</v>
      </c>
      <c r="F2920" s="1" t="s">
        <v>171</v>
      </c>
      <c r="G2920" s="2">
        <v>44252</v>
      </c>
      <c r="H2920" s="3">
        <v>0.89444444444444449</v>
      </c>
      <c r="I2920">
        <v>5</v>
      </c>
      <c r="J2920" s="1" t="s">
        <v>715</v>
      </c>
      <c r="K2920">
        <v>0</v>
      </c>
      <c r="L2920">
        <v>3.6082188952736773</v>
      </c>
      <c r="M2920">
        <v>8566.32</v>
      </c>
      <c r="N2920" s="5">
        <f>IF(Feb_21[[#This Row],[WIN_OSE]]=0,('Summary Sheet'!$O$1)-('Summary Sheet'!$O$1*2%),-'Summary Sheet'!$O$1*(Feb_21[[#This Row],[BSP]]-1))</f>
        <v>1.96</v>
      </c>
    </row>
    <row r="2921" spans="1:14" x14ac:dyDescent="0.25">
      <c r="A2921">
        <v>179767578</v>
      </c>
      <c r="B2921" s="1" t="s">
        <v>19</v>
      </c>
      <c r="C2921" s="1" t="s">
        <v>3132</v>
      </c>
      <c r="D2921" s="1" t="s">
        <v>5274</v>
      </c>
      <c r="E2921" s="1" t="s">
        <v>39</v>
      </c>
      <c r="F2921" s="1" t="s">
        <v>42</v>
      </c>
      <c r="G2921" s="2">
        <v>44252</v>
      </c>
      <c r="H2921" s="3">
        <v>0.7944444444444444</v>
      </c>
      <c r="I2921">
        <v>3</v>
      </c>
      <c r="J2921" s="1" t="s">
        <v>4155</v>
      </c>
      <c r="K2921">
        <v>0</v>
      </c>
      <c r="L2921">
        <v>2.6642337625355133</v>
      </c>
      <c r="M2921">
        <v>11475.86</v>
      </c>
      <c r="N2921" s="5">
        <f>IF(Feb_21[[#This Row],[WIN_OSE]]=0,('Summary Sheet'!$O$1)-('Summary Sheet'!$O$1*2%),-'Summary Sheet'!$O$1*(Feb_21[[#This Row],[BSP]]-1))</f>
        <v>1.96</v>
      </c>
    </row>
    <row r="2922" spans="1:14" x14ac:dyDescent="0.25">
      <c r="A2922">
        <v>179767580</v>
      </c>
      <c r="B2922" s="1" t="s">
        <v>19</v>
      </c>
      <c r="C2922" s="1" t="s">
        <v>3132</v>
      </c>
      <c r="D2922" s="1" t="s">
        <v>5274</v>
      </c>
      <c r="E2922" s="1" t="s">
        <v>32</v>
      </c>
      <c r="F2922" s="1" t="s">
        <v>42</v>
      </c>
      <c r="G2922" s="2">
        <v>44252</v>
      </c>
      <c r="H2922" s="3">
        <v>0.80625000000000002</v>
      </c>
      <c r="I2922">
        <v>5</v>
      </c>
      <c r="J2922" s="1" t="s">
        <v>132</v>
      </c>
      <c r="K2922">
        <v>0</v>
      </c>
      <c r="L2922">
        <v>3.4</v>
      </c>
      <c r="M2922">
        <v>6476.3</v>
      </c>
      <c r="N2922" s="5">
        <f>IF(Feb_21[[#This Row],[WIN_OSE]]=0,('Summary Sheet'!$O$1)-('Summary Sheet'!$O$1*2%),-'Summary Sheet'!$O$1*(Feb_21[[#This Row],[BSP]]-1))</f>
        <v>1.96</v>
      </c>
    </row>
    <row r="2923" spans="1:14" x14ac:dyDescent="0.25">
      <c r="A2923">
        <v>179767582</v>
      </c>
      <c r="B2923" s="1" t="s">
        <v>19</v>
      </c>
      <c r="C2923" s="1" t="s">
        <v>3132</v>
      </c>
      <c r="D2923" s="1" t="s">
        <v>5274</v>
      </c>
      <c r="E2923" s="1" t="s">
        <v>48</v>
      </c>
      <c r="F2923" s="1" t="s">
        <v>42</v>
      </c>
      <c r="G2923" s="2">
        <v>44252</v>
      </c>
      <c r="H2923" s="3">
        <v>0.81805555555555554</v>
      </c>
      <c r="I2923">
        <v>6</v>
      </c>
      <c r="J2923" s="1" t="s">
        <v>1305</v>
      </c>
      <c r="K2923">
        <v>0</v>
      </c>
      <c r="L2923">
        <v>2.6</v>
      </c>
      <c r="M2923">
        <v>7803.82</v>
      </c>
      <c r="N2923" s="5">
        <f>IF(Feb_21[[#This Row],[WIN_OSE]]=0,('Summary Sheet'!$O$1)-('Summary Sheet'!$O$1*2%),-'Summary Sheet'!$O$1*(Feb_21[[#This Row],[BSP]]-1))</f>
        <v>1.96</v>
      </c>
    </row>
    <row r="2924" spans="1:14" x14ac:dyDescent="0.25">
      <c r="A2924">
        <v>179767584</v>
      </c>
      <c r="B2924" s="1" t="s">
        <v>19</v>
      </c>
      <c r="C2924" s="1" t="s">
        <v>3132</v>
      </c>
      <c r="D2924" s="1" t="s">
        <v>5274</v>
      </c>
      <c r="E2924" s="1" t="s">
        <v>41</v>
      </c>
      <c r="F2924" s="1" t="s">
        <v>42</v>
      </c>
      <c r="G2924" s="2">
        <v>44252</v>
      </c>
      <c r="H2924" s="3">
        <v>0.82847222222222228</v>
      </c>
      <c r="I2924">
        <v>3</v>
      </c>
      <c r="J2924" s="1" t="s">
        <v>4285</v>
      </c>
      <c r="K2924">
        <v>0</v>
      </c>
      <c r="L2924">
        <v>3.0126309108894209</v>
      </c>
      <c r="M2924">
        <v>8430.24</v>
      </c>
      <c r="N2924" s="5">
        <f>IF(Feb_21[[#This Row],[WIN_OSE]]=0,('Summary Sheet'!$O$1)-('Summary Sheet'!$O$1*2%),-'Summary Sheet'!$O$1*(Feb_21[[#This Row],[BSP]]-1))</f>
        <v>1.96</v>
      </c>
    </row>
    <row r="2925" spans="1:14" x14ac:dyDescent="0.25">
      <c r="A2925">
        <v>179767586</v>
      </c>
      <c r="B2925" s="1" t="s">
        <v>19</v>
      </c>
      <c r="C2925" s="1" t="s">
        <v>3132</v>
      </c>
      <c r="D2925" s="1" t="s">
        <v>5274</v>
      </c>
      <c r="E2925" s="1" t="s">
        <v>24</v>
      </c>
      <c r="F2925" s="1" t="s">
        <v>42</v>
      </c>
      <c r="G2925" s="2">
        <v>44252</v>
      </c>
      <c r="H2925" s="3">
        <v>0.83888888888888891</v>
      </c>
      <c r="I2925">
        <v>5</v>
      </c>
      <c r="J2925" s="1" t="s">
        <v>3486</v>
      </c>
      <c r="K2925">
        <v>1</v>
      </c>
      <c r="L2925">
        <v>2.0157068730000001</v>
      </c>
      <c r="M2925">
        <v>14224.28</v>
      </c>
      <c r="N2925" s="5">
        <f>IF(Feb_21[[#This Row],[WIN_OSE]]=0,('Summary Sheet'!$O$1)-('Summary Sheet'!$O$1*2%),-'Summary Sheet'!$O$1*(Feb_21[[#This Row],[BSP]]-1))</f>
        <v>-2.0314137460000001</v>
      </c>
    </row>
    <row r="2926" spans="1:14" x14ac:dyDescent="0.25">
      <c r="A2926">
        <v>179767588</v>
      </c>
      <c r="B2926" s="1" t="s">
        <v>19</v>
      </c>
      <c r="C2926" s="1" t="s">
        <v>3132</v>
      </c>
      <c r="D2926" s="1" t="s">
        <v>5274</v>
      </c>
      <c r="E2926" s="1" t="s">
        <v>41</v>
      </c>
      <c r="F2926" s="1" t="s">
        <v>42</v>
      </c>
      <c r="G2926" s="2">
        <v>44252</v>
      </c>
      <c r="H2926" s="3">
        <v>0.85</v>
      </c>
      <c r="I2926">
        <v>5</v>
      </c>
      <c r="J2926" s="1" t="s">
        <v>4804</v>
      </c>
      <c r="K2926">
        <v>1</v>
      </c>
      <c r="L2926">
        <v>3.7062143761627517</v>
      </c>
      <c r="M2926">
        <v>7224.74</v>
      </c>
      <c r="N2926" s="5">
        <f>IF(Feb_21[[#This Row],[WIN_OSE]]=0,('Summary Sheet'!$O$1)-('Summary Sheet'!$O$1*2%),-'Summary Sheet'!$O$1*(Feb_21[[#This Row],[BSP]]-1))</f>
        <v>-5.4124287523255035</v>
      </c>
    </row>
    <row r="2927" spans="1:14" x14ac:dyDescent="0.25">
      <c r="A2927">
        <v>179767590</v>
      </c>
      <c r="B2927" s="1" t="s">
        <v>19</v>
      </c>
      <c r="C2927" s="1" t="s">
        <v>3132</v>
      </c>
      <c r="D2927" s="1" t="s">
        <v>5274</v>
      </c>
      <c r="E2927" s="1" t="s">
        <v>43</v>
      </c>
      <c r="F2927" s="1" t="s">
        <v>42</v>
      </c>
      <c r="G2927" s="2">
        <v>44252</v>
      </c>
      <c r="H2927" s="3">
        <v>0.8618055555555556</v>
      </c>
      <c r="I2927">
        <v>3</v>
      </c>
      <c r="J2927" s="1" t="s">
        <v>4888</v>
      </c>
      <c r="K2927">
        <v>0</v>
      </c>
      <c r="L2927">
        <v>2.7688872694495146</v>
      </c>
      <c r="M2927">
        <v>14832.44</v>
      </c>
      <c r="N2927" s="5">
        <f>IF(Feb_21[[#This Row],[WIN_OSE]]=0,('Summary Sheet'!$O$1)-('Summary Sheet'!$O$1*2%),-'Summary Sheet'!$O$1*(Feb_21[[#This Row],[BSP]]-1))</f>
        <v>1.96</v>
      </c>
    </row>
    <row r="2928" spans="1:14" x14ac:dyDescent="0.25">
      <c r="A2928">
        <v>179767592</v>
      </c>
      <c r="B2928" s="1" t="s">
        <v>19</v>
      </c>
      <c r="C2928" s="1" t="s">
        <v>3132</v>
      </c>
      <c r="D2928" s="1" t="s">
        <v>5274</v>
      </c>
      <c r="E2928" s="1" t="s">
        <v>47</v>
      </c>
      <c r="F2928" s="1" t="s">
        <v>42</v>
      </c>
      <c r="G2928" s="2">
        <v>44252</v>
      </c>
      <c r="H2928" s="3">
        <v>0.87291666666666667</v>
      </c>
      <c r="I2928">
        <v>4</v>
      </c>
      <c r="J2928" s="1" t="s">
        <v>4475</v>
      </c>
      <c r="K2928">
        <v>1</v>
      </c>
      <c r="L2928">
        <v>3.2972224548802469</v>
      </c>
      <c r="M2928">
        <v>12411.78</v>
      </c>
      <c r="N2928" s="5">
        <f>IF(Feb_21[[#This Row],[WIN_OSE]]=0,('Summary Sheet'!$O$1)-('Summary Sheet'!$O$1*2%),-'Summary Sheet'!$O$1*(Feb_21[[#This Row],[BSP]]-1))</f>
        <v>-4.5944449097604938</v>
      </c>
    </row>
    <row r="2929" spans="1:14" x14ac:dyDescent="0.25">
      <c r="A2929">
        <v>179767594</v>
      </c>
      <c r="B2929" s="1" t="s">
        <v>19</v>
      </c>
      <c r="C2929" s="1" t="s">
        <v>3132</v>
      </c>
      <c r="D2929" s="1" t="s">
        <v>5274</v>
      </c>
      <c r="E2929" s="1" t="s">
        <v>30</v>
      </c>
      <c r="F2929" s="1" t="s">
        <v>42</v>
      </c>
      <c r="G2929" s="2">
        <v>44252</v>
      </c>
      <c r="H2929" s="3">
        <v>0.88472222222222219</v>
      </c>
      <c r="I2929">
        <v>6</v>
      </c>
      <c r="J2929" s="1" t="s">
        <v>4186</v>
      </c>
      <c r="K2929">
        <v>1</v>
      </c>
      <c r="L2929">
        <v>3.1706077754187572</v>
      </c>
      <c r="M2929">
        <v>9501.26</v>
      </c>
      <c r="N2929" s="5">
        <f>IF(Feb_21[[#This Row],[WIN_OSE]]=0,('Summary Sheet'!$O$1)-('Summary Sheet'!$O$1*2%),-'Summary Sheet'!$O$1*(Feb_21[[#This Row],[BSP]]-1))</f>
        <v>-4.3412155508375143</v>
      </c>
    </row>
    <row r="2930" spans="1:14" x14ac:dyDescent="0.25">
      <c r="A2930">
        <v>179767596</v>
      </c>
      <c r="B2930" s="1" t="s">
        <v>19</v>
      </c>
      <c r="C2930" s="1" t="s">
        <v>3132</v>
      </c>
      <c r="D2930" s="1" t="s">
        <v>5274</v>
      </c>
      <c r="E2930" s="1" t="s">
        <v>48</v>
      </c>
      <c r="F2930" s="1" t="s">
        <v>42</v>
      </c>
      <c r="G2930" s="2">
        <v>44252</v>
      </c>
      <c r="H2930" s="3">
        <v>0.8979166666666667</v>
      </c>
      <c r="I2930">
        <v>1</v>
      </c>
      <c r="J2930" s="1" t="s">
        <v>3390</v>
      </c>
      <c r="K2930">
        <v>0</v>
      </c>
      <c r="L2930">
        <v>2.62</v>
      </c>
      <c r="M2930">
        <v>24308.240000000002</v>
      </c>
      <c r="N2930" s="5">
        <f>IF(Feb_21[[#This Row],[WIN_OSE]]=0,('Summary Sheet'!$O$1)-('Summary Sheet'!$O$1*2%),-'Summary Sheet'!$O$1*(Feb_21[[#This Row],[BSP]]-1))</f>
        <v>1.96</v>
      </c>
    </row>
    <row r="2931" spans="1:14" x14ac:dyDescent="0.25">
      <c r="A2931">
        <v>179767624</v>
      </c>
      <c r="B2931" s="1" t="s">
        <v>16</v>
      </c>
      <c r="C2931" s="1" t="s">
        <v>3131</v>
      </c>
      <c r="D2931" s="1" t="s">
        <v>5274</v>
      </c>
      <c r="E2931" s="1" t="s">
        <v>24</v>
      </c>
      <c r="F2931" s="1" t="s">
        <v>54</v>
      </c>
      <c r="G2931" s="2">
        <v>44252</v>
      </c>
      <c r="H2931" s="3">
        <v>0.76180555555555551</v>
      </c>
      <c r="I2931">
        <v>5</v>
      </c>
      <c r="J2931" s="1" t="s">
        <v>3588</v>
      </c>
      <c r="K2931">
        <v>0</v>
      </c>
      <c r="L2931">
        <v>3.0776957763412796</v>
      </c>
      <c r="M2931">
        <v>15153.26</v>
      </c>
      <c r="N2931" s="5">
        <f>IF(Feb_21[[#This Row],[WIN_OSE]]=0,('Summary Sheet'!$O$1)-('Summary Sheet'!$O$1*2%),-'Summary Sheet'!$O$1*(Feb_21[[#This Row],[BSP]]-1))</f>
        <v>1.96</v>
      </c>
    </row>
    <row r="2932" spans="1:14" x14ac:dyDescent="0.25">
      <c r="A2932">
        <v>179767626</v>
      </c>
      <c r="B2932" s="1" t="s">
        <v>16</v>
      </c>
      <c r="C2932" s="1" t="s">
        <v>3131</v>
      </c>
      <c r="D2932" s="1" t="s">
        <v>5274</v>
      </c>
      <c r="E2932" s="1" t="s">
        <v>43</v>
      </c>
      <c r="F2932" s="1" t="s">
        <v>54</v>
      </c>
      <c r="G2932" s="2">
        <v>44252</v>
      </c>
      <c r="H2932" s="3">
        <v>0.7729166666666667</v>
      </c>
      <c r="I2932">
        <v>3</v>
      </c>
      <c r="J2932" s="1" t="s">
        <v>4476</v>
      </c>
      <c r="K2932">
        <v>0</v>
      </c>
      <c r="L2932">
        <v>3.2320150671101877</v>
      </c>
      <c r="M2932">
        <v>14591.54</v>
      </c>
      <c r="N2932" s="5">
        <f>IF(Feb_21[[#This Row],[WIN_OSE]]=0,('Summary Sheet'!$O$1)-('Summary Sheet'!$O$1*2%),-'Summary Sheet'!$O$1*(Feb_21[[#This Row],[BSP]]-1))</f>
        <v>1.96</v>
      </c>
    </row>
    <row r="2933" spans="1:14" x14ac:dyDescent="0.25">
      <c r="A2933">
        <v>179767628</v>
      </c>
      <c r="B2933" s="1" t="s">
        <v>16</v>
      </c>
      <c r="C2933" s="1" t="s">
        <v>3131</v>
      </c>
      <c r="D2933" s="1" t="s">
        <v>5274</v>
      </c>
      <c r="E2933" s="1" t="s">
        <v>60</v>
      </c>
      <c r="F2933" s="1" t="s">
        <v>15</v>
      </c>
      <c r="G2933" s="2">
        <v>44252</v>
      </c>
      <c r="H2933" s="3">
        <v>0.78333333333333333</v>
      </c>
      <c r="I2933">
        <v>3</v>
      </c>
      <c r="J2933" s="1" t="s">
        <v>3791</v>
      </c>
      <c r="K2933">
        <v>1</v>
      </c>
      <c r="L2933">
        <v>3.6</v>
      </c>
      <c r="M2933">
        <v>9990.94</v>
      </c>
      <c r="N2933" s="5">
        <f>IF(Feb_21[[#This Row],[WIN_OSE]]=0,('Summary Sheet'!$O$1)-('Summary Sheet'!$O$1*2%),-'Summary Sheet'!$O$1*(Feb_21[[#This Row],[BSP]]-1))</f>
        <v>-5.2</v>
      </c>
    </row>
    <row r="2934" spans="1:14" x14ac:dyDescent="0.25">
      <c r="A2934">
        <v>179767630</v>
      </c>
      <c r="B2934" s="1" t="s">
        <v>16</v>
      </c>
      <c r="C2934" s="1" t="s">
        <v>3131</v>
      </c>
      <c r="D2934" s="1" t="s">
        <v>5274</v>
      </c>
      <c r="E2934" s="1" t="s">
        <v>47</v>
      </c>
      <c r="F2934" s="1" t="s">
        <v>54</v>
      </c>
      <c r="G2934" s="2">
        <v>44252</v>
      </c>
      <c r="H2934" s="3">
        <v>0.79652777777777772</v>
      </c>
      <c r="I2934">
        <v>4</v>
      </c>
      <c r="J2934" s="1" t="s">
        <v>1288</v>
      </c>
      <c r="K2934">
        <v>1</v>
      </c>
      <c r="L2934">
        <v>3.1</v>
      </c>
      <c r="M2934">
        <v>13027.64</v>
      </c>
      <c r="N2934" s="5">
        <f>IF(Feb_21[[#This Row],[WIN_OSE]]=0,('Summary Sheet'!$O$1)-('Summary Sheet'!$O$1*2%),-'Summary Sheet'!$O$1*(Feb_21[[#This Row],[BSP]]-1))</f>
        <v>-4.2</v>
      </c>
    </row>
    <row r="2935" spans="1:14" x14ac:dyDescent="0.25">
      <c r="A2935">
        <v>179767632</v>
      </c>
      <c r="B2935" s="1" t="s">
        <v>16</v>
      </c>
      <c r="C2935" s="1" t="s">
        <v>3131</v>
      </c>
      <c r="D2935" s="1" t="s">
        <v>5274</v>
      </c>
      <c r="E2935" s="1" t="s">
        <v>32</v>
      </c>
      <c r="F2935" s="1" t="s">
        <v>54</v>
      </c>
      <c r="G2935" s="2">
        <v>44252</v>
      </c>
      <c r="H2935" s="3">
        <v>0.80833333333333335</v>
      </c>
      <c r="I2935">
        <v>6</v>
      </c>
      <c r="J2935" s="1" t="s">
        <v>4866</v>
      </c>
      <c r="K2935">
        <v>0</v>
      </c>
      <c r="L2935">
        <v>2.84</v>
      </c>
      <c r="M2935">
        <v>13504.24</v>
      </c>
      <c r="N2935" s="5">
        <f>IF(Feb_21[[#This Row],[WIN_OSE]]=0,('Summary Sheet'!$O$1)-('Summary Sheet'!$O$1*2%),-'Summary Sheet'!$O$1*(Feb_21[[#This Row],[BSP]]-1))</f>
        <v>1.96</v>
      </c>
    </row>
    <row r="2936" spans="1:14" x14ac:dyDescent="0.25">
      <c r="A2936">
        <v>179767634</v>
      </c>
      <c r="B2936" s="1" t="s">
        <v>16</v>
      </c>
      <c r="C2936" s="1" t="s">
        <v>3131</v>
      </c>
      <c r="D2936" s="1" t="s">
        <v>5274</v>
      </c>
      <c r="E2936" s="1" t="s">
        <v>32</v>
      </c>
      <c r="F2936" s="1" t="s">
        <v>54</v>
      </c>
      <c r="G2936" s="2">
        <v>44252</v>
      </c>
      <c r="H2936" s="3">
        <v>0.82222222222222219</v>
      </c>
      <c r="I2936">
        <v>5</v>
      </c>
      <c r="J2936" s="1" t="s">
        <v>4102</v>
      </c>
      <c r="K2936">
        <v>0</v>
      </c>
      <c r="L2936">
        <v>3.2949602275731196</v>
      </c>
      <c r="M2936">
        <v>17053.72</v>
      </c>
      <c r="N2936" s="5">
        <f>IF(Feb_21[[#This Row],[WIN_OSE]]=0,('Summary Sheet'!$O$1)-('Summary Sheet'!$O$1*2%),-'Summary Sheet'!$O$1*(Feb_21[[#This Row],[BSP]]-1))</f>
        <v>1.96</v>
      </c>
    </row>
    <row r="2937" spans="1:14" x14ac:dyDescent="0.25">
      <c r="A2937">
        <v>179767636</v>
      </c>
      <c r="B2937" s="1" t="s">
        <v>16</v>
      </c>
      <c r="C2937" s="1" t="s">
        <v>3131</v>
      </c>
      <c r="D2937" s="1" t="s">
        <v>5274</v>
      </c>
      <c r="E2937" s="1" t="s">
        <v>32</v>
      </c>
      <c r="F2937" s="1" t="s">
        <v>54</v>
      </c>
      <c r="G2937" s="2">
        <v>44252</v>
      </c>
      <c r="H2937" s="3">
        <v>0.8354166666666667</v>
      </c>
      <c r="I2937">
        <v>1</v>
      </c>
      <c r="J2937" s="1" t="s">
        <v>4286</v>
      </c>
      <c r="K2937">
        <v>1</v>
      </c>
      <c r="L2937">
        <v>2.34</v>
      </c>
      <c r="M2937">
        <v>20989.62</v>
      </c>
      <c r="N2937" s="5">
        <f>IF(Feb_21[[#This Row],[WIN_OSE]]=0,('Summary Sheet'!$O$1)-('Summary Sheet'!$O$1*2%),-'Summary Sheet'!$O$1*(Feb_21[[#This Row],[BSP]]-1))</f>
        <v>-2.6799999999999997</v>
      </c>
    </row>
    <row r="2938" spans="1:14" x14ac:dyDescent="0.25">
      <c r="A2938">
        <v>179767638</v>
      </c>
      <c r="B2938" s="1" t="s">
        <v>16</v>
      </c>
      <c r="C2938" s="1" t="s">
        <v>3131</v>
      </c>
      <c r="D2938" s="1" t="s">
        <v>5274</v>
      </c>
      <c r="E2938" s="1" t="s">
        <v>289</v>
      </c>
      <c r="F2938" s="1" t="s">
        <v>15</v>
      </c>
      <c r="G2938" s="2">
        <v>44252</v>
      </c>
      <c r="H2938" s="3">
        <v>0.84930555555555554</v>
      </c>
      <c r="I2938">
        <v>4</v>
      </c>
      <c r="J2938" s="1" t="s">
        <v>858</v>
      </c>
      <c r="K2938">
        <v>1</v>
      </c>
      <c r="L2938">
        <v>4.5575748973313601</v>
      </c>
      <c r="M2938">
        <v>5971.66</v>
      </c>
      <c r="N2938" s="5">
        <f>IF(Feb_21[[#This Row],[WIN_OSE]]=0,('Summary Sheet'!$O$1)-('Summary Sheet'!$O$1*2%),-'Summary Sheet'!$O$1*(Feb_21[[#This Row],[BSP]]-1))</f>
        <v>-7.1151497946627202</v>
      </c>
    </row>
    <row r="2939" spans="1:14" x14ac:dyDescent="0.25">
      <c r="A2939">
        <v>179767640</v>
      </c>
      <c r="B2939" s="1" t="s">
        <v>16</v>
      </c>
      <c r="C2939" s="1" t="s">
        <v>3131</v>
      </c>
      <c r="D2939" s="1" t="s">
        <v>5274</v>
      </c>
      <c r="E2939" s="1" t="s">
        <v>20</v>
      </c>
      <c r="F2939" s="1" t="s">
        <v>54</v>
      </c>
      <c r="G2939" s="2">
        <v>44252</v>
      </c>
      <c r="H2939" s="3">
        <v>0.86319444444444449</v>
      </c>
      <c r="I2939">
        <v>5</v>
      </c>
      <c r="J2939" s="1" t="s">
        <v>4011</v>
      </c>
      <c r="K2939">
        <v>1</v>
      </c>
      <c r="L2939">
        <v>3.191588082</v>
      </c>
      <c r="M2939">
        <v>18184.900000000001</v>
      </c>
      <c r="N2939" s="5">
        <f>IF(Feb_21[[#This Row],[WIN_OSE]]=0,('Summary Sheet'!$O$1)-('Summary Sheet'!$O$1*2%),-'Summary Sheet'!$O$1*(Feb_21[[#This Row],[BSP]]-1))</f>
        <v>-4.383176164</v>
      </c>
    </row>
    <row r="2940" spans="1:14" x14ac:dyDescent="0.25">
      <c r="A2940">
        <v>179767642</v>
      </c>
      <c r="B2940" s="1" t="s">
        <v>16</v>
      </c>
      <c r="C2940" s="1" t="s">
        <v>3131</v>
      </c>
      <c r="D2940" s="1" t="s">
        <v>5274</v>
      </c>
      <c r="E2940" s="1" t="s">
        <v>20</v>
      </c>
      <c r="F2940" s="1" t="s">
        <v>54</v>
      </c>
      <c r="G2940" s="2">
        <v>44252</v>
      </c>
      <c r="H2940" s="3">
        <v>0.87638888888888888</v>
      </c>
      <c r="I2940">
        <v>2</v>
      </c>
      <c r="J2940" s="1" t="s">
        <v>4301</v>
      </c>
      <c r="K2940">
        <v>0</v>
      </c>
      <c r="L2940">
        <v>3.6982350621672957</v>
      </c>
      <c r="M2940">
        <v>8345.36</v>
      </c>
      <c r="N2940" s="5">
        <f>IF(Feb_21[[#This Row],[WIN_OSE]]=0,('Summary Sheet'!$O$1)-('Summary Sheet'!$O$1*2%),-'Summary Sheet'!$O$1*(Feb_21[[#This Row],[BSP]]-1))</f>
        <v>1.96</v>
      </c>
    </row>
    <row r="2941" spans="1:14" x14ac:dyDescent="0.25">
      <c r="A2941">
        <v>179767644</v>
      </c>
      <c r="B2941" s="1" t="s">
        <v>16</v>
      </c>
      <c r="C2941" s="1" t="s">
        <v>3131</v>
      </c>
      <c r="D2941" s="1" t="s">
        <v>5274</v>
      </c>
      <c r="E2941" s="1" t="s">
        <v>20</v>
      </c>
      <c r="F2941" s="1" t="s">
        <v>54</v>
      </c>
      <c r="G2941" s="2">
        <v>44252</v>
      </c>
      <c r="H2941" s="3">
        <v>0.88749999999999996</v>
      </c>
      <c r="I2941">
        <v>6</v>
      </c>
      <c r="J2941" s="1" t="s">
        <v>4032</v>
      </c>
      <c r="K2941">
        <v>1</v>
      </c>
      <c r="L2941">
        <v>3.6402240295834778</v>
      </c>
      <c r="M2941">
        <v>9988.2199999999993</v>
      </c>
      <c r="N2941" s="5">
        <f>IF(Feb_21[[#This Row],[WIN_OSE]]=0,('Summary Sheet'!$O$1)-('Summary Sheet'!$O$1*2%),-'Summary Sheet'!$O$1*(Feb_21[[#This Row],[BSP]]-1))</f>
        <v>-5.2804480591669556</v>
      </c>
    </row>
    <row r="2942" spans="1:14" x14ac:dyDescent="0.25">
      <c r="A2942">
        <v>179767877</v>
      </c>
      <c r="B2942" s="1" t="s">
        <v>19</v>
      </c>
      <c r="C2942" s="1" t="s">
        <v>3135</v>
      </c>
      <c r="D2942" s="1" t="s">
        <v>5274</v>
      </c>
      <c r="E2942" s="1" t="s">
        <v>43</v>
      </c>
      <c r="F2942" s="1" t="s">
        <v>54</v>
      </c>
      <c r="G2942" s="2">
        <v>44252</v>
      </c>
      <c r="H2942" s="3">
        <v>0.7680555555555556</v>
      </c>
      <c r="I2942">
        <v>2</v>
      </c>
      <c r="J2942" s="1" t="s">
        <v>4865</v>
      </c>
      <c r="K2942">
        <v>0</v>
      </c>
      <c r="L2942">
        <v>3.0376648679999998</v>
      </c>
      <c r="M2942">
        <v>13281.58</v>
      </c>
      <c r="N2942" s="5">
        <f>IF(Feb_21[[#This Row],[WIN_OSE]]=0,('Summary Sheet'!$O$1)-('Summary Sheet'!$O$1*2%),-'Summary Sheet'!$O$1*(Feb_21[[#This Row],[BSP]]-1))</f>
        <v>1.96</v>
      </c>
    </row>
    <row r="2943" spans="1:14" x14ac:dyDescent="0.25">
      <c r="A2943">
        <v>179767879</v>
      </c>
      <c r="B2943" s="1" t="s">
        <v>19</v>
      </c>
      <c r="C2943" s="1" t="s">
        <v>3135</v>
      </c>
      <c r="D2943" s="1" t="s">
        <v>5274</v>
      </c>
      <c r="E2943" s="1" t="s">
        <v>39</v>
      </c>
      <c r="F2943" s="1" t="s">
        <v>54</v>
      </c>
      <c r="G2943" s="2">
        <v>44252</v>
      </c>
      <c r="H2943" s="3">
        <v>0.77847222222222223</v>
      </c>
      <c r="I2943">
        <v>2</v>
      </c>
      <c r="J2943" s="1" t="s">
        <v>5279</v>
      </c>
      <c r="K2943">
        <v>0</v>
      </c>
      <c r="L2943">
        <v>4</v>
      </c>
      <c r="M2943">
        <v>7786.28</v>
      </c>
      <c r="N2943" s="5">
        <f>IF(Feb_21[[#This Row],[WIN_OSE]]=0,('Summary Sheet'!$O$1)-('Summary Sheet'!$O$1*2%),-'Summary Sheet'!$O$1*(Feb_21[[#This Row],[BSP]]-1))</f>
        <v>1.96</v>
      </c>
    </row>
    <row r="2944" spans="1:14" x14ac:dyDescent="0.25">
      <c r="A2944">
        <v>179767881</v>
      </c>
      <c r="B2944" s="1" t="s">
        <v>19</v>
      </c>
      <c r="C2944" s="1" t="s">
        <v>3135</v>
      </c>
      <c r="D2944" s="1" t="s">
        <v>5274</v>
      </c>
      <c r="E2944" s="1" t="s">
        <v>45</v>
      </c>
      <c r="F2944" s="1" t="s">
        <v>50</v>
      </c>
      <c r="G2944" s="2">
        <v>44252</v>
      </c>
      <c r="H2944" s="3">
        <v>0.79097222222222219</v>
      </c>
      <c r="I2944">
        <v>2</v>
      </c>
      <c r="J2944" s="1" t="s">
        <v>1386</v>
      </c>
      <c r="K2944">
        <v>1</v>
      </c>
      <c r="L2944">
        <v>2.2260769991810587</v>
      </c>
      <c r="M2944">
        <v>6721.96</v>
      </c>
      <c r="N2944" s="5">
        <f>IF(Feb_21[[#This Row],[WIN_OSE]]=0,('Summary Sheet'!$O$1)-('Summary Sheet'!$O$1*2%),-'Summary Sheet'!$O$1*(Feb_21[[#This Row],[BSP]]-1))</f>
        <v>-2.4521539983621174</v>
      </c>
    </row>
    <row r="2945" spans="1:14" x14ac:dyDescent="0.25">
      <c r="A2945">
        <v>179767883</v>
      </c>
      <c r="B2945" s="1" t="s">
        <v>19</v>
      </c>
      <c r="C2945" s="1" t="s">
        <v>3135</v>
      </c>
      <c r="D2945" s="1" t="s">
        <v>5274</v>
      </c>
      <c r="E2945" s="1" t="s">
        <v>75</v>
      </c>
      <c r="F2945" s="1" t="s">
        <v>50</v>
      </c>
      <c r="G2945" s="2">
        <v>44252</v>
      </c>
      <c r="H2945" s="3">
        <v>0.80277777777777781</v>
      </c>
      <c r="I2945">
        <v>5</v>
      </c>
      <c r="J2945" s="1" t="s">
        <v>5282</v>
      </c>
      <c r="K2945">
        <v>1</v>
      </c>
      <c r="L2945">
        <v>3.4</v>
      </c>
      <c r="M2945">
        <v>10905.88</v>
      </c>
      <c r="N2945" s="5">
        <f>IF(Feb_21[[#This Row],[WIN_OSE]]=0,('Summary Sheet'!$O$1)-('Summary Sheet'!$O$1*2%),-'Summary Sheet'!$O$1*(Feb_21[[#This Row],[BSP]]-1))</f>
        <v>-4.8</v>
      </c>
    </row>
    <row r="2946" spans="1:14" x14ac:dyDescent="0.25">
      <c r="A2946">
        <v>179767885</v>
      </c>
      <c r="B2946" s="1" t="s">
        <v>19</v>
      </c>
      <c r="C2946" s="1" t="s">
        <v>3135</v>
      </c>
      <c r="D2946" s="1" t="s">
        <v>5274</v>
      </c>
      <c r="E2946" s="1" t="s">
        <v>30</v>
      </c>
      <c r="F2946" s="1" t="s">
        <v>54</v>
      </c>
      <c r="G2946" s="2">
        <v>44252</v>
      </c>
      <c r="H2946" s="3">
        <v>0.81527777777777777</v>
      </c>
      <c r="I2946">
        <v>2</v>
      </c>
      <c r="J2946" s="1" t="s">
        <v>5276</v>
      </c>
      <c r="K2946">
        <v>0</v>
      </c>
      <c r="L2946">
        <v>2.46</v>
      </c>
      <c r="M2946">
        <v>16853.560000000001</v>
      </c>
      <c r="N2946" s="5">
        <f>IF(Feb_21[[#This Row],[WIN_OSE]]=0,('Summary Sheet'!$O$1)-('Summary Sheet'!$O$1*2%),-'Summary Sheet'!$O$1*(Feb_21[[#This Row],[BSP]]-1))</f>
        <v>1.96</v>
      </c>
    </row>
    <row r="2947" spans="1:14" x14ac:dyDescent="0.25">
      <c r="A2947">
        <v>179767887</v>
      </c>
      <c r="B2947" s="1" t="s">
        <v>19</v>
      </c>
      <c r="C2947" s="1" t="s">
        <v>3135</v>
      </c>
      <c r="D2947" s="1" t="s">
        <v>5274</v>
      </c>
      <c r="E2947" s="1" t="s">
        <v>41</v>
      </c>
      <c r="F2947" s="1" t="s">
        <v>54</v>
      </c>
      <c r="G2947" s="2">
        <v>44252</v>
      </c>
      <c r="H2947" s="3">
        <v>0.82708333333333328</v>
      </c>
      <c r="I2947">
        <v>2</v>
      </c>
      <c r="J2947" s="1" t="s">
        <v>3880</v>
      </c>
      <c r="K2947">
        <v>0</v>
      </c>
      <c r="L2947">
        <v>3.15</v>
      </c>
      <c r="M2947">
        <v>12166.22</v>
      </c>
      <c r="N2947" s="5">
        <f>IF(Feb_21[[#This Row],[WIN_OSE]]=0,('Summary Sheet'!$O$1)-('Summary Sheet'!$O$1*2%),-'Summary Sheet'!$O$1*(Feb_21[[#This Row],[BSP]]-1))</f>
        <v>1.96</v>
      </c>
    </row>
    <row r="2948" spans="1:14" x14ac:dyDescent="0.25">
      <c r="A2948">
        <v>179767889</v>
      </c>
      <c r="B2948" s="1" t="s">
        <v>19</v>
      </c>
      <c r="C2948" s="1" t="s">
        <v>3135</v>
      </c>
      <c r="D2948" s="1" t="s">
        <v>5274</v>
      </c>
      <c r="E2948" s="1" t="s">
        <v>47</v>
      </c>
      <c r="F2948" s="1" t="s">
        <v>54</v>
      </c>
      <c r="G2948" s="2">
        <v>44252</v>
      </c>
      <c r="H2948" s="3">
        <v>0.83750000000000002</v>
      </c>
      <c r="I2948">
        <v>2</v>
      </c>
      <c r="J2948" s="1" t="s">
        <v>5275</v>
      </c>
      <c r="K2948">
        <v>0</v>
      </c>
      <c r="L2948">
        <v>4.9000000000000004</v>
      </c>
      <c r="M2948">
        <v>4356.3999999999996</v>
      </c>
      <c r="N2948" s="5">
        <f>IF(Feb_21[[#This Row],[WIN_OSE]]=0,('Summary Sheet'!$O$1)-('Summary Sheet'!$O$1*2%),-'Summary Sheet'!$O$1*(Feb_21[[#This Row],[BSP]]-1))</f>
        <v>1.96</v>
      </c>
    </row>
    <row r="2949" spans="1:14" x14ac:dyDescent="0.25">
      <c r="A2949">
        <v>179767891</v>
      </c>
      <c r="B2949" s="1" t="s">
        <v>19</v>
      </c>
      <c r="C2949" s="1" t="s">
        <v>3135</v>
      </c>
      <c r="D2949" s="1" t="s">
        <v>5274</v>
      </c>
      <c r="E2949" s="1" t="s">
        <v>43</v>
      </c>
      <c r="F2949" s="1" t="s">
        <v>54</v>
      </c>
      <c r="G2949" s="2">
        <v>44252</v>
      </c>
      <c r="H2949" s="3">
        <v>0.84791666666666665</v>
      </c>
      <c r="I2949">
        <v>1</v>
      </c>
      <c r="J2949" s="1" t="s">
        <v>5217</v>
      </c>
      <c r="K2949">
        <v>1</v>
      </c>
      <c r="L2949">
        <v>2.3806973664444744</v>
      </c>
      <c r="M2949">
        <v>21922.84</v>
      </c>
      <c r="N2949" s="5">
        <f>IF(Feb_21[[#This Row],[WIN_OSE]]=0,('Summary Sheet'!$O$1)-('Summary Sheet'!$O$1*2%),-'Summary Sheet'!$O$1*(Feb_21[[#This Row],[BSP]]-1))</f>
        <v>-2.7613947328889488</v>
      </c>
    </row>
    <row r="2950" spans="1:14" x14ac:dyDescent="0.25">
      <c r="A2950">
        <v>179767893</v>
      </c>
      <c r="B2950" s="1" t="s">
        <v>19</v>
      </c>
      <c r="C2950" s="1" t="s">
        <v>3135</v>
      </c>
      <c r="D2950" s="1" t="s">
        <v>5274</v>
      </c>
      <c r="E2950" s="1" t="s">
        <v>24</v>
      </c>
      <c r="F2950" s="1" t="s">
        <v>54</v>
      </c>
      <c r="G2950" s="2">
        <v>44252</v>
      </c>
      <c r="H2950" s="3">
        <v>0.85833333333333328</v>
      </c>
      <c r="I2950">
        <v>5</v>
      </c>
      <c r="J2950" s="1" t="s">
        <v>5212</v>
      </c>
      <c r="K2950">
        <v>0</v>
      </c>
      <c r="L2950">
        <v>2.1078334012156832</v>
      </c>
      <c r="M2950">
        <v>32742.62</v>
      </c>
      <c r="N2950" s="5">
        <f>IF(Feb_21[[#This Row],[WIN_OSE]]=0,('Summary Sheet'!$O$1)-('Summary Sheet'!$O$1*2%),-'Summary Sheet'!$O$1*(Feb_21[[#This Row],[BSP]]-1))</f>
        <v>1.96</v>
      </c>
    </row>
    <row r="2951" spans="1:14" x14ac:dyDescent="0.25">
      <c r="A2951">
        <v>179767895</v>
      </c>
      <c r="B2951" s="1" t="s">
        <v>19</v>
      </c>
      <c r="C2951" s="1" t="s">
        <v>3135</v>
      </c>
      <c r="D2951" s="1" t="s">
        <v>5274</v>
      </c>
      <c r="E2951" s="1" t="s">
        <v>32</v>
      </c>
      <c r="F2951" s="1" t="s">
        <v>54</v>
      </c>
      <c r="G2951" s="2">
        <v>44252</v>
      </c>
      <c r="H2951" s="3">
        <v>0.86944444444444446</v>
      </c>
      <c r="I2951">
        <v>6</v>
      </c>
      <c r="J2951" s="1" t="s">
        <v>4877</v>
      </c>
      <c r="K2951">
        <v>1</v>
      </c>
      <c r="L2951">
        <v>2.9351015532409654</v>
      </c>
      <c r="M2951">
        <v>14410</v>
      </c>
      <c r="N2951" s="5">
        <f>IF(Feb_21[[#This Row],[WIN_OSE]]=0,('Summary Sheet'!$O$1)-('Summary Sheet'!$O$1*2%),-'Summary Sheet'!$O$1*(Feb_21[[#This Row],[BSP]]-1))</f>
        <v>-3.8702031064819309</v>
      </c>
    </row>
    <row r="2952" spans="1:14" x14ac:dyDescent="0.25">
      <c r="A2952">
        <v>179767897</v>
      </c>
      <c r="B2952" s="1" t="s">
        <v>19</v>
      </c>
      <c r="C2952" s="1" t="s">
        <v>3135</v>
      </c>
      <c r="D2952" s="1" t="s">
        <v>5274</v>
      </c>
      <c r="E2952" s="1" t="s">
        <v>49</v>
      </c>
      <c r="F2952" s="1" t="s">
        <v>50</v>
      </c>
      <c r="G2952" s="2">
        <v>44252</v>
      </c>
      <c r="H2952" s="3">
        <v>0.88263888888888886</v>
      </c>
      <c r="I2952">
        <v>6</v>
      </c>
      <c r="J2952" s="1" t="s">
        <v>1010</v>
      </c>
      <c r="K2952">
        <v>1</v>
      </c>
      <c r="L2952">
        <v>3.2055757473579423</v>
      </c>
      <c r="M2952">
        <v>13815.88</v>
      </c>
      <c r="N2952" s="5">
        <f>IF(Feb_21[[#This Row],[WIN_OSE]]=0,('Summary Sheet'!$O$1)-('Summary Sheet'!$O$1*2%),-'Summary Sheet'!$O$1*(Feb_21[[#This Row],[BSP]]-1))</f>
        <v>-4.4111514947158845</v>
      </c>
    </row>
    <row r="2953" spans="1:14" x14ac:dyDescent="0.25">
      <c r="A2953">
        <v>179767899</v>
      </c>
      <c r="B2953" s="1" t="s">
        <v>19</v>
      </c>
      <c r="C2953" s="1" t="s">
        <v>3135</v>
      </c>
      <c r="D2953" s="1" t="s">
        <v>5274</v>
      </c>
      <c r="E2953" s="1" t="s">
        <v>24</v>
      </c>
      <c r="F2953" s="1" t="s">
        <v>54</v>
      </c>
      <c r="G2953" s="2">
        <v>44252</v>
      </c>
      <c r="H2953" s="3">
        <v>0.8930555555555556</v>
      </c>
      <c r="I2953">
        <v>4</v>
      </c>
      <c r="J2953" s="1" t="s">
        <v>5281</v>
      </c>
      <c r="K2953">
        <v>0</v>
      </c>
      <c r="L2953">
        <v>3.0392742786640525</v>
      </c>
      <c r="M2953">
        <v>21157.16</v>
      </c>
      <c r="N2953" s="5">
        <f>IF(Feb_21[[#This Row],[WIN_OSE]]=0,('Summary Sheet'!$O$1)-('Summary Sheet'!$O$1*2%),-'Summary Sheet'!$O$1*(Feb_21[[#This Row],[BSP]]-1))</f>
        <v>1.96</v>
      </c>
    </row>
    <row r="2954" spans="1:14" x14ac:dyDescent="0.25">
      <c r="A2954">
        <v>179794878</v>
      </c>
      <c r="B2954" s="1" t="s">
        <v>19</v>
      </c>
      <c r="C2954" s="1" t="s">
        <v>3118</v>
      </c>
      <c r="D2954" s="1" t="s">
        <v>5284</v>
      </c>
      <c r="E2954" s="1" t="s">
        <v>43</v>
      </c>
      <c r="F2954" s="1" t="s">
        <v>36</v>
      </c>
      <c r="G2954" s="2">
        <v>44253</v>
      </c>
      <c r="H2954" s="3">
        <v>0.46250000000000002</v>
      </c>
      <c r="I2954">
        <v>2</v>
      </c>
      <c r="J2954" s="1" t="s">
        <v>752</v>
      </c>
      <c r="K2954">
        <v>0</v>
      </c>
      <c r="L2954">
        <v>4.2391164066584306</v>
      </c>
      <c r="M2954">
        <v>5629.02</v>
      </c>
      <c r="N2954" s="5">
        <f>IF(Feb_21[[#This Row],[WIN_OSE]]=0,('Summary Sheet'!$O$1)-('Summary Sheet'!$O$1*2%),-'Summary Sheet'!$O$1*(Feb_21[[#This Row],[BSP]]-1))</f>
        <v>1.96</v>
      </c>
    </row>
    <row r="2955" spans="1:14" x14ac:dyDescent="0.25">
      <c r="A2955">
        <v>179794880</v>
      </c>
      <c r="B2955" s="1" t="s">
        <v>19</v>
      </c>
      <c r="C2955" s="1" t="s">
        <v>3118</v>
      </c>
      <c r="D2955" s="1" t="s">
        <v>5284</v>
      </c>
      <c r="E2955" s="1" t="s">
        <v>47</v>
      </c>
      <c r="F2955" s="1" t="s">
        <v>36</v>
      </c>
      <c r="G2955" s="2">
        <v>44253</v>
      </c>
      <c r="H2955" s="3">
        <v>0.47291666666666665</v>
      </c>
      <c r="I2955">
        <v>2</v>
      </c>
      <c r="J2955" s="1" t="s">
        <v>5287</v>
      </c>
      <c r="K2955">
        <v>1</v>
      </c>
      <c r="L2955">
        <v>3.738485062153778</v>
      </c>
      <c r="M2955">
        <v>8162.06</v>
      </c>
      <c r="N2955" s="5">
        <f>IF(Feb_21[[#This Row],[WIN_OSE]]=0,('Summary Sheet'!$O$1)-('Summary Sheet'!$O$1*2%),-'Summary Sheet'!$O$1*(Feb_21[[#This Row],[BSP]]-1))</f>
        <v>-5.4769701243075559</v>
      </c>
    </row>
    <row r="2956" spans="1:14" x14ac:dyDescent="0.25">
      <c r="A2956">
        <v>179794882</v>
      </c>
      <c r="B2956" s="1" t="s">
        <v>19</v>
      </c>
      <c r="C2956" s="1" t="s">
        <v>3118</v>
      </c>
      <c r="D2956" s="1" t="s">
        <v>5284</v>
      </c>
      <c r="E2956" s="1" t="s">
        <v>41</v>
      </c>
      <c r="F2956" s="1" t="s">
        <v>36</v>
      </c>
      <c r="G2956" s="2">
        <v>44253</v>
      </c>
      <c r="H2956" s="3">
        <v>0.48333333333333334</v>
      </c>
      <c r="I2956">
        <v>3</v>
      </c>
      <c r="J2956" s="1" t="s">
        <v>4817</v>
      </c>
      <c r="K2956">
        <v>0</v>
      </c>
      <c r="L2956">
        <v>5.1458370332577017</v>
      </c>
      <c r="M2956">
        <v>3086.08</v>
      </c>
      <c r="N2956" s="5">
        <f>IF(Feb_21[[#This Row],[WIN_OSE]]=0,('Summary Sheet'!$O$1)-('Summary Sheet'!$O$1*2%),-'Summary Sheet'!$O$1*(Feb_21[[#This Row],[BSP]]-1))</f>
        <v>1.96</v>
      </c>
    </row>
    <row r="2957" spans="1:14" x14ac:dyDescent="0.25">
      <c r="A2957">
        <v>179794884</v>
      </c>
      <c r="B2957" s="1" t="s">
        <v>19</v>
      </c>
      <c r="C2957" s="1" t="s">
        <v>3118</v>
      </c>
      <c r="D2957" s="1" t="s">
        <v>5284</v>
      </c>
      <c r="E2957" s="1" t="s">
        <v>41</v>
      </c>
      <c r="F2957" s="1" t="s">
        <v>36</v>
      </c>
      <c r="G2957" s="2">
        <v>44253</v>
      </c>
      <c r="H2957" s="3">
        <v>0.49375000000000002</v>
      </c>
      <c r="I2957">
        <v>1</v>
      </c>
      <c r="J2957" s="1" t="s">
        <v>3649</v>
      </c>
      <c r="K2957">
        <v>0</v>
      </c>
      <c r="L2957">
        <v>3.2134083520000001</v>
      </c>
      <c r="M2957">
        <v>10325.24</v>
      </c>
      <c r="N2957" s="5">
        <f>IF(Feb_21[[#This Row],[WIN_OSE]]=0,('Summary Sheet'!$O$1)-('Summary Sheet'!$O$1*2%),-'Summary Sheet'!$O$1*(Feb_21[[#This Row],[BSP]]-1))</f>
        <v>1.96</v>
      </c>
    </row>
    <row r="2958" spans="1:14" x14ac:dyDescent="0.25">
      <c r="A2958">
        <v>179794886</v>
      </c>
      <c r="B2958" s="1" t="s">
        <v>19</v>
      </c>
      <c r="C2958" s="1" t="s">
        <v>3118</v>
      </c>
      <c r="D2958" s="1" t="s">
        <v>5284</v>
      </c>
      <c r="E2958" s="1" t="s">
        <v>41</v>
      </c>
      <c r="F2958" s="1" t="s">
        <v>36</v>
      </c>
      <c r="G2958" s="2">
        <v>44253</v>
      </c>
      <c r="H2958" s="3">
        <v>0.50416666666666665</v>
      </c>
      <c r="I2958">
        <v>3</v>
      </c>
      <c r="J2958" s="1" t="s">
        <v>3610</v>
      </c>
      <c r="K2958">
        <v>0</v>
      </c>
      <c r="L2958">
        <v>4.1363667800000004</v>
      </c>
      <c r="M2958">
        <v>4451.4799999999996</v>
      </c>
      <c r="N2958" s="5">
        <f>IF(Feb_21[[#This Row],[WIN_OSE]]=0,('Summary Sheet'!$O$1)-('Summary Sheet'!$O$1*2%),-'Summary Sheet'!$O$1*(Feb_21[[#This Row],[BSP]]-1))</f>
        <v>1.96</v>
      </c>
    </row>
    <row r="2959" spans="1:14" x14ac:dyDescent="0.25">
      <c r="A2959">
        <v>179794888</v>
      </c>
      <c r="B2959" s="1" t="s">
        <v>19</v>
      </c>
      <c r="C2959" s="1" t="s">
        <v>3118</v>
      </c>
      <c r="D2959" s="1" t="s">
        <v>5284</v>
      </c>
      <c r="E2959" s="1" t="s">
        <v>24</v>
      </c>
      <c r="F2959" s="1" t="s">
        <v>36</v>
      </c>
      <c r="G2959" s="2">
        <v>44253</v>
      </c>
      <c r="H2959" s="3">
        <v>0.51458333333333328</v>
      </c>
      <c r="I2959">
        <v>1</v>
      </c>
      <c r="J2959" s="1" t="s">
        <v>5076</v>
      </c>
      <c r="K2959">
        <v>1</v>
      </c>
      <c r="L2959">
        <v>4.3411471865646289</v>
      </c>
      <c r="M2959">
        <v>7971.86</v>
      </c>
      <c r="N2959" s="5">
        <f>IF(Feb_21[[#This Row],[WIN_OSE]]=0,('Summary Sheet'!$O$1)-('Summary Sheet'!$O$1*2%),-'Summary Sheet'!$O$1*(Feb_21[[#This Row],[BSP]]-1))</f>
        <v>-6.6822943731292579</v>
      </c>
    </row>
    <row r="2960" spans="1:14" x14ac:dyDescent="0.25">
      <c r="A2960">
        <v>179794890</v>
      </c>
      <c r="B2960" s="1" t="s">
        <v>19</v>
      </c>
      <c r="C2960" s="1" t="s">
        <v>3118</v>
      </c>
      <c r="D2960" s="1" t="s">
        <v>5284</v>
      </c>
      <c r="E2960" s="1" t="s">
        <v>39</v>
      </c>
      <c r="F2960" s="1" t="s">
        <v>36</v>
      </c>
      <c r="G2960" s="2">
        <v>44253</v>
      </c>
      <c r="H2960" s="3">
        <v>0.52500000000000002</v>
      </c>
      <c r="I2960">
        <v>1</v>
      </c>
      <c r="J2960" s="1" t="s">
        <v>529</v>
      </c>
      <c r="K2960">
        <v>0</v>
      </c>
      <c r="L2960">
        <v>3.5794208348487526</v>
      </c>
      <c r="M2960">
        <v>13792.88</v>
      </c>
      <c r="N2960" s="5">
        <f>IF(Feb_21[[#This Row],[WIN_OSE]]=0,('Summary Sheet'!$O$1)-('Summary Sheet'!$O$1*2%),-'Summary Sheet'!$O$1*(Feb_21[[#This Row],[BSP]]-1))</f>
        <v>1.96</v>
      </c>
    </row>
    <row r="2961" spans="1:14" x14ac:dyDescent="0.25">
      <c r="A2961">
        <v>179794892</v>
      </c>
      <c r="B2961" s="1" t="s">
        <v>19</v>
      </c>
      <c r="C2961" s="1" t="s">
        <v>3118</v>
      </c>
      <c r="D2961" s="1" t="s">
        <v>5284</v>
      </c>
      <c r="E2961" s="1" t="s">
        <v>48</v>
      </c>
      <c r="F2961" s="1" t="s">
        <v>66</v>
      </c>
      <c r="G2961" s="2">
        <v>44253</v>
      </c>
      <c r="H2961" s="3">
        <v>0.53541666666666665</v>
      </c>
      <c r="I2961">
        <v>4</v>
      </c>
      <c r="J2961" s="1" t="s">
        <v>105</v>
      </c>
      <c r="K2961">
        <v>0</v>
      </c>
      <c r="L2961">
        <v>4.2986460948159584</v>
      </c>
      <c r="M2961">
        <v>5653.96</v>
      </c>
      <c r="N2961" s="5">
        <f>IF(Feb_21[[#This Row],[WIN_OSE]]=0,('Summary Sheet'!$O$1)-('Summary Sheet'!$O$1*2%),-'Summary Sheet'!$O$1*(Feb_21[[#This Row],[BSP]]-1))</f>
        <v>1.96</v>
      </c>
    </row>
    <row r="2962" spans="1:14" x14ac:dyDescent="0.25">
      <c r="A2962">
        <v>179794896</v>
      </c>
      <c r="B2962" s="1" t="s">
        <v>19</v>
      </c>
      <c r="C2962" s="1" t="s">
        <v>3118</v>
      </c>
      <c r="D2962" s="1" t="s">
        <v>5284</v>
      </c>
      <c r="E2962" s="1" t="s">
        <v>27</v>
      </c>
      <c r="F2962" s="1" t="s">
        <v>52</v>
      </c>
      <c r="G2962" s="2">
        <v>44253</v>
      </c>
      <c r="H2962" s="3">
        <v>0.55625000000000002</v>
      </c>
      <c r="I2962">
        <v>5</v>
      </c>
      <c r="J2962" s="1" t="s">
        <v>4774</v>
      </c>
      <c r="K2962">
        <v>0</v>
      </c>
      <c r="L2962">
        <v>4.9000000000000004</v>
      </c>
      <c r="M2962">
        <v>4160.5</v>
      </c>
      <c r="N2962" s="5">
        <f>IF(Feb_21[[#This Row],[WIN_OSE]]=0,('Summary Sheet'!$O$1)-('Summary Sheet'!$O$1*2%),-'Summary Sheet'!$O$1*(Feb_21[[#This Row],[BSP]]-1))</f>
        <v>1.96</v>
      </c>
    </row>
    <row r="2963" spans="1:14" x14ac:dyDescent="0.25">
      <c r="A2963">
        <v>179794898</v>
      </c>
      <c r="B2963" s="1" t="s">
        <v>19</v>
      </c>
      <c r="C2963" s="1" t="s">
        <v>3118</v>
      </c>
      <c r="D2963" s="1" t="s">
        <v>5284</v>
      </c>
      <c r="E2963" s="1" t="s">
        <v>43</v>
      </c>
      <c r="F2963" s="1" t="s">
        <v>36</v>
      </c>
      <c r="G2963" s="2">
        <v>44253</v>
      </c>
      <c r="H2963" s="3">
        <v>0.56666666666666665</v>
      </c>
      <c r="I2963">
        <v>4</v>
      </c>
      <c r="J2963" s="1" t="s">
        <v>3694</v>
      </c>
      <c r="K2963">
        <v>0</v>
      </c>
      <c r="L2963">
        <v>2.74</v>
      </c>
      <c r="M2963">
        <v>8090.66</v>
      </c>
      <c r="N2963" s="5">
        <f>IF(Feb_21[[#This Row],[WIN_OSE]]=0,('Summary Sheet'!$O$1)-('Summary Sheet'!$O$1*2%),-'Summary Sheet'!$O$1*(Feb_21[[#This Row],[BSP]]-1))</f>
        <v>1.96</v>
      </c>
    </row>
    <row r="2964" spans="1:14" x14ac:dyDescent="0.25">
      <c r="A2964">
        <v>179794900</v>
      </c>
      <c r="B2964" s="1" t="s">
        <v>19</v>
      </c>
      <c r="C2964" s="1" t="s">
        <v>3118</v>
      </c>
      <c r="D2964" s="1" t="s">
        <v>5284</v>
      </c>
      <c r="E2964" s="1" t="s">
        <v>48</v>
      </c>
      <c r="F2964" s="1" t="s">
        <v>36</v>
      </c>
      <c r="G2964" s="2">
        <v>44253</v>
      </c>
      <c r="H2964" s="3">
        <v>0.57708333333333328</v>
      </c>
      <c r="I2964">
        <v>6</v>
      </c>
      <c r="J2964" s="1" t="s">
        <v>4784</v>
      </c>
      <c r="K2964">
        <v>0</v>
      </c>
      <c r="L2964">
        <v>3.5</v>
      </c>
      <c r="M2964">
        <v>6899.46</v>
      </c>
      <c r="N2964" s="5">
        <f>IF(Feb_21[[#This Row],[WIN_OSE]]=0,('Summary Sheet'!$O$1)-('Summary Sheet'!$O$1*2%),-'Summary Sheet'!$O$1*(Feb_21[[#This Row],[BSP]]-1))</f>
        <v>1.96</v>
      </c>
    </row>
    <row r="2965" spans="1:14" x14ac:dyDescent="0.25">
      <c r="A2965">
        <v>179795169</v>
      </c>
      <c r="B2965" s="1" t="s">
        <v>23</v>
      </c>
      <c r="C2965" s="1" t="s">
        <v>3120</v>
      </c>
      <c r="D2965" s="1" t="s">
        <v>5284</v>
      </c>
      <c r="E2965" s="1" t="s">
        <v>30</v>
      </c>
      <c r="F2965" s="1" t="s">
        <v>31</v>
      </c>
      <c r="G2965" s="2">
        <v>44253</v>
      </c>
      <c r="H2965" s="3">
        <v>0.34166666666666667</v>
      </c>
      <c r="I2965">
        <v>3</v>
      </c>
      <c r="J2965" s="1" t="s">
        <v>4560</v>
      </c>
      <c r="K2965">
        <v>1</v>
      </c>
      <c r="L2965">
        <v>2.1676472486067349</v>
      </c>
      <c r="M2965">
        <v>9928.58</v>
      </c>
      <c r="N2965" s="5">
        <f>IF(Feb_21[[#This Row],[WIN_OSE]]=0,('Summary Sheet'!$O$1)-('Summary Sheet'!$O$1*2%),-'Summary Sheet'!$O$1*(Feb_21[[#This Row],[BSP]]-1))</f>
        <v>-2.3352944972134697</v>
      </c>
    </row>
    <row r="2966" spans="1:14" x14ac:dyDescent="0.25">
      <c r="A2966">
        <v>179795171</v>
      </c>
      <c r="B2966" s="1" t="s">
        <v>23</v>
      </c>
      <c r="C2966" s="1" t="s">
        <v>3120</v>
      </c>
      <c r="D2966" s="1" t="s">
        <v>5284</v>
      </c>
      <c r="E2966" s="1" t="s">
        <v>39</v>
      </c>
      <c r="F2966" s="1" t="s">
        <v>31</v>
      </c>
      <c r="G2966" s="2">
        <v>44253</v>
      </c>
      <c r="H2966" s="3">
        <v>0.35208333333333336</v>
      </c>
      <c r="I2966">
        <v>1</v>
      </c>
      <c r="J2966" s="1" t="s">
        <v>4421</v>
      </c>
      <c r="K2966">
        <v>0</v>
      </c>
      <c r="L2966">
        <v>4.2234143737331022</v>
      </c>
      <c r="M2966">
        <v>3984.46</v>
      </c>
      <c r="N2966" s="5">
        <f>IF(Feb_21[[#This Row],[WIN_OSE]]=0,('Summary Sheet'!$O$1)-('Summary Sheet'!$O$1*2%),-'Summary Sheet'!$O$1*(Feb_21[[#This Row],[BSP]]-1))</f>
        <v>1.96</v>
      </c>
    </row>
    <row r="2967" spans="1:14" x14ac:dyDescent="0.25">
      <c r="A2967">
        <v>179795173</v>
      </c>
      <c r="B2967" s="1" t="s">
        <v>23</v>
      </c>
      <c r="C2967" s="1" t="s">
        <v>3120</v>
      </c>
      <c r="D2967" s="1" t="s">
        <v>5284</v>
      </c>
      <c r="E2967" s="1" t="s">
        <v>39</v>
      </c>
      <c r="F2967" s="1" t="s">
        <v>31</v>
      </c>
      <c r="G2967" s="2">
        <v>44253</v>
      </c>
      <c r="H2967" s="3">
        <v>0.36319444444444443</v>
      </c>
      <c r="I2967">
        <v>1</v>
      </c>
      <c r="J2967" s="1" t="s">
        <v>5147</v>
      </c>
      <c r="K2967">
        <v>0</v>
      </c>
      <c r="L2967">
        <v>3.35</v>
      </c>
      <c r="M2967">
        <v>4642.76</v>
      </c>
      <c r="N2967" s="5">
        <f>IF(Feb_21[[#This Row],[WIN_OSE]]=0,('Summary Sheet'!$O$1)-('Summary Sheet'!$O$1*2%),-'Summary Sheet'!$O$1*(Feb_21[[#This Row],[BSP]]-1))</f>
        <v>1.96</v>
      </c>
    </row>
    <row r="2968" spans="1:14" x14ac:dyDescent="0.25">
      <c r="A2968">
        <v>179795175</v>
      </c>
      <c r="B2968" s="1" t="s">
        <v>23</v>
      </c>
      <c r="C2968" s="1" t="s">
        <v>3120</v>
      </c>
      <c r="D2968" s="1" t="s">
        <v>5284</v>
      </c>
      <c r="E2968" s="1" t="s">
        <v>39</v>
      </c>
      <c r="F2968" s="1" t="s">
        <v>31</v>
      </c>
      <c r="G2968" s="2">
        <v>44253</v>
      </c>
      <c r="H2968" s="3">
        <v>0.37638888888888888</v>
      </c>
      <c r="I2968">
        <v>3</v>
      </c>
      <c r="J2968" s="1" t="s">
        <v>3766</v>
      </c>
      <c r="K2968">
        <v>0</v>
      </c>
      <c r="L2968">
        <v>2.9804653573513873</v>
      </c>
      <c r="M2968">
        <v>8491.82</v>
      </c>
      <c r="N2968" s="5">
        <f>IF(Feb_21[[#This Row],[WIN_OSE]]=0,('Summary Sheet'!$O$1)-('Summary Sheet'!$O$1*2%),-'Summary Sheet'!$O$1*(Feb_21[[#This Row],[BSP]]-1))</f>
        <v>1.96</v>
      </c>
    </row>
    <row r="2969" spans="1:14" x14ac:dyDescent="0.25">
      <c r="A2969">
        <v>179795177</v>
      </c>
      <c r="B2969" s="1" t="s">
        <v>23</v>
      </c>
      <c r="C2969" s="1" t="s">
        <v>3120</v>
      </c>
      <c r="D2969" s="1" t="s">
        <v>5284</v>
      </c>
      <c r="E2969" s="1" t="s">
        <v>41</v>
      </c>
      <c r="F2969" s="1" t="s">
        <v>31</v>
      </c>
      <c r="G2969" s="2">
        <v>44253</v>
      </c>
      <c r="H2969" s="3">
        <v>0.38750000000000001</v>
      </c>
      <c r="I2969">
        <v>6</v>
      </c>
      <c r="J2969" s="1" t="s">
        <v>3755</v>
      </c>
      <c r="K2969">
        <v>0</v>
      </c>
      <c r="L2969">
        <v>3.65</v>
      </c>
      <c r="M2969">
        <v>12350.28</v>
      </c>
      <c r="N2969" s="5">
        <f>IF(Feb_21[[#This Row],[WIN_OSE]]=0,('Summary Sheet'!$O$1)-('Summary Sheet'!$O$1*2%),-'Summary Sheet'!$O$1*(Feb_21[[#This Row],[BSP]]-1))</f>
        <v>1.96</v>
      </c>
    </row>
    <row r="2970" spans="1:14" x14ac:dyDescent="0.25">
      <c r="A2970">
        <v>179795179</v>
      </c>
      <c r="B2970" s="1" t="s">
        <v>23</v>
      </c>
      <c r="C2970" s="1" t="s">
        <v>3120</v>
      </c>
      <c r="D2970" s="1" t="s">
        <v>5284</v>
      </c>
      <c r="E2970" s="1" t="s">
        <v>41</v>
      </c>
      <c r="F2970" s="1" t="s">
        <v>31</v>
      </c>
      <c r="G2970" s="2">
        <v>44253</v>
      </c>
      <c r="H2970" s="3">
        <v>0.39861111111111114</v>
      </c>
      <c r="I2970">
        <v>1</v>
      </c>
      <c r="J2970" s="1" t="s">
        <v>439</v>
      </c>
      <c r="K2970">
        <v>0</v>
      </c>
      <c r="L2970">
        <v>2.0902106788379022</v>
      </c>
      <c r="M2970">
        <v>11764.34</v>
      </c>
      <c r="N2970" s="5">
        <f>IF(Feb_21[[#This Row],[WIN_OSE]]=0,('Summary Sheet'!$O$1)-('Summary Sheet'!$O$1*2%),-'Summary Sheet'!$O$1*(Feb_21[[#This Row],[BSP]]-1))</f>
        <v>1.96</v>
      </c>
    </row>
    <row r="2971" spans="1:14" x14ac:dyDescent="0.25">
      <c r="A2971">
        <v>179795181</v>
      </c>
      <c r="B2971" s="1" t="s">
        <v>23</v>
      </c>
      <c r="C2971" s="1" t="s">
        <v>3120</v>
      </c>
      <c r="D2971" s="1" t="s">
        <v>5284</v>
      </c>
      <c r="E2971" s="1" t="s">
        <v>41</v>
      </c>
      <c r="F2971" s="1" t="s">
        <v>31</v>
      </c>
      <c r="G2971" s="2">
        <v>44253</v>
      </c>
      <c r="H2971" s="3">
        <v>0.41111111111111109</v>
      </c>
      <c r="I2971">
        <v>3</v>
      </c>
      <c r="J2971" s="1" t="s">
        <v>3600</v>
      </c>
      <c r="K2971">
        <v>0</v>
      </c>
      <c r="L2971">
        <v>2.911676918509075</v>
      </c>
      <c r="M2971">
        <v>8025.78</v>
      </c>
      <c r="N2971" s="5">
        <f>IF(Feb_21[[#This Row],[WIN_OSE]]=0,('Summary Sheet'!$O$1)-('Summary Sheet'!$O$1*2%),-'Summary Sheet'!$O$1*(Feb_21[[#This Row],[BSP]]-1))</f>
        <v>1.96</v>
      </c>
    </row>
    <row r="2972" spans="1:14" x14ac:dyDescent="0.25">
      <c r="A2972">
        <v>179795183</v>
      </c>
      <c r="B2972" s="1" t="s">
        <v>23</v>
      </c>
      <c r="C2972" s="1" t="s">
        <v>3120</v>
      </c>
      <c r="D2972" s="1" t="s">
        <v>5284</v>
      </c>
      <c r="E2972" s="1" t="s">
        <v>43</v>
      </c>
      <c r="F2972" s="1" t="s">
        <v>31</v>
      </c>
      <c r="G2972" s="2">
        <v>44253</v>
      </c>
      <c r="H2972" s="3">
        <v>0.42152777777777778</v>
      </c>
      <c r="I2972">
        <v>1</v>
      </c>
      <c r="J2972" s="1" t="s">
        <v>3790</v>
      </c>
      <c r="K2972">
        <v>0</v>
      </c>
      <c r="L2972">
        <v>3.4</v>
      </c>
      <c r="M2972">
        <v>6536.58</v>
      </c>
      <c r="N2972" s="5">
        <f>IF(Feb_21[[#This Row],[WIN_OSE]]=0,('Summary Sheet'!$O$1)-('Summary Sheet'!$O$1*2%),-'Summary Sheet'!$O$1*(Feb_21[[#This Row],[BSP]]-1))</f>
        <v>1.96</v>
      </c>
    </row>
    <row r="2973" spans="1:14" x14ac:dyDescent="0.25">
      <c r="A2973">
        <v>179795185</v>
      </c>
      <c r="B2973" s="1" t="s">
        <v>23</v>
      </c>
      <c r="C2973" s="1" t="s">
        <v>3120</v>
      </c>
      <c r="D2973" s="1" t="s">
        <v>5284</v>
      </c>
      <c r="E2973" s="1" t="s">
        <v>43</v>
      </c>
      <c r="F2973" s="1" t="s">
        <v>31</v>
      </c>
      <c r="G2973" s="2">
        <v>44253</v>
      </c>
      <c r="H2973" s="3">
        <v>0.43263888888888891</v>
      </c>
      <c r="I2973">
        <v>1</v>
      </c>
      <c r="J2973" s="1" t="s">
        <v>4399</v>
      </c>
      <c r="K2973">
        <v>0</v>
      </c>
      <c r="L2973">
        <v>3.1</v>
      </c>
      <c r="M2973">
        <v>7002.5</v>
      </c>
      <c r="N2973" s="5">
        <f>IF(Feb_21[[#This Row],[WIN_OSE]]=0,('Summary Sheet'!$O$1)-('Summary Sheet'!$O$1*2%),-'Summary Sheet'!$O$1*(Feb_21[[#This Row],[BSP]]-1))</f>
        <v>1.96</v>
      </c>
    </row>
    <row r="2974" spans="1:14" x14ac:dyDescent="0.25">
      <c r="A2974">
        <v>179795187</v>
      </c>
      <c r="B2974" s="1" t="s">
        <v>23</v>
      </c>
      <c r="C2974" s="1" t="s">
        <v>3120</v>
      </c>
      <c r="D2974" s="1" t="s">
        <v>5284</v>
      </c>
      <c r="E2974" s="1" t="s">
        <v>47</v>
      </c>
      <c r="F2974" s="1" t="s">
        <v>31</v>
      </c>
      <c r="G2974" s="2">
        <v>44253</v>
      </c>
      <c r="H2974" s="3">
        <v>0.44513888888888886</v>
      </c>
      <c r="I2974">
        <v>3</v>
      </c>
      <c r="J2974" s="1" t="s">
        <v>4612</v>
      </c>
      <c r="K2974">
        <v>1</v>
      </c>
      <c r="L2974">
        <v>3.2867224089999998</v>
      </c>
      <c r="M2974">
        <v>9172.86</v>
      </c>
      <c r="N2974" s="5">
        <f>IF(Feb_21[[#This Row],[WIN_OSE]]=0,('Summary Sheet'!$O$1)-('Summary Sheet'!$O$1*2%),-'Summary Sheet'!$O$1*(Feb_21[[#This Row],[BSP]]-1))</f>
        <v>-4.5734448179999996</v>
      </c>
    </row>
    <row r="2975" spans="1:14" x14ac:dyDescent="0.25">
      <c r="A2975">
        <v>179795344</v>
      </c>
      <c r="B2975" s="1" t="s">
        <v>19</v>
      </c>
      <c r="C2975" s="1" t="s">
        <v>3132</v>
      </c>
      <c r="D2975" s="1" t="s">
        <v>5284</v>
      </c>
      <c r="E2975" s="1" t="s">
        <v>48</v>
      </c>
      <c r="F2975" s="1" t="s">
        <v>42</v>
      </c>
      <c r="G2975" s="2">
        <v>44253</v>
      </c>
      <c r="H2975" s="3">
        <v>0.46736111111111112</v>
      </c>
      <c r="I2975">
        <v>1</v>
      </c>
      <c r="J2975" s="1" t="s">
        <v>3882</v>
      </c>
      <c r="K2975">
        <v>1</v>
      </c>
      <c r="L2975">
        <v>3.0777068215807963</v>
      </c>
      <c r="M2975">
        <v>9948.26</v>
      </c>
      <c r="N2975" s="5">
        <f>IF(Feb_21[[#This Row],[WIN_OSE]]=0,('Summary Sheet'!$O$1)-('Summary Sheet'!$O$1*2%),-'Summary Sheet'!$O$1*(Feb_21[[#This Row],[BSP]]-1))</f>
        <v>-4.1554136431615927</v>
      </c>
    </row>
    <row r="2976" spans="1:14" x14ac:dyDescent="0.25">
      <c r="A2976">
        <v>179795346</v>
      </c>
      <c r="B2976" s="1" t="s">
        <v>19</v>
      </c>
      <c r="C2976" s="1" t="s">
        <v>3132</v>
      </c>
      <c r="D2976" s="1" t="s">
        <v>5284</v>
      </c>
      <c r="E2976" s="1" t="s">
        <v>39</v>
      </c>
      <c r="F2976" s="1" t="s">
        <v>42</v>
      </c>
      <c r="G2976" s="2">
        <v>44253</v>
      </c>
      <c r="H2976" s="3">
        <v>0.4777777777777778</v>
      </c>
      <c r="I2976">
        <v>3</v>
      </c>
      <c r="J2976" s="1" t="s">
        <v>3485</v>
      </c>
      <c r="K2976">
        <v>0</v>
      </c>
      <c r="L2976">
        <v>4.6843940636393375</v>
      </c>
      <c r="M2976">
        <v>5063.96</v>
      </c>
      <c r="N2976" s="5">
        <f>IF(Feb_21[[#This Row],[WIN_OSE]]=0,('Summary Sheet'!$O$1)-('Summary Sheet'!$O$1*2%),-'Summary Sheet'!$O$1*(Feb_21[[#This Row],[BSP]]-1))</f>
        <v>1.96</v>
      </c>
    </row>
    <row r="2977" spans="1:14" x14ac:dyDescent="0.25">
      <c r="A2977">
        <v>179795348</v>
      </c>
      <c r="B2977" s="1" t="s">
        <v>19</v>
      </c>
      <c r="C2977" s="1" t="s">
        <v>3132</v>
      </c>
      <c r="D2977" s="1" t="s">
        <v>5284</v>
      </c>
      <c r="E2977" s="1" t="s">
        <v>24</v>
      </c>
      <c r="F2977" s="1" t="s">
        <v>42</v>
      </c>
      <c r="G2977" s="2">
        <v>44253</v>
      </c>
      <c r="H2977" s="3">
        <v>0.48819444444444443</v>
      </c>
      <c r="I2977">
        <v>1</v>
      </c>
      <c r="J2977" s="1" t="s">
        <v>3955</v>
      </c>
      <c r="K2977">
        <v>0</v>
      </c>
      <c r="L2977">
        <v>2.7690939806854162</v>
      </c>
      <c r="M2977">
        <v>11023.48</v>
      </c>
      <c r="N2977" s="5">
        <f>IF(Feb_21[[#This Row],[WIN_OSE]]=0,('Summary Sheet'!$O$1)-('Summary Sheet'!$O$1*2%),-'Summary Sheet'!$O$1*(Feb_21[[#This Row],[BSP]]-1))</f>
        <v>1.96</v>
      </c>
    </row>
    <row r="2978" spans="1:14" x14ac:dyDescent="0.25">
      <c r="A2978">
        <v>179795350</v>
      </c>
      <c r="B2978" s="1" t="s">
        <v>19</v>
      </c>
      <c r="C2978" s="1" t="s">
        <v>3132</v>
      </c>
      <c r="D2978" s="1" t="s">
        <v>5284</v>
      </c>
      <c r="E2978" s="1" t="s">
        <v>24</v>
      </c>
      <c r="F2978" s="1" t="s">
        <v>42</v>
      </c>
      <c r="G2978" s="2">
        <v>44253</v>
      </c>
      <c r="H2978" s="3">
        <v>0.49861111111111112</v>
      </c>
      <c r="I2978">
        <v>4</v>
      </c>
      <c r="J2978" s="1" t="s">
        <v>3930</v>
      </c>
      <c r="K2978">
        <v>1</v>
      </c>
      <c r="L2978">
        <v>2.6622348957204847</v>
      </c>
      <c r="M2978">
        <v>16421.400000000001</v>
      </c>
      <c r="N2978" s="5">
        <f>IF(Feb_21[[#This Row],[WIN_OSE]]=0,('Summary Sheet'!$O$1)-('Summary Sheet'!$O$1*2%),-'Summary Sheet'!$O$1*(Feb_21[[#This Row],[BSP]]-1))</f>
        <v>-3.3244697914409693</v>
      </c>
    </row>
    <row r="2979" spans="1:14" x14ac:dyDescent="0.25">
      <c r="A2979">
        <v>179795352</v>
      </c>
      <c r="B2979" s="1" t="s">
        <v>19</v>
      </c>
      <c r="C2979" s="1" t="s">
        <v>3132</v>
      </c>
      <c r="D2979" s="1" t="s">
        <v>5284</v>
      </c>
      <c r="E2979" s="1" t="s">
        <v>43</v>
      </c>
      <c r="F2979" s="1" t="s">
        <v>42</v>
      </c>
      <c r="G2979" s="2">
        <v>44253</v>
      </c>
      <c r="H2979" s="3">
        <v>0.50902777777777775</v>
      </c>
      <c r="I2979">
        <v>3</v>
      </c>
      <c r="J2979" s="1" t="s">
        <v>4278</v>
      </c>
      <c r="K2979">
        <v>0</v>
      </c>
      <c r="L2979">
        <v>3.4801886433283657</v>
      </c>
      <c r="M2979">
        <v>8472.18</v>
      </c>
      <c r="N2979" s="5">
        <f>IF(Feb_21[[#This Row],[WIN_OSE]]=0,('Summary Sheet'!$O$1)-('Summary Sheet'!$O$1*2%),-'Summary Sheet'!$O$1*(Feb_21[[#This Row],[BSP]]-1))</f>
        <v>1.96</v>
      </c>
    </row>
    <row r="2980" spans="1:14" x14ac:dyDescent="0.25">
      <c r="A2980">
        <v>179795354</v>
      </c>
      <c r="B2980" s="1" t="s">
        <v>19</v>
      </c>
      <c r="C2980" s="1" t="s">
        <v>3132</v>
      </c>
      <c r="D2980" s="1" t="s">
        <v>5284</v>
      </c>
      <c r="E2980" s="1" t="s">
        <v>30</v>
      </c>
      <c r="F2980" s="1" t="s">
        <v>42</v>
      </c>
      <c r="G2980" s="2">
        <v>44253</v>
      </c>
      <c r="H2980" s="3">
        <v>0.51944444444444449</v>
      </c>
      <c r="I2980">
        <v>6</v>
      </c>
      <c r="J2980" s="1" t="s">
        <v>3869</v>
      </c>
      <c r="K2980">
        <v>0</v>
      </c>
      <c r="L2980">
        <v>2.514249114694139</v>
      </c>
      <c r="M2980">
        <v>16844.080000000002</v>
      </c>
      <c r="N2980" s="5">
        <f>IF(Feb_21[[#This Row],[WIN_OSE]]=0,('Summary Sheet'!$O$1)-('Summary Sheet'!$O$1*2%),-'Summary Sheet'!$O$1*(Feb_21[[#This Row],[BSP]]-1))</f>
        <v>1.96</v>
      </c>
    </row>
    <row r="2981" spans="1:14" x14ac:dyDescent="0.25">
      <c r="A2981">
        <v>179795356</v>
      </c>
      <c r="B2981" s="1" t="s">
        <v>19</v>
      </c>
      <c r="C2981" s="1" t="s">
        <v>3132</v>
      </c>
      <c r="D2981" s="1" t="s">
        <v>5284</v>
      </c>
      <c r="E2981" s="1" t="s">
        <v>48</v>
      </c>
      <c r="F2981" s="1" t="s">
        <v>42</v>
      </c>
      <c r="G2981" s="2">
        <v>44253</v>
      </c>
      <c r="H2981" s="3">
        <v>0.52986111111111112</v>
      </c>
      <c r="I2981">
        <v>1</v>
      </c>
      <c r="J2981" s="1" t="s">
        <v>4439</v>
      </c>
      <c r="K2981">
        <v>0</v>
      </c>
      <c r="L2981">
        <v>2.84</v>
      </c>
      <c r="M2981">
        <v>12137.4</v>
      </c>
      <c r="N2981" s="5">
        <f>IF(Feb_21[[#This Row],[WIN_OSE]]=0,('Summary Sheet'!$O$1)-('Summary Sheet'!$O$1*2%),-'Summary Sheet'!$O$1*(Feb_21[[#This Row],[BSP]]-1))</f>
        <v>1.96</v>
      </c>
    </row>
    <row r="2982" spans="1:14" x14ac:dyDescent="0.25">
      <c r="A2982">
        <v>179795358</v>
      </c>
      <c r="B2982" s="1" t="s">
        <v>19</v>
      </c>
      <c r="C2982" s="1" t="s">
        <v>3132</v>
      </c>
      <c r="D2982" s="1" t="s">
        <v>5284</v>
      </c>
      <c r="E2982" s="1" t="s">
        <v>43</v>
      </c>
      <c r="F2982" s="1" t="s">
        <v>42</v>
      </c>
      <c r="G2982" s="2">
        <v>44253</v>
      </c>
      <c r="H2982" s="3">
        <v>0.54027777777777775</v>
      </c>
      <c r="I2982">
        <v>3</v>
      </c>
      <c r="J2982" s="1" t="s">
        <v>5242</v>
      </c>
      <c r="K2982">
        <v>0</v>
      </c>
      <c r="L2982">
        <v>3.2560903911376951</v>
      </c>
      <c r="M2982">
        <v>12858.12</v>
      </c>
      <c r="N2982" s="5">
        <f>IF(Feb_21[[#This Row],[WIN_OSE]]=0,('Summary Sheet'!$O$1)-('Summary Sheet'!$O$1*2%),-'Summary Sheet'!$O$1*(Feb_21[[#This Row],[BSP]]-1))</f>
        <v>1.96</v>
      </c>
    </row>
    <row r="2983" spans="1:14" x14ac:dyDescent="0.25">
      <c r="A2983">
        <v>179795360</v>
      </c>
      <c r="B2983" s="1" t="s">
        <v>19</v>
      </c>
      <c r="C2983" s="1" t="s">
        <v>3132</v>
      </c>
      <c r="D2983" s="1" t="s">
        <v>5284</v>
      </c>
      <c r="E2983" s="1" t="s">
        <v>47</v>
      </c>
      <c r="F2983" s="1" t="s">
        <v>42</v>
      </c>
      <c r="G2983" s="2">
        <v>44253</v>
      </c>
      <c r="H2983" s="3">
        <v>0.55069444444444449</v>
      </c>
      <c r="I2983">
        <v>6</v>
      </c>
      <c r="J2983" s="1" t="s">
        <v>4506</v>
      </c>
      <c r="K2983">
        <v>0</v>
      </c>
      <c r="L2983">
        <v>3.95</v>
      </c>
      <c r="M2983">
        <v>8039.5</v>
      </c>
      <c r="N2983" s="5">
        <f>IF(Feb_21[[#This Row],[WIN_OSE]]=0,('Summary Sheet'!$O$1)-('Summary Sheet'!$O$1*2%),-'Summary Sheet'!$O$1*(Feb_21[[#This Row],[BSP]]-1))</f>
        <v>1.96</v>
      </c>
    </row>
    <row r="2984" spans="1:14" x14ac:dyDescent="0.25">
      <c r="A2984">
        <v>179795362</v>
      </c>
      <c r="B2984" s="1" t="s">
        <v>19</v>
      </c>
      <c r="C2984" s="1" t="s">
        <v>3132</v>
      </c>
      <c r="D2984" s="1" t="s">
        <v>5284</v>
      </c>
      <c r="E2984" s="1" t="s">
        <v>43</v>
      </c>
      <c r="F2984" s="1" t="s">
        <v>42</v>
      </c>
      <c r="G2984" s="2">
        <v>44253</v>
      </c>
      <c r="H2984" s="3">
        <v>0.56111111111111112</v>
      </c>
      <c r="I2984">
        <v>4</v>
      </c>
      <c r="J2984" s="1" t="s">
        <v>4323</v>
      </c>
      <c r="K2984">
        <v>0</v>
      </c>
      <c r="L2984">
        <v>2.8373355074814741</v>
      </c>
      <c r="M2984">
        <v>9968.76</v>
      </c>
      <c r="N2984" s="5">
        <f>IF(Feb_21[[#This Row],[WIN_OSE]]=0,('Summary Sheet'!$O$1)-('Summary Sheet'!$O$1*2%),-'Summary Sheet'!$O$1*(Feb_21[[#This Row],[BSP]]-1))</f>
        <v>1.96</v>
      </c>
    </row>
    <row r="2985" spans="1:14" x14ac:dyDescent="0.25">
      <c r="A2985">
        <v>179795364</v>
      </c>
      <c r="B2985" s="1" t="s">
        <v>19</v>
      </c>
      <c r="C2985" s="1" t="s">
        <v>3132</v>
      </c>
      <c r="D2985" s="1" t="s">
        <v>5284</v>
      </c>
      <c r="E2985" s="1" t="s">
        <v>41</v>
      </c>
      <c r="F2985" s="1" t="s">
        <v>42</v>
      </c>
      <c r="G2985" s="2">
        <v>44253</v>
      </c>
      <c r="H2985" s="3">
        <v>0.57222222222222219</v>
      </c>
      <c r="I2985">
        <v>6</v>
      </c>
      <c r="J2985" s="1" t="s">
        <v>4143</v>
      </c>
      <c r="K2985">
        <v>0</v>
      </c>
      <c r="L2985">
        <v>3.8829610702185891</v>
      </c>
      <c r="M2985">
        <v>5899.42</v>
      </c>
      <c r="N2985" s="5">
        <f>IF(Feb_21[[#This Row],[WIN_OSE]]=0,('Summary Sheet'!$O$1)-('Summary Sheet'!$O$1*2%),-'Summary Sheet'!$O$1*(Feb_21[[#This Row],[BSP]]-1))</f>
        <v>1.96</v>
      </c>
    </row>
    <row r="2986" spans="1:14" x14ac:dyDescent="0.25">
      <c r="A2986">
        <v>179795366</v>
      </c>
      <c r="B2986" s="1" t="s">
        <v>19</v>
      </c>
      <c r="C2986" s="1" t="s">
        <v>3132</v>
      </c>
      <c r="D2986" s="1" t="s">
        <v>5284</v>
      </c>
      <c r="E2986" s="1" t="s">
        <v>48</v>
      </c>
      <c r="F2986" s="1" t="s">
        <v>42</v>
      </c>
      <c r="G2986" s="2">
        <v>44253</v>
      </c>
      <c r="H2986" s="3">
        <v>0.58263888888888893</v>
      </c>
      <c r="I2986">
        <v>1</v>
      </c>
      <c r="J2986" s="1" t="s">
        <v>3894</v>
      </c>
      <c r="K2986">
        <v>0</v>
      </c>
      <c r="L2986">
        <v>3.3690920026705138</v>
      </c>
      <c r="M2986">
        <v>4131.84</v>
      </c>
      <c r="N2986" s="5">
        <f>IF(Feb_21[[#This Row],[WIN_OSE]]=0,('Summary Sheet'!$O$1)-('Summary Sheet'!$O$1*2%),-'Summary Sheet'!$O$1*(Feb_21[[#This Row],[BSP]]-1))</f>
        <v>1.96</v>
      </c>
    </row>
    <row r="2987" spans="1:14" x14ac:dyDescent="0.25">
      <c r="A2987">
        <v>179795647</v>
      </c>
      <c r="B2987" s="1" t="s">
        <v>23</v>
      </c>
      <c r="C2987" s="1" t="s">
        <v>3119</v>
      </c>
      <c r="D2987" s="1" t="s">
        <v>5284</v>
      </c>
      <c r="E2987" s="1" t="s">
        <v>27</v>
      </c>
      <c r="F2987" s="1" t="s">
        <v>28</v>
      </c>
      <c r="G2987" s="2">
        <v>44253</v>
      </c>
      <c r="H2987" s="3">
        <v>0.42499999999999999</v>
      </c>
      <c r="I2987">
        <v>4</v>
      </c>
      <c r="J2987" s="1" t="s">
        <v>1308</v>
      </c>
      <c r="K2987">
        <v>0</v>
      </c>
      <c r="L2987">
        <v>2.5898099633511809</v>
      </c>
      <c r="M2987">
        <v>9870.2800000000007</v>
      </c>
      <c r="N2987" s="5">
        <f>IF(Feb_21[[#This Row],[WIN_OSE]]=0,('Summary Sheet'!$O$1)-('Summary Sheet'!$O$1*2%),-'Summary Sheet'!$O$1*(Feb_21[[#This Row],[BSP]]-1))</f>
        <v>1.96</v>
      </c>
    </row>
    <row r="2988" spans="1:14" x14ac:dyDescent="0.25">
      <c r="A2988">
        <v>179795649</v>
      </c>
      <c r="B2988" s="1" t="s">
        <v>23</v>
      </c>
      <c r="C2988" s="1" t="s">
        <v>3119</v>
      </c>
      <c r="D2988" s="1" t="s">
        <v>5284</v>
      </c>
      <c r="E2988" s="1" t="s">
        <v>24</v>
      </c>
      <c r="F2988" s="1" t="s">
        <v>25</v>
      </c>
      <c r="G2988" s="2">
        <v>44253</v>
      </c>
      <c r="H2988" s="3">
        <v>0.43819444444444444</v>
      </c>
      <c r="I2988">
        <v>2</v>
      </c>
      <c r="J2988" s="1" t="s">
        <v>4359</v>
      </c>
      <c r="K2988">
        <v>0</v>
      </c>
      <c r="L2988">
        <v>4.4255453157870388</v>
      </c>
      <c r="M2988">
        <v>8026.66</v>
      </c>
      <c r="N2988" s="5">
        <f>IF(Feb_21[[#This Row],[WIN_OSE]]=0,('Summary Sheet'!$O$1)-('Summary Sheet'!$O$1*2%),-'Summary Sheet'!$O$1*(Feb_21[[#This Row],[BSP]]-1))</f>
        <v>1.96</v>
      </c>
    </row>
    <row r="2989" spans="1:14" x14ac:dyDescent="0.25">
      <c r="A2989">
        <v>179795651</v>
      </c>
      <c r="B2989" s="1" t="s">
        <v>23</v>
      </c>
      <c r="C2989" s="1" t="s">
        <v>3119</v>
      </c>
      <c r="D2989" s="1" t="s">
        <v>5284</v>
      </c>
      <c r="E2989" s="1" t="s">
        <v>75</v>
      </c>
      <c r="F2989" s="1" t="s">
        <v>28</v>
      </c>
      <c r="G2989" s="2">
        <v>44253</v>
      </c>
      <c r="H2989" s="3">
        <v>0.44861111111111113</v>
      </c>
      <c r="I2989">
        <v>1</v>
      </c>
      <c r="J2989" s="1" t="s">
        <v>1379</v>
      </c>
      <c r="K2989">
        <v>0</v>
      </c>
      <c r="L2989">
        <v>3.7373248802823946</v>
      </c>
      <c r="M2989">
        <v>4037.42</v>
      </c>
      <c r="N2989" s="5">
        <f>IF(Feb_21[[#This Row],[WIN_OSE]]=0,('Summary Sheet'!$O$1)-('Summary Sheet'!$O$1*2%),-'Summary Sheet'!$O$1*(Feb_21[[#This Row],[BSP]]-1))</f>
        <v>1.96</v>
      </c>
    </row>
    <row r="2990" spans="1:14" x14ac:dyDescent="0.25">
      <c r="A2990">
        <v>179795653</v>
      </c>
      <c r="B2990" s="1" t="s">
        <v>23</v>
      </c>
      <c r="C2990" s="1" t="s">
        <v>3119</v>
      </c>
      <c r="D2990" s="1" t="s">
        <v>5284</v>
      </c>
      <c r="E2990" s="1" t="s">
        <v>24</v>
      </c>
      <c r="F2990" s="1" t="s">
        <v>25</v>
      </c>
      <c r="G2990" s="2">
        <v>44253</v>
      </c>
      <c r="H2990" s="3">
        <v>0.45902777777777776</v>
      </c>
      <c r="I2990">
        <v>2</v>
      </c>
      <c r="J2990" s="1" t="s">
        <v>5182</v>
      </c>
      <c r="K2990">
        <v>0</v>
      </c>
      <c r="L2990">
        <v>4.0999999999999996</v>
      </c>
      <c r="M2990">
        <v>5795.68</v>
      </c>
      <c r="N2990" s="5">
        <f>IF(Feb_21[[#This Row],[WIN_OSE]]=0,('Summary Sheet'!$O$1)-('Summary Sheet'!$O$1*2%),-'Summary Sheet'!$O$1*(Feb_21[[#This Row],[BSP]]-1))</f>
        <v>1.96</v>
      </c>
    </row>
    <row r="2991" spans="1:14" x14ac:dyDescent="0.25">
      <c r="A2991">
        <v>179795655</v>
      </c>
      <c r="B2991" s="1" t="s">
        <v>23</v>
      </c>
      <c r="C2991" s="1" t="s">
        <v>3119</v>
      </c>
      <c r="D2991" s="1" t="s">
        <v>5284</v>
      </c>
      <c r="E2991" s="1" t="s">
        <v>49</v>
      </c>
      <c r="F2991" s="1" t="s">
        <v>28</v>
      </c>
      <c r="G2991" s="2">
        <v>44253</v>
      </c>
      <c r="H2991" s="3">
        <v>0.46944444444444444</v>
      </c>
      <c r="I2991">
        <v>3</v>
      </c>
      <c r="J2991" s="1" t="s">
        <v>5033</v>
      </c>
      <c r="K2991">
        <v>0</v>
      </c>
      <c r="L2991">
        <v>3.75</v>
      </c>
      <c r="M2991">
        <v>4804.22</v>
      </c>
      <c r="N2991" s="5">
        <f>IF(Feb_21[[#This Row],[WIN_OSE]]=0,('Summary Sheet'!$O$1)-('Summary Sheet'!$O$1*2%),-'Summary Sheet'!$O$1*(Feb_21[[#This Row],[BSP]]-1))</f>
        <v>1.96</v>
      </c>
    </row>
    <row r="2992" spans="1:14" x14ac:dyDescent="0.25">
      <c r="A2992">
        <v>179795657</v>
      </c>
      <c r="B2992" s="1" t="s">
        <v>23</v>
      </c>
      <c r="C2992" s="1" t="s">
        <v>3119</v>
      </c>
      <c r="D2992" s="1" t="s">
        <v>5284</v>
      </c>
      <c r="E2992" s="1" t="s">
        <v>24</v>
      </c>
      <c r="F2992" s="1" t="s">
        <v>25</v>
      </c>
      <c r="G2992" s="2">
        <v>44253</v>
      </c>
      <c r="H2992" s="3">
        <v>0.47986111111111113</v>
      </c>
      <c r="I2992">
        <v>4</v>
      </c>
      <c r="J2992" s="1" t="s">
        <v>5208</v>
      </c>
      <c r="K2992">
        <v>0</v>
      </c>
      <c r="L2992">
        <v>2.2915476865554045</v>
      </c>
      <c r="M2992">
        <v>11554.46</v>
      </c>
      <c r="N2992" s="5">
        <f>IF(Feb_21[[#This Row],[WIN_OSE]]=0,('Summary Sheet'!$O$1)-('Summary Sheet'!$O$1*2%),-'Summary Sheet'!$O$1*(Feb_21[[#This Row],[BSP]]-1))</f>
        <v>1.96</v>
      </c>
    </row>
    <row r="2993" spans="1:14" x14ac:dyDescent="0.25">
      <c r="A2993">
        <v>179795659</v>
      </c>
      <c r="B2993" s="1" t="s">
        <v>23</v>
      </c>
      <c r="C2993" s="1" t="s">
        <v>3119</v>
      </c>
      <c r="D2993" s="1" t="s">
        <v>5284</v>
      </c>
      <c r="E2993" s="1" t="s">
        <v>49</v>
      </c>
      <c r="F2993" s="1" t="s">
        <v>28</v>
      </c>
      <c r="G2993" s="2">
        <v>44253</v>
      </c>
      <c r="H2993" s="3">
        <v>0.49027777777777776</v>
      </c>
      <c r="I2993">
        <v>5</v>
      </c>
      <c r="J2993" s="1" t="s">
        <v>4628</v>
      </c>
      <c r="K2993">
        <v>1</v>
      </c>
      <c r="L2993">
        <v>4.8</v>
      </c>
      <c r="M2993">
        <v>3486.92</v>
      </c>
      <c r="N2993" s="5">
        <f>IF(Feb_21[[#This Row],[WIN_OSE]]=0,('Summary Sheet'!$O$1)-('Summary Sheet'!$O$1*2%),-'Summary Sheet'!$O$1*(Feb_21[[#This Row],[BSP]]-1))</f>
        <v>-7.6</v>
      </c>
    </row>
    <row r="2994" spans="1:14" x14ac:dyDescent="0.25">
      <c r="A2994">
        <v>179795661</v>
      </c>
      <c r="B2994" s="1" t="s">
        <v>23</v>
      </c>
      <c r="C2994" s="1" t="s">
        <v>3119</v>
      </c>
      <c r="D2994" s="1" t="s">
        <v>5284</v>
      </c>
      <c r="E2994" s="1" t="s">
        <v>24</v>
      </c>
      <c r="F2994" s="1" t="s">
        <v>25</v>
      </c>
      <c r="G2994" s="2">
        <v>44253</v>
      </c>
      <c r="H2994" s="3">
        <v>0.50069444444444444</v>
      </c>
      <c r="I2994">
        <v>6</v>
      </c>
      <c r="J2994" s="1" t="s">
        <v>4389</v>
      </c>
      <c r="K2994">
        <v>0</v>
      </c>
      <c r="L2994">
        <v>2.9576114086474994</v>
      </c>
      <c r="M2994">
        <v>11700.98</v>
      </c>
      <c r="N2994" s="5">
        <f>IF(Feb_21[[#This Row],[WIN_OSE]]=0,('Summary Sheet'!$O$1)-('Summary Sheet'!$O$1*2%),-'Summary Sheet'!$O$1*(Feb_21[[#This Row],[BSP]]-1))</f>
        <v>1.96</v>
      </c>
    </row>
    <row r="2995" spans="1:14" x14ac:dyDescent="0.25">
      <c r="A2995">
        <v>179795663</v>
      </c>
      <c r="B2995" s="1" t="s">
        <v>23</v>
      </c>
      <c r="C2995" s="1" t="s">
        <v>3119</v>
      </c>
      <c r="D2995" s="1" t="s">
        <v>5284</v>
      </c>
      <c r="E2995" s="1" t="s">
        <v>39</v>
      </c>
      <c r="F2995" s="1" t="s">
        <v>25</v>
      </c>
      <c r="G2995" s="2">
        <v>44253</v>
      </c>
      <c r="H2995" s="3">
        <v>0.51111111111111107</v>
      </c>
      <c r="I2995">
        <v>5</v>
      </c>
      <c r="J2995" s="1" t="s">
        <v>4393</v>
      </c>
      <c r="K2995">
        <v>0</v>
      </c>
      <c r="L2995">
        <v>2.94</v>
      </c>
      <c r="M2995">
        <v>8003.3</v>
      </c>
      <c r="N2995" s="5">
        <f>IF(Feb_21[[#This Row],[WIN_OSE]]=0,('Summary Sheet'!$O$1)-('Summary Sheet'!$O$1*2%),-'Summary Sheet'!$O$1*(Feb_21[[#This Row],[BSP]]-1))</f>
        <v>1.96</v>
      </c>
    </row>
    <row r="2996" spans="1:14" x14ac:dyDescent="0.25">
      <c r="A2996">
        <v>179795665</v>
      </c>
      <c r="B2996" s="1" t="s">
        <v>23</v>
      </c>
      <c r="C2996" s="1" t="s">
        <v>3119</v>
      </c>
      <c r="D2996" s="1" t="s">
        <v>5284</v>
      </c>
      <c r="E2996" s="1" t="s">
        <v>75</v>
      </c>
      <c r="F2996" s="1" t="s">
        <v>28</v>
      </c>
      <c r="G2996" s="2">
        <v>44253</v>
      </c>
      <c r="H2996" s="3">
        <v>0.52152777777777781</v>
      </c>
      <c r="I2996">
        <v>6</v>
      </c>
      <c r="J2996" s="1" t="s">
        <v>3456</v>
      </c>
      <c r="K2996">
        <v>0</v>
      </c>
      <c r="L2996">
        <v>3.6701519816022481</v>
      </c>
      <c r="M2996">
        <v>5249.24</v>
      </c>
      <c r="N2996" s="5">
        <f>IF(Feb_21[[#This Row],[WIN_OSE]]=0,('Summary Sheet'!$O$1)-('Summary Sheet'!$O$1*2%),-'Summary Sheet'!$O$1*(Feb_21[[#This Row],[BSP]]-1))</f>
        <v>1.96</v>
      </c>
    </row>
    <row r="2997" spans="1:14" x14ac:dyDescent="0.25">
      <c r="A2997">
        <v>179795667</v>
      </c>
      <c r="B2997" s="1" t="s">
        <v>23</v>
      </c>
      <c r="C2997" s="1" t="s">
        <v>3119</v>
      </c>
      <c r="D2997" s="1" t="s">
        <v>5284</v>
      </c>
      <c r="E2997" s="1" t="s">
        <v>41</v>
      </c>
      <c r="F2997" s="1" t="s">
        <v>25</v>
      </c>
      <c r="G2997" s="2">
        <v>44253</v>
      </c>
      <c r="H2997" s="3">
        <v>0.53194444444444444</v>
      </c>
      <c r="I2997">
        <v>5</v>
      </c>
      <c r="J2997" s="1" t="s">
        <v>3492</v>
      </c>
      <c r="K2997">
        <v>0</v>
      </c>
      <c r="L2997">
        <v>3.0765416583541816</v>
      </c>
      <c r="M2997">
        <v>8571.9599999999991</v>
      </c>
      <c r="N2997" s="5">
        <f>IF(Feb_21[[#This Row],[WIN_OSE]]=0,('Summary Sheet'!$O$1)-('Summary Sheet'!$O$1*2%),-'Summary Sheet'!$O$1*(Feb_21[[#This Row],[BSP]]-1))</f>
        <v>1.96</v>
      </c>
    </row>
    <row r="2998" spans="1:14" x14ac:dyDescent="0.25">
      <c r="A2998">
        <v>179795669</v>
      </c>
      <c r="B2998" s="1" t="s">
        <v>23</v>
      </c>
      <c r="C2998" s="1" t="s">
        <v>3119</v>
      </c>
      <c r="D2998" s="1" t="s">
        <v>5284</v>
      </c>
      <c r="E2998" s="1" t="s">
        <v>39</v>
      </c>
      <c r="F2998" s="1" t="s">
        <v>25</v>
      </c>
      <c r="G2998" s="2">
        <v>44253</v>
      </c>
      <c r="H2998" s="3">
        <v>0.54305555555555551</v>
      </c>
      <c r="I2998">
        <v>1</v>
      </c>
      <c r="J2998" s="1" t="s">
        <v>4745</v>
      </c>
      <c r="K2998">
        <v>0</v>
      </c>
      <c r="L2998">
        <v>3.55</v>
      </c>
      <c r="M2998">
        <v>4287.8599999999997</v>
      </c>
      <c r="N2998" s="5">
        <f>IF(Feb_21[[#This Row],[WIN_OSE]]=0,('Summary Sheet'!$O$1)-('Summary Sheet'!$O$1*2%),-'Summary Sheet'!$O$1*(Feb_21[[#This Row],[BSP]]-1))</f>
        <v>1.96</v>
      </c>
    </row>
    <row r="2999" spans="1:14" x14ac:dyDescent="0.25">
      <c r="A2999">
        <v>179795671</v>
      </c>
      <c r="B2999" s="1" t="s">
        <v>23</v>
      </c>
      <c r="C2999" s="1" t="s">
        <v>3119</v>
      </c>
      <c r="D2999" s="1" t="s">
        <v>5284</v>
      </c>
      <c r="E2999" s="1" t="s">
        <v>75</v>
      </c>
      <c r="F2999" s="1" t="s">
        <v>28</v>
      </c>
      <c r="G2999" s="2">
        <v>44253</v>
      </c>
      <c r="H2999" s="3">
        <v>0.55347222222222225</v>
      </c>
      <c r="I2999">
        <v>5</v>
      </c>
      <c r="J2999" s="1" t="s">
        <v>4071</v>
      </c>
      <c r="K2999">
        <v>0</v>
      </c>
      <c r="L2999">
        <v>4.2</v>
      </c>
      <c r="M2999">
        <v>4311.5200000000004</v>
      </c>
      <c r="N2999" s="5">
        <f>IF(Feb_21[[#This Row],[WIN_OSE]]=0,('Summary Sheet'!$O$1)-('Summary Sheet'!$O$1*2%),-'Summary Sheet'!$O$1*(Feb_21[[#This Row],[BSP]]-1))</f>
        <v>1.96</v>
      </c>
    </row>
    <row r="3000" spans="1:14" x14ac:dyDescent="0.25">
      <c r="A3000">
        <v>179795673</v>
      </c>
      <c r="B3000" s="1" t="s">
        <v>23</v>
      </c>
      <c r="C3000" s="1" t="s">
        <v>3119</v>
      </c>
      <c r="D3000" s="1" t="s">
        <v>5284</v>
      </c>
      <c r="E3000" s="1" t="s">
        <v>24</v>
      </c>
      <c r="F3000" s="1" t="s">
        <v>25</v>
      </c>
      <c r="G3000" s="2">
        <v>44253</v>
      </c>
      <c r="H3000" s="3">
        <v>0.56458333333333333</v>
      </c>
      <c r="I3000">
        <v>5</v>
      </c>
      <c r="J3000" s="1" t="s">
        <v>5166</v>
      </c>
      <c r="K3000">
        <v>0</v>
      </c>
      <c r="L3000">
        <v>3.4687199097144186</v>
      </c>
      <c r="M3000">
        <v>4854.78</v>
      </c>
      <c r="N3000" s="5">
        <f>IF(Feb_21[[#This Row],[WIN_OSE]]=0,('Summary Sheet'!$O$1)-('Summary Sheet'!$O$1*2%),-'Summary Sheet'!$O$1*(Feb_21[[#This Row],[BSP]]-1))</f>
        <v>1.96</v>
      </c>
    </row>
    <row r="3001" spans="1:14" x14ac:dyDescent="0.25">
      <c r="A3001">
        <v>179795791</v>
      </c>
      <c r="B3001" s="1" t="s">
        <v>23</v>
      </c>
      <c r="C3001" s="1" t="s">
        <v>167</v>
      </c>
      <c r="D3001" s="1" t="s">
        <v>5284</v>
      </c>
      <c r="E3001" s="1" t="s">
        <v>37</v>
      </c>
      <c r="F3001" s="1" t="s">
        <v>44</v>
      </c>
      <c r="G3001" s="2">
        <v>44253</v>
      </c>
      <c r="H3001" s="3">
        <v>0.4284722222222222</v>
      </c>
      <c r="I3001">
        <v>5</v>
      </c>
      <c r="J3001" s="1" t="s">
        <v>4917</v>
      </c>
      <c r="K3001">
        <v>0</v>
      </c>
      <c r="L3001">
        <v>4.7660901855619873</v>
      </c>
      <c r="M3001">
        <v>4273.4399999999996</v>
      </c>
      <c r="N3001" s="5">
        <f>IF(Feb_21[[#This Row],[WIN_OSE]]=0,('Summary Sheet'!$O$1)-('Summary Sheet'!$O$1*2%),-'Summary Sheet'!$O$1*(Feb_21[[#This Row],[BSP]]-1))</f>
        <v>1.96</v>
      </c>
    </row>
    <row r="3002" spans="1:14" x14ac:dyDescent="0.25">
      <c r="A3002">
        <v>179795793</v>
      </c>
      <c r="B3002" s="1" t="s">
        <v>23</v>
      </c>
      <c r="C3002" s="1" t="s">
        <v>167</v>
      </c>
      <c r="D3002" s="1" t="s">
        <v>5284</v>
      </c>
      <c r="E3002" s="1" t="s">
        <v>41</v>
      </c>
      <c r="F3002" s="1" t="s">
        <v>44</v>
      </c>
      <c r="G3002" s="2">
        <v>44253</v>
      </c>
      <c r="H3002" s="3">
        <v>0.44236111111111109</v>
      </c>
      <c r="I3002">
        <v>6</v>
      </c>
      <c r="J3002" s="1" t="s">
        <v>5286</v>
      </c>
      <c r="K3002">
        <v>1</v>
      </c>
      <c r="L3002">
        <v>3.1870249296857587</v>
      </c>
      <c r="M3002">
        <v>8870.3799999999992</v>
      </c>
      <c r="N3002" s="5">
        <f>IF(Feb_21[[#This Row],[WIN_OSE]]=0,('Summary Sheet'!$O$1)-('Summary Sheet'!$O$1*2%),-'Summary Sheet'!$O$1*(Feb_21[[#This Row],[BSP]]-1))</f>
        <v>-4.3740498593715174</v>
      </c>
    </row>
    <row r="3003" spans="1:14" x14ac:dyDescent="0.25">
      <c r="A3003">
        <v>179795795</v>
      </c>
      <c r="B3003" s="1" t="s">
        <v>23</v>
      </c>
      <c r="C3003" s="1" t="s">
        <v>167</v>
      </c>
      <c r="D3003" s="1" t="s">
        <v>5284</v>
      </c>
      <c r="E3003" s="1" t="s">
        <v>32</v>
      </c>
      <c r="F3003" s="1" t="s">
        <v>44</v>
      </c>
      <c r="G3003" s="2">
        <v>44253</v>
      </c>
      <c r="H3003" s="3">
        <v>0.45347222222222222</v>
      </c>
      <c r="I3003">
        <v>1</v>
      </c>
      <c r="J3003" s="1" t="s">
        <v>458</v>
      </c>
      <c r="K3003">
        <v>0</v>
      </c>
      <c r="L3003">
        <v>3.4454177617338422</v>
      </c>
      <c r="M3003">
        <v>8406.26</v>
      </c>
      <c r="N3003" s="5">
        <f>IF(Feb_21[[#This Row],[WIN_OSE]]=0,('Summary Sheet'!$O$1)-('Summary Sheet'!$O$1*2%),-'Summary Sheet'!$O$1*(Feb_21[[#This Row],[BSP]]-1))</f>
        <v>1.96</v>
      </c>
    </row>
    <row r="3004" spans="1:14" x14ac:dyDescent="0.25">
      <c r="A3004">
        <v>179795797</v>
      </c>
      <c r="B3004" s="1" t="s">
        <v>23</v>
      </c>
      <c r="C3004" s="1" t="s">
        <v>167</v>
      </c>
      <c r="D3004" s="1" t="s">
        <v>5284</v>
      </c>
      <c r="E3004" s="1" t="s">
        <v>27</v>
      </c>
      <c r="F3004" s="1" t="s">
        <v>186</v>
      </c>
      <c r="G3004" s="2">
        <v>44253</v>
      </c>
      <c r="H3004" s="3">
        <v>0.46458333333333335</v>
      </c>
      <c r="I3004">
        <v>6</v>
      </c>
      <c r="J3004" s="1" t="s">
        <v>3942</v>
      </c>
      <c r="K3004">
        <v>0</v>
      </c>
      <c r="L3004">
        <v>2.92</v>
      </c>
      <c r="M3004">
        <v>7449.52</v>
      </c>
      <c r="N3004" s="5">
        <f>IF(Feb_21[[#This Row],[WIN_OSE]]=0,('Summary Sheet'!$O$1)-('Summary Sheet'!$O$1*2%),-'Summary Sheet'!$O$1*(Feb_21[[#This Row],[BSP]]-1))</f>
        <v>1.96</v>
      </c>
    </row>
    <row r="3005" spans="1:14" x14ac:dyDescent="0.25">
      <c r="A3005">
        <v>179795799</v>
      </c>
      <c r="B3005" s="1" t="s">
        <v>23</v>
      </c>
      <c r="C3005" s="1" t="s">
        <v>167</v>
      </c>
      <c r="D3005" s="1" t="s">
        <v>5284</v>
      </c>
      <c r="E3005" s="1" t="s">
        <v>43</v>
      </c>
      <c r="F3005" s="1" t="s">
        <v>44</v>
      </c>
      <c r="G3005" s="2">
        <v>44253</v>
      </c>
      <c r="H3005" s="3">
        <v>0.47499999999999998</v>
      </c>
      <c r="I3005">
        <v>3</v>
      </c>
      <c r="J3005" s="1" t="s">
        <v>3612</v>
      </c>
      <c r="K3005">
        <v>0</v>
      </c>
      <c r="L3005">
        <v>3.85</v>
      </c>
      <c r="M3005">
        <v>4774.4799999999996</v>
      </c>
      <c r="N3005" s="5">
        <f>IF(Feb_21[[#This Row],[WIN_OSE]]=0,('Summary Sheet'!$O$1)-('Summary Sheet'!$O$1*2%),-'Summary Sheet'!$O$1*(Feb_21[[#This Row],[BSP]]-1))</f>
        <v>1.96</v>
      </c>
    </row>
    <row r="3006" spans="1:14" x14ac:dyDescent="0.25">
      <c r="A3006">
        <v>179795801</v>
      </c>
      <c r="B3006" s="1" t="s">
        <v>23</v>
      </c>
      <c r="C3006" s="1" t="s">
        <v>167</v>
      </c>
      <c r="D3006" s="1" t="s">
        <v>5284</v>
      </c>
      <c r="E3006" s="1" t="s">
        <v>39</v>
      </c>
      <c r="F3006" s="1" t="s">
        <v>44</v>
      </c>
      <c r="G3006" s="2">
        <v>44253</v>
      </c>
      <c r="H3006" s="3">
        <v>0.48541666666666666</v>
      </c>
      <c r="I3006">
        <v>1</v>
      </c>
      <c r="J3006" s="1" t="s">
        <v>4928</v>
      </c>
      <c r="K3006">
        <v>0</v>
      </c>
      <c r="L3006">
        <v>2.8222481747706025</v>
      </c>
      <c r="M3006">
        <v>10554.24</v>
      </c>
      <c r="N3006" s="5">
        <f>IF(Feb_21[[#This Row],[WIN_OSE]]=0,('Summary Sheet'!$O$1)-('Summary Sheet'!$O$1*2%),-'Summary Sheet'!$O$1*(Feb_21[[#This Row],[BSP]]-1))</f>
        <v>1.96</v>
      </c>
    </row>
    <row r="3007" spans="1:14" x14ac:dyDescent="0.25">
      <c r="A3007">
        <v>179795803</v>
      </c>
      <c r="B3007" s="1" t="s">
        <v>23</v>
      </c>
      <c r="C3007" s="1" t="s">
        <v>167</v>
      </c>
      <c r="D3007" s="1" t="s">
        <v>5284</v>
      </c>
      <c r="E3007" s="1" t="s">
        <v>30</v>
      </c>
      <c r="F3007" s="1" t="s">
        <v>44</v>
      </c>
      <c r="G3007" s="2">
        <v>44253</v>
      </c>
      <c r="H3007" s="3">
        <v>0.49583333333333335</v>
      </c>
      <c r="I3007">
        <v>1</v>
      </c>
      <c r="J3007" s="1" t="s">
        <v>4907</v>
      </c>
      <c r="K3007">
        <v>0</v>
      </c>
      <c r="L3007">
        <v>2.3007849196098995</v>
      </c>
      <c r="M3007">
        <v>17412.900000000001</v>
      </c>
      <c r="N3007" s="5">
        <f>IF(Feb_21[[#This Row],[WIN_OSE]]=0,('Summary Sheet'!$O$1)-('Summary Sheet'!$O$1*2%),-'Summary Sheet'!$O$1*(Feb_21[[#This Row],[BSP]]-1))</f>
        <v>1.96</v>
      </c>
    </row>
    <row r="3008" spans="1:14" x14ac:dyDescent="0.25">
      <c r="A3008">
        <v>179795805</v>
      </c>
      <c r="B3008" s="1" t="s">
        <v>23</v>
      </c>
      <c r="C3008" s="1" t="s">
        <v>167</v>
      </c>
      <c r="D3008" s="1" t="s">
        <v>5284</v>
      </c>
      <c r="E3008" s="1" t="s">
        <v>41</v>
      </c>
      <c r="F3008" s="1" t="s">
        <v>44</v>
      </c>
      <c r="G3008" s="2">
        <v>44253</v>
      </c>
      <c r="H3008" s="3">
        <v>0.50624999999999998</v>
      </c>
      <c r="I3008">
        <v>2</v>
      </c>
      <c r="J3008" s="1" t="s">
        <v>390</v>
      </c>
      <c r="K3008">
        <v>1</v>
      </c>
      <c r="L3008">
        <v>2.16</v>
      </c>
      <c r="M3008">
        <v>10378.66</v>
      </c>
      <c r="N3008" s="5">
        <f>IF(Feb_21[[#This Row],[WIN_OSE]]=0,('Summary Sheet'!$O$1)-('Summary Sheet'!$O$1*2%),-'Summary Sheet'!$O$1*(Feb_21[[#This Row],[BSP]]-1))</f>
        <v>-2.3200000000000003</v>
      </c>
    </row>
    <row r="3009" spans="1:14" x14ac:dyDescent="0.25">
      <c r="A3009">
        <v>179795807</v>
      </c>
      <c r="B3009" s="1" t="s">
        <v>23</v>
      </c>
      <c r="C3009" s="1" t="s">
        <v>167</v>
      </c>
      <c r="D3009" s="1" t="s">
        <v>5284</v>
      </c>
      <c r="E3009" s="1" t="s">
        <v>47</v>
      </c>
      <c r="F3009" s="1" t="s">
        <v>44</v>
      </c>
      <c r="G3009" s="2">
        <v>44253</v>
      </c>
      <c r="H3009" s="3">
        <v>0.51666666666666672</v>
      </c>
      <c r="I3009">
        <v>5</v>
      </c>
      <c r="J3009" s="1" t="s">
        <v>5173</v>
      </c>
      <c r="K3009">
        <v>0</v>
      </c>
      <c r="L3009">
        <v>3.2710654915640776</v>
      </c>
      <c r="M3009">
        <v>10700.22</v>
      </c>
      <c r="N3009" s="5">
        <f>IF(Feb_21[[#This Row],[WIN_OSE]]=0,('Summary Sheet'!$O$1)-('Summary Sheet'!$O$1*2%),-'Summary Sheet'!$O$1*(Feb_21[[#This Row],[BSP]]-1))</f>
        <v>1.96</v>
      </c>
    </row>
    <row r="3010" spans="1:14" x14ac:dyDescent="0.25">
      <c r="A3010">
        <v>179795809</v>
      </c>
      <c r="B3010" s="1" t="s">
        <v>23</v>
      </c>
      <c r="C3010" s="1" t="s">
        <v>167</v>
      </c>
      <c r="D3010" s="1" t="s">
        <v>5284</v>
      </c>
      <c r="E3010" s="1" t="s">
        <v>75</v>
      </c>
      <c r="F3010" s="1" t="s">
        <v>186</v>
      </c>
      <c r="G3010" s="2">
        <v>44253</v>
      </c>
      <c r="H3010" s="3">
        <v>0.52708333333333335</v>
      </c>
      <c r="I3010">
        <v>4</v>
      </c>
      <c r="J3010" s="1" t="s">
        <v>4955</v>
      </c>
      <c r="K3010">
        <v>0</v>
      </c>
      <c r="L3010">
        <v>2.061471662829681</v>
      </c>
      <c r="M3010">
        <v>20420.98</v>
      </c>
      <c r="N3010" s="5">
        <f>IF(Feb_21[[#This Row],[WIN_OSE]]=0,('Summary Sheet'!$O$1)-('Summary Sheet'!$O$1*2%),-'Summary Sheet'!$O$1*(Feb_21[[#This Row],[BSP]]-1))</f>
        <v>1.96</v>
      </c>
    </row>
    <row r="3011" spans="1:14" x14ac:dyDescent="0.25">
      <c r="A3011">
        <v>179795811</v>
      </c>
      <c r="B3011" s="1" t="s">
        <v>23</v>
      </c>
      <c r="C3011" s="1" t="s">
        <v>167</v>
      </c>
      <c r="D3011" s="1" t="s">
        <v>5284</v>
      </c>
      <c r="E3011" s="1" t="s">
        <v>43</v>
      </c>
      <c r="F3011" s="1" t="s">
        <v>44</v>
      </c>
      <c r="G3011" s="2">
        <v>44253</v>
      </c>
      <c r="H3011" s="3">
        <v>0.53749999999999998</v>
      </c>
      <c r="I3011">
        <v>6</v>
      </c>
      <c r="J3011" s="1" t="s">
        <v>3883</v>
      </c>
      <c r="K3011">
        <v>0</v>
      </c>
      <c r="L3011">
        <v>3.2</v>
      </c>
      <c r="M3011">
        <v>7445.36</v>
      </c>
      <c r="N3011" s="5">
        <f>IF(Feb_21[[#This Row],[WIN_OSE]]=0,('Summary Sheet'!$O$1)-('Summary Sheet'!$O$1*2%),-'Summary Sheet'!$O$1*(Feb_21[[#This Row],[BSP]]-1))</f>
        <v>1.96</v>
      </c>
    </row>
    <row r="3012" spans="1:14" x14ac:dyDescent="0.25">
      <c r="A3012">
        <v>179795813</v>
      </c>
      <c r="B3012" s="1" t="s">
        <v>23</v>
      </c>
      <c r="C3012" s="1" t="s">
        <v>167</v>
      </c>
      <c r="D3012" s="1" t="s">
        <v>5284</v>
      </c>
      <c r="E3012" s="1" t="s">
        <v>43</v>
      </c>
      <c r="F3012" s="1" t="s">
        <v>44</v>
      </c>
      <c r="G3012" s="2">
        <v>44253</v>
      </c>
      <c r="H3012" s="3">
        <v>0.54791666666666672</v>
      </c>
      <c r="I3012">
        <v>5</v>
      </c>
      <c r="J3012" s="1" t="s">
        <v>4725</v>
      </c>
      <c r="K3012">
        <v>1</v>
      </c>
      <c r="L3012">
        <v>3.6880753288156845</v>
      </c>
      <c r="M3012">
        <v>6181.88</v>
      </c>
      <c r="N3012" s="5">
        <f>IF(Feb_21[[#This Row],[WIN_OSE]]=0,('Summary Sheet'!$O$1)-('Summary Sheet'!$O$1*2%),-'Summary Sheet'!$O$1*(Feb_21[[#This Row],[BSP]]-1))</f>
        <v>-5.3761506576313689</v>
      </c>
    </row>
    <row r="3013" spans="1:14" x14ac:dyDescent="0.25">
      <c r="A3013">
        <v>179795815</v>
      </c>
      <c r="B3013" s="1" t="s">
        <v>23</v>
      </c>
      <c r="C3013" s="1" t="s">
        <v>167</v>
      </c>
      <c r="D3013" s="1" t="s">
        <v>5284</v>
      </c>
      <c r="E3013" s="1" t="s">
        <v>65</v>
      </c>
      <c r="F3013" s="1" t="s">
        <v>44</v>
      </c>
      <c r="G3013" s="2">
        <v>44253</v>
      </c>
      <c r="H3013" s="3">
        <v>0.55833333333333335</v>
      </c>
      <c r="I3013">
        <v>6</v>
      </c>
      <c r="J3013" s="1" t="s">
        <v>4170</v>
      </c>
      <c r="K3013">
        <v>0</v>
      </c>
      <c r="L3013">
        <v>2.8878854710000001</v>
      </c>
      <c r="M3013">
        <v>19880.54</v>
      </c>
      <c r="N3013" s="5">
        <f>IF(Feb_21[[#This Row],[WIN_OSE]]=0,('Summary Sheet'!$O$1)-('Summary Sheet'!$O$1*2%),-'Summary Sheet'!$O$1*(Feb_21[[#This Row],[BSP]]-1))</f>
        <v>1.96</v>
      </c>
    </row>
    <row r="3014" spans="1:14" x14ac:dyDescent="0.25">
      <c r="A3014">
        <v>179795817</v>
      </c>
      <c r="B3014" s="1" t="s">
        <v>23</v>
      </c>
      <c r="C3014" s="1" t="s">
        <v>167</v>
      </c>
      <c r="D3014" s="1" t="s">
        <v>5284</v>
      </c>
      <c r="E3014" s="1" t="s">
        <v>24</v>
      </c>
      <c r="F3014" s="1" t="s">
        <v>44</v>
      </c>
      <c r="G3014" s="2">
        <v>44253</v>
      </c>
      <c r="H3014" s="3">
        <v>0.56874999999999998</v>
      </c>
      <c r="I3014">
        <v>3</v>
      </c>
      <c r="J3014" s="1" t="s">
        <v>4887</v>
      </c>
      <c r="K3014">
        <v>0</v>
      </c>
      <c r="L3014">
        <v>2.8824052770000002</v>
      </c>
      <c r="M3014">
        <v>13565.32</v>
      </c>
      <c r="N3014" s="5">
        <f>IF(Feb_21[[#This Row],[WIN_OSE]]=0,('Summary Sheet'!$O$1)-('Summary Sheet'!$O$1*2%),-'Summary Sheet'!$O$1*(Feb_21[[#This Row],[BSP]]-1))</f>
        <v>1.96</v>
      </c>
    </row>
    <row r="3015" spans="1:14" x14ac:dyDescent="0.25">
      <c r="A3015">
        <v>179795954</v>
      </c>
      <c r="B3015" s="1" t="s">
        <v>19</v>
      </c>
      <c r="C3015" s="1" t="s">
        <v>3129</v>
      </c>
      <c r="D3015" s="1" t="s">
        <v>5284</v>
      </c>
      <c r="E3015" s="1" t="s">
        <v>39</v>
      </c>
      <c r="F3015" s="1" t="s">
        <v>54</v>
      </c>
      <c r="G3015" s="2">
        <v>44253</v>
      </c>
      <c r="H3015" s="3">
        <v>0.58611111111111114</v>
      </c>
      <c r="I3015">
        <v>5</v>
      </c>
      <c r="J3015" s="1" t="s">
        <v>3902</v>
      </c>
      <c r="K3015">
        <v>0</v>
      </c>
      <c r="L3015">
        <v>3.679804838576711</v>
      </c>
      <c r="M3015">
        <v>4500.22</v>
      </c>
      <c r="N3015" s="5">
        <f>IF(Feb_21[[#This Row],[WIN_OSE]]=0,('Summary Sheet'!$O$1)-('Summary Sheet'!$O$1*2%),-'Summary Sheet'!$O$1*(Feb_21[[#This Row],[BSP]]-1))</f>
        <v>1.96</v>
      </c>
    </row>
    <row r="3016" spans="1:14" x14ac:dyDescent="0.25">
      <c r="A3016">
        <v>179795956</v>
      </c>
      <c r="B3016" s="1" t="s">
        <v>19</v>
      </c>
      <c r="C3016" s="1" t="s">
        <v>3129</v>
      </c>
      <c r="D3016" s="1" t="s">
        <v>5284</v>
      </c>
      <c r="E3016" s="1" t="s">
        <v>48</v>
      </c>
      <c r="F3016" s="1" t="s">
        <v>54</v>
      </c>
      <c r="G3016" s="2">
        <v>44253</v>
      </c>
      <c r="H3016" s="3">
        <v>0.59652777777777777</v>
      </c>
      <c r="I3016">
        <v>5</v>
      </c>
      <c r="J3016" s="1" t="s">
        <v>1061</v>
      </c>
      <c r="K3016">
        <v>0</v>
      </c>
      <c r="L3016">
        <v>3.2715459202358028</v>
      </c>
      <c r="M3016">
        <v>5701.82</v>
      </c>
      <c r="N3016" s="5">
        <f>IF(Feb_21[[#This Row],[WIN_OSE]]=0,('Summary Sheet'!$O$1)-('Summary Sheet'!$O$1*2%),-'Summary Sheet'!$O$1*(Feb_21[[#This Row],[BSP]]-1))</f>
        <v>1.96</v>
      </c>
    </row>
    <row r="3017" spans="1:14" x14ac:dyDescent="0.25">
      <c r="A3017">
        <v>179795958</v>
      </c>
      <c r="B3017" s="1" t="s">
        <v>19</v>
      </c>
      <c r="C3017" s="1" t="s">
        <v>3129</v>
      </c>
      <c r="D3017" s="1" t="s">
        <v>5284</v>
      </c>
      <c r="E3017" s="1" t="s">
        <v>32</v>
      </c>
      <c r="F3017" s="1" t="s">
        <v>54</v>
      </c>
      <c r="G3017" s="2">
        <v>44253</v>
      </c>
      <c r="H3017" s="3">
        <v>0.60833333333333328</v>
      </c>
      <c r="I3017">
        <v>4</v>
      </c>
      <c r="J3017" s="1" t="s">
        <v>4949</v>
      </c>
      <c r="K3017">
        <v>1</v>
      </c>
      <c r="L3017">
        <v>3.4987471389999998</v>
      </c>
      <c r="M3017">
        <v>5120.9799999999996</v>
      </c>
      <c r="N3017" s="5">
        <f>IF(Feb_21[[#This Row],[WIN_OSE]]=0,('Summary Sheet'!$O$1)-('Summary Sheet'!$O$1*2%),-'Summary Sheet'!$O$1*(Feb_21[[#This Row],[BSP]]-1))</f>
        <v>-4.9974942779999996</v>
      </c>
    </row>
    <row r="3018" spans="1:14" x14ac:dyDescent="0.25">
      <c r="A3018">
        <v>179795960</v>
      </c>
      <c r="B3018" s="1" t="s">
        <v>19</v>
      </c>
      <c r="C3018" s="1" t="s">
        <v>3129</v>
      </c>
      <c r="D3018" s="1" t="s">
        <v>5284</v>
      </c>
      <c r="E3018" s="1" t="s">
        <v>24</v>
      </c>
      <c r="F3018" s="1" t="s">
        <v>54</v>
      </c>
      <c r="G3018" s="2">
        <v>44253</v>
      </c>
      <c r="H3018" s="3">
        <v>0.62083333333333335</v>
      </c>
      <c r="I3018">
        <v>4</v>
      </c>
      <c r="J3018" s="1" t="s">
        <v>5183</v>
      </c>
      <c r="K3018">
        <v>0</v>
      </c>
      <c r="L3018">
        <v>4.5</v>
      </c>
      <c r="M3018">
        <v>4639.78</v>
      </c>
      <c r="N3018" s="5">
        <f>IF(Feb_21[[#This Row],[WIN_OSE]]=0,('Summary Sheet'!$O$1)-('Summary Sheet'!$O$1*2%),-'Summary Sheet'!$O$1*(Feb_21[[#This Row],[BSP]]-1))</f>
        <v>1.96</v>
      </c>
    </row>
    <row r="3019" spans="1:14" x14ac:dyDescent="0.25">
      <c r="A3019">
        <v>179795962</v>
      </c>
      <c r="B3019" s="1" t="s">
        <v>19</v>
      </c>
      <c r="C3019" s="1" t="s">
        <v>3129</v>
      </c>
      <c r="D3019" s="1" t="s">
        <v>5284</v>
      </c>
      <c r="E3019" s="1" t="s">
        <v>48</v>
      </c>
      <c r="F3019" s="1" t="s">
        <v>54</v>
      </c>
      <c r="G3019" s="2">
        <v>44253</v>
      </c>
      <c r="H3019" s="3">
        <v>0.63124999999999998</v>
      </c>
      <c r="I3019">
        <v>5</v>
      </c>
      <c r="J3019" s="1" t="s">
        <v>3740</v>
      </c>
      <c r="K3019">
        <v>1</v>
      </c>
      <c r="L3019">
        <v>2.9946404069999999</v>
      </c>
      <c r="M3019">
        <v>13448.2</v>
      </c>
      <c r="N3019" s="5">
        <f>IF(Feb_21[[#This Row],[WIN_OSE]]=0,('Summary Sheet'!$O$1)-('Summary Sheet'!$O$1*2%),-'Summary Sheet'!$O$1*(Feb_21[[#This Row],[BSP]]-1))</f>
        <v>-3.9892808139999998</v>
      </c>
    </row>
    <row r="3020" spans="1:14" x14ac:dyDescent="0.25">
      <c r="A3020">
        <v>179795964</v>
      </c>
      <c r="B3020" s="1" t="s">
        <v>19</v>
      </c>
      <c r="C3020" s="1" t="s">
        <v>3129</v>
      </c>
      <c r="D3020" s="1" t="s">
        <v>5284</v>
      </c>
      <c r="E3020" s="1" t="s">
        <v>41</v>
      </c>
      <c r="F3020" s="1" t="s">
        <v>54</v>
      </c>
      <c r="G3020" s="2">
        <v>44253</v>
      </c>
      <c r="H3020" s="3">
        <v>0.6430555555555556</v>
      </c>
      <c r="I3020">
        <v>2</v>
      </c>
      <c r="J3020" s="1" t="s">
        <v>5052</v>
      </c>
      <c r="K3020">
        <v>1</v>
      </c>
      <c r="L3020">
        <v>3.4</v>
      </c>
      <c r="M3020">
        <v>6884.98</v>
      </c>
      <c r="N3020" s="5">
        <f>IF(Feb_21[[#This Row],[WIN_OSE]]=0,('Summary Sheet'!$O$1)-('Summary Sheet'!$O$1*2%),-'Summary Sheet'!$O$1*(Feb_21[[#This Row],[BSP]]-1))</f>
        <v>-4.8</v>
      </c>
    </row>
    <row r="3021" spans="1:14" x14ac:dyDescent="0.25">
      <c r="A3021">
        <v>179795966</v>
      </c>
      <c r="B3021" s="1" t="s">
        <v>19</v>
      </c>
      <c r="C3021" s="1" t="s">
        <v>3129</v>
      </c>
      <c r="D3021" s="1" t="s">
        <v>5284</v>
      </c>
      <c r="E3021" s="1" t="s">
        <v>24</v>
      </c>
      <c r="F3021" s="1" t="s">
        <v>54</v>
      </c>
      <c r="G3021" s="2">
        <v>44253</v>
      </c>
      <c r="H3021" s="3">
        <v>0.65555555555555556</v>
      </c>
      <c r="I3021">
        <v>3</v>
      </c>
      <c r="J3021" s="1" t="s">
        <v>4973</v>
      </c>
      <c r="K3021">
        <v>0</v>
      </c>
      <c r="L3021">
        <v>3.4131900480000001</v>
      </c>
      <c r="M3021">
        <v>9361.2000000000007</v>
      </c>
      <c r="N3021" s="5">
        <f>IF(Feb_21[[#This Row],[WIN_OSE]]=0,('Summary Sheet'!$O$1)-('Summary Sheet'!$O$1*2%),-'Summary Sheet'!$O$1*(Feb_21[[#This Row],[BSP]]-1))</f>
        <v>1.96</v>
      </c>
    </row>
    <row r="3022" spans="1:14" x14ac:dyDescent="0.25">
      <c r="A3022">
        <v>179795968</v>
      </c>
      <c r="B3022" s="1" t="s">
        <v>19</v>
      </c>
      <c r="C3022" s="1" t="s">
        <v>3129</v>
      </c>
      <c r="D3022" s="1" t="s">
        <v>5284</v>
      </c>
      <c r="E3022" s="1" t="s">
        <v>48</v>
      </c>
      <c r="F3022" s="1" t="s">
        <v>54</v>
      </c>
      <c r="G3022" s="2">
        <v>44253</v>
      </c>
      <c r="H3022" s="3">
        <v>0.6694444444444444</v>
      </c>
      <c r="I3022">
        <v>2</v>
      </c>
      <c r="J3022" s="1" t="s">
        <v>4860</v>
      </c>
      <c r="K3022">
        <v>1</v>
      </c>
      <c r="L3022">
        <v>3.4737336288098599</v>
      </c>
      <c r="M3022">
        <v>9399.5</v>
      </c>
      <c r="N3022" s="5">
        <f>IF(Feb_21[[#This Row],[WIN_OSE]]=0,('Summary Sheet'!$O$1)-('Summary Sheet'!$O$1*2%),-'Summary Sheet'!$O$1*(Feb_21[[#This Row],[BSP]]-1))</f>
        <v>-4.9474672576197198</v>
      </c>
    </row>
    <row r="3023" spans="1:14" x14ac:dyDescent="0.25">
      <c r="A3023">
        <v>179795970</v>
      </c>
      <c r="B3023" s="1" t="s">
        <v>19</v>
      </c>
      <c r="C3023" s="1" t="s">
        <v>3129</v>
      </c>
      <c r="D3023" s="1" t="s">
        <v>5284</v>
      </c>
      <c r="E3023" s="1" t="s">
        <v>39</v>
      </c>
      <c r="F3023" s="1" t="s">
        <v>54</v>
      </c>
      <c r="G3023" s="2">
        <v>44253</v>
      </c>
      <c r="H3023" s="3">
        <v>0.68263888888888891</v>
      </c>
      <c r="I3023">
        <v>4</v>
      </c>
      <c r="J3023" s="1" t="s">
        <v>5053</v>
      </c>
      <c r="K3023">
        <v>0</v>
      </c>
      <c r="L3023">
        <v>4.4499672952246332</v>
      </c>
      <c r="M3023">
        <v>6818.34</v>
      </c>
      <c r="N3023" s="5">
        <f>IF(Feb_21[[#This Row],[WIN_OSE]]=0,('Summary Sheet'!$O$1)-('Summary Sheet'!$O$1*2%),-'Summary Sheet'!$O$1*(Feb_21[[#This Row],[BSP]]-1))</f>
        <v>1.96</v>
      </c>
    </row>
    <row r="3024" spans="1:14" x14ac:dyDescent="0.25">
      <c r="A3024">
        <v>179795972</v>
      </c>
      <c r="B3024" s="1" t="s">
        <v>19</v>
      </c>
      <c r="C3024" s="1" t="s">
        <v>3129</v>
      </c>
      <c r="D3024" s="1" t="s">
        <v>5284</v>
      </c>
      <c r="E3024" s="1" t="s">
        <v>41</v>
      </c>
      <c r="F3024" s="1" t="s">
        <v>54</v>
      </c>
      <c r="G3024" s="2">
        <v>44253</v>
      </c>
      <c r="H3024" s="3">
        <v>0.69652777777777775</v>
      </c>
      <c r="I3024">
        <v>3</v>
      </c>
      <c r="J3024" s="1" t="s">
        <v>3764</v>
      </c>
      <c r="K3024">
        <v>0</v>
      </c>
      <c r="L3024">
        <v>3.75</v>
      </c>
      <c r="M3024">
        <v>6739.92</v>
      </c>
      <c r="N3024" s="5">
        <f>IF(Feb_21[[#This Row],[WIN_OSE]]=0,('Summary Sheet'!$O$1)-('Summary Sheet'!$O$1*2%),-'Summary Sheet'!$O$1*(Feb_21[[#This Row],[BSP]]-1))</f>
        <v>1.96</v>
      </c>
    </row>
    <row r="3025" spans="1:14" x14ac:dyDescent="0.25">
      <c r="A3025">
        <v>179795974</v>
      </c>
      <c r="B3025" s="1" t="s">
        <v>19</v>
      </c>
      <c r="C3025" s="1" t="s">
        <v>3129</v>
      </c>
      <c r="D3025" s="1" t="s">
        <v>5284</v>
      </c>
      <c r="E3025" s="1" t="s">
        <v>48</v>
      </c>
      <c r="F3025" s="1" t="s">
        <v>54</v>
      </c>
      <c r="G3025" s="2">
        <v>44253</v>
      </c>
      <c r="H3025" s="3">
        <v>0.7104166666666667</v>
      </c>
      <c r="I3025">
        <v>6</v>
      </c>
      <c r="J3025" s="1" t="s">
        <v>4895</v>
      </c>
      <c r="K3025">
        <v>1</v>
      </c>
      <c r="L3025">
        <v>3.2007266765343956</v>
      </c>
      <c r="M3025">
        <v>10376.1</v>
      </c>
      <c r="N3025" s="5">
        <f>IF(Feb_21[[#This Row],[WIN_OSE]]=0,('Summary Sheet'!$O$1)-('Summary Sheet'!$O$1*2%),-'Summary Sheet'!$O$1*(Feb_21[[#This Row],[BSP]]-1))</f>
        <v>-4.4014533530687912</v>
      </c>
    </row>
    <row r="3026" spans="1:14" x14ac:dyDescent="0.25">
      <c r="A3026">
        <v>179795976</v>
      </c>
      <c r="B3026" s="1" t="s">
        <v>19</v>
      </c>
      <c r="C3026" s="1" t="s">
        <v>3129</v>
      </c>
      <c r="D3026" s="1" t="s">
        <v>5284</v>
      </c>
      <c r="E3026" s="1" t="s">
        <v>30</v>
      </c>
      <c r="F3026" s="1" t="s">
        <v>54</v>
      </c>
      <c r="G3026" s="2">
        <v>44253</v>
      </c>
      <c r="H3026" s="3">
        <v>0.72361111111111109</v>
      </c>
      <c r="I3026">
        <v>2</v>
      </c>
      <c r="J3026" s="1" t="s">
        <v>4394</v>
      </c>
      <c r="K3026">
        <v>1</v>
      </c>
      <c r="L3026">
        <v>3.1556390948113036</v>
      </c>
      <c r="M3026">
        <v>12704.88</v>
      </c>
      <c r="N3026" s="5">
        <f>IF(Feb_21[[#This Row],[WIN_OSE]]=0,('Summary Sheet'!$O$1)-('Summary Sheet'!$O$1*2%),-'Summary Sheet'!$O$1*(Feb_21[[#This Row],[BSP]]-1))</f>
        <v>-4.3112781896226071</v>
      </c>
    </row>
    <row r="3027" spans="1:14" x14ac:dyDescent="0.25">
      <c r="A3027">
        <v>179796044</v>
      </c>
      <c r="B3027" s="1" t="s">
        <v>23</v>
      </c>
      <c r="C3027" s="1" t="s">
        <v>3130</v>
      </c>
      <c r="D3027" s="1" t="s">
        <v>5284</v>
      </c>
      <c r="E3027" s="1" t="s">
        <v>41</v>
      </c>
      <c r="F3027" s="1" t="s">
        <v>168</v>
      </c>
      <c r="G3027" s="2">
        <v>44253</v>
      </c>
      <c r="H3027" s="3">
        <v>0.5756944444444444</v>
      </c>
      <c r="I3027">
        <v>6</v>
      </c>
      <c r="J3027" s="1" t="s">
        <v>5288</v>
      </c>
      <c r="K3027">
        <v>0</v>
      </c>
      <c r="L3027">
        <v>4.2689896991056955</v>
      </c>
      <c r="M3027">
        <v>8341.18</v>
      </c>
      <c r="N3027" s="5">
        <f>IF(Feb_21[[#This Row],[WIN_OSE]]=0,('Summary Sheet'!$O$1)-('Summary Sheet'!$O$1*2%),-'Summary Sheet'!$O$1*(Feb_21[[#This Row],[BSP]]-1))</f>
        <v>1.96</v>
      </c>
    </row>
    <row r="3028" spans="1:14" x14ac:dyDescent="0.25">
      <c r="A3028">
        <v>179796046</v>
      </c>
      <c r="B3028" s="1" t="s">
        <v>23</v>
      </c>
      <c r="C3028" s="1" t="s">
        <v>3130</v>
      </c>
      <c r="D3028" s="1" t="s">
        <v>5284</v>
      </c>
      <c r="E3028" s="1" t="s">
        <v>287</v>
      </c>
      <c r="F3028" s="1" t="s">
        <v>194</v>
      </c>
      <c r="G3028" s="2">
        <v>44253</v>
      </c>
      <c r="H3028" s="3">
        <v>0.58819444444444446</v>
      </c>
      <c r="I3028">
        <v>1</v>
      </c>
      <c r="J3028" s="1" t="s">
        <v>398</v>
      </c>
      <c r="K3028">
        <v>1</v>
      </c>
      <c r="L3028">
        <v>4.3</v>
      </c>
      <c r="M3028">
        <v>6339.22</v>
      </c>
      <c r="N3028" s="5">
        <f>IF(Feb_21[[#This Row],[WIN_OSE]]=0,('Summary Sheet'!$O$1)-('Summary Sheet'!$O$1*2%),-'Summary Sheet'!$O$1*(Feb_21[[#This Row],[BSP]]-1))</f>
        <v>-6.6</v>
      </c>
    </row>
    <row r="3029" spans="1:14" x14ac:dyDescent="0.25">
      <c r="A3029">
        <v>179796048</v>
      </c>
      <c r="B3029" s="1" t="s">
        <v>23</v>
      </c>
      <c r="C3029" s="1" t="s">
        <v>3130</v>
      </c>
      <c r="D3029" s="1" t="s">
        <v>5284</v>
      </c>
      <c r="E3029" s="1" t="s">
        <v>43</v>
      </c>
      <c r="F3029" s="1" t="s">
        <v>168</v>
      </c>
      <c r="G3029" s="2">
        <v>44253</v>
      </c>
      <c r="H3029" s="3">
        <v>0.59930555555555554</v>
      </c>
      <c r="I3029">
        <v>6</v>
      </c>
      <c r="J3029" s="1" t="s">
        <v>5086</v>
      </c>
      <c r="K3029">
        <v>1</v>
      </c>
      <c r="L3029">
        <v>3.6115176760000001</v>
      </c>
      <c r="M3029">
        <v>8394.24</v>
      </c>
      <c r="N3029" s="5">
        <f>IF(Feb_21[[#This Row],[WIN_OSE]]=0,('Summary Sheet'!$O$1)-('Summary Sheet'!$O$1*2%),-'Summary Sheet'!$O$1*(Feb_21[[#This Row],[BSP]]-1))</f>
        <v>-5.2230353520000001</v>
      </c>
    </row>
    <row r="3030" spans="1:14" x14ac:dyDescent="0.25">
      <c r="A3030">
        <v>179796050</v>
      </c>
      <c r="B3030" s="1" t="s">
        <v>23</v>
      </c>
      <c r="C3030" s="1" t="s">
        <v>3130</v>
      </c>
      <c r="D3030" s="1" t="s">
        <v>5284</v>
      </c>
      <c r="E3030" s="1" t="s">
        <v>178</v>
      </c>
      <c r="F3030" s="1" t="s">
        <v>168</v>
      </c>
      <c r="G3030" s="2">
        <v>44253</v>
      </c>
      <c r="H3030" s="3">
        <v>0.61250000000000004</v>
      </c>
      <c r="I3030">
        <v>3</v>
      </c>
      <c r="J3030" s="1" t="s">
        <v>4664</v>
      </c>
      <c r="K3030">
        <v>1</v>
      </c>
      <c r="L3030">
        <v>2.0000045572947336</v>
      </c>
      <c r="M3030">
        <v>26433.52</v>
      </c>
      <c r="N3030" s="5">
        <f>IF(Feb_21[[#This Row],[WIN_OSE]]=0,('Summary Sheet'!$O$1)-('Summary Sheet'!$O$1*2%),-'Summary Sheet'!$O$1*(Feb_21[[#This Row],[BSP]]-1))</f>
        <v>-2.0000091145894672</v>
      </c>
    </row>
    <row r="3031" spans="1:14" x14ac:dyDescent="0.25">
      <c r="A3031">
        <v>179796052</v>
      </c>
      <c r="B3031" s="1" t="s">
        <v>23</v>
      </c>
      <c r="C3031" s="1" t="s">
        <v>3130</v>
      </c>
      <c r="D3031" s="1" t="s">
        <v>5284</v>
      </c>
      <c r="E3031" s="1" t="s">
        <v>37</v>
      </c>
      <c r="F3031" s="1" t="s">
        <v>168</v>
      </c>
      <c r="G3031" s="2">
        <v>44253</v>
      </c>
      <c r="H3031" s="3">
        <v>0.62638888888888888</v>
      </c>
      <c r="I3031">
        <v>2</v>
      </c>
      <c r="J3031" s="1" t="s">
        <v>4499</v>
      </c>
      <c r="K3031">
        <v>1</v>
      </c>
      <c r="L3031">
        <v>2.862974414</v>
      </c>
      <c r="M3031">
        <v>14857.1</v>
      </c>
      <c r="N3031" s="5">
        <f>IF(Feb_21[[#This Row],[WIN_OSE]]=0,('Summary Sheet'!$O$1)-('Summary Sheet'!$O$1*2%),-'Summary Sheet'!$O$1*(Feb_21[[#This Row],[BSP]]-1))</f>
        <v>-3.7259488279999999</v>
      </c>
    </row>
    <row r="3032" spans="1:14" x14ac:dyDescent="0.25">
      <c r="A3032">
        <v>179796054</v>
      </c>
      <c r="B3032" s="1" t="s">
        <v>23</v>
      </c>
      <c r="C3032" s="1" t="s">
        <v>3130</v>
      </c>
      <c r="D3032" s="1" t="s">
        <v>5284</v>
      </c>
      <c r="E3032" s="1" t="s">
        <v>1102</v>
      </c>
      <c r="F3032" s="1" t="s">
        <v>194</v>
      </c>
      <c r="G3032" s="2">
        <v>44253</v>
      </c>
      <c r="H3032" s="3">
        <v>0.63749999999999996</v>
      </c>
      <c r="I3032">
        <v>5</v>
      </c>
      <c r="J3032" s="1" t="s">
        <v>5189</v>
      </c>
      <c r="K3032">
        <v>0</v>
      </c>
      <c r="L3032">
        <v>3.9262474518581794</v>
      </c>
      <c r="M3032">
        <v>9185.7000000000007</v>
      </c>
      <c r="N3032" s="5">
        <f>IF(Feb_21[[#This Row],[WIN_OSE]]=0,('Summary Sheet'!$O$1)-('Summary Sheet'!$O$1*2%),-'Summary Sheet'!$O$1*(Feb_21[[#This Row],[BSP]]-1))</f>
        <v>1.96</v>
      </c>
    </row>
    <row r="3033" spans="1:14" x14ac:dyDescent="0.25">
      <c r="A3033">
        <v>179796056</v>
      </c>
      <c r="B3033" s="1" t="s">
        <v>23</v>
      </c>
      <c r="C3033" s="1" t="s">
        <v>3130</v>
      </c>
      <c r="D3033" s="1" t="s">
        <v>5284</v>
      </c>
      <c r="E3033" s="1" t="s">
        <v>65</v>
      </c>
      <c r="F3033" s="1" t="s">
        <v>168</v>
      </c>
      <c r="G3033" s="2">
        <v>44253</v>
      </c>
      <c r="H3033" s="3">
        <v>0.65138888888888891</v>
      </c>
      <c r="I3033">
        <v>1</v>
      </c>
      <c r="J3033" s="1" t="s">
        <v>4909</v>
      </c>
      <c r="K3033">
        <v>0</v>
      </c>
      <c r="L3033">
        <v>3.3726471307539034</v>
      </c>
      <c r="M3033">
        <v>14332.86</v>
      </c>
      <c r="N3033" s="5">
        <f>IF(Feb_21[[#This Row],[WIN_OSE]]=0,('Summary Sheet'!$O$1)-('Summary Sheet'!$O$1*2%),-'Summary Sheet'!$O$1*(Feb_21[[#This Row],[BSP]]-1))</f>
        <v>1.96</v>
      </c>
    </row>
    <row r="3034" spans="1:14" x14ac:dyDescent="0.25">
      <c r="A3034">
        <v>179796058</v>
      </c>
      <c r="B3034" s="1" t="s">
        <v>23</v>
      </c>
      <c r="C3034" s="1" t="s">
        <v>3130</v>
      </c>
      <c r="D3034" s="1" t="s">
        <v>5284</v>
      </c>
      <c r="E3034" s="1" t="s">
        <v>30</v>
      </c>
      <c r="F3034" s="1" t="s">
        <v>168</v>
      </c>
      <c r="G3034" s="2">
        <v>44253</v>
      </c>
      <c r="H3034" s="3">
        <v>0.66527777777777775</v>
      </c>
      <c r="I3034">
        <v>4</v>
      </c>
      <c r="J3034" s="1" t="s">
        <v>5059</v>
      </c>
      <c r="K3034">
        <v>0</v>
      </c>
      <c r="L3034">
        <v>3.5989761066566146</v>
      </c>
      <c r="M3034">
        <v>7441.74</v>
      </c>
      <c r="N3034" s="5">
        <f>IF(Feb_21[[#This Row],[WIN_OSE]]=0,('Summary Sheet'!$O$1)-('Summary Sheet'!$O$1*2%),-'Summary Sheet'!$O$1*(Feb_21[[#This Row],[BSP]]-1))</f>
        <v>1.96</v>
      </c>
    </row>
    <row r="3035" spans="1:14" x14ac:dyDescent="0.25">
      <c r="A3035">
        <v>179796060</v>
      </c>
      <c r="B3035" s="1" t="s">
        <v>23</v>
      </c>
      <c r="C3035" s="1" t="s">
        <v>3130</v>
      </c>
      <c r="D3035" s="1" t="s">
        <v>5284</v>
      </c>
      <c r="E3035" s="1" t="s">
        <v>208</v>
      </c>
      <c r="F3035" s="1" t="s">
        <v>194</v>
      </c>
      <c r="G3035" s="2">
        <v>44253</v>
      </c>
      <c r="H3035" s="3">
        <v>0.6791666666666667</v>
      </c>
      <c r="I3035">
        <v>2</v>
      </c>
      <c r="J3035" s="1" t="s">
        <v>3997</v>
      </c>
      <c r="K3035">
        <v>0</v>
      </c>
      <c r="L3035">
        <v>3.8</v>
      </c>
      <c r="M3035">
        <v>7213.9</v>
      </c>
      <c r="N3035" s="5">
        <f>IF(Feb_21[[#This Row],[WIN_OSE]]=0,('Summary Sheet'!$O$1)-('Summary Sheet'!$O$1*2%),-'Summary Sheet'!$O$1*(Feb_21[[#This Row],[BSP]]-1))</f>
        <v>1.96</v>
      </c>
    </row>
    <row r="3036" spans="1:14" x14ac:dyDescent="0.25">
      <c r="A3036">
        <v>179796062</v>
      </c>
      <c r="B3036" s="1" t="s">
        <v>23</v>
      </c>
      <c r="C3036" s="1" t="s">
        <v>3130</v>
      </c>
      <c r="D3036" s="1" t="s">
        <v>5284</v>
      </c>
      <c r="E3036" s="1" t="s">
        <v>32</v>
      </c>
      <c r="F3036" s="1" t="s">
        <v>168</v>
      </c>
      <c r="G3036" s="2">
        <v>44253</v>
      </c>
      <c r="H3036" s="3">
        <v>0.69305555555555554</v>
      </c>
      <c r="I3036">
        <v>6</v>
      </c>
      <c r="J3036" s="1" t="s">
        <v>4380</v>
      </c>
      <c r="K3036">
        <v>0</v>
      </c>
      <c r="L3036">
        <v>4.6115289319999997</v>
      </c>
      <c r="M3036">
        <v>9443.7800000000007</v>
      </c>
      <c r="N3036" s="5">
        <f>IF(Feb_21[[#This Row],[WIN_OSE]]=0,('Summary Sheet'!$O$1)-('Summary Sheet'!$O$1*2%),-'Summary Sheet'!$O$1*(Feb_21[[#This Row],[BSP]]-1))</f>
        <v>1.96</v>
      </c>
    </row>
    <row r="3037" spans="1:14" x14ac:dyDescent="0.25">
      <c r="A3037">
        <v>179796064</v>
      </c>
      <c r="B3037" s="1" t="s">
        <v>23</v>
      </c>
      <c r="C3037" s="1" t="s">
        <v>3130</v>
      </c>
      <c r="D3037" s="1" t="s">
        <v>5284</v>
      </c>
      <c r="E3037" s="1" t="s">
        <v>39</v>
      </c>
      <c r="F3037" s="1" t="s">
        <v>168</v>
      </c>
      <c r="G3037" s="2">
        <v>44253</v>
      </c>
      <c r="H3037" s="3">
        <v>0.70694444444444449</v>
      </c>
      <c r="I3037">
        <v>6</v>
      </c>
      <c r="J3037" s="1" t="s">
        <v>4262</v>
      </c>
      <c r="K3037">
        <v>0</v>
      </c>
      <c r="L3037">
        <v>4.3153118202151379</v>
      </c>
      <c r="M3037">
        <v>5703.02</v>
      </c>
      <c r="N3037" s="5">
        <f>IF(Feb_21[[#This Row],[WIN_OSE]]=0,('Summary Sheet'!$O$1)-('Summary Sheet'!$O$1*2%),-'Summary Sheet'!$O$1*(Feb_21[[#This Row],[BSP]]-1))</f>
        <v>1.96</v>
      </c>
    </row>
    <row r="3038" spans="1:14" x14ac:dyDescent="0.25">
      <c r="A3038">
        <v>179796066</v>
      </c>
      <c r="B3038" s="1" t="s">
        <v>23</v>
      </c>
      <c r="C3038" s="1" t="s">
        <v>3130</v>
      </c>
      <c r="D3038" s="1" t="s">
        <v>5284</v>
      </c>
      <c r="E3038" s="1" t="s">
        <v>24</v>
      </c>
      <c r="F3038" s="1" t="s">
        <v>168</v>
      </c>
      <c r="G3038" s="2">
        <v>44253</v>
      </c>
      <c r="H3038" s="3">
        <v>0.72083333333333333</v>
      </c>
      <c r="I3038">
        <v>1</v>
      </c>
      <c r="J3038" s="1" t="s">
        <v>4390</v>
      </c>
      <c r="K3038">
        <v>0</v>
      </c>
      <c r="L3038">
        <v>4.2269148545956696</v>
      </c>
      <c r="M3038">
        <v>5513.94</v>
      </c>
      <c r="N3038" s="5">
        <f>IF(Feb_21[[#This Row],[WIN_OSE]]=0,('Summary Sheet'!$O$1)-('Summary Sheet'!$O$1*2%),-'Summary Sheet'!$O$1*(Feb_21[[#This Row],[BSP]]-1))</f>
        <v>1.96</v>
      </c>
    </row>
    <row r="3039" spans="1:14" x14ac:dyDescent="0.25">
      <c r="A3039">
        <v>179796068</v>
      </c>
      <c r="B3039" s="1" t="s">
        <v>23</v>
      </c>
      <c r="C3039" s="1" t="s">
        <v>3130</v>
      </c>
      <c r="D3039" s="1" t="s">
        <v>5284</v>
      </c>
      <c r="E3039" s="1" t="s">
        <v>60</v>
      </c>
      <c r="F3039" s="1" t="s">
        <v>194</v>
      </c>
      <c r="G3039" s="2">
        <v>44253</v>
      </c>
      <c r="H3039" s="3">
        <v>0.73402777777777772</v>
      </c>
      <c r="I3039">
        <v>1</v>
      </c>
      <c r="J3039" s="1" t="s">
        <v>252</v>
      </c>
      <c r="K3039">
        <v>0</v>
      </c>
      <c r="L3039">
        <v>4.4000000000000004</v>
      </c>
      <c r="M3039">
        <v>9695.76</v>
      </c>
      <c r="N3039" s="5">
        <f>IF(Feb_21[[#This Row],[WIN_OSE]]=0,('Summary Sheet'!$O$1)-('Summary Sheet'!$O$1*2%),-'Summary Sheet'!$O$1*(Feb_21[[#This Row],[BSP]]-1))</f>
        <v>1.96</v>
      </c>
    </row>
    <row r="3040" spans="1:14" x14ac:dyDescent="0.25">
      <c r="A3040">
        <v>179796070</v>
      </c>
      <c r="B3040" s="1" t="s">
        <v>23</v>
      </c>
      <c r="C3040" s="1" t="s">
        <v>3130</v>
      </c>
      <c r="D3040" s="1" t="s">
        <v>5284</v>
      </c>
      <c r="E3040" s="1" t="s">
        <v>37</v>
      </c>
      <c r="F3040" s="1" t="s">
        <v>168</v>
      </c>
      <c r="G3040" s="2">
        <v>44253</v>
      </c>
      <c r="H3040" s="3">
        <v>0.74583333333333335</v>
      </c>
      <c r="I3040">
        <v>3</v>
      </c>
      <c r="J3040" s="1" t="s">
        <v>868</v>
      </c>
      <c r="K3040">
        <v>0</v>
      </c>
      <c r="L3040">
        <v>2.6249316835836369</v>
      </c>
      <c r="M3040">
        <v>20918.48</v>
      </c>
      <c r="N3040" s="5">
        <f>IF(Feb_21[[#This Row],[WIN_OSE]]=0,('Summary Sheet'!$O$1)-('Summary Sheet'!$O$1*2%),-'Summary Sheet'!$O$1*(Feb_21[[#This Row],[BSP]]-1))</f>
        <v>1.96</v>
      </c>
    </row>
    <row r="3041" spans="1:14" x14ac:dyDescent="0.25">
      <c r="A3041">
        <v>179796192</v>
      </c>
      <c r="B3041" s="1" t="s">
        <v>23</v>
      </c>
      <c r="C3041" s="1" t="s">
        <v>3131</v>
      </c>
      <c r="D3041" s="1" t="s">
        <v>5284</v>
      </c>
      <c r="E3041" s="1" t="s">
        <v>24</v>
      </c>
      <c r="F3041" s="1" t="s">
        <v>54</v>
      </c>
      <c r="G3041" s="2">
        <v>44253</v>
      </c>
      <c r="H3041" s="3">
        <v>0.58125000000000004</v>
      </c>
      <c r="I3041">
        <v>5</v>
      </c>
      <c r="J3041" s="1" t="s">
        <v>5289</v>
      </c>
      <c r="K3041">
        <v>1</v>
      </c>
      <c r="L3041">
        <v>3.9250015187723331</v>
      </c>
      <c r="M3041">
        <v>12212.52</v>
      </c>
      <c r="N3041" s="5">
        <f>IF(Feb_21[[#This Row],[WIN_OSE]]=0,('Summary Sheet'!$O$1)-('Summary Sheet'!$O$1*2%),-'Summary Sheet'!$O$1*(Feb_21[[#This Row],[BSP]]-1))</f>
        <v>-5.8500030375446661</v>
      </c>
    </row>
    <row r="3042" spans="1:14" x14ac:dyDescent="0.25">
      <c r="A3042">
        <v>179796194</v>
      </c>
      <c r="B3042" s="1" t="s">
        <v>23</v>
      </c>
      <c r="C3042" s="1" t="s">
        <v>3131</v>
      </c>
      <c r="D3042" s="1" t="s">
        <v>5284</v>
      </c>
      <c r="E3042" s="1" t="s">
        <v>37</v>
      </c>
      <c r="F3042" s="1" t="s">
        <v>54</v>
      </c>
      <c r="G3042" s="2">
        <v>44253</v>
      </c>
      <c r="H3042" s="3">
        <v>0.59166666666666667</v>
      </c>
      <c r="I3042">
        <v>2</v>
      </c>
      <c r="J3042" s="1" t="s">
        <v>4317</v>
      </c>
      <c r="K3042">
        <v>0</v>
      </c>
      <c r="L3042">
        <v>2.62</v>
      </c>
      <c r="M3042">
        <v>9939.68</v>
      </c>
      <c r="N3042" s="5">
        <f>IF(Feb_21[[#This Row],[WIN_OSE]]=0,('Summary Sheet'!$O$1)-('Summary Sheet'!$O$1*2%),-'Summary Sheet'!$O$1*(Feb_21[[#This Row],[BSP]]-1))</f>
        <v>1.96</v>
      </c>
    </row>
    <row r="3043" spans="1:14" x14ac:dyDescent="0.25">
      <c r="A3043">
        <v>179796196</v>
      </c>
      <c r="B3043" s="1" t="s">
        <v>23</v>
      </c>
      <c r="C3043" s="1" t="s">
        <v>3131</v>
      </c>
      <c r="D3043" s="1" t="s">
        <v>5284</v>
      </c>
      <c r="E3043" s="1" t="s">
        <v>41</v>
      </c>
      <c r="F3043" s="1" t="s">
        <v>54</v>
      </c>
      <c r="G3043" s="2">
        <v>44253</v>
      </c>
      <c r="H3043" s="3">
        <v>0.60555555555555551</v>
      </c>
      <c r="I3043">
        <v>5</v>
      </c>
      <c r="J3043" s="1" t="s">
        <v>3544</v>
      </c>
      <c r="K3043">
        <v>0</v>
      </c>
      <c r="L3043">
        <v>3.5767759419999998</v>
      </c>
      <c r="M3043">
        <v>5463.04</v>
      </c>
      <c r="N3043" s="5">
        <f>IF(Feb_21[[#This Row],[WIN_OSE]]=0,('Summary Sheet'!$O$1)-('Summary Sheet'!$O$1*2%),-'Summary Sheet'!$O$1*(Feb_21[[#This Row],[BSP]]-1))</f>
        <v>1.96</v>
      </c>
    </row>
    <row r="3044" spans="1:14" x14ac:dyDescent="0.25">
      <c r="A3044">
        <v>179796198</v>
      </c>
      <c r="B3044" s="1" t="s">
        <v>23</v>
      </c>
      <c r="C3044" s="1" t="s">
        <v>3131</v>
      </c>
      <c r="D3044" s="1" t="s">
        <v>5284</v>
      </c>
      <c r="E3044" s="1" t="s">
        <v>30</v>
      </c>
      <c r="F3044" s="1" t="s">
        <v>54</v>
      </c>
      <c r="G3044" s="2">
        <v>44253</v>
      </c>
      <c r="H3044" s="3">
        <v>0.61944444444444446</v>
      </c>
      <c r="I3044">
        <v>2</v>
      </c>
      <c r="J3044" s="1" t="s">
        <v>4428</v>
      </c>
      <c r="K3044">
        <v>1</v>
      </c>
      <c r="L3044">
        <v>3.25</v>
      </c>
      <c r="M3044">
        <v>9596.66</v>
      </c>
      <c r="N3044" s="5">
        <f>IF(Feb_21[[#This Row],[WIN_OSE]]=0,('Summary Sheet'!$O$1)-('Summary Sheet'!$O$1*2%),-'Summary Sheet'!$O$1*(Feb_21[[#This Row],[BSP]]-1))</f>
        <v>-4.5</v>
      </c>
    </row>
    <row r="3045" spans="1:14" x14ac:dyDescent="0.25">
      <c r="A3045">
        <v>179796200</v>
      </c>
      <c r="B3045" s="1" t="s">
        <v>23</v>
      </c>
      <c r="C3045" s="1" t="s">
        <v>3131</v>
      </c>
      <c r="D3045" s="1" t="s">
        <v>5284</v>
      </c>
      <c r="E3045" s="1" t="s">
        <v>45</v>
      </c>
      <c r="F3045" s="1" t="s">
        <v>188</v>
      </c>
      <c r="G3045" s="2">
        <v>44253</v>
      </c>
      <c r="H3045" s="3">
        <v>0.63263888888888886</v>
      </c>
      <c r="I3045">
        <v>2</v>
      </c>
      <c r="J3045" s="1" t="s">
        <v>4868</v>
      </c>
      <c r="K3045">
        <v>1</v>
      </c>
      <c r="L3045">
        <v>2.3716528079999999</v>
      </c>
      <c r="M3045">
        <v>20471.72</v>
      </c>
      <c r="N3045" s="5">
        <f>IF(Feb_21[[#This Row],[WIN_OSE]]=0,('Summary Sheet'!$O$1)-('Summary Sheet'!$O$1*2%),-'Summary Sheet'!$O$1*(Feb_21[[#This Row],[BSP]]-1))</f>
        <v>-2.7433056159999998</v>
      </c>
    </row>
    <row r="3046" spans="1:14" x14ac:dyDescent="0.25">
      <c r="A3046">
        <v>179796202</v>
      </c>
      <c r="B3046" s="1" t="s">
        <v>23</v>
      </c>
      <c r="C3046" s="1" t="s">
        <v>3131</v>
      </c>
      <c r="D3046" s="1" t="s">
        <v>5284</v>
      </c>
      <c r="E3046" s="1" t="s">
        <v>43</v>
      </c>
      <c r="F3046" s="1" t="s">
        <v>54</v>
      </c>
      <c r="G3046" s="2">
        <v>44253</v>
      </c>
      <c r="H3046" s="3">
        <v>0.64444444444444449</v>
      </c>
      <c r="I3046">
        <v>1</v>
      </c>
      <c r="J3046" s="1" t="s">
        <v>5285</v>
      </c>
      <c r="K3046">
        <v>1</v>
      </c>
      <c r="L3046">
        <v>3.0468682271617586</v>
      </c>
      <c r="M3046">
        <v>8730.6</v>
      </c>
      <c r="N3046" s="5">
        <f>IF(Feb_21[[#This Row],[WIN_OSE]]=0,('Summary Sheet'!$O$1)-('Summary Sheet'!$O$1*2%),-'Summary Sheet'!$O$1*(Feb_21[[#This Row],[BSP]]-1))</f>
        <v>-4.0937364543235173</v>
      </c>
    </row>
    <row r="3047" spans="1:14" x14ac:dyDescent="0.25">
      <c r="A3047">
        <v>179796204</v>
      </c>
      <c r="B3047" s="1" t="s">
        <v>23</v>
      </c>
      <c r="C3047" s="1" t="s">
        <v>3131</v>
      </c>
      <c r="D3047" s="1" t="s">
        <v>5284</v>
      </c>
      <c r="E3047" s="1" t="s">
        <v>41</v>
      </c>
      <c r="F3047" s="1" t="s">
        <v>54</v>
      </c>
      <c r="G3047" s="2">
        <v>44253</v>
      </c>
      <c r="H3047" s="3">
        <v>0.65833333333333333</v>
      </c>
      <c r="I3047">
        <v>2</v>
      </c>
      <c r="J3047" s="1" t="s">
        <v>1314</v>
      </c>
      <c r="K3047">
        <v>1</v>
      </c>
      <c r="L3047">
        <v>2.7414104247583055</v>
      </c>
      <c r="M3047">
        <v>10261.1</v>
      </c>
      <c r="N3047" s="5">
        <f>IF(Feb_21[[#This Row],[WIN_OSE]]=0,('Summary Sheet'!$O$1)-('Summary Sheet'!$O$1*2%),-'Summary Sheet'!$O$1*(Feb_21[[#This Row],[BSP]]-1))</f>
        <v>-3.4828208495166111</v>
      </c>
    </row>
    <row r="3048" spans="1:14" x14ac:dyDescent="0.25">
      <c r="A3048">
        <v>179796206</v>
      </c>
      <c r="B3048" s="1" t="s">
        <v>23</v>
      </c>
      <c r="C3048" s="1" t="s">
        <v>3131</v>
      </c>
      <c r="D3048" s="1" t="s">
        <v>5284</v>
      </c>
      <c r="E3048" s="1" t="s">
        <v>65</v>
      </c>
      <c r="F3048" s="1" t="s">
        <v>54</v>
      </c>
      <c r="G3048" s="2">
        <v>44253</v>
      </c>
      <c r="H3048" s="3">
        <v>0.67222222222222228</v>
      </c>
      <c r="I3048">
        <v>3</v>
      </c>
      <c r="J3048" s="1" t="s">
        <v>5167</v>
      </c>
      <c r="K3048">
        <v>0</v>
      </c>
      <c r="L3048">
        <v>4.4686401399999998</v>
      </c>
      <c r="M3048">
        <v>7990.42</v>
      </c>
      <c r="N3048" s="5">
        <f>IF(Feb_21[[#This Row],[WIN_OSE]]=0,('Summary Sheet'!$O$1)-('Summary Sheet'!$O$1*2%),-'Summary Sheet'!$O$1*(Feb_21[[#This Row],[BSP]]-1))</f>
        <v>1.96</v>
      </c>
    </row>
    <row r="3049" spans="1:14" x14ac:dyDescent="0.25">
      <c r="A3049">
        <v>179796208</v>
      </c>
      <c r="B3049" s="1" t="s">
        <v>23</v>
      </c>
      <c r="C3049" s="1" t="s">
        <v>3131</v>
      </c>
      <c r="D3049" s="1" t="s">
        <v>5284</v>
      </c>
      <c r="E3049" s="1" t="s">
        <v>24</v>
      </c>
      <c r="F3049" s="1" t="s">
        <v>54</v>
      </c>
      <c r="G3049" s="2">
        <v>44253</v>
      </c>
      <c r="H3049" s="3">
        <v>0.68611111111111112</v>
      </c>
      <c r="I3049">
        <v>2</v>
      </c>
      <c r="J3049" s="1" t="s">
        <v>5139</v>
      </c>
      <c r="K3049">
        <v>0</v>
      </c>
      <c r="L3049">
        <v>3.2748785283192685</v>
      </c>
      <c r="M3049">
        <v>10532.46</v>
      </c>
      <c r="N3049" s="5">
        <f>IF(Feb_21[[#This Row],[WIN_OSE]]=0,('Summary Sheet'!$O$1)-('Summary Sheet'!$O$1*2%),-'Summary Sheet'!$O$1*(Feb_21[[#This Row],[BSP]]-1))</f>
        <v>1.96</v>
      </c>
    </row>
    <row r="3050" spans="1:14" x14ac:dyDescent="0.25">
      <c r="A3050">
        <v>179796210</v>
      </c>
      <c r="B3050" s="1" t="s">
        <v>23</v>
      </c>
      <c r="C3050" s="1" t="s">
        <v>3131</v>
      </c>
      <c r="D3050" s="1" t="s">
        <v>5284</v>
      </c>
      <c r="E3050" s="1" t="s">
        <v>30</v>
      </c>
      <c r="F3050" s="1" t="s">
        <v>54</v>
      </c>
      <c r="G3050" s="2">
        <v>44253</v>
      </c>
      <c r="H3050" s="3">
        <v>0.7</v>
      </c>
      <c r="I3050">
        <v>6</v>
      </c>
      <c r="J3050" s="1" t="s">
        <v>5179</v>
      </c>
      <c r="K3050">
        <v>0</v>
      </c>
      <c r="L3050">
        <v>3.783180566425691</v>
      </c>
      <c r="M3050">
        <v>8711.26</v>
      </c>
      <c r="N3050" s="5">
        <f>IF(Feb_21[[#This Row],[WIN_OSE]]=0,('Summary Sheet'!$O$1)-('Summary Sheet'!$O$1*2%),-'Summary Sheet'!$O$1*(Feb_21[[#This Row],[BSP]]-1))</f>
        <v>1.96</v>
      </c>
    </row>
    <row r="3051" spans="1:14" x14ac:dyDescent="0.25">
      <c r="A3051">
        <v>179796212</v>
      </c>
      <c r="B3051" s="1" t="s">
        <v>23</v>
      </c>
      <c r="C3051" s="1" t="s">
        <v>3131</v>
      </c>
      <c r="D3051" s="1" t="s">
        <v>5284</v>
      </c>
      <c r="E3051" s="1" t="s">
        <v>43</v>
      </c>
      <c r="F3051" s="1" t="s">
        <v>54</v>
      </c>
      <c r="G3051" s="2">
        <v>44253</v>
      </c>
      <c r="H3051" s="3">
        <v>0.71388888888888891</v>
      </c>
      <c r="I3051">
        <v>5</v>
      </c>
      <c r="J3051" s="1" t="s">
        <v>4462</v>
      </c>
      <c r="K3051">
        <v>1</v>
      </c>
      <c r="L3051">
        <v>3.868154091839624</v>
      </c>
      <c r="M3051">
        <v>7758.2</v>
      </c>
      <c r="N3051" s="5">
        <f>IF(Feb_21[[#This Row],[WIN_OSE]]=0,('Summary Sheet'!$O$1)-('Summary Sheet'!$O$1*2%),-'Summary Sheet'!$O$1*(Feb_21[[#This Row],[BSP]]-1))</f>
        <v>-5.736308183679248</v>
      </c>
    </row>
    <row r="3052" spans="1:14" x14ac:dyDescent="0.25">
      <c r="A3052">
        <v>179796214</v>
      </c>
      <c r="B3052" s="1" t="s">
        <v>23</v>
      </c>
      <c r="C3052" s="1" t="s">
        <v>3131</v>
      </c>
      <c r="D3052" s="1" t="s">
        <v>5284</v>
      </c>
      <c r="E3052" s="1" t="s">
        <v>47</v>
      </c>
      <c r="F3052" s="1" t="s">
        <v>54</v>
      </c>
      <c r="G3052" s="2">
        <v>44253</v>
      </c>
      <c r="H3052" s="3">
        <v>0.72777777777777775</v>
      </c>
      <c r="I3052">
        <v>5</v>
      </c>
      <c r="J3052" s="1" t="s">
        <v>3919</v>
      </c>
      <c r="K3052">
        <v>0</v>
      </c>
      <c r="L3052">
        <v>4.8432198910000004</v>
      </c>
      <c r="M3052">
        <v>5304</v>
      </c>
      <c r="N3052" s="5">
        <f>IF(Feb_21[[#This Row],[WIN_OSE]]=0,('Summary Sheet'!$O$1)-('Summary Sheet'!$O$1*2%),-'Summary Sheet'!$O$1*(Feb_21[[#This Row],[BSP]]-1))</f>
        <v>1.96</v>
      </c>
    </row>
    <row r="3053" spans="1:14" x14ac:dyDescent="0.25">
      <c r="A3053">
        <v>179796216</v>
      </c>
      <c r="B3053" s="1" t="s">
        <v>23</v>
      </c>
      <c r="C3053" s="1" t="s">
        <v>3131</v>
      </c>
      <c r="D3053" s="1" t="s">
        <v>5284</v>
      </c>
      <c r="E3053" s="1" t="s">
        <v>30</v>
      </c>
      <c r="F3053" s="1" t="s">
        <v>54</v>
      </c>
      <c r="G3053" s="2">
        <v>44253</v>
      </c>
      <c r="H3053" s="3">
        <v>0.73888888888888893</v>
      </c>
      <c r="I3053">
        <v>4</v>
      </c>
      <c r="J3053" s="1" t="s">
        <v>4357</v>
      </c>
      <c r="K3053">
        <v>1</v>
      </c>
      <c r="L3053">
        <v>3.5180360390000001</v>
      </c>
      <c r="M3053">
        <v>14085.2</v>
      </c>
      <c r="N3053" s="5">
        <f>IF(Feb_21[[#This Row],[WIN_OSE]]=0,('Summary Sheet'!$O$1)-('Summary Sheet'!$O$1*2%),-'Summary Sheet'!$O$1*(Feb_21[[#This Row],[BSP]]-1))</f>
        <v>-5.0360720780000001</v>
      </c>
    </row>
    <row r="3054" spans="1:14" x14ac:dyDescent="0.25">
      <c r="A3054">
        <v>179796218</v>
      </c>
      <c r="B3054" s="1" t="s">
        <v>23</v>
      </c>
      <c r="C3054" s="1" t="s">
        <v>3131</v>
      </c>
      <c r="D3054" s="1" t="s">
        <v>5284</v>
      </c>
      <c r="E3054" s="1" t="s">
        <v>65</v>
      </c>
      <c r="F3054" s="1" t="s">
        <v>54</v>
      </c>
      <c r="G3054" s="2">
        <v>44253</v>
      </c>
      <c r="H3054" s="3">
        <v>0.75138888888888888</v>
      </c>
      <c r="I3054">
        <v>6</v>
      </c>
      <c r="J3054" s="1" t="s">
        <v>5035</v>
      </c>
      <c r="K3054">
        <v>0</v>
      </c>
      <c r="L3054">
        <v>3.1360399349999999</v>
      </c>
      <c r="M3054">
        <v>14175.28</v>
      </c>
      <c r="N3054" s="5">
        <f>IF(Feb_21[[#This Row],[WIN_OSE]]=0,('Summary Sheet'!$O$1)-('Summary Sheet'!$O$1*2%),-'Summary Sheet'!$O$1*(Feb_21[[#This Row],[BSP]]-1))</f>
        <v>1.96</v>
      </c>
    </row>
    <row r="3055" spans="1:14" x14ac:dyDescent="0.25">
      <c r="A3055">
        <v>179796288</v>
      </c>
      <c r="B3055" s="1" t="s">
        <v>1277</v>
      </c>
      <c r="C3055" s="1" t="s">
        <v>3140</v>
      </c>
      <c r="D3055" s="1" t="s">
        <v>5284</v>
      </c>
      <c r="E3055" s="1" t="s">
        <v>41</v>
      </c>
      <c r="F3055" s="1" t="s">
        <v>44</v>
      </c>
      <c r="G3055" s="2">
        <v>44253</v>
      </c>
      <c r="H3055" s="3">
        <v>0.7631944444444444</v>
      </c>
      <c r="I3055">
        <v>5</v>
      </c>
      <c r="J3055" s="1" t="s">
        <v>5161</v>
      </c>
      <c r="K3055">
        <v>0</v>
      </c>
      <c r="L3055">
        <v>3.3025595568188875</v>
      </c>
      <c r="M3055">
        <v>11417.7</v>
      </c>
      <c r="N3055" s="5">
        <f>IF(Feb_21[[#This Row],[WIN_OSE]]=0,('Summary Sheet'!$O$1)-('Summary Sheet'!$O$1*2%),-'Summary Sheet'!$O$1*(Feb_21[[#This Row],[BSP]]-1))</f>
        <v>1.96</v>
      </c>
    </row>
    <row r="3056" spans="1:14" x14ac:dyDescent="0.25">
      <c r="A3056">
        <v>179796290</v>
      </c>
      <c r="B3056" s="1" t="s">
        <v>1277</v>
      </c>
      <c r="C3056" s="1" t="s">
        <v>3140</v>
      </c>
      <c r="D3056" s="1" t="s">
        <v>5284</v>
      </c>
      <c r="E3056" s="1" t="s">
        <v>39</v>
      </c>
      <c r="F3056" s="1" t="s">
        <v>44</v>
      </c>
      <c r="G3056" s="2">
        <v>44253</v>
      </c>
      <c r="H3056" s="3">
        <v>0.77500000000000002</v>
      </c>
      <c r="I3056">
        <v>3</v>
      </c>
      <c r="J3056" s="1" t="s">
        <v>4823</v>
      </c>
      <c r="K3056">
        <v>1</v>
      </c>
      <c r="L3056">
        <v>3.5297972174670935</v>
      </c>
      <c r="M3056">
        <v>12759.02</v>
      </c>
      <c r="N3056" s="5">
        <f>IF(Feb_21[[#This Row],[WIN_OSE]]=0,('Summary Sheet'!$O$1)-('Summary Sheet'!$O$1*2%),-'Summary Sheet'!$O$1*(Feb_21[[#This Row],[BSP]]-1))</f>
        <v>-5.059594434934187</v>
      </c>
    </row>
    <row r="3057" spans="1:14" x14ac:dyDescent="0.25">
      <c r="A3057">
        <v>179796292</v>
      </c>
      <c r="B3057" s="1" t="s">
        <v>1277</v>
      </c>
      <c r="C3057" s="1" t="s">
        <v>3140</v>
      </c>
      <c r="D3057" s="1" t="s">
        <v>5284</v>
      </c>
      <c r="E3057" s="1" t="s">
        <v>30</v>
      </c>
      <c r="F3057" s="1" t="s">
        <v>44</v>
      </c>
      <c r="G3057" s="2">
        <v>44253</v>
      </c>
      <c r="H3057" s="3">
        <v>0.78541666666666665</v>
      </c>
      <c r="I3057">
        <v>3</v>
      </c>
      <c r="J3057" s="1" t="s">
        <v>1084</v>
      </c>
      <c r="K3057">
        <v>0</v>
      </c>
      <c r="L3057">
        <v>3.15</v>
      </c>
      <c r="M3057">
        <v>17105.68</v>
      </c>
      <c r="N3057" s="5">
        <f>IF(Feb_21[[#This Row],[WIN_OSE]]=0,('Summary Sheet'!$O$1)-('Summary Sheet'!$O$1*2%),-'Summary Sheet'!$O$1*(Feb_21[[#This Row],[BSP]]-1))</f>
        <v>1.96</v>
      </c>
    </row>
    <row r="3058" spans="1:14" x14ac:dyDescent="0.25">
      <c r="A3058">
        <v>179796294</v>
      </c>
      <c r="B3058" s="1" t="s">
        <v>1277</v>
      </c>
      <c r="C3058" s="1" t="s">
        <v>3140</v>
      </c>
      <c r="D3058" s="1" t="s">
        <v>5284</v>
      </c>
      <c r="E3058" s="1" t="s">
        <v>43</v>
      </c>
      <c r="F3058" s="1" t="s">
        <v>44</v>
      </c>
      <c r="G3058" s="2">
        <v>44253</v>
      </c>
      <c r="H3058" s="3">
        <v>0.79791666666666672</v>
      </c>
      <c r="I3058">
        <v>4</v>
      </c>
      <c r="J3058" s="1" t="s">
        <v>4815</v>
      </c>
      <c r="K3058">
        <v>1</v>
      </c>
      <c r="L3058">
        <v>3.6835738560000002</v>
      </c>
      <c r="M3058">
        <v>14746.82</v>
      </c>
      <c r="N3058" s="5">
        <f>IF(Feb_21[[#This Row],[WIN_OSE]]=0,('Summary Sheet'!$O$1)-('Summary Sheet'!$O$1*2%),-'Summary Sheet'!$O$1*(Feb_21[[#This Row],[BSP]]-1))</f>
        <v>-5.3671477120000004</v>
      </c>
    </row>
    <row r="3059" spans="1:14" x14ac:dyDescent="0.25">
      <c r="A3059">
        <v>179796296</v>
      </c>
      <c r="B3059" s="1" t="s">
        <v>1277</v>
      </c>
      <c r="C3059" s="1" t="s">
        <v>3140</v>
      </c>
      <c r="D3059" s="1" t="s">
        <v>5284</v>
      </c>
      <c r="E3059" s="1" t="s">
        <v>47</v>
      </c>
      <c r="F3059" s="1" t="s">
        <v>44</v>
      </c>
      <c r="G3059" s="2">
        <v>44253</v>
      </c>
      <c r="H3059" s="3">
        <v>0.80972222222222223</v>
      </c>
      <c r="I3059">
        <v>3</v>
      </c>
      <c r="J3059" s="1" t="s">
        <v>4912</v>
      </c>
      <c r="K3059">
        <v>0</v>
      </c>
      <c r="L3059">
        <v>1.61</v>
      </c>
      <c r="M3059">
        <v>40377.1</v>
      </c>
      <c r="N3059" s="5">
        <f>IF(Feb_21[[#This Row],[WIN_OSE]]=0,('Summary Sheet'!$O$1)-('Summary Sheet'!$O$1*2%),-'Summary Sheet'!$O$1*(Feb_21[[#This Row],[BSP]]-1))</f>
        <v>1.96</v>
      </c>
    </row>
    <row r="3060" spans="1:14" x14ac:dyDescent="0.25">
      <c r="A3060">
        <v>179796298</v>
      </c>
      <c r="B3060" s="1" t="s">
        <v>1277</v>
      </c>
      <c r="C3060" s="1" t="s">
        <v>3140</v>
      </c>
      <c r="D3060" s="1" t="s">
        <v>5284</v>
      </c>
      <c r="E3060" s="1" t="s">
        <v>24</v>
      </c>
      <c r="F3060" s="1" t="s">
        <v>44</v>
      </c>
      <c r="G3060" s="2">
        <v>44253</v>
      </c>
      <c r="H3060" s="3">
        <v>0.82013888888888886</v>
      </c>
      <c r="I3060">
        <v>5</v>
      </c>
      <c r="J3060" s="1" t="s">
        <v>3738</v>
      </c>
      <c r="K3060">
        <v>1</v>
      </c>
      <c r="L3060">
        <v>3.7155718685830932</v>
      </c>
      <c r="M3060">
        <v>19694.84</v>
      </c>
      <c r="N3060" s="5">
        <f>IF(Feb_21[[#This Row],[WIN_OSE]]=0,('Summary Sheet'!$O$1)-('Summary Sheet'!$O$1*2%),-'Summary Sheet'!$O$1*(Feb_21[[#This Row],[BSP]]-1))</f>
        <v>-5.4311437371661864</v>
      </c>
    </row>
    <row r="3061" spans="1:14" x14ac:dyDescent="0.25">
      <c r="A3061">
        <v>179796300</v>
      </c>
      <c r="B3061" s="1" t="s">
        <v>1277</v>
      </c>
      <c r="C3061" s="1" t="s">
        <v>3140</v>
      </c>
      <c r="D3061" s="1" t="s">
        <v>5284</v>
      </c>
      <c r="E3061" s="1" t="s">
        <v>47</v>
      </c>
      <c r="F3061" s="1" t="s">
        <v>44</v>
      </c>
      <c r="G3061" s="2">
        <v>44253</v>
      </c>
      <c r="H3061" s="3">
        <v>0.83194444444444449</v>
      </c>
      <c r="I3061">
        <v>3</v>
      </c>
      <c r="J3061" s="1" t="s">
        <v>4347</v>
      </c>
      <c r="K3061">
        <v>0</v>
      </c>
      <c r="L3061">
        <v>5.1415378424583462</v>
      </c>
      <c r="M3061">
        <v>5401.12</v>
      </c>
      <c r="N3061" s="5">
        <f>IF(Feb_21[[#This Row],[WIN_OSE]]=0,('Summary Sheet'!$O$1)-('Summary Sheet'!$O$1*2%),-'Summary Sheet'!$O$1*(Feb_21[[#This Row],[BSP]]-1))</f>
        <v>1.96</v>
      </c>
    </row>
    <row r="3062" spans="1:14" x14ac:dyDescent="0.25">
      <c r="A3062">
        <v>179796302</v>
      </c>
      <c r="B3062" s="1" t="s">
        <v>1277</v>
      </c>
      <c r="C3062" s="1" t="s">
        <v>3140</v>
      </c>
      <c r="D3062" s="1" t="s">
        <v>5284</v>
      </c>
      <c r="E3062" s="1" t="s">
        <v>32</v>
      </c>
      <c r="F3062" s="1" t="s">
        <v>44</v>
      </c>
      <c r="G3062" s="2">
        <v>44253</v>
      </c>
      <c r="H3062" s="3">
        <v>0.84166666666666667</v>
      </c>
      <c r="I3062">
        <v>4</v>
      </c>
      <c r="J3062" s="1" t="s">
        <v>3691</v>
      </c>
      <c r="K3062">
        <v>0</v>
      </c>
      <c r="L3062">
        <v>4.1674006991757775</v>
      </c>
      <c r="M3062">
        <v>10826.26</v>
      </c>
      <c r="N3062" s="5">
        <f>IF(Feb_21[[#This Row],[WIN_OSE]]=0,('Summary Sheet'!$O$1)-('Summary Sheet'!$O$1*2%),-'Summary Sheet'!$O$1*(Feb_21[[#This Row],[BSP]]-1))</f>
        <v>1.96</v>
      </c>
    </row>
    <row r="3063" spans="1:14" x14ac:dyDescent="0.25">
      <c r="A3063">
        <v>179796304</v>
      </c>
      <c r="B3063" s="1" t="s">
        <v>1277</v>
      </c>
      <c r="C3063" s="1" t="s">
        <v>3140</v>
      </c>
      <c r="D3063" s="1" t="s">
        <v>5284</v>
      </c>
      <c r="E3063" s="1" t="s">
        <v>43</v>
      </c>
      <c r="F3063" s="1" t="s">
        <v>44</v>
      </c>
      <c r="G3063" s="2">
        <v>44253</v>
      </c>
      <c r="H3063" s="3">
        <v>0.8520833333333333</v>
      </c>
      <c r="I3063">
        <v>4</v>
      </c>
      <c r="J3063" s="1" t="s">
        <v>3720</v>
      </c>
      <c r="K3063">
        <v>0</v>
      </c>
      <c r="L3063">
        <v>3.5</v>
      </c>
      <c r="M3063">
        <v>14948.14</v>
      </c>
      <c r="N3063" s="5">
        <f>IF(Feb_21[[#This Row],[WIN_OSE]]=0,('Summary Sheet'!$O$1)-('Summary Sheet'!$O$1*2%),-'Summary Sheet'!$O$1*(Feb_21[[#This Row],[BSP]]-1))</f>
        <v>1.96</v>
      </c>
    </row>
    <row r="3064" spans="1:14" x14ac:dyDescent="0.25">
      <c r="A3064">
        <v>179796306</v>
      </c>
      <c r="B3064" s="1" t="s">
        <v>1277</v>
      </c>
      <c r="C3064" s="1" t="s">
        <v>3140</v>
      </c>
      <c r="D3064" s="1" t="s">
        <v>5284</v>
      </c>
      <c r="E3064" s="1" t="s">
        <v>47</v>
      </c>
      <c r="F3064" s="1" t="s">
        <v>44</v>
      </c>
      <c r="G3064" s="2">
        <v>44253</v>
      </c>
      <c r="H3064" s="3">
        <v>0.86527777777777781</v>
      </c>
      <c r="I3064">
        <v>2</v>
      </c>
      <c r="J3064" s="1" t="s">
        <v>3420</v>
      </c>
      <c r="K3064">
        <v>0</v>
      </c>
      <c r="L3064">
        <v>2.82</v>
      </c>
      <c r="M3064">
        <v>23118.3</v>
      </c>
      <c r="N3064" s="5">
        <f>IF(Feb_21[[#This Row],[WIN_OSE]]=0,('Summary Sheet'!$O$1)-('Summary Sheet'!$O$1*2%),-'Summary Sheet'!$O$1*(Feb_21[[#This Row],[BSP]]-1))</f>
        <v>1.96</v>
      </c>
    </row>
    <row r="3065" spans="1:14" x14ac:dyDescent="0.25">
      <c r="A3065">
        <v>179796308</v>
      </c>
      <c r="B3065" s="1" t="s">
        <v>1277</v>
      </c>
      <c r="C3065" s="1" t="s">
        <v>3140</v>
      </c>
      <c r="D3065" s="1" t="s">
        <v>5284</v>
      </c>
      <c r="E3065" s="1" t="s">
        <v>32</v>
      </c>
      <c r="F3065" s="1" t="s">
        <v>44</v>
      </c>
      <c r="G3065" s="2">
        <v>44253</v>
      </c>
      <c r="H3065" s="3">
        <v>0.87569444444444444</v>
      </c>
      <c r="I3065">
        <v>2</v>
      </c>
      <c r="J3065" s="1" t="s">
        <v>3832</v>
      </c>
      <c r="K3065">
        <v>1</v>
      </c>
      <c r="L3065">
        <v>3.9557676320000001</v>
      </c>
      <c r="M3065">
        <v>13350.38</v>
      </c>
      <c r="N3065" s="5">
        <f>IF(Feb_21[[#This Row],[WIN_OSE]]=0,('Summary Sheet'!$O$1)-('Summary Sheet'!$O$1*2%),-'Summary Sheet'!$O$1*(Feb_21[[#This Row],[BSP]]-1))</f>
        <v>-5.9115352640000003</v>
      </c>
    </row>
    <row r="3066" spans="1:14" x14ac:dyDescent="0.25">
      <c r="A3066">
        <v>179796310</v>
      </c>
      <c r="B3066" s="1" t="s">
        <v>1277</v>
      </c>
      <c r="C3066" s="1" t="s">
        <v>3140</v>
      </c>
      <c r="D3066" s="1" t="s">
        <v>5284</v>
      </c>
      <c r="E3066" s="1" t="s">
        <v>47</v>
      </c>
      <c r="F3066" s="1" t="s">
        <v>44</v>
      </c>
      <c r="G3066" s="2">
        <v>44253</v>
      </c>
      <c r="H3066" s="3">
        <v>0.88611111111111107</v>
      </c>
      <c r="I3066">
        <v>3</v>
      </c>
      <c r="J3066" s="1" t="s">
        <v>5031</v>
      </c>
      <c r="K3066">
        <v>1</v>
      </c>
      <c r="L3066">
        <v>4.1672336623113377</v>
      </c>
      <c r="M3066">
        <v>14890.12</v>
      </c>
      <c r="N3066" s="5">
        <f>IF(Feb_21[[#This Row],[WIN_OSE]]=0,('Summary Sheet'!$O$1)-('Summary Sheet'!$O$1*2%),-'Summary Sheet'!$O$1*(Feb_21[[#This Row],[BSP]]-1))</f>
        <v>-6.3344673246226755</v>
      </c>
    </row>
    <row r="3067" spans="1:14" x14ac:dyDescent="0.25">
      <c r="A3067">
        <v>179796514</v>
      </c>
      <c r="B3067" s="1" t="s">
        <v>16</v>
      </c>
      <c r="C3067" s="1" t="s">
        <v>3133</v>
      </c>
      <c r="D3067" s="1" t="s">
        <v>5284</v>
      </c>
      <c r="E3067" s="1" t="s">
        <v>17</v>
      </c>
      <c r="F3067" s="1" t="s">
        <v>4353</v>
      </c>
      <c r="G3067" s="2">
        <v>44253</v>
      </c>
      <c r="H3067" s="3">
        <v>0.75624999999999998</v>
      </c>
      <c r="I3067">
        <v>3</v>
      </c>
      <c r="J3067" s="1" t="s">
        <v>856</v>
      </c>
      <c r="K3067">
        <v>1</v>
      </c>
      <c r="L3067">
        <v>2.9401651059999998</v>
      </c>
      <c r="M3067">
        <v>7729.38</v>
      </c>
      <c r="N3067" s="5">
        <f>IF(Feb_21[[#This Row],[WIN_OSE]]=0,('Summary Sheet'!$O$1)-('Summary Sheet'!$O$1*2%),-'Summary Sheet'!$O$1*(Feb_21[[#This Row],[BSP]]-1))</f>
        <v>-3.8803302119999996</v>
      </c>
    </row>
    <row r="3068" spans="1:14" x14ac:dyDescent="0.25">
      <c r="A3068">
        <v>179796516</v>
      </c>
      <c r="B3068" s="1" t="s">
        <v>16</v>
      </c>
      <c r="C3068" s="1" t="s">
        <v>3133</v>
      </c>
      <c r="D3068" s="1" t="s">
        <v>5284</v>
      </c>
      <c r="E3068" s="1" t="s">
        <v>17</v>
      </c>
      <c r="F3068" s="1" t="s">
        <v>4353</v>
      </c>
      <c r="G3068" s="2">
        <v>44253</v>
      </c>
      <c r="H3068" s="3">
        <v>0.76944444444444449</v>
      </c>
      <c r="I3068">
        <v>4</v>
      </c>
      <c r="J3068" s="1" t="s">
        <v>3760</v>
      </c>
      <c r="K3068">
        <v>1</v>
      </c>
      <c r="L3068">
        <v>2.4795947877150315</v>
      </c>
      <c r="M3068">
        <v>15809.72</v>
      </c>
      <c r="N3068" s="5">
        <f>IF(Feb_21[[#This Row],[WIN_OSE]]=0,('Summary Sheet'!$O$1)-('Summary Sheet'!$O$1*2%),-'Summary Sheet'!$O$1*(Feb_21[[#This Row],[BSP]]-1))</f>
        <v>-2.959189575430063</v>
      </c>
    </row>
    <row r="3069" spans="1:14" x14ac:dyDescent="0.25">
      <c r="A3069">
        <v>179796518</v>
      </c>
      <c r="B3069" s="1" t="s">
        <v>16</v>
      </c>
      <c r="C3069" s="1" t="s">
        <v>3133</v>
      </c>
      <c r="D3069" s="1" t="s">
        <v>5284</v>
      </c>
      <c r="E3069" s="1" t="s">
        <v>17</v>
      </c>
      <c r="F3069" s="1" t="s">
        <v>4353</v>
      </c>
      <c r="G3069" s="2">
        <v>44253</v>
      </c>
      <c r="H3069" s="3">
        <v>0.77986111111111112</v>
      </c>
      <c r="I3069">
        <v>1</v>
      </c>
      <c r="J3069" s="1" t="s">
        <v>5172</v>
      </c>
      <c r="K3069">
        <v>1</v>
      </c>
      <c r="L3069">
        <v>2.8080983927496073</v>
      </c>
      <c r="M3069">
        <v>17736.900000000001</v>
      </c>
      <c r="N3069" s="5">
        <f>IF(Feb_21[[#This Row],[WIN_OSE]]=0,('Summary Sheet'!$O$1)-('Summary Sheet'!$O$1*2%),-'Summary Sheet'!$O$1*(Feb_21[[#This Row],[BSP]]-1))</f>
        <v>-3.6161967854992145</v>
      </c>
    </row>
    <row r="3070" spans="1:14" x14ac:dyDescent="0.25">
      <c r="A3070">
        <v>179796520</v>
      </c>
      <c r="B3070" s="1" t="s">
        <v>16</v>
      </c>
      <c r="C3070" s="1" t="s">
        <v>3133</v>
      </c>
      <c r="D3070" s="1" t="s">
        <v>5284</v>
      </c>
      <c r="E3070" s="1" t="s">
        <v>17</v>
      </c>
      <c r="F3070" s="1" t="s">
        <v>13</v>
      </c>
      <c r="G3070" s="2">
        <v>44253</v>
      </c>
      <c r="H3070" s="3">
        <v>0.79027777777777775</v>
      </c>
      <c r="I3070">
        <v>6</v>
      </c>
      <c r="J3070" s="1" t="s">
        <v>4943</v>
      </c>
      <c r="K3070">
        <v>0</v>
      </c>
      <c r="L3070">
        <v>3.141783299649723</v>
      </c>
      <c r="M3070">
        <v>17338.98</v>
      </c>
      <c r="N3070" s="5">
        <f>IF(Feb_21[[#This Row],[WIN_OSE]]=0,('Summary Sheet'!$O$1)-('Summary Sheet'!$O$1*2%),-'Summary Sheet'!$O$1*(Feb_21[[#This Row],[BSP]]-1))</f>
        <v>1.96</v>
      </c>
    </row>
    <row r="3071" spans="1:14" x14ac:dyDescent="0.25">
      <c r="A3071">
        <v>179796522</v>
      </c>
      <c r="B3071" s="1" t="s">
        <v>16</v>
      </c>
      <c r="C3071" s="1" t="s">
        <v>3133</v>
      </c>
      <c r="D3071" s="1" t="s">
        <v>5284</v>
      </c>
      <c r="E3071" s="1" t="s">
        <v>17</v>
      </c>
      <c r="F3071" s="1" t="s">
        <v>309</v>
      </c>
      <c r="G3071" s="2">
        <v>44253</v>
      </c>
      <c r="H3071" s="3">
        <v>0.8041666666666667</v>
      </c>
      <c r="I3071">
        <v>3</v>
      </c>
      <c r="J3071" s="1" t="s">
        <v>4600</v>
      </c>
      <c r="K3071">
        <v>0</v>
      </c>
      <c r="L3071">
        <v>1.67</v>
      </c>
      <c r="M3071">
        <v>43621.62</v>
      </c>
      <c r="N3071" s="5">
        <f>IF(Feb_21[[#This Row],[WIN_OSE]]=0,('Summary Sheet'!$O$1)-('Summary Sheet'!$O$1*2%),-'Summary Sheet'!$O$1*(Feb_21[[#This Row],[BSP]]-1))</f>
        <v>1.96</v>
      </c>
    </row>
    <row r="3072" spans="1:14" x14ac:dyDescent="0.25">
      <c r="A3072">
        <v>179796524</v>
      </c>
      <c r="B3072" s="1" t="s">
        <v>16</v>
      </c>
      <c r="C3072" s="1" t="s">
        <v>3133</v>
      </c>
      <c r="D3072" s="1" t="s">
        <v>5284</v>
      </c>
      <c r="E3072" s="1" t="s">
        <v>17</v>
      </c>
      <c r="F3072" s="1" t="s">
        <v>309</v>
      </c>
      <c r="G3072" s="2">
        <v>44253</v>
      </c>
      <c r="H3072" s="3">
        <v>0.81666666666666665</v>
      </c>
      <c r="I3072">
        <v>1</v>
      </c>
      <c r="J3072" s="1" t="s">
        <v>3518</v>
      </c>
      <c r="K3072">
        <v>0</v>
      </c>
      <c r="L3072">
        <v>2.5428248820000001</v>
      </c>
      <c r="M3072">
        <v>34398.06</v>
      </c>
      <c r="N3072" s="5">
        <f>IF(Feb_21[[#This Row],[WIN_OSE]]=0,('Summary Sheet'!$O$1)-('Summary Sheet'!$O$1*2%),-'Summary Sheet'!$O$1*(Feb_21[[#This Row],[BSP]]-1))</f>
        <v>1.96</v>
      </c>
    </row>
    <row r="3073" spans="1:14" x14ac:dyDescent="0.25">
      <c r="A3073">
        <v>179796526</v>
      </c>
      <c r="B3073" s="1" t="s">
        <v>16</v>
      </c>
      <c r="C3073" s="1" t="s">
        <v>3133</v>
      </c>
      <c r="D3073" s="1" t="s">
        <v>5284</v>
      </c>
      <c r="E3073" s="1" t="s">
        <v>17</v>
      </c>
      <c r="F3073" s="1" t="s">
        <v>309</v>
      </c>
      <c r="G3073" s="2">
        <v>44253</v>
      </c>
      <c r="H3073" s="3">
        <v>0.8305555555555556</v>
      </c>
      <c r="I3073">
        <v>2</v>
      </c>
      <c r="J3073" s="1" t="s">
        <v>4201</v>
      </c>
      <c r="K3073">
        <v>0</v>
      </c>
      <c r="L3073">
        <v>2.1029857471670397</v>
      </c>
      <c r="M3073">
        <v>45660.480000000003</v>
      </c>
      <c r="N3073" s="5">
        <f>IF(Feb_21[[#This Row],[WIN_OSE]]=0,('Summary Sheet'!$O$1)-('Summary Sheet'!$O$1*2%),-'Summary Sheet'!$O$1*(Feb_21[[#This Row],[BSP]]-1))</f>
        <v>1.96</v>
      </c>
    </row>
    <row r="3074" spans="1:14" x14ac:dyDescent="0.25">
      <c r="A3074">
        <v>179796528</v>
      </c>
      <c r="B3074" s="1" t="s">
        <v>16</v>
      </c>
      <c r="C3074" s="1" t="s">
        <v>3133</v>
      </c>
      <c r="D3074" s="1" t="s">
        <v>5284</v>
      </c>
      <c r="E3074" s="1" t="s">
        <v>17</v>
      </c>
      <c r="F3074" s="1" t="s">
        <v>13</v>
      </c>
      <c r="G3074" s="2">
        <v>44253</v>
      </c>
      <c r="H3074" s="3">
        <v>0.84513888888888888</v>
      </c>
      <c r="I3074">
        <v>2</v>
      </c>
      <c r="J3074" s="1" t="s">
        <v>4585</v>
      </c>
      <c r="K3074">
        <v>0</v>
      </c>
      <c r="L3074">
        <v>3.5639441600000001</v>
      </c>
      <c r="M3074">
        <v>14110.18</v>
      </c>
      <c r="N3074" s="5">
        <f>IF(Feb_21[[#This Row],[WIN_OSE]]=0,('Summary Sheet'!$O$1)-('Summary Sheet'!$O$1*2%),-'Summary Sheet'!$O$1*(Feb_21[[#This Row],[BSP]]-1))</f>
        <v>1.96</v>
      </c>
    </row>
    <row r="3075" spans="1:14" x14ac:dyDescent="0.25">
      <c r="A3075">
        <v>179796530</v>
      </c>
      <c r="B3075" s="1" t="s">
        <v>16</v>
      </c>
      <c r="C3075" s="1" t="s">
        <v>3133</v>
      </c>
      <c r="D3075" s="1" t="s">
        <v>5284</v>
      </c>
      <c r="E3075" s="1" t="s">
        <v>17</v>
      </c>
      <c r="F3075" s="1" t="s">
        <v>13</v>
      </c>
      <c r="G3075" s="2">
        <v>44253</v>
      </c>
      <c r="H3075" s="3">
        <v>0.85972222222222228</v>
      </c>
      <c r="I3075">
        <v>2</v>
      </c>
      <c r="J3075" s="1" t="s">
        <v>802</v>
      </c>
      <c r="K3075">
        <v>1</v>
      </c>
      <c r="L3075">
        <v>1.8701519292267221</v>
      </c>
      <c r="M3075">
        <v>74936.98</v>
      </c>
      <c r="N3075" s="5">
        <f>IF(Feb_21[[#This Row],[WIN_OSE]]=0,('Summary Sheet'!$O$1)-('Summary Sheet'!$O$1*2%),-'Summary Sheet'!$O$1*(Feb_21[[#This Row],[BSP]]-1))</f>
        <v>-1.7403038584534443</v>
      </c>
    </row>
    <row r="3076" spans="1:14" x14ac:dyDescent="0.25">
      <c r="A3076">
        <v>179796532</v>
      </c>
      <c r="B3076" s="1" t="s">
        <v>16</v>
      </c>
      <c r="C3076" s="1" t="s">
        <v>3133</v>
      </c>
      <c r="D3076" s="1" t="s">
        <v>5284</v>
      </c>
      <c r="E3076" s="1" t="s">
        <v>17</v>
      </c>
      <c r="F3076" s="1" t="s">
        <v>309</v>
      </c>
      <c r="G3076" s="2">
        <v>44253</v>
      </c>
      <c r="H3076" s="3">
        <v>0.87083333333333335</v>
      </c>
      <c r="I3076">
        <v>4</v>
      </c>
      <c r="J3076" s="1" t="s">
        <v>4435</v>
      </c>
      <c r="K3076">
        <v>1</v>
      </c>
      <c r="L3076">
        <v>1.8174159962015708</v>
      </c>
      <c r="M3076">
        <v>48526.48</v>
      </c>
      <c r="N3076" s="5">
        <f>IF(Feb_21[[#This Row],[WIN_OSE]]=0,('Summary Sheet'!$O$1)-('Summary Sheet'!$O$1*2%),-'Summary Sheet'!$O$1*(Feb_21[[#This Row],[BSP]]-1))</f>
        <v>-1.6348319924031416</v>
      </c>
    </row>
    <row r="3077" spans="1:14" x14ac:dyDescent="0.25">
      <c r="A3077">
        <v>179796534</v>
      </c>
      <c r="B3077" s="1" t="s">
        <v>16</v>
      </c>
      <c r="C3077" s="1" t="s">
        <v>3133</v>
      </c>
      <c r="D3077" s="1" t="s">
        <v>5284</v>
      </c>
      <c r="E3077" s="1" t="s">
        <v>17</v>
      </c>
      <c r="F3077" s="1" t="s">
        <v>13</v>
      </c>
      <c r="G3077" s="2">
        <v>44253</v>
      </c>
      <c r="H3077" s="3">
        <v>0.8833333333333333</v>
      </c>
      <c r="I3077">
        <v>4</v>
      </c>
      <c r="J3077" s="1" t="s">
        <v>5290</v>
      </c>
      <c r="K3077">
        <v>1</v>
      </c>
      <c r="L3077">
        <v>2.8467903639999999</v>
      </c>
      <c r="M3077">
        <v>30700.44</v>
      </c>
      <c r="N3077" s="5">
        <f>IF(Feb_21[[#This Row],[WIN_OSE]]=0,('Summary Sheet'!$O$1)-('Summary Sheet'!$O$1*2%),-'Summary Sheet'!$O$1*(Feb_21[[#This Row],[BSP]]-1))</f>
        <v>-3.6935807279999997</v>
      </c>
    </row>
    <row r="3078" spans="1:14" x14ac:dyDescent="0.25">
      <c r="A3078">
        <v>179796536</v>
      </c>
      <c r="B3078" s="1" t="s">
        <v>16</v>
      </c>
      <c r="C3078" s="1" t="s">
        <v>3133</v>
      </c>
      <c r="D3078" s="1" t="s">
        <v>5284</v>
      </c>
      <c r="E3078" s="1" t="s">
        <v>17</v>
      </c>
      <c r="F3078" s="1" t="s">
        <v>13</v>
      </c>
      <c r="G3078" s="2">
        <v>44253</v>
      </c>
      <c r="H3078" s="3">
        <v>0.89444444444444449</v>
      </c>
      <c r="I3078">
        <v>1</v>
      </c>
      <c r="J3078" s="1" t="s">
        <v>4391</v>
      </c>
      <c r="K3078">
        <v>0</v>
      </c>
      <c r="L3078">
        <v>3.4130371899999998</v>
      </c>
      <c r="M3078">
        <v>23045.96</v>
      </c>
      <c r="N3078" s="5">
        <f>IF(Feb_21[[#This Row],[WIN_OSE]]=0,('Summary Sheet'!$O$1)-('Summary Sheet'!$O$1*2%),-'Summary Sheet'!$O$1*(Feb_21[[#This Row],[BSP]]-1))</f>
        <v>1.96</v>
      </c>
    </row>
    <row r="3079" spans="1:14" x14ac:dyDescent="0.25">
      <c r="A3079">
        <v>179797285</v>
      </c>
      <c r="B3079" s="1" t="s">
        <v>16</v>
      </c>
      <c r="C3079" s="1" t="s">
        <v>5302</v>
      </c>
      <c r="D3079" s="1" t="s">
        <v>5284</v>
      </c>
      <c r="E3079" s="1" t="s">
        <v>27</v>
      </c>
      <c r="F3079" s="1" t="s">
        <v>46</v>
      </c>
      <c r="G3079" s="2">
        <v>44253</v>
      </c>
      <c r="H3079" s="3">
        <v>0.76180555555555551</v>
      </c>
      <c r="I3079">
        <v>1</v>
      </c>
      <c r="J3079" s="1" t="s">
        <v>5026</v>
      </c>
      <c r="K3079">
        <v>0</v>
      </c>
      <c r="L3079">
        <v>3.4239736035573878</v>
      </c>
      <c r="M3079">
        <v>13463.16</v>
      </c>
      <c r="N3079" s="5">
        <f>IF(Feb_21[[#This Row],[WIN_OSE]]=0,('Summary Sheet'!$O$1)-('Summary Sheet'!$O$1*2%),-'Summary Sheet'!$O$1*(Feb_21[[#This Row],[BSP]]-1))</f>
        <v>1.96</v>
      </c>
    </row>
    <row r="3080" spans="1:14" x14ac:dyDescent="0.25">
      <c r="A3080">
        <v>179797287</v>
      </c>
      <c r="B3080" s="1" t="s">
        <v>16</v>
      </c>
      <c r="C3080" s="1" t="s">
        <v>5302</v>
      </c>
      <c r="D3080" s="1" t="s">
        <v>5284</v>
      </c>
      <c r="E3080" s="1" t="s">
        <v>24</v>
      </c>
      <c r="F3080" s="1" t="s">
        <v>54</v>
      </c>
      <c r="G3080" s="2">
        <v>44253</v>
      </c>
      <c r="H3080" s="3">
        <v>0.7729166666666667</v>
      </c>
      <c r="I3080">
        <v>4</v>
      </c>
      <c r="J3080" s="1" t="s">
        <v>5155</v>
      </c>
      <c r="K3080">
        <v>0</v>
      </c>
      <c r="L3080">
        <v>3.397054623699205</v>
      </c>
      <c r="M3080">
        <v>16936.400000000001</v>
      </c>
      <c r="N3080" s="5">
        <f>IF(Feb_21[[#This Row],[WIN_OSE]]=0,('Summary Sheet'!$O$1)-('Summary Sheet'!$O$1*2%),-'Summary Sheet'!$O$1*(Feb_21[[#This Row],[BSP]]-1))</f>
        <v>1.96</v>
      </c>
    </row>
    <row r="3081" spans="1:14" x14ac:dyDescent="0.25">
      <c r="A3081">
        <v>179797289</v>
      </c>
      <c r="B3081" s="1" t="s">
        <v>16</v>
      </c>
      <c r="C3081" s="1" t="s">
        <v>5302</v>
      </c>
      <c r="D3081" s="1" t="s">
        <v>5284</v>
      </c>
      <c r="E3081" s="1" t="s">
        <v>45</v>
      </c>
      <c r="F3081" s="1" t="s">
        <v>46</v>
      </c>
      <c r="G3081" s="2">
        <v>44253</v>
      </c>
      <c r="H3081" s="3">
        <v>0.78333333333333333</v>
      </c>
      <c r="I3081">
        <v>2</v>
      </c>
      <c r="J3081" s="1" t="s">
        <v>4455</v>
      </c>
      <c r="K3081">
        <v>0</v>
      </c>
      <c r="L3081">
        <v>2.0899169853672355</v>
      </c>
      <c r="M3081">
        <v>25773.9</v>
      </c>
      <c r="N3081" s="5">
        <f>IF(Feb_21[[#This Row],[WIN_OSE]]=0,('Summary Sheet'!$O$1)-('Summary Sheet'!$O$1*2%),-'Summary Sheet'!$O$1*(Feb_21[[#This Row],[BSP]]-1))</f>
        <v>1.96</v>
      </c>
    </row>
    <row r="3082" spans="1:14" x14ac:dyDescent="0.25">
      <c r="A3082">
        <v>179797291</v>
      </c>
      <c r="B3082" s="1" t="s">
        <v>16</v>
      </c>
      <c r="C3082" s="1" t="s">
        <v>5302</v>
      </c>
      <c r="D3082" s="1" t="s">
        <v>5284</v>
      </c>
      <c r="E3082" s="1" t="s">
        <v>20</v>
      </c>
      <c r="F3082" s="1" t="s">
        <v>54</v>
      </c>
      <c r="G3082" s="2">
        <v>44253</v>
      </c>
      <c r="H3082" s="3">
        <v>0.79652777777777772</v>
      </c>
      <c r="I3082">
        <v>5</v>
      </c>
      <c r="J3082" s="1" t="s">
        <v>5226</v>
      </c>
      <c r="K3082">
        <v>0</v>
      </c>
      <c r="L3082">
        <v>3.15</v>
      </c>
      <c r="M3082">
        <v>12283.08</v>
      </c>
      <c r="N3082" s="5">
        <f>IF(Feb_21[[#This Row],[WIN_OSE]]=0,('Summary Sheet'!$O$1)-('Summary Sheet'!$O$1*2%),-'Summary Sheet'!$O$1*(Feb_21[[#This Row],[BSP]]-1))</f>
        <v>1.96</v>
      </c>
    </row>
    <row r="3083" spans="1:14" x14ac:dyDescent="0.25">
      <c r="A3083">
        <v>179797293</v>
      </c>
      <c r="B3083" s="1" t="s">
        <v>16</v>
      </c>
      <c r="C3083" s="1" t="s">
        <v>5302</v>
      </c>
      <c r="D3083" s="1" t="s">
        <v>5284</v>
      </c>
      <c r="E3083" s="1" t="s">
        <v>49</v>
      </c>
      <c r="F3083" s="1" t="s">
        <v>46</v>
      </c>
      <c r="G3083" s="2">
        <v>44253</v>
      </c>
      <c r="H3083" s="3">
        <v>0.80833333333333335</v>
      </c>
      <c r="I3083">
        <v>3</v>
      </c>
      <c r="J3083" s="1" t="s">
        <v>3799</v>
      </c>
      <c r="K3083">
        <v>0</v>
      </c>
      <c r="L3083">
        <v>3.7536118533965785</v>
      </c>
      <c r="M3083">
        <v>11047.9</v>
      </c>
      <c r="N3083" s="5">
        <f>IF(Feb_21[[#This Row],[WIN_OSE]]=0,('Summary Sheet'!$O$1)-('Summary Sheet'!$O$1*2%),-'Summary Sheet'!$O$1*(Feb_21[[#This Row],[BSP]]-1))</f>
        <v>1.96</v>
      </c>
    </row>
    <row r="3084" spans="1:14" x14ac:dyDescent="0.25">
      <c r="A3084">
        <v>179797295</v>
      </c>
      <c r="B3084" s="1" t="s">
        <v>16</v>
      </c>
      <c r="C3084" s="1" t="s">
        <v>5302</v>
      </c>
      <c r="D3084" s="1" t="s">
        <v>5284</v>
      </c>
      <c r="E3084" s="1" t="s">
        <v>289</v>
      </c>
      <c r="F3084" s="1" t="s">
        <v>18</v>
      </c>
      <c r="G3084" s="2">
        <v>44253</v>
      </c>
      <c r="H3084" s="3">
        <v>0.82222222222222219</v>
      </c>
      <c r="I3084">
        <v>6</v>
      </c>
      <c r="J3084" s="1" t="s">
        <v>1062</v>
      </c>
      <c r="K3084">
        <v>0</v>
      </c>
      <c r="L3084">
        <v>3.5072693309999998</v>
      </c>
      <c r="M3084">
        <v>8052.92</v>
      </c>
      <c r="N3084" s="5">
        <f>IF(Feb_21[[#This Row],[WIN_OSE]]=0,('Summary Sheet'!$O$1)-('Summary Sheet'!$O$1*2%),-'Summary Sheet'!$O$1*(Feb_21[[#This Row],[BSP]]-1))</f>
        <v>1.96</v>
      </c>
    </row>
    <row r="3085" spans="1:14" x14ac:dyDescent="0.25">
      <c r="A3085">
        <v>179797297</v>
      </c>
      <c r="B3085" s="1" t="s">
        <v>16</v>
      </c>
      <c r="C3085" s="1" t="s">
        <v>5302</v>
      </c>
      <c r="D3085" s="1" t="s">
        <v>5284</v>
      </c>
      <c r="E3085" s="1" t="s">
        <v>32</v>
      </c>
      <c r="F3085" s="1" t="s">
        <v>54</v>
      </c>
      <c r="G3085" s="2">
        <v>44253</v>
      </c>
      <c r="H3085" s="3">
        <v>0.8354166666666667</v>
      </c>
      <c r="I3085">
        <v>1</v>
      </c>
      <c r="J3085" s="1" t="s">
        <v>4292</v>
      </c>
      <c r="K3085">
        <v>1</v>
      </c>
      <c r="L3085">
        <v>3.0024258582250329</v>
      </c>
      <c r="M3085">
        <v>25214.48</v>
      </c>
      <c r="N3085" s="5">
        <f>IF(Feb_21[[#This Row],[WIN_OSE]]=0,('Summary Sheet'!$O$1)-('Summary Sheet'!$O$1*2%),-'Summary Sheet'!$O$1*(Feb_21[[#This Row],[BSP]]-1))</f>
        <v>-4.0048517164500659</v>
      </c>
    </row>
    <row r="3086" spans="1:14" x14ac:dyDescent="0.25">
      <c r="A3086">
        <v>179797299</v>
      </c>
      <c r="B3086" s="1" t="s">
        <v>16</v>
      </c>
      <c r="C3086" s="1" t="s">
        <v>5302</v>
      </c>
      <c r="D3086" s="1" t="s">
        <v>5284</v>
      </c>
      <c r="E3086" s="1" t="s">
        <v>47</v>
      </c>
      <c r="F3086" s="1" t="s">
        <v>54</v>
      </c>
      <c r="G3086" s="2">
        <v>44253</v>
      </c>
      <c r="H3086" s="3">
        <v>0.84930555555555554</v>
      </c>
      <c r="I3086">
        <v>1</v>
      </c>
      <c r="J3086" s="1" t="s">
        <v>1207</v>
      </c>
      <c r="K3086">
        <v>0</v>
      </c>
      <c r="L3086">
        <v>2.4856900624392257</v>
      </c>
      <c r="M3086">
        <v>37035.660000000003</v>
      </c>
      <c r="N3086" s="5">
        <f>IF(Feb_21[[#This Row],[WIN_OSE]]=0,('Summary Sheet'!$O$1)-('Summary Sheet'!$O$1*2%),-'Summary Sheet'!$O$1*(Feb_21[[#This Row],[BSP]]-1))</f>
        <v>1.96</v>
      </c>
    </row>
    <row r="3087" spans="1:14" x14ac:dyDescent="0.25">
      <c r="A3087">
        <v>179797301</v>
      </c>
      <c r="B3087" s="1" t="s">
        <v>16</v>
      </c>
      <c r="C3087" s="1" t="s">
        <v>5302</v>
      </c>
      <c r="D3087" s="1" t="s">
        <v>5284</v>
      </c>
      <c r="E3087" s="1" t="s">
        <v>289</v>
      </c>
      <c r="F3087" s="1" t="s">
        <v>18</v>
      </c>
      <c r="G3087" s="2">
        <v>44253</v>
      </c>
      <c r="H3087" s="3">
        <v>0.86319444444444449</v>
      </c>
      <c r="I3087">
        <v>1</v>
      </c>
      <c r="J3087" s="1" t="s">
        <v>5225</v>
      </c>
      <c r="K3087">
        <v>0</v>
      </c>
      <c r="L3087">
        <v>2.985341656297023</v>
      </c>
      <c r="M3087">
        <v>28296.28</v>
      </c>
      <c r="N3087" s="5">
        <f>IF(Feb_21[[#This Row],[WIN_OSE]]=0,('Summary Sheet'!$O$1)-('Summary Sheet'!$O$1*2%),-'Summary Sheet'!$O$1*(Feb_21[[#This Row],[BSP]]-1))</f>
        <v>1.96</v>
      </c>
    </row>
    <row r="3088" spans="1:14" x14ac:dyDescent="0.25">
      <c r="A3088">
        <v>179797303</v>
      </c>
      <c r="B3088" s="1" t="s">
        <v>16</v>
      </c>
      <c r="C3088" s="1" t="s">
        <v>5302</v>
      </c>
      <c r="D3088" s="1" t="s">
        <v>5284</v>
      </c>
      <c r="E3088" s="1" t="s">
        <v>43</v>
      </c>
      <c r="F3088" s="1" t="s">
        <v>54</v>
      </c>
      <c r="G3088" s="2">
        <v>44253</v>
      </c>
      <c r="H3088" s="3">
        <v>0.87638888888888888</v>
      </c>
      <c r="I3088">
        <v>1</v>
      </c>
      <c r="J3088" s="1" t="s">
        <v>4844</v>
      </c>
      <c r="K3088">
        <v>0</v>
      </c>
      <c r="L3088">
        <v>3.0867112802374317</v>
      </c>
      <c r="M3088">
        <v>11099.1</v>
      </c>
      <c r="N3088" s="5">
        <f>IF(Feb_21[[#This Row],[WIN_OSE]]=0,('Summary Sheet'!$O$1)-('Summary Sheet'!$O$1*2%),-'Summary Sheet'!$O$1*(Feb_21[[#This Row],[BSP]]-1))</f>
        <v>1.96</v>
      </c>
    </row>
    <row r="3089" spans="1:14" x14ac:dyDescent="0.25">
      <c r="A3089">
        <v>179797305</v>
      </c>
      <c r="B3089" s="1" t="s">
        <v>16</v>
      </c>
      <c r="C3089" s="1" t="s">
        <v>5302</v>
      </c>
      <c r="D3089" s="1" t="s">
        <v>5284</v>
      </c>
      <c r="E3089" s="1" t="s">
        <v>32</v>
      </c>
      <c r="F3089" s="1" t="s">
        <v>54</v>
      </c>
      <c r="G3089" s="2">
        <v>44253</v>
      </c>
      <c r="H3089" s="3">
        <v>0.88749999999999996</v>
      </c>
      <c r="I3089">
        <v>2</v>
      </c>
      <c r="J3089" s="1" t="s">
        <v>5149</v>
      </c>
      <c r="K3089">
        <v>0</v>
      </c>
      <c r="L3089">
        <v>2.84</v>
      </c>
      <c r="M3089">
        <v>11350.82</v>
      </c>
      <c r="N3089" s="5">
        <f>IF(Feb_21[[#This Row],[WIN_OSE]]=0,('Summary Sheet'!$O$1)-('Summary Sheet'!$O$1*2%),-'Summary Sheet'!$O$1*(Feb_21[[#This Row],[BSP]]-1))</f>
        <v>1.96</v>
      </c>
    </row>
    <row r="3090" spans="1:14" x14ac:dyDescent="0.25">
      <c r="A3090">
        <v>179826701</v>
      </c>
      <c r="B3090" s="1" t="s">
        <v>19</v>
      </c>
      <c r="C3090" s="1" t="s">
        <v>3135</v>
      </c>
      <c r="D3090" s="1" t="s">
        <v>5291</v>
      </c>
      <c r="E3090" s="1" t="s">
        <v>43</v>
      </c>
      <c r="F3090" s="1" t="s">
        <v>54</v>
      </c>
      <c r="G3090" s="2">
        <v>44254</v>
      </c>
      <c r="H3090" s="3">
        <v>0.46250000000000002</v>
      </c>
      <c r="I3090">
        <v>3</v>
      </c>
      <c r="J3090" s="1" t="s">
        <v>3924</v>
      </c>
      <c r="K3090">
        <v>0</v>
      </c>
      <c r="L3090">
        <v>3.7871061531555457</v>
      </c>
      <c r="M3090">
        <v>4571.5200000000004</v>
      </c>
      <c r="N3090" s="5">
        <f>IF(Feb_21[[#This Row],[WIN_OSE]]=0,('Summary Sheet'!$O$1)-('Summary Sheet'!$O$1*2%),-'Summary Sheet'!$O$1*(Feb_21[[#This Row],[BSP]]-1))</f>
        <v>1.96</v>
      </c>
    </row>
    <row r="3091" spans="1:14" x14ac:dyDescent="0.25">
      <c r="A3091">
        <v>179826703</v>
      </c>
      <c r="B3091" s="1" t="s">
        <v>19</v>
      </c>
      <c r="C3091" s="1" t="s">
        <v>3135</v>
      </c>
      <c r="D3091" s="1" t="s">
        <v>5291</v>
      </c>
      <c r="E3091" s="1" t="s">
        <v>39</v>
      </c>
      <c r="F3091" s="1" t="s">
        <v>54</v>
      </c>
      <c r="G3091" s="2">
        <v>44254</v>
      </c>
      <c r="H3091" s="3">
        <v>0.47291666666666665</v>
      </c>
      <c r="I3091">
        <v>1</v>
      </c>
      <c r="J3091" s="1" t="s">
        <v>4678</v>
      </c>
      <c r="K3091">
        <v>1</v>
      </c>
      <c r="L3091">
        <v>4.2</v>
      </c>
      <c r="M3091">
        <v>5890.32</v>
      </c>
      <c r="N3091" s="5">
        <f>IF(Feb_21[[#This Row],[WIN_OSE]]=0,('Summary Sheet'!$O$1)-('Summary Sheet'!$O$1*2%),-'Summary Sheet'!$O$1*(Feb_21[[#This Row],[BSP]]-1))</f>
        <v>-6.4</v>
      </c>
    </row>
    <row r="3092" spans="1:14" x14ac:dyDescent="0.25">
      <c r="A3092">
        <v>179826705</v>
      </c>
      <c r="B3092" s="1" t="s">
        <v>19</v>
      </c>
      <c r="C3092" s="1" t="s">
        <v>3135</v>
      </c>
      <c r="D3092" s="1" t="s">
        <v>5291</v>
      </c>
      <c r="E3092" s="1" t="s">
        <v>20</v>
      </c>
      <c r="F3092" s="1" t="s">
        <v>54</v>
      </c>
      <c r="G3092" s="2">
        <v>44254</v>
      </c>
      <c r="H3092" s="3">
        <v>0.48333333333333334</v>
      </c>
      <c r="I3092">
        <v>1</v>
      </c>
      <c r="J3092" s="1" t="s">
        <v>5209</v>
      </c>
      <c r="K3092">
        <v>0</v>
      </c>
      <c r="L3092">
        <v>4.0999999999999996</v>
      </c>
      <c r="M3092">
        <v>5401.5</v>
      </c>
      <c r="N3092" s="5">
        <f>IF(Feb_21[[#This Row],[WIN_OSE]]=0,('Summary Sheet'!$O$1)-('Summary Sheet'!$O$1*2%),-'Summary Sheet'!$O$1*(Feb_21[[#This Row],[BSP]]-1))</f>
        <v>1.96</v>
      </c>
    </row>
    <row r="3093" spans="1:14" x14ac:dyDescent="0.25">
      <c r="A3093">
        <v>179826707</v>
      </c>
      <c r="B3093" s="1" t="s">
        <v>19</v>
      </c>
      <c r="C3093" s="1" t="s">
        <v>3135</v>
      </c>
      <c r="D3093" s="1" t="s">
        <v>5291</v>
      </c>
      <c r="E3093" s="1" t="s">
        <v>41</v>
      </c>
      <c r="F3093" s="1" t="s">
        <v>54</v>
      </c>
      <c r="G3093" s="2">
        <v>44254</v>
      </c>
      <c r="H3093" s="3">
        <v>0.49375000000000002</v>
      </c>
      <c r="I3093">
        <v>6</v>
      </c>
      <c r="J3093" s="1" t="s">
        <v>3870</v>
      </c>
      <c r="K3093">
        <v>0</v>
      </c>
      <c r="L3093">
        <v>2.7137399008458294</v>
      </c>
      <c r="M3093">
        <v>10920.7</v>
      </c>
      <c r="N3093" s="5">
        <f>IF(Feb_21[[#This Row],[WIN_OSE]]=0,('Summary Sheet'!$O$1)-('Summary Sheet'!$O$1*2%),-'Summary Sheet'!$O$1*(Feb_21[[#This Row],[BSP]]-1))</f>
        <v>1.96</v>
      </c>
    </row>
    <row r="3094" spans="1:14" x14ac:dyDescent="0.25">
      <c r="A3094">
        <v>179826709</v>
      </c>
      <c r="B3094" s="1" t="s">
        <v>19</v>
      </c>
      <c r="C3094" s="1" t="s">
        <v>3135</v>
      </c>
      <c r="D3094" s="1" t="s">
        <v>5291</v>
      </c>
      <c r="E3094" s="1" t="s">
        <v>32</v>
      </c>
      <c r="F3094" s="1" t="s">
        <v>54</v>
      </c>
      <c r="G3094" s="2">
        <v>44254</v>
      </c>
      <c r="H3094" s="3">
        <v>0.50416666666666665</v>
      </c>
      <c r="I3094">
        <v>1</v>
      </c>
      <c r="J3094" s="1" t="s">
        <v>5300</v>
      </c>
      <c r="K3094">
        <v>0</v>
      </c>
      <c r="L3094">
        <v>3.6304697691031835</v>
      </c>
      <c r="M3094">
        <v>14670.9</v>
      </c>
      <c r="N3094" s="5">
        <f>IF(Feb_21[[#This Row],[WIN_OSE]]=0,('Summary Sheet'!$O$1)-('Summary Sheet'!$O$1*2%),-'Summary Sheet'!$O$1*(Feb_21[[#This Row],[BSP]]-1))</f>
        <v>1.96</v>
      </c>
    </row>
    <row r="3095" spans="1:14" x14ac:dyDescent="0.25">
      <c r="A3095">
        <v>179826711</v>
      </c>
      <c r="B3095" s="1" t="s">
        <v>19</v>
      </c>
      <c r="C3095" s="1" t="s">
        <v>3135</v>
      </c>
      <c r="D3095" s="1" t="s">
        <v>5291</v>
      </c>
      <c r="E3095" s="1" t="s">
        <v>75</v>
      </c>
      <c r="F3095" s="1" t="s">
        <v>50</v>
      </c>
      <c r="G3095" s="2">
        <v>44254</v>
      </c>
      <c r="H3095" s="3">
        <v>0.51458333333333328</v>
      </c>
      <c r="I3095">
        <v>3</v>
      </c>
      <c r="J3095" s="1" t="s">
        <v>5243</v>
      </c>
      <c r="K3095">
        <v>0</v>
      </c>
      <c r="L3095">
        <v>3.3919628314513832</v>
      </c>
      <c r="M3095">
        <v>7439.16</v>
      </c>
      <c r="N3095" s="5">
        <f>IF(Feb_21[[#This Row],[WIN_OSE]]=0,('Summary Sheet'!$O$1)-('Summary Sheet'!$O$1*2%),-'Summary Sheet'!$O$1*(Feb_21[[#This Row],[BSP]]-1))</f>
        <v>1.96</v>
      </c>
    </row>
    <row r="3096" spans="1:14" x14ac:dyDescent="0.25">
      <c r="A3096">
        <v>179826713</v>
      </c>
      <c r="B3096" s="1" t="s">
        <v>19</v>
      </c>
      <c r="C3096" s="1" t="s">
        <v>3135</v>
      </c>
      <c r="D3096" s="1" t="s">
        <v>5291</v>
      </c>
      <c r="E3096" s="1" t="s">
        <v>47</v>
      </c>
      <c r="F3096" s="1" t="s">
        <v>54</v>
      </c>
      <c r="G3096" s="2">
        <v>44254</v>
      </c>
      <c r="H3096" s="3">
        <v>0.52500000000000002</v>
      </c>
      <c r="I3096">
        <v>1</v>
      </c>
      <c r="J3096" s="1" t="s">
        <v>4834</v>
      </c>
      <c r="K3096">
        <v>0</v>
      </c>
      <c r="L3096">
        <v>3</v>
      </c>
      <c r="M3096">
        <v>10770.1</v>
      </c>
      <c r="N3096" s="5">
        <f>IF(Feb_21[[#This Row],[WIN_OSE]]=0,('Summary Sheet'!$O$1)-('Summary Sheet'!$O$1*2%),-'Summary Sheet'!$O$1*(Feb_21[[#This Row],[BSP]]-1))</f>
        <v>1.96</v>
      </c>
    </row>
    <row r="3097" spans="1:14" x14ac:dyDescent="0.25">
      <c r="A3097">
        <v>179826715</v>
      </c>
      <c r="B3097" s="1" t="s">
        <v>19</v>
      </c>
      <c r="C3097" s="1" t="s">
        <v>3135</v>
      </c>
      <c r="D3097" s="1" t="s">
        <v>5291</v>
      </c>
      <c r="E3097" s="1" t="s">
        <v>49</v>
      </c>
      <c r="F3097" s="1" t="s">
        <v>50</v>
      </c>
      <c r="G3097" s="2">
        <v>44254</v>
      </c>
      <c r="H3097" s="3">
        <v>0.53541666666666665</v>
      </c>
      <c r="I3097">
        <v>3</v>
      </c>
      <c r="J3097" s="1" t="s">
        <v>406</v>
      </c>
      <c r="K3097">
        <v>0</v>
      </c>
      <c r="L3097">
        <v>3.5</v>
      </c>
      <c r="M3097">
        <v>13132.8</v>
      </c>
      <c r="N3097" s="5">
        <f>IF(Feb_21[[#This Row],[WIN_OSE]]=0,('Summary Sheet'!$O$1)-('Summary Sheet'!$O$1*2%),-'Summary Sheet'!$O$1*(Feb_21[[#This Row],[BSP]]-1))</f>
        <v>1.96</v>
      </c>
    </row>
    <row r="3098" spans="1:14" x14ac:dyDescent="0.25">
      <c r="A3098">
        <v>179826717</v>
      </c>
      <c r="B3098" s="1" t="s">
        <v>19</v>
      </c>
      <c r="C3098" s="1" t="s">
        <v>3135</v>
      </c>
      <c r="D3098" s="1" t="s">
        <v>5291</v>
      </c>
      <c r="E3098" s="1" t="s">
        <v>41</v>
      </c>
      <c r="F3098" s="1" t="s">
        <v>54</v>
      </c>
      <c r="G3098" s="2">
        <v>44254</v>
      </c>
      <c r="H3098" s="3">
        <v>0.54583333333333328</v>
      </c>
      <c r="I3098">
        <v>5</v>
      </c>
      <c r="J3098" s="1" t="s">
        <v>3904</v>
      </c>
      <c r="K3098">
        <v>0</v>
      </c>
      <c r="L3098">
        <v>3.8</v>
      </c>
      <c r="M3098">
        <v>8448.5</v>
      </c>
      <c r="N3098" s="5">
        <f>IF(Feb_21[[#This Row],[WIN_OSE]]=0,('Summary Sheet'!$O$1)-('Summary Sheet'!$O$1*2%),-'Summary Sheet'!$O$1*(Feb_21[[#This Row],[BSP]]-1))</f>
        <v>1.96</v>
      </c>
    </row>
    <row r="3099" spans="1:14" x14ac:dyDescent="0.25">
      <c r="A3099">
        <v>179826719</v>
      </c>
      <c r="B3099" s="1" t="s">
        <v>19</v>
      </c>
      <c r="C3099" s="1" t="s">
        <v>3135</v>
      </c>
      <c r="D3099" s="1" t="s">
        <v>5291</v>
      </c>
      <c r="E3099" s="1" t="s">
        <v>65</v>
      </c>
      <c r="F3099" s="1" t="s">
        <v>54</v>
      </c>
      <c r="G3099" s="2">
        <v>44254</v>
      </c>
      <c r="H3099" s="3">
        <v>0.55625000000000002</v>
      </c>
      <c r="I3099">
        <v>3</v>
      </c>
      <c r="J3099" s="1" t="s">
        <v>3970</v>
      </c>
      <c r="K3099">
        <v>0</v>
      </c>
      <c r="L3099">
        <v>3.3770417403195463</v>
      </c>
      <c r="M3099">
        <v>11049.86</v>
      </c>
      <c r="N3099" s="5">
        <f>IF(Feb_21[[#This Row],[WIN_OSE]]=0,('Summary Sheet'!$O$1)-('Summary Sheet'!$O$1*2%),-'Summary Sheet'!$O$1*(Feb_21[[#This Row],[BSP]]-1))</f>
        <v>1.96</v>
      </c>
    </row>
    <row r="3100" spans="1:14" x14ac:dyDescent="0.25">
      <c r="A3100">
        <v>179826721</v>
      </c>
      <c r="B3100" s="1" t="s">
        <v>19</v>
      </c>
      <c r="C3100" s="1" t="s">
        <v>3135</v>
      </c>
      <c r="D3100" s="1" t="s">
        <v>5291</v>
      </c>
      <c r="E3100" s="1" t="s">
        <v>24</v>
      </c>
      <c r="F3100" s="1" t="s">
        <v>54</v>
      </c>
      <c r="G3100" s="2">
        <v>44254</v>
      </c>
      <c r="H3100" s="3">
        <v>0.56666666666666665</v>
      </c>
      <c r="I3100">
        <v>1</v>
      </c>
      <c r="J3100" s="1" t="s">
        <v>5215</v>
      </c>
      <c r="K3100">
        <v>0</v>
      </c>
      <c r="L3100">
        <v>5.2365240974770861</v>
      </c>
      <c r="M3100">
        <v>4581.0600000000004</v>
      </c>
      <c r="N3100" s="5">
        <f>IF(Feb_21[[#This Row],[WIN_OSE]]=0,('Summary Sheet'!$O$1)-('Summary Sheet'!$O$1*2%),-'Summary Sheet'!$O$1*(Feb_21[[#This Row],[BSP]]-1))</f>
        <v>1.96</v>
      </c>
    </row>
    <row r="3101" spans="1:14" x14ac:dyDescent="0.25">
      <c r="A3101">
        <v>179826723</v>
      </c>
      <c r="B3101" s="1" t="s">
        <v>19</v>
      </c>
      <c r="C3101" s="1" t="s">
        <v>3135</v>
      </c>
      <c r="D3101" s="1" t="s">
        <v>5291</v>
      </c>
      <c r="E3101" s="1" t="s">
        <v>30</v>
      </c>
      <c r="F3101" s="1" t="s">
        <v>54</v>
      </c>
      <c r="G3101" s="2">
        <v>44254</v>
      </c>
      <c r="H3101" s="3">
        <v>0.57708333333333328</v>
      </c>
      <c r="I3101">
        <v>5</v>
      </c>
      <c r="J3101" s="1" t="s">
        <v>4075</v>
      </c>
      <c r="K3101">
        <v>0</v>
      </c>
      <c r="L3101">
        <v>4.2553232937695444</v>
      </c>
      <c r="M3101">
        <v>6976.72</v>
      </c>
      <c r="N3101" s="5">
        <f>IF(Feb_21[[#This Row],[WIN_OSE]]=0,('Summary Sheet'!$O$1)-('Summary Sheet'!$O$1*2%),-'Summary Sheet'!$O$1*(Feb_21[[#This Row],[BSP]]-1))</f>
        <v>1.96</v>
      </c>
    </row>
    <row r="3102" spans="1:14" x14ac:dyDescent="0.25">
      <c r="A3102">
        <v>179828059</v>
      </c>
      <c r="B3102" s="1" t="s">
        <v>23</v>
      </c>
      <c r="C3102" s="1" t="s">
        <v>3119</v>
      </c>
      <c r="D3102" s="1" t="s">
        <v>5291</v>
      </c>
      <c r="E3102" s="1" t="s">
        <v>75</v>
      </c>
      <c r="F3102" s="1" t="s">
        <v>28</v>
      </c>
      <c r="G3102" s="2">
        <v>44254</v>
      </c>
      <c r="H3102" s="3">
        <v>0.34166666666666667</v>
      </c>
      <c r="I3102">
        <v>3</v>
      </c>
      <c r="J3102" s="1" t="s">
        <v>4924</v>
      </c>
      <c r="K3102">
        <v>0</v>
      </c>
      <c r="L3102">
        <v>4.470098842467416</v>
      </c>
      <c r="M3102">
        <v>3117.44</v>
      </c>
      <c r="N3102" s="5">
        <f>IF(Feb_21[[#This Row],[WIN_OSE]]=0,('Summary Sheet'!$O$1)-('Summary Sheet'!$O$1*2%),-'Summary Sheet'!$O$1*(Feb_21[[#This Row],[BSP]]-1))</f>
        <v>1.96</v>
      </c>
    </row>
    <row r="3103" spans="1:14" x14ac:dyDescent="0.25">
      <c r="A3103">
        <v>179828061</v>
      </c>
      <c r="B3103" s="1" t="s">
        <v>23</v>
      </c>
      <c r="C3103" s="1" t="s">
        <v>3119</v>
      </c>
      <c r="D3103" s="1" t="s">
        <v>5291</v>
      </c>
      <c r="E3103" s="1" t="s">
        <v>39</v>
      </c>
      <c r="F3103" s="1" t="s">
        <v>25</v>
      </c>
      <c r="G3103" s="2">
        <v>44254</v>
      </c>
      <c r="H3103" s="3">
        <v>0.35208333333333336</v>
      </c>
      <c r="I3103">
        <v>5</v>
      </c>
      <c r="J3103" s="1" t="s">
        <v>4540</v>
      </c>
      <c r="K3103">
        <v>0</v>
      </c>
      <c r="L3103">
        <v>4</v>
      </c>
      <c r="M3103">
        <v>2996.48</v>
      </c>
      <c r="N3103" s="5">
        <f>IF(Feb_21[[#This Row],[WIN_OSE]]=0,('Summary Sheet'!$O$1)-('Summary Sheet'!$O$1*2%),-'Summary Sheet'!$O$1*(Feb_21[[#This Row],[BSP]]-1))</f>
        <v>1.96</v>
      </c>
    </row>
    <row r="3104" spans="1:14" x14ac:dyDescent="0.25">
      <c r="A3104">
        <v>179828063</v>
      </c>
      <c r="B3104" s="1" t="s">
        <v>23</v>
      </c>
      <c r="C3104" s="1" t="s">
        <v>3119</v>
      </c>
      <c r="D3104" s="1" t="s">
        <v>5291</v>
      </c>
      <c r="E3104" s="1" t="s">
        <v>24</v>
      </c>
      <c r="F3104" s="1" t="s">
        <v>25</v>
      </c>
      <c r="G3104" s="2">
        <v>44254</v>
      </c>
      <c r="H3104" s="3">
        <v>0.36319444444444443</v>
      </c>
      <c r="I3104">
        <v>1</v>
      </c>
      <c r="J3104" s="1" t="s">
        <v>3987</v>
      </c>
      <c r="K3104">
        <v>0</v>
      </c>
      <c r="L3104">
        <v>4.1086097938811896</v>
      </c>
      <c r="M3104">
        <v>4029.66</v>
      </c>
      <c r="N3104" s="5">
        <f>IF(Feb_21[[#This Row],[WIN_OSE]]=0,('Summary Sheet'!$O$1)-('Summary Sheet'!$O$1*2%),-'Summary Sheet'!$O$1*(Feb_21[[#This Row],[BSP]]-1))</f>
        <v>1.96</v>
      </c>
    </row>
    <row r="3105" spans="1:14" x14ac:dyDescent="0.25">
      <c r="A3105">
        <v>179828065</v>
      </c>
      <c r="B3105" s="1" t="s">
        <v>23</v>
      </c>
      <c r="C3105" s="1" t="s">
        <v>3119</v>
      </c>
      <c r="D3105" s="1" t="s">
        <v>5291</v>
      </c>
      <c r="E3105" s="1" t="s">
        <v>75</v>
      </c>
      <c r="F3105" s="1" t="s">
        <v>28</v>
      </c>
      <c r="G3105" s="2">
        <v>44254</v>
      </c>
      <c r="H3105" s="3">
        <v>0.37638888888888888</v>
      </c>
      <c r="I3105">
        <v>1</v>
      </c>
      <c r="J3105" s="1" t="s">
        <v>4520</v>
      </c>
      <c r="K3105">
        <v>0</v>
      </c>
      <c r="L3105">
        <v>4.1274131515462074</v>
      </c>
      <c r="M3105">
        <v>3483.34</v>
      </c>
      <c r="N3105" s="5">
        <f>IF(Feb_21[[#This Row],[WIN_OSE]]=0,('Summary Sheet'!$O$1)-('Summary Sheet'!$O$1*2%),-'Summary Sheet'!$O$1*(Feb_21[[#This Row],[BSP]]-1))</f>
        <v>1.96</v>
      </c>
    </row>
    <row r="3106" spans="1:14" x14ac:dyDescent="0.25">
      <c r="A3106">
        <v>179828067</v>
      </c>
      <c r="B3106" s="1" t="s">
        <v>23</v>
      </c>
      <c r="C3106" s="1" t="s">
        <v>3119</v>
      </c>
      <c r="D3106" s="1" t="s">
        <v>5291</v>
      </c>
      <c r="E3106" s="1" t="s">
        <v>39</v>
      </c>
      <c r="F3106" s="1" t="s">
        <v>25</v>
      </c>
      <c r="G3106" s="2">
        <v>44254</v>
      </c>
      <c r="H3106" s="3">
        <v>0.38750000000000001</v>
      </c>
      <c r="I3106">
        <v>1</v>
      </c>
      <c r="J3106" s="1" t="s">
        <v>4019</v>
      </c>
      <c r="K3106">
        <v>0</v>
      </c>
      <c r="L3106">
        <v>3.75</v>
      </c>
      <c r="M3106">
        <v>3783.26</v>
      </c>
      <c r="N3106" s="5">
        <f>IF(Feb_21[[#This Row],[WIN_OSE]]=0,('Summary Sheet'!$O$1)-('Summary Sheet'!$O$1*2%),-'Summary Sheet'!$O$1*(Feb_21[[#This Row],[BSP]]-1))</f>
        <v>1.96</v>
      </c>
    </row>
    <row r="3107" spans="1:14" x14ac:dyDescent="0.25">
      <c r="A3107">
        <v>179828069</v>
      </c>
      <c r="B3107" s="1" t="s">
        <v>23</v>
      </c>
      <c r="C3107" s="1" t="s">
        <v>3119</v>
      </c>
      <c r="D3107" s="1" t="s">
        <v>5291</v>
      </c>
      <c r="E3107" s="1" t="s">
        <v>24</v>
      </c>
      <c r="F3107" s="1" t="s">
        <v>25</v>
      </c>
      <c r="G3107" s="2">
        <v>44254</v>
      </c>
      <c r="H3107" s="3">
        <v>0.39861111111111114</v>
      </c>
      <c r="I3107">
        <v>2</v>
      </c>
      <c r="J3107" s="1" t="s">
        <v>4647</v>
      </c>
      <c r="K3107">
        <v>1</v>
      </c>
      <c r="L3107">
        <v>4.7057992674659364</v>
      </c>
      <c r="M3107">
        <v>2710.32</v>
      </c>
      <c r="N3107" s="5">
        <f>IF(Feb_21[[#This Row],[WIN_OSE]]=0,('Summary Sheet'!$O$1)-('Summary Sheet'!$O$1*2%),-'Summary Sheet'!$O$1*(Feb_21[[#This Row],[BSP]]-1))</f>
        <v>-7.4115985349318727</v>
      </c>
    </row>
    <row r="3108" spans="1:14" x14ac:dyDescent="0.25">
      <c r="A3108">
        <v>179828071</v>
      </c>
      <c r="B3108" s="1" t="s">
        <v>23</v>
      </c>
      <c r="C3108" s="1" t="s">
        <v>3119</v>
      </c>
      <c r="D3108" s="1" t="s">
        <v>5291</v>
      </c>
      <c r="E3108" s="1" t="s">
        <v>27</v>
      </c>
      <c r="F3108" s="1" t="s">
        <v>28</v>
      </c>
      <c r="G3108" s="2">
        <v>44254</v>
      </c>
      <c r="H3108" s="3">
        <v>0.41111111111111109</v>
      </c>
      <c r="I3108">
        <v>2</v>
      </c>
      <c r="J3108" s="1" t="s">
        <v>4828</v>
      </c>
      <c r="K3108">
        <v>0</v>
      </c>
      <c r="L3108">
        <v>4.5999275781745368</v>
      </c>
      <c r="M3108">
        <v>2633.04</v>
      </c>
      <c r="N3108" s="5">
        <f>IF(Feb_21[[#This Row],[WIN_OSE]]=0,('Summary Sheet'!$O$1)-('Summary Sheet'!$O$1*2%),-'Summary Sheet'!$O$1*(Feb_21[[#This Row],[BSP]]-1))</f>
        <v>1.96</v>
      </c>
    </row>
    <row r="3109" spans="1:14" x14ac:dyDescent="0.25">
      <c r="A3109">
        <v>179828073</v>
      </c>
      <c r="B3109" s="1" t="s">
        <v>23</v>
      </c>
      <c r="C3109" s="1" t="s">
        <v>3119</v>
      </c>
      <c r="D3109" s="1" t="s">
        <v>5291</v>
      </c>
      <c r="E3109" s="1" t="s">
        <v>39</v>
      </c>
      <c r="F3109" s="1" t="s">
        <v>25</v>
      </c>
      <c r="G3109" s="2">
        <v>44254</v>
      </c>
      <c r="H3109" s="3">
        <v>0.42152777777777778</v>
      </c>
      <c r="I3109">
        <v>4</v>
      </c>
      <c r="J3109" s="1" t="s">
        <v>5119</v>
      </c>
      <c r="K3109">
        <v>0</v>
      </c>
      <c r="L3109">
        <v>4.2667258820000002</v>
      </c>
      <c r="M3109">
        <v>4398.74</v>
      </c>
      <c r="N3109" s="5">
        <f>IF(Feb_21[[#This Row],[WIN_OSE]]=0,('Summary Sheet'!$O$1)-('Summary Sheet'!$O$1*2%),-'Summary Sheet'!$O$1*(Feb_21[[#This Row],[BSP]]-1))</f>
        <v>1.96</v>
      </c>
    </row>
    <row r="3110" spans="1:14" x14ac:dyDescent="0.25">
      <c r="A3110">
        <v>179828075</v>
      </c>
      <c r="B3110" s="1" t="s">
        <v>23</v>
      </c>
      <c r="C3110" s="1" t="s">
        <v>3119</v>
      </c>
      <c r="D3110" s="1" t="s">
        <v>5291</v>
      </c>
      <c r="E3110" s="1" t="s">
        <v>24</v>
      </c>
      <c r="F3110" s="1" t="s">
        <v>25</v>
      </c>
      <c r="G3110" s="2">
        <v>44254</v>
      </c>
      <c r="H3110" s="3">
        <v>0.43263888888888891</v>
      </c>
      <c r="I3110">
        <v>1</v>
      </c>
      <c r="J3110" s="1" t="s">
        <v>240</v>
      </c>
      <c r="K3110">
        <v>0</v>
      </c>
      <c r="L3110">
        <v>4.2</v>
      </c>
      <c r="M3110">
        <v>4501.08</v>
      </c>
      <c r="N3110" s="5">
        <f>IF(Feb_21[[#This Row],[WIN_OSE]]=0,('Summary Sheet'!$O$1)-('Summary Sheet'!$O$1*2%),-'Summary Sheet'!$O$1*(Feb_21[[#This Row],[BSP]]-1))</f>
        <v>1.96</v>
      </c>
    </row>
    <row r="3111" spans="1:14" x14ac:dyDescent="0.25">
      <c r="A3111">
        <v>179828077</v>
      </c>
      <c r="B3111" s="1" t="s">
        <v>23</v>
      </c>
      <c r="C3111" s="1" t="s">
        <v>3119</v>
      </c>
      <c r="D3111" s="1" t="s">
        <v>5291</v>
      </c>
      <c r="E3111" s="1" t="s">
        <v>49</v>
      </c>
      <c r="F3111" s="1" t="s">
        <v>28</v>
      </c>
      <c r="G3111" s="2">
        <v>44254</v>
      </c>
      <c r="H3111" s="3">
        <v>0.44513888888888886</v>
      </c>
      <c r="I3111">
        <v>1</v>
      </c>
      <c r="J3111" s="1" t="s">
        <v>4583</v>
      </c>
      <c r="K3111">
        <v>0</v>
      </c>
      <c r="L3111">
        <v>4.1914069138900967</v>
      </c>
      <c r="M3111">
        <v>3414.66</v>
      </c>
      <c r="N3111" s="5">
        <f>IF(Feb_21[[#This Row],[WIN_OSE]]=0,('Summary Sheet'!$O$1)-('Summary Sheet'!$O$1*2%),-'Summary Sheet'!$O$1*(Feb_21[[#This Row],[BSP]]-1))</f>
        <v>1.96</v>
      </c>
    </row>
    <row r="3112" spans="1:14" x14ac:dyDescent="0.25">
      <c r="A3112">
        <v>179828747</v>
      </c>
      <c r="B3112" s="1" t="s">
        <v>19</v>
      </c>
      <c r="C3112" s="1" t="s">
        <v>3129</v>
      </c>
      <c r="D3112" s="1" t="s">
        <v>5291</v>
      </c>
      <c r="E3112" s="1" t="s">
        <v>24</v>
      </c>
      <c r="F3112" s="1" t="s">
        <v>54</v>
      </c>
      <c r="G3112" s="2">
        <v>44254</v>
      </c>
      <c r="H3112" s="3">
        <v>0.58611111111111114</v>
      </c>
      <c r="I3112">
        <v>1</v>
      </c>
      <c r="J3112" s="1" t="s">
        <v>3985</v>
      </c>
      <c r="K3112">
        <v>0</v>
      </c>
      <c r="L3112">
        <v>3.1</v>
      </c>
      <c r="M3112">
        <v>9820.8799999999992</v>
      </c>
      <c r="N3112" s="5">
        <f>IF(Feb_21[[#This Row],[WIN_OSE]]=0,('Summary Sheet'!$O$1)-('Summary Sheet'!$O$1*2%),-'Summary Sheet'!$O$1*(Feb_21[[#This Row],[BSP]]-1))</f>
        <v>1.96</v>
      </c>
    </row>
    <row r="3113" spans="1:14" x14ac:dyDescent="0.25">
      <c r="A3113">
        <v>179828749</v>
      </c>
      <c r="B3113" s="1" t="s">
        <v>19</v>
      </c>
      <c r="C3113" s="1" t="s">
        <v>3129</v>
      </c>
      <c r="D3113" s="1" t="s">
        <v>5291</v>
      </c>
      <c r="E3113" s="1" t="s">
        <v>48</v>
      </c>
      <c r="F3113" s="1" t="s">
        <v>54</v>
      </c>
      <c r="G3113" s="2">
        <v>44254</v>
      </c>
      <c r="H3113" s="3">
        <v>0.59652777777777777</v>
      </c>
      <c r="I3113">
        <v>2</v>
      </c>
      <c r="J3113" s="1" t="s">
        <v>789</v>
      </c>
      <c r="K3113">
        <v>0</v>
      </c>
      <c r="L3113">
        <v>3.7824197045334582</v>
      </c>
      <c r="M3113">
        <v>4593.4399999999996</v>
      </c>
      <c r="N3113" s="5">
        <f>IF(Feb_21[[#This Row],[WIN_OSE]]=0,('Summary Sheet'!$O$1)-('Summary Sheet'!$O$1*2%),-'Summary Sheet'!$O$1*(Feb_21[[#This Row],[BSP]]-1))</f>
        <v>1.96</v>
      </c>
    </row>
    <row r="3114" spans="1:14" x14ac:dyDescent="0.25">
      <c r="A3114">
        <v>179828751</v>
      </c>
      <c r="B3114" s="1" t="s">
        <v>19</v>
      </c>
      <c r="C3114" s="1" t="s">
        <v>3129</v>
      </c>
      <c r="D3114" s="1" t="s">
        <v>5291</v>
      </c>
      <c r="E3114" s="1" t="s">
        <v>39</v>
      </c>
      <c r="F3114" s="1" t="s">
        <v>54</v>
      </c>
      <c r="G3114" s="2">
        <v>44254</v>
      </c>
      <c r="H3114" s="3">
        <v>0.60833333333333328</v>
      </c>
      <c r="I3114">
        <v>1</v>
      </c>
      <c r="J3114" s="1" t="s">
        <v>5294</v>
      </c>
      <c r="K3114">
        <v>1</v>
      </c>
      <c r="L3114">
        <v>4.7889577650000001</v>
      </c>
      <c r="M3114">
        <v>4343.16</v>
      </c>
      <c r="N3114" s="5">
        <f>IF(Feb_21[[#This Row],[WIN_OSE]]=0,('Summary Sheet'!$O$1)-('Summary Sheet'!$O$1*2%),-'Summary Sheet'!$O$1*(Feb_21[[#This Row],[BSP]]-1))</f>
        <v>-7.5779155300000003</v>
      </c>
    </row>
    <row r="3115" spans="1:14" x14ac:dyDescent="0.25">
      <c r="A3115">
        <v>179828753</v>
      </c>
      <c r="B3115" s="1" t="s">
        <v>19</v>
      </c>
      <c r="C3115" s="1" t="s">
        <v>3129</v>
      </c>
      <c r="D3115" s="1" t="s">
        <v>5291</v>
      </c>
      <c r="E3115" s="1" t="s">
        <v>43</v>
      </c>
      <c r="F3115" s="1" t="s">
        <v>54</v>
      </c>
      <c r="G3115" s="2">
        <v>44254</v>
      </c>
      <c r="H3115" s="3">
        <v>0.62083333333333335</v>
      </c>
      <c r="I3115">
        <v>5</v>
      </c>
      <c r="J3115" s="1" t="s">
        <v>4072</v>
      </c>
      <c r="K3115">
        <v>0</v>
      </c>
      <c r="L3115">
        <v>3.8096289630000002</v>
      </c>
      <c r="M3115">
        <v>6929.88</v>
      </c>
      <c r="N3115" s="5">
        <f>IF(Feb_21[[#This Row],[WIN_OSE]]=0,('Summary Sheet'!$O$1)-('Summary Sheet'!$O$1*2%),-'Summary Sheet'!$O$1*(Feb_21[[#This Row],[BSP]]-1))</f>
        <v>1.96</v>
      </c>
    </row>
    <row r="3116" spans="1:14" x14ac:dyDescent="0.25">
      <c r="A3116">
        <v>179828755</v>
      </c>
      <c r="B3116" s="1" t="s">
        <v>19</v>
      </c>
      <c r="C3116" s="1" t="s">
        <v>3129</v>
      </c>
      <c r="D3116" s="1" t="s">
        <v>5291</v>
      </c>
      <c r="E3116" s="1" t="s">
        <v>48</v>
      </c>
      <c r="F3116" s="1" t="s">
        <v>54</v>
      </c>
      <c r="G3116" s="2">
        <v>44254</v>
      </c>
      <c r="H3116" s="3">
        <v>0.63124999999999998</v>
      </c>
      <c r="I3116">
        <v>4</v>
      </c>
      <c r="J3116" s="1" t="s">
        <v>1089</v>
      </c>
      <c r="K3116">
        <v>0</v>
      </c>
      <c r="L3116">
        <v>3.1865279153151458</v>
      </c>
      <c r="M3116">
        <v>8301.8799999999992</v>
      </c>
      <c r="N3116" s="5">
        <f>IF(Feb_21[[#This Row],[WIN_OSE]]=0,('Summary Sheet'!$O$1)-('Summary Sheet'!$O$1*2%),-'Summary Sheet'!$O$1*(Feb_21[[#This Row],[BSP]]-1))</f>
        <v>1.96</v>
      </c>
    </row>
    <row r="3117" spans="1:14" x14ac:dyDescent="0.25">
      <c r="A3117">
        <v>179828757</v>
      </c>
      <c r="B3117" s="1" t="s">
        <v>19</v>
      </c>
      <c r="C3117" s="1" t="s">
        <v>3129</v>
      </c>
      <c r="D3117" s="1" t="s">
        <v>5291</v>
      </c>
      <c r="E3117" s="1" t="s">
        <v>41</v>
      </c>
      <c r="F3117" s="1" t="s">
        <v>54</v>
      </c>
      <c r="G3117" s="2">
        <v>44254</v>
      </c>
      <c r="H3117" s="3">
        <v>0.6430555555555556</v>
      </c>
      <c r="I3117">
        <v>3</v>
      </c>
      <c r="J3117" s="1" t="s">
        <v>5094</v>
      </c>
      <c r="K3117">
        <v>0</v>
      </c>
      <c r="L3117">
        <v>3.9</v>
      </c>
      <c r="M3117">
        <v>6271.76</v>
      </c>
      <c r="N3117" s="5">
        <f>IF(Feb_21[[#This Row],[WIN_OSE]]=0,('Summary Sheet'!$O$1)-('Summary Sheet'!$O$1*2%),-'Summary Sheet'!$O$1*(Feb_21[[#This Row],[BSP]]-1))</f>
        <v>1.96</v>
      </c>
    </row>
    <row r="3118" spans="1:14" x14ac:dyDescent="0.25">
      <c r="A3118">
        <v>179828759</v>
      </c>
      <c r="B3118" s="1" t="s">
        <v>19</v>
      </c>
      <c r="C3118" s="1" t="s">
        <v>3129</v>
      </c>
      <c r="D3118" s="1" t="s">
        <v>5291</v>
      </c>
      <c r="E3118" s="1" t="s">
        <v>43</v>
      </c>
      <c r="F3118" s="1" t="s">
        <v>54</v>
      </c>
      <c r="G3118" s="2">
        <v>44254</v>
      </c>
      <c r="H3118" s="3">
        <v>0.65555555555555556</v>
      </c>
      <c r="I3118">
        <v>6</v>
      </c>
      <c r="J3118" s="1" t="s">
        <v>3656</v>
      </c>
      <c r="K3118">
        <v>0</v>
      </c>
      <c r="L3118">
        <v>3.75</v>
      </c>
      <c r="M3118">
        <v>6641.34</v>
      </c>
      <c r="N3118" s="5">
        <f>IF(Feb_21[[#This Row],[WIN_OSE]]=0,('Summary Sheet'!$O$1)-('Summary Sheet'!$O$1*2%),-'Summary Sheet'!$O$1*(Feb_21[[#This Row],[BSP]]-1))</f>
        <v>1.96</v>
      </c>
    </row>
    <row r="3119" spans="1:14" x14ac:dyDescent="0.25">
      <c r="A3119">
        <v>179828761</v>
      </c>
      <c r="B3119" s="1" t="s">
        <v>19</v>
      </c>
      <c r="C3119" s="1" t="s">
        <v>3129</v>
      </c>
      <c r="D3119" s="1" t="s">
        <v>5291</v>
      </c>
      <c r="E3119" s="1" t="s">
        <v>48</v>
      </c>
      <c r="F3119" s="1" t="s">
        <v>54</v>
      </c>
      <c r="G3119" s="2">
        <v>44254</v>
      </c>
      <c r="H3119" s="3">
        <v>0.6694444444444444</v>
      </c>
      <c r="I3119">
        <v>2</v>
      </c>
      <c r="J3119" s="1" t="s">
        <v>4092</v>
      </c>
      <c r="K3119">
        <v>0</v>
      </c>
      <c r="L3119">
        <v>4.2294107863198471</v>
      </c>
      <c r="M3119">
        <v>4628.54</v>
      </c>
      <c r="N3119" s="5">
        <f>IF(Feb_21[[#This Row],[WIN_OSE]]=0,('Summary Sheet'!$O$1)-('Summary Sheet'!$O$1*2%),-'Summary Sheet'!$O$1*(Feb_21[[#This Row],[BSP]]-1))</f>
        <v>1.96</v>
      </c>
    </row>
    <row r="3120" spans="1:14" x14ac:dyDescent="0.25">
      <c r="A3120">
        <v>179828763</v>
      </c>
      <c r="B3120" s="1" t="s">
        <v>19</v>
      </c>
      <c r="C3120" s="1" t="s">
        <v>3129</v>
      </c>
      <c r="D3120" s="1" t="s">
        <v>5291</v>
      </c>
      <c r="E3120" s="1" t="s">
        <v>32</v>
      </c>
      <c r="F3120" s="1" t="s">
        <v>54</v>
      </c>
      <c r="G3120" s="2">
        <v>44254</v>
      </c>
      <c r="H3120" s="3">
        <v>0.68263888888888891</v>
      </c>
      <c r="I3120">
        <v>1</v>
      </c>
      <c r="J3120" s="1" t="s">
        <v>3754</v>
      </c>
      <c r="K3120">
        <v>1</v>
      </c>
      <c r="L3120">
        <v>3.1465576340000001</v>
      </c>
      <c r="M3120">
        <v>13129.62</v>
      </c>
      <c r="N3120" s="5">
        <f>IF(Feb_21[[#This Row],[WIN_OSE]]=0,('Summary Sheet'!$O$1)-('Summary Sheet'!$O$1*2%),-'Summary Sheet'!$O$1*(Feb_21[[#This Row],[BSP]]-1))</f>
        <v>-4.2931152680000002</v>
      </c>
    </row>
    <row r="3121" spans="1:14" x14ac:dyDescent="0.25">
      <c r="A3121">
        <v>179828765</v>
      </c>
      <c r="B3121" s="1" t="s">
        <v>19</v>
      </c>
      <c r="C3121" s="1" t="s">
        <v>3129</v>
      </c>
      <c r="D3121" s="1" t="s">
        <v>5291</v>
      </c>
      <c r="E3121" s="1" t="s">
        <v>43</v>
      </c>
      <c r="F3121" s="1" t="s">
        <v>54</v>
      </c>
      <c r="G3121" s="2">
        <v>44254</v>
      </c>
      <c r="H3121" s="3">
        <v>0.69652777777777775</v>
      </c>
      <c r="I3121">
        <v>1</v>
      </c>
      <c r="J3121" s="1" t="s">
        <v>786</v>
      </c>
      <c r="K3121">
        <v>0</v>
      </c>
      <c r="L3121">
        <v>4.7278706619999999</v>
      </c>
      <c r="M3121">
        <v>6359</v>
      </c>
      <c r="N3121" s="5">
        <f>IF(Feb_21[[#This Row],[WIN_OSE]]=0,('Summary Sheet'!$O$1)-('Summary Sheet'!$O$1*2%),-'Summary Sheet'!$O$1*(Feb_21[[#This Row],[BSP]]-1))</f>
        <v>1.96</v>
      </c>
    </row>
    <row r="3122" spans="1:14" x14ac:dyDescent="0.25">
      <c r="A3122">
        <v>179828767</v>
      </c>
      <c r="B3122" s="1" t="s">
        <v>19</v>
      </c>
      <c r="C3122" s="1" t="s">
        <v>3129</v>
      </c>
      <c r="D3122" s="1" t="s">
        <v>5291</v>
      </c>
      <c r="E3122" s="1" t="s">
        <v>48</v>
      </c>
      <c r="F3122" s="1" t="s">
        <v>54</v>
      </c>
      <c r="G3122" s="2">
        <v>44254</v>
      </c>
      <c r="H3122" s="3">
        <v>0.7104166666666667</v>
      </c>
      <c r="I3122">
        <v>3</v>
      </c>
      <c r="J3122" s="1" t="s">
        <v>5301</v>
      </c>
      <c r="K3122">
        <v>0</v>
      </c>
      <c r="L3122">
        <v>4.8965800760000002</v>
      </c>
      <c r="M3122">
        <v>3734.32</v>
      </c>
      <c r="N3122" s="5">
        <f>IF(Feb_21[[#This Row],[WIN_OSE]]=0,('Summary Sheet'!$O$1)-('Summary Sheet'!$O$1*2%),-'Summary Sheet'!$O$1*(Feb_21[[#This Row],[BSP]]-1))</f>
        <v>1.96</v>
      </c>
    </row>
    <row r="3123" spans="1:14" x14ac:dyDescent="0.25">
      <c r="A3123">
        <v>179828769</v>
      </c>
      <c r="B3123" s="1" t="s">
        <v>19</v>
      </c>
      <c r="C3123" s="1" t="s">
        <v>3129</v>
      </c>
      <c r="D3123" s="1" t="s">
        <v>5291</v>
      </c>
      <c r="E3123" s="1" t="s">
        <v>47</v>
      </c>
      <c r="F3123" s="1" t="s">
        <v>54</v>
      </c>
      <c r="G3123" s="2">
        <v>44254</v>
      </c>
      <c r="H3123" s="3">
        <v>0.72361111111111109</v>
      </c>
      <c r="I3123">
        <v>3</v>
      </c>
      <c r="J3123" s="1" t="s">
        <v>4872</v>
      </c>
      <c r="K3123">
        <v>0</v>
      </c>
      <c r="L3123">
        <v>3.4748725905862363</v>
      </c>
      <c r="M3123">
        <v>6725.74</v>
      </c>
      <c r="N3123" s="5">
        <f>IF(Feb_21[[#This Row],[WIN_OSE]]=0,('Summary Sheet'!$O$1)-('Summary Sheet'!$O$1*2%),-'Summary Sheet'!$O$1*(Feb_21[[#This Row],[BSP]]-1))</f>
        <v>1.96</v>
      </c>
    </row>
    <row r="3124" spans="1:14" x14ac:dyDescent="0.25">
      <c r="A3124">
        <v>179828771</v>
      </c>
      <c r="B3124" s="1" t="s">
        <v>19</v>
      </c>
      <c r="C3124" s="1" t="s">
        <v>3129</v>
      </c>
      <c r="D3124" s="1" t="s">
        <v>5291</v>
      </c>
      <c r="E3124" s="1" t="s">
        <v>47</v>
      </c>
      <c r="F3124" s="1" t="s">
        <v>54</v>
      </c>
      <c r="G3124" s="2">
        <v>44254</v>
      </c>
      <c r="H3124" s="3">
        <v>0.73750000000000004</v>
      </c>
      <c r="I3124">
        <v>2</v>
      </c>
      <c r="J3124" s="1" t="s">
        <v>4702</v>
      </c>
      <c r="K3124">
        <v>0</v>
      </c>
      <c r="L3124">
        <v>4.0317942870000003</v>
      </c>
      <c r="M3124">
        <v>6497.42</v>
      </c>
      <c r="N3124" s="5">
        <f>IF(Feb_21[[#This Row],[WIN_OSE]]=0,('Summary Sheet'!$O$1)-('Summary Sheet'!$O$1*2%),-'Summary Sheet'!$O$1*(Feb_21[[#This Row],[BSP]]-1))</f>
        <v>1.96</v>
      </c>
    </row>
    <row r="3125" spans="1:14" x14ac:dyDescent="0.25">
      <c r="A3125">
        <v>179828773</v>
      </c>
      <c r="B3125" s="1" t="s">
        <v>19</v>
      </c>
      <c r="C3125" s="1" t="s">
        <v>3129</v>
      </c>
      <c r="D3125" s="1" t="s">
        <v>5291</v>
      </c>
      <c r="E3125" s="1" t="s">
        <v>41</v>
      </c>
      <c r="F3125" s="1" t="s">
        <v>54</v>
      </c>
      <c r="G3125" s="2">
        <v>44254</v>
      </c>
      <c r="H3125" s="3">
        <v>0.74930555555555556</v>
      </c>
      <c r="I3125">
        <v>6</v>
      </c>
      <c r="J3125" s="1" t="s">
        <v>4161</v>
      </c>
      <c r="K3125">
        <v>0</v>
      </c>
      <c r="L3125">
        <v>3.4792047008612279</v>
      </c>
      <c r="M3125">
        <v>9560.9</v>
      </c>
      <c r="N3125" s="5">
        <f>IF(Feb_21[[#This Row],[WIN_OSE]]=0,('Summary Sheet'!$O$1)-('Summary Sheet'!$O$1*2%),-'Summary Sheet'!$O$1*(Feb_21[[#This Row],[BSP]]-1))</f>
        <v>1.96</v>
      </c>
    </row>
    <row r="3126" spans="1:14" x14ac:dyDescent="0.25">
      <c r="A3126">
        <v>179828793</v>
      </c>
      <c r="B3126" s="1" t="s">
        <v>23</v>
      </c>
      <c r="C3126" s="1" t="s">
        <v>3134</v>
      </c>
      <c r="D3126" s="1" t="s">
        <v>5291</v>
      </c>
      <c r="E3126" s="1" t="s">
        <v>32</v>
      </c>
      <c r="F3126" s="1" t="s">
        <v>33</v>
      </c>
      <c r="G3126" s="2">
        <v>44254</v>
      </c>
      <c r="H3126" s="3">
        <v>0.5756944444444444</v>
      </c>
      <c r="I3126">
        <v>4</v>
      </c>
      <c r="J3126" s="1" t="s">
        <v>665</v>
      </c>
      <c r="K3126">
        <v>0</v>
      </c>
      <c r="L3126">
        <v>5</v>
      </c>
      <c r="M3126">
        <v>2290.58</v>
      </c>
      <c r="N3126" s="5">
        <f>IF(Feb_21[[#This Row],[WIN_OSE]]=0,('Summary Sheet'!$O$1)-('Summary Sheet'!$O$1*2%),-'Summary Sheet'!$O$1*(Feb_21[[#This Row],[BSP]]-1))</f>
        <v>1.96</v>
      </c>
    </row>
    <row r="3127" spans="1:14" x14ac:dyDescent="0.25">
      <c r="A3127">
        <v>179828795</v>
      </c>
      <c r="B3127" s="1" t="s">
        <v>23</v>
      </c>
      <c r="C3127" s="1" t="s">
        <v>3134</v>
      </c>
      <c r="D3127" s="1" t="s">
        <v>5291</v>
      </c>
      <c r="E3127" s="1" t="s">
        <v>47</v>
      </c>
      <c r="F3127" s="1" t="s">
        <v>33</v>
      </c>
      <c r="G3127" s="2">
        <v>44254</v>
      </c>
      <c r="H3127" s="3">
        <v>0.58819444444444446</v>
      </c>
      <c r="I3127">
        <v>1</v>
      </c>
      <c r="J3127" s="1" t="s">
        <v>4066</v>
      </c>
      <c r="K3127">
        <v>0</v>
      </c>
      <c r="L3127">
        <v>4</v>
      </c>
      <c r="M3127">
        <v>6037.46</v>
      </c>
      <c r="N3127" s="5">
        <f>IF(Feb_21[[#This Row],[WIN_OSE]]=0,('Summary Sheet'!$O$1)-('Summary Sheet'!$O$1*2%),-'Summary Sheet'!$O$1*(Feb_21[[#This Row],[BSP]]-1))</f>
        <v>1.96</v>
      </c>
    </row>
    <row r="3128" spans="1:14" x14ac:dyDescent="0.25">
      <c r="A3128">
        <v>179828797</v>
      </c>
      <c r="B3128" s="1" t="s">
        <v>23</v>
      </c>
      <c r="C3128" s="1" t="s">
        <v>3134</v>
      </c>
      <c r="D3128" s="1" t="s">
        <v>5291</v>
      </c>
      <c r="E3128" s="1" t="s">
        <v>32</v>
      </c>
      <c r="F3128" s="1" t="s">
        <v>33</v>
      </c>
      <c r="G3128" s="2">
        <v>44254</v>
      </c>
      <c r="H3128" s="3">
        <v>0.59930555555555554</v>
      </c>
      <c r="I3128">
        <v>2</v>
      </c>
      <c r="J3128" s="1" t="s">
        <v>5234</v>
      </c>
      <c r="K3128">
        <v>0</v>
      </c>
      <c r="L3128">
        <v>2.0008970413586389</v>
      </c>
      <c r="M3128">
        <v>14338.4</v>
      </c>
      <c r="N3128" s="5">
        <f>IF(Feb_21[[#This Row],[WIN_OSE]]=0,('Summary Sheet'!$O$1)-('Summary Sheet'!$O$1*2%),-'Summary Sheet'!$O$1*(Feb_21[[#This Row],[BSP]]-1))</f>
        <v>1.96</v>
      </c>
    </row>
    <row r="3129" spans="1:14" x14ac:dyDescent="0.25">
      <c r="A3129">
        <v>179828799</v>
      </c>
      <c r="B3129" s="1" t="s">
        <v>23</v>
      </c>
      <c r="C3129" s="1" t="s">
        <v>3134</v>
      </c>
      <c r="D3129" s="1" t="s">
        <v>5291</v>
      </c>
      <c r="E3129" s="1" t="s">
        <v>43</v>
      </c>
      <c r="F3129" s="1" t="s">
        <v>33</v>
      </c>
      <c r="G3129" s="2">
        <v>44254</v>
      </c>
      <c r="H3129" s="3">
        <v>0.61250000000000004</v>
      </c>
      <c r="I3129">
        <v>2</v>
      </c>
      <c r="J3129" s="1" t="s">
        <v>4772</v>
      </c>
      <c r="K3129">
        <v>0</v>
      </c>
      <c r="L3129">
        <v>3.2157333362974168</v>
      </c>
      <c r="M3129">
        <v>7836.26</v>
      </c>
      <c r="N3129" s="5">
        <f>IF(Feb_21[[#This Row],[WIN_OSE]]=0,('Summary Sheet'!$O$1)-('Summary Sheet'!$O$1*2%),-'Summary Sheet'!$O$1*(Feb_21[[#This Row],[BSP]]-1))</f>
        <v>1.96</v>
      </c>
    </row>
    <row r="3130" spans="1:14" x14ac:dyDescent="0.25">
      <c r="A3130">
        <v>179828801</v>
      </c>
      <c r="B3130" s="1" t="s">
        <v>23</v>
      </c>
      <c r="C3130" s="1" t="s">
        <v>3134</v>
      </c>
      <c r="D3130" s="1" t="s">
        <v>5291</v>
      </c>
      <c r="E3130" s="1" t="s">
        <v>32</v>
      </c>
      <c r="F3130" s="1" t="s">
        <v>33</v>
      </c>
      <c r="G3130" s="2">
        <v>44254</v>
      </c>
      <c r="H3130" s="3">
        <v>0.62638888888888888</v>
      </c>
      <c r="I3130">
        <v>2</v>
      </c>
      <c r="J3130" s="1" t="s">
        <v>5233</v>
      </c>
      <c r="K3130">
        <v>0</v>
      </c>
      <c r="L3130">
        <v>3.25</v>
      </c>
      <c r="M3130">
        <v>12743.36</v>
      </c>
      <c r="N3130" s="5">
        <f>IF(Feb_21[[#This Row],[WIN_OSE]]=0,('Summary Sheet'!$O$1)-('Summary Sheet'!$O$1*2%),-'Summary Sheet'!$O$1*(Feb_21[[#This Row],[BSP]]-1))</f>
        <v>1.96</v>
      </c>
    </row>
    <row r="3131" spans="1:14" x14ac:dyDescent="0.25">
      <c r="A3131">
        <v>179828803</v>
      </c>
      <c r="B3131" s="1" t="s">
        <v>23</v>
      </c>
      <c r="C3131" s="1" t="s">
        <v>3134</v>
      </c>
      <c r="D3131" s="1" t="s">
        <v>5291</v>
      </c>
      <c r="E3131" s="1" t="s">
        <v>47</v>
      </c>
      <c r="F3131" s="1" t="s">
        <v>33</v>
      </c>
      <c r="G3131" s="2">
        <v>44254</v>
      </c>
      <c r="H3131" s="3">
        <v>0.63749999999999996</v>
      </c>
      <c r="I3131">
        <v>2</v>
      </c>
      <c r="J3131" s="1" t="s">
        <v>3978</v>
      </c>
      <c r="K3131">
        <v>0</v>
      </c>
      <c r="L3131">
        <v>3.35</v>
      </c>
      <c r="M3131">
        <v>7505.6</v>
      </c>
      <c r="N3131" s="5">
        <f>IF(Feb_21[[#This Row],[WIN_OSE]]=0,('Summary Sheet'!$O$1)-('Summary Sheet'!$O$1*2%),-'Summary Sheet'!$O$1*(Feb_21[[#This Row],[BSP]]-1))</f>
        <v>1.96</v>
      </c>
    </row>
    <row r="3132" spans="1:14" x14ac:dyDescent="0.25">
      <c r="A3132">
        <v>179828805</v>
      </c>
      <c r="B3132" s="1" t="s">
        <v>23</v>
      </c>
      <c r="C3132" s="1" t="s">
        <v>3134</v>
      </c>
      <c r="D3132" s="1" t="s">
        <v>5291</v>
      </c>
      <c r="E3132" s="1" t="s">
        <v>32</v>
      </c>
      <c r="F3132" s="1" t="s">
        <v>33</v>
      </c>
      <c r="G3132" s="2">
        <v>44254</v>
      </c>
      <c r="H3132" s="3">
        <v>0.65138888888888891</v>
      </c>
      <c r="I3132">
        <v>4</v>
      </c>
      <c r="J3132" s="1" t="s">
        <v>4960</v>
      </c>
      <c r="K3132">
        <v>1</v>
      </c>
      <c r="L3132">
        <v>2.46</v>
      </c>
      <c r="M3132">
        <v>15666.34</v>
      </c>
      <c r="N3132" s="5">
        <f>IF(Feb_21[[#This Row],[WIN_OSE]]=0,('Summary Sheet'!$O$1)-('Summary Sheet'!$O$1*2%),-'Summary Sheet'!$O$1*(Feb_21[[#This Row],[BSP]]-1))</f>
        <v>-2.92</v>
      </c>
    </row>
    <row r="3133" spans="1:14" x14ac:dyDescent="0.25">
      <c r="A3133">
        <v>179828807</v>
      </c>
      <c r="B3133" s="1" t="s">
        <v>23</v>
      </c>
      <c r="C3133" s="1" t="s">
        <v>3134</v>
      </c>
      <c r="D3133" s="1" t="s">
        <v>5291</v>
      </c>
      <c r="E3133" s="1" t="s">
        <v>346</v>
      </c>
      <c r="F3133" s="1" t="s">
        <v>35</v>
      </c>
      <c r="G3133" s="2">
        <v>44254</v>
      </c>
      <c r="H3133" s="3">
        <v>0.66527777777777775</v>
      </c>
      <c r="I3133">
        <v>5</v>
      </c>
      <c r="J3133" s="1" t="s">
        <v>4938</v>
      </c>
      <c r="K3133">
        <v>1</v>
      </c>
      <c r="L3133">
        <v>3.4443378646839484</v>
      </c>
      <c r="M3133">
        <v>11889.3</v>
      </c>
      <c r="N3133" s="5">
        <f>IF(Feb_21[[#This Row],[WIN_OSE]]=0,('Summary Sheet'!$O$1)-('Summary Sheet'!$O$1*2%),-'Summary Sheet'!$O$1*(Feb_21[[#This Row],[BSP]]-1))</f>
        <v>-4.8886757293678968</v>
      </c>
    </row>
    <row r="3134" spans="1:14" x14ac:dyDescent="0.25">
      <c r="A3134">
        <v>179828809</v>
      </c>
      <c r="B3134" s="1" t="s">
        <v>23</v>
      </c>
      <c r="C3134" s="1" t="s">
        <v>3134</v>
      </c>
      <c r="D3134" s="1" t="s">
        <v>5291</v>
      </c>
      <c r="E3134" s="1" t="s">
        <v>346</v>
      </c>
      <c r="F3134" s="1" t="s">
        <v>35</v>
      </c>
      <c r="G3134" s="2">
        <v>44254</v>
      </c>
      <c r="H3134" s="3">
        <v>0.6791666666666667</v>
      </c>
      <c r="I3134">
        <v>6</v>
      </c>
      <c r="J3134" s="1" t="s">
        <v>5023</v>
      </c>
      <c r="K3134">
        <v>0</v>
      </c>
      <c r="L3134">
        <v>3.0201438655437602</v>
      </c>
      <c r="M3134">
        <v>9929.94</v>
      </c>
      <c r="N3134" s="5">
        <f>IF(Feb_21[[#This Row],[WIN_OSE]]=0,('Summary Sheet'!$O$1)-('Summary Sheet'!$O$1*2%),-'Summary Sheet'!$O$1*(Feb_21[[#This Row],[BSP]]-1))</f>
        <v>1.96</v>
      </c>
    </row>
    <row r="3135" spans="1:14" x14ac:dyDescent="0.25">
      <c r="A3135">
        <v>179828811</v>
      </c>
      <c r="B3135" s="1" t="s">
        <v>23</v>
      </c>
      <c r="C3135" s="1" t="s">
        <v>3134</v>
      </c>
      <c r="D3135" s="1" t="s">
        <v>5291</v>
      </c>
      <c r="E3135" s="1" t="s">
        <v>64</v>
      </c>
      <c r="F3135" s="1" t="s">
        <v>35</v>
      </c>
      <c r="G3135" s="2">
        <v>44254</v>
      </c>
      <c r="H3135" s="3">
        <v>0.69305555555555554</v>
      </c>
      <c r="I3135">
        <v>4</v>
      </c>
      <c r="J3135" s="1" t="s">
        <v>4798</v>
      </c>
      <c r="K3135">
        <v>1</v>
      </c>
      <c r="L3135">
        <v>3.4634795723040006</v>
      </c>
      <c r="M3135">
        <v>5554.8</v>
      </c>
      <c r="N3135" s="5">
        <f>IF(Feb_21[[#This Row],[WIN_OSE]]=0,('Summary Sheet'!$O$1)-('Summary Sheet'!$O$1*2%),-'Summary Sheet'!$O$1*(Feb_21[[#This Row],[BSP]]-1))</f>
        <v>-4.9269591446080012</v>
      </c>
    </row>
    <row r="3136" spans="1:14" x14ac:dyDescent="0.25">
      <c r="A3136">
        <v>179828813</v>
      </c>
      <c r="B3136" s="1" t="s">
        <v>23</v>
      </c>
      <c r="C3136" s="1" t="s">
        <v>3134</v>
      </c>
      <c r="D3136" s="1" t="s">
        <v>5291</v>
      </c>
      <c r="E3136" s="1" t="s">
        <v>34</v>
      </c>
      <c r="F3136" s="1" t="s">
        <v>35</v>
      </c>
      <c r="G3136" s="2">
        <v>44254</v>
      </c>
      <c r="H3136" s="3">
        <v>0.70694444444444449</v>
      </c>
      <c r="I3136">
        <v>5</v>
      </c>
      <c r="J3136" s="1" t="s">
        <v>5030</v>
      </c>
      <c r="K3136">
        <v>1</v>
      </c>
      <c r="L3136">
        <v>2.5447117733179754</v>
      </c>
      <c r="M3136">
        <v>17668.099999999999</v>
      </c>
      <c r="N3136" s="5">
        <f>IF(Feb_21[[#This Row],[WIN_OSE]]=0,('Summary Sheet'!$O$1)-('Summary Sheet'!$O$1*2%),-'Summary Sheet'!$O$1*(Feb_21[[#This Row],[BSP]]-1))</f>
        <v>-3.0894235466359508</v>
      </c>
    </row>
    <row r="3137" spans="1:14" x14ac:dyDescent="0.25">
      <c r="A3137">
        <v>179828815</v>
      </c>
      <c r="B3137" s="1" t="s">
        <v>23</v>
      </c>
      <c r="C3137" s="1" t="s">
        <v>3134</v>
      </c>
      <c r="D3137" s="1" t="s">
        <v>5291</v>
      </c>
      <c r="E3137" s="1" t="s">
        <v>64</v>
      </c>
      <c r="F3137" s="1" t="s">
        <v>35</v>
      </c>
      <c r="G3137" s="2">
        <v>44254</v>
      </c>
      <c r="H3137" s="3">
        <v>0.72083333333333333</v>
      </c>
      <c r="I3137">
        <v>3</v>
      </c>
      <c r="J3137" s="1" t="s">
        <v>537</v>
      </c>
      <c r="K3137">
        <v>0</v>
      </c>
      <c r="L3137">
        <v>3.15</v>
      </c>
      <c r="M3137">
        <v>13079.24</v>
      </c>
      <c r="N3137" s="5">
        <f>IF(Feb_21[[#This Row],[WIN_OSE]]=0,('Summary Sheet'!$O$1)-('Summary Sheet'!$O$1*2%),-'Summary Sheet'!$O$1*(Feb_21[[#This Row],[BSP]]-1))</f>
        <v>1.96</v>
      </c>
    </row>
    <row r="3138" spans="1:14" x14ac:dyDescent="0.25">
      <c r="A3138">
        <v>179828817</v>
      </c>
      <c r="B3138" s="1" t="s">
        <v>23</v>
      </c>
      <c r="C3138" s="1" t="s">
        <v>3134</v>
      </c>
      <c r="D3138" s="1" t="s">
        <v>5291</v>
      </c>
      <c r="E3138" s="1" t="s">
        <v>308</v>
      </c>
      <c r="F3138" s="1" t="s">
        <v>35</v>
      </c>
      <c r="G3138" s="2">
        <v>44254</v>
      </c>
      <c r="H3138" s="3">
        <v>0.73402777777777772</v>
      </c>
      <c r="I3138">
        <v>5</v>
      </c>
      <c r="J3138" s="1" t="s">
        <v>5298</v>
      </c>
      <c r="K3138">
        <v>0</v>
      </c>
      <c r="L3138">
        <v>3.5900761152606719</v>
      </c>
      <c r="M3138">
        <v>9604.2000000000007</v>
      </c>
      <c r="N3138" s="5">
        <f>IF(Feb_21[[#This Row],[WIN_OSE]]=0,('Summary Sheet'!$O$1)-('Summary Sheet'!$O$1*2%),-'Summary Sheet'!$O$1*(Feb_21[[#This Row],[BSP]]-1))</f>
        <v>1.96</v>
      </c>
    </row>
    <row r="3139" spans="1:14" x14ac:dyDescent="0.25">
      <c r="A3139">
        <v>179828819</v>
      </c>
      <c r="B3139" s="1" t="s">
        <v>23</v>
      </c>
      <c r="C3139" s="1" t="s">
        <v>3134</v>
      </c>
      <c r="D3139" s="1" t="s">
        <v>5291</v>
      </c>
      <c r="E3139" s="1" t="s">
        <v>64</v>
      </c>
      <c r="F3139" s="1" t="s">
        <v>35</v>
      </c>
      <c r="G3139" s="2">
        <v>44254</v>
      </c>
      <c r="H3139" s="3">
        <v>0.74583333333333335</v>
      </c>
      <c r="I3139">
        <v>3</v>
      </c>
      <c r="J3139" s="1" t="s">
        <v>5237</v>
      </c>
      <c r="K3139">
        <v>1</v>
      </c>
      <c r="L3139">
        <v>2.9187618112238498</v>
      </c>
      <c r="M3139">
        <v>9608.8799999999992</v>
      </c>
      <c r="N3139" s="5">
        <f>IF(Feb_21[[#This Row],[WIN_OSE]]=0,('Summary Sheet'!$O$1)-('Summary Sheet'!$O$1*2%),-'Summary Sheet'!$O$1*(Feb_21[[#This Row],[BSP]]-1))</f>
        <v>-3.8375236224476996</v>
      </c>
    </row>
    <row r="3140" spans="1:14" x14ac:dyDescent="0.25">
      <c r="A3140">
        <v>179829008</v>
      </c>
      <c r="B3140" s="1" t="s">
        <v>23</v>
      </c>
      <c r="C3140" s="1" t="s">
        <v>3120</v>
      </c>
      <c r="D3140" s="1" t="s">
        <v>5291</v>
      </c>
      <c r="E3140" s="1" t="s">
        <v>49</v>
      </c>
      <c r="F3140" s="1" t="s">
        <v>179</v>
      </c>
      <c r="G3140" s="2">
        <v>44254</v>
      </c>
      <c r="H3140" s="3">
        <v>0.58125000000000004</v>
      </c>
      <c r="I3140">
        <v>6</v>
      </c>
      <c r="J3140" s="1" t="s">
        <v>3366</v>
      </c>
      <c r="K3140">
        <v>0</v>
      </c>
      <c r="L3140">
        <v>2.5103814078006312</v>
      </c>
      <c r="M3140">
        <v>14545.86</v>
      </c>
      <c r="N3140" s="5">
        <f>IF(Feb_21[[#This Row],[WIN_OSE]]=0,('Summary Sheet'!$O$1)-('Summary Sheet'!$O$1*2%),-'Summary Sheet'!$O$1*(Feb_21[[#This Row],[BSP]]-1))</f>
        <v>1.96</v>
      </c>
    </row>
    <row r="3141" spans="1:14" x14ac:dyDescent="0.25">
      <c r="A3141">
        <v>179829010</v>
      </c>
      <c r="B3141" s="1" t="s">
        <v>23</v>
      </c>
      <c r="C3141" s="1" t="s">
        <v>3120</v>
      </c>
      <c r="D3141" s="1" t="s">
        <v>5291</v>
      </c>
      <c r="E3141" s="1" t="s">
        <v>314</v>
      </c>
      <c r="F3141" s="1" t="s">
        <v>290</v>
      </c>
      <c r="G3141" s="2">
        <v>44254</v>
      </c>
      <c r="H3141" s="3">
        <v>0.59166666666666667</v>
      </c>
      <c r="I3141">
        <v>3</v>
      </c>
      <c r="J3141" s="1" t="s">
        <v>4676</v>
      </c>
      <c r="K3141">
        <v>1</v>
      </c>
      <c r="L3141">
        <v>3.0287394873471927</v>
      </c>
      <c r="M3141">
        <v>8361.3799999999992</v>
      </c>
      <c r="N3141" s="5">
        <f>IF(Feb_21[[#This Row],[WIN_OSE]]=0,('Summary Sheet'!$O$1)-('Summary Sheet'!$O$1*2%),-'Summary Sheet'!$O$1*(Feb_21[[#This Row],[BSP]]-1))</f>
        <v>-4.0574789746943853</v>
      </c>
    </row>
    <row r="3142" spans="1:14" x14ac:dyDescent="0.25">
      <c r="A3142">
        <v>179829012</v>
      </c>
      <c r="B3142" s="1" t="s">
        <v>23</v>
      </c>
      <c r="C3142" s="1" t="s">
        <v>3120</v>
      </c>
      <c r="D3142" s="1" t="s">
        <v>5291</v>
      </c>
      <c r="E3142" s="1" t="s">
        <v>41</v>
      </c>
      <c r="F3142" s="1" t="s">
        <v>31</v>
      </c>
      <c r="G3142" s="2">
        <v>44254</v>
      </c>
      <c r="H3142" s="3">
        <v>0.60555555555555551</v>
      </c>
      <c r="I3142">
        <v>5</v>
      </c>
      <c r="J3142" s="1" t="s">
        <v>4334</v>
      </c>
      <c r="K3142">
        <v>0</v>
      </c>
      <c r="L3142">
        <v>4.0065986571012946</v>
      </c>
      <c r="M3142">
        <v>9431.68</v>
      </c>
      <c r="N3142" s="5">
        <f>IF(Feb_21[[#This Row],[WIN_OSE]]=0,('Summary Sheet'!$O$1)-('Summary Sheet'!$O$1*2%),-'Summary Sheet'!$O$1*(Feb_21[[#This Row],[BSP]]-1))</f>
        <v>1.96</v>
      </c>
    </row>
    <row r="3143" spans="1:14" x14ac:dyDescent="0.25">
      <c r="A3143">
        <v>179829014</v>
      </c>
      <c r="B3143" s="1" t="s">
        <v>23</v>
      </c>
      <c r="C3143" s="1" t="s">
        <v>3120</v>
      </c>
      <c r="D3143" s="1" t="s">
        <v>5291</v>
      </c>
      <c r="E3143" s="1" t="s">
        <v>60</v>
      </c>
      <c r="F3143" s="1" t="s">
        <v>290</v>
      </c>
      <c r="G3143" s="2">
        <v>44254</v>
      </c>
      <c r="H3143" s="3">
        <v>0.61944444444444446</v>
      </c>
      <c r="I3143">
        <v>2</v>
      </c>
      <c r="J3143" s="1" t="s">
        <v>4680</v>
      </c>
      <c r="K3143">
        <v>1</v>
      </c>
      <c r="L3143">
        <v>2.6151792517826111</v>
      </c>
      <c r="M3143">
        <v>13352.66</v>
      </c>
      <c r="N3143" s="5">
        <f>IF(Feb_21[[#This Row],[WIN_OSE]]=0,('Summary Sheet'!$O$1)-('Summary Sheet'!$O$1*2%),-'Summary Sheet'!$O$1*(Feb_21[[#This Row],[BSP]]-1))</f>
        <v>-3.2303585035652223</v>
      </c>
    </row>
    <row r="3144" spans="1:14" x14ac:dyDescent="0.25">
      <c r="A3144">
        <v>179829016</v>
      </c>
      <c r="B3144" s="1" t="s">
        <v>23</v>
      </c>
      <c r="C3144" s="1" t="s">
        <v>3120</v>
      </c>
      <c r="D3144" s="1" t="s">
        <v>5291</v>
      </c>
      <c r="E3144" s="1" t="s">
        <v>27</v>
      </c>
      <c r="F3144" s="1" t="s">
        <v>179</v>
      </c>
      <c r="G3144" s="2">
        <v>44254</v>
      </c>
      <c r="H3144" s="3">
        <v>0.63263888888888886</v>
      </c>
      <c r="I3144">
        <v>1</v>
      </c>
      <c r="J3144" s="1" t="s">
        <v>549</v>
      </c>
      <c r="K3144">
        <v>1</v>
      </c>
      <c r="L3144">
        <v>3.2981514349999999</v>
      </c>
      <c r="M3144">
        <v>5544.1</v>
      </c>
      <c r="N3144" s="5">
        <f>IF(Feb_21[[#This Row],[WIN_OSE]]=0,('Summary Sheet'!$O$1)-('Summary Sheet'!$O$1*2%),-'Summary Sheet'!$O$1*(Feb_21[[#This Row],[BSP]]-1))</f>
        <v>-4.5963028699999997</v>
      </c>
    </row>
    <row r="3145" spans="1:14" x14ac:dyDescent="0.25">
      <c r="A3145">
        <v>179829018</v>
      </c>
      <c r="B3145" s="1" t="s">
        <v>23</v>
      </c>
      <c r="C3145" s="1" t="s">
        <v>3120</v>
      </c>
      <c r="D3145" s="1" t="s">
        <v>5291</v>
      </c>
      <c r="E3145" s="1" t="s">
        <v>39</v>
      </c>
      <c r="F3145" s="1" t="s">
        <v>31</v>
      </c>
      <c r="G3145" s="2">
        <v>44254</v>
      </c>
      <c r="H3145" s="3">
        <v>0.64444444444444449</v>
      </c>
      <c r="I3145">
        <v>2</v>
      </c>
      <c r="J3145" s="1" t="s">
        <v>5014</v>
      </c>
      <c r="K3145">
        <v>1</v>
      </c>
      <c r="L3145">
        <v>3.6098244046070609</v>
      </c>
      <c r="M3145">
        <v>3103.34</v>
      </c>
      <c r="N3145" s="5">
        <f>IF(Feb_21[[#This Row],[WIN_OSE]]=0,('Summary Sheet'!$O$1)-('Summary Sheet'!$O$1*2%),-'Summary Sheet'!$O$1*(Feb_21[[#This Row],[BSP]]-1))</f>
        <v>-5.2196488092141218</v>
      </c>
    </row>
    <row r="3146" spans="1:14" x14ac:dyDescent="0.25">
      <c r="A3146">
        <v>179829020</v>
      </c>
      <c r="B3146" s="1" t="s">
        <v>23</v>
      </c>
      <c r="C3146" s="1" t="s">
        <v>3120</v>
      </c>
      <c r="D3146" s="1" t="s">
        <v>5291</v>
      </c>
      <c r="E3146" s="1" t="s">
        <v>47</v>
      </c>
      <c r="F3146" s="1" t="s">
        <v>31</v>
      </c>
      <c r="G3146" s="2">
        <v>44254</v>
      </c>
      <c r="H3146" s="3">
        <v>0.65833333333333333</v>
      </c>
      <c r="I3146">
        <v>1</v>
      </c>
      <c r="J3146" s="1" t="s">
        <v>5010</v>
      </c>
      <c r="K3146">
        <v>1</v>
      </c>
      <c r="L3146">
        <v>1.7279391586719108</v>
      </c>
      <c r="M3146">
        <v>20204.48</v>
      </c>
      <c r="N3146" s="5">
        <f>IF(Feb_21[[#This Row],[WIN_OSE]]=0,('Summary Sheet'!$O$1)-('Summary Sheet'!$O$1*2%),-'Summary Sheet'!$O$1*(Feb_21[[#This Row],[BSP]]-1))</f>
        <v>-1.4558783173438217</v>
      </c>
    </row>
    <row r="3147" spans="1:14" x14ac:dyDescent="0.25">
      <c r="A3147">
        <v>179829022</v>
      </c>
      <c r="B3147" s="1" t="s">
        <v>23</v>
      </c>
      <c r="C3147" s="1" t="s">
        <v>3120</v>
      </c>
      <c r="D3147" s="1" t="s">
        <v>5291</v>
      </c>
      <c r="E3147" s="1" t="s">
        <v>39</v>
      </c>
      <c r="F3147" s="1" t="s">
        <v>31</v>
      </c>
      <c r="G3147" s="2">
        <v>44254</v>
      </c>
      <c r="H3147" s="3">
        <v>0.67222222222222228</v>
      </c>
      <c r="I3147">
        <v>3</v>
      </c>
      <c r="J3147" s="1" t="s">
        <v>3414</v>
      </c>
      <c r="K3147">
        <v>0</v>
      </c>
      <c r="L3147">
        <v>1.95</v>
      </c>
      <c r="M3147">
        <v>18616.54</v>
      </c>
      <c r="N3147" s="5">
        <f>IF(Feb_21[[#This Row],[WIN_OSE]]=0,('Summary Sheet'!$O$1)-('Summary Sheet'!$O$1*2%),-'Summary Sheet'!$O$1*(Feb_21[[#This Row],[BSP]]-1))</f>
        <v>1.96</v>
      </c>
    </row>
    <row r="3148" spans="1:14" x14ac:dyDescent="0.25">
      <c r="A3148">
        <v>179829024</v>
      </c>
      <c r="B3148" s="1" t="s">
        <v>23</v>
      </c>
      <c r="C3148" s="1" t="s">
        <v>3120</v>
      </c>
      <c r="D3148" s="1" t="s">
        <v>5291</v>
      </c>
      <c r="E3148" s="1" t="s">
        <v>47</v>
      </c>
      <c r="F3148" s="1" t="s">
        <v>31</v>
      </c>
      <c r="G3148" s="2">
        <v>44254</v>
      </c>
      <c r="H3148" s="3">
        <v>0.68611111111111112</v>
      </c>
      <c r="I3148">
        <v>2</v>
      </c>
      <c r="J3148" s="1" t="s">
        <v>4708</v>
      </c>
      <c r="K3148">
        <v>0</v>
      </c>
      <c r="L3148">
        <v>3.2952374980000001</v>
      </c>
      <c r="M3148">
        <v>13690.68</v>
      </c>
      <c r="N3148" s="5">
        <f>IF(Feb_21[[#This Row],[WIN_OSE]]=0,('Summary Sheet'!$O$1)-('Summary Sheet'!$O$1*2%),-'Summary Sheet'!$O$1*(Feb_21[[#This Row],[BSP]]-1))</f>
        <v>1.96</v>
      </c>
    </row>
    <row r="3149" spans="1:14" x14ac:dyDescent="0.25">
      <c r="A3149">
        <v>179829026</v>
      </c>
      <c r="B3149" s="1" t="s">
        <v>23</v>
      </c>
      <c r="C3149" s="1" t="s">
        <v>3120</v>
      </c>
      <c r="D3149" s="1" t="s">
        <v>5291</v>
      </c>
      <c r="E3149" s="1" t="s">
        <v>289</v>
      </c>
      <c r="F3149" s="1" t="s">
        <v>290</v>
      </c>
      <c r="G3149" s="2">
        <v>44254</v>
      </c>
      <c r="H3149" s="3">
        <v>0.7</v>
      </c>
      <c r="I3149">
        <v>2</v>
      </c>
      <c r="J3149" s="1" t="s">
        <v>4522</v>
      </c>
      <c r="K3149">
        <v>0</v>
      </c>
      <c r="L3149">
        <v>3.1</v>
      </c>
      <c r="M3149">
        <v>14739.56</v>
      </c>
      <c r="N3149" s="5">
        <f>IF(Feb_21[[#This Row],[WIN_OSE]]=0,('Summary Sheet'!$O$1)-('Summary Sheet'!$O$1*2%),-'Summary Sheet'!$O$1*(Feb_21[[#This Row],[BSP]]-1))</f>
        <v>1.96</v>
      </c>
    </row>
    <row r="3150" spans="1:14" x14ac:dyDescent="0.25">
      <c r="A3150">
        <v>179829028</v>
      </c>
      <c r="B3150" s="1" t="s">
        <v>23</v>
      </c>
      <c r="C3150" s="1" t="s">
        <v>3120</v>
      </c>
      <c r="D3150" s="1" t="s">
        <v>5291</v>
      </c>
      <c r="E3150" s="1" t="s">
        <v>30</v>
      </c>
      <c r="F3150" s="1" t="s">
        <v>31</v>
      </c>
      <c r="G3150" s="2">
        <v>44254</v>
      </c>
      <c r="H3150" s="3">
        <v>0.71388888888888891</v>
      </c>
      <c r="I3150">
        <v>2</v>
      </c>
      <c r="J3150" s="1" t="s">
        <v>5218</v>
      </c>
      <c r="K3150">
        <v>0</v>
      </c>
      <c r="L3150">
        <v>3</v>
      </c>
      <c r="M3150">
        <v>12821.52</v>
      </c>
      <c r="N3150" s="5">
        <f>IF(Feb_21[[#This Row],[WIN_OSE]]=0,('Summary Sheet'!$O$1)-('Summary Sheet'!$O$1*2%),-'Summary Sheet'!$O$1*(Feb_21[[#This Row],[BSP]]-1))</f>
        <v>1.96</v>
      </c>
    </row>
    <row r="3151" spans="1:14" x14ac:dyDescent="0.25">
      <c r="A3151">
        <v>179829030</v>
      </c>
      <c r="B3151" s="1" t="s">
        <v>23</v>
      </c>
      <c r="C3151" s="1" t="s">
        <v>3120</v>
      </c>
      <c r="D3151" s="1" t="s">
        <v>5291</v>
      </c>
      <c r="E3151" s="1" t="s">
        <v>43</v>
      </c>
      <c r="F3151" s="1" t="s">
        <v>31</v>
      </c>
      <c r="G3151" s="2">
        <v>44254</v>
      </c>
      <c r="H3151" s="3">
        <v>0.72777777777777775</v>
      </c>
      <c r="I3151">
        <v>1</v>
      </c>
      <c r="J3151" s="1" t="s">
        <v>3527</v>
      </c>
      <c r="K3151">
        <v>0</v>
      </c>
      <c r="L3151">
        <v>2.5494736728559664</v>
      </c>
      <c r="M3151">
        <v>13005.2</v>
      </c>
      <c r="N3151" s="5">
        <f>IF(Feb_21[[#This Row],[WIN_OSE]]=0,('Summary Sheet'!$O$1)-('Summary Sheet'!$O$1*2%),-'Summary Sheet'!$O$1*(Feb_21[[#This Row],[BSP]]-1))</f>
        <v>1.96</v>
      </c>
    </row>
    <row r="3152" spans="1:14" x14ac:dyDescent="0.25">
      <c r="A3152">
        <v>179829032</v>
      </c>
      <c r="B3152" s="1" t="s">
        <v>23</v>
      </c>
      <c r="C3152" s="1" t="s">
        <v>3120</v>
      </c>
      <c r="D3152" s="1" t="s">
        <v>5291</v>
      </c>
      <c r="E3152" s="1" t="s">
        <v>24</v>
      </c>
      <c r="F3152" s="1" t="s">
        <v>31</v>
      </c>
      <c r="G3152" s="2">
        <v>44254</v>
      </c>
      <c r="H3152" s="3">
        <v>0.73888888888888893</v>
      </c>
      <c r="I3152">
        <v>6</v>
      </c>
      <c r="J3152" s="1" t="s">
        <v>4137</v>
      </c>
      <c r="K3152">
        <v>1</v>
      </c>
      <c r="L3152">
        <v>3.847782218651119</v>
      </c>
      <c r="M3152">
        <v>6602.86</v>
      </c>
      <c r="N3152" s="5">
        <f>IF(Feb_21[[#This Row],[WIN_OSE]]=0,('Summary Sheet'!$O$1)-('Summary Sheet'!$O$1*2%),-'Summary Sheet'!$O$1*(Feb_21[[#This Row],[BSP]]-1))</f>
        <v>-5.695564437302238</v>
      </c>
    </row>
    <row r="3153" spans="1:14" x14ac:dyDescent="0.25">
      <c r="A3153">
        <v>179829034</v>
      </c>
      <c r="B3153" s="1" t="s">
        <v>23</v>
      </c>
      <c r="C3153" s="1" t="s">
        <v>3120</v>
      </c>
      <c r="D3153" s="1" t="s">
        <v>5291</v>
      </c>
      <c r="E3153" s="1" t="s">
        <v>24</v>
      </c>
      <c r="F3153" s="1" t="s">
        <v>31</v>
      </c>
      <c r="G3153" s="2">
        <v>44254</v>
      </c>
      <c r="H3153" s="3">
        <v>0.75138888888888888</v>
      </c>
      <c r="I3153">
        <v>1</v>
      </c>
      <c r="J3153" s="1" t="s">
        <v>4105</v>
      </c>
      <c r="K3153">
        <v>0</v>
      </c>
      <c r="L3153">
        <v>3.369827848414098</v>
      </c>
      <c r="M3153">
        <v>10301.84</v>
      </c>
      <c r="N3153" s="5">
        <f>IF(Feb_21[[#This Row],[WIN_OSE]]=0,('Summary Sheet'!$O$1)-('Summary Sheet'!$O$1*2%),-'Summary Sheet'!$O$1*(Feb_21[[#This Row],[BSP]]-1))</f>
        <v>1.96</v>
      </c>
    </row>
    <row r="3154" spans="1:14" x14ac:dyDescent="0.25">
      <c r="A3154">
        <v>179829069</v>
      </c>
      <c r="B3154" s="1" t="s">
        <v>1277</v>
      </c>
      <c r="C3154" s="1" t="s">
        <v>3136</v>
      </c>
      <c r="D3154" s="1" t="s">
        <v>5291</v>
      </c>
      <c r="E3154" s="1" t="s">
        <v>43</v>
      </c>
      <c r="F3154" s="1" t="s">
        <v>44</v>
      </c>
      <c r="G3154" s="2">
        <v>44254</v>
      </c>
      <c r="H3154" s="3">
        <v>0.7631944444444444</v>
      </c>
      <c r="I3154">
        <v>6</v>
      </c>
      <c r="J3154" s="1" t="s">
        <v>4705</v>
      </c>
      <c r="K3154">
        <v>1</v>
      </c>
      <c r="L3154">
        <v>2.1800000000000002</v>
      </c>
      <c r="M3154">
        <v>16100.22</v>
      </c>
      <c r="N3154" s="5">
        <f>IF(Feb_21[[#This Row],[WIN_OSE]]=0,('Summary Sheet'!$O$1)-('Summary Sheet'!$O$1*2%),-'Summary Sheet'!$O$1*(Feb_21[[#This Row],[BSP]]-1))</f>
        <v>-2.3600000000000003</v>
      </c>
    </row>
    <row r="3155" spans="1:14" x14ac:dyDescent="0.25">
      <c r="A3155">
        <v>179829071</v>
      </c>
      <c r="B3155" s="1" t="s">
        <v>1277</v>
      </c>
      <c r="C3155" s="1" t="s">
        <v>3136</v>
      </c>
      <c r="D3155" s="1" t="s">
        <v>5291</v>
      </c>
      <c r="E3155" s="1" t="s">
        <v>27</v>
      </c>
      <c r="F3155" s="1" t="s">
        <v>305</v>
      </c>
      <c r="G3155" s="2">
        <v>44254</v>
      </c>
      <c r="H3155" s="3">
        <v>0.77500000000000002</v>
      </c>
      <c r="I3155">
        <v>1</v>
      </c>
      <c r="J3155" s="1" t="s">
        <v>1154</v>
      </c>
      <c r="K3155">
        <v>0</v>
      </c>
      <c r="L3155">
        <v>4.425032066790882</v>
      </c>
      <c r="M3155">
        <v>5141.3599999999997</v>
      </c>
      <c r="N3155" s="5">
        <f>IF(Feb_21[[#This Row],[WIN_OSE]]=0,('Summary Sheet'!$O$1)-('Summary Sheet'!$O$1*2%),-'Summary Sheet'!$O$1*(Feb_21[[#This Row],[BSP]]-1))</f>
        <v>1.96</v>
      </c>
    </row>
    <row r="3156" spans="1:14" x14ac:dyDescent="0.25">
      <c r="A3156">
        <v>179829073</v>
      </c>
      <c r="B3156" s="1" t="s">
        <v>1277</v>
      </c>
      <c r="C3156" s="1" t="s">
        <v>3136</v>
      </c>
      <c r="D3156" s="1" t="s">
        <v>5291</v>
      </c>
      <c r="E3156" s="1" t="s">
        <v>41</v>
      </c>
      <c r="F3156" s="1" t="s">
        <v>44</v>
      </c>
      <c r="G3156" s="2">
        <v>44254</v>
      </c>
      <c r="H3156" s="3">
        <v>0.78541666666666665</v>
      </c>
      <c r="I3156">
        <v>6</v>
      </c>
      <c r="J3156" s="1" t="s">
        <v>3718</v>
      </c>
      <c r="K3156">
        <v>1</v>
      </c>
      <c r="L3156">
        <v>2.949325157185303</v>
      </c>
      <c r="M3156">
        <v>11989.56</v>
      </c>
      <c r="N3156" s="5">
        <f>IF(Feb_21[[#This Row],[WIN_OSE]]=0,('Summary Sheet'!$O$1)-('Summary Sheet'!$O$1*2%),-'Summary Sheet'!$O$1*(Feb_21[[#This Row],[BSP]]-1))</f>
        <v>-3.8986503143706059</v>
      </c>
    </row>
    <row r="3157" spans="1:14" x14ac:dyDescent="0.25">
      <c r="A3157">
        <v>179829075</v>
      </c>
      <c r="B3157" s="1" t="s">
        <v>1277</v>
      </c>
      <c r="C3157" s="1" t="s">
        <v>3136</v>
      </c>
      <c r="D3157" s="1" t="s">
        <v>5291</v>
      </c>
      <c r="E3157" s="1" t="s">
        <v>39</v>
      </c>
      <c r="F3157" s="1" t="s">
        <v>44</v>
      </c>
      <c r="G3157" s="2">
        <v>44254</v>
      </c>
      <c r="H3157" s="3">
        <v>0.79791666666666672</v>
      </c>
      <c r="I3157">
        <v>2</v>
      </c>
      <c r="J3157" s="1" t="s">
        <v>5144</v>
      </c>
      <c r="K3157">
        <v>0</v>
      </c>
      <c r="L3157">
        <v>3.45</v>
      </c>
      <c r="M3157">
        <v>11301.78</v>
      </c>
      <c r="N3157" s="5">
        <f>IF(Feb_21[[#This Row],[WIN_OSE]]=0,('Summary Sheet'!$O$1)-('Summary Sheet'!$O$1*2%),-'Summary Sheet'!$O$1*(Feb_21[[#This Row],[BSP]]-1))</f>
        <v>1.96</v>
      </c>
    </row>
    <row r="3158" spans="1:14" x14ac:dyDescent="0.25">
      <c r="A3158">
        <v>179829077</v>
      </c>
      <c r="B3158" s="1" t="s">
        <v>1277</v>
      </c>
      <c r="C3158" s="1" t="s">
        <v>3136</v>
      </c>
      <c r="D3158" s="1" t="s">
        <v>5291</v>
      </c>
      <c r="E3158" s="1" t="s">
        <v>48</v>
      </c>
      <c r="F3158" s="1" t="s">
        <v>367</v>
      </c>
      <c r="G3158" s="2">
        <v>44254</v>
      </c>
      <c r="H3158" s="3">
        <v>0.80972222222222223</v>
      </c>
      <c r="I3158">
        <v>3</v>
      </c>
      <c r="J3158" s="1" t="s">
        <v>369</v>
      </c>
      <c r="K3158">
        <v>1</v>
      </c>
      <c r="L3158">
        <v>2.9989602332092904</v>
      </c>
      <c r="M3158">
        <v>11243.56</v>
      </c>
      <c r="N3158" s="5">
        <f>IF(Feb_21[[#This Row],[WIN_OSE]]=0,('Summary Sheet'!$O$1)-('Summary Sheet'!$O$1*2%),-'Summary Sheet'!$O$1*(Feb_21[[#This Row],[BSP]]-1))</f>
        <v>-3.9979204664185808</v>
      </c>
    </row>
    <row r="3159" spans="1:14" x14ac:dyDescent="0.25">
      <c r="A3159">
        <v>179829079</v>
      </c>
      <c r="B3159" s="1" t="s">
        <v>1277</v>
      </c>
      <c r="C3159" s="1" t="s">
        <v>3136</v>
      </c>
      <c r="D3159" s="1" t="s">
        <v>5291</v>
      </c>
      <c r="E3159" s="1" t="s">
        <v>32</v>
      </c>
      <c r="F3159" s="1" t="s">
        <v>44</v>
      </c>
      <c r="G3159" s="2">
        <v>44254</v>
      </c>
      <c r="H3159" s="3">
        <v>0.82013888888888886</v>
      </c>
      <c r="I3159">
        <v>6</v>
      </c>
      <c r="J3159" s="1" t="s">
        <v>4696</v>
      </c>
      <c r="K3159">
        <v>0</v>
      </c>
      <c r="L3159">
        <v>3.3270409008829342</v>
      </c>
      <c r="M3159">
        <v>11023.2</v>
      </c>
      <c r="N3159" s="5">
        <f>IF(Feb_21[[#This Row],[WIN_OSE]]=0,('Summary Sheet'!$O$1)-('Summary Sheet'!$O$1*2%),-'Summary Sheet'!$O$1*(Feb_21[[#This Row],[BSP]]-1))</f>
        <v>1.96</v>
      </c>
    </row>
    <row r="3160" spans="1:14" x14ac:dyDescent="0.25">
      <c r="A3160">
        <v>179829081</v>
      </c>
      <c r="B3160" s="1" t="s">
        <v>1277</v>
      </c>
      <c r="C3160" s="1" t="s">
        <v>3136</v>
      </c>
      <c r="D3160" s="1" t="s">
        <v>5291</v>
      </c>
      <c r="E3160" s="1" t="s">
        <v>24</v>
      </c>
      <c r="F3160" s="1" t="s">
        <v>44</v>
      </c>
      <c r="G3160" s="2">
        <v>44254</v>
      </c>
      <c r="H3160" s="3">
        <v>0.83194444444444449</v>
      </c>
      <c r="I3160">
        <v>4</v>
      </c>
      <c r="J3160" s="1" t="s">
        <v>5198</v>
      </c>
      <c r="K3160">
        <v>1</v>
      </c>
      <c r="L3160">
        <v>2.56</v>
      </c>
      <c r="M3160">
        <v>17913.560000000001</v>
      </c>
      <c r="N3160" s="5">
        <f>IF(Feb_21[[#This Row],[WIN_OSE]]=0,('Summary Sheet'!$O$1)-('Summary Sheet'!$O$1*2%),-'Summary Sheet'!$O$1*(Feb_21[[#This Row],[BSP]]-1))</f>
        <v>-3.12</v>
      </c>
    </row>
    <row r="3161" spans="1:14" x14ac:dyDescent="0.25">
      <c r="A3161">
        <v>179829083</v>
      </c>
      <c r="B3161" s="1" t="s">
        <v>1277</v>
      </c>
      <c r="C3161" s="1" t="s">
        <v>3136</v>
      </c>
      <c r="D3161" s="1" t="s">
        <v>5291</v>
      </c>
      <c r="E3161" s="1" t="s">
        <v>47</v>
      </c>
      <c r="F3161" s="1" t="s">
        <v>44</v>
      </c>
      <c r="G3161" s="2">
        <v>44254</v>
      </c>
      <c r="H3161" s="3">
        <v>0.84166666666666667</v>
      </c>
      <c r="I3161">
        <v>1</v>
      </c>
      <c r="J3161" s="1" t="s">
        <v>4613</v>
      </c>
      <c r="K3161">
        <v>0</v>
      </c>
      <c r="L3161">
        <v>4.2</v>
      </c>
      <c r="M3161">
        <v>10467.08</v>
      </c>
      <c r="N3161" s="5">
        <f>IF(Feb_21[[#This Row],[WIN_OSE]]=0,('Summary Sheet'!$O$1)-('Summary Sheet'!$O$1*2%),-'Summary Sheet'!$O$1*(Feb_21[[#This Row],[BSP]]-1))</f>
        <v>1.96</v>
      </c>
    </row>
    <row r="3162" spans="1:14" x14ac:dyDescent="0.25">
      <c r="A3162">
        <v>179829085</v>
      </c>
      <c r="B3162" s="1" t="s">
        <v>1277</v>
      </c>
      <c r="C3162" s="1" t="s">
        <v>3136</v>
      </c>
      <c r="D3162" s="1" t="s">
        <v>5291</v>
      </c>
      <c r="E3162" s="1" t="s">
        <v>43</v>
      </c>
      <c r="F3162" s="1" t="s">
        <v>44</v>
      </c>
      <c r="G3162" s="2">
        <v>44254</v>
      </c>
      <c r="H3162" s="3">
        <v>0.8520833333333333</v>
      </c>
      <c r="I3162">
        <v>6</v>
      </c>
      <c r="J3162" s="1" t="s">
        <v>4677</v>
      </c>
      <c r="K3162">
        <v>0</v>
      </c>
      <c r="L3162">
        <v>3.5828615824451129</v>
      </c>
      <c r="M3162">
        <v>9648.7800000000007</v>
      </c>
      <c r="N3162" s="5">
        <f>IF(Feb_21[[#This Row],[WIN_OSE]]=0,('Summary Sheet'!$O$1)-('Summary Sheet'!$O$1*2%),-'Summary Sheet'!$O$1*(Feb_21[[#This Row],[BSP]]-1))</f>
        <v>1.96</v>
      </c>
    </row>
    <row r="3163" spans="1:14" x14ac:dyDescent="0.25">
      <c r="A3163">
        <v>179829087</v>
      </c>
      <c r="B3163" s="1" t="s">
        <v>1277</v>
      </c>
      <c r="C3163" s="1" t="s">
        <v>3136</v>
      </c>
      <c r="D3163" s="1" t="s">
        <v>5291</v>
      </c>
      <c r="E3163" s="1" t="s">
        <v>47</v>
      </c>
      <c r="F3163" s="1" t="s">
        <v>44</v>
      </c>
      <c r="G3163" s="2">
        <v>44254</v>
      </c>
      <c r="H3163" s="3">
        <v>0.86527777777777781</v>
      </c>
      <c r="I3163">
        <v>4</v>
      </c>
      <c r="J3163" s="1" t="s">
        <v>4550</v>
      </c>
      <c r="K3163">
        <v>0</v>
      </c>
      <c r="L3163">
        <v>4.4902630858851609</v>
      </c>
      <c r="M3163">
        <v>6784.98</v>
      </c>
      <c r="N3163" s="5">
        <f>IF(Feb_21[[#This Row],[WIN_OSE]]=0,('Summary Sheet'!$O$1)-('Summary Sheet'!$O$1*2%),-'Summary Sheet'!$O$1*(Feb_21[[#This Row],[BSP]]-1))</f>
        <v>1.96</v>
      </c>
    </row>
    <row r="3164" spans="1:14" x14ac:dyDescent="0.25">
      <c r="A3164">
        <v>179829089</v>
      </c>
      <c r="B3164" s="1" t="s">
        <v>1277</v>
      </c>
      <c r="C3164" s="1" t="s">
        <v>3136</v>
      </c>
      <c r="D3164" s="1" t="s">
        <v>5291</v>
      </c>
      <c r="E3164" s="1" t="s">
        <v>43</v>
      </c>
      <c r="F3164" s="1" t="s">
        <v>44</v>
      </c>
      <c r="G3164" s="2">
        <v>44254</v>
      </c>
      <c r="H3164" s="3">
        <v>0.87569444444444444</v>
      </c>
      <c r="I3164">
        <v>6</v>
      </c>
      <c r="J3164" s="1" t="s">
        <v>4657</v>
      </c>
      <c r="K3164">
        <v>0</v>
      </c>
      <c r="L3164">
        <v>3.0020425386288387</v>
      </c>
      <c r="M3164">
        <v>16043.28</v>
      </c>
      <c r="N3164" s="5">
        <f>IF(Feb_21[[#This Row],[WIN_OSE]]=0,('Summary Sheet'!$O$1)-('Summary Sheet'!$O$1*2%),-'Summary Sheet'!$O$1*(Feb_21[[#This Row],[BSP]]-1))</f>
        <v>1.96</v>
      </c>
    </row>
    <row r="3165" spans="1:14" x14ac:dyDescent="0.25">
      <c r="A3165">
        <v>179829091</v>
      </c>
      <c r="B3165" s="1" t="s">
        <v>1277</v>
      </c>
      <c r="C3165" s="1" t="s">
        <v>3136</v>
      </c>
      <c r="D3165" s="1" t="s">
        <v>5291</v>
      </c>
      <c r="E3165" s="1" t="s">
        <v>41</v>
      </c>
      <c r="F3165" s="1" t="s">
        <v>44</v>
      </c>
      <c r="G3165" s="2">
        <v>44254</v>
      </c>
      <c r="H3165" s="3">
        <v>0.88611111111111107</v>
      </c>
      <c r="I3165">
        <v>6</v>
      </c>
      <c r="J3165" s="1" t="s">
        <v>4607</v>
      </c>
      <c r="K3165">
        <v>0</v>
      </c>
      <c r="L3165">
        <v>3.15</v>
      </c>
      <c r="M3165">
        <v>14087.02</v>
      </c>
      <c r="N3165" s="5">
        <f>IF(Feb_21[[#This Row],[WIN_OSE]]=0,('Summary Sheet'!$O$1)-('Summary Sheet'!$O$1*2%),-'Summary Sheet'!$O$1*(Feb_21[[#This Row],[BSP]]-1))</f>
        <v>1.96</v>
      </c>
    </row>
    <row r="3166" spans="1:14" x14ac:dyDescent="0.25">
      <c r="A3166">
        <v>179829093</v>
      </c>
      <c r="B3166" s="1" t="s">
        <v>1277</v>
      </c>
      <c r="C3166" s="1" t="s">
        <v>3136</v>
      </c>
      <c r="D3166" s="1" t="s">
        <v>5291</v>
      </c>
      <c r="E3166" s="1" t="s">
        <v>20</v>
      </c>
      <c r="F3166" s="1" t="s">
        <v>44</v>
      </c>
      <c r="G3166" s="2">
        <v>44254</v>
      </c>
      <c r="H3166" s="3">
        <v>0.89652777777777781</v>
      </c>
      <c r="I3166">
        <v>1</v>
      </c>
      <c r="J3166" s="1" t="s">
        <v>5016</v>
      </c>
      <c r="K3166">
        <v>0</v>
      </c>
      <c r="L3166">
        <v>2.92</v>
      </c>
      <c r="M3166">
        <v>18534.66</v>
      </c>
      <c r="N3166" s="5">
        <f>IF(Feb_21[[#This Row],[WIN_OSE]]=0,('Summary Sheet'!$O$1)-('Summary Sheet'!$O$1*2%),-'Summary Sheet'!$O$1*(Feb_21[[#This Row],[BSP]]-1))</f>
        <v>1.96</v>
      </c>
    </row>
    <row r="3167" spans="1:14" x14ac:dyDescent="0.25">
      <c r="A3167">
        <v>179829095</v>
      </c>
      <c r="B3167" s="1" t="s">
        <v>1277</v>
      </c>
      <c r="C3167" s="1" t="s">
        <v>3136</v>
      </c>
      <c r="D3167" s="1" t="s">
        <v>5291</v>
      </c>
      <c r="E3167" s="1" t="s">
        <v>30</v>
      </c>
      <c r="F3167" s="1" t="s">
        <v>44</v>
      </c>
      <c r="G3167" s="2">
        <v>44254</v>
      </c>
      <c r="H3167" s="3">
        <v>0.90625</v>
      </c>
      <c r="I3167">
        <v>5</v>
      </c>
      <c r="J3167" s="1" t="s">
        <v>5211</v>
      </c>
      <c r="K3167">
        <v>1</v>
      </c>
      <c r="L3167">
        <v>3.2</v>
      </c>
      <c r="M3167">
        <v>12811.1</v>
      </c>
      <c r="N3167" s="5">
        <f>IF(Feb_21[[#This Row],[WIN_OSE]]=0,('Summary Sheet'!$O$1)-('Summary Sheet'!$O$1*2%),-'Summary Sheet'!$O$1*(Feb_21[[#This Row],[BSP]]-1))</f>
        <v>-4.4000000000000004</v>
      </c>
    </row>
    <row r="3168" spans="1:14" x14ac:dyDescent="0.25">
      <c r="A3168">
        <v>179830032</v>
      </c>
      <c r="B3168" s="1" t="s">
        <v>23</v>
      </c>
      <c r="C3168" s="1" t="s">
        <v>167</v>
      </c>
      <c r="D3168" s="1" t="s">
        <v>5291</v>
      </c>
      <c r="E3168" s="1" t="s">
        <v>32</v>
      </c>
      <c r="F3168" s="1" t="s">
        <v>44</v>
      </c>
      <c r="G3168" s="2">
        <v>44254</v>
      </c>
      <c r="H3168" s="3">
        <v>0.75624999999999998</v>
      </c>
      <c r="I3168">
        <v>3</v>
      </c>
      <c r="J3168" s="1" t="s">
        <v>4322</v>
      </c>
      <c r="K3168">
        <v>1</v>
      </c>
      <c r="L3168">
        <v>3.1360747148850345</v>
      </c>
      <c r="M3168">
        <v>14484.3</v>
      </c>
      <c r="N3168" s="5">
        <f>IF(Feb_21[[#This Row],[WIN_OSE]]=0,('Summary Sheet'!$O$1)-('Summary Sheet'!$O$1*2%),-'Summary Sheet'!$O$1*(Feb_21[[#This Row],[BSP]]-1))</f>
        <v>-4.2721494297700691</v>
      </c>
    </row>
    <row r="3169" spans="1:14" x14ac:dyDescent="0.25">
      <c r="A3169">
        <v>179830034</v>
      </c>
      <c r="B3169" s="1" t="s">
        <v>23</v>
      </c>
      <c r="C3169" s="1" t="s">
        <v>167</v>
      </c>
      <c r="D3169" s="1" t="s">
        <v>5291</v>
      </c>
      <c r="E3169" s="1" t="s">
        <v>45</v>
      </c>
      <c r="F3169" s="1" t="s">
        <v>186</v>
      </c>
      <c r="G3169" s="2">
        <v>44254</v>
      </c>
      <c r="H3169" s="3">
        <v>0.76944444444444449</v>
      </c>
      <c r="I3169">
        <v>3</v>
      </c>
      <c r="J3169" s="1" t="s">
        <v>3673</v>
      </c>
      <c r="K3169">
        <v>0</v>
      </c>
      <c r="L3169">
        <v>4.0649373562377882</v>
      </c>
      <c r="M3169">
        <v>6898.48</v>
      </c>
      <c r="N3169" s="5">
        <f>IF(Feb_21[[#This Row],[WIN_OSE]]=0,('Summary Sheet'!$O$1)-('Summary Sheet'!$O$1*2%),-'Summary Sheet'!$O$1*(Feb_21[[#This Row],[BSP]]-1))</f>
        <v>1.96</v>
      </c>
    </row>
    <row r="3170" spans="1:14" x14ac:dyDescent="0.25">
      <c r="A3170">
        <v>179830036</v>
      </c>
      <c r="B3170" s="1" t="s">
        <v>23</v>
      </c>
      <c r="C3170" s="1" t="s">
        <v>167</v>
      </c>
      <c r="D3170" s="1" t="s">
        <v>5291</v>
      </c>
      <c r="E3170" s="1" t="s">
        <v>39</v>
      </c>
      <c r="F3170" s="1" t="s">
        <v>44</v>
      </c>
      <c r="G3170" s="2">
        <v>44254</v>
      </c>
      <c r="H3170" s="3">
        <v>0.77986111111111112</v>
      </c>
      <c r="I3170">
        <v>5</v>
      </c>
      <c r="J3170" s="1" t="s">
        <v>4026</v>
      </c>
      <c r="K3170">
        <v>0</v>
      </c>
      <c r="L3170">
        <v>3.05</v>
      </c>
      <c r="M3170">
        <v>9296.4599999999991</v>
      </c>
      <c r="N3170" s="5">
        <f>IF(Feb_21[[#This Row],[WIN_OSE]]=0,('Summary Sheet'!$O$1)-('Summary Sheet'!$O$1*2%),-'Summary Sheet'!$O$1*(Feb_21[[#This Row],[BSP]]-1))</f>
        <v>1.96</v>
      </c>
    </row>
    <row r="3171" spans="1:14" x14ac:dyDescent="0.25">
      <c r="A3171">
        <v>179830038</v>
      </c>
      <c r="B3171" s="1" t="s">
        <v>23</v>
      </c>
      <c r="C3171" s="1" t="s">
        <v>167</v>
      </c>
      <c r="D3171" s="1" t="s">
        <v>5291</v>
      </c>
      <c r="E3171" s="1" t="s">
        <v>41</v>
      </c>
      <c r="F3171" s="1" t="s">
        <v>44</v>
      </c>
      <c r="G3171" s="2">
        <v>44254</v>
      </c>
      <c r="H3171" s="3">
        <v>0.79027777777777775</v>
      </c>
      <c r="I3171">
        <v>3</v>
      </c>
      <c r="J3171" s="1" t="s">
        <v>4686</v>
      </c>
      <c r="K3171">
        <v>1</v>
      </c>
      <c r="L3171">
        <v>2.4781317105733796</v>
      </c>
      <c r="M3171">
        <v>21108.86</v>
      </c>
      <c r="N3171" s="5">
        <f>IF(Feb_21[[#This Row],[WIN_OSE]]=0,('Summary Sheet'!$O$1)-('Summary Sheet'!$O$1*2%),-'Summary Sheet'!$O$1*(Feb_21[[#This Row],[BSP]]-1))</f>
        <v>-2.9562634211467591</v>
      </c>
    </row>
    <row r="3172" spans="1:14" x14ac:dyDescent="0.25">
      <c r="A3172">
        <v>179830040</v>
      </c>
      <c r="B3172" s="1" t="s">
        <v>23</v>
      </c>
      <c r="C3172" s="1" t="s">
        <v>167</v>
      </c>
      <c r="D3172" s="1" t="s">
        <v>5291</v>
      </c>
      <c r="E3172" s="1" t="s">
        <v>20</v>
      </c>
      <c r="F3172" s="1" t="s">
        <v>44</v>
      </c>
      <c r="G3172" s="2">
        <v>44254</v>
      </c>
      <c r="H3172" s="3">
        <v>0.8041666666666667</v>
      </c>
      <c r="I3172">
        <v>3</v>
      </c>
      <c r="J3172" s="1" t="s">
        <v>4575</v>
      </c>
      <c r="K3172">
        <v>1</v>
      </c>
      <c r="L3172">
        <v>3.05</v>
      </c>
      <c r="M3172">
        <v>8238.68</v>
      </c>
      <c r="N3172" s="5">
        <f>IF(Feb_21[[#This Row],[WIN_OSE]]=0,('Summary Sheet'!$O$1)-('Summary Sheet'!$O$1*2%),-'Summary Sheet'!$O$1*(Feb_21[[#This Row],[BSP]]-1))</f>
        <v>-4.0999999999999996</v>
      </c>
    </row>
    <row r="3173" spans="1:14" x14ac:dyDescent="0.25">
      <c r="A3173">
        <v>179830042</v>
      </c>
      <c r="B3173" s="1" t="s">
        <v>23</v>
      </c>
      <c r="C3173" s="1" t="s">
        <v>167</v>
      </c>
      <c r="D3173" s="1" t="s">
        <v>5291</v>
      </c>
      <c r="E3173" s="1" t="s">
        <v>30</v>
      </c>
      <c r="F3173" s="1" t="s">
        <v>44</v>
      </c>
      <c r="G3173" s="2">
        <v>44254</v>
      </c>
      <c r="H3173" s="3">
        <v>0.81666666666666665</v>
      </c>
      <c r="I3173">
        <v>3</v>
      </c>
      <c r="J3173" s="1" t="s">
        <v>5293</v>
      </c>
      <c r="K3173">
        <v>1</v>
      </c>
      <c r="L3173">
        <v>1.9881235498745176</v>
      </c>
      <c r="M3173">
        <v>19572.46</v>
      </c>
      <c r="N3173" s="5">
        <f>IF(Feb_21[[#This Row],[WIN_OSE]]=0,('Summary Sheet'!$O$1)-('Summary Sheet'!$O$1*2%),-'Summary Sheet'!$O$1*(Feb_21[[#This Row],[BSP]]-1))</f>
        <v>-1.9762470997490351</v>
      </c>
    </row>
    <row r="3174" spans="1:14" x14ac:dyDescent="0.25">
      <c r="A3174">
        <v>179830044</v>
      </c>
      <c r="B3174" s="1" t="s">
        <v>23</v>
      </c>
      <c r="C3174" s="1" t="s">
        <v>167</v>
      </c>
      <c r="D3174" s="1" t="s">
        <v>5291</v>
      </c>
      <c r="E3174" s="1" t="s">
        <v>47</v>
      </c>
      <c r="F3174" s="1" t="s">
        <v>44</v>
      </c>
      <c r="G3174" s="2">
        <v>44254</v>
      </c>
      <c r="H3174" s="3">
        <v>0.8305555555555556</v>
      </c>
      <c r="I3174">
        <v>3</v>
      </c>
      <c r="J3174" s="1" t="s">
        <v>4485</v>
      </c>
      <c r="K3174">
        <v>0</v>
      </c>
      <c r="L3174">
        <v>4.4000000000000004</v>
      </c>
      <c r="M3174">
        <v>6220.5</v>
      </c>
      <c r="N3174" s="5">
        <f>IF(Feb_21[[#This Row],[WIN_OSE]]=0,('Summary Sheet'!$O$1)-('Summary Sheet'!$O$1*2%),-'Summary Sheet'!$O$1*(Feb_21[[#This Row],[BSP]]-1))</f>
        <v>1.96</v>
      </c>
    </row>
    <row r="3175" spans="1:14" x14ac:dyDescent="0.25">
      <c r="A3175">
        <v>179830046</v>
      </c>
      <c r="B3175" s="1" t="s">
        <v>23</v>
      </c>
      <c r="C3175" s="1" t="s">
        <v>167</v>
      </c>
      <c r="D3175" s="1" t="s">
        <v>5291</v>
      </c>
      <c r="E3175" s="1" t="s">
        <v>65</v>
      </c>
      <c r="F3175" s="1" t="s">
        <v>44</v>
      </c>
      <c r="G3175" s="2">
        <v>44254</v>
      </c>
      <c r="H3175" s="3">
        <v>0.84513888888888888</v>
      </c>
      <c r="I3175">
        <v>6</v>
      </c>
      <c r="J3175" s="1" t="s">
        <v>5296</v>
      </c>
      <c r="K3175">
        <v>0</v>
      </c>
      <c r="L3175">
        <v>3.7162925048648692</v>
      </c>
      <c r="M3175">
        <v>9851.2199999999993</v>
      </c>
      <c r="N3175" s="5">
        <f>IF(Feb_21[[#This Row],[WIN_OSE]]=0,('Summary Sheet'!$O$1)-('Summary Sheet'!$O$1*2%),-'Summary Sheet'!$O$1*(Feb_21[[#This Row],[BSP]]-1))</f>
        <v>1.96</v>
      </c>
    </row>
    <row r="3176" spans="1:14" x14ac:dyDescent="0.25">
      <c r="A3176">
        <v>179830048</v>
      </c>
      <c r="B3176" s="1" t="s">
        <v>23</v>
      </c>
      <c r="C3176" s="1" t="s">
        <v>167</v>
      </c>
      <c r="D3176" s="1" t="s">
        <v>5291</v>
      </c>
      <c r="E3176" s="1" t="s">
        <v>24</v>
      </c>
      <c r="F3176" s="1" t="s">
        <v>44</v>
      </c>
      <c r="G3176" s="2">
        <v>44254</v>
      </c>
      <c r="H3176" s="3">
        <v>0.85972222222222228</v>
      </c>
      <c r="I3176">
        <v>1</v>
      </c>
      <c r="J3176" s="1" t="s">
        <v>4839</v>
      </c>
      <c r="K3176">
        <v>0</v>
      </c>
      <c r="L3176">
        <v>1.8273395903301211</v>
      </c>
      <c r="M3176">
        <v>23559.279999999999</v>
      </c>
      <c r="N3176" s="5">
        <f>IF(Feb_21[[#This Row],[WIN_OSE]]=0,('Summary Sheet'!$O$1)-('Summary Sheet'!$O$1*2%),-'Summary Sheet'!$O$1*(Feb_21[[#This Row],[BSP]]-1))</f>
        <v>1.96</v>
      </c>
    </row>
    <row r="3177" spans="1:14" x14ac:dyDescent="0.25">
      <c r="A3177">
        <v>179830050</v>
      </c>
      <c r="B3177" s="1" t="s">
        <v>23</v>
      </c>
      <c r="C3177" s="1" t="s">
        <v>167</v>
      </c>
      <c r="D3177" s="1" t="s">
        <v>5291</v>
      </c>
      <c r="E3177" s="1" t="s">
        <v>45</v>
      </c>
      <c r="F3177" s="1" t="s">
        <v>186</v>
      </c>
      <c r="G3177" s="2">
        <v>44254</v>
      </c>
      <c r="H3177" s="3">
        <v>0.87083333333333335</v>
      </c>
      <c r="I3177">
        <v>3</v>
      </c>
      <c r="J3177" s="1" t="s">
        <v>5196</v>
      </c>
      <c r="K3177">
        <v>0</v>
      </c>
      <c r="L3177">
        <v>4.2111501657846926</v>
      </c>
      <c r="M3177">
        <v>5117.08</v>
      </c>
      <c r="N3177" s="5">
        <f>IF(Feb_21[[#This Row],[WIN_OSE]]=0,('Summary Sheet'!$O$1)-('Summary Sheet'!$O$1*2%),-'Summary Sheet'!$O$1*(Feb_21[[#This Row],[BSP]]-1))</f>
        <v>1.96</v>
      </c>
    </row>
    <row r="3178" spans="1:14" x14ac:dyDescent="0.25">
      <c r="A3178">
        <v>179830052</v>
      </c>
      <c r="B3178" s="1" t="s">
        <v>23</v>
      </c>
      <c r="C3178" s="1" t="s">
        <v>167</v>
      </c>
      <c r="D3178" s="1" t="s">
        <v>5291</v>
      </c>
      <c r="E3178" s="1" t="s">
        <v>101</v>
      </c>
      <c r="F3178" s="1" t="s">
        <v>44</v>
      </c>
      <c r="G3178" s="2">
        <v>44254</v>
      </c>
      <c r="H3178" s="3">
        <v>0.8833333333333333</v>
      </c>
      <c r="I3178">
        <v>1</v>
      </c>
      <c r="J3178" s="1" t="s">
        <v>4406</v>
      </c>
      <c r="K3178">
        <v>0</v>
      </c>
      <c r="L3178">
        <v>2.61335457535868</v>
      </c>
      <c r="M3178">
        <v>20144.68</v>
      </c>
      <c r="N3178" s="5">
        <f>IF(Feb_21[[#This Row],[WIN_OSE]]=0,('Summary Sheet'!$O$1)-('Summary Sheet'!$O$1*2%),-'Summary Sheet'!$O$1*(Feb_21[[#This Row],[BSP]]-1))</f>
        <v>1.96</v>
      </c>
    </row>
    <row r="3179" spans="1:14" x14ac:dyDescent="0.25">
      <c r="A3179">
        <v>179830054</v>
      </c>
      <c r="B3179" s="1" t="s">
        <v>23</v>
      </c>
      <c r="C3179" s="1" t="s">
        <v>167</v>
      </c>
      <c r="D3179" s="1" t="s">
        <v>5291</v>
      </c>
      <c r="E3179" s="1" t="s">
        <v>43</v>
      </c>
      <c r="F3179" s="1" t="s">
        <v>44</v>
      </c>
      <c r="G3179" s="2">
        <v>44254</v>
      </c>
      <c r="H3179" s="3">
        <v>0.89444444444444449</v>
      </c>
      <c r="I3179">
        <v>2</v>
      </c>
      <c r="J3179" s="1" t="s">
        <v>4449</v>
      </c>
      <c r="K3179">
        <v>0</v>
      </c>
      <c r="L3179">
        <v>3.3303202779999999</v>
      </c>
      <c r="M3179">
        <v>15142.68</v>
      </c>
      <c r="N3179" s="5">
        <f>IF(Feb_21[[#This Row],[WIN_OSE]]=0,('Summary Sheet'!$O$1)-('Summary Sheet'!$O$1*2%),-'Summary Sheet'!$O$1*(Feb_21[[#This Row],[BSP]]-1))</f>
        <v>1.96</v>
      </c>
    </row>
    <row r="3180" spans="1:14" x14ac:dyDescent="0.25">
      <c r="A3180">
        <v>179830068</v>
      </c>
      <c r="B3180" s="1" t="s">
        <v>16</v>
      </c>
      <c r="C3180" s="1" t="s">
        <v>3131</v>
      </c>
      <c r="D3180" s="1" t="s">
        <v>5291</v>
      </c>
      <c r="E3180" s="1" t="s">
        <v>17</v>
      </c>
      <c r="F3180" s="1" t="s">
        <v>54</v>
      </c>
      <c r="G3180" s="2">
        <v>44254</v>
      </c>
      <c r="H3180" s="3">
        <v>0.76180555555555551</v>
      </c>
      <c r="I3180">
        <v>4</v>
      </c>
      <c r="J3180" s="1" t="s">
        <v>4728</v>
      </c>
      <c r="K3180">
        <v>1</v>
      </c>
      <c r="L3180">
        <v>1.761778004752578</v>
      </c>
      <c r="M3180">
        <v>48744.160000000003</v>
      </c>
      <c r="N3180" s="5">
        <f>IF(Feb_21[[#This Row],[WIN_OSE]]=0,('Summary Sheet'!$O$1)-('Summary Sheet'!$O$1*2%),-'Summary Sheet'!$O$1*(Feb_21[[#This Row],[BSP]]-1))</f>
        <v>-1.5235560095051559</v>
      </c>
    </row>
    <row r="3181" spans="1:14" x14ac:dyDescent="0.25">
      <c r="A3181">
        <v>179830070</v>
      </c>
      <c r="B3181" s="1" t="s">
        <v>16</v>
      </c>
      <c r="C3181" s="1" t="s">
        <v>3131</v>
      </c>
      <c r="D3181" s="1" t="s">
        <v>5291</v>
      </c>
      <c r="E3181" s="1" t="s">
        <v>17</v>
      </c>
      <c r="F3181" s="1" t="s">
        <v>188</v>
      </c>
      <c r="G3181" s="2">
        <v>44254</v>
      </c>
      <c r="H3181" s="3">
        <v>0.7729166666666667</v>
      </c>
      <c r="I3181">
        <v>5</v>
      </c>
      <c r="J3181" s="1" t="s">
        <v>5295</v>
      </c>
      <c r="K3181">
        <v>1</v>
      </c>
      <c r="L3181">
        <v>2.2000000000000002</v>
      </c>
      <c r="M3181">
        <v>25119.72</v>
      </c>
      <c r="N3181" s="5">
        <f>IF(Feb_21[[#This Row],[WIN_OSE]]=0,('Summary Sheet'!$O$1)-('Summary Sheet'!$O$1*2%),-'Summary Sheet'!$O$1*(Feb_21[[#This Row],[BSP]]-1))</f>
        <v>-2.4000000000000004</v>
      </c>
    </row>
    <row r="3182" spans="1:14" x14ac:dyDescent="0.25">
      <c r="A3182">
        <v>179830072</v>
      </c>
      <c r="B3182" s="1" t="s">
        <v>16</v>
      </c>
      <c r="C3182" s="1" t="s">
        <v>3131</v>
      </c>
      <c r="D3182" s="1" t="s">
        <v>5291</v>
      </c>
      <c r="E3182" s="1" t="s">
        <v>17</v>
      </c>
      <c r="F3182" s="1" t="s">
        <v>5297</v>
      </c>
      <c r="G3182" s="2">
        <v>44254</v>
      </c>
      <c r="H3182" s="3">
        <v>0.78333333333333333</v>
      </c>
      <c r="I3182">
        <v>3</v>
      </c>
      <c r="J3182" s="1" t="s">
        <v>5299</v>
      </c>
      <c r="K3182">
        <v>1</v>
      </c>
      <c r="L3182">
        <v>1.9849938427995397</v>
      </c>
      <c r="M3182">
        <v>60784.68</v>
      </c>
      <c r="N3182" s="5">
        <f>IF(Feb_21[[#This Row],[WIN_OSE]]=0,('Summary Sheet'!$O$1)-('Summary Sheet'!$O$1*2%),-'Summary Sheet'!$O$1*(Feb_21[[#This Row],[BSP]]-1))</f>
        <v>-1.9699876855990794</v>
      </c>
    </row>
    <row r="3183" spans="1:14" x14ac:dyDescent="0.25">
      <c r="A3183">
        <v>179830074</v>
      </c>
      <c r="B3183" s="1" t="s">
        <v>16</v>
      </c>
      <c r="C3183" s="1" t="s">
        <v>3131</v>
      </c>
      <c r="D3183" s="1" t="s">
        <v>5291</v>
      </c>
      <c r="E3183" s="1" t="s">
        <v>17</v>
      </c>
      <c r="F3183" s="1" t="s">
        <v>15</v>
      </c>
      <c r="G3183" s="2">
        <v>44254</v>
      </c>
      <c r="H3183" s="3">
        <v>0.79652777777777772</v>
      </c>
      <c r="I3183">
        <v>6</v>
      </c>
      <c r="J3183" s="1" t="s">
        <v>5197</v>
      </c>
      <c r="K3183">
        <v>1</v>
      </c>
      <c r="L3183">
        <v>2.3695961342710152</v>
      </c>
      <c r="M3183">
        <v>46787.64</v>
      </c>
      <c r="N3183" s="5">
        <f>IF(Feb_21[[#This Row],[WIN_OSE]]=0,('Summary Sheet'!$O$1)-('Summary Sheet'!$O$1*2%),-'Summary Sheet'!$O$1*(Feb_21[[#This Row],[BSP]]-1))</f>
        <v>-2.7391922685420305</v>
      </c>
    </row>
    <row r="3184" spans="1:14" x14ac:dyDescent="0.25">
      <c r="A3184">
        <v>179830076</v>
      </c>
      <c r="B3184" s="1" t="s">
        <v>16</v>
      </c>
      <c r="C3184" s="1" t="s">
        <v>3131</v>
      </c>
      <c r="D3184" s="1" t="s">
        <v>5291</v>
      </c>
      <c r="E3184" s="1" t="s">
        <v>17</v>
      </c>
      <c r="F3184" s="1" t="s">
        <v>54</v>
      </c>
      <c r="G3184" s="2">
        <v>44254</v>
      </c>
      <c r="H3184" s="3">
        <v>0.80833333333333335</v>
      </c>
      <c r="I3184">
        <v>2</v>
      </c>
      <c r="J3184" s="1" t="s">
        <v>4658</v>
      </c>
      <c r="K3184">
        <v>0</v>
      </c>
      <c r="L3184">
        <v>3.7990621560000002</v>
      </c>
      <c r="M3184">
        <v>26468.62</v>
      </c>
      <c r="N3184" s="5">
        <f>IF(Feb_21[[#This Row],[WIN_OSE]]=0,('Summary Sheet'!$O$1)-('Summary Sheet'!$O$1*2%),-'Summary Sheet'!$O$1*(Feb_21[[#This Row],[BSP]]-1))</f>
        <v>1.96</v>
      </c>
    </row>
    <row r="3185" spans="1:14" x14ac:dyDescent="0.25">
      <c r="A3185">
        <v>179830078</v>
      </c>
      <c r="B3185" s="1" t="s">
        <v>16</v>
      </c>
      <c r="C3185" s="1" t="s">
        <v>3131</v>
      </c>
      <c r="D3185" s="1" t="s">
        <v>5291</v>
      </c>
      <c r="E3185" s="1" t="s">
        <v>17</v>
      </c>
      <c r="F3185" s="1" t="s">
        <v>54</v>
      </c>
      <c r="G3185" s="2">
        <v>44254</v>
      </c>
      <c r="H3185" s="3">
        <v>0.82222222222222219</v>
      </c>
      <c r="I3185">
        <v>1</v>
      </c>
      <c r="J3185" s="1" t="s">
        <v>5074</v>
      </c>
      <c r="K3185">
        <v>0</v>
      </c>
      <c r="L3185">
        <v>3.5149148710000002</v>
      </c>
      <c r="M3185">
        <v>17288.3</v>
      </c>
      <c r="N3185" s="5">
        <f>IF(Feb_21[[#This Row],[WIN_OSE]]=0,('Summary Sheet'!$O$1)-('Summary Sheet'!$O$1*2%),-'Summary Sheet'!$O$1*(Feb_21[[#This Row],[BSP]]-1))</f>
        <v>1.96</v>
      </c>
    </row>
    <row r="3186" spans="1:14" x14ac:dyDescent="0.25">
      <c r="A3186">
        <v>179830080</v>
      </c>
      <c r="B3186" s="1" t="s">
        <v>16</v>
      </c>
      <c r="C3186" s="1" t="s">
        <v>3131</v>
      </c>
      <c r="D3186" s="1" t="s">
        <v>5291</v>
      </c>
      <c r="E3186" s="1" t="s">
        <v>17</v>
      </c>
      <c r="F3186" s="1" t="s">
        <v>54</v>
      </c>
      <c r="G3186" s="2">
        <v>44254</v>
      </c>
      <c r="H3186" s="3">
        <v>0.8354166666666667</v>
      </c>
      <c r="I3186">
        <v>3</v>
      </c>
      <c r="J3186" s="1" t="s">
        <v>1391</v>
      </c>
      <c r="K3186">
        <v>0</v>
      </c>
      <c r="L3186">
        <v>2.6753382405380228</v>
      </c>
      <c r="M3186">
        <v>30495.68</v>
      </c>
      <c r="N3186" s="5">
        <f>IF(Feb_21[[#This Row],[WIN_OSE]]=0,('Summary Sheet'!$O$1)-('Summary Sheet'!$O$1*2%),-'Summary Sheet'!$O$1*(Feb_21[[#This Row],[BSP]]-1))</f>
        <v>1.96</v>
      </c>
    </row>
    <row r="3187" spans="1:14" x14ac:dyDescent="0.25">
      <c r="A3187">
        <v>179830082</v>
      </c>
      <c r="B3187" s="1" t="s">
        <v>16</v>
      </c>
      <c r="C3187" s="1" t="s">
        <v>3131</v>
      </c>
      <c r="D3187" s="1" t="s">
        <v>5291</v>
      </c>
      <c r="E3187" s="1" t="s">
        <v>17</v>
      </c>
      <c r="F3187" s="1" t="s">
        <v>15</v>
      </c>
      <c r="G3187" s="2">
        <v>44254</v>
      </c>
      <c r="H3187" s="3">
        <v>0.84930555555555554</v>
      </c>
      <c r="I3187">
        <v>1</v>
      </c>
      <c r="J3187" s="1" t="s">
        <v>4722</v>
      </c>
      <c r="K3187">
        <v>0</v>
      </c>
      <c r="L3187">
        <v>2.4</v>
      </c>
      <c r="M3187">
        <v>40273.9</v>
      </c>
      <c r="N3187" s="5">
        <f>IF(Feb_21[[#This Row],[WIN_OSE]]=0,('Summary Sheet'!$O$1)-('Summary Sheet'!$O$1*2%),-'Summary Sheet'!$O$1*(Feb_21[[#This Row],[BSP]]-1))</f>
        <v>1.96</v>
      </c>
    </row>
    <row r="3188" spans="1:14" x14ac:dyDescent="0.25">
      <c r="A3188">
        <v>179830084</v>
      </c>
      <c r="B3188" s="1" t="s">
        <v>16</v>
      </c>
      <c r="C3188" s="1" t="s">
        <v>3131</v>
      </c>
      <c r="D3188" s="1" t="s">
        <v>5291</v>
      </c>
      <c r="E3188" s="1" t="s">
        <v>17</v>
      </c>
      <c r="F3188" s="1" t="s">
        <v>5292</v>
      </c>
      <c r="G3188" s="2">
        <v>44254</v>
      </c>
      <c r="H3188" s="3">
        <v>0.86319444444444449</v>
      </c>
      <c r="I3188">
        <v>2</v>
      </c>
      <c r="J3188" s="1" t="s">
        <v>4523</v>
      </c>
      <c r="K3188">
        <v>1</v>
      </c>
      <c r="L3188">
        <v>3.1</v>
      </c>
      <c r="M3188">
        <v>28233.919999999998</v>
      </c>
      <c r="N3188" s="5">
        <f>IF(Feb_21[[#This Row],[WIN_OSE]]=0,('Summary Sheet'!$O$1)-('Summary Sheet'!$O$1*2%),-'Summary Sheet'!$O$1*(Feb_21[[#This Row],[BSP]]-1))</f>
        <v>-4.2</v>
      </c>
    </row>
    <row r="3189" spans="1:14" x14ac:dyDescent="0.25">
      <c r="A3189">
        <v>179830086</v>
      </c>
      <c r="B3189" s="1" t="s">
        <v>16</v>
      </c>
      <c r="C3189" s="1" t="s">
        <v>3131</v>
      </c>
      <c r="D3189" s="1" t="s">
        <v>5291</v>
      </c>
      <c r="E3189" s="1" t="s">
        <v>17</v>
      </c>
      <c r="F3189" s="1" t="s">
        <v>15</v>
      </c>
      <c r="G3189" s="2">
        <v>44254</v>
      </c>
      <c r="H3189" s="3">
        <v>0.87638888888888888</v>
      </c>
      <c r="I3189">
        <v>6</v>
      </c>
      <c r="J3189" s="1" t="s">
        <v>1069</v>
      </c>
      <c r="K3189">
        <v>1</v>
      </c>
      <c r="L3189">
        <v>2.6</v>
      </c>
      <c r="M3189">
        <v>25874.38</v>
      </c>
      <c r="N3189" s="5">
        <f>IF(Feb_21[[#This Row],[WIN_OSE]]=0,('Summary Sheet'!$O$1)-('Summary Sheet'!$O$1*2%),-'Summary Sheet'!$O$1*(Feb_21[[#This Row],[BSP]]-1))</f>
        <v>-3.2</v>
      </c>
    </row>
    <row r="3190" spans="1:14" x14ac:dyDescent="0.25">
      <c r="A3190">
        <v>179830088</v>
      </c>
      <c r="B3190" s="1" t="s">
        <v>16</v>
      </c>
      <c r="C3190" s="1" t="s">
        <v>3131</v>
      </c>
      <c r="D3190" s="1" t="s">
        <v>5291</v>
      </c>
      <c r="E3190" s="1" t="s">
        <v>17</v>
      </c>
      <c r="F3190" s="1" t="s">
        <v>54</v>
      </c>
      <c r="G3190" s="2">
        <v>44254</v>
      </c>
      <c r="H3190" s="3">
        <v>0.88749999999999996</v>
      </c>
      <c r="I3190">
        <v>5</v>
      </c>
      <c r="J3190" s="1" t="s">
        <v>5103</v>
      </c>
      <c r="K3190">
        <v>1</v>
      </c>
      <c r="L3190">
        <v>1.7846632787638101</v>
      </c>
      <c r="M3190">
        <v>48121.84</v>
      </c>
      <c r="N3190" s="5">
        <f>IF(Feb_21[[#This Row],[WIN_OSE]]=0,('Summary Sheet'!$O$1)-('Summary Sheet'!$O$1*2%),-'Summary Sheet'!$O$1*(Feb_21[[#This Row],[BSP]]-1))</f>
        <v>-1.5693265575276203</v>
      </c>
    </row>
    <row r="3191" spans="1:14" x14ac:dyDescent="0.25">
      <c r="A3191">
        <v>179830229</v>
      </c>
      <c r="B3191" s="1" t="s">
        <v>16</v>
      </c>
      <c r="C3191" s="1" t="s">
        <v>3133</v>
      </c>
      <c r="D3191" s="1" t="s">
        <v>5291</v>
      </c>
      <c r="E3191" s="1" t="s">
        <v>24</v>
      </c>
      <c r="F3191" s="1" t="s">
        <v>13</v>
      </c>
      <c r="G3191" s="2">
        <v>44254</v>
      </c>
      <c r="H3191" s="3">
        <v>0.42499999999999999</v>
      </c>
      <c r="I3191">
        <v>4</v>
      </c>
      <c r="J3191" s="1" t="s">
        <v>577</v>
      </c>
      <c r="K3191">
        <v>0</v>
      </c>
      <c r="L3191">
        <v>3.7998311783784819</v>
      </c>
      <c r="M3191">
        <v>5703.48</v>
      </c>
      <c r="N3191" s="5">
        <f>IF(Feb_21[[#This Row],[WIN_OSE]]=0,('Summary Sheet'!$O$1)-('Summary Sheet'!$O$1*2%),-'Summary Sheet'!$O$1*(Feb_21[[#This Row],[BSP]]-1))</f>
        <v>1.96</v>
      </c>
    </row>
    <row r="3192" spans="1:14" x14ac:dyDescent="0.25">
      <c r="A3192">
        <v>179830231</v>
      </c>
      <c r="B3192" s="1" t="s">
        <v>16</v>
      </c>
      <c r="C3192" s="1" t="s">
        <v>3133</v>
      </c>
      <c r="D3192" s="1" t="s">
        <v>5291</v>
      </c>
      <c r="E3192" s="1" t="s">
        <v>47</v>
      </c>
      <c r="F3192" s="1" t="s">
        <v>13</v>
      </c>
      <c r="G3192" s="2">
        <v>44254</v>
      </c>
      <c r="H3192" s="3">
        <v>0.43819444444444444</v>
      </c>
      <c r="I3192">
        <v>6</v>
      </c>
      <c r="J3192" s="1" t="s">
        <v>4667</v>
      </c>
      <c r="K3192">
        <v>0</v>
      </c>
      <c r="L3192">
        <v>3.95</v>
      </c>
      <c r="M3192">
        <v>8810.48</v>
      </c>
      <c r="N3192" s="5">
        <f>IF(Feb_21[[#This Row],[WIN_OSE]]=0,('Summary Sheet'!$O$1)-('Summary Sheet'!$O$1*2%),-'Summary Sheet'!$O$1*(Feb_21[[#This Row],[BSP]]-1))</f>
        <v>1.96</v>
      </c>
    </row>
    <row r="3193" spans="1:14" x14ac:dyDescent="0.25">
      <c r="A3193">
        <v>179830233</v>
      </c>
      <c r="B3193" s="1" t="s">
        <v>16</v>
      </c>
      <c r="C3193" s="1" t="s">
        <v>3133</v>
      </c>
      <c r="D3193" s="1" t="s">
        <v>5291</v>
      </c>
      <c r="E3193" s="1" t="s">
        <v>43</v>
      </c>
      <c r="F3193" s="1" t="s">
        <v>13</v>
      </c>
      <c r="G3193" s="2">
        <v>44254</v>
      </c>
      <c r="H3193" s="3">
        <v>0.44861111111111113</v>
      </c>
      <c r="I3193">
        <v>6</v>
      </c>
      <c r="J3193" s="1" t="s">
        <v>320</v>
      </c>
      <c r="K3193">
        <v>1</v>
      </c>
      <c r="L3193">
        <v>4.2</v>
      </c>
      <c r="M3193">
        <v>5708.18</v>
      </c>
      <c r="N3193" s="5">
        <f>IF(Feb_21[[#This Row],[WIN_OSE]]=0,('Summary Sheet'!$O$1)-('Summary Sheet'!$O$1*2%),-'Summary Sheet'!$O$1*(Feb_21[[#This Row],[BSP]]-1))</f>
        <v>-6.4</v>
      </c>
    </row>
    <row r="3194" spans="1:14" x14ac:dyDescent="0.25">
      <c r="A3194">
        <v>179830235</v>
      </c>
      <c r="B3194" s="1" t="s">
        <v>16</v>
      </c>
      <c r="C3194" s="1" t="s">
        <v>3133</v>
      </c>
      <c r="D3194" s="1" t="s">
        <v>5291</v>
      </c>
      <c r="E3194" s="1" t="s">
        <v>289</v>
      </c>
      <c r="F3194" s="1" t="s">
        <v>309</v>
      </c>
      <c r="G3194" s="2">
        <v>44254</v>
      </c>
      <c r="H3194" s="3">
        <v>0.45902777777777776</v>
      </c>
      <c r="I3194">
        <v>2</v>
      </c>
      <c r="J3194" s="1" t="s">
        <v>1152</v>
      </c>
      <c r="K3194">
        <v>0</v>
      </c>
      <c r="L3194">
        <v>2.62</v>
      </c>
      <c r="M3194">
        <v>10956.92</v>
      </c>
      <c r="N3194" s="5">
        <f>IF(Feb_21[[#This Row],[WIN_OSE]]=0,('Summary Sheet'!$O$1)-('Summary Sheet'!$O$1*2%),-'Summary Sheet'!$O$1*(Feb_21[[#This Row],[BSP]]-1))</f>
        <v>1.96</v>
      </c>
    </row>
    <row r="3195" spans="1:14" x14ac:dyDescent="0.25">
      <c r="A3195">
        <v>179830237</v>
      </c>
      <c r="B3195" s="1" t="s">
        <v>16</v>
      </c>
      <c r="C3195" s="1" t="s">
        <v>3133</v>
      </c>
      <c r="D3195" s="1" t="s">
        <v>5291</v>
      </c>
      <c r="E3195" s="1" t="s">
        <v>30</v>
      </c>
      <c r="F3195" s="1" t="s">
        <v>13</v>
      </c>
      <c r="G3195" s="2">
        <v>44254</v>
      </c>
      <c r="H3195" s="3">
        <v>0.46944444444444444</v>
      </c>
      <c r="I3195">
        <v>4</v>
      </c>
      <c r="J3195" s="1" t="s">
        <v>5247</v>
      </c>
      <c r="K3195">
        <v>0</v>
      </c>
      <c r="L3195">
        <v>2.7991164565090738</v>
      </c>
      <c r="M3195">
        <v>11195.02</v>
      </c>
      <c r="N3195" s="5">
        <f>IF(Feb_21[[#This Row],[WIN_OSE]]=0,('Summary Sheet'!$O$1)-('Summary Sheet'!$O$1*2%),-'Summary Sheet'!$O$1*(Feb_21[[#This Row],[BSP]]-1))</f>
        <v>1.96</v>
      </c>
    </row>
    <row r="3196" spans="1:14" x14ac:dyDescent="0.25">
      <c r="A3196">
        <v>179830239</v>
      </c>
      <c r="B3196" s="1" t="s">
        <v>16</v>
      </c>
      <c r="C3196" s="1" t="s">
        <v>3133</v>
      </c>
      <c r="D3196" s="1" t="s">
        <v>5291</v>
      </c>
      <c r="E3196" s="1" t="s">
        <v>41</v>
      </c>
      <c r="F3196" s="1" t="s">
        <v>13</v>
      </c>
      <c r="G3196" s="2">
        <v>44254</v>
      </c>
      <c r="H3196" s="3">
        <v>0.47986111111111113</v>
      </c>
      <c r="I3196">
        <v>4</v>
      </c>
      <c r="J3196" s="1" t="s">
        <v>790</v>
      </c>
      <c r="K3196">
        <v>0</v>
      </c>
      <c r="L3196">
        <v>3.3727438205112237</v>
      </c>
      <c r="M3196">
        <v>5416.9</v>
      </c>
      <c r="N3196" s="5">
        <f>IF(Feb_21[[#This Row],[WIN_OSE]]=0,('Summary Sheet'!$O$1)-('Summary Sheet'!$O$1*2%),-'Summary Sheet'!$O$1*(Feb_21[[#This Row],[BSP]]-1))</f>
        <v>1.96</v>
      </c>
    </row>
    <row r="3197" spans="1:14" x14ac:dyDescent="0.25">
      <c r="A3197">
        <v>179830241</v>
      </c>
      <c r="B3197" s="1" t="s">
        <v>16</v>
      </c>
      <c r="C3197" s="1" t="s">
        <v>3133</v>
      </c>
      <c r="D3197" s="1" t="s">
        <v>5291</v>
      </c>
      <c r="E3197" s="1" t="s">
        <v>47</v>
      </c>
      <c r="F3197" s="1" t="s">
        <v>13</v>
      </c>
      <c r="G3197" s="2">
        <v>44254</v>
      </c>
      <c r="H3197" s="3">
        <v>0.49027777777777776</v>
      </c>
      <c r="I3197">
        <v>3</v>
      </c>
      <c r="J3197" s="1" t="s">
        <v>4299</v>
      </c>
      <c r="K3197">
        <v>0</v>
      </c>
      <c r="L3197">
        <v>3.75</v>
      </c>
      <c r="M3197">
        <v>5004.38</v>
      </c>
      <c r="N3197" s="5">
        <f>IF(Feb_21[[#This Row],[WIN_OSE]]=0,('Summary Sheet'!$O$1)-('Summary Sheet'!$O$1*2%),-'Summary Sheet'!$O$1*(Feb_21[[#This Row],[BSP]]-1))</f>
        <v>1.96</v>
      </c>
    </row>
    <row r="3198" spans="1:14" x14ac:dyDescent="0.25">
      <c r="A3198">
        <v>179830243</v>
      </c>
      <c r="B3198" s="1" t="s">
        <v>16</v>
      </c>
      <c r="C3198" s="1" t="s">
        <v>3133</v>
      </c>
      <c r="D3198" s="1" t="s">
        <v>5291</v>
      </c>
      <c r="E3198" s="1" t="s">
        <v>32</v>
      </c>
      <c r="F3198" s="1" t="s">
        <v>13</v>
      </c>
      <c r="G3198" s="2">
        <v>44254</v>
      </c>
      <c r="H3198" s="3">
        <v>0.50069444444444444</v>
      </c>
      <c r="I3198">
        <v>1</v>
      </c>
      <c r="J3198" s="1" t="s">
        <v>3814</v>
      </c>
      <c r="K3198">
        <v>1</v>
      </c>
      <c r="L3198">
        <v>3.9</v>
      </c>
      <c r="M3198">
        <v>8781.4599999999991</v>
      </c>
      <c r="N3198" s="5">
        <f>IF(Feb_21[[#This Row],[WIN_OSE]]=0,('Summary Sheet'!$O$1)-('Summary Sheet'!$O$1*2%),-'Summary Sheet'!$O$1*(Feb_21[[#This Row],[BSP]]-1))</f>
        <v>-5.8</v>
      </c>
    </row>
    <row r="3199" spans="1:14" x14ac:dyDescent="0.25">
      <c r="A3199">
        <v>179830245</v>
      </c>
      <c r="B3199" s="1" t="s">
        <v>16</v>
      </c>
      <c r="C3199" s="1" t="s">
        <v>3133</v>
      </c>
      <c r="D3199" s="1" t="s">
        <v>5291</v>
      </c>
      <c r="E3199" s="1" t="s">
        <v>43</v>
      </c>
      <c r="F3199" s="1" t="s">
        <v>13</v>
      </c>
      <c r="G3199" s="2">
        <v>44254</v>
      </c>
      <c r="H3199" s="3">
        <v>0.51111111111111107</v>
      </c>
      <c r="I3199">
        <v>2</v>
      </c>
      <c r="J3199" s="1" t="s">
        <v>3431</v>
      </c>
      <c r="K3199">
        <v>0</v>
      </c>
      <c r="L3199">
        <v>5.0939290907914971</v>
      </c>
      <c r="M3199">
        <v>6528.74</v>
      </c>
      <c r="N3199" s="5">
        <f>IF(Feb_21[[#This Row],[WIN_OSE]]=0,('Summary Sheet'!$O$1)-('Summary Sheet'!$O$1*2%),-'Summary Sheet'!$O$1*(Feb_21[[#This Row],[BSP]]-1))</f>
        <v>1.96</v>
      </c>
    </row>
    <row r="3200" spans="1:14" x14ac:dyDescent="0.25">
      <c r="A3200">
        <v>179830247</v>
      </c>
      <c r="B3200" s="1" t="s">
        <v>16</v>
      </c>
      <c r="C3200" s="1" t="s">
        <v>3133</v>
      </c>
      <c r="D3200" s="1" t="s">
        <v>5291</v>
      </c>
      <c r="E3200" s="1" t="s">
        <v>47</v>
      </c>
      <c r="F3200" s="1" t="s">
        <v>13</v>
      </c>
      <c r="G3200" s="2">
        <v>44254</v>
      </c>
      <c r="H3200" s="3">
        <v>0.52152777777777781</v>
      </c>
      <c r="I3200">
        <v>2</v>
      </c>
      <c r="J3200" s="1" t="s">
        <v>4713</v>
      </c>
      <c r="K3200">
        <v>0</v>
      </c>
      <c r="L3200">
        <v>4.4093566651555012</v>
      </c>
      <c r="M3200">
        <v>6263.68</v>
      </c>
      <c r="N3200" s="5">
        <f>IF(Feb_21[[#This Row],[WIN_OSE]]=0,('Summary Sheet'!$O$1)-('Summary Sheet'!$O$1*2%),-'Summary Sheet'!$O$1*(Feb_21[[#This Row],[BSP]]-1))</f>
        <v>1.96</v>
      </c>
    </row>
    <row r="3201" spans="1:14" x14ac:dyDescent="0.25">
      <c r="A3201">
        <v>179830249</v>
      </c>
      <c r="B3201" s="1" t="s">
        <v>16</v>
      </c>
      <c r="C3201" s="1" t="s">
        <v>3133</v>
      </c>
      <c r="D3201" s="1" t="s">
        <v>5291</v>
      </c>
      <c r="E3201" s="1" t="s">
        <v>39</v>
      </c>
      <c r="F3201" s="1" t="s">
        <v>13</v>
      </c>
      <c r="G3201" s="2">
        <v>44254</v>
      </c>
      <c r="H3201" s="3">
        <v>0.53194444444444444</v>
      </c>
      <c r="I3201">
        <v>5</v>
      </c>
      <c r="J3201" s="1" t="s">
        <v>4666</v>
      </c>
      <c r="K3201">
        <v>0</v>
      </c>
      <c r="L3201">
        <v>2.9466568319999999</v>
      </c>
      <c r="M3201">
        <v>10314.459999999999</v>
      </c>
      <c r="N3201" s="5">
        <f>IF(Feb_21[[#This Row],[WIN_OSE]]=0,('Summary Sheet'!$O$1)-('Summary Sheet'!$O$1*2%),-'Summary Sheet'!$O$1*(Feb_21[[#This Row],[BSP]]-1))</f>
        <v>1.96</v>
      </c>
    </row>
    <row r="3202" spans="1:14" x14ac:dyDescent="0.25">
      <c r="A3202">
        <v>179830251</v>
      </c>
      <c r="B3202" s="1" t="s">
        <v>16</v>
      </c>
      <c r="C3202" s="1" t="s">
        <v>3133</v>
      </c>
      <c r="D3202" s="1" t="s">
        <v>5291</v>
      </c>
      <c r="E3202" s="1" t="s">
        <v>47</v>
      </c>
      <c r="F3202" s="1" t="s">
        <v>13</v>
      </c>
      <c r="G3202" s="2">
        <v>44254</v>
      </c>
      <c r="H3202" s="3">
        <v>0.54305555555555551</v>
      </c>
      <c r="I3202">
        <v>1</v>
      </c>
      <c r="J3202" s="1" t="s">
        <v>4456</v>
      </c>
      <c r="K3202">
        <v>0</v>
      </c>
      <c r="L3202">
        <v>3.6766329180000001</v>
      </c>
      <c r="M3202">
        <v>9328.86</v>
      </c>
      <c r="N3202" s="5">
        <f>IF(Feb_21[[#This Row],[WIN_OSE]]=0,('Summary Sheet'!$O$1)-('Summary Sheet'!$O$1*2%),-'Summary Sheet'!$O$1*(Feb_21[[#This Row],[BSP]]-1))</f>
        <v>1.96</v>
      </c>
    </row>
    <row r="3203" spans="1:14" x14ac:dyDescent="0.25">
      <c r="A3203">
        <v>179830253</v>
      </c>
      <c r="B3203" s="1" t="s">
        <v>16</v>
      </c>
      <c r="C3203" s="1" t="s">
        <v>3133</v>
      </c>
      <c r="D3203" s="1" t="s">
        <v>5291</v>
      </c>
      <c r="E3203" s="1" t="s">
        <v>39</v>
      </c>
      <c r="F3203" s="1" t="s">
        <v>13</v>
      </c>
      <c r="G3203" s="2">
        <v>44254</v>
      </c>
      <c r="H3203" s="3">
        <v>0.55347222222222225</v>
      </c>
      <c r="I3203">
        <v>1</v>
      </c>
      <c r="J3203" s="1" t="s">
        <v>4634</v>
      </c>
      <c r="K3203">
        <v>0</v>
      </c>
      <c r="L3203">
        <v>3.5</v>
      </c>
      <c r="M3203">
        <v>7408.38</v>
      </c>
      <c r="N3203" s="5">
        <f>IF(Feb_21[[#This Row],[WIN_OSE]]=0,('Summary Sheet'!$O$1)-('Summary Sheet'!$O$1*2%),-'Summary Sheet'!$O$1*(Feb_21[[#This Row],[BSP]]-1))</f>
        <v>1.96</v>
      </c>
    </row>
    <row r="3204" spans="1:14" x14ac:dyDescent="0.25">
      <c r="A3204">
        <v>179830255</v>
      </c>
      <c r="B3204" s="1" t="s">
        <v>16</v>
      </c>
      <c r="C3204" s="1" t="s">
        <v>3133</v>
      </c>
      <c r="D3204" s="1" t="s">
        <v>5291</v>
      </c>
      <c r="E3204" s="1" t="s">
        <v>43</v>
      </c>
      <c r="F3204" s="1" t="s">
        <v>13</v>
      </c>
      <c r="G3204" s="2">
        <v>44254</v>
      </c>
      <c r="H3204" s="3">
        <v>0.56458333333333333</v>
      </c>
      <c r="I3204">
        <v>2</v>
      </c>
      <c r="J3204" s="1" t="s">
        <v>3624</v>
      </c>
      <c r="K3204">
        <v>0</v>
      </c>
      <c r="L3204">
        <v>3.65</v>
      </c>
      <c r="M3204">
        <v>8586.92</v>
      </c>
      <c r="N3204" s="5">
        <f>IF(Feb_21[[#This Row],[WIN_OSE]]=0,('Summary Sheet'!$O$1)-('Summary Sheet'!$O$1*2%),-'Summary Sheet'!$O$1*(Feb_21[[#This Row],[BSP]]-1))</f>
        <v>1.96</v>
      </c>
    </row>
    <row r="3205" spans="1:14" x14ac:dyDescent="0.25">
      <c r="A3205">
        <v>179831024</v>
      </c>
      <c r="B3205" s="1" t="s">
        <v>16</v>
      </c>
      <c r="C3205" s="1" t="s">
        <v>3130</v>
      </c>
      <c r="D3205" s="1" t="s">
        <v>5291</v>
      </c>
      <c r="E3205" s="1" t="s">
        <v>65</v>
      </c>
      <c r="F3205" s="1" t="s">
        <v>168</v>
      </c>
      <c r="G3205" s="2">
        <v>44254</v>
      </c>
      <c r="H3205" s="3">
        <v>0.77916666666666667</v>
      </c>
      <c r="I3205">
        <v>5</v>
      </c>
      <c r="J3205" s="1" t="s">
        <v>3617</v>
      </c>
      <c r="K3205">
        <v>0</v>
      </c>
      <c r="L3205">
        <v>2.8840274969999999</v>
      </c>
      <c r="M3205">
        <v>14476.24</v>
      </c>
      <c r="N3205" s="5">
        <f>IF(Feb_21[[#This Row],[WIN_OSE]]=0,('Summary Sheet'!$O$1)-('Summary Sheet'!$O$1*2%),-'Summary Sheet'!$O$1*(Feb_21[[#This Row],[BSP]]-1))</f>
        <v>1.96</v>
      </c>
    </row>
    <row r="3206" spans="1:14" x14ac:dyDescent="0.25">
      <c r="A3206">
        <v>179831026</v>
      </c>
      <c r="B3206" s="1" t="s">
        <v>16</v>
      </c>
      <c r="C3206" s="1" t="s">
        <v>3130</v>
      </c>
      <c r="D3206" s="1" t="s">
        <v>5291</v>
      </c>
      <c r="E3206" s="1" t="s">
        <v>30</v>
      </c>
      <c r="F3206" s="1" t="s">
        <v>168</v>
      </c>
      <c r="G3206" s="2">
        <v>44254</v>
      </c>
      <c r="H3206" s="3">
        <v>0.79236111111111107</v>
      </c>
      <c r="I3206">
        <v>1</v>
      </c>
      <c r="J3206" s="1" t="s">
        <v>5115</v>
      </c>
      <c r="K3206">
        <v>0</v>
      </c>
      <c r="L3206">
        <v>4.3</v>
      </c>
      <c r="M3206">
        <v>9672.48</v>
      </c>
      <c r="N3206" s="5">
        <f>IF(Feb_21[[#This Row],[WIN_OSE]]=0,('Summary Sheet'!$O$1)-('Summary Sheet'!$O$1*2%),-'Summary Sheet'!$O$1*(Feb_21[[#This Row],[BSP]]-1))</f>
        <v>1.96</v>
      </c>
    </row>
    <row r="3207" spans="1:14" x14ac:dyDescent="0.25">
      <c r="A3207">
        <v>179831028</v>
      </c>
      <c r="B3207" s="1" t="s">
        <v>16</v>
      </c>
      <c r="C3207" s="1" t="s">
        <v>3130</v>
      </c>
      <c r="D3207" s="1" t="s">
        <v>5291</v>
      </c>
      <c r="E3207" s="1" t="s">
        <v>193</v>
      </c>
      <c r="F3207" s="1" t="s">
        <v>194</v>
      </c>
      <c r="G3207" s="2">
        <v>44254</v>
      </c>
      <c r="H3207" s="3">
        <v>0.80347222222222225</v>
      </c>
      <c r="I3207">
        <v>2</v>
      </c>
      <c r="J3207" s="1" t="s">
        <v>434</v>
      </c>
      <c r="K3207">
        <v>0</v>
      </c>
      <c r="L3207">
        <v>3.1</v>
      </c>
      <c r="M3207">
        <v>11433.42</v>
      </c>
      <c r="N3207" s="5">
        <f>IF(Feb_21[[#This Row],[WIN_OSE]]=0,('Summary Sheet'!$O$1)-('Summary Sheet'!$O$1*2%),-'Summary Sheet'!$O$1*(Feb_21[[#This Row],[BSP]]-1))</f>
        <v>1.96</v>
      </c>
    </row>
    <row r="3208" spans="1:14" x14ac:dyDescent="0.25">
      <c r="A3208">
        <v>179831030</v>
      </c>
      <c r="B3208" s="1" t="s">
        <v>16</v>
      </c>
      <c r="C3208" s="1" t="s">
        <v>3130</v>
      </c>
      <c r="D3208" s="1" t="s">
        <v>5291</v>
      </c>
      <c r="E3208" s="1" t="s">
        <v>39</v>
      </c>
      <c r="F3208" s="1" t="s">
        <v>168</v>
      </c>
      <c r="G3208" s="2">
        <v>44254</v>
      </c>
      <c r="H3208" s="3">
        <v>0.81458333333333333</v>
      </c>
      <c r="I3208">
        <v>1</v>
      </c>
      <c r="J3208" s="1" t="s">
        <v>5090</v>
      </c>
      <c r="K3208">
        <v>1</v>
      </c>
      <c r="L3208">
        <v>2.8625745197557988</v>
      </c>
      <c r="M3208">
        <v>8784.36</v>
      </c>
      <c r="N3208" s="5">
        <f>IF(Feb_21[[#This Row],[WIN_OSE]]=0,('Summary Sheet'!$O$1)-('Summary Sheet'!$O$1*2%),-'Summary Sheet'!$O$1*(Feb_21[[#This Row],[BSP]]-1))</f>
        <v>-3.7251490395115976</v>
      </c>
    </row>
    <row r="3209" spans="1:14" x14ac:dyDescent="0.25">
      <c r="A3209">
        <v>179831032</v>
      </c>
      <c r="B3209" s="1" t="s">
        <v>16</v>
      </c>
      <c r="C3209" s="1" t="s">
        <v>3130</v>
      </c>
      <c r="D3209" s="1" t="s">
        <v>5291</v>
      </c>
      <c r="E3209" s="1" t="s">
        <v>41</v>
      </c>
      <c r="F3209" s="1" t="s">
        <v>168</v>
      </c>
      <c r="G3209" s="2">
        <v>44254</v>
      </c>
      <c r="H3209" s="3">
        <v>0.82638888888888884</v>
      </c>
      <c r="I3209">
        <v>6</v>
      </c>
      <c r="J3209" s="1" t="s">
        <v>4177</v>
      </c>
      <c r="K3209">
        <v>1</v>
      </c>
      <c r="L3209">
        <v>3.4323263559999999</v>
      </c>
      <c r="M3209">
        <v>11906.52</v>
      </c>
      <c r="N3209" s="5">
        <f>IF(Feb_21[[#This Row],[WIN_OSE]]=0,('Summary Sheet'!$O$1)-('Summary Sheet'!$O$1*2%),-'Summary Sheet'!$O$1*(Feb_21[[#This Row],[BSP]]-1))</f>
        <v>-4.8646527119999998</v>
      </c>
    </row>
    <row r="3210" spans="1:14" x14ac:dyDescent="0.25">
      <c r="A3210">
        <v>179831034</v>
      </c>
      <c r="B3210" s="1" t="s">
        <v>16</v>
      </c>
      <c r="C3210" s="1" t="s">
        <v>3130</v>
      </c>
      <c r="D3210" s="1" t="s">
        <v>5291</v>
      </c>
      <c r="E3210" s="1" t="s">
        <v>289</v>
      </c>
      <c r="F3210" s="1" t="s">
        <v>194</v>
      </c>
      <c r="G3210" s="2">
        <v>44254</v>
      </c>
      <c r="H3210" s="3">
        <v>0.83680555555555558</v>
      </c>
      <c r="I3210">
        <v>2</v>
      </c>
      <c r="J3210" s="1" t="s">
        <v>5213</v>
      </c>
      <c r="K3210">
        <v>0</v>
      </c>
      <c r="L3210">
        <v>3.8268468814628434</v>
      </c>
      <c r="M3210">
        <v>7018.4</v>
      </c>
      <c r="N3210" s="5">
        <f>IF(Feb_21[[#This Row],[WIN_OSE]]=0,('Summary Sheet'!$O$1)-('Summary Sheet'!$O$1*2%),-'Summary Sheet'!$O$1*(Feb_21[[#This Row],[BSP]]-1))</f>
        <v>1.96</v>
      </c>
    </row>
    <row r="3211" spans="1:14" x14ac:dyDescent="0.25">
      <c r="A3211">
        <v>179831036</v>
      </c>
      <c r="B3211" s="1" t="s">
        <v>16</v>
      </c>
      <c r="C3211" s="1" t="s">
        <v>3130</v>
      </c>
      <c r="D3211" s="1" t="s">
        <v>5291</v>
      </c>
      <c r="E3211" s="1" t="s">
        <v>43</v>
      </c>
      <c r="F3211" s="1" t="s">
        <v>168</v>
      </c>
      <c r="G3211" s="2">
        <v>44254</v>
      </c>
      <c r="H3211" s="3">
        <v>0.84722222222222221</v>
      </c>
      <c r="I3211">
        <v>2</v>
      </c>
      <c r="J3211" s="1" t="s">
        <v>3789</v>
      </c>
      <c r="K3211">
        <v>0</v>
      </c>
      <c r="L3211">
        <v>2.66</v>
      </c>
      <c r="M3211">
        <v>17198.68</v>
      </c>
      <c r="N3211" s="5">
        <f>IF(Feb_21[[#This Row],[WIN_OSE]]=0,('Summary Sheet'!$O$1)-('Summary Sheet'!$O$1*2%),-'Summary Sheet'!$O$1*(Feb_21[[#This Row],[BSP]]-1))</f>
        <v>1.96</v>
      </c>
    </row>
    <row r="3212" spans="1:14" x14ac:dyDescent="0.25">
      <c r="A3212">
        <v>179831038</v>
      </c>
      <c r="B3212" s="1" t="s">
        <v>16</v>
      </c>
      <c r="C3212" s="1" t="s">
        <v>3130</v>
      </c>
      <c r="D3212" s="1" t="s">
        <v>5291</v>
      </c>
      <c r="E3212" s="1" t="s">
        <v>316</v>
      </c>
      <c r="F3212" s="1" t="s">
        <v>168</v>
      </c>
      <c r="G3212" s="2">
        <v>44254</v>
      </c>
      <c r="H3212" s="3">
        <v>0.85902777777777772</v>
      </c>
      <c r="I3212">
        <v>1</v>
      </c>
      <c r="J3212" s="1" t="s">
        <v>4962</v>
      </c>
      <c r="K3212">
        <v>0</v>
      </c>
      <c r="L3212">
        <v>3.4732442416472988</v>
      </c>
      <c r="M3212">
        <v>11294.74</v>
      </c>
      <c r="N3212" s="5">
        <f>IF(Feb_21[[#This Row],[WIN_OSE]]=0,('Summary Sheet'!$O$1)-('Summary Sheet'!$O$1*2%),-'Summary Sheet'!$O$1*(Feb_21[[#This Row],[BSP]]-1))</f>
        <v>1.96</v>
      </c>
    </row>
    <row r="3213" spans="1:14" x14ac:dyDescent="0.25">
      <c r="A3213">
        <v>179831040</v>
      </c>
      <c r="B3213" s="1" t="s">
        <v>16</v>
      </c>
      <c r="C3213" s="1" t="s">
        <v>3130</v>
      </c>
      <c r="D3213" s="1" t="s">
        <v>5291</v>
      </c>
      <c r="E3213" s="1" t="s">
        <v>312</v>
      </c>
      <c r="F3213" s="1" t="s">
        <v>301</v>
      </c>
      <c r="G3213" s="2">
        <v>44254</v>
      </c>
      <c r="H3213" s="3">
        <v>0.87013888888888891</v>
      </c>
      <c r="I3213">
        <v>5</v>
      </c>
      <c r="J3213" s="1" t="s">
        <v>5219</v>
      </c>
      <c r="K3213">
        <v>1</v>
      </c>
      <c r="L3213">
        <v>1.8209300883344168</v>
      </c>
      <c r="M3213">
        <v>32574.36</v>
      </c>
      <c r="N3213" s="5">
        <f>IF(Feb_21[[#This Row],[WIN_OSE]]=0,('Summary Sheet'!$O$1)-('Summary Sheet'!$O$1*2%),-'Summary Sheet'!$O$1*(Feb_21[[#This Row],[BSP]]-1))</f>
        <v>-1.6418601766688337</v>
      </c>
    </row>
    <row r="3214" spans="1:14" x14ac:dyDescent="0.25">
      <c r="A3214">
        <v>179831042</v>
      </c>
      <c r="B3214" s="1" t="s">
        <v>16</v>
      </c>
      <c r="C3214" s="1" t="s">
        <v>3130</v>
      </c>
      <c r="D3214" s="1" t="s">
        <v>5291</v>
      </c>
      <c r="E3214" s="1" t="s">
        <v>43</v>
      </c>
      <c r="F3214" s="1" t="s">
        <v>168</v>
      </c>
      <c r="G3214" s="2">
        <v>44254</v>
      </c>
      <c r="H3214" s="3">
        <v>0.88124999999999998</v>
      </c>
      <c r="I3214">
        <v>3</v>
      </c>
      <c r="J3214" s="1" t="s">
        <v>3700</v>
      </c>
      <c r="K3214">
        <v>0</v>
      </c>
      <c r="L3214">
        <v>2.9676727316937468</v>
      </c>
      <c r="M3214">
        <v>13353.04</v>
      </c>
      <c r="N3214" s="5">
        <f>IF(Feb_21[[#This Row],[WIN_OSE]]=0,('Summary Sheet'!$O$1)-('Summary Sheet'!$O$1*2%),-'Summary Sheet'!$O$1*(Feb_21[[#This Row],[BSP]]-1))</f>
        <v>1.96</v>
      </c>
    </row>
    <row r="3215" spans="1:14" x14ac:dyDescent="0.25">
      <c r="A3215">
        <v>179831044</v>
      </c>
      <c r="B3215" s="1" t="s">
        <v>16</v>
      </c>
      <c r="C3215" s="1" t="s">
        <v>3130</v>
      </c>
      <c r="D3215" s="1" t="s">
        <v>5291</v>
      </c>
      <c r="E3215" s="1" t="s">
        <v>47</v>
      </c>
      <c r="F3215" s="1" t="s">
        <v>168</v>
      </c>
      <c r="G3215" s="2">
        <v>44254</v>
      </c>
      <c r="H3215" s="3">
        <v>0.89166666666666672</v>
      </c>
      <c r="I3215">
        <v>2</v>
      </c>
      <c r="J3215" s="1" t="s">
        <v>4021</v>
      </c>
      <c r="K3215">
        <v>1</v>
      </c>
      <c r="L3215">
        <v>2.0807771957879377</v>
      </c>
      <c r="M3215">
        <v>20986.66</v>
      </c>
      <c r="N3215" s="5">
        <f>IF(Feb_21[[#This Row],[WIN_OSE]]=0,('Summary Sheet'!$O$1)-('Summary Sheet'!$O$1*2%),-'Summary Sheet'!$O$1*(Feb_21[[#This Row],[BSP]]-1))</f>
        <v>-2.1615543915758755</v>
      </c>
    </row>
    <row r="3216" spans="1:14" x14ac:dyDescent="0.25">
      <c r="A3216">
        <v>179831046</v>
      </c>
      <c r="B3216" s="1" t="s">
        <v>16</v>
      </c>
      <c r="C3216" s="1" t="s">
        <v>3130</v>
      </c>
      <c r="D3216" s="1" t="s">
        <v>5291</v>
      </c>
      <c r="E3216" s="1" t="s">
        <v>287</v>
      </c>
      <c r="F3216" s="1" t="s">
        <v>194</v>
      </c>
      <c r="G3216" s="2">
        <v>44254</v>
      </c>
      <c r="H3216" s="3">
        <v>0.90277777777777779</v>
      </c>
      <c r="I3216">
        <v>5</v>
      </c>
      <c r="J3216" s="1" t="s">
        <v>4238</v>
      </c>
      <c r="K3216">
        <v>1</v>
      </c>
      <c r="L3216">
        <v>3.0910069798726179</v>
      </c>
      <c r="M3216">
        <v>14145.1</v>
      </c>
      <c r="N3216" s="5">
        <f>IF(Feb_21[[#This Row],[WIN_OSE]]=0,('Summary Sheet'!$O$1)-('Summary Sheet'!$O$1*2%),-'Summary Sheet'!$O$1*(Feb_21[[#This Row],[BSP]]-1))</f>
        <v>-4.1820139597452357</v>
      </c>
    </row>
    <row r="3217" spans="1:14" x14ac:dyDescent="0.25">
      <c r="A3217">
        <v>179831078</v>
      </c>
      <c r="B3217" s="1" t="s">
        <v>23</v>
      </c>
      <c r="C3217" s="1" t="s">
        <v>3133</v>
      </c>
      <c r="D3217" s="1" t="s">
        <v>5291</v>
      </c>
      <c r="E3217" s="1" t="s">
        <v>41</v>
      </c>
      <c r="F3217" s="1" t="s">
        <v>13</v>
      </c>
      <c r="G3217" s="2">
        <v>44254</v>
      </c>
      <c r="H3217" s="3">
        <v>0.76527777777777772</v>
      </c>
      <c r="I3217">
        <v>1</v>
      </c>
      <c r="J3217" s="1" t="s">
        <v>3681</v>
      </c>
      <c r="K3217">
        <v>0</v>
      </c>
      <c r="L3217">
        <v>3.8942169390000001</v>
      </c>
      <c r="M3217">
        <v>7056.78</v>
      </c>
      <c r="N3217" s="5">
        <f>IF(Feb_21[[#This Row],[WIN_OSE]]=0,('Summary Sheet'!$O$1)-('Summary Sheet'!$O$1*2%),-'Summary Sheet'!$O$1*(Feb_21[[#This Row],[BSP]]-1))</f>
        <v>1.96</v>
      </c>
    </row>
    <row r="3218" spans="1:14" x14ac:dyDescent="0.25">
      <c r="A3218">
        <v>179831080</v>
      </c>
      <c r="B3218" s="1" t="s">
        <v>23</v>
      </c>
      <c r="C3218" s="1" t="s">
        <v>3133</v>
      </c>
      <c r="D3218" s="1" t="s">
        <v>5291</v>
      </c>
      <c r="E3218" s="1" t="s">
        <v>32</v>
      </c>
      <c r="F3218" s="1" t="s">
        <v>13</v>
      </c>
      <c r="G3218" s="2">
        <v>44254</v>
      </c>
      <c r="H3218" s="3">
        <v>0.77708333333333335</v>
      </c>
      <c r="I3218">
        <v>2</v>
      </c>
      <c r="J3218" s="1" t="s">
        <v>4528</v>
      </c>
      <c r="K3218">
        <v>0</v>
      </c>
      <c r="L3218">
        <v>4.0999999999999996</v>
      </c>
      <c r="M3218">
        <v>4655.26</v>
      </c>
      <c r="N3218" s="5">
        <f>IF(Feb_21[[#This Row],[WIN_OSE]]=0,('Summary Sheet'!$O$1)-('Summary Sheet'!$O$1*2%),-'Summary Sheet'!$O$1*(Feb_21[[#This Row],[BSP]]-1))</f>
        <v>1.96</v>
      </c>
    </row>
    <row r="3219" spans="1:14" x14ac:dyDescent="0.25">
      <c r="A3219">
        <v>179831082</v>
      </c>
      <c r="B3219" s="1" t="s">
        <v>23</v>
      </c>
      <c r="C3219" s="1" t="s">
        <v>3133</v>
      </c>
      <c r="D3219" s="1" t="s">
        <v>5291</v>
      </c>
      <c r="E3219" s="1" t="s">
        <v>20</v>
      </c>
      <c r="F3219" s="1" t="s">
        <v>13</v>
      </c>
      <c r="G3219" s="2">
        <v>44254</v>
      </c>
      <c r="H3219" s="3">
        <v>0.78749999999999998</v>
      </c>
      <c r="I3219">
        <v>1</v>
      </c>
      <c r="J3219" s="1" t="s">
        <v>1045</v>
      </c>
      <c r="K3219">
        <v>0</v>
      </c>
      <c r="L3219">
        <v>3.3</v>
      </c>
      <c r="M3219">
        <v>10471.5</v>
      </c>
      <c r="N3219" s="5">
        <f>IF(Feb_21[[#This Row],[WIN_OSE]]=0,('Summary Sheet'!$O$1)-('Summary Sheet'!$O$1*2%),-'Summary Sheet'!$O$1*(Feb_21[[#This Row],[BSP]]-1))</f>
        <v>1.96</v>
      </c>
    </row>
    <row r="3220" spans="1:14" x14ac:dyDescent="0.25">
      <c r="A3220">
        <v>179831084</v>
      </c>
      <c r="B3220" s="1" t="s">
        <v>23</v>
      </c>
      <c r="C3220" s="1" t="s">
        <v>3133</v>
      </c>
      <c r="D3220" s="1" t="s">
        <v>5291</v>
      </c>
      <c r="E3220" s="1" t="s">
        <v>30</v>
      </c>
      <c r="F3220" s="1" t="s">
        <v>13</v>
      </c>
      <c r="G3220" s="2">
        <v>44254</v>
      </c>
      <c r="H3220" s="3">
        <v>0.8</v>
      </c>
      <c r="I3220">
        <v>2</v>
      </c>
      <c r="J3220" s="1" t="s">
        <v>3546</v>
      </c>
      <c r="K3220">
        <v>0</v>
      </c>
      <c r="L3220">
        <v>4.0328767514283381</v>
      </c>
      <c r="M3220">
        <v>4971.38</v>
      </c>
      <c r="N3220" s="5">
        <f>IF(Feb_21[[#This Row],[WIN_OSE]]=0,('Summary Sheet'!$O$1)-('Summary Sheet'!$O$1*2%),-'Summary Sheet'!$O$1*(Feb_21[[#This Row],[BSP]]-1))</f>
        <v>1.96</v>
      </c>
    </row>
    <row r="3221" spans="1:14" x14ac:dyDescent="0.25">
      <c r="A3221">
        <v>179831086</v>
      </c>
      <c r="B3221" s="1" t="s">
        <v>23</v>
      </c>
      <c r="C3221" s="1" t="s">
        <v>3133</v>
      </c>
      <c r="D3221" s="1" t="s">
        <v>5291</v>
      </c>
      <c r="E3221" s="1" t="s">
        <v>39</v>
      </c>
      <c r="F3221" s="1" t="s">
        <v>13</v>
      </c>
      <c r="G3221" s="2">
        <v>44254</v>
      </c>
      <c r="H3221" s="3">
        <v>0.81388888888888888</v>
      </c>
      <c r="I3221">
        <v>3</v>
      </c>
      <c r="J3221" s="1" t="s">
        <v>3579</v>
      </c>
      <c r="K3221">
        <v>0</v>
      </c>
      <c r="L3221">
        <v>3.95</v>
      </c>
      <c r="M3221">
        <v>6147.32</v>
      </c>
      <c r="N3221" s="5">
        <f>IF(Feb_21[[#This Row],[WIN_OSE]]=0,('Summary Sheet'!$O$1)-('Summary Sheet'!$O$1*2%),-'Summary Sheet'!$O$1*(Feb_21[[#This Row],[BSP]]-1))</f>
        <v>1.96</v>
      </c>
    </row>
    <row r="3222" spans="1:14" x14ac:dyDescent="0.25">
      <c r="A3222">
        <v>179831088</v>
      </c>
      <c r="B3222" s="1" t="s">
        <v>23</v>
      </c>
      <c r="C3222" s="1" t="s">
        <v>3133</v>
      </c>
      <c r="D3222" s="1" t="s">
        <v>5291</v>
      </c>
      <c r="E3222" s="1" t="s">
        <v>289</v>
      </c>
      <c r="F3222" s="1" t="s">
        <v>309</v>
      </c>
      <c r="G3222" s="2">
        <v>44254</v>
      </c>
      <c r="H3222" s="3">
        <v>0.82777777777777772</v>
      </c>
      <c r="I3222">
        <v>4</v>
      </c>
      <c r="J3222" s="1" t="s">
        <v>4319</v>
      </c>
      <c r="K3222">
        <v>0</v>
      </c>
      <c r="L3222">
        <v>2.7033097455121604</v>
      </c>
      <c r="M3222">
        <v>16202.16</v>
      </c>
      <c r="N3222" s="5">
        <f>IF(Feb_21[[#This Row],[WIN_OSE]]=0,('Summary Sheet'!$O$1)-('Summary Sheet'!$O$1*2%),-'Summary Sheet'!$O$1*(Feb_21[[#This Row],[BSP]]-1))</f>
        <v>1.96</v>
      </c>
    </row>
    <row r="3223" spans="1:14" x14ac:dyDescent="0.25">
      <c r="A3223">
        <v>179831090</v>
      </c>
      <c r="B3223" s="1" t="s">
        <v>23</v>
      </c>
      <c r="C3223" s="1" t="s">
        <v>3133</v>
      </c>
      <c r="D3223" s="1" t="s">
        <v>5291</v>
      </c>
      <c r="E3223" s="1" t="s">
        <v>37</v>
      </c>
      <c r="F3223" s="1" t="s">
        <v>13</v>
      </c>
      <c r="G3223" s="2">
        <v>44254</v>
      </c>
      <c r="H3223" s="3">
        <v>0.83888888888888891</v>
      </c>
      <c r="I3223">
        <v>5</v>
      </c>
      <c r="J3223" s="1" t="s">
        <v>3403</v>
      </c>
      <c r="K3223">
        <v>2</v>
      </c>
      <c r="L3223">
        <v>3.1</v>
      </c>
      <c r="M3223">
        <v>5017.2</v>
      </c>
      <c r="N3223" s="5">
        <f>IF(Feb_21[[#This Row],[WIN_OSE]]=0,('Summary Sheet'!$O$1)-('Summary Sheet'!$O$1*2%),-'Summary Sheet'!$O$1*(Feb_21[[#This Row],[BSP]]-1))</f>
        <v>-4.2</v>
      </c>
    </row>
    <row r="3224" spans="1:14" x14ac:dyDescent="0.25">
      <c r="A3224">
        <v>179831092</v>
      </c>
      <c r="B3224" s="1" t="s">
        <v>23</v>
      </c>
      <c r="C3224" s="1" t="s">
        <v>3133</v>
      </c>
      <c r="D3224" s="1" t="s">
        <v>5291</v>
      </c>
      <c r="E3224" s="1" t="s">
        <v>20</v>
      </c>
      <c r="F3224" s="1" t="s">
        <v>13</v>
      </c>
      <c r="G3224" s="2">
        <v>44254</v>
      </c>
      <c r="H3224" s="3">
        <v>0.85277777777777775</v>
      </c>
      <c r="I3224">
        <v>2</v>
      </c>
      <c r="J3224" s="1" t="s">
        <v>344</v>
      </c>
      <c r="K3224">
        <v>1</v>
      </c>
      <c r="L3224">
        <v>3.5167971141252199</v>
      </c>
      <c r="M3224">
        <v>5217.68</v>
      </c>
      <c r="N3224" s="5">
        <f>IF(Feb_21[[#This Row],[WIN_OSE]]=0,('Summary Sheet'!$O$1)-('Summary Sheet'!$O$1*2%),-'Summary Sheet'!$O$1*(Feb_21[[#This Row],[BSP]]-1))</f>
        <v>-5.0335942282504398</v>
      </c>
    </row>
    <row r="3225" spans="1:14" x14ac:dyDescent="0.25">
      <c r="A3225">
        <v>179831094</v>
      </c>
      <c r="B3225" s="1" t="s">
        <v>23</v>
      </c>
      <c r="C3225" s="1" t="s">
        <v>3133</v>
      </c>
      <c r="D3225" s="1" t="s">
        <v>5291</v>
      </c>
      <c r="E3225" s="1" t="s">
        <v>43</v>
      </c>
      <c r="F3225" s="1" t="s">
        <v>13</v>
      </c>
      <c r="G3225" s="2">
        <v>44254</v>
      </c>
      <c r="H3225" s="3">
        <v>0.8666666666666667</v>
      </c>
      <c r="I3225">
        <v>6</v>
      </c>
      <c r="J3225" s="1" t="s">
        <v>4596</v>
      </c>
      <c r="K3225">
        <v>0</v>
      </c>
      <c r="L3225">
        <v>2.3809791405766183</v>
      </c>
      <c r="M3225">
        <v>14854.08</v>
      </c>
      <c r="N3225" s="5">
        <f>IF(Feb_21[[#This Row],[WIN_OSE]]=0,('Summary Sheet'!$O$1)-('Summary Sheet'!$O$1*2%),-'Summary Sheet'!$O$1*(Feb_21[[#This Row],[BSP]]-1))</f>
        <v>1.96</v>
      </c>
    </row>
    <row r="3226" spans="1:14" x14ac:dyDescent="0.25">
      <c r="A3226">
        <v>179831096</v>
      </c>
      <c r="B3226" s="1" t="s">
        <v>23</v>
      </c>
      <c r="C3226" s="1" t="s">
        <v>3133</v>
      </c>
      <c r="D3226" s="1" t="s">
        <v>5291</v>
      </c>
      <c r="E3226" s="1" t="s">
        <v>20</v>
      </c>
      <c r="F3226" s="1" t="s">
        <v>13</v>
      </c>
      <c r="G3226" s="2">
        <v>44254</v>
      </c>
      <c r="H3226" s="3">
        <v>0.87986111111111109</v>
      </c>
      <c r="I3226">
        <v>3</v>
      </c>
      <c r="J3226" s="1" t="s">
        <v>449</v>
      </c>
      <c r="K3226">
        <v>0</v>
      </c>
      <c r="L3226">
        <v>4.7764264171374808</v>
      </c>
      <c r="M3226">
        <v>6469.68</v>
      </c>
      <c r="N3226" s="5">
        <f>IF(Feb_21[[#This Row],[WIN_OSE]]=0,('Summary Sheet'!$O$1)-('Summary Sheet'!$O$1*2%),-'Summary Sheet'!$O$1*(Feb_21[[#This Row],[BSP]]-1))</f>
        <v>1.96</v>
      </c>
    </row>
    <row r="3227" spans="1:14" x14ac:dyDescent="0.25">
      <c r="A3227">
        <v>179831098</v>
      </c>
      <c r="B3227" s="1" t="s">
        <v>23</v>
      </c>
      <c r="C3227" s="1" t="s">
        <v>3133</v>
      </c>
      <c r="D3227" s="1" t="s">
        <v>5291</v>
      </c>
      <c r="E3227" s="1" t="s">
        <v>289</v>
      </c>
      <c r="F3227" s="1" t="s">
        <v>309</v>
      </c>
      <c r="G3227" s="2">
        <v>44254</v>
      </c>
      <c r="H3227" s="3">
        <v>0.89027777777777772</v>
      </c>
      <c r="I3227">
        <v>3</v>
      </c>
      <c r="J3227" s="1" t="s">
        <v>1316</v>
      </c>
      <c r="K3227">
        <v>0</v>
      </c>
      <c r="L3227">
        <v>2.4511901341078559</v>
      </c>
      <c r="M3227">
        <v>20182.98</v>
      </c>
      <c r="N3227" s="5">
        <f>IF(Feb_21[[#This Row],[WIN_OSE]]=0,('Summary Sheet'!$O$1)-('Summary Sheet'!$O$1*2%),-'Summary Sheet'!$O$1*(Feb_21[[#This Row],[BSP]]-1))</f>
        <v>1.96</v>
      </c>
    </row>
    <row r="3228" spans="1:14" x14ac:dyDescent="0.25">
      <c r="A3228">
        <v>179838916</v>
      </c>
      <c r="B3228" s="1" t="s">
        <v>16</v>
      </c>
      <c r="C3228" s="1" t="s">
        <v>3130</v>
      </c>
      <c r="D3228" s="1" t="s">
        <v>5291</v>
      </c>
      <c r="E3228" s="1" t="s">
        <v>41</v>
      </c>
      <c r="F3228" s="1" t="s">
        <v>168</v>
      </c>
      <c r="G3228" s="2">
        <v>44254</v>
      </c>
      <c r="H3228" s="3">
        <v>0.4284722222222222</v>
      </c>
      <c r="I3228">
        <v>6</v>
      </c>
      <c r="J3228" s="1" t="s">
        <v>4330</v>
      </c>
      <c r="K3228">
        <v>1</v>
      </c>
      <c r="L3228">
        <v>3.025502166615734</v>
      </c>
      <c r="M3228">
        <v>9137.74</v>
      </c>
      <c r="N3228" s="5">
        <f>IF(Feb_21[[#This Row],[WIN_OSE]]=0,('Summary Sheet'!$O$1)-('Summary Sheet'!$O$1*2%),-'Summary Sheet'!$O$1*(Feb_21[[#This Row],[BSP]]-1))</f>
        <v>-4.051004333231468</v>
      </c>
    </row>
    <row r="3229" spans="1:14" x14ac:dyDescent="0.25">
      <c r="A3229">
        <v>179838918</v>
      </c>
      <c r="B3229" s="1" t="s">
        <v>16</v>
      </c>
      <c r="C3229" s="1" t="s">
        <v>3130</v>
      </c>
      <c r="D3229" s="1" t="s">
        <v>5291</v>
      </c>
      <c r="E3229" s="1" t="s">
        <v>30</v>
      </c>
      <c r="F3229" s="1" t="s">
        <v>168</v>
      </c>
      <c r="G3229" s="2">
        <v>44254</v>
      </c>
      <c r="H3229" s="3">
        <v>0.44236111111111109</v>
      </c>
      <c r="I3229">
        <v>3</v>
      </c>
      <c r="J3229" s="1" t="s">
        <v>4946</v>
      </c>
      <c r="K3229">
        <v>1</v>
      </c>
      <c r="L3229">
        <v>3.35</v>
      </c>
      <c r="M3229">
        <v>6869.64</v>
      </c>
      <c r="N3229" s="5">
        <f>IF(Feb_21[[#This Row],[WIN_OSE]]=0,('Summary Sheet'!$O$1)-('Summary Sheet'!$O$1*2%),-'Summary Sheet'!$O$1*(Feb_21[[#This Row],[BSP]]-1))</f>
        <v>-4.7</v>
      </c>
    </row>
    <row r="3230" spans="1:14" x14ac:dyDescent="0.25">
      <c r="A3230">
        <v>179838920</v>
      </c>
      <c r="B3230" s="1" t="s">
        <v>16</v>
      </c>
      <c r="C3230" s="1" t="s">
        <v>3130</v>
      </c>
      <c r="D3230" s="1" t="s">
        <v>5291</v>
      </c>
      <c r="E3230" s="1" t="s">
        <v>311</v>
      </c>
      <c r="F3230" s="1" t="s">
        <v>194</v>
      </c>
      <c r="G3230" s="2">
        <v>44254</v>
      </c>
      <c r="H3230" s="3">
        <v>0.45347222222222222</v>
      </c>
      <c r="I3230">
        <v>1</v>
      </c>
      <c r="J3230" s="1" t="s">
        <v>373</v>
      </c>
      <c r="K3230">
        <v>0</v>
      </c>
      <c r="L3230">
        <v>3.4151140063987979</v>
      </c>
      <c r="M3230">
        <v>10633.42</v>
      </c>
      <c r="N3230" s="5">
        <f>IF(Feb_21[[#This Row],[WIN_OSE]]=0,('Summary Sheet'!$O$1)-('Summary Sheet'!$O$1*2%),-'Summary Sheet'!$O$1*(Feb_21[[#This Row],[BSP]]-1))</f>
        <v>1.96</v>
      </c>
    </row>
    <row r="3231" spans="1:14" x14ac:dyDescent="0.25">
      <c r="A3231">
        <v>179838922</v>
      </c>
      <c r="B3231" s="1" t="s">
        <v>16</v>
      </c>
      <c r="C3231" s="1" t="s">
        <v>3130</v>
      </c>
      <c r="D3231" s="1" t="s">
        <v>5291</v>
      </c>
      <c r="E3231" s="1" t="s">
        <v>39</v>
      </c>
      <c r="F3231" s="1" t="s">
        <v>168</v>
      </c>
      <c r="G3231" s="2">
        <v>44254</v>
      </c>
      <c r="H3231" s="3">
        <v>0.46458333333333335</v>
      </c>
      <c r="I3231">
        <v>4</v>
      </c>
      <c r="J3231" s="1" t="s">
        <v>4057</v>
      </c>
      <c r="K3231">
        <v>0</v>
      </c>
      <c r="L3231">
        <v>4.0999999999999996</v>
      </c>
      <c r="M3231">
        <v>4282.0200000000004</v>
      </c>
      <c r="N3231" s="5">
        <f>IF(Feb_21[[#This Row],[WIN_OSE]]=0,('Summary Sheet'!$O$1)-('Summary Sheet'!$O$1*2%),-'Summary Sheet'!$O$1*(Feb_21[[#This Row],[BSP]]-1))</f>
        <v>1.96</v>
      </c>
    </row>
    <row r="3232" spans="1:14" x14ac:dyDescent="0.25">
      <c r="A3232">
        <v>179838924</v>
      </c>
      <c r="B3232" s="1" t="s">
        <v>16</v>
      </c>
      <c r="C3232" s="1" t="s">
        <v>3130</v>
      </c>
      <c r="D3232" s="1" t="s">
        <v>5291</v>
      </c>
      <c r="E3232" s="1" t="s">
        <v>39</v>
      </c>
      <c r="F3232" s="1" t="s">
        <v>168</v>
      </c>
      <c r="G3232" s="2">
        <v>44254</v>
      </c>
      <c r="H3232" s="3">
        <v>0.47499999999999998</v>
      </c>
      <c r="I3232">
        <v>6</v>
      </c>
      <c r="J3232" s="1" t="s">
        <v>5088</v>
      </c>
      <c r="K3232">
        <v>0</v>
      </c>
      <c r="L3232">
        <v>2.715235279532644</v>
      </c>
      <c r="M3232">
        <v>10365.02</v>
      </c>
      <c r="N3232" s="5">
        <f>IF(Feb_21[[#This Row],[WIN_OSE]]=0,('Summary Sheet'!$O$1)-('Summary Sheet'!$O$1*2%),-'Summary Sheet'!$O$1*(Feb_21[[#This Row],[BSP]]-1))</f>
        <v>1.96</v>
      </c>
    </row>
    <row r="3233" spans="1:14" x14ac:dyDescent="0.25">
      <c r="A3233">
        <v>179838926</v>
      </c>
      <c r="B3233" s="1" t="s">
        <v>16</v>
      </c>
      <c r="C3233" s="1" t="s">
        <v>3130</v>
      </c>
      <c r="D3233" s="1" t="s">
        <v>5291</v>
      </c>
      <c r="E3233" s="1" t="s">
        <v>24</v>
      </c>
      <c r="F3233" s="1" t="s">
        <v>168</v>
      </c>
      <c r="G3233" s="2">
        <v>44254</v>
      </c>
      <c r="H3233" s="3">
        <v>0.48541666666666666</v>
      </c>
      <c r="I3233">
        <v>5</v>
      </c>
      <c r="J3233" s="1" t="s">
        <v>4028</v>
      </c>
      <c r="K3233">
        <v>0</v>
      </c>
      <c r="L3233">
        <v>3.1596317570000001</v>
      </c>
      <c r="M3233">
        <v>9016.74</v>
      </c>
      <c r="N3233" s="5">
        <f>IF(Feb_21[[#This Row],[WIN_OSE]]=0,('Summary Sheet'!$O$1)-('Summary Sheet'!$O$1*2%),-'Summary Sheet'!$O$1*(Feb_21[[#This Row],[BSP]]-1))</f>
        <v>1.96</v>
      </c>
    </row>
    <row r="3234" spans="1:14" x14ac:dyDescent="0.25">
      <c r="A3234">
        <v>179838928</v>
      </c>
      <c r="B3234" s="1" t="s">
        <v>16</v>
      </c>
      <c r="C3234" s="1" t="s">
        <v>3130</v>
      </c>
      <c r="D3234" s="1" t="s">
        <v>5291</v>
      </c>
      <c r="E3234" s="1" t="s">
        <v>65</v>
      </c>
      <c r="F3234" s="1" t="s">
        <v>168</v>
      </c>
      <c r="G3234" s="2">
        <v>44254</v>
      </c>
      <c r="H3234" s="3">
        <v>0.49583333333333335</v>
      </c>
      <c r="I3234">
        <v>4</v>
      </c>
      <c r="J3234" s="1" t="s">
        <v>4925</v>
      </c>
      <c r="K3234">
        <v>1</v>
      </c>
      <c r="L3234">
        <v>2.9861876405419752</v>
      </c>
      <c r="M3234">
        <v>8242.18</v>
      </c>
      <c r="N3234" s="5">
        <f>IF(Feb_21[[#This Row],[WIN_OSE]]=0,('Summary Sheet'!$O$1)-('Summary Sheet'!$O$1*2%),-'Summary Sheet'!$O$1*(Feb_21[[#This Row],[BSP]]-1))</f>
        <v>-3.9723752810839503</v>
      </c>
    </row>
    <row r="3235" spans="1:14" x14ac:dyDescent="0.25">
      <c r="A3235">
        <v>179838930</v>
      </c>
      <c r="B3235" s="1" t="s">
        <v>16</v>
      </c>
      <c r="C3235" s="1" t="s">
        <v>3130</v>
      </c>
      <c r="D3235" s="1" t="s">
        <v>5291</v>
      </c>
      <c r="E3235" s="1" t="s">
        <v>47</v>
      </c>
      <c r="F3235" s="1" t="s">
        <v>168</v>
      </c>
      <c r="G3235" s="2">
        <v>44254</v>
      </c>
      <c r="H3235" s="3">
        <v>0.50624999999999998</v>
      </c>
      <c r="I3235">
        <v>5</v>
      </c>
      <c r="J3235" s="1" t="s">
        <v>4382</v>
      </c>
      <c r="K3235">
        <v>0</v>
      </c>
      <c r="L3235">
        <v>2.2999999999999998</v>
      </c>
      <c r="M3235">
        <v>17265.919999999998</v>
      </c>
      <c r="N3235" s="5">
        <f>IF(Feb_21[[#This Row],[WIN_OSE]]=0,('Summary Sheet'!$O$1)-('Summary Sheet'!$O$1*2%),-'Summary Sheet'!$O$1*(Feb_21[[#This Row],[BSP]]-1))</f>
        <v>1.96</v>
      </c>
    </row>
    <row r="3236" spans="1:14" x14ac:dyDescent="0.25">
      <c r="A3236">
        <v>179838932</v>
      </c>
      <c r="B3236" s="1" t="s">
        <v>16</v>
      </c>
      <c r="C3236" s="1" t="s">
        <v>3130</v>
      </c>
      <c r="D3236" s="1" t="s">
        <v>5291</v>
      </c>
      <c r="E3236" s="1" t="s">
        <v>37</v>
      </c>
      <c r="F3236" s="1" t="s">
        <v>168</v>
      </c>
      <c r="G3236" s="2">
        <v>44254</v>
      </c>
      <c r="H3236" s="3">
        <v>0.51666666666666672</v>
      </c>
      <c r="I3236">
        <v>3</v>
      </c>
      <c r="J3236" s="1" t="s">
        <v>1003</v>
      </c>
      <c r="K3236">
        <v>0</v>
      </c>
      <c r="L3236">
        <v>3.1</v>
      </c>
      <c r="M3236">
        <v>6768.78</v>
      </c>
      <c r="N3236" s="5">
        <f>IF(Feb_21[[#This Row],[WIN_OSE]]=0,('Summary Sheet'!$O$1)-('Summary Sheet'!$O$1*2%),-'Summary Sheet'!$O$1*(Feb_21[[#This Row],[BSP]]-1))</f>
        <v>1.96</v>
      </c>
    </row>
    <row r="3237" spans="1:14" x14ac:dyDescent="0.25">
      <c r="A3237">
        <v>179838934</v>
      </c>
      <c r="B3237" s="1" t="s">
        <v>16</v>
      </c>
      <c r="C3237" s="1" t="s">
        <v>3130</v>
      </c>
      <c r="D3237" s="1" t="s">
        <v>5291</v>
      </c>
      <c r="E3237" s="1" t="s">
        <v>30</v>
      </c>
      <c r="F3237" s="1" t="s">
        <v>168</v>
      </c>
      <c r="G3237" s="2">
        <v>44254</v>
      </c>
      <c r="H3237" s="3">
        <v>0.52708333333333335</v>
      </c>
      <c r="I3237">
        <v>3</v>
      </c>
      <c r="J3237" s="1" t="s">
        <v>4007</v>
      </c>
      <c r="K3237">
        <v>0</v>
      </c>
      <c r="L3237">
        <v>3.75</v>
      </c>
      <c r="M3237">
        <v>5273.84</v>
      </c>
      <c r="N3237" s="5">
        <f>IF(Feb_21[[#This Row],[WIN_OSE]]=0,('Summary Sheet'!$O$1)-('Summary Sheet'!$O$1*2%),-'Summary Sheet'!$O$1*(Feb_21[[#This Row],[BSP]]-1))</f>
        <v>1.96</v>
      </c>
    </row>
    <row r="3238" spans="1:14" x14ac:dyDescent="0.25">
      <c r="A3238">
        <v>179838936</v>
      </c>
      <c r="B3238" s="1" t="s">
        <v>16</v>
      </c>
      <c r="C3238" s="1" t="s">
        <v>3130</v>
      </c>
      <c r="D3238" s="1" t="s">
        <v>5291</v>
      </c>
      <c r="E3238" s="1" t="s">
        <v>24</v>
      </c>
      <c r="F3238" s="1" t="s">
        <v>168</v>
      </c>
      <c r="G3238" s="2">
        <v>44254</v>
      </c>
      <c r="H3238" s="3">
        <v>0.53749999999999998</v>
      </c>
      <c r="I3238">
        <v>6</v>
      </c>
      <c r="J3238" s="1" t="s">
        <v>4263</v>
      </c>
      <c r="K3238">
        <v>0</v>
      </c>
      <c r="L3238">
        <v>4.2</v>
      </c>
      <c r="M3238">
        <v>5181.4799999999996</v>
      </c>
      <c r="N3238" s="5">
        <f>IF(Feb_21[[#This Row],[WIN_OSE]]=0,('Summary Sheet'!$O$1)-('Summary Sheet'!$O$1*2%),-'Summary Sheet'!$O$1*(Feb_21[[#This Row],[BSP]]-1))</f>
        <v>1.96</v>
      </c>
    </row>
    <row r="3239" spans="1:14" x14ac:dyDescent="0.25">
      <c r="A3239">
        <v>179838938</v>
      </c>
      <c r="B3239" s="1" t="s">
        <v>16</v>
      </c>
      <c r="C3239" s="1" t="s">
        <v>3130</v>
      </c>
      <c r="D3239" s="1" t="s">
        <v>5291</v>
      </c>
      <c r="E3239" s="1" t="s">
        <v>30</v>
      </c>
      <c r="F3239" s="1" t="s">
        <v>168</v>
      </c>
      <c r="G3239" s="2">
        <v>44254</v>
      </c>
      <c r="H3239" s="3">
        <v>0.54791666666666672</v>
      </c>
      <c r="I3239">
        <v>4</v>
      </c>
      <c r="J3239" s="1" t="s">
        <v>5202</v>
      </c>
      <c r="K3239">
        <v>0</v>
      </c>
      <c r="L3239">
        <v>3.9777992000000002</v>
      </c>
      <c r="M3239">
        <v>8187.28</v>
      </c>
      <c r="N3239" s="5">
        <f>IF(Feb_21[[#This Row],[WIN_OSE]]=0,('Summary Sheet'!$O$1)-('Summary Sheet'!$O$1*2%),-'Summary Sheet'!$O$1*(Feb_21[[#This Row],[BSP]]-1))</f>
        <v>1.96</v>
      </c>
    </row>
    <row r="3240" spans="1:14" x14ac:dyDescent="0.25">
      <c r="A3240">
        <v>179838940</v>
      </c>
      <c r="B3240" s="1" t="s">
        <v>16</v>
      </c>
      <c r="C3240" s="1" t="s">
        <v>3130</v>
      </c>
      <c r="D3240" s="1" t="s">
        <v>5291</v>
      </c>
      <c r="E3240" s="1" t="s">
        <v>37</v>
      </c>
      <c r="F3240" s="1" t="s">
        <v>168</v>
      </c>
      <c r="G3240" s="2">
        <v>44254</v>
      </c>
      <c r="H3240" s="3">
        <v>0.55833333333333335</v>
      </c>
      <c r="I3240">
        <v>1</v>
      </c>
      <c r="J3240" s="1" t="s">
        <v>4970</v>
      </c>
      <c r="K3240">
        <v>0</v>
      </c>
      <c r="L3240">
        <v>3.2</v>
      </c>
      <c r="M3240">
        <v>9518.32</v>
      </c>
      <c r="N3240" s="5">
        <f>IF(Feb_21[[#This Row],[WIN_OSE]]=0,('Summary Sheet'!$O$1)-('Summary Sheet'!$O$1*2%),-'Summary Sheet'!$O$1*(Feb_21[[#This Row],[BSP]]-1))</f>
        <v>1.96</v>
      </c>
    </row>
    <row r="3241" spans="1:14" x14ac:dyDescent="0.25">
      <c r="A3241">
        <v>179838942</v>
      </c>
      <c r="B3241" s="1" t="s">
        <v>16</v>
      </c>
      <c r="C3241" s="1" t="s">
        <v>3130</v>
      </c>
      <c r="D3241" s="1" t="s">
        <v>5291</v>
      </c>
      <c r="E3241" s="1" t="s">
        <v>24</v>
      </c>
      <c r="F3241" s="1" t="s">
        <v>168</v>
      </c>
      <c r="G3241" s="2">
        <v>44254</v>
      </c>
      <c r="H3241" s="3">
        <v>0.56874999999999998</v>
      </c>
      <c r="I3241">
        <v>5</v>
      </c>
      <c r="J3241" s="1" t="s">
        <v>3936</v>
      </c>
      <c r="K3241">
        <v>0</v>
      </c>
      <c r="L3241">
        <v>3.5637688684978639</v>
      </c>
      <c r="M3241">
        <v>10568.26</v>
      </c>
      <c r="N3241" s="5">
        <f>IF(Feb_21[[#This Row],[WIN_OSE]]=0,('Summary Sheet'!$O$1)-('Summary Sheet'!$O$1*2%),-'Summary Sheet'!$O$1*(Feb_21[[#This Row],[BSP]]-1))</f>
        <v>1.96</v>
      </c>
    </row>
    <row r="3242" spans="1:14" x14ac:dyDescent="0.25">
      <c r="A3242">
        <v>179854872</v>
      </c>
      <c r="B3242" s="1" t="s">
        <v>19</v>
      </c>
      <c r="C3242" s="1" t="s">
        <v>3142</v>
      </c>
      <c r="D3242" s="1" t="s">
        <v>3153</v>
      </c>
      <c r="E3242" s="1" t="s">
        <v>41</v>
      </c>
      <c r="F3242" s="1" t="s">
        <v>21</v>
      </c>
      <c r="G3242" s="2">
        <v>44255</v>
      </c>
      <c r="H3242" s="3">
        <v>0.46250000000000002</v>
      </c>
      <c r="I3242">
        <v>2</v>
      </c>
      <c r="J3242" s="1" t="s">
        <v>129</v>
      </c>
      <c r="K3242">
        <v>0</v>
      </c>
      <c r="L3242">
        <v>3.176718338848004</v>
      </c>
      <c r="M3242">
        <v>8337.98</v>
      </c>
      <c r="N3242" s="5">
        <f>IF(Feb_21[[#This Row],[WIN_OSE]]=0,('Summary Sheet'!$O$1)-('Summary Sheet'!$O$1*2%),-'Summary Sheet'!$O$1*(Feb_21[[#This Row],[BSP]]-1))</f>
        <v>1.96</v>
      </c>
    </row>
    <row r="3243" spans="1:14" x14ac:dyDescent="0.25">
      <c r="A3243">
        <v>179854874</v>
      </c>
      <c r="B3243" s="1" t="s">
        <v>19</v>
      </c>
      <c r="C3243" s="1" t="s">
        <v>3142</v>
      </c>
      <c r="D3243" s="1" t="s">
        <v>3153</v>
      </c>
      <c r="E3243" s="1" t="s">
        <v>20</v>
      </c>
      <c r="F3243" s="1" t="s">
        <v>21</v>
      </c>
      <c r="G3243" s="2">
        <v>44255</v>
      </c>
      <c r="H3243" s="3">
        <v>0.47291666666666665</v>
      </c>
      <c r="I3243">
        <v>4</v>
      </c>
      <c r="J3243" s="1" t="s">
        <v>3323</v>
      </c>
      <c r="K3243">
        <v>0</v>
      </c>
      <c r="L3243">
        <v>4.0999999999999996</v>
      </c>
      <c r="M3243">
        <v>6459.9</v>
      </c>
      <c r="N3243" s="5">
        <f>IF(Feb_21[[#This Row],[WIN_OSE]]=0,('Summary Sheet'!$O$1)-('Summary Sheet'!$O$1*2%),-'Summary Sheet'!$O$1*(Feb_21[[#This Row],[BSP]]-1))</f>
        <v>1.96</v>
      </c>
    </row>
    <row r="3244" spans="1:14" x14ac:dyDescent="0.25">
      <c r="A3244">
        <v>179854876</v>
      </c>
      <c r="B3244" s="1" t="s">
        <v>19</v>
      </c>
      <c r="C3244" s="1" t="s">
        <v>3142</v>
      </c>
      <c r="D3244" s="1" t="s">
        <v>3153</v>
      </c>
      <c r="E3244" s="1" t="s">
        <v>41</v>
      </c>
      <c r="F3244" s="1" t="s">
        <v>21</v>
      </c>
      <c r="G3244" s="2">
        <v>44255</v>
      </c>
      <c r="H3244" s="3">
        <v>0.48333333333333334</v>
      </c>
      <c r="I3244">
        <v>2</v>
      </c>
      <c r="J3244" s="1" t="s">
        <v>3232</v>
      </c>
      <c r="K3244">
        <v>1</v>
      </c>
      <c r="L3244">
        <v>3.1281079765224424</v>
      </c>
      <c r="M3244">
        <v>8200.64</v>
      </c>
      <c r="N3244" s="5">
        <f>IF(Feb_21[[#This Row],[WIN_OSE]]=0,('Summary Sheet'!$O$1)-('Summary Sheet'!$O$1*2%),-'Summary Sheet'!$O$1*(Feb_21[[#This Row],[BSP]]-1))</f>
        <v>-4.2562159530448849</v>
      </c>
    </row>
    <row r="3245" spans="1:14" x14ac:dyDescent="0.25">
      <c r="A3245">
        <v>179854878</v>
      </c>
      <c r="B3245" s="1" t="s">
        <v>19</v>
      </c>
      <c r="C3245" s="1" t="s">
        <v>3142</v>
      </c>
      <c r="D3245" s="1" t="s">
        <v>3153</v>
      </c>
      <c r="E3245" s="1" t="s">
        <v>47</v>
      </c>
      <c r="F3245" s="1" t="s">
        <v>21</v>
      </c>
      <c r="G3245" s="2">
        <v>44255</v>
      </c>
      <c r="H3245" s="3">
        <v>0.49375000000000002</v>
      </c>
      <c r="I3245">
        <v>2</v>
      </c>
      <c r="J3245" s="1" t="s">
        <v>3234</v>
      </c>
      <c r="K3245">
        <v>1</v>
      </c>
      <c r="L3245">
        <v>3.4686186607755376</v>
      </c>
      <c r="M3245">
        <v>9008.68</v>
      </c>
      <c r="N3245" s="5">
        <f>IF(Feb_21[[#This Row],[WIN_OSE]]=0,('Summary Sheet'!$O$1)-('Summary Sheet'!$O$1*2%),-'Summary Sheet'!$O$1*(Feb_21[[#This Row],[BSP]]-1))</f>
        <v>-4.9372373215510752</v>
      </c>
    </row>
    <row r="3246" spans="1:14" x14ac:dyDescent="0.25">
      <c r="A3246">
        <v>179854880</v>
      </c>
      <c r="B3246" s="1" t="s">
        <v>19</v>
      </c>
      <c r="C3246" s="1" t="s">
        <v>3142</v>
      </c>
      <c r="D3246" s="1" t="s">
        <v>3153</v>
      </c>
      <c r="E3246" s="1" t="s">
        <v>43</v>
      </c>
      <c r="F3246" s="1" t="s">
        <v>21</v>
      </c>
      <c r="G3246" s="2">
        <v>44255</v>
      </c>
      <c r="H3246" s="3">
        <v>0.50416666666666665</v>
      </c>
      <c r="I3246">
        <v>1</v>
      </c>
      <c r="J3246" s="1" t="s">
        <v>3251</v>
      </c>
      <c r="K3246">
        <v>0</v>
      </c>
      <c r="L3246">
        <v>2.2047111774246342</v>
      </c>
      <c r="M3246">
        <v>18042.82</v>
      </c>
      <c r="N3246" s="5">
        <f>IF(Feb_21[[#This Row],[WIN_OSE]]=0,('Summary Sheet'!$O$1)-('Summary Sheet'!$O$1*2%),-'Summary Sheet'!$O$1*(Feb_21[[#This Row],[BSP]]-1))</f>
        <v>1.96</v>
      </c>
    </row>
    <row r="3247" spans="1:14" x14ac:dyDescent="0.25">
      <c r="A3247">
        <v>179854882</v>
      </c>
      <c r="B3247" s="1" t="s">
        <v>19</v>
      </c>
      <c r="C3247" s="1" t="s">
        <v>3142</v>
      </c>
      <c r="D3247" s="1" t="s">
        <v>3153</v>
      </c>
      <c r="E3247" s="1" t="s">
        <v>20</v>
      </c>
      <c r="F3247" s="1" t="s">
        <v>21</v>
      </c>
      <c r="G3247" s="2">
        <v>44255</v>
      </c>
      <c r="H3247" s="3">
        <v>0.51458333333333328</v>
      </c>
      <c r="I3247">
        <v>1</v>
      </c>
      <c r="J3247" s="1" t="s">
        <v>3233</v>
      </c>
      <c r="K3247">
        <v>0</v>
      </c>
      <c r="L3247">
        <v>3.6229008868744135</v>
      </c>
      <c r="M3247">
        <v>6758.6</v>
      </c>
      <c r="N3247" s="5">
        <f>IF(Feb_21[[#This Row],[WIN_OSE]]=0,('Summary Sheet'!$O$1)-('Summary Sheet'!$O$1*2%),-'Summary Sheet'!$O$1*(Feb_21[[#This Row],[BSP]]-1))</f>
        <v>1.96</v>
      </c>
    </row>
    <row r="3248" spans="1:14" x14ac:dyDescent="0.25">
      <c r="A3248">
        <v>179854884</v>
      </c>
      <c r="B3248" s="1" t="s">
        <v>19</v>
      </c>
      <c r="C3248" s="1" t="s">
        <v>3142</v>
      </c>
      <c r="D3248" s="1" t="s">
        <v>3153</v>
      </c>
      <c r="E3248" s="1" t="s">
        <v>43</v>
      </c>
      <c r="F3248" s="1" t="s">
        <v>21</v>
      </c>
      <c r="G3248" s="2">
        <v>44255</v>
      </c>
      <c r="H3248" s="3">
        <v>0.52500000000000002</v>
      </c>
      <c r="I3248">
        <v>4</v>
      </c>
      <c r="J3248" s="1" t="s">
        <v>3235</v>
      </c>
      <c r="K3248">
        <v>0</v>
      </c>
      <c r="L3248">
        <v>3.4502222424646596</v>
      </c>
      <c r="M3248">
        <v>8856.06</v>
      </c>
      <c r="N3248" s="5">
        <f>IF(Feb_21[[#This Row],[WIN_OSE]]=0,('Summary Sheet'!$O$1)-('Summary Sheet'!$O$1*2%),-'Summary Sheet'!$O$1*(Feb_21[[#This Row],[BSP]]-1))</f>
        <v>1.96</v>
      </c>
    </row>
    <row r="3249" spans="1:14" x14ac:dyDescent="0.25">
      <c r="A3249">
        <v>179854886</v>
      </c>
      <c r="B3249" s="1" t="s">
        <v>19</v>
      </c>
      <c r="C3249" s="1" t="s">
        <v>3142</v>
      </c>
      <c r="D3249" s="1" t="s">
        <v>3153</v>
      </c>
      <c r="E3249" s="1" t="s">
        <v>32</v>
      </c>
      <c r="F3249" s="1" t="s">
        <v>21</v>
      </c>
      <c r="G3249" s="2">
        <v>44255</v>
      </c>
      <c r="H3249" s="3">
        <v>0.53541666666666665</v>
      </c>
      <c r="I3249">
        <v>4</v>
      </c>
      <c r="J3249" s="1" t="s">
        <v>127</v>
      </c>
      <c r="K3249">
        <v>0</v>
      </c>
      <c r="L3249">
        <v>3.4507889976649313</v>
      </c>
      <c r="M3249">
        <v>8787.68</v>
      </c>
      <c r="N3249" s="5">
        <f>IF(Feb_21[[#This Row],[WIN_OSE]]=0,('Summary Sheet'!$O$1)-('Summary Sheet'!$O$1*2%),-'Summary Sheet'!$O$1*(Feb_21[[#This Row],[BSP]]-1))</f>
        <v>1.96</v>
      </c>
    </row>
    <row r="3250" spans="1:14" x14ac:dyDescent="0.25">
      <c r="A3250">
        <v>179854888</v>
      </c>
      <c r="B3250" s="1" t="s">
        <v>19</v>
      </c>
      <c r="C3250" s="1" t="s">
        <v>3142</v>
      </c>
      <c r="D3250" s="1" t="s">
        <v>3153</v>
      </c>
      <c r="E3250" s="1" t="s">
        <v>47</v>
      </c>
      <c r="F3250" s="1" t="s">
        <v>21</v>
      </c>
      <c r="G3250" s="2">
        <v>44255</v>
      </c>
      <c r="H3250" s="3">
        <v>0.54583333333333328</v>
      </c>
      <c r="I3250">
        <v>4</v>
      </c>
      <c r="J3250" s="1" t="s">
        <v>3278</v>
      </c>
      <c r="K3250">
        <v>0</v>
      </c>
      <c r="L3250">
        <v>4.171683914404273</v>
      </c>
      <c r="M3250">
        <v>10299</v>
      </c>
      <c r="N3250" s="5">
        <f>IF(Feb_21[[#This Row],[WIN_OSE]]=0,('Summary Sheet'!$O$1)-('Summary Sheet'!$O$1*2%),-'Summary Sheet'!$O$1*(Feb_21[[#This Row],[BSP]]-1))</f>
        <v>1.96</v>
      </c>
    </row>
    <row r="3251" spans="1:14" x14ac:dyDescent="0.25">
      <c r="A3251">
        <v>179854890</v>
      </c>
      <c r="B3251" s="1" t="s">
        <v>19</v>
      </c>
      <c r="C3251" s="1" t="s">
        <v>3142</v>
      </c>
      <c r="D3251" s="1" t="s">
        <v>3153</v>
      </c>
      <c r="E3251" s="1" t="s">
        <v>20</v>
      </c>
      <c r="F3251" s="1" t="s">
        <v>21</v>
      </c>
      <c r="G3251" s="2">
        <v>44255</v>
      </c>
      <c r="H3251" s="3">
        <v>0.55625000000000002</v>
      </c>
      <c r="I3251">
        <v>1</v>
      </c>
      <c r="J3251" s="1" t="s">
        <v>113</v>
      </c>
      <c r="K3251">
        <v>0</v>
      </c>
      <c r="L3251">
        <v>3.0490309385272845</v>
      </c>
      <c r="M3251">
        <v>10295.56</v>
      </c>
      <c r="N3251" s="5">
        <f>IF(Feb_21[[#This Row],[WIN_OSE]]=0,('Summary Sheet'!$O$1)-('Summary Sheet'!$O$1*2%),-'Summary Sheet'!$O$1*(Feb_21[[#This Row],[BSP]]-1))</f>
        <v>1.96</v>
      </c>
    </row>
    <row r="3252" spans="1:14" x14ac:dyDescent="0.25">
      <c r="A3252">
        <v>179854892</v>
      </c>
      <c r="B3252" s="1" t="s">
        <v>19</v>
      </c>
      <c r="C3252" s="1" t="s">
        <v>3142</v>
      </c>
      <c r="D3252" s="1" t="s">
        <v>3153</v>
      </c>
      <c r="E3252" s="1" t="s">
        <v>47</v>
      </c>
      <c r="F3252" s="1" t="s">
        <v>21</v>
      </c>
      <c r="G3252" s="2">
        <v>44255</v>
      </c>
      <c r="H3252" s="3">
        <v>0.56666666666666665</v>
      </c>
      <c r="I3252">
        <v>2</v>
      </c>
      <c r="J3252" s="1" t="s">
        <v>3173</v>
      </c>
      <c r="K3252">
        <v>0</v>
      </c>
      <c r="L3252">
        <v>3.45</v>
      </c>
      <c r="M3252">
        <v>5617</v>
      </c>
      <c r="N3252" s="5">
        <f>IF(Feb_21[[#This Row],[WIN_OSE]]=0,('Summary Sheet'!$O$1)-('Summary Sheet'!$O$1*2%),-'Summary Sheet'!$O$1*(Feb_21[[#This Row],[BSP]]-1))</f>
        <v>1.96</v>
      </c>
    </row>
    <row r="3253" spans="1:14" x14ac:dyDescent="0.25">
      <c r="A3253">
        <v>179854894</v>
      </c>
      <c r="B3253" s="1" t="s">
        <v>19</v>
      </c>
      <c r="C3253" s="1" t="s">
        <v>3142</v>
      </c>
      <c r="D3253" s="1" t="s">
        <v>3153</v>
      </c>
      <c r="E3253" s="1" t="s">
        <v>32</v>
      </c>
      <c r="F3253" s="1" t="s">
        <v>21</v>
      </c>
      <c r="G3253" s="2">
        <v>44255</v>
      </c>
      <c r="H3253" s="3">
        <v>0.57708333333333328</v>
      </c>
      <c r="I3253">
        <v>6</v>
      </c>
      <c r="J3253" s="1" t="s">
        <v>3263</v>
      </c>
      <c r="K3253">
        <v>0</v>
      </c>
      <c r="L3253">
        <v>2.659091033327873</v>
      </c>
      <c r="M3253">
        <v>12806.98</v>
      </c>
      <c r="N3253" s="5">
        <f>IF(Feb_21[[#This Row],[WIN_OSE]]=0,('Summary Sheet'!$O$1)-('Summary Sheet'!$O$1*2%),-'Summary Sheet'!$O$1*(Feb_21[[#This Row],[BSP]]-1))</f>
        <v>1.96</v>
      </c>
    </row>
    <row r="3254" spans="1:14" x14ac:dyDescent="0.25">
      <c r="A3254">
        <v>179854948</v>
      </c>
      <c r="B3254" s="1" t="s">
        <v>23</v>
      </c>
      <c r="C3254" s="1" t="s">
        <v>3134</v>
      </c>
      <c r="D3254" s="1" t="s">
        <v>3153</v>
      </c>
      <c r="E3254" s="1" t="s">
        <v>32</v>
      </c>
      <c r="F3254" s="1" t="s">
        <v>33</v>
      </c>
      <c r="G3254" s="2">
        <v>44255</v>
      </c>
      <c r="H3254" s="3">
        <v>0.44861111111111113</v>
      </c>
      <c r="I3254">
        <v>5</v>
      </c>
      <c r="J3254" s="1" t="s">
        <v>3271</v>
      </c>
      <c r="K3254">
        <v>0</v>
      </c>
      <c r="L3254">
        <v>3.75</v>
      </c>
      <c r="M3254">
        <v>6731.78</v>
      </c>
      <c r="N3254" s="5">
        <f>IF(Feb_21[[#This Row],[WIN_OSE]]=0,('Summary Sheet'!$O$1)-('Summary Sheet'!$O$1*2%),-'Summary Sheet'!$O$1*(Feb_21[[#This Row],[BSP]]-1))</f>
        <v>1.96</v>
      </c>
    </row>
    <row r="3255" spans="1:14" x14ac:dyDescent="0.25">
      <c r="A3255">
        <v>179854950</v>
      </c>
      <c r="B3255" s="1" t="s">
        <v>23</v>
      </c>
      <c r="C3255" s="1" t="s">
        <v>3134</v>
      </c>
      <c r="D3255" s="1" t="s">
        <v>3153</v>
      </c>
      <c r="E3255" s="1" t="s">
        <v>41</v>
      </c>
      <c r="F3255" s="1" t="s">
        <v>33</v>
      </c>
      <c r="G3255" s="2">
        <v>44255</v>
      </c>
      <c r="H3255" s="3">
        <v>0.45902777777777776</v>
      </c>
      <c r="I3255">
        <v>1</v>
      </c>
      <c r="J3255" s="1" t="s">
        <v>469</v>
      </c>
      <c r="K3255">
        <v>1</v>
      </c>
      <c r="L3255">
        <v>2.9619630903150078</v>
      </c>
      <c r="M3255">
        <v>12374.74</v>
      </c>
      <c r="N3255" s="5">
        <f>IF(Feb_21[[#This Row],[WIN_OSE]]=0,('Summary Sheet'!$O$1)-('Summary Sheet'!$O$1*2%),-'Summary Sheet'!$O$1*(Feb_21[[#This Row],[BSP]]-1))</f>
        <v>-3.9239261806300156</v>
      </c>
    </row>
    <row r="3256" spans="1:14" x14ac:dyDescent="0.25">
      <c r="A3256">
        <v>179854952</v>
      </c>
      <c r="B3256" s="1" t="s">
        <v>23</v>
      </c>
      <c r="C3256" s="1" t="s">
        <v>3134</v>
      </c>
      <c r="D3256" s="1" t="s">
        <v>3153</v>
      </c>
      <c r="E3256" s="1" t="s">
        <v>47</v>
      </c>
      <c r="F3256" s="1" t="s">
        <v>33</v>
      </c>
      <c r="G3256" s="2">
        <v>44255</v>
      </c>
      <c r="H3256" s="3">
        <v>0.46944444444444444</v>
      </c>
      <c r="I3256">
        <v>1</v>
      </c>
      <c r="J3256" s="1" t="s">
        <v>3201</v>
      </c>
      <c r="K3256">
        <v>0</v>
      </c>
      <c r="L3256">
        <v>2.3347629004458952</v>
      </c>
      <c r="M3256">
        <v>9333.68</v>
      </c>
      <c r="N3256" s="5">
        <f>IF(Feb_21[[#This Row],[WIN_OSE]]=0,('Summary Sheet'!$O$1)-('Summary Sheet'!$O$1*2%),-'Summary Sheet'!$O$1*(Feb_21[[#This Row],[BSP]]-1))</f>
        <v>1.96</v>
      </c>
    </row>
    <row r="3257" spans="1:14" x14ac:dyDescent="0.25">
      <c r="A3257">
        <v>179854954</v>
      </c>
      <c r="B3257" s="1" t="s">
        <v>23</v>
      </c>
      <c r="C3257" s="1" t="s">
        <v>3134</v>
      </c>
      <c r="D3257" s="1" t="s">
        <v>3153</v>
      </c>
      <c r="E3257" s="1" t="s">
        <v>328</v>
      </c>
      <c r="F3257" s="1" t="s">
        <v>35</v>
      </c>
      <c r="G3257" s="2">
        <v>44255</v>
      </c>
      <c r="H3257" s="3">
        <v>0.47986111111111113</v>
      </c>
      <c r="I3257">
        <v>6</v>
      </c>
      <c r="J3257" s="1" t="s">
        <v>3295</v>
      </c>
      <c r="K3257">
        <v>1</v>
      </c>
      <c r="L3257">
        <v>3.65</v>
      </c>
      <c r="M3257">
        <v>7087.8</v>
      </c>
      <c r="N3257" s="5">
        <f>IF(Feb_21[[#This Row],[WIN_OSE]]=0,('Summary Sheet'!$O$1)-('Summary Sheet'!$O$1*2%),-'Summary Sheet'!$O$1*(Feb_21[[#This Row],[BSP]]-1))</f>
        <v>-5.3</v>
      </c>
    </row>
    <row r="3258" spans="1:14" x14ac:dyDescent="0.25">
      <c r="A3258">
        <v>179854956</v>
      </c>
      <c r="B3258" s="1" t="s">
        <v>23</v>
      </c>
      <c r="C3258" s="1" t="s">
        <v>3134</v>
      </c>
      <c r="D3258" s="1" t="s">
        <v>3153</v>
      </c>
      <c r="E3258" s="1" t="s">
        <v>49</v>
      </c>
      <c r="F3258" s="1" t="s">
        <v>50</v>
      </c>
      <c r="G3258" s="2">
        <v>44255</v>
      </c>
      <c r="H3258" s="3">
        <v>0.49027777777777776</v>
      </c>
      <c r="I3258">
        <v>1</v>
      </c>
      <c r="J3258" s="1" t="s">
        <v>3212</v>
      </c>
      <c r="K3258">
        <v>0</v>
      </c>
      <c r="L3258">
        <v>1.9868327421686991</v>
      </c>
      <c r="M3258">
        <v>19972.72</v>
      </c>
      <c r="N3258" s="5">
        <f>IF(Feb_21[[#This Row],[WIN_OSE]]=0,('Summary Sheet'!$O$1)-('Summary Sheet'!$O$1*2%),-'Summary Sheet'!$O$1*(Feb_21[[#This Row],[BSP]]-1))</f>
        <v>1.96</v>
      </c>
    </row>
    <row r="3259" spans="1:14" x14ac:dyDescent="0.25">
      <c r="A3259">
        <v>179854958</v>
      </c>
      <c r="B3259" s="1" t="s">
        <v>23</v>
      </c>
      <c r="C3259" s="1" t="s">
        <v>3134</v>
      </c>
      <c r="D3259" s="1" t="s">
        <v>3153</v>
      </c>
      <c r="E3259" s="1" t="s">
        <v>75</v>
      </c>
      <c r="F3259" s="1" t="s">
        <v>50</v>
      </c>
      <c r="G3259" s="2">
        <v>44255</v>
      </c>
      <c r="H3259" s="3">
        <v>0.50069444444444444</v>
      </c>
      <c r="I3259">
        <v>6</v>
      </c>
      <c r="J3259" s="1" t="s">
        <v>3335</v>
      </c>
      <c r="K3259">
        <v>0</v>
      </c>
      <c r="L3259">
        <v>2.5482830700000001</v>
      </c>
      <c r="M3259">
        <v>13656.32</v>
      </c>
      <c r="N3259" s="5">
        <f>IF(Feb_21[[#This Row],[WIN_OSE]]=0,('Summary Sheet'!$O$1)-('Summary Sheet'!$O$1*2%),-'Summary Sheet'!$O$1*(Feb_21[[#This Row],[BSP]]-1))</f>
        <v>1.96</v>
      </c>
    </row>
    <row r="3260" spans="1:14" x14ac:dyDescent="0.25">
      <c r="A3260">
        <v>179854960</v>
      </c>
      <c r="B3260" s="1" t="s">
        <v>23</v>
      </c>
      <c r="C3260" s="1" t="s">
        <v>3134</v>
      </c>
      <c r="D3260" s="1" t="s">
        <v>3153</v>
      </c>
      <c r="E3260" s="1" t="s">
        <v>55</v>
      </c>
      <c r="F3260" s="1" t="s">
        <v>35</v>
      </c>
      <c r="G3260" s="2">
        <v>44255</v>
      </c>
      <c r="H3260" s="3">
        <v>0.51111111111111107</v>
      </c>
      <c r="I3260">
        <v>6</v>
      </c>
      <c r="J3260" s="1" t="s">
        <v>3348</v>
      </c>
      <c r="K3260">
        <v>0</v>
      </c>
      <c r="L3260">
        <v>4.9000000000000004</v>
      </c>
      <c r="M3260">
        <v>3317.82</v>
      </c>
      <c r="N3260" s="5">
        <f>IF(Feb_21[[#This Row],[WIN_OSE]]=0,('Summary Sheet'!$O$1)-('Summary Sheet'!$O$1*2%),-'Summary Sheet'!$O$1*(Feb_21[[#This Row],[BSP]]-1))</f>
        <v>1.96</v>
      </c>
    </row>
    <row r="3261" spans="1:14" x14ac:dyDescent="0.25">
      <c r="A3261">
        <v>179854962</v>
      </c>
      <c r="B3261" s="1" t="s">
        <v>23</v>
      </c>
      <c r="C3261" s="1" t="s">
        <v>3134</v>
      </c>
      <c r="D3261" s="1" t="s">
        <v>3153</v>
      </c>
      <c r="E3261" s="1" t="s">
        <v>27</v>
      </c>
      <c r="F3261" s="1" t="s">
        <v>50</v>
      </c>
      <c r="G3261" s="2">
        <v>44255</v>
      </c>
      <c r="H3261" s="3">
        <v>0.52152777777777781</v>
      </c>
      <c r="I3261">
        <v>6</v>
      </c>
      <c r="J3261" s="1" t="s">
        <v>3246</v>
      </c>
      <c r="K3261">
        <v>0</v>
      </c>
      <c r="L3261">
        <v>3.4947406624418367</v>
      </c>
      <c r="M3261">
        <v>11197.98</v>
      </c>
      <c r="N3261" s="5">
        <f>IF(Feb_21[[#This Row],[WIN_OSE]]=0,('Summary Sheet'!$O$1)-('Summary Sheet'!$O$1*2%),-'Summary Sheet'!$O$1*(Feb_21[[#This Row],[BSP]]-1))</f>
        <v>1.96</v>
      </c>
    </row>
    <row r="3262" spans="1:14" x14ac:dyDescent="0.25">
      <c r="A3262">
        <v>179854964</v>
      </c>
      <c r="B3262" s="1" t="s">
        <v>23</v>
      </c>
      <c r="C3262" s="1" t="s">
        <v>3134</v>
      </c>
      <c r="D3262" s="1" t="s">
        <v>3153</v>
      </c>
      <c r="E3262" s="1" t="s">
        <v>75</v>
      </c>
      <c r="F3262" s="1" t="s">
        <v>50</v>
      </c>
      <c r="G3262" s="2">
        <v>44255</v>
      </c>
      <c r="H3262" s="3">
        <v>0.53194444444444444</v>
      </c>
      <c r="I3262">
        <v>3</v>
      </c>
      <c r="J3262" s="1" t="s">
        <v>3180</v>
      </c>
      <c r="K3262">
        <v>0</v>
      </c>
      <c r="L3262">
        <v>3.1702375546137045</v>
      </c>
      <c r="M3262">
        <v>7115.64</v>
      </c>
      <c r="N3262" s="5">
        <f>IF(Feb_21[[#This Row],[WIN_OSE]]=0,('Summary Sheet'!$O$1)-('Summary Sheet'!$O$1*2%),-'Summary Sheet'!$O$1*(Feb_21[[#This Row],[BSP]]-1))</f>
        <v>1.96</v>
      </c>
    </row>
    <row r="3263" spans="1:14" x14ac:dyDescent="0.25">
      <c r="A3263">
        <v>179854966</v>
      </c>
      <c r="B3263" s="1" t="s">
        <v>23</v>
      </c>
      <c r="C3263" s="1" t="s">
        <v>3134</v>
      </c>
      <c r="D3263" s="1" t="s">
        <v>3153</v>
      </c>
      <c r="E3263" s="1" t="s">
        <v>49</v>
      </c>
      <c r="F3263" s="1" t="s">
        <v>50</v>
      </c>
      <c r="G3263" s="2">
        <v>44255</v>
      </c>
      <c r="H3263" s="3">
        <v>0.54305555555555551</v>
      </c>
      <c r="I3263">
        <v>5</v>
      </c>
      <c r="J3263" s="1" t="s">
        <v>3349</v>
      </c>
      <c r="K3263">
        <v>1</v>
      </c>
      <c r="L3263">
        <v>2.84</v>
      </c>
      <c r="M3263">
        <v>12456.7</v>
      </c>
      <c r="N3263" s="5">
        <f>IF(Feb_21[[#This Row],[WIN_OSE]]=0,('Summary Sheet'!$O$1)-('Summary Sheet'!$O$1*2%),-'Summary Sheet'!$O$1*(Feb_21[[#This Row],[BSP]]-1))</f>
        <v>-3.6799999999999997</v>
      </c>
    </row>
    <row r="3264" spans="1:14" x14ac:dyDescent="0.25">
      <c r="A3264">
        <v>179854968</v>
      </c>
      <c r="B3264" s="1" t="s">
        <v>23</v>
      </c>
      <c r="C3264" s="1" t="s">
        <v>3134</v>
      </c>
      <c r="D3264" s="1" t="s">
        <v>3153</v>
      </c>
      <c r="E3264" s="1" t="s">
        <v>55</v>
      </c>
      <c r="F3264" s="1" t="s">
        <v>35</v>
      </c>
      <c r="G3264" s="2">
        <v>44255</v>
      </c>
      <c r="H3264" s="3">
        <v>0.55347222222222225</v>
      </c>
      <c r="I3264">
        <v>4</v>
      </c>
      <c r="J3264" s="1" t="s">
        <v>3320</v>
      </c>
      <c r="K3264">
        <v>0</v>
      </c>
      <c r="L3264">
        <v>3.8317183843810563</v>
      </c>
      <c r="M3264">
        <v>6074.96</v>
      </c>
      <c r="N3264" s="5">
        <f>IF(Feb_21[[#This Row],[WIN_OSE]]=0,('Summary Sheet'!$O$1)-('Summary Sheet'!$O$1*2%),-'Summary Sheet'!$O$1*(Feb_21[[#This Row],[BSP]]-1))</f>
        <v>1.96</v>
      </c>
    </row>
    <row r="3265" spans="1:14" x14ac:dyDescent="0.25">
      <c r="A3265">
        <v>179854970</v>
      </c>
      <c r="B3265" s="1" t="s">
        <v>23</v>
      </c>
      <c r="C3265" s="1" t="s">
        <v>3134</v>
      </c>
      <c r="D3265" s="1" t="s">
        <v>3153</v>
      </c>
      <c r="E3265" s="1" t="s">
        <v>55</v>
      </c>
      <c r="F3265" s="1" t="s">
        <v>35</v>
      </c>
      <c r="G3265" s="2">
        <v>44255</v>
      </c>
      <c r="H3265" s="3">
        <v>0.56458333333333333</v>
      </c>
      <c r="I3265">
        <v>6</v>
      </c>
      <c r="J3265" s="1" t="s">
        <v>3247</v>
      </c>
      <c r="K3265">
        <v>0</v>
      </c>
      <c r="L3265">
        <v>3.8551009761950263</v>
      </c>
      <c r="M3265">
        <v>11961.82</v>
      </c>
      <c r="N3265" s="5">
        <f>IF(Feb_21[[#This Row],[WIN_OSE]]=0,('Summary Sheet'!$O$1)-('Summary Sheet'!$O$1*2%),-'Summary Sheet'!$O$1*(Feb_21[[#This Row],[BSP]]-1))</f>
        <v>1.96</v>
      </c>
    </row>
    <row r="3266" spans="1:14" x14ac:dyDescent="0.25">
      <c r="A3266">
        <v>179855018</v>
      </c>
      <c r="B3266" s="1" t="s">
        <v>19</v>
      </c>
      <c r="C3266" s="1" t="s">
        <v>3137</v>
      </c>
      <c r="D3266" s="1" t="s">
        <v>3153</v>
      </c>
      <c r="E3266" s="1" t="s">
        <v>47</v>
      </c>
      <c r="F3266" s="1" t="s">
        <v>35</v>
      </c>
      <c r="G3266" s="2">
        <v>44255</v>
      </c>
      <c r="H3266" s="3">
        <v>0.46736111111111112</v>
      </c>
      <c r="I3266">
        <v>2</v>
      </c>
      <c r="J3266" s="1" t="s">
        <v>3185</v>
      </c>
      <c r="K3266">
        <v>1</v>
      </c>
      <c r="L3266">
        <v>4.4000000000000004</v>
      </c>
      <c r="M3266">
        <v>4807.0600000000004</v>
      </c>
      <c r="N3266" s="5">
        <f>IF(Feb_21[[#This Row],[WIN_OSE]]=0,('Summary Sheet'!$O$1)-('Summary Sheet'!$O$1*2%),-'Summary Sheet'!$O$1*(Feb_21[[#This Row],[BSP]]-1))</f>
        <v>-6.8000000000000007</v>
      </c>
    </row>
    <row r="3267" spans="1:14" x14ac:dyDescent="0.25">
      <c r="A3267">
        <v>179855020</v>
      </c>
      <c r="B3267" s="1" t="s">
        <v>19</v>
      </c>
      <c r="C3267" s="1" t="s">
        <v>3137</v>
      </c>
      <c r="D3267" s="1" t="s">
        <v>3153</v>
      </c>
      <c r="E3267" s="1" t="s">
        <v>20</v>
      </c>
      <c r="F3267" s="1" t="s">
        <v>35</v>
      </c>
      <c r="G3267" s="2">
        <v>44255</v>
      </c>
      <c r="H3267" s="3">
        <v>0.4777777777777778</v>
      </c>
      <c r="I3267">
        <v>5</v>
      </c>
      <c r="J3267" s="1" t="s">
        <v>59</v>
      </c>
      <c r="K3267">
        <v>0</v>
      </c>
      <c r="L3267">
        <v>3.474063723830513</v>
      </c>
      <c r="M3267">
        <v>9057.3799999999992</v>
      </c>
      <c r="N3267" s="5">
        <f>IF(Feb_21[[#This Row],[WIN_OSE]]=0,('Summary Sheet'!$O$1)-('Summary Sheet'!$O$1*2%),-'Summary Sheet'!$O$1*(Feb_21[[#This Row],[BSP]]-1))</f>
        <v>1.96</v>
      </c>
    </row>
    <row r="3268" spans="1:14" x14ac:dyDescent="0.25">
      <c r="A3268">
        <v>179855022</v>
      </c>
      <c r="B3268" s="1" t="s">
        <v>19</v>
      </c>
      <c r="C3268" s="1" t="s">
        <v>3137</v>
      </c>
      <c r="D3268" s="1" t="s">
        <v>3153</v>
      </c>
      <c r="E3268" s="1" t="s">
        <v>20</v>
      </c>
      <c r="F3268" s="1" t="s">
        <v>35</v>
      </c>
      <c r="G3268" s="2">
        <v>44255</v>
      </c>
      <c r="H3268" s="3">
        <v>0.48819444444444443</v>
      </c>
      <c r="I3268">
        <v>4</v>
      </c>
      <c r="J3268" s="1" t="s">
        <v>3214</v>
      </c>
      <c r="K3268">
        <v>1</v>
      </c>
      <c r="L3268">
        <v>3.0710207318854201</v>
      </c>
      <c r="M3268">
        <v>14435.76</v>
      </c>
      <c r="N3268" s="5">
        <f>IF(Feb_21[[#This Row],[WIN_OSE]]=0,('Summary Sheet'!$O$1)-('Summary Sheet'!$O$1*2%),-'Summary Sheet'!$O$1*(Feb_21[[#This Row],[BSP]]-1))</f>
        <v>-4.1420414637708403</v>
      </c>
    </row>
    <row r="3269" spans="1:14" x14ac:dyDescent="0.25">
      <c r="A3269">
        <v>179855024</v>
      </c>
      <c r="B3269" s="1" t="s">
        <v>19</v>
      </c>
      <c r="C3269" s="1" t="s">
        <v>3137</v>
      </c>
      <c r="D3269" s="1" t="s">
        <v>3153</v>
      </c>
      <c r="E3269" s="1" t="s">
        <v>48</v>
      </c>
      <c r="F3269" s="1" t="s">
        <v>62</v>
      </c>
      <c r="G3269" s="2">
        <v>44255</v>
      </c>
      <c r="H3269" s="3">
        <v>0.49861111111111112</v>
      </c>
      <c r="I3269">
        <v>3</v>
      </c>
      <c r="J3269" s="1" t="s">
        <v>3170</v>
      </c>
      <c r="K3269">
        <v>0</v>
      </c>
      <c r="L3269">
        <v>3.0725319872204997</v>
      </c>
      <c r="M3269">
        <v>15672.42</v>
      </c>
      <c r="N3269" s="5">
        <f>IF(Feb_21[[#This Row],[WIN_OSE]]=0,('Summary Sheet'!$O$1)-('Summary Sheet'!$O$1*2%),-'Summary Sheet'!$O$1*(Feb_21[[#This Row],[BSP]]-1))</f>
        <v>1.96</v>
      </c>
    </row>
    <row r="3270" spans="1:14" x14ac:dyDescent="0.25">
      <c r="A3270">
        <v>179855026</v>
      </c>
      <c r="B3270" s="1" t="s">
        <v>19</v>
      </c>
      <c r="C3270" s="1" t="s">
        <v>3137</v>
      </c>
      <c r="D3270" s="1" t="s">
        <v>3153</v>
      </c>
      <c r="E3270" s="1" t="s">
        <v>27</v>
      </c>
      <c r="F3270" s="1" t="s">
        <v>62</v>
      </c>
      <c r="G3270" s="2">
        <v>44255</v>
      </c>
      <c r="H3270" s="3">
        <v>0.50902777777777775</v>
      </c>
      <c r="I3270">
        <v>5</v>
      </c>
      <c r="J3270" s="1" t="s">
        <v>3300</v>
      </c>
      <c r="K3270">
        <v>0</v>
      </c>
      <c r="L3270">
        <v>2.64</v>
      </c>
      <c r="M3270">
        <v>13581.04</v>
      </c>
      <c r="N3270" s="5">
        <f>IF(Feb_21[[#This Row],[WIN_OSE]]=0,('Summary Sheet'!$O$1)-('Summary Sheet'!$O$1*2%),-'Summary Sheet'!$O$1*(Feb_21[[#This Row],[BSP]]-1))</f>
        <v>1.96</v>
      </c>
    </row>
    <row r="3271" spans="1:14" x14ac:dyDescent="0.25">
      <c r="A3271">
        <v>179855028</v>
      </c>
      <c r="B3271" s="1" t="s">
        <v>19</v>
      </c>
      <c r="C3271" s="1" t="s">
        <v>3137</v>
      </c>
      <c r="D3271" s="1" t="s">
        <v>3153</v>
      </c>
      <c r="E3271" s="1" t="s">
        <v>41</v>
      </c>
      <c r="F3271" s="1" t="s">
        <v>35</v>
      </c>
      <c r="G3271" s="2">
        <v>44255</v>
      </c>
      <c r="H3271" s="3">
        <v>0.51944444444444449</v>
      </c>
      <c r="I3271">
        <v>5</v>
      </c>
      <c r="J3271" s="1" t="s">
        <v>3163</v>
      </c>
      <c r="K3271">
        <v>1</v>
      </c>
      <c r="L3271">
        <v>4.0999999999999996</v>
      </c>
      <c r="M3271">
        <v>6673.66</v>
      </c>
      <c r="N3271" s="5">
        <f>IF(Feb_21[[#This Row],[WIN_OSE]]=0,('Summary Sheet'!$O$1)-('Summary Sheet'!$O$1*2%),-'Summary Sheet'!$O$1*(Feb_21[[#This Row],[BSP]]-1))</f>
        <v>-6.1999999999999993</v>
      </c>
    </row>
    <row r="3272" spans="1:14" x14ac:dyDescent="0.25">
      <c r="A3272">
        <v>179855030</v>
      </c>
      <c r="B3272" s="1" t="s">
        <v>19</v>
      </c>
      <c r="C3272" s="1" t="s">
        <v>3137</v>
      </c>
      <c r="D3272" s="1" t="s">
        <v>3153</v>
      </c>
      <c r="E3272" s="1" t="s">
        <v>47</v>
      </c>
      <c r="F3272" s="1" t="s">
        <v>35</v>
      </c>
      <c r="G3272" s="2">
        <v>44255</v>
      </c>
      <c r="H3272" s="3">
        <v>0.52986111111111112</v>
      </c>
      <c r="I3272">
        <v>6</v>
      </c>
      <c r="J3272" s="1" t="s">
        <v>3260</v>
      </c>
      <c r="K3272">
        <v>0</v>
      </c>
      <c r="L3272">
        <v>4.0999999999999996</v>
      </c>
      <c r="M3272">
        <v>5726.46</v>
      </c>
      <c r="N3272" s="5">
        <f>IF(Feb_21[[#This Row],[WIN_OSE]]=0,('Summary Sheet'!$O$1)-('Summary Sheet'!$O$1*2%),-'Summary Sheet'!$O$1*(Feb_21[[#This Row],[BSP]]-1))</f>
        <v>1.96</v>
      </c>
    </row>
    <row r="3273" spans="1:14" x14ac:dyDescent="0.25">
      <c r="A3273">
        <v>179855032</v>
      </c>
      <c r="B3273" s="1" t="s">
        <v>19</v>
      </c>
      <c r="C3273" s="1" t="s">
        <v>3137</v>
      </c>
      <c r="D3273" s="1" t="s">
        <v>3153</v>
      </c>
      <c r="E3273" s="1" t="s">
        <v>48</v>
      </c>
      <c r="F3273" s="1" t="s">
        <v>35</v>
      </c>
      <c r="G3273" s="2">
        <v>44255</v>
      </c>
      <c r="H3273" s="3">
        <v>0.54027777777777775</v>
      </c>
      <c r="I3273">
        <v>6</v>
      </c>
      <c r="J3273" s="1" t="s">
        <v>3164</v>
      </c>
      <c r="K3273">
        <v>0</v>
      </c>
      <c r="L3273">
        <v>2.4950431045157169</v>
      </c>
      <c r="M3273">
        <v>16961.48</v>
      </c>
      <c r="N3273" s="5">
        <f>IF(Feb_21[[#This Row],[WIN_OSE]]=0,('Summary Sheet'!$O$1)-('Summary Sheet'!$O$1*2%),-'Summary Sheet'!$O$1*(Feb_21[[#This Row],[BSP]]-1))</f>
        <v>1.96</v>
      </c>
    </row>
    <row r="3274" spans="1:14" x14ac:dyDescent="0.25">
      <c r="A3274">
        <v>179855034</v>
      </c>
      <c r="B3274" s="1" t="s">
        <v>19</v>
      </c>
      <c r="C3274" s="1" t="s">
        <v>3137</v>
      </c>
      <c r="D3274" s="1" t="s">
        <v>3153</v>
      </c>
      <c r="E3274" s="1" t="s">
        <v>32</v>
      </c>
      <c r="F3274" s="1" t="s">
        <v>35</v>
      </c>
      <c r="G3274" s="2">
        <v>44255</v>
      </c>
      <c r="H3274" s="3">
        <v>0.55069444444444449</v>
      </c>
      <c r="I3274">
        <v>2</v>
      </c>
      <c r="J3274" s="1" t="s">
        <v>3314</v>
      </c>
      <c r="K3274">
        <v>1</v>
      </c>
      <c r="L3274">
        <v>3.5390182506384731</v>
      </c>
      <c r="M3274">
        <v>11246.28</v>
      </c>
      <c r="N3274" s="5">
        <f>IF(Feb_21[[#This Row],[WIN_OSE]]=0,('Summary Sheet'!$O$1)-('Summary Sheet'!$O$1*2%),-'Summary Sheet'!$O$1*(Feb_21[[#This Row],[BSP]]-1))</f>
        <v>-5.0780365012769462</v>
      </c>
    </row>
    <row r="3275" spans="1:14" x14ac:dyDescent="0.25">
      <c r="A3275">
        <v>179855036</v>
      </c>
      <c r="B3275" s="1" t="s">
        <v>19</v>
      </c>
      <c r="C3275" s="1" t="s">
        <v>3137</v>
      </c>
      <c r="D3275" s="1" t="s">
        <v>3153</v>
      </c>
      <c r="E3275" s="1" t="s">
        <v>48</v>
      </c>
      <c r="F3275" s="1" t="s">
        <v>35</v>
      </c>
      <c r="G3275" s="2">
        <v>44255</v>
      </c>
      <c r="H3275" s="3">
        <v>0.56111111111111112</v>
      </c>
      <c r="I3275">
        <v>6</v>
      </c>
      <c r="J3275" s="1" t="s">
        <v>3341</v>
      </c>
      <c r="K3275">
        <v>1</v>
      </c>
      <c r="L3275">
        <v>3.4</v>
      </c>
      <c r="M3275">
        <v>9365.7000000000007</v>
      </c>
      <c r="N3275" s="5">
        <f>IF(Feb_21[[#This Row],[WIN_OSE]]=0,('Summary Sheet'!$O$1)-('Summary Sheet'!$O$1*2%),-'Summary Sheet'!$O$1*(Feb_21[[#This Row],[BSP]]-1))</f>
        <v>-4.8</v>
      </c>
    </row>
    <row r="3276" spans="1:14" x14ac:dyDescent="0.25">
      <c r="A3276">
        <v>179855038</v>
      </c>
      <c r="B3276" s="1" t="s">
        <v>19</v>
      </c>
      <c r="C3276" s="1" t="s">
        <v>3137</v>
      </c>
      <c r="D3276" s="1" t="s">
        <v>3153</v>
      </c>
      <c r="E3276" s="1" t="s">
        <v>32</v>
      </c>
      <c r="F3276" s="1" t="s">
        <v>35</v>
      </c>
      <c r="G3276" s="2">
        <v>44255</v>
      </c>
      <c r="H3276" s="3">
        <v>0.57222222222222219</v>
      </c>
      <c r="I3276">
        <v>2</v>
      </c>
      <c r="J3276" s="1" t="s">
        <v>3240</v>
      </c>
      <c r="K3276">
        <v>1</v>
      </c>
      <c r="L3276">
        <v>3.560470474157337</v>
      </c>
      <c r="M3276">
        <v>11055.8</v>
      </c>
      <c r="N3276" s="5">
        <f>IF(Feb_21[[#This Row],[WIN_OSE]]=0,('Summary Sheet'!$O$1)-('Summary Sheet'!$O$1*2%),-'Summary Sheet'!$O$1*(Feb_21[[#This Row],[BSP]]-1))</f>
        <v>-5.1209409483146739</v>
      </c>
    </row>
    <row r="3277" spans="1:14" x14ac:dyDescent="0.25">
      <c r="A3277">
        <v>179855040</v>
      </c>
      <c r="B3277" s="1" t="s">
        <v>19</v>
      </c>
      <c r="C3277" s="1" t="s">
        <v>3137</v>
      </c>
      <c r="D3277" s="1" t="s">
        <v>3153</v>
      </c>
      <c r="E3277" s="1" t="s">
        <v>43</v>
      </c>
      <c r="F3277" s="1" t="s">
        <v>35</v>
      </c>
      <c r="G3277" s="2">
        <v>44255</v>
      </c>
      <c r="H3277" s="3">
        <v>0.58263888888888893</v>
      </c>
      <c r="I3277">
        <v>4</v>
      </c>
      <c r="J3277" s="1" t="s">
        <v>532</v>
      </c>
      <c r="K3277">
        <v>0</v>
      </c>
      <c r="L3277">
        <v>3.7431586688422245</v>
      </c>
      <c r="M3277">
        <v>5545.78</v>
      </c>
      <c r="N3277" s="5">
        <f>IF(Feb_21[[#This Row],[WIN_OSE]]=0,('Summary Sheet'!$O$1)-('Summary Sheet'!$O$1*2%),-'Summary Sheet'!$O$1*(Feb_21[[#This Row],[BSP]]-1))</f>
        <v>1.96</v>
      </c>
    </row>
    <row r="3278" spans="1:14" x14ac:dyDescent="0.25">
      <c r="A3278">
        <v>179855221</v>
      </c>
      <c r="B3278" s="1" t="s">
        <v>23</v>
      </c>
      <c r="C3278" s="1" t="s">
        <v>3119</v>
      </c>
      <c r="D3278" s="1" t="s">
        <v>3153</v>
      </c>
      <c r="E3278" s="1" t="s">
        <v>75</v>
      </c>
      <c r="F3278" s="1" t="s">
        <v>28</v>
      </c>
      <c r="G3278" s="2">
        <v>44255</v>
      </c>
      <c r="H3278" s="3">
        <v>0.45347222222222222</v>
      </c>
      <c r="I3278">
        <v>2</v>
      </c>
      <c r="J3278" s="1" t="s">
        <v>3304</v>
      </c>
      <c r="K3278">
        <v>0</v>
      </c>
      <c r="L3278">
        <v>3.6533097804216954</v>
      </c>
      <c r="M3278">
        <v>7020.62</v>
      </c>
      <c r="N3278" s="5">
        <f>IF(Feb_21[[#This Row],[WIN_OSE]]=0,('Summary Sheet'!$O$1)-('Summary Sheet'!$O$1*2%),-'Summary Sheet'!$O$1*(Feb_21[[#This Row],[BSP]]-1))</f>
        <v>1.96</v>
      </c>
    </row>
    <row r="3279" spans="1:14" x14ac:dyDescent="0.25">
      <c r="A3279">
        <v>179855223</v>
      </c>
      <c r="B3279" s="1" t="s">
        <v>23</v>
      </c>
      <c r="C3279" s="1" t="s">
        <v>3119</v>
      </c>
      <c r="D3279" s="1" t="s">
        <v>3153</v>
      </c>
      <c r="E3279" s="1" t="s">
        <v>41</v>
      </c>
      <c r="F3279" s="1" t="s">
        <v>25</v>
      </c>
      <c r="G3279" s="2">
        <v>44255</v>
      </c>
      <c r="H3279" s="3">
        <v>0.46458333333333335</v>
      </c>
      <c r="I3279">
        <v>4</v>
      </c>
      <c r="J3279" s="1" t="s">
        <v>3190</v>
      </c>
      <c r="K3279">
        <v>0</v>
      </c>
      <c r="L3279">
        <v>4.776958762508368</v>
      </c>
      <c r="M3279">
        <v>6862.18</v>
      </c>
      <c r="N3279" s="5">
        <f>IF(Feb_21[[#This Row],[WIN_OSE]]=0,('Summary Sheet'!$O$1)-('Summary Sheet'!$O$1*2%),-'Summary Sheet'!$O$1*(Feb_21[[#This Row],[BSP]]-1))</f>
        <v>1.96</v>
      </c>
    </row>
    <row r="3280" spans="1:14" x14ac:dyDescent="0.25">
      <c r="A3280">
        <v>179855225</v>
      </c>
      <c r="B3280" s="1" t="s">
        <v>23</v>
      </c>
      <c r="C3280" s="1" t="s">
        <v>3119</v>
      </c>
      <c r="D3280" s="1" t="s">
        <v>3153</v>
      </c>
      <c r="E3280" s="1" t="s">
        <v>24</v>
      </c>
      <c r="F3280" s="1" t="s">
        <v>25</v>
      </c>
      <c r="G3280" s="2">
        <v>44255</v>
      </c>
      <c r="H3280" s="3">
        <v>0.47499999999999998</v>
      </c>
      <c r="I3280">
        <v>4</v>
      </c>
      <c r="J3280" s="1" t="s">
        <v>3217</v>
      </c>
      <c r="K3280">
        <v>1</v>
      </c>
      <c r="L3280">
        <v>3.9137009024494911</v>
      </c>
      <c r="M3280">
        <v>8982</v>
      </c>
      <c r="N3280" s="5">
        <f>IF(Feb_21[[#This Row],[WIN_OSE]]=0,('Summary Sheet'!$O$1)-('Summary Sheet'!$O$1*2%),-'Summary Sheet'!$O$1*(Feb_21[[#This Row],[BSP]]-1))</f>
        <v>-5.8274018048989822</v>
      </c>
    </row>
    <row r="3281" spans="1:14" x14ac:dyDescent="0.25">
      <c r="A3281">
        <v>179855227</v>
      </c>
      <c r="B3281" s="1" t="s">
        <v>23</v>
      </c>
      <c r="C3281" s="1" t="s">
        <v>3119</v>
      </c>
      <c r="D3281" s="1" t="s">
        <v>3153</v>
      </c>
      <c r="E3281" s="1" t="s">
        <v>75</v>
      </c>
      <c r="F3281" s="1" t="s">
        <v>28</v>
      </c>
      <c r="G3281" s="2">
        <v>44255</v>
      </c>
      <c r="H3281" s="3">
        <v>0.48541666666666666</v>
      </c>
      <c r="I3281">
        <v>3</v>
      </c>
      <c r="J3281" s="1" t="s">
        <v>3259</v>
      </c>
      <c r="K3281">
        <v>0</v>
      </c>
      <c r="L3281">
        <v>4.4834877973848037</v>
      </c>
      <c r="M3281">
        <v>4168.9799999999996</v>
      </c>
      <c r="N3281" s="5">
        <f>IF(Feb_21[[#This Row],[WIN_OSE]]=0,('Summary Sheet'!$O$1)-('Summary Sheet'!$O$1*2%),-'Summary Sheet'!$O$1*(Feb_21[[#This Row],[BSP]]-1))</f>
        <v>1.96</v>
      </c>
    </row>
    <row r="3282" spans="1:14" x14ac:dyDescent="0.25">
      <c r="A3282">
        <v>179855229</v>
      </c>
      <c r="B3282" s="1" t="s">
        <v>23</v>
      </c>
      <c r="C3282" s="1" t="s">
        <v>3119</v>
      </c>
      <c r="D3282" s="1" t="s">
        <v>3153</v>
      </c>
      <c r="E3282" s="1" t="s">
        <v>39</v>
      </c>
      <c r="F3282" s="1" t="s">
        <v>25</v>
      </c>
      <c r="G3282" s="2">
        <v>44255</v>
      </c>
      <c r="H3282" s="3">
        <v>0.49583333333333335</v>
      </c>
      <c r="I3282">
        <v>3</v>
      </c>
      <c r="J3282" s="1" t="s">
        <v>3162</v>
      </c>
      <c r="K3282">
        <v>0</v>
      </c>
      <c r="L3282">
        <v>3.45</v>
      </c>
      <c r="M3282">
        <v>9049.42</v>
      </c>
      <c r="N3282" s="5">
        <f>IF(Feb_21[[#This Row],[WIN_OSE]]=0,('Summary Sheet'!$O$1)-('Summary Sheet'!$O$1*2%),-'Summary Sheet'!$O$1*(Feb_21[[#This Row],[BSP]]-1))</f>
        <v>1.96</v>
      </c>
    </row>
    <row r="3283" spans="1:14" x14ac:dyDescent="0.25">
      <c r="A3283">
        <v>179855231</v>
      </c>
      <c r="B3283" s="1" t="s">
        <v>23</v>
      </c>
      <c r="C3283" s="1" t="s">
        <v>3119</v>
      </c>
      <c r="D3283" s="1" t="s">
        <v>3153</v>
      </c>
      <c r="E3283" s="1" t="s">
        <v>41</v>
      </c>
      <c r="F3283" s="1" t="s">
        <v>25</v>
      </c>
      <c r="G3283" s="2">
        <v>44255</v>
      </c>
      <c r="H3283" s="3">
        <v>0.50624999999999998</v>
      </c>
      <c r="I3283">
        <v>6</v>
      </c>
      <c r="J3283" s="1" t="s">
        <v>3221</v>
      </c>
      <c r="K3283">
        <v>1</v>
      </c>
      <c r="L3283">
        <v>3.5</v>
      </c>
      <c r="M3283">
        <v>9034.2999999999993</v>
      </c>
      <c r="N3283" s="5">
        <f>IF(Feb_21[[#This Row],[WIN_OSE]]=0,('Summary Sheet'!$O$1)-('Summary Sheet'!$O$1*2%),-'Summary Sheet'!$O$1*(Feb_21[[#This Row],[BSP]]-1))</f>
        <v>-5</v>
      </c>
    </row>
    <row r="3284" spans="1:14" x14ac:dyDescent="0.25">
      <c r="A3284">
        <v>179855233</v>
      </c>
      <c r="B3284" s="1" t="s">
        <v>23</v>
      </c>
      <c r="C3284" s="1" t="s">
        <v>3119</v>
      </c>
      <c r="D3284" s="1" t="s">
        <v>3153</v>
      </c>
      <c r="E3284" s="1" t="s">
        <v>49</v>
      </c>
      <c r="F3284" s="1" t="s">
        <v>28</v>
      </c>
      <c r="G3284" s="2">
        <v>44255</v>
      </c>
      <c r="H3284" s="3">
        <v>0.51666666666666672</v>
      </c>
      <c r="I3284">
        <v>6</v>
      </c>
      <c r="J3284" s="1" t="s">
        <v>3177</v>
      </c>
      <c r="K3284">
        <v>0</v>
      </c>
      <c r="L3284">
        <v>4.6045567816106514</v>
      </c>
      <c r="M3284">
        <v>3057.84</v>
      </c>
      <c r="N3284" s="5">
        <f>IF(Feb_21[[#This Row],[WIN_OSE]]=0,('Summary Sheet'!$O$1)-('Summary Sheet'!$O$1*2%),-'Summary Sheet'!$O$1*(Feb_21[[#This Row],[BSP]]-1))</f>
        <v>1.96</v>
      </c>
    </row>
    <row r="3285" spans="1:14" x14ac:dyDescent="0.25">
      <c r="A3285">
        <v>179855235</v>
      </c>
      <c r="B3285" s="1" t="s">
        <v>23</v>
      </c>
      <c r="C3285" s="1" t="s">
        <v>3119</v>
      </c>
      <c r="D3285" s="1" t="s">
        <v>3153</v>
      </c>
      <c r="E3285" s="1" t="s">
        <v>24</v>
      </c>
      <c r="F3285" s="1" t="s">
        <v>25</v>
      </c>
      <c r="G3285" s="2">
        <v>44255</v>
      </c>
      <c r="H3285" s="3">
        <v>0.52708333333333335</v>
      </c>
      <c r="I3285">
        <v>3</v>
      </c>
      <c r="J3285" s="1" t="s">
        <v>3186</v>
      </c>
      <c r="K3285">
        <v>0</v>
      </c>
      <c r="L3285">
        <v>4.4591107499999998</v>
      </c>
      <c r="M3285">
        <v>4392.26</v>
      </c>
      <c r="N3285" s="5">
        <f>IF(Feb_21[[#This Row],[WIN_OSE]]=0,('Summary Sheet'!$O$1)-('Summary Sheet'!$O$1*2%),-'Summary Sheet'!$O$1*(Feb_21[[#This Row],[BSP]]-1))</f>
        <v>1.96</v>
      </c>
    </row>
    <row r="3286" spans="1:14" x14ac:dyDescent="0.25">
      <c r="A3286">
        <v>179855237</v>
      </c>
      <c r="B3286" s="1" t="s">
        <v>23</v>
      </c>
      <c r="C3286" s="1" t="s">
        <v>3119</v>
      </c>
      <c r="D3286" s="1" t="s">
        <v>3153</v>
      </c>
      <c r="E3286" s="1" t="s">
        <v>39</v>
      </c>
      <c r="F3286" s="1" t="s">
        <v>25</v>
      </c>
      <c r="G3286" s="2">
        <v>44255</v>
      </c>
      <c r="H3286" s="3">
        <v>0.53749999999999998</v>
      </c>
      <c r="I3286">
        <v>5</v>
      </c>
      <c r="J3286" s="1" t="s">
        <v>3308</v>
      </c>
      <c r="K3286">
        <v>0</v>
      </c>
      <c r="L3286">
        <v>3.5898125496190918</v>
      </c>
      <c r="M3286">
        <v>5389.52</v>
      </c>
      <c r="N3286" s="5">
        <f>IF(Feb_21[[#This Row],[WIN_OSE]]=0,('Summary Sheet'!$O$1)-('Summary Sheet'!$O$1*2%),-'Summary Sheet'!$O$1*(Feb_21[[#This Row],[BSP]]-1))</f>
        <v>1.96</v>
      </c>
    </row>
    <row r="3287" spans="1:14" x14ac:dyDescent="0.25">
      <c r="A3287">
        <v>179855239</v>
      </c>
      <c r="B3287" s="1" t="s">
        <v>23</v>
      </c>
      <c r="C3287" s="1" t="s">
        <v>3119</v>
      </c>
      <c r="D3287" s="1" t="s">
        <v>3153</v>
      </c>
      <c r="E3287" s="1" t="s">
        <v>27</v>
      </c>
      <c r="F3287" s="1" t="s">
        <v>28</v>
      </c>
      <c r="G3287" s="2">
        <v>44255</v>
      </c>
      <c r="H3287" s="3">
        <v>0.54791666666666672</v>
      </c>
      <c r="I3287">
        <v>6</v>
      </c>
      <c r="J3287" s="1" t="s">
        <v>3237</v>
      </c>
      <c r="K3287">
        <v>0</v>
      </c>
      <c r="L3287">
        <v>3.5762261558409962</v>
      </c>
      <c r="M3287">
        <v>7138</v>
      </c>
      <c r="N3287" s="5">
        <f>IF(Feb_21[[#This Row],[WIN_OSE]]=0,('Summary Sheet'!$O$1)-('Summary Sheet'!$O$1*2%),-'Summary Sheet'!$O$1*(Feb_21[[#This Row],[BSP]]-1))</f>
        <v>1.96</v>
      </c>
    </row>
    <row r="3288" spans="1:14" x14ac:dyDescent="0.25">
      <c r="A3288">
        <v>179855241</v>
      </c>
      <c r="B3288" s="1" t="s">
        <v>23</v>
      </c>
      <c r="C3288" s="1" t="s">
        <v>3119</v>
      </c>
      <c r="D3288" s="1" t="s">
        <v>3153</v>
      </c>
      <c r="E3288" s="1" t="s">
        <v>24</v>
      </c>
      <c r="F3288" s="1" t="s">
        <v>25</v>
      </c>
      <c r="G3288" s="2">
        <v>44255</v>
      </c>
      <c r="H3288" s="3">
        <v>0.55833333333333335</v>
      </c>
      <c r="I3288">
        <v>2</v>
      </c>
      <c r="J3288" s="1" t="s">
        <v>3154</v>
      </c>
      <c r="K3288">
        <v>0</v>
      </c>
      <c r="L3288">
        <v>4.2</v>
      </c>
      <c r="M3288">
        <v>4149.58</v>
      </c>
      <c r="N3288" s="5">
        <f>IF(Feb_21[[#This Row],[WIN_OSE]]=0,('Summary Sheet'!$O$1)-('Summary Sheet'!$O$1*2%),-'Summary Sheet'!$O$1*(Feb_21[[#This Row],[BSP]]-1))</f>
        <v>1.96</v>
      </c>
    </row>
    <row r="3289" spans="1:14" x14ac:dyDescent="0.25">
      <c r="A3289">
        <v>179855243</v>
      </c>
      <c r="B3289" s="1" t="s">
        <v>23</v>
      </c>
      <c r="C3289" s="1" t="s">
        <v>3119</v>
      </c>
      <c r="D3289" s="1" t="s">
        <v>3153</v>
      </c>
      <c r="E3289" s="1" t="s">
        <v>24</v>
      </c>
      <c r="F3289" s="1" t="s">
        <v>25</v>
      </c>
      <c r="G3289" s="2">
        <v>44255</v>
      </c>
      <c r="H3289" s="3">
        <v>0.56874999999999998</v>
      </c>
      <c r="I3289">
        <v>2</v>
      </c>
      <c r="J3289" s="1" t="s">
        <v>130</v>
      </c>
      <c r="K3289">
        <v>0</v>
      </c>
      <c r="L3289">
        <v>5.1623082672784228</v>
      </c>
      <c r="M3289">
        <v>3778.6</v>
      </c>
      <c r="N3289" s="5">
        <f>IF(Feb_21[[#This Row],[WIN_OSE]]=0,('Summary Sheet'!$O$1)-('Summary Sheet'!$O$1*2%),-'Summary Sheet'!$O$1*(Feb_21[[#This Row],[BSP]]-1))</f>
        <v>1.96</v>
      </c>
    </row>
    <row r="3290" spans="1:14" x14ac:dyDescent="0.25">
      <c r="A3290">
        <v>179855326</v>
      </c>
      <c r="B3290" s="1" t="s">
        <v>19</v>
      </c>
      <c r="C3290" s="1" t="s">
        <v>3118</v>
      </c>
      <c r="D3290" s="1" t="s">
        <v>3153</v>
      </c>
      <c r="E3290" s="1" t="s">
        <v>45</v>
      </c>
      <c r="F3290" s="1" t="s">
        <v>52</v>
      </c>
      <c r="G3290" s="2">
        <v>44255</v>
      </c>
      <c r="H3290" s="3">
        <v>0.58611111111111114</v>
      </c>
      <c r="I3290">
        <v>3</v>
      </c>
      <c r="J3290" s="1" t="s">
        <v>3241</v>
      </c>
      <c r="K3290">
        <v>0</v>
      </c>
      <c r="L3290">
        <v>3.9625550704251511</v>
      </c>
      <c r="M3290">
        <v>4922.82</v>
      </c>
      <c r="N3290" s="5">
        <f>IF(Feb_21[[#This Row],[WIN_OSE]]=0,('Summary Sheet'!$O$1)-('Summary Sheet'!$O$1*2%),-'Summary Sheet'!$O$1*(Feb_21[[#This Row],[BSP]]-1))</f>
        <v>1.96</v>
      </c>
    </row>
    <row r="3291" spans="1:14" x14ac:dyDescent="0.25">
      <c r="A3291">
        <v>179855328</v>
      </c>
      <c r="B3291" s="1" t="s">
        <v>19</v>
      </c>
      <c r="C3291" s="1" t="s">
        <v>3118</v>
      </c>
      <c r="D3291" s="1" t="s">
        <v>3153</v>
      </c>
      <c r="E3291" s="1" t="s">
        <v>32</v>
      </c>
      <c r="F3291" s="1" t="s">
        <v>36</v>
      </c>
      <c r="G3291" s="2">
        <v>44255</v>
      </c>
      <c r="H3291" s="3">
        <v>0.59652777777777777</v>
      </c>
      <c r="I3291">
        <v>1</v>
      </c>
      <c r="J3291" s="1" t="s">
        <v>3311</v>
      </c>
      <c r="K3291">
        <v>0</v>
      </c>
      <c r="L3291">
        <v>3.9687452673323969</v>
      </c>
      <c r="M3291">
        <v>6179.78</v>
      </c>
      <c r="N3291" s="5">
        <f>IF(Feb_21[[#This Row],[WIN_OSE]]=0,('Summary Sheet'!$O$1)-('Summary Sheet'!$O$1*2%),-'Summary Sheet'!$O$1*(Feb_21[[#This Row],[BSP]]-1))</f>
        <v>1.96</v>
      </c>
    </row>
    <row r="3292" spans="1:14" x14ac:dyDescent="0.25">
      <c r="A3292">
        <v>179855330</v>
      </c>
      <c r="B3292" s="1" t="s">
        <v>19</v>
      </c>
      <c r="C3292" s="1" t="s">
        <v>3118</v>
      </c>
      <c r="D3292" s="1" t="s">
        <v>3153</v>
      </c>
      <c r="E3292" s="1" t="s">
        <v>41</v>
      </c>
      <c r="F3292" s="1" t="s">
        <v>36</v>
      </c>
      <c r="G3292" s="2">
        <v>44255</v>
      </c>
      <c r="H3292" s="3">
        <v>0.60833333333333328</v>
      </c>
      <c r="I3292">
        <v>4</v>
      </c>
      <c r="J3292" s="1" t="s">
        <v>3166</v>
      </c>
      <c r="K3292">
        <v>0</v>
      </c>
      <c r="L3292">
        <v>4.7166307454399066</v>
      </c>
      <c r="M3292">
        <v>4022.98</v>
      </c>
      <c r="N3292" s="5">
        <f>IF(Feb_21[[#This Row],[WIN_OSE]]=0,('Summary Sheet'!$O$1)-('Summary Sheet'!$O$1*2%),-'Summary Sheet'!$O$1*(Feb_21[[#This Row],[BSP]]-1))</f>
        <v>1.96</v>
      </c>
    </row>
    <row r="3293" spans="1:14" x14ac:dyDescent="0.25">
      <c r="A3293">
        <v>179855332</v>
      </c>
      <c r="B3293" s="1" t="s">
        <v>19</v>
      </c>
      <c r="C3293" s="1" t="s">
        <v>3118</v>
      </c>
      <c r="D3293" s="1" t="s">
        <v>3153</v>
      </c>
      <c r="E3293" s="1" t="s">
        <v>47</v>
      </c>
      <c r="F3293" s="1" t="s">
        <v>36</v>
      </c>
      <c r="G3293" s="2">
        <v>44255</v>
      </c>
      <c r="H3293" s="3">
        <v>0.62083333333333335</v>
      </c>
      <c r="I3293">
        <v>3</v>
      </c>
      <c r="J3293" s="1" t="s">
        <v>3176</v>
      </c>
      <c r="K3293">
        <v>0</v>
      </c>
      <c r="L3293">
        <v>3.2744084029999998</v>
      </c>
      <c r="M3293">
        <v>7231.78</v>
      </c>
      <c r="N3293" s="5">
        <f>IF(Feb_21[[#This Row],[WIN_OSE]]=0,('Summary Sheet'!$O$1)-('Summary Sheet'!$O$1*2%),-'Summary Sheet'!$O$1*(Feb_21[[#This Row],[BSP]]-1))</f>
        <v>1.96</v>
      </c>
    </row>
    <row r="3294" spans="1:14" x14ac:dyDescent="0.25">
      <c r="A3294">
        <v>179855334</v>
      </c>
      <c r="B3294" s="1" t="s">
        <v>19</v>
      </c>
      <c r="C3294" s="1" t="s">
        <v>3118</v>
      </c>
      <c r="D3294" s="1" t="s">
        <v>3153</v>
      </c>
      <c r="E3294" s="1" t="s">
        <v>27</v>
      </c>
      <c r="F3294" s="1" t="s">
        <v>52</v>
      </c>
      <c r="G3294" s="2">
        <v>44255</v>
      </c>
      <c r="H3294" s="3">
        <v>0.63124999999999998</v>
      </c>
      <c r="I3294">
        <v>3</v>
      </c>
      <c r="J3294" s="1" t="s">
        <v>3196</v>
      </c>
      <c r="K3294">
        <v>1</v>
      </c>
      <c r="L3294">
        <v>4.046151378425308</v>
      </c>
      <c r="M3294">
        <v>7220.74</v>
      </c>
      <c r="N3294" s="5">
        <f>IF(Feb_21[[#This Row],[WIN_OSE]]=0,('Summary Sheet'!$O$1)-('Summary Sheet'!$O$1*2%),-'Summary Sheet'!$O$1*(Feb_21[[#This Row],[BSP]]-1))</f>
        <v>-6.0923027568506161</v>
      </c>
    </row>
    <row r="3295" spans="1:14" x14ac:dyDescent="0.25">
      <c r="A3295">
        <v>179855336</v>
      </c>
      <c r="B3295" s="1" t="s">
        <v>19</v>
      </c>
      <c r="C3295" s="1" t="s">
        <v>3118</v>
      </c>
      <c r="D3295" s="1" t="s">
        <v>3153</v>
      </c>
      <c r="E3295" s="1" t="s">
        <v>24</v>
      </c>
      <c r="F3295" s="1" t="s">
        <v>36</v>
      </c>
      <c r="G3295" s="2">
        <v>44255</v>
      </c>
      <c r="H3295" s="3">
        <v>0.6430555555555556</v>
      </c>
      <c r="I3295">
        <v>3</v>
      </c>
      <c r="J3295" s="1" t="s">
        <v>3197</v>
      </c>
      <c r="K3295">
        <v>0</v>
      </c>
      <c r="L3295">
        <v>2.5219464469999999</v>
      </c>
      <c r="M3295">
        <v>14697.98</v>
      </c>
      <c r="N3295" s="5">
        <f>IF(Feb_21[[#This Row],[WIN_OSE]]=0,('Summary Sheet'!$O$1)-('Summary Sheet'!$O$1*2%),-'Summary Sheet'!$O$1*(Feb_21[[#This Row],[BSP]]-1))</f>
        <v>1.96</v>
      </c>
    </row>
    <row r="3296" spans="1:14" x14ac:dyDescent="0.25">
      <c r="A3296">
        <v>179855338</v>
      </c>
      <c r="B3296" s="1" t="s">
        <v>19</v>
      </c>
      <c r="C3296" s="1" t="s">
        <v>3118</v>
      </c>
      <c r="D3296" s="1" t="s">
        <v>3153</v>
      </c>
      <c r="E3296" s="1" t="s">
        <v>39</v>
      </c>
      <c r="F3296" s="1" t="s">
        <v>36</v>
      </c>
      <c r="G3296" s="2">
        <v>44255</v>
      </c>
      <c r="H3296" s="3">
        <v>0.65555555555555556</v>
      </c>
      <c r="I3296">
        <v>2</v>
      </c>
      <c r="J3296" s="1" t="s">
        <v>3302</v>
      </c>
      <c r="K3296">
        <v>0</v>
      </c>
      <c r="L3296">
        <v>3.55</v>
      </c>
      <c r="M3296">
        <v>6763.18</v>
      </c>
      <c r="N3296" s="5">
        <f>IF(Feb_21[[#This Row],[WIN_OSE]]=0,('Summary Sheet'!$O$1)-('Summary Sheet'!$O$1*2%),-'Summary Sheet'!$O$1*(Feb_21[[#This Row],[BSP]]-1))</f>
        <v>1.96</v>
      </c>
    </row>
    <row r="3297" spans="1:14" x14ac:dyDescent="0.25">
      <c r="A3297">
        <v>179855340</v>
      </c>
      <c r="B3297" s="1" t="s">
        <v>19</v>
      </c>
      <c r="C3297" s="1" t="s">
        <v>3118</v>
      </c>
      <c r="D3297" s="1" t="s">
        <v>3153</v>
      </c>
      <c r="E3297" s="1" t="s">
        <v>75</v>
      </c>
      <c r="F3297" s="1" t="s">
        <v>52</v>
      </c>
      <c r="G3297" s="2">
        <v>44255</v>
      </c>
      <c r="H3297" s="3">
        <v>0.6694444444444444</v>
      </c>
      <c r="I3297">
        <v>4</v>
      </c>
      <c r="J3297" s="1" t="s">
        <v>518</v>
      </c>
      <c r="K3297">
        <v>0</v>
      </c>
      <c r="L3297">
        <v>3.7140526722224685</v>
      </c>
      <c r="M3297">
        <v>6372.9</v>
      </c>
      <c r="N3297" s="5">
        <f>IF(Feb_21[[#This Row],[WIN_OSE]]=0,('Summary Sheet'!$O$1)-('Summary Sheet'!$O$1*2%),-'Summary Sheet'!$O$1*(Feb_21[[#This Row],[BSP]]-1))</f>
        <v>1.96</v>
      </c>
    </row>
    <row r="3298" spans="1:14" x14ac:dyDescent="0.25">
      <c r="A3298">
        <v>179855342</v>
      </c>
      <c r="B3298" s="1" t="s">
        <v>19</v>
      </c>
      <c r="C3298" s="1" t="s">
        <v>3118</v>
      </c>
      <c r="D3298" s="1" t="s">
        <v>3153</v>
      </c>
      <c r="E3298" s="1" t="s">
        <v>32</v>
      </c>
      <c r="F3298" s="1" t="s">
        <v>36</v>
      </c>
      <c r="G3298" s="2">
        <v>44255</v>
      </c>
      <c r="H3298" s="3">
        <v>0.68263888888888891</v>
      </c>
      <c r="I3298">
        <v>4</v>
      </c>
      <c r="J3298" s="1" t="s">
        <v>3193</v>
      </c>
      <c r="K3298">
        <v>0</v>
      </c>
      <c r="L3298">
        <v>2.48</v>
      </c>
      <c r="M3298">
        <v>13717.6</v>
      </c>
      <c r="N3298" s="5">
        <f>IF(Feb_21[[#This Row],[WIN_OSE]]=0,('Summary Sheet'!$O$1)-('Summary Sheet'!$O$1*2%),-'Summary Sheet'!$O$1*(Feb_21[[#This Row],[BSP]]-1))</f>
        <v>1.96</v>
      </c>
    </row>
    <row r="3299" spans="1:14" x14ac:dyDescent="0.25">
      <c r="A3299">
        <v>179855344</v>
      </c>
      <c r="B3299" s="1" t="s">
        <v>19</v>
      </c>
      <c r="C3299" s="1" t="s">
        <v>3118</v>
      </c>
      <c r="D3299" s="1" t="s">
        <v>3153</v>
      </c>
      <c r="E3299" s="1" t="s">
        <v>48</v>
      </c>
      <c r="F3299" s="1" t="s">
        <v>66</v>
      </c>
      <c r="G3299" s="2">
        <v>44255</v>
      </c>
      <c r="H3299" s="3">
        <v>0.69652777777777775</v>
      </c>
      <c r="I3299">
        <v>6</v>
      </c>
      <c r="J3299" s="1" t="s">
        <v>3344</v>
      </c>
      <c r="K3299">
        <v>0</v>
      </c>
      <c r="L3299">
        <v>3.8808829763153643</v>
      </c>
      <c r="M3299">
        <v>6363.94</v>
      </c>
      <c r="N3299" s="5">
        <f>IF(Feb_21[[#This Row],[WIN_OSE]]=0,('Summary Sheet'!$O$1)-('Summary Sheet'!$O$1*2%),-'Summary Sheet'!$O$1*(Feb_21[[#This Row],[BSP]]-1))</f>
        <v>1.96</v>
      </c>
    </row>
    <row r="3300" spans="1:14" x14ac:dyDescent="0.25">
      <c r="A3300">
        <v>179855346</v>
      </c>
      <c r="B3300" s="1" t="s">
        <v>19</v>
      </c>
      <c r="C3300" s="1" t="s">
        <v>3118</v>
      </c>
      <c r="D3300" s="1" t="s">
        <v>3153</v>
      </c>
      <c r="E3300" s="1" t="s">
        <v>75</v>
      </c>
      <c r="F3300" s="1" t="s">
        <v>52</v>
      </c>
      <c r="G3300" s="2">
        <v>44255</v>
      </c>
      <c r="H3300" s="3">
        <v>0.7104166666666667</v>
      </c>
      <c r="I3300">
        <v>4</v>
      </c>
      <c r="J3300" s="1" t="s">
        <v>3293</v>
      </c>
      <c r="K3300">
        <v>0</v>
      </c>
      <c r="L3300">
        <v>3.3737551712566347</v>
      </c>
      <c r="M3300">
        <v>9163.66</v>
      </c>
      <c r="N3300" s="5">
        <f>IF(Feb_21[[#This Row],[WIN_OSE]]=0,('Summary Sheet'!$O$1)-('Summary Sheet'!$O$1*2%),-'Summary Sheet'!$O$1*(Feb_21[[#This Row],[BSP]]-1))</f>
        <v>1.96</v>
      </c>
    </row>
    <row r="3301" spans="1:14" x14ac:dyDescent="0.25">
      <c r="A3301">
        <v>179855348</v>
      </c>
      <c r="B3301" s="1" t="s">
        <v>19</v>
      </c>
      <c r="C3301" s="1" t="s">
        <v>3118</v>
      </c>
      <c r="D3301" s="1" t="s">
        <v>3153</v>
      </c>
      <c r="E3301" s="1" t="s">
        <v>43</v>
      </c>
      <c r="F3301" s="1" t="s">
        <v>36</v>
      </c>
      <c r="G3301" s="2">
        <v>44255</v>
      </c>
      <c r="H3301" s="3">
        <v>0.72361111111111109</v>
      </c>
      <c r="I3301">
        <v>3</v>
      </c>
      <c r="J3301" s="1" t="s">
        <v>3291</v>
      </c>
      <c r="K3301">
        <v>0</v>
      </c>
      <c r="L3301">
        <v>2.2890438142196583</v>
      </c>
      <c r="M3301">
        <v>10958.44</v>
      </c>
      <c r="N3301" s="5">
        <f>IF(Feb_21[[#This Row],[WIN_OSE]]=0,('Summary Sheet'!$O$1)-('Summary Sheet'!$O$1*2%),-'Summary Sheet'!$O$1*(Feb_21[[#This Row],[BSP]]-1))</f>
        <v>1.96</v>
      </c>
    </row>
    <row r="3302" spans="1:14" x14ac:dyDescent="0.25">
      <c r="A3302">
        <v>179855814</v>
      </c>
      <c r="B3302" s="1" t="s">
        <v>23</v>
      </c>
      <c r="C3302" s="1" t="s">
        <v>3138</v>
      </c>
      <c r="D3302" s="1" t="s">
        <v>3153</v>
      </c>
      <c r="E3302" s="1" t="s">
        <v>47</v>
      </c>
      <c r="F3302" s="1" t="s">
        <v>44</v>
      </c>
      <c r="G3302" s="2">
        <v>44255</v>
      </c>
      <c r="H3302" s="3">
        <v>0.58125000000000004</v>
      </c>
      <c r="I3302">
        <v>5</v>
      </c>
      <c r="J3302" s="1" t="s">
        <v>3290</v>
      </c>
      <c r="K3302">
        <v>0</v>
      </c>
      <c r="L3302">
        <v>3.4541121895768452</v>
      </c>
      <c r="M3302">
        <v>7193.84</v>
      </c>
      <c r="N3302" s="5">
        <f>IF(Feb_21[[#This Row],[WIN_OSE]]=0,('Summary Sheet'!$O$1)-('Summary Sheet'!$O$1*2%),-'Summary Sheet'!$O$1*(Feb_21[[#This Row],[BSP]]-1))</f>
        <v>1.96</v>
      </c>
    </row>
    <row r="3303" spans="1:14" x14ac:dyDescent="0.25">
      <c r="A3303">
        <v>179855816</v>
      </c>
      <c r="B3303" s="1" t="s">
        <v>23</v>
      </c>
      <c r="C3303" s="1" t="s">
        <v>3138</v>
      </c>
      <c r="D3303" s="1" t="s">
        <v>3153</v>
      </c>
      <c r="E3303" s="1" t="s">
        <v>41</v>
      </c>
      <c r="F3303" s="1" t="s">
        <v>44</v>
      </c>
      <c r="G3303" s="2">
        <v>44255</v>
      </c>
      <c r="H3303" s="3">
        <v>0.59166666666666667</v>
      </c>
      <c r="I3303">
        <v>1</v>
      </c>
      <c r="J3303" s="1" t="s">
        <v>480</v>
      </c>
      <c r="K3303">
        <v>0</v>
      </c>
      <c r="L3303">
        <v>4.5730098214161963</v>
      </c>
      <c r="M3303">
        <v>3650.76</v>
      </c>
      <c r="N3303" s="5">
        <f>IF(Feb_21[[#This Row],[WIN_OSE]]=0,('Summary Sheet'!$O$1)-('Summary Sheet'!$O$1*2%),-'Summary Sheet'!$O$1*(Feb_21[[#This Row],[BSP]]-1))</f>
        <v>1.96</v>
      </c>
    </row>
    <row r="3304" spans="1:14" x14ac:dyDescent="0.25">
      <c r="A3304">
        <v>179855818</v>
      </c>
      <c r="B3304" s="1" t="s">
        <v>23</v>
      </c>
      <c r="C3304" s="1" t="s">
        <v>3138</v>
      </c>
      <c r="D3304" s="1" t="s">
        <v>3153</v>
      </c>
      <c r="E3304" s="1" t="s">
        <v>27</v>
      </c>
      <c r="F3304" s="1" t="s">
        <v>58</v>
      </c>
      <c r="G3304" s="2">
        <v>44255</v>
      </c>
      <c r="H3304" s="3">
        <v>0.60555555555555551</v>
      </c>
      <c r="I3304">
        <v>6</v>
      </c>
      <c r="J3304" s="1" t="s">
        <v>3191</v>
      </c>
      <c r="K3304">
        <v>0</v>
      </c>
      <c r="L3304">
        <v>3.75</v>
      </c>
      <c r="M3304">
        <v>7212.22</v>
      </c>
      <c r="N3304" s="5">
        <f>IF(Feb_21[[#This Row],[WIN_OSE]]=0,('Summary Sheet'!$O$1)-('Summary Sheet'!$O$1*2%),-'Summary Sheet'!$O$1*(Feb_21[[#This Row],[BSP]]-1))</f>
        <v>1.96</v>
      </c>
    </row>
    <row r="3305" spans="1:14" x14ac:dyDescent="0.25">
      <c r="A3305">
        <v>179855820</v>
      </c>
      <c r="B3305" s="1" t="s">
        <v>23</v>
      </c>
      <c r="C3305" s="1" t="s">
        <v>3138</v>
      </c>
      <c r="D3305" s="1" t="s">
        <v>3153</v>
      </c>
      <c r="E3305" s="1" t="s">
        <v>41</v>
      </c>
      <c r="F3305" s="1" t="s">
        <v>44</v>
      </c>
      <c r="G3305" s="2">
        <v>44255</v>
      </c>
      <c r="H3305" s="3">
        <v>0.61944444444444446</v>
      </c>
      <c r="I3305">
        <v>3</v>
      </c>
      <c r="J3305" s="1" t="s">
        <v>3253</v>
      </c>
      <c r="K3305">
        <v>0</v>
      </c>
      <c r="L3305">
        <v>3.8513101070000002</v>
      </c>
      <c r="M3305">
        <v>4077.14</v>
      </c>
      <c r="N3305" s="5">
        <f>IF(Feb_21[[#This Row],[WIN_OSE]]=0,('Summary Sheet'!$O$1)-('Summary Sheet'!$O$1*2%),-'Summary Sheet'!$O$1*(Feb_21[[#This Row],[BSP]]-1))</f>
        <v>1.96</v>
      </c>
    </row>
    <row r="3306" spans="1:14" x14ac:dyDescent="0.25">
      <c r="A3306">
        <v>179855822</v>
      </c>
      <c r="B3306" s="1" t="s">
        <v>23</v>
      </c>
      <c r="C3306" s="1" t="s">
        <v>3138</v>
      </c>
      <c r="D3306" s="1" t="s">
        <v>3153</v>
      </c>
      <c r="E3306" s="1" t="s">
        <v>27</v>
      </c>
      <c r="F3306" s="1" t="s">
        <v>58</v>
      </c>
      <c r="G3306" s="2">
        <v>44255</v>
      </c>
      <c r="H3306" s="3">
        <v>0.63263888888888886</v>
      </c>
      <c r="I3306">
        <v>1</v>
      </c>
      <c r="J3306" s="1" t="s">
        <v>3192</v>
      </c>
      <c r="K3306">
        <v>0</v>
      </c>
      <c r="L3306">
        <v>3.5</v>
      </c>
      <c r="M3306">
        <v>5871.12</v>
      </c>
      <c r="N3306" s="5">
        <f>IF(Feb_21[[#This Row],[WIN_OSE]]=0,('Summary Sheet'!$O$1)-('Summary Sheet'!$O$1*2%),-'Summary Sheet'!$O$1*(Feb_21[[#This Row],[BSP]]-1))</f>
        <v>1.96</v>
      </c>
    </row>
    <row r="3307" spans="1:14" x14ac:dyDescent="0.25">
      <c r="A3307">
        <v>179855824</v>
      </c>
      <c r="B3307" s="1" t="s">
        <v>23</v>
      </c>
      <c r="C3307" s="1" t="s">
        <v>3138</v>
      </c>
      <c r="D3307" s="1" t="s">
        <v>3153</v>
      </c>
      <c r="E3307" s="1" t="s">
        <v>75</v>
      </c>
      <c r="F3307" s="1" t="s">
        <v>58</v>
      </c>
      <c r="G3307" s="2">
        <v>44255</v>
      </c>
      <c r="H3307" s="3">
        <v>0.64444444444444449</v>
      </c>
      <c r="I3307">
        <v>1</v>
      </c>
      <c r="J3307" s="1" t="s">
        <v>3219</v>
      </c>
      <c r="K3307">
        <v>0</v>
      </c>
      <c r="L3307">
        <v>3.2379224029999998</v>
      </c>
      <c r="M3307">
        <v>11340.26</v>
      </c>
      <c r="N3307" s="5">
        <f>IF(Feb_21[[#This Row],[WIN_OSE]]=0,('Summary Sheet'!$O$1)-('Summary Sheet'!$O$1*2%),-'Summary Sheet'!$O$1*(Feb_21[[#This Row],[BSP]]-1))</f>
        <v>1.96</v>
      </c>
    </row>
    <row r="3308" spans="1:14" x14ac:dyDescent="0.25">
      <c r="A3308">
        <v>179855826</v>
      </c>
      <c r="B3308" s="1" t="s">
        <v>23</v>
      </c>
      <c r="C3308" s="1" t="s">
        <v>3138</v>
      </c>
      <c r="D3308" s="1" t="s">
        <v>3153</v>
      </c>
      <c r="E3308" s="1" t="s">
        <v>49</v>
      </c>
      <c r="F3308" s="1" t="s">
        <v>58</v>
      </c>
      <c r="G3308" s="2">
        <v>44255</v>
      </c>
      <c r="H3308" s="3">
        <v>0.65833333333333333</v>
      </c>
      <c r="I3308">
        <v>3</v>
      </c>
      <c r="J3308" s="1" t="s">
        <v>3305</v>
      </c>
      <c r="K3308">
        <v>0</v>
      </c>
      <c r="L3308">
        <v>3.1066867130000002</v>
      </c>
      <c r="M3308">
        <v>8320.48</v>
      </c>
      <c r="N3308" s="5">
        <f>IF(Feb_21[[#This Row],[WIN_OSE]]=0,('Summary Sheet'!$O$1)-('Summary Sheet'!$O$1*2%),-'Summary Sheet'!$O$1*(Feb_21[[#This Row],[BSP]]-1))</f>
        <v>1.96</v>
      </c>
    </row>
    <row r="3309" spans="1:14" x14ac:dyDescent="0.25">
      <c r="A3309">
        <v>179855828</v>
      </c>
      <c r="B3309" s="1" t="s">
        <v>23</v>
      </c>
      <c r="C3309" s="1" t="s">
        <v>3138</v>
      </c>
      <c r="D3309" s="1" t="s">
        <v>3153</v>
      </c>
      <c r="E3309" s="1" t="s">
        <v>39</v>
      </c>
      <c r="F3309" s="1" t="s">
        <v>44</v>
      </c>
      <c r="G3309" s="2">
        <v>44255</v>
      </c>
      <c r="H3309" s="3">
        <v>0.67222222222222228</v>
      </c>
      <c r="I3309">
        <v>1</v>
      </c>
      <c r="J3309" s="1" t="s">
        <v>117</v>
      </c>
      <c r="K3309">
        <v>1</v>
      </c>
      <c r="L3309">
        <v>2.4925157845915242</v>
      </c>
      <c r="M3309">
        <v>13476.8</v>
      </c>
      <c r="N3309" s="5">
        <f>IF(Feb_21[[#This Row],[WIN_OSE]]=0,('Summary Sheet'!$O$1)-('Summary Sheet'!$O$1*2%),-'Summary Sheet'!$O$1*(Feb_21[[#This Row],[BSP]]-1))</f>
        <v>-2.9850315691830485</v>
      </c>
    </row>
    <row r="3310" spans="1:14" x14ac:dyDescent="0.25">
      <c r="A3310">
        <v>179855830</v>
      </c>
      <c r="B3310" s="1" t="s">
        <v>23</v>
      </c>
      <c r="C3310" s="1" t="s">
        <v>3138</v>
      </c>
      <c r="D3310" s="1" t="s">
        <v>3153</v>
      </c>
      <c r="E3310" s="1" t="s">
        <v>39</v>
      </c>
      <c r="F3310" s="1" t="s">
        <v>44</v>
      </c>
      <c r="G3310" s="2">
        <v>44255</v>
      </c>
      <c r="H3310" s="3">
        <v>0.68611111111111112</v>
      </c>
      <c r="I3310">
        <v>6</v>
      </c>
      <c r="J3310" s="1" t="s">
        <v>3220</v>
      </c>
      <c r="K3310">
        <v>0</v>
      </c>
      <c r="L3310">
        <v>4.324019428727917</v>
      </c>
      <c r="M3310">
        <v>5994.4</v>
      </c>
      <c r="N3310" s="5">
        <f>IF(Feb_21[[#This Row],[WIN_OSE]]=0,('Summary Sheet'!$O$1)-('Summary Sheet'!$O$1*2%),-'Summary Sheet'!$O$1*(Feb_21[[#This Row],[BSP]]-1))</f>
        <v>1.96</v>
      </c>
    </row>
    <row r="3311" spans="1:14" x14ac:dyDescent="0.25">
      <c r="A3311">
        <v>179855832</v>
      </c>
      <c r="B3311" s="1" t="s">
        <v>23</v>
      </c>
      <c r="C3311" s="1" t="s">
        <v>3138</v>
      </c>
      <c r="D3311" s="1" t="s">
        <v>3153</v>
      </c>
      <c r="E3311" s="1" t="s">
        <v>39</v>
      </c>
      <c r="F3311" s="1" t="s">
        <v>44</v>
      </c>
      <c r="G3311" s="2">
        <v>44255</v>
      </c>
      <c r="H3311" s="3">
        <v>0.7</v>
      </c>
      <c r="I3311">
        <v>6</v>
      </c>
      <c r="J3311" s="1" t="s">
        <v>3326</v>
      </c>
      <c r="K3311">
        <v>1</v>
      </c>
      <c r="L3311">
        <v>4.4000000000000004</v>
      </c>
      <c r="M3311">
        <v>5340.2</v>
      </c>
      <c r="N3311" s="5">
        <f>IF(Feb_21[[#This Row],[WIN_OSE]]=0,('Summary Sheet'!$O$1)-('Summary Sheet'!$O$1*2%),-'Summary Sheet'!$O$1*(Feb_21[[#This Row],[BSP]]-1))</f>
        <v>-6.8000000000000007</v>
      </c>
    </row>
    <row r="3312" spans="1:14" x14ac:dyDescent="0.25">
      <c r="A3312">
        <v>179855834</v>
      </c>
      <c r="B3312" s="1" t="s">
        <v>23</v>
      </c>
      <c r="C3312" s="1" t="s">
        <v>3138</v>
      </c>
      <c r="D3312" s="1" t="s">
        <v>3153</v>
      </c>
      <c r="E3312" s="1" t="s">
        <v>49</v>
      </c>
      <c r="F3312" s="1" t="s">
        <v>58</v>
      </c>
      <c r="G3312" s="2">
        <v>44255</v>
      </c>
      <c r="H3312" s="3">
        <v>0.71388888888888891</v>
      </c>
      <c r="I3312">
        <v>2</v>
      </c>
      <c r="J3312" s="1" t="s">
        <v>3155</v>
      </c>
      <c r="K3312">
        <v>0</v>
      </c>
      <c r="L3312">
        <v>2.5861803760000002</v>
      </c>
      <c r="M3312">
        <v>8559.92</v>
      </c>
      <c r="N3312" s="5">
        <f>IF(Feb_21[[#This Row],[WIN_OSE]]=0,('Summary Sheet'!$O$1)-('Summary Sheet'!$O$1*2%),-'Summary Sheet'!$O$1*(Feb_21[[#This Row],[BSP]]-1))</f>
        <v>1.96</v>
      </c>
    </row>
    <row r="3313" spans="1:14" x14ac:dyDescent="0.25">
      <c r="A3313">
        <v>179855836</v>
      </c>
      <c r="B3313" s="1" t="s">
        <v>23</v>
      </c>
      <c r="C3313" s="1" t="s">
        <v>3138</v>
      </c>
      <c r="D3313" s="1" t="s">
        <v>3153</v>
      </c>
      <c r="E3313" s="1" t="s">
        <v>39</v>
      </c>
      <c r="F3313" s="1" t="s">
        <v>44</v>
      </c>
      <c r="G3313" s="2">
        <v>44255</v>
      </c>
      <c r="H3313" s="3">
        <v>0.72777777777777775</v>
      </c>
      <c r="I3313">
        <v>3</v>
      </c>
      <c r="J3313" s="1" t="s">
        <v>3299</v>
      </c>
      <c r="K3313">
        <v>0</v>
      </c>
      <c r="L3313">
        <v>2.2925262499999999</v>
      </c>
      <c r="M3313">
        <v>18209.72</v>
      </c>
      <c r="N3313" s="5">
        <f>IF(Feb_21[[#This Row],[WIN_OSE]]=0,('Summary Sheet'!$O$1)-('Summary Sheet'!$O$1*2%),-'Summary Sheet'!$O$1*(Feb_21[[#This Row],[BSP]]-1))</f>
        <v>1.96</v>
      </c>
    </row>
    <row r="3314" spans="1:14" x14ac:dyDescent="0.25">
      <c r="A3314">
        <v>179855838</v>
      </c>
      <c r="B3314" s="1" t="s">
        <v>23</v>
      </c>
      <c r="C3314" s="1" t="s">
        <v>3138</v>
      </c>
      <c r="D3314" s="1" t="s">
        <v>3153</v>
      </c>
      <c r="E3314" s="1" t="s">
        <v>49</v>
      </c>
      <c r="F3314" s="1" t="s">
        <v>58</v>
      </c>
      <c r="G3314" s="2">
        <v>44255</v>
      </c>
      <c r="H3314" s="3">
        <v>0.73888888888888893</v>
      </c>
      <c r="I3314">
        <v>3</v>
      </c>
      <c r="J3314" s="1" t="s">
        <v>3208</v>
      </c>
      <c r="K3314">
        <v>0</v>
      </c>
      <c r="L3314">
        <v>3.05</v>
      </c>
      <c r="M3314">
        <v>14270.46</v>
      </c>
      <c r="N3314" s="5">
        <f>IF(Feb_21[[#This Row],[WIN_OSE]]=0,('Summary Sheet'!$O$1)-('Summary Sheet'!$O$1*2%),-'Summary Sheet'!$O$1*(Feb_21[[#This Row],[BSP]]-1))</f>
        <v>1.96</v>
      </c>
    </row>
    <row r="3315" spans="1:14" x14ac:dyDescent="0.25">
      <c r="A3315">
        <v>179855840</v>
      </c>
      <c r="B3315" s="1" t="s">
        <v>23</v>
      </c>
      <c r="C3315" s="1" t="s">
        <v>3138</v>
      </c>
      <c r="D3315" s="1" t="s">
        <v>3153</v>
      </c>
      <c r="E3315" s="1" t="s">
        <v>41</v>
      </c>
      <c r="F3315" s="1" t="s">
        <v>44</v>
      </c>
      <c r="G3315" s="2">
        <v>44255</v>
      </c>
      <c r="H3315" s="3">
        <v>0.75138888888888888</v>
      </c>
      <c r="I3315">
        <v>2</v>
      </c>
      <c r="J3315" s="1" t="s">
        <v>86</v>
      </c>
      <c r="K3315">
        <v>0</v>
      </c>
      <c r="L3315">
        <v>3.25</v>
      </c>
      <c r="M3315">
        <v>10118.26</v>
      </c>
      <c r="N3315" s="5">
        <f>IF(Feb_21[[#This Row],[WIN_OSE]]=0,('Summary Sheet'!$O$1)-('Summary Sheet'!$O$1*2%),-'Summary Sheet'!$O$1*(Feb_21[[#This Row],[BSP]]-1))</f>
        <v>1.96</v>
      </c>
    </row>
    <row r="3316" spans="1:14" x14ac:dyDescent="0.25">
      <c r="A3316">
        <v>179857588</v>
      </c>
      <c r="B3316" s="1" t="s">
        <v>1277</v>
      </c>
      <c r="C3316" s="1" t="s">
        <v>3132</v>
      </c>
      <c r="D3316" s="1" t="s">
        <v>3153</v>
      </c>
      <c r="E3316" s="1" t="s">
        <v>43</v>
      </c>
      <c r="F3316" s="1" t="s">
        <v>42</v>
      </c>
      <c r="G3316" s="2">
        <v>44255</v>
      </c>
      <c r="H3316" s="3">
        <v>0.7631944444444444</v>
      </c>
      <c r="I3316">
        <v>4</v>
      </c>
      <c r="J3316" s="1" t="s">
        <v>3310</v>
      </c>
      <c r="K3316">
        <v>0</v>
      </c>
      <c r="L3316">
        <v>3.9</v>
      </c>
      <c r="M3316">
        <v>9468.58</v>
      </c>
      <c r="N3316" s="5">
        <f>IF(Feb_21[[#This Row],[WIN_OSE]]=0,('Summary Sheet'!$O$1)-('Summary Sheet'!$O$1*2%),-'Summary Sheet'!$O$1*(Feb_21[[#This Row],[BSP]]-1))</f>
        <v>1.96</v>
      </c>
    </row>
    <row r="3317" spans="1:14" x14ac:dyDescent="0.25">
      <c r="A3317">
        <v>179857590</v>
      </c>
      <c r="B3317" s="1" t="s">
        <v>1277</v>
      </c>
      <c r="C3317" s="1" t="s">
        <v>3132</v>
      </c>
      <c r="D3317" s="1" t="s">
        <v>3153</v>
      </c>
      <c r="E3317" s="1" t="s">
        <v>24</v>
      </c>
      <c r="F3317" s="1" t="s">
        <v>42</v>
      </c>
      <c r="G3317" s="2">
        <v>44255</v>
      </c>
      <c r="H3317" s="3">
        <v>0.77500000000000002</v>
      </c>
      <c r="I3317">
        <v>3</v>
      </c>
      <c r="J3317" s="1" t="s">
        <v>591</v>
      </c>
      <c r="K3317">
        <v>0</v>
      </c>
      <c r="L3317">
        <v>3.2750050016204479</v>
      </c>
      <c r="M3317">
        <v>9087.86</v>
      </c>
      <c r="N3317" s="5">
        <f>IF(Feb_21[[#This Row],[WIN_OSE]]=0,('Summary Sheet'!$O$1)-('Summary Sheet'!$O$1*2%),-'Summary Sheet'!$O$1*(Feb_21[[#This Row],[BSP]]-1))</f>
        <v>1.96</v>
      </c>
    </row>
    <row r="3318" spans="1:14" x14ac:dyDescent="0.25">
      <c r="A3318">
        <v>179857592</v>
      </c>
      <c r="B3318" s="1" t="s">
        <v>1277</v>
      </c>
      <c r="C3318" s="1" t="s">
        <v>3132</v>
      </c>
      <c r="D3318" s="1" t="s">
        <v>3153</v>
      </c>
      <c r="E3318" s="1" t="s">
        <v>17</v>
      </c>
      <c r="F3318" s="1" t="s">
        <v>42</v>
      </c>
      <c r="G3318" s="2">
        <v>44255</v>
      </c>
      <c r="H3318" s="3">
        <v>0.78541666666666665</v>
      </c>
      <c r="I3318">
        <v>3</v>
      </c>
      <c r="J3318" s="1" t="s">
        <v>3210</v>
      </c>
      <c r="K3318">
        <v>1</v>
      </c>
      <c r="L3318">
        <v>2.9781980647928137</v>
      </c>
      <c r="M3318">
        <v>15312.74</v>
      </c>
      <c r="N3318" s="5">
        <f>IF(Feb_21[[#This Row],[WIN_OSE]]=0,('Summary Sheet'!$O$1)-('Summary Sheet'!$O$1*2%),-'Summary Sheet'!$O$1*(Feb_21[[#This Row],[BSP]]-1))</f>
        <v>-3.9563961295856274</v>
      </c>
    </row>
    <row r="3319" spans="1:14" x14ac:dyDescent="0.25">
      <c r="A3319">
        <v>179857594</v>
      </c>
      <c r="B3319" s="1" t="s">
        <v>1277</v>
      </c>
      <c r="C3319" s="1" t="s">
        <v>3132</v>
      </c>
      <c r="D3319" s="1" t="s">
        <v>3153</v>
      </c>
      <c r="E3319" s="1" t="s">
        <v>32</v>
      </c>
      <c r="F3319" s="1" t="s">
        <v>42</v>
      </c>
      <c r="G3319" s="2">
        <v>44255</v>
      </c>
      <c r="H3319" s="3">
        <v>0.79791666666666672</v>
      </c>
      <c r="I3319">
        <v>3</v>
      </c>
      <c r="J3319" s="1" t="s">
        <v>3285</v>
      </c>
      <c r="K3319">
        <v>0</v>
      </c>
      <c r="L3319">
        <v>2.6600430012258585</v>
      </c>
      <c r="M3319">
        <v>16824.72</v>
      </c>
      <c r="N3319" s="5">
        <f>IF(Feb_21[[#This Row],[WIN_OSE]]=0,('Summary Sheet'!$O$1)-('Summary Sheet'!$O$1*2%),-'Summary Sheet'!$O$1*(Feb_21[[#This Row],[BSP]]-1))</f>
        <v>1.96</v>
      </c>
    </row>
    <row r="3320" spans="1:14" x14ac:dyDescent="0.25">
      <c r="A3320">
        <v>179857596</v>
      </c>
      <c r="B3320" s="1" t="s">
        <v>1277</v>
      </c>
      <c r="C3320" s="1" t="s">
        <v>3132</v>
      </c>
      <c r="D3320" s="1" t="s">
        <v>3153</v>
      </c>
      <c r="E3320" s="1" t="s">
        <v>17</v>
      </c>
      <c r="F3320" s="1" t="s">
        <v>42</v>
      </c>
      <c r="G3320" s="2">
        <v>44255</v>
      </c>
      <c r="H3320" s="3">
        <v>0.80972222222222223</v>
      </c>
      <c r="I3320">
        <v>6</v>
      </c>
      <c r="J3320" s="1" t="s">
        <v>3178</v>
      </c>
      <c r="K3320">
        <v>0</v>
      </c>
      <c r="L3320">
        <v>2.0511801912395091</v>
      </c>
      <c r="M3320">
        <v>24370.799999999999</v>
      </c>
      <c r="N3320" s="5">
        <f>IF(Feb_21[[#This Row],[WIN_OSE]]=0,('Summary Sheet'!$O$1)-('Summary Sheet'!$O$1*2%),-'Summary Sheet'!$O$1*(Feb_21[[#This Row],[BSP]]-1))</f>
        <v>1.96</v>
      </c>
    </row>
    <row r="3321" spans="1:14" x14ac:dyDescent="0.25">
      <c r="A3321">
        <v>179857598</v>
      </c>
      <c r="B3321" s="1" t="s">
        <v>1277</v>
      </c>
      <c r="C3321" s="1" t="s">
        <v>3132</v>
      </c>
      <c r="D3321" s="1" t="s">
        <v>3153</v>
      </c>
      <c r="E3321" s="1" t="s">
        <v>41</v>
      </c>
      <c r="F3321" s="1" t="s">
        <v>42</v>
      </c>
      <c r="G3321" s="2">
        <v>44255</v>
      </c>
      <c r="H3321" s="3">
        <v>0.82013888888888886</v>
      </c>
      <c r="I3321">
        <v>1</v>
      </c>
      <c r="J3321" s="1" t="s">
        <v>684</v>
      </c>
      <c r="K3321">
        <v>0</v>
      </c>
      <c r="L3321">
        <v>3.7683567857948583</v>
      </c>
      <c r="M3321">
        <v>9709.14</v>
      </c>
      <c r="N3321" s="5">
        <f>IF(Feb_21[[#This Row],[WIN_OSE]]=0,('Summary Sheet'!$O$1)-('Summary Sheet'!$O$1*2%),-'Summary Sheet'!$O$1*(Feb_21[[#This Row],[BSP]]-1))</f>
        <v>1.96</v>
      </c>
    </row>
    <row r="3322" spans="1:14" x14ac:dyDescent="0.25">
      <c r="A3322">
        <v>179857600</v>
      </c>
      <c r="B3322" s="1" t="s">
        <v>1277</v>
      </c>
      <c r="C3322" s="1" t="s">
        <v>3132</v>
      </c>
      <c r="D3322" s="1" t="s">
        <v>3153</v>
      </c>
      <c r="E3322" s="1" t="s">
        <v>17</v>
      </c>
      <c r="F3322" s="1" t="s">
        <v>42</v>
      </c>
      <c r="G3322" s="2">
        <v>44255</v>
      </c>
      <c r="H3322" s="3">
        <v>0.83194444444444449</v>
      </c>
      <c r="I3322">
        <v>1</v>
      </c>
      <c r="J3322" s="1" t="s">
        <v>3294</v>
      </c>
      <c r="K3322">
        <v>0</v>
      </c>
      <c r="L3322">
        <v>2.0741210537950252</v>
      </c>
      <c r="M3322">
        <v>26295.72</v>
      </c>
      <c r="N3322" s="5">
        <f>IF(Feb_21[[#This Row],[WIN_OSE]]=0,('Summary Sheet'!$O$1)-('Summary Sheet'!$O$1*2%),-'Summary Sheet'!$O$1*(Feb_21[[#This Row],[BSP]]-1))</f>
        <v>1.96</v>
      </c>
    </row>
    <row r="3323" spans="1:14" x14ac:dyDescent="0.25">
      <c r="A3323">
        <v>179857602</v>
      </c>
      <c r="B3323" s="1" t="s">
        <v>1277</v>
      </c>
      <c r="C3323" s="1" t="s">
        <v>3132</v>
      </c>
      <c r="D3323" s="1" t="s">
        <v>3153</v>
      </c>
      <c r="E3323" s="1" t="s">
        <v>30</v>
      </c>
      <c r="F3323" s="1" t="s">
        <v>42</v>
      </c>
      <c r="G3323" s="2">
        <v>44255</v>
      </c>
      <c r="H3323" s="3">
        <v>0.84166666666666667</v>
      </c>
      <c r="I3323">
        <v>6</v>
      </c>
      <c r="J3323" s="1" t="s">
        <v>1351</v>
      </c>
      <c r="K3323">
        <v>1</v>
      </c>
      <c r="L3323">
        <v>3.0812829654092635</v>
      </c>
      <c r="M3323">
        <v>19462.7</v>
      </c>
      <c r="N3323" s="5">
        <f>IF(Feb_21[[#This Row],[WIN_OSE]]=0,('Summary Sheet'!$O$1)-('Summary Sheet'!$O$1*2%),-'Summary Sheet'!$O$1*(Feb_21[[#This Row],[BSP]]-1))</f>
        <v>-4.162565930818527</v>
      </c>
    </row>
    <row r="3324" spans="1:14" x14ac:dyDescent="0.25">
      <c r="A3324">
        <v>179857604</v>
      </c>
      <c r="B3324" s="1" t="s">
        <v>1277</v>
      </c>
      <c r="C3324" s="1" t="s">
        <v>3132</v>
      </c>
      <c r="D3324" s="1" t="s">
        <v>3153</v>
      </c>
      <c r="E3324" s="1" t="s">
        <v>17</v>
      </c>
      <c r="F3324" s="1" t="s">
        <v>56</v>
      </c>
      <c r="G3324" s="2">
        <v>44255</v>
      </c>
      <c r="H3324" s="3">
        <v>0.8520833333333333</v>
      </c>
      <c r="I3324">
        <v>1</v>
      </c>
      <c r="J3324" s="1" t="s">
        <v>1260</v>
      </c>
      <c r="K3324">
        <v>0</v>
      </c>
      <c r="L3324">
        <v>2.7003640388519847</v>
      </c>
      <c r="M3324">
        <v>31543.919999999998</v>
      </c>
      <c r="N3324" s="5">
        <f>IF(Feb_21[[#This Row],[WIN_OSE]]=0,('Summary Sheet'!$O$1)-('Summary Sheet'!$O$1*2%),-'Summary Sheet'!$O$1*(Feb_21[[#This Row],[BSP]]-1))</f>
        <v>1.96</v>
      </c>
    </row>
    <row r="3325" spans="1:14" x14ac:dyDescent="0.25">
      <c r="A3325">
        <v>179857606</v>
      </c>
      <c r="B3325" s="1" t="s">
        <v>1277</v>
      </c>
      <c r="C3325" s="1" t="s">
        <v>3132</v>
      </c>
      <c r="D3325" s="1" t="s">
        <v>3153</v>
      </c>
      <c r="E3325" s="1" t="s">
        <v>32</v>
      </c>
      <c r="F3325" s="1" t="s">
        <v>42</v>
      </c>
      <c r="G3325" s="2">
        <v>44255</v>
      </c>
      <c r="H3325" s="3">
        <v>0.86527777777777781</v>
      </c>
      <c r="I3325">
        <v>3</v>
      </c>
      <c r="J3325" s="1" t="s">
        <v>882</v>
      </c>
      <c r="K3325">
        <v>0</v>
      </c>
      <c r="L3325">
        <v>3.4718664941085446</v>
      </c>
      <c r="M3325">
        <v>15682.6</v>
      </c>
      <c r="N3325" s="5">
        <f>IF(Feb_21[[#This Row],[WIN_OSE]]=0,('Summary Sheet'!$O$1)-('Summary Sheet'!$O$1*2%),-'Summary Sheet'!$O$1*(Feb_21[[#This Row],[BSP]]-1))</f>
        <v>1.96</v>
      </c>
    </row>
    <row r="3326" spans="1:14" x14ac:dyDescent="0.25">
      <c r="A3326">
        <v>179857608</v>
      </c>
      <c r="B3326" s="1" t="s">
        <v>1277</v>
      </c>
      <c r="C3326" s="1" t="s">
        <v>3132</v>
      </c>
      <c r="D3326" s="1" t="s">
        <v>3153</v>
      </c>
      <c r="E3326" s="1" t="s">
        <v>39</v>
      </c>
      <c r="F3326" s="1" t="s">
        <v>42</v>
      </c>
      <c r="G3326" s="2">
        <v>44255</v>
      </c>
      <c r="H3326" s="3">
        <v>0.87569444444444444</v>
      </c>
      <c r="I3326">
        <v>1</v>
      </c>
      <c r="J3326" s="1" t="s">
        <v>3334</v>
      </c>
      <c r="K3326">
        <v>0</v>
      </c>
      <c r="L3326">
        <v>3.0554691763981108</v>
      </c>
      <c r="M3326">
        <v>23530.38</v>
      </c>
      <c r="N3326" s="5">
        <f>IF(Feb_21[[#This Row],[WIN_OSE]]=0,('Summary Sheet'!$O$1)-('Summary Sheet'!$O$1*2%),-'Summary Sheet'!$O$1*(Feb_21[[#This Row],[BSP]]-1))</f>
        <v>1.96</v>
      </c>
    </row>
    <row r="3327" spans="1:14" x14ac:dyDescent="0.25">
      <c r="A3327">
        <v>179857610</v>
      </c>
      <c r="B3327" s="1" t="s">
        <v>1277</v>
      </c>
      <c r="C3327" s="1" t="s">
        <v>3132</v>
      </c>
      <c r="D3327" s="1" t="s">
        <v>3153</v>
      </c>
      <c r="E3327" s="1" t="s">
        <v>43</v>
      </c>
      <c r="F3327" s="1" t="s">
        <v>42</v>
      </c>
      <c r="G3327" s="2">
        <v>44255</v>
      </c>
      <c r="H3327" s="3">
        <v>0.88611111111111107</v>
      </c>
      <c r="I3327">
        <v>3</v>
      </c>
      <c r="J3327" s="1" t="s">
        <v>764</v>
      </c>
      <c r="K3327">
        <v>0</v>
      </c>
      <c r="L3327">
        <v>4</v>
      </c>
      <c r="M3327">
        <v>10737.32</v>
      </c>
      <c r="N3327" s="5">
        <f>IF(Feb_21[[#This Row],[WIN_OSE]]=0,('Summary Sheet'!$O$1)-('Summary Sheet'!$O$1*2%),-'Summary Sheet'!$O$1*(Feb_21[[#This Row],[BSP]]-1))</f>
        <v>1.96</v>
      </c>
    </row>
    <row r="3328" spans="1:14" x14ac:dyDescent="0.25">
      <c r="A3328">
        <v>179858717</v>
      </c>
      <c r="B3328" s="1" t="s">
        <v>16</v>
      </c>
      <c r="C3328" s="1" t="s">
        <v>5302</v>
      </c>
      <c r="D3328" s="1" t="s">
        <v>3153</v>
      </c>
      <c r="E3328" s="1" t="s">
        <v>27</v>
      </c>
      <c r="F3328" s="1" t="s">
        <v>46</v>
      </c>
      <c r="G3328" s="2">
        <v>44255</v>
      </c>
      <c r="H3328" s="3">
        <v>0.75624999999999998</v>
      </c>
      <c r="I3328">
        <v>3</v>
      </c>
      <c r="J3328" s="1" t="s">
        <v>787</v>
      </c>
      <c r="K3328">
        <v>1</v>
      </c>
      <c r="L3328">
        <v>2.0908206623705698</v>
      </c>
      <c r="M3328">
        <v>20117.099999999999</v>
      </c>
      <c r="N3328" s="5">
        <f>IF(Feb_21[[#This Row],[WIN_OSE]]=0,('Summary Sheet'!$O$1)-('Summary Sheet'!$O$1*2%),-'Summary Sheet'!$O$1*(Feb_21[[#This Row],[BSP]]-1))</f>
        <v>-2.1816413247411397</v>
      </c>
    </row>
    <row r="3329" spans="1:14" x14ac:dyDescent="0.25">
      <c r="A3329">
        <v>179858719</v>
      </c>
      <c r="B3329" s="1" t="s">
        <v>16</v>
      </c>
      <c r="C3329" s="1" t="s">
        <v>5302</v>
      </c>
      <c r="D3329" s="1" t="s">
        <v>3153</v>
      </c>
      <c r="E3329" s="1" t="s">
        <v>41</v>
      </c>
      <c r="F3329" s="1" t="s">
        <v>54</v>
      </c>
      <c r="G3329" s="2">
        <v>44255</v>
      </c>
      <c r="H3329" s="3">
        <v>0.76944444444444449</v>
      </c>
      <c r="I3329">
        <v>6</v>
      </c>
      <c r="J3329" s="1" t="s">
        <v>3161</v>
      </c>
      <c r="K3329">
        <v>0</v>
      </c>
      <c r="L3329">
        <v>3.5936194979999998</v>
      </c>
      <c r="M3329">
        <v>15375.2</v>
      </c>
      <c r="N3329" s="5">
        <f>IF(Feb_21[[#This Row],[WIN_OSE]]=0,('Summary Sheet'!$O$1)-('Summary Sheet'!$O$1*2%),-'Summary Sheet'!$O$1*(Feb_21[[#This Row],[BSP]]-1))</f>
        <v>1.96</v>
      </c>
    </row>
    <row r="3330" spans="1:14" x14ac:dyDescent="0.25">
      <c r="A3330">
        <v>179858721</v>
      </c>
      <c r="B3330" s="1" t="s">
        <v>16</v>
      </c>
      <c r="C3330" s="1" t="s">
        <v>5302</v>
      </c>
      <c r="D3330" s="1" t="s">
        <v>3153</v>
      </c>
      <c r="E3330" s="1" t="s">
        <v>17</v>
      </c>
      <c r="F3330" s="1" t="s">
        <v>54</v>
      </c>
      <c r="G3330" s="2">
        <v>44255</v>
      </c>
      <c r="H3330" s="3">
        <v>0.77986111111111112</v>
      </c>
      <c r="I3330">
        <v>2</v>
      </c>
      <c r="J3330" s="1" t="s">
        <v>3272</v>
      </c>
      <c r="K3330">
        <v>1</v>
      </c>
      <c r="L3330">
        <v>1.8741068359999999</v>
      </c>
      <c r="M3330">
        <v>37811.699999999997</v>
      </c>
      <c r="N3330" s="5">
        <f>IF(Feb_21[[#This Row],[WIN_OSE]]=0,('Summary Sheet'!$O$1)-('Summary Sheet'!$O$1*2%),-'Summary Sheet'!$O$1*(Feb_21[[#This Row],[BSP]]-1))</f>
        <v>-1.7482136719999999</v>
      </c>
    </row>
    <row r="3331" spans="1:14" x14ac:dyDescent="0.25">
      <c r="A3331">
        <v>179858723</v>
      </c>
      <c r="B3331" s="1" t="s">
        <v>16</v>
      </c>
      <c r="C3331" s="1" t="s">
        <v>5302</v>
      </c>
      <c r="D3331" s="1" t="s">
        <v>3153</v>
      </c>
      <c r="E3331" s="1" t="s">
        <v>17</v>
      </c>
      <c r="F3331" s="1" t="s">
        <v>54</v>
      </c>
      <c r="G3331" s="2">
        <v>44255</v>
      </c>
      <c r="H3331" s="3">
        <v>0.79027777777777775</v>
      </c>
      <c r="I3331">
        <v>3</v>
      </c>
      <c r="J3331" s="1" t="s">
        <v>3158</v>
      </c>
      <c r="K3331">
        <v>0</v>
      </c>
      <c r="L3331">
        <v>3.1017412947928182</v>
      </c>
      <c r="M3331">
        <v>17077.62</v>
      </c>
      <c r="N3331" s="5">
        <f>IF(Feb_21[[#This Row],[WIN_OSE]]=0,('Summary Sheet'!$O$1)-('Summary Sheet'!$O$1*2%),-'Summary Sheet'!$O$1*(Feb_21[[#This Row],[BSP]]-1))</f>
        <v>1.96</v>
      </c>
    </row>
    <row r="3332" spans="1:14" x14ac:dyDescent="0.25">
      <c r="A3332">
        <v>179858725</v>
      </c>
      <c r="B3332" s="1" t="s">
        <v>16</v>
      </c>
      <c r="C3332" s="1" t="s">
        <v>5302</v>
      </c>
      <c r="D3332" s="1" t="s">
        <v>3153</v>
      </c>
      <c r="E3332" s="1" t="s">
        <v>41</v>
      </c>
      <c r="F3332" s="1" t="s">
        <v>54</v>
      </c>
      <c r="G3332" s="2">
        <v>44255</v>
      </c>
      <c r="H3332" s="3">
        <v>0.8041666666666667</v>
      </c>
      <c r="I3332">
        <v>6</v>
      </c>
      <c r="J3332" s="1" t="s">
        <v>1163</v>
      </c>
      <c r="K3332">
        <v>0</v>
      </c>
      <c r="L3332">
        <v>4.0999999999999996</v>
      </c>
      <c r="M3332">
        <v>12352.9</v>
      </c>
      <c r="N3332" s="5">
        <f>IF(Feb_21[[#This Row],[WIN_OSE]]=0,('Summary Sheet'!$O$1)-('Summary Sheet'!$O$1*2%),-'Summary Sheet'!$O$1*(Feb_21[[#This Row],[BSP]]-1))</f>
        <v>1.96</v>
      </c>
    </row>
    <row r="3333" spans="1:14" x14ac:dyDescent="0.25">
      <c r="A3333">
        <v>179858727</v>
      </c>
      <c r="B3333" s="1" t="s">
        <v>16</v>
      </c>
      <c r="C3333" s="1" t="s">
        <v>5302</v>
      </c>
      <c r="D3333" s="1" t="s">
        <v>3153</v>
      </c>
      <c r="E3333" s="1" t="s">
        <v>17</v>
      </c>
      <c r="F3333" s="1" t="s">
        <v>18</v>
      </c>
      <c r="G3333" s="2">
        <v>44255</v>
      </c>
      <c r="H3333" s="3">
        <v>0.81666666666666665</v>
      </c>
      <c r="I3333">
        <v>1</v>
      </c>
      <c r="J3333" s="1" t="s">
        <v>3231</v>
      </c>
      <c r="K3333">
        <v>0</v>
      </c>
      <c r="L3333">
        <v>1.4099762051726177</v>
      </c>
      <c r="M3333">
        <v>57622.98</v>
      </c>
      <c r="N3333" s="5">
        <f>IF(Feb_21[[#This Row],[WIN_OSE]]=0,('Summary Sheet'!$O$1)-('Summary Sheet'!$O$1*2%),-'Summary Sheet'!$O$1*(Feb_21[[#This Row],[BSP]]-1))</f>
        <v>1.96</v>
      </c>
    </row>
    <row r="3334" spans="1:14" x14ac:dyDescent="0.25">
      <c r="A3334">
        <v>179858729</v>
      </c>
      <c r="B3334" s="1" t="s">
        <v>16</v>
      </c>
      <c r="C3334" s="1" t="s">
        <v>5302</v>
      </c>
      <c r="D3334" s="1" t="s">
        <v>3153</v>
      </c>
      <c r="E3334" s="1" t="s">
        <v>20</v>
      </c>
      <c r="F3334" s="1" t="s">
        <v>54</v>
      </c>
      <c r="G3334" s="2">
        <v>44255</v>
      </c>
      <c r="H3334" s="3">
        <v>0.8305555555555556</v>
      </c>
      <c r="I3334">
        <v>1</v>
      </c>
      <c r="J3334" s="1" t="s">
        <v>1165</v>
      </c>
      <c r="K3334">
        <v>0</v>
      </c>
      <c r="L3334">
        <v>2.2400000000000002</v>
      </c>
      <c r="M3334">
        <v>23229.040000000001</v>
      </c>
      <c r="N3334" s="5">
        <f>IF(Feb_21[[#This Row],[WIN_OSE]]=0,('Summary Sheet'!$O$1)-('Summary Sheet'!$O$1*2%),-'Summary Sheet'!$O$1*(Feb_21[[#This Row],[BSP]]-1))</f>
        <v>1.96</v>
      </c>
    </row>
    <row r="3335" spans="1:14" x14ac:dyDescent="0.25">
      <c r="A3335">
        <v>179858731</v>
      </c>
      <c r="B3335" s="1" t="s">
        <v>16</v>
      </c>
      <c r="C3335" s="1" t="s">
        <v>5302</v>
      </c>
      <c r="D3335" s="1" t="s">
        <v>3153</v>
      </c>
      <c r="E3335" s="1" t="s">
        <v>43</v>
      </c>
      <c r="F3335" s="1" t="s">
        <v>54</v>
      </c>
      <c r="G3335" s="2">
        <v>44255</v>
      </c>
      <c r="H3335" s="3">
        <v>0.84513888888888888</v>
      </c>
      <c r="I3335">
        <v>2</v>
      </c>
      <c r="J3335" s="1" t="s">
        <v>1189</v>
      </c>
      <c r="K3335">
        <v>0</v>
      </c>
      <c r="L3335">
        <v>3.4202963899999999</v>
      </c>
      <c r="M3335">
        <v>15398.84</v>
      </c>
      <c r="N3335" s="5">
        <f>IF(Feb_21[[#This Row],[WIN_OSE]]=0,('Summary Sheet'!$O$1)-('Summary Sheet'!$O$1*2%),-'Summary Sheet'!$O$1*(Feb_21[[#This Row],[BSP]]-1))</f>
        <v>1.96</v>
      </c>
    </row>
    <row r="3336" spans="1:14" x14ac:dyDescent="0.25">
      <c r="A3336">
        <v>179858733</v>
      </c>
      <c r="B3336" s="1" t="s">
        <v>16</v>
      </c>
      <c r="C3336" s="1" t="s">
        <v>5302</v>
      </c>
      <c r="D3336" s="1" t="s">
        <v>3153</v>
      </c>
      <c r="E3336" s="1" t="s">
        <v>17</v>
      </c>
      <c r="F3336" s="1" t="s">
        <v>54</v>
      </c>
      <c r="G3336" s="2">
        <v>44255</v>
      </c>
      <c r="H3336" s="3">
        <v>0.85972222222222228</v>
      </c>
      <c r="I3336">
        <v>1</v>
      </c>
      <c r="J3336" s="1" t="s">
        <v>3345</v>
      </c>
      <c r="K3336">
        <v>0</v>
      </c>
      <c r="L3336">
        <v>1.5289439668044145</v>
      </c>
      <c r="M3336">
        <v>56210.06</v>
      </c>
      <c r="N3336" s="5">
        <f>IF(Feb_21[[#This Row],[WIN_OSE]]=0,('Summary Sheet'!$O$1)-('Summary Sheet'!$O$1*2%),-'Summary Sheet'!$O$1*(Feb_21[[#This Row],[BSP]]-1))</f>
        <v>1.96</v>
      </c>
    </row>
    <row r="3337" spans="1:14" x14ac:dyDescent="0.25">
      <c r="A3337">
        <v>179858735</v>
      </c>
      <c r="B3337" s="1" t="s">
        <v>16</v>
      </c>
      <c r="C3337" s="1" t="s">
        <v>5302</v>
      </c>
      <c r="D3337" s="1" t="s">
        <v>3153</v>
      </c>
      <c r="E3337" s="1" t="s">
        <v>17</v>
      </c>
      <c r="F3337" s="1" t="s">
        <v>54</v>
      </c>
      <c r="G3337" s="2">
        <v>44255</v>
      </c>
      <c r="H3337" s="3">
        <v>0.87083333333333335</v>
      </c>
      <c r="I3337">
        <v>5</v>
      </c>
      <c r="J3337" s="1" t="s">
        <v>3296</v>
      </c>
      <c r="K3337">
        <v>0</v>
      </c>
      <c r="L3337">
        <v>2.8692818565777816</v>
      </c>
      <c r="M3337">
        <v>15507.2</v>
      </c>
      <c r="N3337" s="5">
        <f>IF(Feb_21[[#This Row],[WIN_OSE]]=0,('Summary Sheet'!$O$1)-('Summary Sheet'!$O$1*2%),-'Summary Sheet'!$O$1*(Feb_21[[#This Row],[BSP]]-1))</f>
        <v>1.96</v>
      </c>
    </row>
    <row r="3338" spans="1:14" x14ac:dyDescent="0.25">
      <c r="A3338">
        <v>179858737</v>
      </c>
      <c r="B3338" s="1" t="s">
        <v>16</v>
      </c>
      <c r="C3338" s="1" t="s">
        <v>5302</v>
      </c>
      <c r="D3338" s="1" t="s">
        <v>3153</v>
      </c>
      <c r="E3338" s="1" t="s">
        <v>32</v>
      </c>
      <c r="F3338" s="1" t="s">
        <v>54</v>
      </c>
      <c r="G3338" s="2">
        <v>44255</v>
      </c>
      <c r="H3338" s="3">
        <v>0.8833333333333333</v>
      </c>
      <c r="I3338">
        <v>2</v>
      </c>
      <c r="J3338" s="1" t="s">
        <v>1330</v>
      </c>
      <c r="K3338">
        <v>0</v>
      </c>
      <c r="L3338">
        <v>3.0008204223784647</v>
      </c>
      <c r="M3338">
        <v>18076.62</v>
      </c>
      <c r="N3338" s="5">
        <f>IF(Feb_21[[#This Row],[WIN_OSE]]=0,('Summary Sheet'!$O$1)-('Summary Sheet'!$O$1*2%),-'Summary Sheet'!$O$1*(Feb_21[[#This Row],[BSP]]-1))</f>
        <v>1.96</v>
      </c>
    </row>
    <row r="3339" spans="1:14" x14ac:dyDescent="0.25">
      <c r="A3339">
        <v>179858739</v>
      </c>
      <c r="B3339" s="1" t="s">
        <v>16</v>
      </c>
      <c r="C3339" s="1" t="s">
        <v>5302</v>
      </c>
      <c r="D3339" s="1" t="s">
        <v>3153</v>
      </c>
      <c r="E3339" s="1" t="s">
        <v>20</v>
      </c>
      <c r="F3339" s="1" t="s">
        <v>54</v>
      </c>
      <c r="G3339" s="2">
        <v>44255</v>
      </c>
      <c r="H3339" s="3">
        <v>0.89444444444444449</v>
      </c>
      <c r="I3339">
        <v>1</v>
      </c>
      <c r="J3339" s="1" t="s">
        <v>149</v>
      </c>
      <c r="K3339">
        <v>1</v>
      </c>
      <c r="L3339">
        <v>2.42</v>
      </c>
      <c r="M3339">
        <v>31192.16</v>
      </c>
      <c r="N3339" s="5">
        <f>IF(Feb_21[[#This Row],[WIN_OSE]]=0,('Summary Sheet'!$O$1)-('Summary Sheet'!$O$1*2%),-'Summary Sheet'!$O$1*(Feb_21[[#This Row],[BSP]]-1))</f>
        <v>-2.84</v>
      </c>
    </row>
    <row r="3340" spans="1:14" x14ac:dyDescent="0.25">
      <c r="A3340">
        <v>179858977</v>
      </c>
      <c r="B3340" s="1" t="s">
        <v>16</v>
      </c>
      <c r="C3340" s="1" t="s">
        <v>3120</v>
      </c>
      <c r="D3340" s="1" t="s">
        <v>3153</v>
      </c>
      <c r="E3340" s="1" t="s">
        <v>47</v>
      </c>
      <c r="F3340" s="1" t="s">
        <v>31</v>
      </c>
      <c r="G3340" s="2">
        <v>44255</v>
      </c>
      <c r="H3340" s="3">
        <v>0.76180555555555551</v>
      </c>
      <c r="I3340">
        <v>3</v>
      </c>
      <c r="J3340" s="1" t="s">
        <v>3264</v>
      </c>
      <c r="K3340">
        <v>1</v>
      </c>
      <c r="L3340">
        <v>2.259182703</v>
      </c>
      <c r="M3340">
        <v>19937.259999999998</v>
      </c>
      <c r="N3340" s="5">
        <f>IF(Feb_21[[#This Row],[WIN_OSE]]=0,('Summary Sheet'!$O$1)-('Summary Sheet'!$O$1*2%),-'Summary Sheet'!$O$1*(Feb_21[[#This Row],[BSP]]-1))</f>
        <v>-2.518365406</v>
      </c>
    </row>
    <row r="3341" spans="1:14" x14ac:dyDescent="0.25">
      <c r="A3341">
        <v>179858979</v>
      </c>
      <c r="B3341" s="1" t="s">
        <v>16</v>
      </c>
      <c r="C3341" s="1" t="s">
        <v>3120</v>
      </c>
      <c r="D3341" s="1" t="s">
        <v>3153</v>
      </c>
      <c r="E3341" s="1" t="s">
        <v>41</v>
      </c>
      <c r="F3341" s="1" t="s">
        <v>31</v>
      </c>
      <c r="G3341" s="2">
        <v>44255</v>
      </c>
      <c r="H3341" s="3">
        <v>0.7729166666666667</v>
      </c>
      <c r="I3341">
        <v>4</v>
      </c>
      <c r="J3341" s="1" t="s">
        <v>3332</v>
      </c>
      <c r="K3341">
        <v>0</v>
      </c>
      <c r="L3341">
        <v>4.2</v>
      </c>
      <c r="M3341">
        <v>5462.86</v>
      </c>
      <c r="N3341" s="5">
        <f>IF(Feb_21[[#This Row],[WIN_OSE]]=0,('Summary Sheet'!$O$1)-('Summary Sheet'!$O$1*2%),-'Summary Sheet'!$O$1*(Feb_21[[#This Row],[BSP]]-1))</f>
        <v>1.96</v>
      </c>
    </row>
    <row r="3342" spans="1:14" x14ac:dyDescent="0.25">
      <c r="A3342">
        <v>179858981</v>
      </c>
      <c r="B3342" s="1" t="s">
        <v>16</v>
      </c>
      <c r="C3342" s="1" t="s">
        <v>3120</v>
      </c>
      <c r="D3342" s="1" t="s">
        <v>3153</v>
      </c>
      <c r="E3342" s="1" t="s">
        <v>65</v>
      </c>
      <c r="F3342" s="1" t="s">
        <v>31</v>
      </c>
      <c r="G3342" s="2">
        <v>44255</v>
      </c>
      <c r="H3342" s="3">
        <v>0.78333333333333333</v>
      </c>
      <c r="I3342">
        <v>1</v>
      </c>
      <c r="J3342" s="1" t="s">
        <v>3331</v>
      </c>
      <c r="K3342">
        <v>0</v>
      </c>
      <c r="L3342">
        <v>2.4038169481643124</v>
      </c>
      <c r="M3342">
        <v>21354.12</v>
      </c>
      <c r="N3342" s="5">
        <f>IF(Feb_21[[#This Row],[WIN_OSE]]=0,('Summary Sheet'!$O$1)-('Summary Sheet'!$O$1*2%),-'Summary Sheet'!$O$1*(Feb_21[[#This Row],[BSP]]-1))</f>
        <v>1.96</v>
      </c>
    </row>
    <row r="3343" spans="1:14" x14ac:dyDescent="0.25">
      <c r="A3343">
        <v>179858983</v>
      </c>
      <c r="B3343" s="1" t="s">
        <v>16</v>
      </c>
      <c r="C3343" s="1" t="s">
        <v>3120</v>
      </c>
      <c r="D3343" s="1" t="s">
        <v>3153</v>
      </c>
      <c r="E3343" s="1" t="s">
        <v>30</v>
      </c>
      <c r="F3343" s="1" t="s">
        <v>31</v>
      </c>
      <c r="G3343" s="2">
        <v>44255</v>
      </c>
      <c r="H3343" s="3">
        <v>0.79652777777777772</v>
      </c>
      <c r="I3343">
        <v>4</v>
      </c>
      <c r="J3343" s="1" t="s">
        <v>3289</v>
      </c>
      <c r="K3343">
        <v>0</v>
      </c>
      <c r="L3343">
        <v>3.05</v>
      </c>
      <c r="M3343">
        <v>16093.28</v>
      </c>
      <c r="N3343" s="5">
        <f>IF(Feb_21[[#This Row],[WIN_OSE]]=0,('Summary Sheet'!$O$1)-('Summary Sheet'!$O$1*2%),-'Summary Sheet'!$O$1*(Feb_21[[#This Row],[BSP]]-1))</f>
        <v>1.96</v>
      </c>
    </row>
    <row r="3344" spans="1:14" x14ac:dyDescent="0.25">
      <c r="A3344">
        <v>179858985</v>
      </c>
      <c r="B3344" s="1" t="s">
        <v>16</v>
      </c>
      <c r="C3344" s="1" t="s">
        <v>3120</v>
      </c>
      <c r="D3344" s="1" t="s">
        <v>3153</v>
      </c>
      <c r="E3344" s="1" t="s">
        <v>39</v>
      </c>
      <c r="F3344" s="1" t="s">
        <v>31</v>
      </c>
      <c r="G3344" s="2">
        <v>44255</v>
      </c>
      <c r="H3344" s="3">
        <v>0.80833333333333335</v>
      </c>
      <c r="I3344">
        <v>6</v>
      </c>
      <c r="J3344" s="1" t="s">
        <v>405</v>
      </c>
      <c r="K3344">
        <v>1</v>
      </c>
      <c r="L3344">
        <v>2.4030298860000001</v>
      </c>
      <c r="M3344">
        <v>23507.84</v>
      </c>
      <c r="N3344" s="5">
        <f>IF(Feb_21[[#This Row],[WIN_OSE]]=0,('Summary Sheet'!$O$1)-('Summary Sheet'!$O$1*2%),-'Summary Sheet'!$O$1*(Feb_21[[#This Row],[BSP]]-1))</f>
        <v>-2.8060597720000002</v>
      </c>
    </row>
    <row r="3345" spans="1:14" x14ac:dyDescent="0.25">
      <c r="A3345">
        <v>179858987</v>
      </c>
      <c r="B3345" s="1" t="s">
        <v>16</v>
      </c>
      <c r="C3345" s="1" t="s">
        <v>3120</v>
      </c>
      <c r="D3345" s="1" t="s">
        <v>3153</v>
      </c>
      <c r="E3345" s="1" t="s">
        <v>43</v>
      </c>
      <c r="F3345" s="1" t="s">
        <v>31</v>
      </c>
      <c r="G3345" s="2">
        <v>44255</v>
      </c>
      <c r="H3345" s="3">
        <v>0.82222222222222219</v>
      </c>
      <c r="I3345">
        <v>6</v>
      </c>
      <c r="J3345" s="1" t="s">
        <v>3194</v>
      </c>
      <c r="K3345">
        <v>1</v>
      </c>
      <c r="L3345">
        <v>2.5462107199999999</v>
      </c>
      <c r="M3345">
        <v>22852.1</v>
      </c>
      <c r="N3345" s="5">
        <f>IF(Feb_21[[#This Row],[WIN_OSE]]=0,('Summary Sheet'!$O$1)-('Summary Sheet'!$O$1*2%),-'Summary Sheet'!$O$1*(Feb_21[[#This Row],[BSP]]-1))</f>
        <v>-3.0924214399999999</v>
      </c>
    </row>
    <row r="3346" spans="1:14" x14ac:dyDescent="0.25">
      <c r="A3346">
        <v>179858989</v>
      </c>
      <c r="B3346" s="1" t="s">
        <v>16</v>
      </c>
      <c r="C3346" s="1" t="s">
        <v>3120</v>
      </c>
      <c r="D3346" s="1" t="s">
        <v>3153</v>
      </c>
      <c r="E3346" s="1" t="s">
        <v>32</v>
      </c>
      <c r="F3346" s="1" t="s">
        <v>31</v>
      </c>
      <c r="G3346" s="2">
        <v>44255</v>
      </c>
      <c r="H3346" s="3">
        <v>0.8354166666666667</v>
      </c>
      <c r="I3346">
        <v>4</v>
      </c>
      <c r="J3346" s="1" t="s">
        <v>3183</v>
      </c>
      <c r="K3346">
        <v>0</v>
      </c>
      <c r="L3346">
        <v>2.1432739038912771</v>
      </c>
      <c r="M3346">
        <v>36391.24</v>
      </c>
      <c r="N3346" s="5">
        <f>IF(Feb_21[[#This Row],[WIN_OSE]]=0,('Summary Sheet'!$O$1)-('Summary Sheet'!$O$1*2%),-'Summary Sheet'!$O$1*(Feb_21[[#This Row],[BSP]]-1))</f>
        <v>1.96</v>
      </c>
    </row>
    <row r="3347" spans="1:14" x14ac:dyDescent="0.25">
      <c r="A3347">
        <v>179858991</v>
      </c>
      <c r="B3347" s="1" t="s">
        <v>16</v>
      </c>
      <c r="C3347" s="1" t="s">
        <v>3120</v>
      </c>
      <c r="D3347" s="1" t="s">
        <v>3153</v>
      </c>
      <c r="E3347" s="1" t="s">
        <v>24</v>
      </c>
      <c r="F3347" s="1" t="s">
        <v>31</v>
      </c>
      <c r="G3347" s="2">
        <v>44255</v>
      </c>
      <c r="H3347" s="3">
        <v>0.84930555555555554</v>
      </c>
      <c r="I3347">
        <v>4</v>
      </c>
      <c r="J3347" s="1" t="s">
        <v>3207</v>
      </c>
      <c r="K3347">
        <v>1</v>
      </c>
      <c r="L3347">
        <v>2.08</v>
      </c>
      <c r="M3347">
        <v>24776.22</v>
      </c>
      <c r="N3347" s="5">
        <f>IF(Feb_21[[#This Row],[WIN_OSE]]=0,('Summary Sheet'!$O$1)-('Summary Sheet'!$O$1*2%),-'Summary Sheet'!$O$1*(Feb_21[[#This Row],[BSP]]-1))</f>
        <v>-2.16</v>
      </c>
    </row>
    <row r="3348" spans="1:14" x14ac:dyDescent="0.25">
      <c r="A3348">
        <v>179858993</v>
      </c>
      <c r="B3348" s="1" t="s">
        <v>16</v>
      </c>
      <c r="C3348" s="1" t="s">
        <v>3120</v>
      </c>
      <c r="D3348" s="1" t="s">
        <v>3153</v>
      </c>
      <c r="E3348" s="1" t="s">
        <v>41</v>
      </c>
      <c r="F3348" s="1" t="s">
        <v>31</v>
      </c>
      <c r="G3348" s="2">
        <v>44255</v>
      </c>
      <c r="H3348" s="3">
        <v>0.86319444444444449</v>
      </c>
      <c r="I3348">
        <v>1</v>
      </c>
      <c r="J3348" s="1" t="s">
        <v>3346</v>
      </c>
      <c r="K3348">
        <v>0</v>
      </c>
      <c r="L3348">
        <v>2.8391007522741702</v>
      </c>
      <c r="M3348">
        <v>21046.400000000001</v>
      </c>
      <c r="N3348" s="5">
        <f>IF(Feb_21[[#This Row],[WIN_OSE]]=0,('Summary Sheet'!$O$1)-('Summary Sheet'!$O$1*2%),-'Summary Sheet'!$O$1*(Feb_21[[#This Row],[BSP]]-1))</f>
        <v>1.96</v>
      </c>
    </row>
    <row r="3349" spans="1:14" x14ac:dyDescent="0.25">
      <c r="A3349">
        <v>179858995</v>
      </c>
      <c r="B3349" s="1" t="s">
        <v>16</v>
      </c>
      <c r="C3349" s="1" t="s">
        <v>3120</v>
      </c>
      <c r="D3349" s="1" t="s">
        <v>3153</v>
      </c>
      <c r="E3349" s="1" t="s">
        <v>32</v>
      </c>
      <c r="F3349" s="1" t="s">
        <v>31</v>
      </c>
      <c r="G3349" s="2">
        <v>44255</v>
      </c>
      <c r="H3349" s="3">
        <v>0.87638888888888888</v>
      </c>
      <c r="I3349">
        <v>3</v>
      </c>
      <c r="J3349" s="1" t="s">
        <v>3225</v>
      </c>
      <c r="K3349">
        <v>1</v>
      </c>
      <c r="L3349">
        <v>3.55</v>
      </c>
      <c r="M3349">
        <v>5829.54</v>
      </c>
      <c r="N3349" s="5">
        <f>IF(Feb_21[[#This Row],[WIN_OSE]]=0,('Summary Sheet'!$O$1)-('Summary Sheet'!$O$1*2%),-'Summary Sheet'!$O$1*(Feb_21[[#This Row],[BSP]]-1))</f>
        <v>-5.0999999999999996</v>
      </c>
    </row>
    <row r="3350" spans="1:14" x14ac:dyDescent="0.25">
      <c r="A3350">
        <v>179858997</v>
      </c>
      <c r="B3350" s="1" t="s">
        <v>16</v>
      </c>
      <c r="C3350" s="1" t="s">
        <v>3120</v>
      </c>
      <c r="D3350" s="1" t="s">
        <v>3153</v>
      </c>
      <c r="E3350" s="1" t="s">
        <v>27</v>
      </c>
      <c r="F3350" s="1" t="s">
        <v>179</v>
      </c>
      <c r="G3350" s="2">
        <v>44255</v>
      </c>
      <c r="H3350" s="3">
        <v>0.88749999999999996</v>
      </c>
      <c r="I3350">
        <v>1</v>
      </c>
      <c r="J3350" s="1" t="s">
        <v>1325</v>
      </c>
      <c r="K3350">
        <v>1</v>
      </c>
      <c r="L3350">
        <v>3.15</v>
      </c>
      <c r="M3350">
        <v>17115.46</v>
      </c>
      <c r="N3350" s="5">
        <f>IF(Feb_21[[#This Row],[WIN_OSE]]=0,('Summary Sheet'!$O$1)-('Summary Sheet'!$O$1*2%),-'Summary Sheet'!$O$1*(Feb_21[[#This Row],[BSP]]-1))</f>
        <v>-4.3</v>
      </c>
    </row>
    <row r="3351" spans="1:14" x14ac:dyDescent="0.25">
      <c r="B3351" s="1"/>
      <c r="C3351" s="1"/>
      <c r="D3351" s="1"/>
      <c r="E3351" s="1"/>
      <c r="F3351" s="1"/>
      <c r="G3351" s="2"/>
      <c r="H3351" s="3"/>
      <c r="J3351" s="1"/>
      <c r="N3351" s="5">
        <f>SUM(Feb_21[P/L])</f>
        <v>75.787186436421962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39AB9-C1B5-4670-9099-D4E994E872C1}">
  <dimension ref="A1:O4248"/>
  <sheetViews>
    <sheetView topLeftCell="D4228" workbookViewId="0">
      <selection activeCell="O4248" sqref="O4248"/>
    </sheetView>
  </sheetViews>
  <sheetFormatPr defaultRowHeight="15" x14ac:dyDescent="0.25"/>
  <cols>
    <col min="1" max="1" width="11.85546875" bestFit="1" customWidth="1"/>
    <col min="2" max="2" width="16.7109375" bestFit="1" customWidth="1"/>
    <col min="3" max="3" width="12.7109375" bestFit="1" customWidth="1"/>
    <col min="4" max="4" width="20.85546875" bestFit="1" customWidth="1"/>
    <col min="5" max="5" width="12.28515625" bestFit="1" customWidth="1"/>
    <col min="6" max="6" width="10.85546875" bestFit="1" customWidth="1"/>
    <col min="7" max="8" width="13.85546875" bestFit="1" customWidth="1"/>
    <col min="9" max="9" width="15.7109375" bestFit="1" customWidth="1"/>
    <col min="10" max="10" width="14.85546875" bestFit="1" customWidth="1"/>
    <col min="11" max="11" width="23.85546875" bestFit="1" customWidth="1"/>
    <col min="12" max="12" width="12.5703125" customWidth="1"/>
    <col min="13" max="13" width="12" bestFit="1" customWidth="1"/>
    <col min="14" max="14" width="16.28515625" style="5" bestFit="1" customWidth="1"/>
    <col min="15" max="15" width="12" bestFit="1" customWidth="1"/>
    <col min="16" max="16" width="16.28515625" bestFit="1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7060</v>
      </c>
      <c r="H1" t="s">
        <v>7</v>
      </c>
      <c r="I1" t="s">
        <v>7061</v>
      </c>
      <c r="J1" t="s">
        <v>9</v>
      </c>
      <c r="K1" t="s">
        <v>10</v>
      </c>
      <c r="L1" t="s">
        <v>1396</v>
      </c>
      <c r="M1" s="4" t="s">
        <v>11</v>
      </c>
      <c r="N1" s="5" t="s">
        <v>12</v>
      </c>
      <c r="O1" s="5" t="s">
        <v>3149</v>
      </c>
    </row>
    <row r="2" spans="1:15" x14ac:dyDescent="0.25">
      <c r="A2">
        <v>179924504</v>
      </c>
      <c r="B2" s="1" t="s">
        <v>19</v>
      </c>
      <c r="C2" s="1" t="s">
        <v>3135</v>
      </c>
      <c r="D2" s="1" t="s">
        <v>7022</v>
      </c>
      <c r="E2" s="1" t="s">
        <v>43</v>
      </c>
      <c r="F2" s="1" t="s">
        <v>54</v>
      </c>
      <c r="G2" s="2">
        <v>44256</v>
      </c>
      <c r="H2" s="3">
        <v>0.46250000000000002</v>
      </c>
      <c r="I2">
        <v>36799651</v>
      </c>
      <c r="J2">
        <v>3</v>
      </c>
      <c r="K2" s="1" t="s">
        <v>924</v>
      </c>
      <c r="L2">
        <v>0</v>
      </c>
      <c r="M2" s="4">
        <v>2.68</v>
      </c>
      <c r="N2" s="5">
        <v>12596.02</v>
      </c>
      <c r="O2" s="5">
        <f>IF(March_21[[#This Row],[WIN_OSE]]=0,('Summary Sheet'!$O$1)-('Summary Sheet'!$O$1*2%),-'Summary Sheet'!$O$1*(March_21[[#This Row],[BSP]]-1))</f>
        <v>1.96</v>
      </c>
    </row>
    <row r="3" spans="1:15" x14ac:dyDescent="0.25">
      <c r="A3">
        <v>179924506</v>
      </c>
      <c r="B3" s="1" t="s">
        <v>19</v>
      </c>
      <c r="C3" s="1" t="s">
        <v>3135</v>
      </c>
      <c r="D3" s="1" t="s">
        <v>7022</v>
      </c>
      <c r="E3" s="1" t="s">
        <v>49</v>
      </c>
      <c r="F3" s="1" t="s">
        <v>50</v>
      </c>
      <c r="G3" s="2">
        <v>44256</v>
      </c>
      <c r="H3" s="3">
        <v>0.47291666666666665</v>
      </c>
      <c r="I3">
        <v>24979219</v>
      </c>
      <c r="J3">
        <v>5</v>
      </c>
      <c r="K3" s="1" t="s">
        <v>5244</v>
      </c>
      <c r="L3">
        <v>0</v>
      </c>
      <c r="M3" s="4">
        <v>2.903077964</v>
      </c>
      <c r="N3" s="5">
        <v>10186.42</v>
      </c>
      <c r="O3" s="5">
        <f>IF(March_21[[#This Row],[WIN_OSE]]=0,('Summary Sheet'!$O$1)-('Summary Sheet'!$O$1*2%),-'Summary Sheet'!$O$1*(March_21[[#This Row],[BSP]]-1))</f>
        <v>1.96</v>
      </c>
    </row>
    <row r="4" spans="1:15" x14ac:dyDescent="0.25">
      <c r="A4">
        <v>179924508</v>
      </c>
      <c r="B4" s="1" t="s">
        <v>19</v>
      </c>
      <c r="C4" s="1" t="s">
        <v>3135</v>
      </c>
      <c r="D4" s="1" t="s">
        <v>7022</v>
      </c>
      <c r="E4" s="1" t="s">
        <v>24</v>
      </c>
      <c r="F4" s="1" t="s">
        <v>54</v>
      </c>
      <c r="G4" s="2">
        <v>44256</v>
      </c>
      <c r="H4" s="3">
        <v>0.48333333333333334</v>
      </c>
      <c r="I4">
        <v>37214095</v>
      </c>
      <c r="J4">
        <v>2</v>
      </c>
      <c r="K4" s="1" t="s">
        <v>5192</v>
      </c>
      <c r="L4">
        <v>1</v>
      </c>
      <c r="M4" s="4">
        <v>2.9950324140000002</v>
      </c>
      <c r="N4" s="5">
        <v>15706.36</v>
      </c>
      <c r="O4" s="5">
        <f>IF(March_21[[#This Row],[WIN_OSE]]=0,('Summary Sheet'!$O$1)-('Summary Sheet'!$O$1*2%),-'Summary Sheet'!$O$1*(March_21[[#This Row],[BSP]]-1))</f>
        <v>-3.9900648280000004</v>
      </c>
    </row>
    <row r="5" spans="1:15" x14ac:dyDescent="0.25">
      <c r="A5">
        <v>179924510</v>
      </c>
      <c r="B5" s="1" t="s">
        <v>19</v>
      </c>
      <c r="C5" s="1" t="s">
        <v>3135</v>
      </c>
      <c r="D5" s="1" t="s">
        <v>7022</v>
      </c>
      <c r="E5" s="1" t="s">
        <v>27</v>
      </c>
      <c r="F5" s="1" t="s">
        <v>50</v>
      </c>
      <c r="G5" s="2">
        <v>44256</v>
      </c>
      <c r="H5" s="3">
        <v>0.49375000000000002</v>
      </c>
      <c r="I5">
        <v>36160070</v>
      </c>
      <c r="J5">
        <v>6</v>
      </c>
      <c r="K5" s="1" t="s">
        <v>650</v>
      </c>
      <c r="L5">
        <v>1</v>
      </c>
      <c r="M5" s="4">
        <v>3.2352028113551206</v>
      </c>
      <c r="N5" s="5">
        <v>11021.68</v>
      </c>
      <c r="O5" s="5">
        <f>IF(March_21[[#This Row],[WIN_OSE]]=0,('Summary Sheet'!$O$1)-('Summary Sheet'!$O$1*2%),-'Summary Sheet'!$O$1*(March_21[[#This Row],[BSP]]-1))</f>
        <v>-4.4704056227102411</v>
      </c>
    </row>
    <row r="6" spans="1:15" x14ac:dyDescent="0.25">
      <c r="A6">
        <v>179924512</v>
      </c>
      <c r="B6" s="1" t="s">
        <v>19</v>
      </c>
      <c r="C6" s="1" t="s">
        <v>3135</v>
      </c>
      <c r="D6" s="1" t="s">
        <v>7022</v>
      </c>
      <c r="E6" s="1" t="s">
        <v>47</v>
      </c>
      <c r="F6" s="1" t="s">
        <v>54</v>
      </c>
      <c r="G6" s="2">
        <v>44256</v>
      </c>
      <c r="H6" s="3">
        <v>0.50416666666666665</v>
      </c>
      <c r="I6">
        <v>28694362</v>
      </c>
      <c r="J6">
        <v>5</v>
      </c>
      <c r="K6" s="1" t="s">
        <v>5321</v>
      </c>
      <c r="L6">
        <v>0</v>
      </c>
      <c r="M6" s="4">
        <v>4.3</v>
      </c>
      <c r="N6" s="5">
        <v>5281.1</v>
      </c>
      <c r="O6" s="5">
        <f>IF(March_21[[#This Row],[WIN_OSE]]=0,('Summary Sheet'!$O$1)-('Summary Sheet'!$O$1*2%),-'Summary Sheet'!$O$1*(March_21[[#This Row],[BSP]]-1))</f>
        <v>1.96</v>
      </c>
    </row>
    <row r="7" spans="1:15" x14ac:dyDescent="0.25">
      <c r="A7">
        <v>179924514</v>
      </c>
      <c r="B7" s="1" t="s">
        <v>19</v>
      </c>
      <c r="C7" s="1" t="s">
        <v>3135</v>
      </c>
      <c r="D7" s="1" t="s">
        <v>7022</v>
      </c>
      <c r="E7" s="1" t="s">
        <v>30</v>
      </c>
      <c r="F7" s="1" t="s">
        <v>54</v>
      </c>
      <c r="G7" s="2">
        <v>44256</v>
      </c>
      <c r="H7" s="3">
        <v>0.51458333333333328</v>
      </c>
      <c r="I7">
        <v>38457867</v>
      </c>
      <c r="J7">
        <v>5</v>
      </c>
      <c r="K7" s="1" t="s">
        <v>5323</v>
      </c>
      <c r="L7">
        <v>0</v>
      </c>
      <c r="M7" s="4">
        <v>2.550128261833394</v>
      </c>
      <c r="N7" s="5">
        <v>19539.52</v>
      </c>
      <c r="O7" s="5">
        <f>IF(March_21[[#This Row],[WIN_OSE]]=0,('Summary Sheet'!$O$1)-('Summary Sheet'!$O$1*2%),-'Summary Sheet'!$O$1*(March_21[[#This Row],[BSP]]-1))</f>
        <v>1.96</v>
      </c>
    </row>
    <row r="8" spans="1:15" x14ac:dyDescent="0.25">
      <c r="A8">
        <v>179924516</v>
      </c>
      <c r="B8" s="1" t="s">
        <v>19</v>
      </c>
      <c r="C8" s="1" t="s">
        <v>3135</v>
      </c>
      <c r="D8" s="1" t="s">
        <v>7022</v>
      </c>
      <c r="E8" s="1" t="s">
        <v>39</v>
      </c>
      <c r="F8" s="1" t="s">
        <v>54</v>
      </c>
      <c r="G8" s="2">
        <v>44256</v>
      </c>
      <c r="H8" s="3">
        <v>0.52500000000000002</v>
      </c>
      <c r="I8">
        <v>26328726</v>
      </c>
      <c r="J8">
        <v>3</v>
      </c>
      <c r="K8" s="1" t="s">
        <v>5324</v>
      </c>
      <c r="L8">
        <v>1</v>
      </c>
      <c r="M8" s="4">
        <v>2.54</v>
      </c>
      <c r="N8" s="5">
        <v>21412.02</v>
      </c>
      <c r="O8" s="5">
        <f>IF(March_21[[#This Row],[WIN_OSE]]=0,('Summary Sheet'!$O$1)-('Summary Sheet'!$O$1*2%),-'Summary Sheet'!$O$1*(March_21[[#This Row],[BSP]]-1))</f>
        <v>-3.08</v>
      </c>
    </row>
    <row r="9" spans="1:15" x14ac:dyDescent="0.25">
      <c r="A9">
        <v>179924518</v>
      </c>
      <c r="B9" s="1" t="s">
        <v>19</v>
      </c>
      <c r="C9" s="1" t="s">
        <v>3135</v>
      </c>
      <c r="D9" s="1" t="s">
        <v>7022</v>
      </c>
      <c r="E9" s="1" t="s">
        <v>65</v>
      </c>
      <c r="F9" s="1" t="s">
        <v>54</v>
      </c>
      <c r="G9" s="2">
        <v>44256</v>
      </c>
      <c r="H9" s="3">
        <v>0.53541666666666665</v>
      </c>
      <c r="I9">
        <v>38260009</v>
      </c>
      <c r="J9">
        <v>2</v>
      </c>
      <c r="K9" s="1" t="s">
        <v>5325</v>
      </c>
      <c r="L9">
        <v>0</v>
      </c>
      <c r="M9" s="4">
        <v>3.982403152870102</v>
      </c>
      <c r="N9" s="5">
        <v>9589.52</v>
      </c>
      <c r="O9" s="5">
        <f>IF(March_21[[#This Row],[WIN_OSE]]=0,('Summary Sheet'!$O$1)-('Summary Sheet'!$O$1*2%),-'Summary Sheet'!$O$1*(March_21[[#This Row],[BSP]]-1))</f>
        <v>1.96</v>
      </c>
    </row>
    <row r="10" spans="1:15" x14ac:dyDescent="0.25">
      <c r="A10">
        <v>179924520</v>
      </c>
      <c r="B10" s="1" t="s">
        <v>19</v>
      </c>
      <c r="C10" s="1" t="s">
        <v>3135</v>
      </c>
      <c r="D10" s="1" t="s">
        <v>7022</v>
      </c>
      <c r="E10" s="1" t="s">
        <v>41</v>
      </c>
      <c r="F10" s="1" t="s">
        <v>54</v>
      </c>
      <c r="G10" s="2">
        <v>44256</v>
      </c>
      <c r="H10" s="3">
        <v>0.54583333333333328</v>
      </c>
      <c r="I10">
        <v>21942660</v>
      </c>
      <c r="J10">
        <v>4</v>
      </c>
      <c r="K10" s="1" t="s">
        <v>659</v>
      </c>
      <c r="L10">
        <v>0</v>
      </c>
      <c r="M10" s="4">
        <v>2.4169664381833718</v>
      </c>
      <c r="N10" s="5">
        <v>13686.58</v>
      </c>
      <c r="O10" s="5">
        <f>IF(March_21[[#This Row],[WIN_OSE]]=0,('Summary Sheet'!$O$1)-('Summary Sheet'!$O$1*2%),-'Summary Sheet'!$O$1*(March_21[[#This Row],[BSP]]-1))</f>
        <v>1.96</v>
      </c>
    </row>
    <row r="11" spans="1:15" x14ac:dyDescent="0.25">
      <c r="A11">
        <v>179924522</v>
      </c>
      <c r="B11" s="1" t="s">
        <v>19</v>
      </c>
      <c r="C11" s="1" t="s">
        <v>3135</v>
      </c>
      <c r="D11" s="1" t="s">
        <v>7022</v>
      </c>
      <c r="E11" s="1" t="s">
        <v>30</v>
      </c>
      <c r="F11" s="1" t="s">
        <v>54</v>
      </c>
      <c r="G11" s="2">
        <v>44256</v>
      </c>
      <c r="H11" s="3">
        <v>0.55625000000000002</v>
      </c>
      <c r="I11">
        <v>26937727</v>
      </c>
      <c r="J11">
        <v>3</v>
      </c>
      <c r="K11" s="1" t="s">
        <v>5331</v>
      </c>
      <c r="L11">
        <v>0</v>
      </c>
      <c r="M11" s="4">
        <v>3.6738594765722166</v>
      </c>
      <c r="N11" s="5">
        <v>10092.84</v>
      </c>
      <c r="O11" s="5">
        <f>IF(March_21[[#This Row],[WIN_OSE]]=0,('Summary Sheet'!$O$1)-('Summary Sheet'!$O$1*2%),-'Summary Sheet'!$O$1*(March_21[[#This Row],[BSP]]-1))</f>
        <v>1.96</v>
      </c>
    </row>
    <row r="12" spans="1:15" x14ac:dyDescent="0.25">
      <c r="A12">
        <v>179924524</v>
      </c>
      <c r="B12" s="1" t="s">
        <v>19</v>
      </c>
      <c r="C12" s="1" t="s">
        <v>3135</v>
      </c>
      <c r="D12" s="1" t="s">
        <v>7022</v>
      </c>
      <c r="E12" s="1" t="s">
        <v>75</v>
      </c>
      <c r="F12" s="1" t="s">
        <v>50</v>
      </c>
      <c r="G12" s="2">
        <v>44256</v>
      </c>
      <c r="H12" s="3">
        <v>0.56666666666666665</v>
      </c>
      <c r="I12">
        <v>37345268</v>
      </c>
      <c r="J12">
        <v>2</v>
      </c>
      <c r="K12" s="1" t="s">
        <v>5241</v>
      </c>
      <c r="L12">
        <v>0</v>
      </c>
      <c r="M12" s="4">
        <v>3.8234144184346945</v>
      </c>
      <c r="N12" s="5">
        <v>7590.2</v>
      </c>
      <c r="O12" s="5">
        <f>IF(March_21[[#This Row],[WIN_OSE]]=0,('Summary Sheet'!$O$1)-('Summary Sheet'!$O$1*2%),-'Summary Sheet'!$O$1*(March_21[[#This Row],[BSP]]-1))</f>
        <v>1.96</v>
      </c>
    </row>
    <row r="13" spans="1:15" x14ac:dyDescent="0.25">
      <c r="A13">
        <v>179924526</v>
      </c>
      <c r="B13" s="1" t="s">
        <v>19</v>
      </c>
      <c r="C13" s="1" t="s">
        <v>3135</v>
      </c>
      <c r="D13" s="1" t="s">
        <v>7022</v>
      </c>
      <c r="E13" s="1" t="s">
        <v>49</v>
      </c>
      <c r="F13" s="1" t="s">
        <v>50</v>
      </c>
      <c r="G13" s="2">
        <v>44256</v>
      </c>
      <c r="H13" s="3">
        <v>0.57708333333333328</v>
      </c>
      <c r="I13">
        <v>22197785</v>
      </c>
      <c r="J13">
        <v>6</v>
      </c>
      <c r="K13" s="1" t="s">
        <v>5334</v>
      </c>
      <c r="L13">
        <v>0</v>
      </c>
      <c r="M13" s="4">
        <v>4.3</v>
      </c>
      <c r="N13" s="5">
        <v>3661</v>
      </c>
      <c r="O13" s="5">
        <f>IF(March_21[[#This Row],[WIN_OSE]]=0,('Summary Sheet'!$O$1)-('Summary Sheet'!$O$1*2%),-'Summary Sheet'!$O$1*(March_21[[#This Row],[BSP]]-1))</f>
        <v>1.96</v>
      </c>
    </row>
    <row r="14" spans="1:15" x14ac:dyDescent="0.25">
      <c r="A14">
        <v>179924583</v>
      </c>
      <c r="B14" s="1" t="s">
        <v>23</v>
      </c>
      <c r="C14" s="1" t="s">
        <v>5302</v>
      </c>
      <c r="D14" s="1" t="s">
        <v>7022</v>
      </c>
      <c r="E14" s="1" t="s">
        <v>583</v>
      </c>
      <c r="F14" s="1" t="s">
        <v>46</v>
      </c>
      <c r="G14" s="2">
        <v>44256</v>
      </c>
      <c r="H14" s="3">
        <v>0.44861111111111113</v>
      </c>
      <c r="I14">
        <v>36425581</v>
      </c>
      <c r="J14">
        <v>6</v>
      </c>
      <c r="K14" s="1" t="s">
        <v>5336</v>
      </c>
      <c r="L14">
        <v>1</v>
      </c>
      <c r="M14" s="4">
        <v>2.42</v>
      </c>
      <c r="N14" s="5">
        <v>15073.64</v>
      </c>
      <c r="O14" s="5">
        <f>IF(March_21[[#This Row],[WIN_OSE]]=0,('Summary Sheet'!$O$1)-('Summary Sheet'!$O$1*2%),-'Summary Sheet'!$O$1*(March_21[[#This Row],[BSP]]-1))</f>
        <v>-2.84</v>
      </c>
    </row>
    <row r="15" spans="1:15" x14ac:dyDescent="0.25">
      <c r="A15">
        <v>179924585</v>
      </c>
      <c r="B15" s="1" t="s">
        <v>23</v>
      </c>
      <c r="C15" s="1" t="s">
        <v>5302</v>
      </c>
      <c r="D15" s="1" t="s">
        <v>7022</v>
      </c>
      <c r="E15" s="1" t="s">
        <v>75</v>
      </c>
      <c r="F15" s="1" t="s">
        <v>46</v>
      </c>
      <c r="G15" s="2">
        <v>44256</v>
      </c>
      <c r="H15" s="3">
        <v>0.45902777777777776</v>
      </c>
      <c r="I15">
        <v>38182626</v>
      </c>
      <c r="J15">
        <v>1</v>
      </c>
      <c r="K15" s="1" t="s">
        <v>5337</v>
      </c>
      <c r="L15">
        <v>0</v>
      </c>
      <c r="M15" s="4">
        <v>2.5997959201616423</v>
      </c>
      <c r="N15" s="5">
        <v>10994.88</v>
      </c>
      <c r="O15" s="5">
        <f>IF(March_21[[#This Row],[WIN_OSE]]=0,('Summary Sheet'!$O$1)-('Summary Sheet'!$O$1*2%),-'Summary Sheet'!$O$1*(March_21[[#This Row],[BSP]]-1))</f>
        <v>1.96</v>
      </c>
    </row>
    <row r="16" spans="1:15" x14ac:dyDescent="0.25">
      <c r="A16">
        <v>179924587</v>
      </c>
      <c r="B16" s="1" t="s">
        <v>23</v>
      </c>
      <c r="C16" s="1" t="s">
        <v>5302</v>
      </c>
      <c r="D16" s="1" t="s">
        <v>7022</v>
      </c>
      <c r="E16" s="1" t="s">
        <v>39</v>
      </c>
      <c r="F16" s="1" t="s">
        <v>54</v>
      </c>
      <c r="G16" s="2">
        <v>44256</v>
      </c>
      <c r="H16" s="3">
        <v>0.46944444444444444</v>
      </c>
      <c r="I16">
        <v>38650653</v>
      </c>
      <c r="J16">
        <v>1</v>
      </c>
      <c r="K16" s="1" t="s">
        <v>5340</v>
      </c>
      <c r="L16">
        <v>0</v>
      </c>
      <c r="M16" s="4">
        <v>2.163269247216193</v>
      </c>
      <c r="N16" s="5">
        <v>14402.84</v>
      </c>
      <c r="O16" s="5">
        <f>IF(March_21[[#This Row],[WIN_OSE]]=0,('Summary Sheet'!$O$1)-('Summary Sheet'!$O$1*2%),-'Summary Sheet'!$O$1*(March_21[[#This Row],[BSP]]-1))</f>
        <v>1.96</v>
      </c>
    </row>
    <row r="17" spans="1:15" x14ac:dyDescent="0.25">
      <c r="A17">
        <v>179924589</v>
      </c>
      <c r="B17" s="1" t="s">
        <v>23</v>
      </c>
      <c r="C17" s="1" t="s">
        <v>5302</v>
      </c>
      <c r="D17" s="1" t="s">
        <v>7022</v>
      </c>
      <c r="E17" s="1" t="s">
        <v>27</v>
      </c>
      <c r="F17" s="1" t="s">
        <v>46</v>
      </c>
      <c r="G17" s="2">
        <v>44256</v>
      </c>
      <c r="H17" s="3">
        <v>0.47986111111111113</v>
      </c>
      <c r="I17">
        <v>36425460</v>
      </c>
      <c r="J17">
        <v>1</v>
      </c>
      <c r="K17" s="1" t="s">
        <v>5341</v>
      </c>
      <c r="L17">
        <v>0</v>
      </c>
      <c r="M17" s="4">
        <v>2.6979293032401621</v>
      </c>
      <c r="N17" s="5">
        <v>9808.66</v>
      </c>
      <c r="O17" s="5">
        <f>IF(March_21[[#This Row],[WIN_OSE]]=0,('Summary Sheet'!$O$1)-('Summary Sheet'!$O$1*2%),-'Summary Sheet'!$O$1*(March_21[[#This Row],[BSP]]-1))</f>
        <v>1.96</v>
      </c>
    </row>
    <row r="18" spans="1:15" x14ac:dyDescent="0.25">
      <c r="A18">
        <v>179924591</v>
      </c>
      <c r="B18" s="1" t="s">
        <v>23</v>
      </c>
      <c r="C18" s="1" t="s">
        <v>5302</v>
      </c>
      <c r="D18" s="1" t="s">
        <v>7022</v>
      </c>
      <c r="E18" s="1" t="s">
        <v>24</v>
      </c>
      <c r="F18" s="1" t="s">
        <v>54</v>
      </c>
      <c r="G18" s="2">
        <v>44256</v>
      </c>
      <c r="H18" s="3">
        <v>0.49027777777777776</v>
      </c>
      <c r="I18">
        <v>27221560</v>
      </c>
      <c r="J18">
        <v>1</v>
      </c>
      <c r="K18" s="1" t="s">
        <v>5342</v>
      </c>
      <c r="L18">
        <v>0</v>
      </c>
      <c r="M18" s="4">
        <v>3.7</v>
      </c>
      <c r="N18" s="5">
        <v>8981.02</v>
      </c>
      <c r="O18" s="5">
        <f>IF(March_21[[#This Row],[WIN_OSE]]=0,('Summary Sheet'!$O$1)-('Summary Sheet'!$O$1*2%),-'Summary Sheet'!$O$1*(March_21[[#This Row],[BSP]]-1))</f>
        <v>1.96</v>
      </c>
    </row>
    <row r="19" spans="1:15" x14ac:dyDescent="0.25">
      <c r="A19">
        <v>179924593</v>
      </c>
      <c r="B19" s="1" t="s">
        <v>23</v>
      </c>
      <c r="C19" s="1" t="s">
        <v>5302</v>
      </c>
      <c r="D19" s="1" t="s">
        <v>7022</v>
      </c>
      <c r="E19" s="1" t="s">
        <v>45</v>
      </c>
      <c r="F19" s="1" t="s">
        <v>46</v>
      </c>
      <c r="G19" s="2">
        <v>44256</v>
      </c>
      <c r="H19" s="3">
        <v>0.50069444444444444</v>
      </c>
      <c r="I19">
        <v>36425614</v>
      </c>
      <c r="J19">
        <v>3</v>
      </c>
      <c r="K19" s="1" t="s">
        <v>3706</v>
      </c>
      <c r="L19">
        <v>0</v>
      </c>
      <c r="M19" s="4">
        <v>3.1771529305237336</v>
      </c>
      <c r="N19" s="5">
        <v>9293.0400000000009</v>
      </c>
      <c r="O19" s="5">
        <f>IF(March_21[[#This Row],[WIN_OSE]]=0,('Summary Sheet'!$O$1)-('Summary Sheet'!$O$1*2%),-'Summary Sheet'!$O$1*(March_21[[#This Row],[BSP]]-1))</f>
        <v>1.96</v>
      </c>
    </row>
    <row r="20" spans="1:15" x14ac:dyDescent="0.25">
      <c r="A20">
        <v>179924595</v>
      </c>
      <c r="B20" s="1" t="s">
        <v>23</v>
      </c>
      <c r="C20" s="1" t="s">
        <v>5302</v>
      </c>
      <c r="D20" s="1" t="s">
        <v>7022</v>
      </c>
      <c r="E20" s="1" t="s">
        <v>41</v>
      </c>
      <c r="F20" s="1" t="s">
        <v>54</v>
      </c>
      <c r="G20" s="2">
        <v>44256</v>
      </c>
      <c r="H20" s="3">
        <v>0.51111111111111107</v>
      </c>
      <c r="I20">
        <v>29254311</v>
      </c>
      <c r="J20">
        <v>4</v>
      </c>
      <c r="K20" s="1" t="s">
        <v>5343</v>
      </c>
      <c r="L20">
        <v>0</v>
      </c>
      <c r="M20" s="4">
        <v>3.454186886</v>
      </c>
      <c r="N20" s="5">
        <v>8926.74</v>
      </c>
      <c r="O20" s="5">
        <f>IF(March_21[[#This Row],[WIN_OSE]]=0,('Summary Sheet'!$O$1)-('Summary Sheet'!$O$1*2%),-'Summary Sheet'!$O$1*(March_21[[#This Row],[BSP]]-1))</f>
        <v>1.96</v>
      </c>
    </row>
    <row r="21" spans="1:15" x14ac:dyDescent="0.25">
      <c r="A21">
        <v>179924597</v>
      </c>
      <c r="B21" s="1" t="s">
        <v>23</v>
      </c>
      <c r="C21" s="1" t="s">
        <v>5302</v>
      </c>
      <c r="D21" s="1" t="s">
        <v>7022</v>
      </c>
      <c r="E21" s="1" t="s">
        <v>45</v>
      </c>
      <c r="F21" s="1" t="s">
        <v>46</v>
      </c>
      <c r="G21" s="2">
        <v>44256</v>
      </c>
      <c r="H21" s="3">
        <v>0.52152777777777781</v>
      </c>
      <c r="I21">
        <v>38650656</v>
      </c>
      <c r="J21">
        <v>1</v>
      </c>
      <c r="K21" s="1" t="s">
        <v>5055</v>
      </c>
      <c r="L21">
        <v>0</v>
      </c>
      <c r="M21" s="4">
        <v>2.0824012617186964</v>
      </c>
      <c r="N21" s="5">
        <v>17683.759999999998</v>
      </c>
      <c r="O21" s="5">
        <f>IF(March_21[[#This Row],[WIN_OSE]]=0,('Summary Sheet'!$O$1)-('Summary Sheet'!$O$1*2%),-'Summary Sheet'!$O$1*(March_21[[#This Row],[BSP]]-1))</f>
        <v>1.96</v>
      </c>
    </row>
    <row r="22" spans="1:15" x14ac:dyDescent="0.25">
      <c r="A22">
        <v>179924599</v>
      </c>
      <c r="B22" s="1" t="s">
        <v>23</v>
      </c>
      <c r="C22" s="1" t="s">
        <v>5302</v>
      </c>
      <c r="D22" s="1" t="s">
        <v>7022</v>
      </c>
      <c r="E22" s="1" t="s">
        <v>47</v>
      </c>
      <c r="F22" s="1" t="s">
        <v>54</v>
      </c>
      <c r="G22" s="2">
        <v>44256</v>
      </c>
      <c r="H22" s="3">
        <v>0.53194444444444444</v>
      </c>
      <c r="I22">
        <v>27199327</v>
      </c>
      <c r="J22">
        <v>3</v>
      </c>
      <c r="K22" s="1" t="s">
        <v>586</v>
      </c>
      <c r="L22">
        <v>0</v>
      </c>
      <c r="M22" s="4">
        <v>3.6630312236154712</v>
      </c>
      <c r="N22" s="5">
        <v>6944.8</v>
      </c>
      <c r="O22" s="5">
        <f>IF(March_21[[#This Row],[WIN_OSE]]=0,('Summary Sheet'!$O$1)-('Summary Sheet'!$O$1*2%),-'Summary Sheet'!$O$1*(March_21[[#This Row],[BSP]]-1))</f>
        <v>1.96</v>
      </c>
    </row>
    <row r="23" spans="1:15" x14ac:dyDescent="0.25">
      <c r="A23">
        <v>179924601</v>
      </c>
      <c r="B23" s="1" t="s">
        <v>23</v>
      </c>
      <c r="C23" s="1" t="s">
        <v>5302</v>
      </c>
      <c r="D23" s="1" t="s">
        <v>7022</v>
      </c>
      <c r="E23" s="1" t="s">
        <v>43</v>
      </c>
      <c r="F23" s="1" t="s">
        <v>54</v>
      </c>
      <c r="G23" s="2">
        <v>44256</v>
      </c>
      <c r="H23" s="3">
        <v>0.54305555555555551</v>
      </c>
      <c r="I23">
        <v>36425598</v>
      </c>
      <c r="J23">
        <v>5</v>
      </c>
      <c r="K23" s="1" t="s">
        <v>5345</v>
      </c>
      <c r="L23">
        <v>0</v>
      </c>
      <c r="M23" s="4">
        <v>3.2595054491760682</v>
      </c>
      <c r="N23" s="5">
        <v>5535.58</v>
      </c>
      <c r="O23" s="5">
        <f>IF(March_21[[#This Row],[WIN_OSE]]=0,('Summary Sheet'!$O$1)-('Summary Sheet'!$O$1*2%),-'Summary Sheet'!$O$1*(March_21[[#This Row],[BSP]]-1))</f>
        <v>1.96</v>
      </c>
    </row>
    <row r="24" spans="1:15" x14ac:dyDescent="0.25">
      <c r="A24">
        <v>179924603</v>
      </c>
      <c r="B24" s="1" t="s">
        <v>23</v>
      </c>
      <c r="C24" s="1" t="s">
        <v>5302</v>
      </c>
      <c r="D24" s="1" t="s">
        <v>7022</v>
      </c>
      <c r="E24" s="1" t="s">
        <v>47</v>
      </c>
      <c r="F24" s="1" t="s">
        <v>54</v>
      </c>
      <c r="G24" s="2">
        <v>44256</v>
      </c>
      <c r="H24" s="3">
        <v>0.55347222222222225</v>
      </c>
      <c r="I24">
        <v>37771004</v>
      </c>
      <c r="J24">
        <v>6</v>
      </c>
      <c r="K24" s="1" t="s">
        <v>5346</v>
      </c>
      <c r="L24">
        <v>0</v>
      </c>
      <c r="M24" s="4">
        <v>3.45</v>
      </c>
      <c r="N24" s="5">
        <v>7692.74</v>
      </c>
      <c r="O24" s="5">
        <f>IF(March_21[[#This Row],[WIN_OSE]]=0,('Summary Sheet'!$O$1)-('Summary Sheet'!$O$1*2%),-'Summary Sheet'!$O$1*(March_21[[#This Row],[BSP]]-1))</f>
        <v>1.96</v>
      </c>
    </row>
    <row r="25" spans="1:15" x14ac:dyDescent="0.25">
      <c r="A25">
        <v>179924605</v>
      </c>
      <c r="B25" s="1" t="s">
        <v>23</v>
      </c>
      <c r="C25" s="1" t="s">
        <v>5302</v>
      </c>
      <c r="D25" s="1" t="s">
        <v>7022</v>
      </c>
      <c r="E25" s="1" t="s">
        <v>32</v>
      </c>
      <c r="F25" s="1" t="s">
        <v>54</v>
      </c>
      <c r="G25" s="2">
        <v>44256</v>
      </c>
      <c r="H25" s="3">
        <v>0.56458333333333333</v>
      </c>
      <c r="I25">
        <v>36311587</v>
      </c>
      <c r="J25">
        <v>6</v>
      </c>
      <c r="K25" s="1" t="s">
        <v>5347</v>
      </c>
      <c r="L25">
        <v>0</v>
      </c>
      <c r="M25" s="4">
        <v>4.1638698832850771</v>
      </c>
      <c r="N25" s="5">
        <v>7063.32</v>
      </c>
      <c r="O25" s="5">
        <f>IF(March_21[[#This Row],[WIN_OSE]]=0,('Summary Sheet'!$O$1)-('Summary Sheet'!$O$1*2%),-'Summary Sheet'!$O$1*(March_21[[#This Row],[BSP]]-1))</f>
        <v>1.96</v>
      </c>
    </row>
    <row r="26" spans="1:15" x14ac:dyDescent="0.25">
      <c r="A26">
        <v>179924620</v>
      </c>
      <c r="B26" s="1" t="s">
        <v>23</v>
      </c>
      <c r="C26" s="1" t="s">
        <v>3120</v>
      </c>
      <c r="D26" s="1" t="s">
        <v>7022</v>
      </c>
      <c r="E26" s="1" t="s">
        <v>27</v>
      </c>
      <c r="F26" s="1" t="s">
        <v>179</v>
      </c>
      <c r="G26" s="2">
        <v>44256</v>
      </c>
      <c r="H26" s="3">
        <v>0.45347222222222222</v>
      </c>
      <c r="I26">
        <v>28800665</v>
      </c>
      <c r="J26">
        <v>2</v>
      </c>
      <c r="K26" s="1" t="s">
        <v>5349</v>
      </c>
      <c r="L26">
        <v>0</v>
      </c>
      <c r="M26" s="4">
        <v>2.8043519436573119</v>
      </c>
      <c r="N26" s="5">
        <v>11855.4</v>
      </c>
      <c r="O26" s="5">
        <f>IF(March_21[[#This Row],[WIN_OSE]]=0,('Summary Sheet'!$O$1)-('Summary Sheet'!$O$1*2%),-'Summary Sheet'!$O$1*(March_21[[#This Row],[BSP]]-1))</f>
        <v>1.96</v>
      </c>
    </row>
    <row r="27" spans="1:15" x14ac:dyDescent="0.25">
      <c r="A27">
        <v>179924622</v>
      </c>
      <c r="B27" s="1" t="s">
        <v>23</v>
      </c>
      <c r="C27" s="1" t="s">
        <v>3120</v>
      </c>
      <c r="D27" s="1" t="s">
        <v>7022</v>
      </c>
      <c r="E27" s="1" t="s">
        <v>39</v>
      </c>
      <c r="F27" s="1" t="s">
        <v>31</v>
      </c>
      <c r="G27" s="2">
        <v>44256</v>
      </c>
      <c r="H27" s="3">
        <v>0.46458333333333335</v>
      </c>
      <c r="I27">
        <v>38315358</v>
      </c>
      <c r="J27">
        <v>6</v>
      </c>
      <c r="K27" s="1" t="s">
        <v>1385</v>
      </c>
      <c r="L27">
        <v>1</v>
      </c>
      <c r="M27" s="4">
        <v>2.52</v>
      </c>
      <c r="N27" s="5">
        <v>7057.82</v>
      </c>
      <c r="O27" s="5">
        <f>IF(March_21[[#This Row],[WIN_OSE]]=0,('Summary Sheet'!$O$1)-('Summary Sheet'!$O$1*2%),-'Summary Sheet'!$O$1*(March_21[[#This Row],[BSP]]-1))</f>
        <v>-3.04</v>
      </c>
    </row>
    <row r="28" spans="1:15" x14ac:dyDescent="0.25">
      <c r="A28">
        <v>179924624</v>
      </c>
      <c r="B28" s="1" t="s">
        <v>23</v>
      </c>
      <c r="C28" s="1" t="s">
        <v>3120</v>
      </c>
      <c r="D28" s="1" t="s">
        <v>7022</v>
      </c>
      <c r="E28" s="1" t="s">
        <v>47</v>
      </c>
      <c r="F28" s="1" t="s">
        <v>31</v>
      </c>
      <c r="G28" s="2">
        <v>44256</v>
      </c>
      <c r="H28" s="3">
        <v>0.47499999999999998</v>
      </c>
      <c r="I28">
        <v>5076033</v>
      </c>
      <c r="J28">
        <v>4</v>
      </c>
      <c r="K28" s="1" t="s">
        <v>1019</v>
      </c>
      <c r="L28">
        <v>0</v>
      </c>
      <c r="M28" s="4">
        <v>2.94</v>
      </c>
      <c r="N28" s="5">
        <v>6658.44</v>
      </c>
      <c r="O28" s="5">
        <f>IF(March_21[[#This Row],[WIN_OSE]]=0,('Summary Sheet'!$O$1)-('Summary Sheet'!$O$1*2%),-'Summary Sheet'!$O$1*(March_21[[#This Row],[BSP]]-1))</f>
        <v>1.96</v>
      </c>
    </row>
    <row r="29" spans="1:15" x14ac:dyDescent="0.25">
      <c r="A29">
        <v>179924626</v>
      </c>
      <c r="B29" s="1" t="s">
        <v>23</v>
      </c>
      <c r="C29" s="1" t="s">
        <v>3120</v>
      </c>
      <c r="D29" s="1" t="s">
        <v>7022</v>
      </c>
      <c r="E29" s="1" t="s">
        <v>65</v>
      </c>
      <c r="F29" s="1" t="s">
        <v>31</v>
      </c>
      <c r="G29" s="2">
        <v>44256</v>
      </c>
      <c r="H29" s="3">
        <v>0.48541666666666666</v>
      </c>
      <c r="I29">
        <v>38663006</v>
      </c>
      <c r="J29">
        <v>3</v>
      </c>
      <c r="K29" s="1" t="s">
        <v>5351</v>
      </c>
      <c r="L29">
        <v>0</v>
      </c>
      <c r="M29" s="4">
        <v>1.7613739824270622</v>
      </c>
      <c r="N29" s="5">
        <v>31726.44</v>
      </c>
      <c r="O29" s="5">
        <f>IF(March_21[[#This Row],[WIN_OSE]]=0,('Summary Sheet'!$O$1)-('Summary Sheet'!$O$1*2%),-'Summary Sheet'!$O$1*(March_21[[#This Row],[BSP]]-1))</f>
        <v>1.96</v>
      </c>
    </row>
    <row r="30" spans="1:15" x14ac:dyDescent="0.25">
      <c r="A30">
        <v>179924628</v>
      </c>
      <c r="B30" s="1" t="s">
        <v>23</v>
      </c>
      <c r="C30" s="1" t="s">
        <v>3120</v>
      </c>
      <c r="D30" s="1" t="s">
        <v>7022</v>
      </c>
      <c r="E30" s="1" t="s">
        <v>30</v>
      </c>
      <c r="F30" s="1" t="s">
        <v>31</v>
      </c>
      <c r="G30" s="2">
        <v>44256</v>
      </c>
      <c r="H30" s="3">
        <v>0.49583333333333335</v>
      </c>
      <c r="I30">
        <v>35468081</v>
      </c>
      <c r="J30">
        <v>2</v>
      </c>
      <c r="K30" s="1" t="s">
        <v>5352</v>
      </c>
      <c r="L30">
        <v>0</v>
      </c>
      <c r="M30" s="4">
        <v>3.8741957770000002</v>
      </c>
      <c r="N30" s="5">
        <v>6434.22</v>
      </c>
      <c r="O30" s="5">
        <f>IF(March_21[[#This Row],[WIN_OSE]]=0,('Summary Sheet'!$O$1)-('Summary Sheet'!$O$1*2%),-'Summary Sheet'!$O$1*(March_21[[#This Row],[BSP]]-1))</f>
        <v>1.96</v>
      </c>
    </row>
    <row r="31" spans="1:15" x14ac:dyDescent="0.25">
      <c r="A31">
        <v>179924630</v>
      </c>
      <c r="B31" s="1" t="s">
        <v>23</v>
      </c>
      <c r="C31" s="1" t="s">
        <v>3120</v>
      </c>
      <c r="D31" s="1" t="s">
        <v>7022</v>
      </c>
      <c r="E31" s="1" t="s">
        <v>43</v>
      </c>
      <c r="F31" s="1" t="s">
        <v>31</v>
      </c>
      <c r="G31" s="2">
        <v>44256</v>
      </c>
      <c r="H31" s="3">
        <v>0.50624999999999998</v>
      </c>
      <c r="I31">
        <v>20775523</v>
      </c>
      <c r="J31">
        <v>1</v>
      </c>
      <c r="K31" s="1" t="s">
        <v>5355</v>
      </c>
      <c r="L31">
        <v>0</v>
      </c>
      <c r="M31" s="4">
        <v>3.1253708185721916</v>
      </c>
      <c r="N31" s="5">
        <v>9204.2199999999993</v>
      </c>
      <c r="O31" s="5">
        <f>IF(March_21[[#This Row],[WIN_OSE]]=0,('Summary Sheet'!$O$1)-('Summary Sheet'!$O$1*2%),-'Summary Sheet'!$O$1*(March_21[[#This Row],[BSP]]-1))</f>
        <v>1.96</v>
      </c>
    </row>
    <row r="32" spans="1:15" x14ac:dyDescent="0.25">
      <c r="A32">
        <v>179924632</v>
      </c>
      <c r="B32" s="1" t="s">
        <v>23</v>
      </c>
      <c r="C32" s="1" t="s">
        <v>3120</v>
      </c>
      <c r="D32" s="1" t="s">
        <v>7022</v>
      </c>
      <c r="E32" s="1" t="s">
        <v>41</v>
      </c>
      <c r="F32" s="1" t="s">
        <v>31</v>
      </c>
      <c r="G32" s="2">
        <v>44256</v>
      </c>
      <c r="H32" s="3">
        <v>0.51666666666666672</v>
      </c>
      <c r="I32">
        <v>38663007</v>
      </c>
      <c r="J32">
        <v>3</v>
      </c>
      <c r="K32" s="1" t="s">
        <v>3400</v>
      </c>
      <c r="L32">
        <v>0</v>
      </c>
      <c r="M32" s="4">
        <v>3.8412151057219308</v>
      </c>
      <c r="N32" s="5">
        <v>5756.34</v>
      </c>
      <c r="O32" s="5">
        <f>IF(March_21[[#This Row],[WIN_OSE]]=0,('Summary Sheet'!$O$1)-('Summary Sheet'!$O$1*2%),-'Summary Sheet'!$O$1*(March_21[[#This Row],[BSP]]-1))</f>
        <v>1.96</v>
      </c>
    </row>
    <row r="33" spans="1:15" x14ac:dyDescent="0.25">
      <c r="A33">
        <v>179924634</v>
      </c>
      <c r="B33" s="1" t="s">
        <v>23</v>
      </c>
      <c r="C33" s="1" t="s">
        <v>3120</v>
      </c>
      <c r="D33" s="1" t="s">
        <v>7022</v>
      </c>
      <c r="E33" s="1" t="s">
        <v>24</v>
      </c>
      <c r="F33" s="1" t="s">
        <v>31</v>
      </c>
      <c r="G33" s="2">
        <v>44256</v>
      </c>
      <c r="H33" s="3">
        <v>0.52708333333333335</v>
      </c>
      <c r="I33">
        <v>38291656</v>
      </c>
      <c r="J33">
        <v>2</v>
      </c>
      <c r="K33" s="1" t="s">
        <v>4483</v>
      </c>
      <c r="L33">
        <v>0</v>
      </c>
      <c r="M33" s="4">
        <v>3.25</v>
      </c>
      <c r="N33" s="5">
        <v>9775.7199999999993</v>
      </c>
      <c r="O33" s="5">
        <f>IF(March_21[[#This Row],[WIN_OSE]]=0,('Summary Sheet'!$O$1)-('Summary Sheet'!$O$1*2%),-'Summary Sheet'!$O$1*(March_21[[#This Row],[BSP]]-1))</f>
        <v>1.96</v>
      </c>
    </row>
    <row r="34" spans="1:15" x14ac:dyDescent="0.25">
      <c r="A34">
        <v>179924636</v>
      </c>
      <c r="B34" s="1" t="s">
        <v>23</v>
      </c>
      <c r="C34" s="1" t="s">
        <v>3120</v>
      </c>
      <c r="D34" s="1" t="s">
        <v>7022</v>
      </c>
      <c r="E34" s="1" t="s">
        <v>45</v>
      </c>
      <c r="F34" s="1" t="s">
        <v>179</v>
      </c>
      <c r="G34" s="2">
        <v>44256</v>
      </c>
      <c r="H34" s="3">
        <v>0.53749999999999998</v>
      </c>
      <c r="I34">
        <v>36326634</v>
      </c>
      <c r="J34">
        <v>5</v>
      </c>
      <c r="K34" s="1" t="s">
        <v>5359</v>
      </c>
      <c r="L34">
        <v>0</v>
      </c>
      <c r="M34" s="4">
        <v>2.84</v>
      </c>
      <c r="N34" s="5">
        <v>6436.52</v>
      </c>
      <c r="O34" s="5">
        <f>IF(March_21[[#This Row],[WIN_OSE]]=0,('Summary Sheet'!$O$1)-('Summary Sheet'!$O$1*2%),-'Summary Sheet'!$O$1*(March_21[[#This Row],[BSP]]-1))</f>
        <v>1.96</v>
      </c>
    </row>
    <row r="35" spans="1:15" x14ac:dyDescent="0.25">
      <c r="A35">
        <v>179924638</v>
      </c>
      <c r="B35" s="1" t="s">
        <v>23</v>
      </c>
      <c r="C35" s="1" t="s">
        <v>3120</v>
      </c>
      <c r="D35" s="1" t="s">
        <v>7022</v>
      </c>
      <c r="E35" s="1" t="s">
        <v>39</v>
      </c>
      <c r="F35" s="1" t="s">
        <v>31</v>
      </c>
      <c r="G35" s="2">
        <v>44256</v>
      </c>
      <c r="H35" s="3">
        <v>0.54791666666666672</v>
      </c>
      <c r="I35">
        <v>27590722</v>
      </c>
      <c r="J35">
        <v>3</v>
      </c>
      <c r="K35" s="1" t="s">
        <v>5063</v>
      </c>
      <c r="L35">
        <v>0</v>
      </c>
      <c r="M35" s="4">
        <v>2.0067513080000001</v>
      </c>
      <c r="N35" s="5">
        <v>16297.86</v>
      </c>
      <c r="O35" s="5">
        <f>IF(March_21[[#This Row],[WIN_OSE]]=0,('Summary Sheet'!$O$1)-('Summary Sheet'!$O$1*2%),-'Summary Sheet'!$O$1*(March_21[[#This Row],[BSP]]-1))</f>
        <v>1.96</v>
      </c>
    </row>
    <row r="36" spans="1:15" x14ac:dyDescent="0.25">
      <c r="A36">
        <v>179924640</v>
      </c>
      <c r="B36" s="1" t="s">
        <v>23</v>
      </c>
      <c r="C36" s="1" t="s">
        <v>3120</v>
      </c>
      <c r="D36" s="1" t="s">
        <v>7022</v>
      </c>
      <c r="E36" s="1" t="s">
        <v>47</v>
      </c>
      <c r="F36" s="1" t="s">
        <v>31</v>
      </c>
      <c r="G36" s="2">
        <v>44256</v>
      </c>
      <c r="H36" s="3">
        <v>0.55833333333333335</v>
      </c>
      <c r="I36">
        <v>36837117</v>
      </c>
      <c r="J36">
        <v>1</v>
      </c>
      <c r="K36" s="1" t="s">
        <v>679</v>
      </c>
      <c r="L36">
        <v>0</v>
      </c>
      <c r="M36" s="4">
        <v>4.5</v>
      </c>
      <c r="N36" s="5">
        <v>2524.46</v>
      </c>
      <c r="O36" s="5">
        <f>IF(March_21[[#This Row],[WIN_OSE]]=0,('Summary Sheet'!$O$1)-('Summary Sheet'!$O$1*2%),-'Summary Sheet'!$O$1*(March_21[[#This Row],[BSP]]-1))</f>
        <v>1.96</v>
      </c>
    </row>
    <row r="37" spans="1:15" x14ac:dyDescent="0.25">
      <c r="A37">
        <v>179924642</v>
      </c>
      <c r="B37" s="1" t="s">
        <v>23</v>
      </c>
      <c r="C37" s="1" t="s">
        <v>3120</v>
      </c>
      <c r="D37" s="1" t="s">
        <v>7022</v>
      </c>
      <c r="E37" s="1" t="s">
        <v>32</v>
      </c>
      <c r="F37" s="1" t="s">
        <v>31</v>
      </c>
      <c r="G37" s="2">
        <v>44256</v>
      </c>
      <c r="H37" s="3">
        <v>0.56874999999999998</v>
      </c>
      <c r="I37">
        <v>28625879</v>
      </c>
      <c r="J37">
        <v>2</v>
      </c>
      <c r="K37" s="1" t="s">
        <v>3845</v>
      </c>
      <c r="L37">
        <v>0</v>
      </c>
      <c r="M37" s="4">
        <v>3.5247060239999999</v>
      </c>
      <c r="N37" s="5">
        <v>7894.62</v>
      </c>
      <c r="O37" s="5">
        <f>IF(March_21[[#This Row],[WIN_OSE]]=0,('Summary Sheet'!$O$1)-('Summary Sheet'!$O$1*2%),-'Summary Sheet'!$O$1*(March_21[[#This Row],[BSP]]-1))</f>
        <v>1.96</v>
      </c>
    </row>
    <row r="38" spans="1:15" x14ac:dyDescent="0.25">
      <c r="A38">
        <v>179925118</v>
      </c>
      <c r="B38" s="1" t="s">
        <v>19</v>
      </c>
      <c r="C38" s="1" t="s">
        <v>3136</v>
      </c>
      <c r="D38" s="1" t="s">
        <v>7022</v>
      </c>
      <c r="E38" s="1" t="s">
        <v>24</v>
      </c>
      <c r="F38" s="1" t="s">
        <v>44</v>
      </c>
      <c r="G38" s="2">
        <v>44256</v>
      </c>
      <c r="H38" s="3">
        <v>0.58611111111111114</v>
      </c>
      <c r="I38">
        <v>24175287</v>
      </c>
      <c r="J38">
        <v>2</v>
      </c>
      <c r="K38" s="1" t="s">
        <v>5367</v>
      </c>
      <c r="L38">
        <v>1</v>
      </c>
      <c r="M38" s="4">
        <v>3.0506205924355161</v>
      </c>
      <c r="N38" s="5">
        <v>11437.02</v>
      </c>
      <c r="O38" s="5">
        <f>IF(March_21[[#This Row],[WIN_OSE]]=0,('Summary Sheet'!$O$1)-('Summary Sheet'!$O$1*2%),-'Summary Sheet'!$O$1*(March_21[[#This Row],[BSP]]-1))</f>
        <v>-4.1012411848710322</v>
      </c>
    </row>
    <row r="39" spans="1:15" x14ac:dyDescent="0.25">
      <c r="A39">
        <v>179925120</v>
      </c>
      <c r="B39" s="1" t="s">
        <v>19</v>
      </c>
      <c r="C39" s="1" t="s">
        <v>3136</v>
      </c>
      <c r="D39" s="1" t="s">
        <v>7022</v>
      </c>
      <c r="E39" s="1" t="s">
        <v>30</v>
      </c>
      <c r="F39" s="1" t="s">
        <v>44</v>
      </c>
      <c r="G39" s="2">
        <v>44256</v>
      </c>
      <c r="H39" s="3">
        <v>0.59652777777777777</v>
      </c>
      <c r="I39">
        <v>38115520</v>
      </c>
      <c r="J39">
        <v>6</v>
      </c>
      <c r="K39" s="1" t="s">
        <v>4711</v>
      </c>
      <c r="L39">
        <v>0</v>
      </c>
      <c r="M39" s="4">
        <v>3.65</v>
      </c>
      <c r="N39" s="5">
        <v>9279.16</v>
      </c>
      <c r="O39" s="5">
        <f>IF(March_21[[#This Row],[WIN_OSE]]=0,('Summary Sheet'!$O$1)-('Summary Sheet'!$O$1*2%),-'Summary Sheet'!$O$1*(March_21[[#This Row],[BSP]]-1))</f>
        <v>1.96</v>
      </c>
    </row>
    <row r="40" spans="1:15" x14ac:dyDescent="0.25">
      <c r="A40">
        <v>179925122</v>
      </c>
      <c r="B40" s="1" t="s">
        <v>19</v>
      </c>
      <c r="C40" s="1" t="s">
        <v>3136</v>
      </c>
      <c r="D40" s="1" t="s">
        <v>7022</v>
      </c>
      <c r="E40" s="1" t="s">
        <v>24</v>
      </c>
      <c r="F40" s="1" t="s">
        <v>44</v>
      </c>
      <c r="G40" s="2">
        <v>44256</v>
      </c>
      <c r="H40" s="3">
        <v>0.60833333333333328</v>
      </c>
      <c r="I40">
        <v>26936995</v>
      </c>
      <c r="J40">
        <v>1</v>
      </c>
      <c r="K40" s="1" t="s">
        <v>5371</v>
      </c>
      <c r="L40">
        <v>1</v>
      </c>
      <c r="M40" s="4">
        <v>2.8</v>
      </c>
      <c r="N40" s="5">
        <v>14324.52</v>
      </c>
      <c r="O40" s="5">
        <f>IF(March_21[[#This Row],[WIN_OSE]]=0,('Summary Sheet'!$O$1)-('Summary Sheet'!$O$1*2%),-'Summary Sheet'!$O$1*(March_21[[#This Row],[BSP]]-1))</f>
        <v>-3.5999999999999996</v>
      </c>
    </row>
    <row r="41" spans="1:15" x14ac:dyDescent="0.25">
      <c r="A41">
        <v>179925124</v>
      </c>
      <c r="B41" s="1" t="s">
        <v>19</v>
      </c>
      <c r="C41" s="1" t="s">
        <v>3136</v>
      </c>
      <c r="D41" s="1" t="s">
        <v>7022</v>
      </c>
      <c r="E41" s="1" t="s">
        <v>39</v>
      </c>
      <c r="F41" s="1" t="s">
        <v>44</v>
      </c>
      <c r="G41" s="2">
        <v>44256</v>
      </c>
      <c r="H41" s="3">
        <v>0.62083333333333335</v>
      </c>
      <c r="I41">
        <v>27307973</v>
      </c>
      <c r="J41">
        <v>1</v>
      </c>
      <c r="K41" s="1" t="s">
        <v>5372</v>
      </c>
      <c r="L41">
        <v>0</v>
      </c>
      <c r="M41" s="4">
        <v>2.6019631379999999</v>
      </c>
      <c r="N41" s="5">
        <v>6455.98</v>
      </c>
      <c r="O41" s="5">
        <f>IF(March_21[[#This Row],[WIN_OSE]]=0,('Summary Sheet'!$O$1)-('Summary Sheet'!$O$1*2%),-'Summary Sheet'!$O$1*(March_21[[#This Row],[BSP]]-1))</f>
        <v>1.96</v>
      </c>
    </row>
    <row r="42" spans="1:15" x14ac:dyDescent="0.25">
      <c r="A42">
        <v>179925126</v>
      </c>
      <c r="B42" s="1" t="s">
        <v>19</v>
      </c>
      <c r="C42" s="1" t="s">
        <v>3136</v>
      </c>
      <c r="D42" s="1" t="s">
        <v>7022</v>
      </c>
      <c r="E42" s="1" t="s">
        <v>48</v>
      </c>
      <c r="F42" s="1" t="s">
        <v>367</v>
      </c>
      <c r="G42" s="2">
        <v>44256</v>
      </c>
      <c r="H42" s="3">
        <v>0.63124999999999998</v>
      </c>
      <c r="I42">
        <v>27231677</v>
      </c>
      <c r="J42">
        <v>4</v>
      </c>
      <c r="K42" s="1" t="s">
        <v>4554</v>
      </c>
      <c r="L42">
        <v>0</v>
      </c>
      <c r="M42" s="4">
        <v>4.1233725919999999</v>
      </c>
      <c r="N42" s="5">
        <v>4635.22</v>
      </c>
      <c r="O42" s="5">
        <f>IF(March_21[[#This Row],[WIN_OSE]]=0,('Summary Sheet'!$O$1)-('Summary Sheet'!$O$1*2%),-'Summary Sheet'!$O$1*(March_21[[#This Row],[BSP]]-1))</f>
        <v>1.96</v>
      </c>
    </row>
    <row r="43" spans="1:15" x14ac:dyDescent="0.25">
      <c r="A43">
        <v>179925128</v>
      </c>
      <c r="B43" s="1" t="s">
        <v>19</v>
      </c>
      <c r="C43" s="1" t="s">
        <v>3136</v>
      </c>
      <c r="D43" s="1" t="s">
        <v>7022</v>
      </c>
      <c r="E43" s="1" t="s">
        <v>41</v>
      </c>
      <c r="F43" s="1" t="s">
        <v>44</v>
      </c>
      <c r="G43" s="2">
        <v>44256</v>
      </c>
      <c r="H43" s="3">
        <v>0.6430555555555556</v>
      </c>
      <c r="I43">
        <v>38489336</v>
      </c>
      <c r="J43">
        <v>4</v>
      </c>
      <c r="K43" s="1" t="s">
        <v>4141</v>
      </c>
      <c r="L43">
        <v>0</v>
      </c>
      <c r="M43" s="4">
        <v>3.55</v>
      </c>
      <c r="N43" s="5">
        <v>10799.54</v>
      </c>
      <c r="O43" s="5">
        <f>IF(March_21[[#This Row],[WIN_OSE]]=0,('Summary Sheet'!$O$1)-('Summary Sheet'!$O$1*2%),-'Summary Sheet'!$O$1*(March_21[[#This Row],[BSP]]-1))</f>
        <v>1.96</v>
      </c>
    </row>
    <row r="44" spans="1:15" x14ac:dyDescent="0.25">
      <c r="A44">
        <v>179925130</v>
      </c>
      <c r="B44" s="1" t="s">
        <v>19</v>
      </c>
      <c r="C44" s="1" t="s">
        <v>3136</v>
      </c>
      <c r="D44" s="1" t="s">
        <v>7022</v>
      </c>
      <c r="E44" s="1" t="s">
        <v>30</v>
      </c>
      <c r="F44" s="1" t="s">
        <v>44</v>
      </c>
      <c r="G44" s="2">
        <v>44256</v>
      </c>
      <c r="H44" s="3">
        <v>0.65555555555555556</v>
      </c>
      <c r="I44">
        <v>38558836</v>
      </c>
      <c r="J44">
        <v>2</v>
      </c>
      <c r="K44" s="1" t="s">
        <v>5376</v>
      </c>
      <c r="L44">
        <v>1</v>
      </c>
      <c r="M44" s="4">
        <v>2.910488881</v>
      </c>
      <c r="N44" s="5">
        <v>12073.76</v>
      </c>
      <c r="O44" s="5">
        <f>IF(March_21[[#This Row],[WIN_OSE]]=0,('Summary Sheet'!$O$1)-('Summary Sheet'!$O$1*2%),-'Summary Sheet'!$O$1*(March_21[[#This Row],[BSP]]-1))</f>
        <v>-3.8209777620000001</v>
      </c>
    </row>
    <row r="45" spans="1:15" x14ac:dyDescent="0.25">
      <c r="A45">
        <v>179925132</v>
      </c>
      <c r="B45" s="1" t="s">
        <v>19</v>
      </c>
      <c r="C45" s="1" t="s">
        <v>3136</v>
      </c>
      <c r="D45" s="1" t="s">
        <v>7022</v>
      </c>
      <c r="E45" s="1" t="s">
        <v>49</v>
      </c>
      <c r="F45" s="1" t="s">
        <v>305</v>
      </c>
      <c r="G45" s="2">
        <v>44256</v>
      </c>
      <c r="H45" s="3">
        <v>0.6694444444444444</v>
      </c>
      <c r="I45">
        <v>21327450</v>
      </c>
      <c r="J45">
        <v>6</v>
      </c>
      <c r="K45" s="1" t="s">
        <v>823</v>
      </c>
      <c r="L45">
        <v>1</v>
      </c>
      <c r="M45" s="4">
        <v>2.621297899776037</v>
      </c>
      <c r="N45" s="5">
        <v>10996.16</v>
      </c>
      <c r="O45" s="5">
        <f>IF(March_21[[#This Row],[WIN_OSE]]=0,('Summary Sheet'!$O$1)-('Summary Sheet'!$O$1*2%),-'Summary Sheet'!$O$1*(March_21[[#This Row],[BSP]]-1))</f>
        <v>-3.242595799552074</v>
      </c>
    </row>
    <row r="46" spans="1:15" x14ac:dyDescent="0.25">
      <c r="A46">
        <v>179925134</v>
      </c>
      <c r="B46" s="1" t="s">
        <v>19</v>
      </c>
      <c r="C46" s="1" t="s">
        <v>3136</v>
      </c>
      <c r="D46" s="1" t="s">
        <v>7022</v>
      </c>
      <c r="E46" s="1" t="s">
        <v>48</v>
      </c>
      <c r="F46" s="1" t="s">
        <v>44</v>
      </c>
      <c r="G46" s="2">
        <v>44256</v>
      </c>
      <c r="H46" s="3">
        <v>0.68263888888888891</v>
      </c>
      <c r="I46">
        <v>28578141</v>
      </c>
      <c r="J46">
        <v>2</v>
      </c>
      <c r="K46" s="1" t="s">
        <v>5379</v>
      </c>
      <c r="L46">
        <v>0</v>
      </c>
      <c r="M46" s="4">
        <v>4.4475269160000002</v>
      </c>
      <c r="N46" s="5">
        <v>4215.66</v>
      </c>
      <c r="O46" s="5">
        <f>IF(March_21[[#This Row],[WIN_OSE]]=0,('Summary Sheet'!$O$1)-('Summary Sheet'!$O$1*2%),-'Summary Sheet'!$O$1*(March_21[[#This Row],[BSP]]-1))</f>
        <v>1.96</v>
      </c>
    </row>
    <row r="47" spans="1:15" x14ac:dyDescent="0.25">
      <c r="A47">
        <v>179925136</v>
      </c>
      <c r="B47" s="1" t="s">
        <v>19</v>
      </c>
      <c r="C47" s="1" t="s">
        <v>3136</v>
      </c>
      <c r="D47" s="1" t="s">
        <v>7022</v>
      </c>
      <c r="E47" s="1" t="s">
        <v>24</v>
      </c>
      <c r="F47" s="1" t="s">
        <v>44</v>
      </c>
      <c r="G47" s="2">
        <v>44256</v>
      </c>
      <c r="H47" s="3">
        <v>0.69652777777777775</v>
      </c>
      <c r="I47">
        <v>37810848</v>
      </c>
      <c r="J47">
        <v>2</v>
      </c>
      <c r="K47" s="1" t="s">
        <v>5380</v>
      </c>
      <c r="L47">
        <v>0</v>
      </c>
      <c r="M47" s="4">
        <v>3.2448096112233182</v>
      </c>
      <c r="N47" s="5">
        <v>14628.16</v>
      </c>
      <c r="O47" s="5">
        <f>IF(March_21[[#This Row],[WIN_OSE]]=0,('Summary Sheet'!$O$1)-('Summary Sheet'!$O$1*2%),-'Summary Sheet'!$O$1*(March_21[[#This Row],[BSP]]-1))</f>
        <v>1.96</v>
      </c>
    </row>
    <row r="48" spans="1:15" x14ac:dyDescent="0.25">
      <c r="A48">
        <v>179925138</v>
      </c>
      <c r="B48" s="1" t="s">
        <v>19</v>
      </c>
      <c r="C48" s="1" t="s">
        <v>3136</v>
      </c>
      <c r="D48" s="1" t="s">
        <v>7022</v>
      </c>
      <c r="E48" s="1" t="s">
        <v>39</v>
      </c>
      <c r="F48" s="1" t="s">
        <v>44</v>
      </c>
      <c r="G48" s="2">
        <v>44256</v>
      </c>
      <c r="H48" s="3">
        <v>0.7104166666666667</v>
      </c>
      <c r="I48">
        <v>26204748</v>
      </c>
      <c r="J48">
        <v>5</v>
      </c>
      <c r="K48" s="1" t="s">
        <v>5383</v>
      </c>
      <c r="L48">
        <v>0</v>
      </c>
      <c r="M48" s="4">
        <v>2.82</v>
      </c>
      <c r="N48" s="5">
        <v>14183.76</v>
      </c>
      <c r="O48" s="5">
        <f>IF(March_21[[#This Row],[WIN_OSE]]=0,('Summary Sheet'!$O$1)-('Summary Sheet'!$O$1*2%),-'Summary Sheet'!$O$1*(March_21[[#This Row],[BSP]]-1))</f>
        <v>1.96</v>
      </c>
    </row>
    <row r="49" spans="1:15" x14ac:dyDescent="0.25">
      <c r="A49">
        <v>179925140</v>
      </c>
      <c r="B49" s="1" t="s">
        <v>19</v>
      </c>
      <c r="C49" s="1" t="s">
        <v>3136</v>
      </c>
      <c r="D49" s="1" t="s">
        <v>7022</v>
      </c>
      <c r="E49" s="1" t="s">
        <v>75</v>
      </c>
      <c r="F49" s="1" t="s">
        <v>305</v>
      </c>
      <c r="G49" s="2">
        <v>44256</v>
      </c>
      <c r="H49" s="3">
        <v>0.72361111111111109</v>
      </c>
      <c r="I49">
        <v>28789686</v>
      </c>
      <c r="J49">
        <v>6</v>
      </c>
      <c r="K49" s="1" t="s">
        <v>5386</v>
      </c>
      <c r="L49">
        <v>1</v>
      </c>
      <c r="M49" s="4">
        <v>2.9902461758786925</v>
      </c>
      <c r="N49" s="5">
        <v>11018.2</v>
      </c>
      <c r="O49" s="5">
        <f>IF(March_21[[#This Row],[WIN_OSE]]=0,('Summary Sheet'!$O$1)-('Summary Sheet'!$O$1*2%),-'Summary Sheet'!$O$1*(March_21[[#This Row],[BSP]]-1))</f>
        <v>-3.9804923517573849</v>
      </c>
    </row>
    <row r="50" spans="1:15" x14ac:dyDescent="0.25">
      <c r="A50">
        <v>179925387</v>
      </c>
      <c r="B50" s="1" t="s">
        <v>23</v>
      </c>
      <c r="C50" s="1" t="s">
        <v>3131</v>
      </c>
      <c r="D50" s="1" t="s">
        <v>7022</v>
      </c>
      <c r="E50" s="1" t="s">
        <v>41</v>
      </c>
      <c r="F50" s="1" t="s">
        <v>54</v>
      </c>
      <c r="G50" s="2">
        <v>44256</v>
      </c>
      <c r="H50" s="3">
        <v>0.5756944444444444</v>
      </c>
      <c r="I50">
        <v>38593058</v>
      </c>
      <c r="J50">
        <v>4</v>
      </c>
      <c r="K50" s="1" t="s">
        <v>5388</v>
      </c>
      <c r="L50">
        <v>1</v>
      </c>
      <c r="M50" s="4">
        <v>3.9958207352092003</v>
      </c>
      <c r="N50" s="5">
        <v>7888.84</v>
      </c>
      <c r="O50" s="5">
        <f>IF(March_21[[#This Row],[WIN_OSE]]=0,('Summary Sheet'!$O$1)-('Summary Sheet'!$O$1*2%),-'Summary Sheet'!$O$1*(March_21[[#This Row],[BSP]]-1))</f>
        <v>-5.9916414704184007</v>
      </c>
    </row>
    <row r="51" spans="1:15" x14ac:dyDescent="0.25">
      <c r="A51">
        <v>179925389</v>
      </c>
      <c r="B51" s="1" t="s">
        <v>23</v>
      </c>
      <c r="C51" s="1" t="s">
        <v>3131</v>
      </c>
      <c r="D51" s="1" t="s">
        <v>7022</v>
      </c>
      <c r="E51" s="1" t="s">
        <v>39</v>
      </c>
      <c r="F51" s="1" t="s">
        <v>54</v>
      </c>
      <c r="G51" s="2">
        <v>44256</v>
      </c>
      <c r="H51" s="3">
        <v>0.58819444444444446</v>
      </c>
      <c r="I51">
        <v>22283252</v>
      </c>
      <c r="J51">
        <v>1</v>
      </c>
      <c r="K51" s="1" t="s">
        <v>795</v>
      </c>
      <c r="L51">
        <v>1</v>
      </c>
      <c r="M51" s="4">
        <v>4.2536257070000003</v>
      </c>
      <c r="N51" s="5">
        <v>9151.58</v>
      </c>
      <c r="O51" s="5">
        <f>IF(March_21[[#This Row],[WIN_OSE]]=0,('Summary Sheet'!$O$1)-('Summary Sheet'!$O$1*2%),-'Summary Sheet'!$O$1*(March_21[[#This Row],[BSP]]-1))</f>
        <v>-6.5072514140000006</v>
      </c>
    </row>
    <row r="52" spans="1:15" x14ac:dyDescent="0.25">
      <c r="A52">
        <v>179925391</v>
      </c>
      <c r="B52" s="1" t="s">
        <v>23</v>
      </c>
      <c r="C52" s="1" t="s">
        <v>3131</v>
      </c>
      <c r="D52" s="1" t="s">
        <v>7022</v>
      </c>
      <c r="E52" s="1" t="s">
        <v>314</v>
      </c>
      <c r="F52" s="1" t="s">
        <v>15</v>
      </c>
      <c r="G52" s="2">
        <v>44256</v>
      </c>
      <c r="H52" s="3">
        <v>0.59930555555555554</v>
      </c>
      <c r="I52">
        <v>27074027</v>
      </c>
      <c r="J52">
        <v>3</v>
      </c>
      <c r="K52" s="1" t="s">
        <v>5393</v>
      </c>
      <c r="L52">
        <v>1</v>
      </c>
      <c r="M52" s="4">
        <v>3.05</v>
      </c>
      <c r="N52" s="5">
        <v>11228.72</v>
      </c>
      <c r="O52" s="5">
        <f>IF(March_21[[#This Row],[WIN_OSE]]=0,('Summary Sheet'!$O$1)-('Summary Sheet'!$O$1*2%),-'Summary Sheet'!$O$1*(March_21[[#This Row],[BSP]]-1))</f>
        <v>-4.0999999999999996</v>
      </c>
    </row>
    <row r="53" spans="1:15" x14ac:dyDescent="0.25">
      <c r="A53">
        <v>179925393</v>
      </c>
      <c r="B53" s="1" t="s">
        <v>23</v>
      </c>
      <c r="C53" s="1" t="s">
        <v>3131</v>
      </c>
      <c r="D53" s="1" t="s">
        <v>7022</v>
      </c>
      <c r="E53" s="1" t="s">
        <v>32</v>
      </c>
      <c r="F53" s="1" t="s">
        <v>54</v>
      </c>
      <c r="G53" s="2">
        <v>44256</v>
      </c>
      <c r="H53" s="3">
        <v>0.61250000000000004</v>
      </c>
      <c r="I53">
        <v>26797157</v>
      </c>
      <c r="J53">
        <v>4</v>
      </c>
      <c r="K53" s="1" t="s">
        <v>5396</v>
      </c>
      <c r="L53">
        <v>0</v>
      </c>
      <c r="M53" s="4">
        <v>4.7032035271124917</v>
      </c>
      <c r="N53" s="5">
        <v>6938.82</v>
      </c>
      <c r="O53" s="5">
        <f>IF(March_21[[#This Row],[WIN_OSE]]=0,('Summary Sheet'!$O$1)-('Summary Sheet'!$O$1*2%),-'Summary Sheet'!$O$1*(March_21[[#This Row],[BSP]]-1))</f>
        <v>1.96</v>
      </c>
    </row>
    <row r="54" spans="1:15" x14ac:dyDescent="0.25">
      <c r="A54">
        <v>179925395</v>
      </c>
      <c r="B54" s="1" t="s">
        <v>23</v>
      </c>
      <c r="C54" s="1" t="s">
        <v>3131</v>
      </c>
      <c r="D54" s="1" t="s">
        <v>7022</v>
      </c>
      <c r="E54" s="1" t="s">
        <v>39</v>
      </c>
      <c r="F54" s="1" t="s">
        <v>54</v>
      </c>
      <c r="G54" s="2">
        <v>44256</v>
      </c>
      <c r="H54" s="3">
        <v>0.62638888888888888</v>
      </c>
      <c r="I54">
        <v>21329835</v>
      </c>
      <c r="J54">
        <v>5</v>
      </c>
      <c r="K54" s="1" t="s">
        <v>3827</v>
      </c>
      <c r="L54">
        <v>0</v>
      </c>
      <c r="M54" s="4">
        <v>4.5</v>
      </c>
      <c r="N54" s="5">
        <v>5207.76</v>
      </c>
      <c r="O54" s="5">
        <f>IF(March_21[[#This Row],[WIN_OSE]]=0,('Summary Sheet'!$O$1)-('Summary Sheet'!$O$1*2%),-'Summary Sheet'!$O$1*(March_21[[#This Row],[BSP]]-1))</f>
        <v>1.96</v>
      </c>
    </row>
    <row r="55" spans="1:15" x14ac:dyDescent="0.25">
      <c r="A55">
        <v>179925397</v>
      </c>
      <c r="B55" s="1" t="s">
        <v>23</v>
      </c>
      <c r="C55" s="1" t="s">
        <v>3131</v>
      </c>
      <c r="D55" s="1" t="s">
        <v>7022</v>
      </c>
      <c r="E55" s="1" t="s">
        <v>39</v>
      </c>
      <c r="F55" s="1" t="s">
        <v>54</v>
      </c>
      <c r="G55" s="2">
        <v>44256</v>
      </c>
      <c r="H55" s="3">
        <v>0.63749999999999996</v>
      </c>
      <c r="I55">
        <v>36973413</v>
      </c>
      <c r="J55">
        <v>5</v>
      </c>
      <c r="K55" s="1" t="s">
        <v>3890</v>
      </c>
      <c r="L55">
        <v>1</v>
      </c>
      <c r="M55" s="4">
        <v>2.9145829458384469</v>
      </c>
      <c r="N55" s="5">
        <v>10653.52</v>
      </c>
      <c r="O55" s="5">
        <f>IF(March_21[[#This Row],[WIN_OSE]]=0,('Summary Sheet'!$O$1)-('Summary Sheet'!$O$1*2%),-'Summary Sheet'!$O$1*(March_21[[#This Row],[BSP]]-1))</f>
        <v>-3.8291658916768938</v>
      </c>
    </row>
    <row r="56" spans="1:15" x14ac:dyDescent="0.25">
      <c r="A56">
        <v>179925399</v>
      </c>
      <c r="B56" s="1" t="s">
        <v>23</v>
      </c>
      <c r="C56" s="1" t="s">
        <v>3131</v>
      </c>
      <c r="D56" s="1" t="s">
        <v>7022</v>
      </c>
      <c r="E56" s="1" t="s">
        <v>45</v>
      </c>
      <c r="F56" s="1" t="s">
        <v>188</v>
      </c>
      <c r="G56" s="2">
        <v>44256</v>
      </c>
      <c r="H56" s="3">
        <v>0.65138888888888891</v>
      </c>
      <c r="I56">
        <v>27417113</v>
      </c>
      <c r="J56">
        <v>3</v>
      </c>
      <c r="K56" s="1" t="s">
        <v>5400</v>
      </c>
      <c r="L56">
        <v>1</v>
      </c>
      <c r="M56" s="4">
        <v>3.1873312612850548</v>
      </c>
      <c r="N56" s="5">
        <v>10098.36</v>
      </c>
      <c r="O56" s="5">
        <f>IF(March_21[[#This Row],[WIN_OSE]]=0,('Summary Sheet'!$O$1)-('Summary Sheet'!$O$1*2%),-'Summary Sheet'!$O$1*(March_21[[#This Row],[BSP]]-1))</f>
        <v>-4.3746625225701097</v>
      </c>
    </row>
    <row r="57" spans="1:15" x14ac:dyDescent="0.25">
      <c r="A57">
        <v>179925401</v>
      </c>
      <c r="B57" s="1" t="s">
        <v>23</v>
      </c>
      <c r="C57" s="1" t="s">
        <v>3131</v>
      </c>
      <c r="D57" s="1" t="s">
        <v>7022</v>
      </c>
      <c r="E57" s="1" t="s">
        <v>20</v>
      </c>
      <c r="F57" s="1" t="s">
        <v>54</v>
      </c>
      <c r="G57" s="2">
        <v>44256</v>
      </c>
      <c r="H57" s="3">
        <v>0.66527777777777775</v>
      </c>
      <c r="I57">
        <v>36600868</v>
      </c>
      <c r="J57">
        <v>5</v>
      </c>
      <c r="K57" s="1" t="s">
        <v>3587</v>
      </c>
      <c r="L57">
        <v>0</v>
      </c>
      <c r="M57" s="4">
        <v>3.3</v>
      </c>
      <c r="N57" s="5">
        <v>11578.92</v>
      </c>
      <c r="O57" s="5">
        <f>IF(March_21[[#This Row],[WIN_OSE]]=0,('Summary Sheet'!$O$1)-('Summary Sheet'!$O$1*2%),-'Summary Sheet'!$O$1*(March_21[[#This Row],[BSP]]-1))</f>
        <v>1.96</v>
      </c>
    </row>
    <row r="58" spans="1:15" x14ac:dyDescent="0.25">
      <c r="A58">
        <v>179925403</v>
      </c>
      <c r="B58" s="1" t="s">
        <v>23</v>
      </c>
      <c r="C58" s="1" t="s">
        <v>3131</v>
      </c>
      <c r="D58" s="1" t="s">
        <v>7022</v>
      </c>
      <c r="E58" s="1" t="s">
        <v>47</v>
      </c>
      <c r="F58" s="1" t="s">
        <v>54</v>
      </c>
      <c r="G58" s="2">
        <v>44256</v>
      </c>
      <c r="H58" s="3">
        <v>0.6791666666666667</v>
      </c>
      <c r="I58">
        <v>37243395</v>
      </c>
      <c r="J58">
        <v>2</v>
      </c>
      <c r="K58" s="1" t="s">
        <v>4855</v>
      </c>
      <c r="L58">
        <v>0</v>
      </c>
      <c r="M58" s="4">
        <v>3.1828517534544147</v>
      </c>
      <c r="N58" s="5">
        <v>11470.5</v>
      </c>
      <c r="O58" s="5">
        <f>IF(March_21[[#This Row],[WIN_OSE]]=0,('Summary Sheet'!$O$1)-('Summary Sheet'!$O$1*2%),-'Summary Sheet'!$O$1*(March_21[[#This Row],[BSP]]-1))</f>
        <v>1.96</v>
      </c>
    </row>
    <row r="59" spans="1:15" x14ac:dyDescent="0.25">
      <c r="A59">
        <v>179925405</v>
      </c>
      <c r="B59" s="1" t="s">
        <v>23</v>
      </c>
      <c r="C59" s="1" t="s">
        <v>3131</v>
      </c>
      <c r="D59" s="1" t="s">
        <v>7022</v>
      </c>
      <c r="E59" s="1" t="s">
        <v>43</v>
      </c>
      <c r="F59" s="1" t="s">
        <v>54</v>
      </c>
      <c r="G59" s="2">
        <v>44256</v>
      </c>
      <c r="H59" s="3">
        <v>0.69305555555555554</v>
      </c>
      <c r="I59">
        <v>38527796</v>
      </c>
      <c r="J59">
        <v>2</v>
      </c>
      <c r="K59" s="1" t="s">
        <v>5120</v>
      </c>
      <c r="L59">
        <v>1</v>
      </c>
      <c r="M59" s="4">
        <v>3.05</v>
      </c>
      <c r="N59" s="5">
        <v>12423.62</v>
      </c>
      <c r="O59" s="5">
        <f>IF(March_21[[#This Row],[WIN_OSE]]=0,('Summary Sheet'!$O$1)-('Summary Sheet'!$O$1*2%),-'Summary Sheet'!$O$1*(March_21[[#This Row],[BSP]]-1))</f>
        <v>-4.0999999999999996</v>
      </c>
    </row>
    <row r="60" spans="1:15" x14ac:dyDescent="0.25">
      <c r="A60">
        <v>179925407</v>
      </c>
      <c r="B60" s="1" t="s">
        <v>23</v>
      </c>
      <c r="C60" s="1" t="s">
        <v>3131</v>
      </c>
      <c r="D60" s="1" t="s">
        <v>7022</v>
      </c>
      <c r="E60" s="1" t="s">
        <v>27</v>
      </c>
      <c r="F60" s="1" t="s">
        <v>188</v>
      </c>
      <c r="G60" s="2">
        <v>44256</v>
      </c>
      <c r="H60" s="3">
        <v>0.70694444444444449</v>
      </c>
      <c r="I60">
        <v>35340960</v>
      </c>
      <c r="J60">
        <v>2</v>
      </c>
      <c r="K60" s="1" t="s">
        <v>5404</v>
      </c>
      <c r="L60">
        <v>0</v>
      </c>
      <c r="M60" s="4">
        <v>2.7963194038254722</v>
      </c>
      <c r="N60" s="5">
        <v>15167.2</v>
      </c>
      <c r="O60" s="5">
        <f>IF(March_21[[#This Row],[WIN_OSE]]=0,('Summary Sheet'!$O$1)-('Summary Sheet'!$O$1*2%),-'Summary Sheet'!$O$1*(March_21[[#This Row],[BSP]]-1))</f>
        <v>1.96</v>
      </c>
    </row>
    <row r="61" spans="1:15" x14ac:dyDescent="0.25">
      <c r="A61">
        <v>179925409</v>
      </c>
      <c r="B61" s="1" t="s">
        <v>23</v>
      </c>
      <c r="C61" s="1" t="s">
        <v>3131</v>
      </c>
      <c r="D61" s="1" t="s">
        <v>7022</v>
      </c>
      <c r="E61" s="1" t="s">
        <v>32</v>
      </c>
      <c r="F61" s="1" t="s">
        <v>54</v>
      </c>
      <c r="G61" s="2">
        <v>44256</v>
      </c>
      <c r="H61" s="3">
        <v>0.72083333333333333</v>
      </c>
      <c r="I61">
        <v>37947489</v>
      </c>
      <c r="J61">
        <v>5</v>
      </c>
      <c r="K61" s="1" t="s">
        <v>5405</v>
      </c>
      <c r="L61">
        <v>0</v>
      </c>
      <c r="M61" s="4">
        <v>4.0705173302616453</v>
      </c>
      <c r="N61" s="5">
        <v>8080.38</v>
      </c>
      <c r="O61" s="5">
        <f>IF(March_21[[#This Row],[WIN_OSE]]=0,('Summary Sheet'!$O$1)-('Summary Sheet'!$O$1*2%),-'Summary Sheet'!$O$1*(March_21[[#This Row],[BSP]]-1))</f>
        <v>1.96</v>
      </c>
    </row>
    <row r="62" spans="1:15" x14ac:dyDescent="0.25">
      <c r="A62">
        <v>179925411</v>
      </c>
      <c r="B62" s="1" t="s">
        <v>23</v>
      </c>
      <c r="C62" s="1" t="s">
        <v>3131</v>
      </c>
      <c r="D62" s="1" t="s">
        <v>7022</v>
      </c>
      <c r="E62" s="1" t="s">
        <v>47</v>
      </c>
      <c r="F62" s="1" t="s">
        <v>54</v>
      </c>
      <c r="G62" s="2">
        <v>44256</v>
      </c>
      <c r="H62" s="3">
        <v>0.73402777777777772</v>
      </c>
      <c r="I62">
        <v>35561230</v>
      </c>
      <c r="J62">
        <v>1</v>
      </c>
      <c r="K62" s="1" t="s">
        <v>919</v>
      </c>
      <c r="L62">
        <v>0</v>
      </c>
      <c r="M62" s="4">
        <v>3.75</v>
      </c>
      <c r="N62" s="5">
        <v>17354.439999999999</v>
      </c>
      <c r="O62" s="5">
        <f>IF(March_21[[#This Row],[WIN_OSE]]=0,('Summary Sheet'!$O$1)-('Summary Sheet'!$O$1*2%),-'Summary Sheet'!$O$1*(March_21[[#This Row],[BSP]]-1))</f>
        <v>1.96</v>
      </c>
    </row>
    <row r="63" spans="1:15" x14ac:dyDescent="0.25">
      <c r="A63">
        <v>179925413</v>
      </c>
      <c r="B63" s="1" t="s">
        <v>23</v>
      </c>
      <c r="C63" s="1" t="s">
        <v>3131</v>
      </c>
      <c r="D63" s="1" t="s">
        <v>7022</v>
      </c>
      <c r="E63" s="1" t="s">
        <v>41</v>
      </c>
      <c r="F63" s="1" t="s">
        <v>54</v>
      </c>
      <c r="G63" s="2">
        <v>44256</v>
      </c>
      <c r="H63" s="3">
        <v>0.74583333333333335</v>
      </c>
      <c r="I63">
        <v>38022149</v>
      </c>
      <c r="J63">
        <v>4</v>
      </c>
      <c r="K63" s="1" t="s">
        <v>201</v>
      </c>
      <c r="L63">
        <v>1</v>
      </c>
      <c r="M63" s="4">
        <v>3.5737576997998621</v>
      </c>
      <c r="N63" s="5">
        <v>10619.62</v>
      </c>
      <c r="O63" s="5">
        <f>IF(March_21[[#This Row],[WIN_OSE]]=0,('Summary Sheet'!$O$1)-('Summary Sheet'!$O$1*2%),-'Summary Sheet'!$O$1*(March_21[[#This Row],[BSP]]-1))</f>
        <v>-5.1475153995997243</v>
      </c>
    </row>
    <row r="64" spans="1:15" x14ac:dyDescent="0.25">
      <c r="A64">
        <v>179925466</v>
      </c>
      <c r="B64" s="1" t="s">
        <v>23</v>
      </c>
      <c r="C64" s="1" t="s">
        <v>3133</v>
      </c>
      <c r="D64" s="1" t="s">
        <v>7022</v>
      </c>
      <c r="E64" s="1" t="s">
        <v>43</v>
      </c>
      <c r="F64" s="1" t="s">
        <v>13</v>
      </c>
      <c r="G64" s="2">
        <v>44256</v>
      </c>
      <c r="H64" s="3">
        <v>0.58125000000000004</v>
      </c>
      <c r="I64">
        <v>37187690</v>
      </c>
      <c r="J64">
        <v>5</v>
      </c>
      <c r="K64" s="1" t="s">
        <v>1378</v>
      </c>
      <c r="L64">
        <v>0</v>
      </c>
      <c r="M64" s="4">
        <v>2.4550562271057421</v>
      </c>
      <c r="N64" s="5">
        <v>10340.879999999999</v>
      </c>
      <c r="O64" s="5">
        <f>IF(March_21[[#This Row],[WIN_OSE]]=0,('Summary Sheet'!$O$1)-('Summary Sheet'!$O$1*2%),-'Summary Sheet'!$O$1*(March_21[[#This Row],[BSP]]-1))</f>
        <v>1.96</v>
      </c>
    </row>
    <row r="65" spans="1:15" x14ac:dyDescent="0.25">
      <c r="A65">
        <v>179925468</v>
      </c>
      <c r="B65" s="1" t="s">
        <v>23</v>
      </c>
      <c r="C65" s="1" t="s">
        <v>3133</v>
      </c>
      <c r="D65" s="1" t="s">
        <v>7022</v>
      </c>
      <c r="E65" s="1" t="s">
        <v>20</v>
      </c>
      <c r="F65" s="1" t="s">
        <v>13</v>
      </c>
      <c r="G65" s="2">
        <v>44256</v>
      </c>
      <c r="H65" s="3">
        <v>0.59166666666666667</v>
      </c>
      <c r="I65">
        <v>27404124</v>
      </c>
      <c r="J65">
        <v>1</v>
      </c>
      <c r="K65" s="1" t="s">
        <v>5412</v>
      </c>
      <c r="L65">
        <v>0</v>
      </c>
      <c r="M65" s="4">
        <v>4.4119884917251326</v>
      </c>
      <c r="N65" s="5">
        <v>4909.4399999999996</v>
      </c>
      <c r="O65" s="5">
        <f>IF(March_21[[#This Row],[WIN_OSE]]=0,('Summary Sheet'!$O$1)-('Summary Sheet'!$O$1*2%),-'Summary Sheet'!$O$1*(March_21[[#This Row],[BSP]]-1))</f>
        <v>1.96</v>
      </c>
    </row>
    <row r="66" spans="1:15" x14ac:dyDescent="0.25">
      <c r="A66">
        <v>179925470</v>
      </c>
      <c r="B66" s="1" t="s">
        <v>23</v>
      </c>
      <c r="C66" s="1" t="s">
        <v>3133</v>
      </c>
      <c r="D66" s="1" t="s">
        <v>7022</v>
      </c>
      <c r="E66" s="1" t="s">
        <v>30</v>
      </c>
      <c r="F66" s="1" t="s">
        <v>13</v>
      </c>
      <c r="G66" s="2">
        <v>44256</v>
      </c>
      <c r="H66" s="3">
        <v>0.60555555555555551</v>
      </c>
      <c r="I66">
        <v>28926765</v>
      </c>
      <c r="J66">
        <v>2</v>
      </c>
      <c r="K66" s="1" t="s">
        <v>5417</v>
      </c>
      <c r="L66">
        <v>0</v>
      </c>
      <c r="M66" s="4">
        <v>3.6</v>
      </c>
      <c r="N66" s="5">
        <v>6332.44</v>
      </c>
      <c r="O66" s="5">
        <f>IF(March_21[[#This Row],[WIN_OSE]]=0,('Summary Sheet'!$O$1)-('Summary Sheet'!$O$1*2%),-'Summary Sheet'!$O$1*(March_21[[#This Row],[BSP]]-1))</f>
        <v>1.96</v>
      </c>
    </row>
    <row r="67" spans="1:15" x14ac:dyDescent="0.25">
      <c r="A67">
        <v>179925472</v>
      </c>
      <c r="B67" s="1" t="s">
        <v>23</v>
      </c>
      <c r="C67" s="1" t="s">
        <v>3133</v>
      </c>
      <c r="D67" s="1" t="s">
        <v>7022</v>
      </c>
      <c r="E67" s="1" t="s">
        <v>24</v>
      </c>
      <c r="F67" s="1" t="s">
        <v>13</v>
      </c>
      <c r="G67" s="2">
        <v>44256</v>
      </c>
      <c r="H67" s="3">
        <v>0.61944444444444446</v>
      </c>
      <c r="I67">
        <v>27361461</v>
      </c>
      <c r="J67">
        <v>3</v>
      </c>
      <c r="K67" s="1" t="s">
        <v>5418</v>
      </c>
      <c r="L67">
        <v>1</v>
      </c>
      <c r="M67" s="4">
        <v>3.35</v>
      </c>
      <c r="N67" s="5">
        <v>9389.7199999999993</v>
      </c>
      <c r="O67" s="5">
        <f>IF(March_21[[#This Row],[WIN_OSE]]=0,('Summary Sheet'!$O$1)-('Summary Sheet'!$O$1*2%),-'Summary Sheet'!$O$1*(March_21[[#This Row],[BSP]]-1))</f>
        <v>-4.7</v>
      </c>
    </row>
    <row r="68" spans="1:15" x14ac:dyDescent="0.25">
      <c r="A68">
        <v>179925474</v>
      </c>
      <c r="B68" s="1" t="s">
        <v>23</v>
      </c>
      <c r="C68" s="1" t="s">
        <v>3133</v>
      </c>
      <c r="D68" s="1" t="s">
        <v>7022</v>
      </c>
      <c r="E68" s="1" t="s">
        <v>41</v>
      </c>
      <c r="F68" s="1" t="s">
        <v>13</v>
      </c>
      <c r="G68" s="2">
        <v>44256</v>
      </c>
      <c r="H68" s="3">
        <v>0.63263888888888886</v>
      </c>
      <c r="I68">
        <v>25769341</v>
      </c>
      <c r="J68">
        <v>4</v>
      </c>
      <c r="K68" s="1" t="s">
        <v>5420</v>
      </c>
      <c r="L68">
        <v>0</v>
      </c>
      <c r="M68" s="4">
        <v>3.4083730029999999</v>
      </c>
      <c r="N68" s="5">
        <v>6613.94</v>
      </c>
      <c r="O68" s="5">
        <f>IF(March_21[[#This Row],[WIN_OSE]]=0,('Summary Sheet'!$O$1)-('Summary Sheet'!$O$1*2%),-'Summary Sheet'!$O$1*(March_21[[#This Row],[BSP]]-1))</f>
        <v>1.96</v>
      </c>
    </row>
    <row r="69" spans="1:15" x14ac:dyDescent="0.25">
      <c r="A69">
        <v>179925476</v>
      </c>
      <c r="B69" s="1" t="s">
        <v>23</v>
      </c>
      <c r="C69" s="1" t="s">
        <v>3133</v>
      </c>
      <c r="D69" s="1" t="s">
        <v>7022</v>
      </c>
      <c r="E69" s="1" t="s">
        <v>39</v>
      </c>
      <c r="F69" s="1" t="s">
        <v>13</v>
      </c>
      <c r="G69" s="2">
        <v>44256</v>
      </c>
      <c r="H69" s="3">
        <v>0.64444444444444449</v>
      </c>
      <c r="I69">
        <v>37156785</v>
      </c>
      <c r="J69">
        <v>5</v>
      </c>
      <c r="K69" s="1" t="s">
        <v>5422</v>
      </c>
      <c r="L69">
        <v>0</v>
      </c>
      <c r="M69" s="4">
        <v>3.6545806081980126</v>
      </c>
      <c r="N69" s="5">
        <v>3959.32</v>
      </c>
      <c r="O69" s="5">
        <f>IF(March_21[[#This Row],[WIN_OSE]]=0,('Summary Sheet'!$O$1)-('Summary Sheet'!$O$1*2%),-'Summary Sheet'!$O$1*(March_21[[#This Row],[BSP]]-1))</f>
        <v>1.96</v>
      </c>
    </row>
    <row r="70" spans="1:15" x14ac:dyDescent="0.25">
      <c r="A70">
        <v>179925478</v>
      </c>
      <c r="B70" s="1" t="s">
        <v>23</v>
      </c>
      <c r="C70" s="1" t="s">
        <v>3133</v>
      </c>
      <c r="D70" s="1" t="s">
        <v>7022</v>
      </c>
      <c r="E70" s="1" t="s">
        <v>60</v>
      </c>
      <c r="F70" s="1" t="s">
        <v>309</v>
      </c>
      <c r="G70" s="2">
        <v>44256</v>
      </c>
      <c r="H70" s="3">
        <v>0.65833333333333333</v>
      </c>
      <c r="I70">
        <v>36161356</v>
      </c>
      <c r="J70">
        <v>6</v>
      </c>
      <c r="K70" s="1" t="s">
        <v>793</v>
      </c>
      <c r="L70">
        <v>0</v>
      </c>
      <c r="M70" s="4">
        <v>2.0851197582451273</v>
      </c>
      <c r="N70" s="5">
        <v>12275.14</v>
      </c>
      <c r="O70" s="5">
        <f>IF(March_21[[#This Row],[WIN_OSE]]=0,('Summary Sheet'!$O$1)-('Summary Sheet'!$O$1*2%),-'Summary Sheet'!$O$1*(March_21[[#This Row],[BSP]]-1))</f>
        <v>1.96</v>
      </c>
    </row>
    <row r="71" spans="1:15" x14ac:dyDescent="0.25">
      <c r="A71">
        <v>179925480</v>
      </c>
      <c r="B71" s="1" t="s">
        <v>23</v>
      </c>
      <c r="C71" s="1" t="s">
        <v>3133</v>
      </c>
      <c r="D71" s="1" t="s">
        <v>7022</v>
      </c>
      <c r="E71" s="1" t="s">
        <v>47</v>
      </c>
      <c r="F71" s="1" t="s">
        <v>13</v>
      </c>
      <c r="G71" s="2">
        <v>44256</v>
      </c>
      <c r="H71" s="3">
        <v>0.67222222222222228</v>
      </c>
      <c r="I71">
        <v>37629036</v>
      </c>
      <c r="J71">
        <v>3</v>
      </c>
      <c r="K71" s="1" t="s">
        <v>3805</v>
      </c>
      <c r="L71">
        <v>0</v>
      </c>
      <c r="M71" s="4">
        <v>3.05</v>
      </c>
      <c r="N71" s="5">
        <v>6509.1</v>
      </c>
      <c r="O71" s="5">
        <f>IF(March_21[[#This Row],[WIN_OSE]]=0,('Summary Sheet'!$O$1)-('Summary Sheet'!$O$1*2%),-'Summary Sheet'!$O$1*(March_21[[#This Row],[BSP]]-1))</f>
        <v>1.96</v>
      </c>
    </row>
    <row r="72" spans="1:15" x14ac:dyDescent="0.25">
      <c r="A72">
        <v>179925482</v>
      </c>
      <c r="B72" s="1" t="s">
        <v>23</v>
      </c>
      <c r="C72" s="1" t="s">
        <v>3133</v>
      </c>
      <c r="D72" s="1" t="s">
        <v>7022</v>
      </c>
      <c r="E72" s="1" t="s">
        <v>39</v>
      </c>
      <c r="F72" s="1" t="s">
        <v>13</v>
      </c>
      <c r="G72" s="2">
        <v>44256</v>
      </c>
      <c r="H72" s="3">
        <v>0.68611111111111112</v>
      </c>
      <c r="I72">
        <v>36161360</v>
      </c>
      <c r="J72">
        <v>4</v>
      </c>
      <c r="K72" s="1" t="s">
        <v>5424</v>
      </c>
      <c r="L72">
        <v>0</v>
      </c>
      <c r="M72" s="4">
        <v>3.2472796921139881</v>
      </c>
      <c r="N72" s="5">
        <v>11905.36</v>
      </c>
      <c r="O72" s="5">
        <f>IF(March_21[[#This Row],[WIN_OSE]]=0,('Summary Sheet'!$O$1)-('Summary Sheet'!$O$1*2%),-'Summary Sheet'!$O$1*(March_21[[#This Row],[BSP]]-1))</f>
        <v>1.96</v>
      </c>
    </row>
    <row r="73" spans="1:15" x14ac:dyDescent="0.25">
      <c r="A73">
        <v>179925484</v>
      </c>
      <c r="B73" s="1" t="s">
        <v>23</v>
      </c>
      <c r="C73" s="1" t="s">
        <v>3133</v>
      </c>
      <c r="D73" s="1" t="s">
        <v>7022</v>
      </c>
      <c r="E73" s="1" t="s">
        <v>24</v>
      </c>
      <c r="F73" s="1" t="s">
        <v>13</v>
      </c>
      <c r="G73" s="2">
        <v>44256</v>
      </c>
      <c r="H73" s="3">
        <v>0.7</v>
      </c>
      <c r="I73">
        <v>35940232</v>
      </c>
      <c r="J73">
        <v>3</v>
      </c>
      <c r="K73" s="1" t="s">
        <v>4633</v>
      </c>
      <c r="L73">
        <v>0</v>
      </c>
      <c r="M73" s="4">
        <v>3.1159403625129203</v>
      </c>
      <c r="N73" s="5">
        <v>6192.48</v>
      </c>
      <c r="O73" s="5">
        <f>IF(March_21[[#This Row],[WIN_OSE]]=0,('Summary Sheet'!$O$1)-('Summary Sheet'!$O$1*2%),-'Summary Sheet'!$O$1*(March_21[[#This Row],[BSP]]-1))</f>
        <v>1.96</v>
      </c>
    </row>
    <row r="74" spans="1:15" x14ac:dyDescent="0.25">
      <c r="A74">
        <v>179925486</v>
      </c>
      <c r="B74" s="1" t="s">
        <v>23</v>
      </c>
      <c r="C74" s="1" t="s">
        <v>3133</v>
      </c>
      <c r="D74" s="1" t="s">
        <v>7022</v>
      </c>
      <c r="E74" s="1" t="s">
        <v>41</v>
      </c>
      <c r="F74" s="1" t="s">
        <v>13</v>
      </c>
      <c r="G74" s="2">
        <v>44256</v>
      </c>
      <c r="H74" s="3">
        <v>0.71388888888888891</v>
      </c>
      <c r="I74">
        <v>37472865</v>
      </c>
      <c r="J74">
        <v>1</v>
      </c>
      <c r="K74" s="1" t="s">
        <v>353</v>
      </c>
      <c r="L74">
        <v>0</v>
      </c>
      <c r="M74" s="4">
        <v>3.773909041644</v>
      </c>
      <c r="N74" s="5">
        <v>7121.76</v>
      </c>
      <c r="O74" s="5">
        <f>IF(March_21[[#This Row],[WIN_OSE]]=0,('Summary Sheet'!$O$1)-('Summary Sheet'!$O$1*2%),-'Summary Sheet'!$O$1*(March_21[[#This Row],[BSP]]-1))</f>
        <v>1.96</v>
      </c>
    </row>
    <row r="75" spans="1:15" x14ac:dyDescent="0.25">
      <c r="A75">
        <v>179925488</v>
      </c>
      <c r="B75" s="1" t="s">
        <v>23</v>
      </c>
      <c r="C75" s="1" t="s">
        <v>3133</v>
      </c>
      <c r="D75" s="1" t="s">
        <v>7022</v>
      </c>
      <c r="E75" s="1" t="s">
        <v>43</v>
      </c>
      <c r="F75" s="1" t="s">
        <v>13</v>
      </c>
      <c r="G75" s="2">
        <v>44256</v>
      </c>
      <c r="H75" s="3">
        <v>0.72777777777777775</v>
      </c>
      <c r="I75">
        <v>38422775</v>
      </c>
      <c r="J75">
        <v>3</v>
      </c>
      <c r="K75" s="1" t="s">
        <v>4624</v>
      </c>
      <c r="L75">
        <v>0</v>
      </c>
      <c r="M75" s="4">
        <v>2.88566048860881</v>
      </c>
      <c r="N75" s="5">
        <v>10686.64</v>
      </c>
      <c r="O75" s="5">
        <f>IF(March_21[[#This Row],[WIN_OSE]]=0,('Summary Sheet'!$O$1)-('Summary Sheet'!$O$1*2%),-'Summary Sheet'!$O$1*(March_21[[#This Row],[BSP]]-1))</f>
        <v>1.96</v>
      </c>
    </row>
    <row r="76" spans="1:15" x14ac:dyDescent="0.25">
      <c r="A76">
        <v>179925490</v>
      </c>
      <c r="B76" s="1" t="s">
        <v>23</v>
      </c>
      <c r="C76" s="1" t="s">
        <v>3133</v>
      </c>
      <c r="D76" s="1" t="s">
        <v>7022</v>
      </c>
      <c r="E76" s="1" t="s">
        <v>32</v>
      </c>
      <c r="F76" s="1" t="s">
        <v>13</v>
      </c>
      <c r="G76" s="2">
        <v>44256</v>
      </c>
      <c r="H76" s="3">
        <v>0.73888888888888893</v>
      </c>
      <c r="I76">
        <v>3329633</v>
      </c>
      <c r="J76">
        <v>2</v>
      </c>
      <c r="K76" s="1" t="s">
        <v>5430</v>
      </c>
      <c r="L76">
        <v>0</v>
      </c>
      <c r="M76" s="4">
        <v>3.6441997622399871</v>
      </c>
      <c r="N76" s="5">
        <v>7435.32</v>
      </c>
      <c r="O76" s="5">
        <f>IF(March_21[[#This Row],[WIN_OSE]]=0,('Summary Sheet'!$O$1)-('Summary Sheet'!$O$1*2%),-'Summary Sheet'!$O$1*(March_21[[#This Row],[BSP]]-1))</f>
        <v>1.96</v>
      </c>
    </row>
    <row r="77" spans="1:15" x14ac:dyDescent="0.25">
      <c r="A77">
        <v>179925492</v>
      </c>
      <c r="B77" s="1" t="s">
        <v>23</v>
      </c>
      <c r="C77" s="1" t="s">
        <v>3133</v>
      </c>
      <c r="D77" s="1" t="s">
        <v>7022</v>
      </c>
      <c r="E77" s="1" t="s">
        <v>65</v>
      </c>
      <c r="F77" s="1" t="s">
        <v>13</v>
      </c>
      <c r="G77" s="2">
        <v>44256</v>
      </c>
      <c r="H77" s="3">
        <v>0.75138888888888888</v>
      </c>
      <c r="I77">
        <v>36733894</v>
      </c>
      <c r="J77">
        <v>5</v>
      </c>
      <c r="K77" s="1" t="s">
        <v>5431</v>
      </c>
      <c r="L77">
        <v>0</v>
      </c>
      <c r="M77" s="4">
        <v>3.85</v>
      </c>
      <c r="N77" s="5">
        <v>9973.7800000000007</v>
      </c>
      <c r="O77" s="5">
        <f>IF(March_21[[#This Row],[WIN_OSE]]=0,('Summary Sheet'!$O$1)-('Summary Sheet'!$O$1*2%),-'Summary Sheet'!$O$1*(March_21[[#This Row],[BSP]]-1))</f>
        <v>1.96</v>
      </c>
    </row>
    <row r="78" spans="1:15" x14ac:dyDescent="0.25">
      <c r="A78">
        <v>179925510</v>
      </c>
      <c r="B78" s="1" t="s">
        <v>1277</v>
      </c>
      <c r="C78" s="1" t="s">
        <v>3140</v>
      </c>
      <c r="D78" s="1" t="s">
        <v>7022</v>
      </c>
      <c r="E78" s="1" t="s">
        <v>41</v>
      </c>
      <c r="F78" s="1" t="s">
        <v>44</v>
      </c>
      <c r="G78" s="2">
        <v>44256</v>
      </c>
      <c r="H78" s="3">
        <v>0.7680555555555556</v>
      </c>
      <c r="I78">
        <v>24159035</v>
      </c>
      <c r="J78">
        <v>5</v>
      </c>
      <c r="K78" s="1" t="s">
        <v>1049</v>
      </c>
      <c r="L78">
        <v>0</v>
      </c>
      <c r="M78" s="4">
        <v>3.85</v>
      </c>
      <c r="N78" s="5">
        <v>14318.84</v>
      </c>
      <c r="O78" s="5">
        <f>IF(March_21[[#This Row],[WIN_OSE]]=0,('Summary Sheet'!$O$1)-('Summary Sheet'!$O$1*2%),-'Summary Sheet'!$O$1*(March_21[[#This Row],[BSP]]-1))</f>
        <v>1.96</v>
      </c>
    </row>
    <row r="79" spans="1:15" x14ac:dyDescent="0.25">
      <c r="A79">
        <v>179925512</v>
      </c>
      <c r="B79" s="1" t="s">
        <v>1277</v>
      </c>
      <c r="C79" s="1" t="s">
        <v>3140</v>
      </c>
      <c r="D79" s="1" t="s">
        <v>7022</v>
      </c>
      <c r="E79" s="1" t="s">
        <v>32</v>
      </c>
      <c r="F79" s="1" t="s">
        <v>44</v>
      </c>
      <c r="G79" s="2">
        <v>44256</v>
      </c>
      <c r="H79" s="3">
        <v>0.77847222222222223</v>
      </c>
      <c r="I79">
        <v>17916835</v>
      </c>
      <c r="J79">
        <v>1</v>
      </c>
      <c r="K79" s="1" t="s">
        <v>5064</v>
      </c>
      <c r="L79">
        <v>0</v>
      </c>
      <c r="M79" s="4">
        <v>3.3</v>
      </c>
      <c r="N79" s="5">
        <v>18721.46</v>
      </c>
      <c r="O79" s="5">
        <f>IF(March_21[[#This Row],[WIN_OSE]]=0,('Summary Sheet'!$O$1)-('Summary Sheet'!$O$1*2%),-'Summary Sheet'!$O$1*(March_21[[#This Row],[BSP]]-1))</f>
        <v>1.96</v>
      </c>
    </row>
    <row r="80" spans="1:15" x14ac:dyDescent="0.25">
      <c r="A80">
        <v>179925514</v>
      </c>
      <c r="B80" s="1" t="s">
        <v>1277</v>
      </c>
      <c r="C80" s="1" t="s">
        <v>3140</v>
      </c>
      <c r="D80" s="1" t="s">
        <v>7022</v>
      </c>
      <c r="E80" s="1" t="s">
        <v>47</v>
      </c>
      <c r="F80" s="1" t="s">
        <v>44</v>
      </c>
      <c r="G80" s="2">
        <v>44256</v>
      </c>
      <c r="H80" s="3">
        <v>0.79097222222222219</v>
      </c>
      <c r="I80">
        <v>24176136</v>
      </c>
      <c r="J80">
        <v>6</v>
      </c>
      <c r="K80" s="1" t="s">
        <v>5434</v>
      </c>
      <c r="L80">
        <v>1</v>
      </c>
      <c r="M80" s="4">
        <v>2.9397293053957934</v>
      </c>
      <c r="N80" s="5">
        <v>14171.76</v>
      </c>
      <c r="O80" s="5">
        <f>IF(March_21[[#This Row],[WIN_OSE]]=0,('Summary Sheet'!$O$1)-('Summary Sheet'!$O$1*2%),-'Summary Sheet'!$O$1*(March_21[[#This Row],[BSP]]-1))</f>
        <v>-3.8794586107915867</v>
      </c>
    </row>
    <row r="81" spans="1:15" x14ac:dyDescent="0.25">
      <c r="A81">
        <v>179925516</v>
      </c>
      <c r="B81" s="1" t="s">
        <v>1277</v>
      </c>
      <c r="C81" s="1" t="s">
        <v>3140</v>
      </c>
      <c r="D81" s="1" t="s">
        <v>7022</v>
      </c>
      <c r="E81" s="1" t="s">
        <v>20</v>
      </c>
      <c r="F81" s="1" t="s">
        <v>44</v>
      </c>
      <c r="G81" s="2">
        <v>44256</v>
      </c>
      <c r="H81" s="3">
        <v>0.80277777777777781</v>
      </c>
      <c r="I81">
        <v>26968840</v>
      </c>
      <c r="J81">
        <v>5</v>
      </c>
      <c r="K81" s="1" t="s">
        <v>3434</v>
      </c>
      <c r="L81">
        <v>1</v>
      </c>
      <c r="M81" s="4">
        <v>3.9613464065009616</v>
      </c>
      <c r="N81" s="5">
        <v>12470.6</v>
      </c>
      <c r="O81" s="5">
        <f>IF(March_21[[#This Row],[WIN_OSE]]=0,('Summary Sheet'!$O$1)-('Summary Sheet'!$O$1*2%),-'Summary Sheet'!$O$1*(March_21[[#This Row],[BSP]]-1))</f>
        <v>-5.9226928130019232</v>
      </c>
    </row>
    <row r="82" spans="1:15" x14ac:dyDescent="0.25">
      <c r="A82">
        <v>179925518</v>
      </c>
      <c r="B82" s="1" t="s">
        <v>1277</v>
      </c>
      <c r="C82" s="1" t="s">
        <v>3140</v>
      </c>
      <c r="D82" s="1" t="s">
        <v>7022</v>
      </c>
      <c r="E82" s="1" t="s">
        <v>43</v>
      </c>
      <c r="F82" s="1" t="s">
        <v>44</v>
      </c>
      <c r="G82" s="2">
        <v>44256</v>
      </c>
      <c r="H82" s="3">
        <v>0.81527777777777777</v>
      </c>
      <c r="I82">
        <v>28634091</v>
      </c>
      <c r="J82">
        <v>6</v>
      </c>
      <c r="K82" s="1" t="s">
        <v>3815</v>
      </c>
      <c r="L82">
        <v>1</v>
      </c>
      <c r="M82" s="4">
        <v>2.6689953103019439</v>
      </c>
      <c r="N82" s="5">
        <v>29922.36</v>
      </c>
      <c r="O82" s="5">
        <f>IF(March_21[[#This Row],[WIN_OSE]]=0,('Summary Sheet'!$O$1)-('Summary Sheet'!$O$1*2%),-'Summary Sheet'!$O$1*(March_21[[#This Row],[BSP]]-1))</f>
        <v>-3.3379906206038878</v>
      </c>
    </row>
    <row r="83" spans="1:15" x14ac:dyDescent="0.25">
      <c r="A83">
        <v>179925520</v>
      </c>
      <c r="B83" s="1" t="s">
        <v>1277</v>
      </c>
      <c r="C83" s="1" t="s">
        <v>3140</v>
      </c>
      <c r="D83" s="1" t="s">
        <v>7022</v>
      </c>
      <c r="E83" s="1" t="s">
        <v>43</v>
      </c>
      <c r="F83" s="1" t="s">
        <v>44</v>
      </c>
      <c r="G83" s="2">
        <v>44256</v>
      </c>
      <c r="H83" s="3">
        <v>0.82708333333333328</v>
      </c>
      <c r="I83">
        <v>36468677</v>
      </c>
      <c r="J83">
        <v>4</v>
      </c>
      <c r="K83" s="1" t="s">
        <v>3663</v>
      </c>
      <c r="L83">
        <v>1</v>
      </c>
      <c r="M83" s="4">
        <v>2.6496664281441547</v>
      </c>
      <c r="N83" s="5">
        <v>34558.32</v>
      </c>
      <c r="O83" s="5">
        <f>IF(March_21[[#This Row],[WIN_OSE]]=0,('Summary Sheet'!$O$1)-('Summary Sheet'!$O$1*2%),-'Summary Sheet'!$O$1*(March_21[[#This Row],[BSP]]-1))</f>
        <v>-3.2993328562883093</v>
      </c>
    </row>
    <row r="84" spans="1:15" x14ac:dyDescent="0.25">
      <c r="A84">
        <v>179925522</v>
      </c>
      <c r="B84" s="1" t="s">
        <v>1277</v>
      </c>
      <c r="C84" s="1" t="s">
        <v>3140</v>
      </c>
      <c r="D84" s="1" t="s">
        <v>7022</v>
      </c>
      <c r="E84" s="1" t="s">
        <v>17</v>
      </c>
      <c r="F84" s="1" t="s">
        <v>44</v>
      </c>
      <c r="G84" s="2">
        <v>44256</v>
      </c>
      <c r="H84" s="3">
        <v>0.83750000000000002</v>
      </c>
      <c r="I84">
        <v>2924348</v>
      </c>
      <c r="J84">
        <v>4</v>
      </c>
      <c r="K84" s="1" t="s">
        <v>5436</v>
      </c>
      <c r="L84">
        <v>0</v>
      </c>
      <c r="M84" s="4">
        <v>2.72</v>
      </c>
      <c r="N84" s="5">
        <v>31166.880000000001</v>
      </c>
      <c r="O84" s="5">
        <f>IF(March_21[[#This Row],[WIN_OSE]]=0,('Summary Sheet'!$O$1)-('Summary Sheet'!$O$1*2%),-'Summary Sheet'!$O$1*(March_21[[#This Row],[BSP]]-1))</f>
        <v>1.96</v>
      </c>
    </row>
    <row r="85" spans="1:15" x14ac:dyDescent="0.25">
      <c r="A85">
        <v>179925524</v>
      </c>
      <c r="B85" s="1" t="s">
        <v>1277</v>
      </c>
      <c r="C85" s="1" t="s">
        <v>3140</v>
      </c>
      <c r="D85" s="1" t="s">
        <v>7022</v>
      </c>
      <c r="E85" s="1" t="s">
        <v>17</v>
      </c>
      <c r="F85" s="1" t="s">
        <v>54</v>
      </c>
      <c r="G85" s="2">
        <v>44256</v>
      </c>
      <c r="H85" s="3">
        <v>0.84791666666666665</v>
      </c>
      <c r="I85">
        <v>25727099</v>
      </c>
      <c r="J85">
        <v>6</v>
      </c>
      <c r="K85" s="1" t="s">
        <v>5437</v>
      </c>
      <c r="L85">
        <v>1</v>
      </c>
      <c r="M85" s="4">
        <v>3.6764613967896471</v>
      </c>
      <c r="N85" s="5">
        <v>25053.96</v>
      </c>
      <c r="O85" s="5">
        <f>IF(March_21[[#This Row],[WIN_OSE]]=0,('Summary Sheet'!$O$1)-('Summary Sheet'!$O$1*2%),-'Summary Sheet'!$O$1*(March_21[[#This Row],[BSP]]-1))</f>
        <v>-5.3529227935792942</v>
      </c>
    </row>
    <row r="86" spans="1:15" x14ac:dyDescent="0.25">
      <c r="A86">
        <v>179925526</v>
      </c>
      <c r="B86" s="1" t="s">
        <v>1277</v>
      </c>
      <c r="C86" s="1" t="s">
        <v>3140</v>
      </c>
      <c r="D86" s="1" t="s">
        <v>7022</v>
      </c>
      <c r="E86" s="1" t="s">
        <v>17</v>
      </c>
      <c r="F86" s="1" t="s">
        <v>54</v>
      </c>
      <c r="G86" s="2">
        <v>44256</v>
      </c>
      <c r="H86" s="3">
        <v>0.85833333333333328</v>
      </c>
      <c r="I86">
        <v>37630462</v>
      </c>
      <c r="J86">
        <v>1</v>
      </c>
      <c r="K86" s="1" t="s">
        <v>5440</v>
      </c>
      <c r="L86">
        <v>0</v>
      </c>
      <c r="M86" s="4">
        <v>3.9852456642362819</v>
      </c>
      <c r="N86" s="5">
        <v>24557.74</v>
      </c>
      <c r="O86" s="5">
        <f>IF(March_21[[#This Row],[WIN_OSE]]=0,('Summary Sheet'!$O$1)-('Summary Sheet'!$O$1*2%),-'Summary Sheet'!$O$1*(March_21[[#This Row],[BSP]]-1))</f>
        <v>1.96</v>
      </c>
    </row>
    <row r="87" spans="1:15" x14ac:dyDescent="0.25">
      <c r="A87">
        <v>179925528</v>
      </c>
      <c r="B87" s="1" t="s">
        <v>1277</v>
      </c>
      <c r="C87" s="1" t="s">
        <v>3140</v>
      </c>
      <c r="D87" s="1" t="s">
        <v>7022</v>
      </c>
      <c r="E87" s="1" t="s">
        <v>17</v>
      </c>
      <c r="F87" s="1" t="s">
        <v>44</v>
      </c>
      <c r="G87" s="2">
        <v>44256</v>
      </c>
      <c r="H87" s="3">
        <v>0.86944444444444446</v>
      </c>
      <c r="I87">
        <v>24085227</v>
      </c>
      <c r="J87">
        <v>4</v>
      </c>
      <c r="K87" s="1" t="s">
        <v>503</v>
      </c>
      <c r="L87">
        <v>1</v>
      </c>
      <c r="M87" s="4">
        <v>3.79545552</v>
      </c>
      <c r="N87" s="5">
        <v>14730.74</v>
      </c>
      <c r="O87" s="5">
        <f>IF(March_21[[#This Row],[WIN_OSE]]=0,('Summary Sheet'!$O$1)-('Summary Sheet'!$O$1*2%),-'Summary Sheet'!$O$1*(March_21[[#This Row],[BSP]]-1))</f>
        <v>-5.5909110399999999</v>
      </c>
    </row>
    <row r="88" spans="1:15" x14ac:dyDescent="0.25">
      <c r="A88">
        <v>179925530</v>
      </c>
      <c r="B88" s="1" t="s">
        <v>1277</v>
      </c>
      <c r="C88" s="1" t="s">
        <v>3140</v>
      </c>
      <c r="D88" s="1" t="s">
        <v>7022</v>
      </c>
      <c r="E88" s="1" t="s">
        <v>17</v>
      </c>
      <c r="F88" s="1" t="s">
        <v>5443</v>
      </c>
      <c r="G88" s="2">
        <v>44256</v>
      </c>
      <c r="H88" s="3">
        <v>0.88263888888888886</v>
      </c>
      <c r="I88">
        <v>38662660</v>
      </c>
      <c r="J88">
        <v>5</v>
      </c>
      <c r="K88" s="1" t="s">
        <v>5444</v>
      </c>
      <c r="L88">
        <v>0</v>
      </c>
      <c r="M88" s="4">
        <v>3.7</v>
      </c>
      <c r="N88" s="5">
        <v>21531.94</v>
      </c>
      <c r="O88" s="5">
        <f>IF(March_21[[#This Row],[WIN_OSE]]=0,('Summary Sheet'!$O$1)-('Summary Sheet'!$O$1*2%),-'Summary Sheet'!$O$1*(March_21[[#This Row],[BSP]]-1))</f>
        <v>1.96</v>
      </c>
    </row>
    <row r="89" spans="1:15" x14ac:dyDescent="0.25">
      <c r="A89">
        <v>179925532</v>
      </c>
      <c r="B89" s="1" t="s">
        <v>1277</v>
      </c>
      <c r="C89" s="1" t="s">
        <v>3140</v>
      </c>
      <c r="D89" s="1" t="s">
        <v>7022</v>
      </c>
      <c r="E89" s="1" t="s">
        <v>17</v>
      </c>
      <c r="F89" s="1" t="s">
        <v>54</v>
      </c>
      <c r="G89" s="2">
        <v>44256</v>
      </c>
      <c r="H89" s="3">
        <v>0.8930555555555556</v>
      </c>
      <c r="I89">
        <v>38662661</v>
      </c>
      <c r="J89">
        <v>3</v>
      </c>
      <c r="K89" s="1" t="s">
        <v>5447</v>
      </c>
      <c r="L89">
        <v>1</v>
      </c>
      <c r="M89" s="4">
        <v>2.36</v>
      </c>
      <c r="N89" s="5">
        <v>30975.919999999998</v>
      </c>
      <c r="O89" s="5">
        <f>IF(March_21[[#This Row],[WIN_OSE]]=0,('Summary Sheet'!$O$1)-('Summary Sheet'!$O$1*2%),-'Summary Sheet'!$O$1*(March_21[[#This Row],[BSP]]-1))</f>
        <v>-2.7199999999999998</v>
      </c>
    </row>
    <row r="90" spans="1:15" x14ac:dyDescent="0.25">
      <c r="A90">
        <v>179925546</v>
      </c>
      <c r="B90" s="1" t="s">
        <v>16</v>
      </c>
      <c r="C90" s="1" t="s">
        <v>3134</v>
      </c>
      <c r="D90" s="1" t="s">
        <v>7022</v>
      </c>
      <c r="E90" s="1" t="s">
        <v>43</v>
      </c>
      <c r="F90" s="1" t="s">
        <v>33</v>
      </c>
      <c r="G90" s="2">
        <v>44256</v>
      </c>
      <c r="H90" s="3">
        <v>0.75624999999999998</v>
      </c>
      <c r="I90">
        <v>28795004</v>
      </c>
      <c r="J90">
        <v>2</v>
      </c>
      <c r="K90" s="1" t="s">
        <v>5448</v>
      </c>
      <c r="L90">
        <v>0</v>
      </c>
      <c r="M90" s="4">
        <v>3.9980909716463797</v>
      </c>
      <c r="N90" s="5">
        <v>16589.080000000002</v>
      </c>
      <c r="O90" s="5">
        <f>IF(March_21[[#This Row],[WIN_OSE]]=0,('Summary Sheet'!$O$1)-('Summary Sheet'!$O$1*2%),-'Summary Sheet'!$O$1*(March_21[[#This Row],[BSP]]-1))</f>
        <v>1.96</v>
      </c>
    </row>
    <row r="91" spans="1:15" x14ac:dyDescent="0.25">
      <c r="A91">
        <v>179925548</v>
      </c>
      <c r="B91" s="1" t="s">
        <v>16</v>
      </c>
      <c r="C91" s="1" t="s">
        <v>3134</v>
      </c>
      <c r="D91" s="1" t="s">
        <v>7022</v>
      </c>
      <c r="E91" s="1" t="s">
        <v>32</v>
      </c>
      <c r="F91" s="1" t="s">
        <v>33</v>
      </c>
      <c r="G91" s="2">
        <v>44256</v>
      </c>
      <c r="H91" s="3">
        <v>0.76944444444444449</v>
      </c>
      <c r="I91">
        <v>37888895</v>
      </c>
      <c r="J91">
        <v>4</v>
      </c>
      <c r="K91" s="1" t="s">
        <v>4030</v>
      </c>
      <c r="L91">
        <v>1</v>
      </c>
      <c r="M91" s="4">
        <v>3.2073920121123578</v>
      </c>
      <c r="N91" s="5">
        <v>13439.02</v>
      </c>
      <c r="O91" s="5">
        <f>IF(March_21[[#This Row],[WIN_OSE]]=0,('Summary Sheet'!$O$1)-('Summary Sheet'!$O$1*2%),-'Summary Sheet'!$O$1*(March_21[[#This Row],[BSP]]-1))</f>
        <v>-4.4147840242247156</v>
      </c>
    </row>
    <row r="92" spans="1:15" x14ac:dyDescent="0.25">
      <c r="A92">
        <v>179925550</v>
      </c>
      <c r="B92" s="1" t="s">
        <v>16</v>
      </c>
      <c r="C92" s="1" t="s">
        <v>3134</v>
      </c>
      <c r="D92" s="1" t="s">
        <v>7022</v>
      </c>
      <c r="E92" s="1" t="s">
        <v>47</v>
      </c>
      <c r="F92" s="1" t="s">
        <v>33</v>
      </c>
      <c r="G92" s="2">
        <v>44256</v>
      </c>
      <c r="H92" s="3">
        <v>0.77986111111111112</v>
      </c>
      <c r="I92">
        <v>36436085</v>
      </c>
      <c r="J92">
        <v>1</v>
      </c>
      <c r="K92" s="1" t="s">
        <v>3977</v>
      </c>
      <c r="L92">
        <v>0</v>
      </c>
      <c r="M92" s="4">
        <v>3.2</v>
      </c>
      <c r="N92" s="5">
        <v>13399.28</v>
      </c>
      <c r="O92" s="5">
        <f>IF(March_21[[#This Row],[WIN_OSE]]=0,('Summary Sheet'!$O$1)-('Summary Sheet'!$O$1*2%),-'Summary Sheet'!$O$1*(March_21[[#This Row],[BSP]]-1))</f>
        <v>1.96</v>
      </c>
    </row>
    <row r="93" spans="1:15" x14ac:dyDescent="0.25">
      <c r="A93">
        <v>179925552</v>
      </c>
      <c r="B93" s="1" t="s">
        <v>16</v>
      </c>
      <c r="C93" s="1" t="s">
        <v>3134</v>
      </c>
      <c r="D93" s="1" t="s">
        <v>7022</v>
      </c>
      <c r="E93" s="1" t="s">
        <v>308</v>
      </c>
      <c r="F93" s="1" t="s">
        <v>35</v>
      </c>
      <c r="G93" s="2">
        <v>44256</v>
      </c>
      <c r="H93" s="3">
        <v>0.79027777777777775</v>
      </c>
      <c r="I93">
        <v>38650669</v>
      </c>
      <c r="J93">
        <v>2</v>
      </c>
      <c r="K93" s="1" t="s">
        <v>5450</v>
      </c>
      <c r="L93">
        <v>0</v>
      </c>
      <c r="M93" s="4">
        <v>2.748859897</v>
      </c>
      <c r="N93" s="5">
        <v>22264.080000000002</v>
      </c>
      <c r="O93" s="5">
        <f>IF(March_21[[#This Row],[WIN_OSE]]=0,('Summary Sheet'!$O$1)-('Summary Sheet'!$O$1*2%),-'Summary Sheet'!$O$1*(March_21[[#This Row],[BSP]]-1))</f>
        <v>1.96</v>
      </c>
    </row>
    <row r="94" spans="1:15" x14ac:dyDescent="0.25">
      <c r="A94">
        <v>179925554</v>
      </c>
      <c r="B94" s="1" t="s">
        <v>16</v>
      </c>
      <c r="C94" s="1" t="s">
        <v>3134</v>
      </c>
      <c r="D94" s="1" t="s">
        <v>7022</v>
      </c>
      <c r="E94" s="1" t="s">
        <v>328</v>
      </c>
      <c r="F94" s="1" t="s">
        <v>35</v>
      </c>
      <c r="G94" s="2">
        <v>44256</v>
      </c>
      <c r="H94" s="3">
        <v>0.8041666666666667</v>
      </c>
      <c r="I94">
        <v>35914656</v>
      </c>
      <c r="J94">
        <v>5</v>
      </c>
      <c r="K94" s="1" t="s">
        <v>5451</v>
      </c>
      <c r="L94">
        <v>0</v>
      </c>
      <c r="M94" s="4">
        <v>3.4960419489999999</v>
      </c>
      <c r="N94" s="5">
        <v>10921.02</v>
      </c>
      <c r="O94" s="5">
        <f>IF(March_21[[#This Row],[WIN_OSE]]=0,('Summary Sheet'!$O$1)-('Summary Sheet'!$O$1*2%),-'Summary Sheet'!$O$1*(March_21[[#This Row],[BSP]]-1))</f>
        <v>1.96</v>
      </c>
    </row>
    <row r="95" spans="1:15" x14ac:dyDescent="0.25">
      <c r="A95">
        <v>179925556</v>
      </c>
      <c r="B95" s="1" t="s">
        <v>16</v>
      </c>
      <c r="C95" s="1" t="s">
        <v>3134</v>
      </c>
      <c r="D95" s="1" t="s">
        <v>7022</v>
      </c>
      <c r="E95" s="1" t="s">
        <v>346</v>
      </c>
      <c r="F95" s="1" t="s">
        <v>35</v>
      </c>
      <c r="G95" s="2">
        <v>44256</v>
      </c>
      <c r="H95" s="3">
        <v>0.81666666666666665</v>
      </c>
      <c r="I95">
        <v>36345600</v>
      </c>
      <c r="J95">
        <v>1</v>
      </c>
      <c r="K95" s="1" t="s">
        <v>5452</v>
      </c>
      <c r="L95">
        <v>0</v>
      </c>
      <c r="M95" s="4">
        <v>3.1920148668082406</v>
      </c>
      <c r="N95" s="5">
        <v>15978</v>
      </c>
      <c r="O95" s="5">
        <f>IF(March_21[[#This Row],[WIN_OSE]]=0,('Summary Sheet'!$O$1)-('Summary Sheet'!$O$1*2%),-'Summary Sheet'!$O$1*(March_21[[#This Row],[BSP]]-1))</f>
        <v>1.96</v>
      </c>
    </row>
    <row r="96" spans="1:15" x14ac:dyDescent="0.25">
      <c r="A96">
        <v>179925558</v>
      </c>
      <c r="B96" s="1" t="s">
        <v>16</v>
      </c>
      <c r="C96" s="1" t="s">
        <v>3134</v>
      </c>
      <c r="D96" s="1" t="s">
        <v>7022</v>
      </c>
      <c r="E96" s="1" t="s">
        <v>55</v>
      </c>
      <c r="F96" s="1" t="s">
        <v>35</v>
      </c>
      <c r="G96" s="2">
        <v>44256</v>
      </c>
      <c r="H96" s="3">
        <v>0.8305555555555556</v>
      </c>
      <c r="I96">
        <v>23970432</v>
      </c>
      <c r="J96">
        <v>4</v>
      </c>
      <c r="K96" s="1" t="s">
        <v>5453</v>
      </c>
      <c r="L96">
        <v>0</v>
      </c>
      <c r="M96" s="4">
        <v>3.1620173838912158</v>
      </c>
      <c r="N96" s="5">
        <v>12166.94</v>
      </c>
      <c r="O96" s="5">
        <f>IF(March_21[[#This Row],[WIN_OSE]]=0,('Summary Sheet'!$O$1)-('Summary Sheet'!$O$1*2%),-'Summary Sheet'!$O$1*(March_21[[#This Row],[BSP]]-1))</f>
        <v>1.96</v>
      </c>
    </row>
    <row r="97" spans="1:15" x14ac:dyDescent="0.25">
      <c r="A97">
        <v>179925560</v>
      </c>
      <c r="B97" s="1" t="s">
        <v>16</v>
      </c>
      <c r="C97" s="1" t="s">
        <v>3134</v>
      </c>
      <c r="D97" s="1" t="s">
        <v>7022</v>
      </c>
      <c r="E97" s="1" t="s">
        <v>328</v>
      </c>
      <c r="F97" s="1" t="s">
        <v>35</v>
      </c>
      <c r="G97" s="2">
        <v>44256</v>
      </c>
      <c r="H97" s="3">
        <v>0.84513888888888888</v>
      </c>
      <c r="I97">
        <v>38650672</v>
      </c>
      <c r="J97">
        <v>1</v>
      </c>
      <c r="K97" s="1" t="s">
        <v>5456</v>
      </c>
      <c r="L97">
        <v>1</v>
      </c>
      <c r="M97" s="4">
        <v>2.1800000000000002</v>
      </c>
      <c r="N97" s="5">
        <v>24662.06</v>
      </c>
      <c r="O97" s="5">
        <f>IF(March_21[[#This Row],[WIN_OSE]]=0,('Summary Sheet'!$O$1)-('Summary Sheet'!$O$1*2%),-'Summary Sheet'!$O$1*(March_21[[#This Row],[BSP]]-1))</f>
        <v>-2.3600000000000003</v>
      </c>
    </row>
    <row r="98" spans="1:15" x14ac:dyDescent="0.25">
      <c r="A98">
        <v>179925562</v>
      </c>
      <c r="B98" s="1" t="s">
        <v>16</v>
      </c>
      <c r="C98" s="1" t="s">
        <v>3134</v>
      </c>
      <c r="D98" s="1" t="s">
        <v>7022</v>
      </c>
      <c r="E98" s="1" t="s">
        <v>64</v>
      </c>
      <c r="F98" s="1" t="s">
        <v>35</v>
      </c>
      <c r="G98" s="2">
        <v>44256</v>
      </c>
      <c r="H98" s="3">
        <v>0.85972222222222228</v>
      </c>
      <c r="I98">
        <v>28715466</v>
      </c>
      <c r="J98">
        <v>3</v>
      </c>
      <c r="K98" s="1" t="s">
        <v>5458</v>
      </c>
      <c r="L98">
        <v>0</v>
      </c>
      <c r="M98" s="4">
        <v>3.2484226999999999</v>
      </c>
      <c r="N98" s="5">
        <v>14573.42</v>
      </c>
      <c r="O98" s="5">
        <f>IF(March_21[[#This Row],[WIN_OSE]]=0,('Summary Sheet'!$O$1)-('Summary Sheet'!$O$1*2%),-'Summary Sheet'!$O$1*(March_21[[#This Row],[BSP]]-1))</f>
        <v>1.96</v>
      </c>
    </row>
    <row r="99" spans="1:15" x14ac:dyDescent="0.25">
      <c r="A99">
        <v>179925564</v>
      </c>
      <c r="B99" s="1" t="s">
        <v>16</v>
      </c>
      <c r="C99" s="1" t="s">
        <v>3134</v>
      </c>
      <c r="D99" s="1" t="s">
        <v>7022</v>
      </c>
      <c r="E99" s="1" t="s">
        <v>75</v>
      </c>
      <c r="F99" s="1" t="s">
        <v>50</v>
      </c>
      <c r="G99" s="2">
        <v>44256</v>
      </c>
      <c r="H99" s="3">
        <v>0.87083333333333335</v>
      </c>
      <c r="I99">
        <v>38650675</v>
      </c>
      <c r="J99">
        <v>5</v>
      </c>
      <c r="K99" s="1" t="s">
        <v>5459</v>
      </c>
      <c r="L99">
        <v>0</v>
      </c>
      <c r="M99" s="4">
        <v>3.7</v>
      </c>
      <c r="N99" s="5">
        <v>10241.959999999999</v>
      </c>
      <c r="O99" s="5">
        <f>IF(March_21[[#This Row],[WIN_OSE]]=0,('Summary Sheet'!$O$1)-('Summary Sheet'!$O$1*2%),-'Summary Sheet'!$O$1*(March_21[[#This Row],[BSP]]-1))</f>
        <v>1.96</v>
      </c>
    </row>
    <row r="100" spans="1:15" x14ac:dyDescent="0.25">
      <c r="A100">
        <v>179925566</v>
      </c>
      <c r="B100" s="1" t="s">
        <v>16</v>
      </c>
      <c r="C100" s="1" t="s">
        <v>3134</v>
      </c>
      <c r="D100" s="1" t="s">
        <v>7022</v>
      </c>
      <c r="E100" s="1" t="s">
        <v>34</v>
      </c>
      <c r="F100" s="1" t="s">
        <v>35</v>
      </c>
      <c r="G100" s="2">
        <v>44256</v>
      </c>
      <c r="H100" s="3">
        <v>0.8833333333333333</v>
      </c>
      <c r="I100">
        <v>20410248</v>
      </c>
      <c r="J100">
        <v>4</v>
      </c>
      <c r="K100" s="1" t="s">
        <v>1211</v>
      </c>
      <c r="L100">
        <v>0</v>
      </c>
      <c r="M100" s="4">
        <v>4.2834077677117595</v>
      </c>
      <c r="N100" s="5">
        <v>6806.06</v>
      </c>
      <c r="O100" s="5">
        <f>IF(March_21[[#This Row],[WIN_OSE]]=0,('Summary Sheet'!$O$1)-('Summary Sheet'!$O$1*2%),-'Summary Sheet'!$O$1*(March_21[[#This Row],[BSP]]-1))</f>
        <v>1.96</v>
      </c>
    </row>
    <row r="101" spans="1:15" x14ac:dyDescent="0.25">
      <c r="A101">
        <v>179925568</v>
      </c>
      <c r="B101" s="1" t="s">
        <v>16</v>
      </c>
      <c r="C101" s="1" t="s">
        <v>3134</v>
      </c>
      <c r="D101" s="1" t="s">
        <v>7022</v>
      </c>
      <c r="E101" s="1" t="s">
        <v>346</v>
      </c>
      <c r="F101" s="1" t="s">
        <v>35</v>
      </c>
      <c r="G101" s="2">
        <v>44256</v>
      </c>
      <c r="H101" s="3">
        <v>0.89444444444444449</v>
      </c>
      <c r="I101">
        <v>38578766</v>
      </c>
      <c r="J101">
        <v>4</v>
      </c>
      <c r="K101" s="1" t="s">
        <v>4998</v>
      </c>
      <c r="L101">
        <v>0</v>
      </c>
      <c r="M101" s="4">
        <v>3.65</v>
      </c>
      <c r="N101" s="5">
        <v>13837.76</v>
      </c>
      <c r="O101" s="5">
        <f>IF(March_21[[#This Row],[WIN_OSE]]=0,('Summary Sheet'!$O$1)-('Summary Sheet'!$O$1*2%),-'Summary Sheet'!$O$1*(March_21[[#This Row],[BSP]]-1))</f>
        <v>1.96</v>
      </c>
    </row>
    <row r="102" spans="1:15" x14ac:dyDescent="0.25">
      <c r="A102">
        <v>179925590</v>
      </c>
      <c r="B102" s="1" t="s">
        <v>19</v>
      </c>
      <c r="C102" s="1" t="s">
        <v>3141</v>
      </c>
      <c r="D102" s="1" t="s">
        <v>7022</v>
      </c>
      <c r="E102" s="1" t="s">
        <v>24</v>
      </c>
      <c r="F102" s="1" t="s">
        <v>36</v>
      </c>
      <c r="G102" s="2">
        <v>44256</v>
      </c>
      <c r="H102" s="3">
        <v>0.7631944444444444</v>
      </c>
      <c r="I102">
        <v>28753470</v>
      </c>
      <c r="J102">
        <v>6</v>
      </c>
      <c r="K102" s="1" t="s">
        <v>3571</v>
      </c>
      <c r="L102">
        <v>1</v>
      </c>
      <c r="M102" s="4">
        <v>1.78</v>
      </c>
      <c r="N102" s="5">
        <v>16297.76</v>
      </c>
      <c r="O102" s="5">
        <f>IF(March_21[[#This Row],[WIN_OSE]]=0,('Summary Sheet'!$O$1)-('Summary Sheet'!$O$1*2%),-'Summary Sheet'!$O$1*(March_21[[#This Row],[BSP]]-1))</f>
        <v>-1.56</v>
      </c>
    </row>
    <row r="103" spans="1:15" x14ac:dyDescent="0.25">
      <c r="A103">
        <v>179925592</v>
      </c>
      <c r="B103" s="1" t="s">
        <v>19</v>
      </c>
      <c r="C103" s="1" t="s">
        <v>3141</v>
      </c>
      <c r="D103" s="1" t="s">
        <v>7022</v>
      </c>
      <c r="E103" s="1" t="s">
        <v>43</v>
      </c>
      <c r="F103" s="1" t="s">
        <v>36</v>
      </c>
      <c r="G103" s="2">
        <v>44256</v>
      </c>
      <c r="H103" s="3">
        <v>0.77500000000000002</v>
      </c>
      <c r="I103">
        <v>36380614</v>
      </c>
      <c r="J103">
        <v>6</v>
      </c>
      <c r="K103" s="1" t="s">
        <v>5461</v>
      </c>
      <c r="L103">
        <v>1</v>
      </c>
      <c r="M103" s="4">
        <v>3.45</v>
      </c>
      <c r="N103" s="5">
        <v>12779.16</v>
      </c>
      <c r="O103" s="5">
        <f>IF(March_21[[#This Row],[WIN_OSE]]=0,('Summary Sheet'!$O$1)-('Summary Sheet'!$O$1*2%),-'Summary Sheet'!$O$1*(March_21[[#This Row],[BSP]]-1))</f>
        <v>-4.9000000000000004</v>
      </c>
    </row>
    <row r="104" spans="1:15" x14ac:dyDescent="0.25">
      <c r="A104">
        <v>179925594</v>
      </c>
      <c r="B104" s="1" t="s">
        <v>19</v>
      </c>
      <c r="C104" s="1" t="s">
        <v>3141</v>
      </c>
      <c r="D104" s="1" t="s">
        <v>7022</v>
      </c>
      <c r="E104" s="1" t="s">
        <v>32</v>
      </c>
      <c r="F104" s="1" t="s">
        <v>36</v>
      </c>
      <c r="G104" s="2">
        <v>44256</v>
      </c>
      <c r="H104" s="3">
        <v>0.78541666666666665</v>
      </c>
      <c r="I104">
        <v>24079686</v>
      </c>
      <c r="J104">
        <v>6</v>
      </c>
      <c r="K104" s="1" t="s">
        <v>5462</v>
      </c>
      <c r="L104">
        <v>0</v>
      </c>
      <c r="M104" s="4">
        <v>3.4461309985406476</v>
      </c>
      <c r="N104" s="5">
        <v>9686.5400000000009</v>
      </c>
      <c r="O104" s="5">
        <f>IF(March_21[[#This Row],[WIN_OSE]]=0,('Summary Sheet'!$O$1)-('Summary Sheet'!$O$1*2%),-'Summary Sheet'!$O$1*(March_21[[#This Row],[BSP]]-1))</f>
        <v>1.96</v>
      </c>
    </row>
    <row r="105" spans="1:15" x14ac:dyDescent="0.25">
      <c r="A105">
        <v>179925596</v>
      </c>
      <c r="B105" s="1" t="s">
        <v>19</v>
      </c>
      <c r="C105" s="1" t="s">
        <v>3141</v>
      </c>
      <c r="D105" s="1" t="s">
        <v>7022</v>
      </c>
      <c r="E105" s="1" t="s">
        <v>48</v>
      </c>
      <c r="F105" s="1" t="s">
        <v>36</v>
      </c>
      <c r="G105" s="2">
        <v>44256</v>
      </c>
      <c r="H105" s="3">
        <v>0.79791666666666672</v>
      </c>
      <c r="I105">
        <v>36766450</v>
      </c>
      <c r="J105">
        <v>5</v>
      </c>
      <c r="K105" s="1" t="s">
        <v>5465</v>
      </c>
      <c r="L105">
        <v>0</v>
      </c>
      <c r="M105" s="4">
        <v>3.527907349823872</v>
      </c>
      <c r="N105" s="5">
        <v>9251.44</v>
      </c>
      <c r="O105" s="5">
        <f>IF(March_21[[#This Row],[WIN_OSE]]=0,('Summary Sheet'!$O$1)-('Summary Sheet'!$O$1*2%),-'Summary Sheet'!$O$1*(March_21[[#This Row],[BSP]]-1))</f>
        <v>1.96</v>
      </c>
    </row>
    <row r="106" spans="1:15" x14ac:dyDescent="0.25">
      <c r="A106">
        <v>179925598</v>
      </c>
      <c r="B106" s="1" t="s">
        <v>19</v>
      </c>
      <c r="C106" s="1" t="s">
        <v>3141</v>
      </c>
      <c r="D106" s="1" t="s">
        <v>7022</v>
      </c>
      <c r="E106" s="1" t="s">
        <v>30</v>
      </c>
      <c r="F106" s="1" t="s">
        <v>36</v>
      </c>
      <c r="G106" s="2">
        <v>44256</v>
      </c>
      <c r="H106" s="3">
        <v>0.80972222222222223</v>
      </c>
      <c r="I106">
        <v>38650257</v>
      </c>
      <c r="J106">
        <v>4</v>
      </c>
      <c r="K106" s="1" t="s">
        <v>5466</v>
      </c>
      <c r="L106">
        <v>1</v>
      </c>
      <c r="M106" s="4">
        <v>2.862310736</v>
      </c>
      <c r="N106" s="5">
        <v>7956.78</v>
      </c>
      <c r="O106" s="5">
        <f>IF(March_21[[#This Row],[WIN_OSE]]=0,('Summary Sheet'!$O$1)-('Summary Sheet'!$O$1*2%),-'Summary Sheet'!$O$1*(March_21[[#This Row],[BSP]]-1))</f>
        <v>-3.7246214719999999</v>
      </c>
    </row>
    <row r="107" spans="1:15" x14ac:dyDescent="0.25">
      <c r="A107">
        <v>179925600</v>
      </c>
      <c r="B107" s="1" t="s">
        <v>19</v>
      </c>
      <c r="C107" s="1" t="s">
        <v>3141</v>
      </c>
      <c r="D107" s="1" t="s">
        <v>7022</v>
      </c>
      <c r="E107" s="1" t="s">
        <v>32</v>
      </c>
      <c r="F107" s="1" t="s">
        <v>36</v>
      </c>
      <c r="G107" s="2">
        <v>44256</v>
      </c>
      <c r="H107" s="3">
        <v>0.82013888888888886</v>
      </c>
      <c r="I107">
        <v>38650258</v>
      </c>
      <c r="J107">
        <v>2</v>
      </c>
      <c r="K107" s="1" t="s">
        <v>5468</v>
      </c>
      <c r="L107">
        <v>1</v>
      </c>
      <c r="M107" s="4">
        <v>3.6</v>
      </c>
      <c r="N107" s="5">
        <v>11548.26</v>
      </c>
      <c r="O107" s="5">
        <f>IF(March_21[[#This Row],[WIN_OSE]]=0,('Summary Sheet'!$O$1)-('Summary Sheet'!$O$1*2%),-'Summary Sheet'!$O$1*(March_21[[#This Row],[BSP]]-1))</f>
        <v>-5.2</v>
      </c>
    </row>
    <row r="108" spans="1:15" x14ac:dyDescent="0.25">
      <c r="A108">
        <v>179925602</v>
      </c>
      <c r="B108" s="1" t="s">
        <v>19</v>
      </c>
      <c r="C108" s="1" t="s">
        <v>3141</v>
      </c>
      <c r="D108" s="1" t="s">
        <v>7022</v>
      </c>
      <c r="E108" s="1" t="s">
        <v>39</v>
      </c>
      <c r="F108" s="1" t="s">
        <v>36</v>
      </c>
      <c r="G108" s="2">
        <v>44256</v>
      </c>
      <c r="H108" s="3">
        <v>0.83194444444444449</v>
      </c>
      <c r="I108">
        <v>28567331</v>
      </c>
      <c r="J108">
        <v>4</v>
      </c>
      <c r="K108" s="1" t="s">
        <v>5470</v>
      </c>
      <c r="L108">
        <v>0</v>
      </c>
      <c r="M108" s="4">
        <v>3.3430608106179722</v>
      </c>
      <c r="N108" s="5">
        <v>10607.94</v>
      </c>
      <c r="O108" s="5">
        <f>IF(March_21[[#This Row],[WIN_OSE]]=0,('Summary Sheet'!$O$1)-('Summary Sheet'!$O$1*2%),-'Summary Sheet'!$O$1*(March_21[[#This Row],[BSP]]-1))</f>
        <v>1.96</v>
      </c>
    </row>
    <row r="109" spans="1:15" x14ac:dyDescent="0.25">
      <c r="A109">
        <v>179925604</v>
      </c>
      <c r="B109" s="1" t="s">
        <v>19</v>
      </c>
      <c r="C109" s="1" t="s">
        <v>3141</v>
      </c>
      <c r="D109" s="1" t="s">
        <v>7022</v>
      </c>
      <c r="E109" s="1" t="s">
        <v>39</v>
      </c>
      <c r="F109" s="1" t="s">
        <v>36</v>
      </c>
      <c r="G109" s="2">
        <v>44256</v>
      </c>
      <c r="H109" s="3">
        <v>0.84166666666666667</v>
      </c>
      <c r="I109">
        <v>28688375</v>
      </c>
      <c r="J109">
        <v>1</v>
      </c>
      <c r="K109" s="1" t="s">
        <v>5471</v>
      </c>
      <c r="L109">
        <v>1</v>
      </c>
      <c r="M109" s="4">
        <v>3.0023977845209626</v>
      </c>
      <c r="N109" s="5">
        <v>16661.38</v>
      </c>
      <c r="O109" s="5">
        <f>IF(March_21[[#This Row],[WIN_OSE]]=0,('Summary Sheet'!$O$1)-('Summary Sheet'!$O$1*2%),-'Summary Sheet'!$O$1*(March_21[[#This Row],[BSP]]-1))</f>
        <v>-4.0047955690419252</v>
      </c>
    </row>
    <row r="110" spans="1:15" x14ac:dyDescent="0.25">
      <c r="A110">
        <v>179925606</v>
      </c>
      <c r="B110" s="1" t="s">
        <v>19</v>
      </c>
      <c r="C110" s="1" t="s">
        <v>3141</v>
      </c>
      <c r="D110" s="1" t="s">
        <v>7022</v>
      </c>
      <c r="E110" s="1" t="s">
        <v>20</v>
      </c>
      <c r="F110" s="1" t="s">
        <v>36</v>
      </c>
      <c r="G110" s="2">
        <v>44256</v>
      </c>
      <c r="H110" s="3">
        <v>0.8520833333333333</v>
      </c>
      <c r="I110">
        <v>29690855</v>
      </c>
      <c r="J110">
        <v>4</v>
      </c>
      <c r="K110" s="1" t="s">
        <v>5249</v>
      </c>
      <c r="L110">
        <v>1</v>
      </c>
      <c r="M110" s="4">
        <v>2.7906176278767099</v>
      </c>
      <c r="N110" s="5">
        <v>14584.16</v>
      </c>
      <c r="O110" s="5">
        <f>IF(March_21[[#This Row],[WIN_OSE]]=0,('Summary Sheet'!$O$1)-('Summary Sheet'!$O$1*2%),-'Summary Sheet'!$O$1*(March_21[[#This Row],[BSP]]-1))</f>
        <v>-3.5812352557534197</v>
      </c>
    </row>
    <row r="111" spans="1:15" x14ac:dyDescent="0.25">
      <c r="A111">
        <v>179925608</v>
      </c>
      <c r="B111" s="1" t="s">
        <v>19</v>
      </c>
      <c r="C111" s="1" t="s">
        <v>3141</v>
      </c>
      <c r="D111" s="1" t="s">
        <v>7022</v>
      </c>
      <c r="E111" s="1" t="s">
        <v>39</v>
      </c>
      <c r="F111" s="1" t="s">
        <v>36</v>
      </c>
      <c r="G111" s="2">
        <v>44256</v>
      </c>
      <c r="H111" s="3">
        <v>0.86527777777777781</v>
      </c>
      <c r="I111">
        <v>35958196</v>
      </c>
      <c r="J111">
        <v>4</v>
      </c>
      <c r="K111" s="1" t="s">
        <v>5472</v>
      </c>
      <c r="L111">
        <v>0</v>
      </c>
      <c r="M111" s="4">
        <v>3.4778876853600917</v>
      </c>
      <c r="N111" s="5">
        <v>7875.76</v>
      </c>
      <c r="O111" s="5">
        <f>IF(March_21[[#This Row],[WIN_OSE]]=0,('Summary Sheet'!$O$1)-('Summary Sheet'!$O$1*2%),-'Summary Sheet'!$O$1*(March_21[[#This Row],[BSP]]-1))</f>
        <v>1.96</v>
      </c>
    </row>
    <row r="112" spans="1:15" x14ac:dyDescent="0.25">
      <c r="A112">
        <v>179925610</v>
      </c>
      <c r="B112" s="1" t="s">
        <v>19</v>
      </c>
      <c r="C112" s="1" t="s">
        <v>3141</v>
      </c>
      <c r="D112" s="1" t="s">
        <v>7022</v>
      </c>
      <c r="E112" s="1" t="s">
        <v>20</v>
      </c>
      <c r="F112" s="1" t="s">
        <v>36</v>
      </c>
      <c r="G112" s="2">
        <v>44256</v>
      </c>
      <c r="H112" s="3">
        <v>0.87569444444444444</v>
      </c>
      <c r="I112">
        <v>27962298</v>
      </c>
      <c r="J112">
        <v>6</v>
      </c>
      <c r="K112" s="1" t="s">
        <v>1187</v>
      </c>
      <c r="L112">
        <v>1</v>
      </c>
      <c r="M112" s="4">
        <v>3.1398766998270364</v>
      </c>
      <c r="N112" s="5">
        <v>16194.84</v>
      </c>
      <c r="O112" s="5">
        <f>IF(March_21[[#This Row],[WIN_OSE]]=0,('Summary Sheet'!$O$1)-('Summary Sheet'!$O$1*2%),-'Summary Sheet'!$O$1*(March_21[[#This Row],[BSP]]-1))</f>
        <v>-4.2797533996540729</v>
      </c>
    </row>
    <row r="113" spans="1:15" x14ac:dyDescent="0.25">
      <c r="A113">
        <v>179925612</v>
      </c>
      <c r="B113" s="1" t="s">
        <v>19</v>
      </c>
      <c r="C113" s="1" t="s">
        <v>3141</v>
      </c>
      <c r="D113" s="1" t="s">
        <v>7022</v>
      </c>
      <c r="E113" s="1" t="s">
        <v>20</v>
      </c>
      <c r="F113" s="1" t="s">
        <v>36</v>
      </c>
      <c r="G113" s="2">
        <v>44256</v>
      </c>
      <c r="H113" s="3">
        <v>0.88611111111111107</v>
      </c>
      <c r="I113">
        <v>27089396</v>
      </c>
      <c r="J113">
        <v>1</v>
      </c>
      <c r="K113" s="1" t="s">
        <v>3540</v>
      </c>
      <c r="L113">
        <v>1</v>
      </c>
      <c r="M113" s="4">
        <v>3.95</v>
      </c>
      <c r="N113" s="5">
        <v>11390.86</v>
      </c>
      <c r="O113" s="5">
        <f>IF(March_21[[#This Row],[WIN_OSE]]=0,('Summary Sheet'!$O$1)-('Summary Sheet'!$O$1*2%),-'Summary Sheet'!$O$1*(March_21[[#This Row],[BSP]]-1))</f>
        <v>-5.9</v>
      </c>
    </row>
    <row r="114" spans="1:15" x14ac:dyDescent="0.25">
      <c r="A114">
        <v>179925626</v>
      </c>
      <c r="B114" s="1" t="s">
        <v>16</v>
      </c>
      <c r="C114" s="1" t="s">
        <v>3119</v>
      </c>
      <c r="D114" s="1" t="s">
        <v>7022</v>
      </c>
      <c r="E114" s="1" t="s">
        <v>24</v>
      </c>
      <c r="F114" s="1" t="s">
        <v>25</v>
      </c>
      <c r="G114" s="2">
        <v>44256</v>
      </c>
      <c r="H114" s="3">
        <v>0.76180555555555551</v>
      </c>
      <c r="I114">
        <v>35901993</v>
      </c>
      <c r="J114">
        <v>6</v>
      </c>
      <c r="K114" s="1" t="s">
        <v>5475</v>
      </c>
      <c r="L114">
        <v>0</v>
      </c>
      <c r="M114" s="4">
        <v>3.65</v>
      </c>
      <c r="N114" s="5">
        <v>10734.42</v>
      </c>
      <c r="O114" s="5">
        <f>IF(March_21[[#This Row],[WIN_OSE]]=0,('Summary Sheet'!$O$1)-('Summary Sheet'!$O$1*2%),-'Summary Sheet'!$O$1*(March_21[[#This Row],[BSP]]-1))</f>
        <v>1.96</v>
      </c>
    </row>
    <row r="115" spans="1:15" x14ac:dyDescent="0.25">
      <c r="A115">
        <v>179925628</v>
      </c>
      <c r="B115" s="1" t="s">
        <v>16</v>
      </c>
      <c r="C115" s="1" t="s">
        <v>3119</v>
      </c>
      <c r="D115" s="1" t="s">
        <v>7022</v>
      </c>
      <c r="E115" s="1" t="s">
        <v>27</v>
      </c>
      <c r="F115" s="1" t="s">
        <v>28</v>
      </c>
      <c r="G115" s="2">
        <v>44256</v>
      </c>
      <c r="H115" s="3">
        <v>0.7729166666666667</v>
      </c>
      <c r="I115">
        <v>26822182</v>
      </c>
      <c r="J115">
        <v>4</v>
      </c>
      <c r="K115" s="1" t="s">
        <v>5477</v>
      </c>
      <c r="L115">
        <v>0</v>
      </c>
      <c r="M115" s="4">
        <v>4.0717253505667417</v>
      </c>
      <c r="N115" s="5">
        <v>8427.64</v>
      </c>
      <c r="O115" s="5">
        <f>IF(March_21[[#This Row],[WIN_OSE]]=0,('Summary Sheet'!$O$1)-('Summary Sheet'!$O$1*2%),-'Summary Sheet'!$O$1*(March_21[[#This Row],[BSP]]-1))</f>
        <v>1.96</v>
      </c>
    </row>
    <row r="116" spans="1:15" x14ac:dyDescent="0.25">
      <c r="A116">
        <v>179925630</v>
      </c>
      <c r="B116" s="1" t="s">
        <v>16</v>
      </c>
      <c r="C116" s="1" t="s">
        <v>3119</v>
      </c>
      <c r="D116" s="1" t="s">
        <v>7022</v>
      </c>
      <c r="E116" s="1" t="s">
        <v>39</v>
      </c>
      <c r="F116" s="1" t="s">
        <v>25</v>
      </c>
      <c r="G116" s="2">
        <v>44256</v>
      </c>
      <c r="H116" s="3">
        <v>0.78333333333333333</v>
      </c>
      <c r="I116">
        <v>37194766</v>
      </c>
      <c r="J116">
        <v>3</v>
      </c>
      <c r="K116" s="1" t="s">
        <v>5478</v>
      </c>
      <c r="L116">
        <v>0</v>
      </c>
      <c r="M116" s="4">
        <v>3.2644890826942539</v>
      </c>
      <c r="N116" s="5">
        <v>12878.08</v>
      </c>
      <c r="O116" s="5">
        <f>IF(March_21[[#This Row],[WIN_OSE]]=0,('Summary Sheet'!$O$1)-('Summary Sheet'!$O$1*2%),-'Summary Sheet'!$O$1*(March_21[[#This Row],[BSP]]-1))</f>
        <v>1.96</v>
      </c>
    </row>
    <row r="117" spans="1:15" x14ac:dyDescent="0.25">
      <c r="A117">
        <v>179925632</v>
      </c>
      <c r="B117" s="1" t="s">
        <v>16</v>
      </c>
      <c r="C117" s="1" t="s">
        <v>3119</v>
      </c>
      <c r="D117" s="1" t="s">
        <v>7022</v>
      </c>
      <c r="E117" s="1" t="s">
        <v>41</v>
      </c>
      <c r="F117" s="1" t="s">
        <v>25</v>
      </c>
      <c r="G117" s="2">
        <v>44256</v>
      </c>
      <c r="H117" s="3">
        <v>0.79652777777777772</v>
      </c>
      <c r="I117">
        <v>26034025</v>
      </c>
      <c r="J117">
        <v>6</v>
      </c>
      <c r="K117" s="1" t="s">
        <v>4088</v>
      </c>
      <c r="L117">
        <v>1</v>
      </c>
      <c r="M117" s="4">
        <v>4.1063284121600017</v>
      </c>
      <c r="N117" s="5">
        <v>8590.6200000000008</v>
      </c>
      <c r="O117" s="5">
        <f>IF(March_21[[#This Row],[WIN_OSE]]=0,('Summary Sheet'!$O$1)-('Summary Sheet'!$O$1*2%),-'Summary Sheet'!$O$1*(March_21[[#This Row],[BSP]]-1))</f>
        <v>-6.2126568243200033</v>
      </c>
    </row>
    <row r="118" spans="1:15" x14ac:dyDescent="0.25">
      <c r="A118">
        <v>179925634</v>
      </c>
      <c r="B118" s="1" t="s">
        <v>16</v>
      </c>
      <c r="C118" s="1" t="s">
        <v>3119</v>
      </c>
      <c r="D118" s="1" t="s">
        <v>7022</v>
      </c>
      <c r="E118" s="1" t="s">
        <v>43</v>
      </c>
      <c r="F118" s="1" t="s">
        <v>25</v>
      </c>
      <c r="G118" s="2">
        <v>44256</v>
      </c>
      <c r="H118" s="3">
        <v>0.80833333333333335</v>
      </c>
      <c r="I118">
        <v>37528058</v>
      </c>
      <c r="J118">
        <v>3</v>
      </c>
      <c r="K118" s="1" t="s">
        <v>5480</v>
      </c>
      <c r="L118">
        <v>0</v>
      </c>
      <c r="M118" s="4">
        <v>4</v>
      </c>
      <c r="N118" s="5">
        <v>9426.4</v>
      </c>
      <c r="O118" s="5">
        <f>IF(March_21[[#This Row],[WIN_OSE]]=0,('Summary Sheet'!$O$1)-('Summary Sheet'!$O$1*2%),-'Summary Sheet'!$O$1*(March_21[[#This Row],[BSP]]-1))</f>
        <v>1.96</v>
      </c>
    </row>
    <row r="119" spans="1:15" x14ac:dyDescent="0.25">
      <c r="A119">
        <v>179925636</v>
      </c>
      <c r="B119" s="1" t="s">
        <v>16</v>
      </c>
      <c r="C119" s="1" t="s">
        <v>3119</v>
      </c>
      <c r="D119" s="1" t="s">
        <v>7022</v>
      </c>
      <c r="E119" s="1" t="s">
        <v>75</v>
      </c>
      <c r="F119" s="1" t="s">
        <v>28</v>
      </c>
      <c r="G119" s="2">
        <v>44256</v>
      </c>
      <c r="H119" s="3">
        <v>0.82222222222222219</v>
      </c>
      <c r="I119">
        <v>27162367</v>
      </c>
      <c r="J119">
        <v>2</v>
      </c>
      <c r="K119" s="1" t="s">
        <v>423</v>
      </c>
      <c r="L119">
        <v>0</v>
      </c>
      <c r="M119" s="4">
        <v>3.971823981</v>
      </c>
      <c r="N119" s="5">
        <v>10969.78</v>
      </c>
      <c r="O119" s="5">
        <f>IF(March_21[[#This Row],[WIN_OSE]]=0,('Summary Sheet'!$O$1)-('Summary Sheet'!$O$1*2%),-'Summary Sheet'!$O$1*(March_21[[#This Row],[BSP]]-1))</f>
        <v>1.96</v>
      </c>
    </row>
    <row r="120" spans="1:15" x14ac:dyDescent="0.25">
      <c r="A120">
        <v>179925638</v>
      </c>
      <c r="B120" s="1" t="s">
        <v>16</v>
      </c>
      <c r="C120" s="1" t="s">
        <v>3119</v>
      </c>
      <c r="D120" s="1" t="s">
        <v>7022</v>
      </c>
      <c r="E120" s="1" t="s">
        <v>41</v>
      </c>
      <c r="F120" s="1" t="s">
        <v>25</v>
      </c>
      <c r="G120" s="2">
        <v>44256</v>
      </c>
      <c r="H120" s="3">
        <v>0.8354166666666667</v>
      </c>
      <c r="I120">
        <v>35735604</v>
      </c>
      <c r="J120">
        <v>4</v>
      </c>
      <c r="K120" s="1" t="s">
        <v>5174</v>
      </c>
      <c r="L120">
        <v>0</v>
      </c>
      <c r="M120" s="4">
        <v>3.4748719935739416</v>
      </c>
      <c r="N120" s="5">
        <v>12646.52</v>
      </c>
      <c r="O120" s="5">
        <f>IF(March_21[[#This Row],[WIN_OSE]]=0,('Summary Sheet'!$O$1)-('Summary Sheet'!$O$1*2%),-'Summary Sheet'!$O$1*(March_21[[#This Row],[BSP]]-1))</f>
        <v>1.96</v>
      </c>
    </row>
    <row r="121" spans="1:15" x14ac:dyDescent="0.25">
      <c r="A121">
        <v>179925640</v>
      </c>
      <c r="B121" s="1" t="s">
        <v>16</v>
      </c>
      <c r="C121" s="1" t="s">
        <v>3119</v>
      </c>
      <c r="D121" s="1" t="s">
        <v>7022</v>
      </c>
      <c r="E121" s="1" t="s">
        <v>24</v>
      </c>
      <c r="F121" s="1" t="s">
        <v>25</v>
      </c>
      <c r="G121" s="2">
        <v>44256</v>
      </c>
      <c r="H121" s="3">
        <v>0.84930555555555554</v>
      </c>
      <c r="I121">
        <v>37309967</v>
      </c>
      <c r="J121">
        <v>3</v>
      </c>
      <c r="K121" s="1" t="s">
        <v>5484</v>
      </c>
      <c r="L121">
        <v>1</v>
      </c>
      <c r="M121" s="4">
        <v>4.2</v>
      </c>
      <c r="N121" s="5">
        <v>4966.9399999999996</v>
      </c>
      <c r="O121" s="5">
        <f>IF(March_21[[#This Row],[WIN_OSE]]=0,('Summary Sheet'!$O$1)-('Summary Sheet'!$O$1*2%),-'Summary Sheet'!$O$1*(March_21[[#This Row],[BSP]]-1))</f>
        <v>-6.4</v>
      </c>
    </row>
    <row r="122" spans="1:15" x14ac:dyDescent="0.25">
      <c r="A122">
        <v>179925642</v>
      </c>
      <c r="B122" s="1" t="s">
        <v>16</v>
      </c>
      <c r="C122" s="1" t="s">
        <v>3119</v>
      </c>
      <c r="D122" s="1" t="s">
        <v>7022</v>
      </c>
      <c r="E122" s="1" t="s">
        <v>41</v>
      </c>
      <c r="F122" s="1" t="s">
        <v>25</v>
      </c>
      <c r="G122" s="2">
        <v>44256</v>
      </c>
      <c r="H122" s="3">
        <v>0.86319444444444449</v>
      </c>
      <c r="I122">
        <v>25938240</v>
      </c>
      <c r="J122">
        <v>4</v>
      </c>
      <c r="K122" s="1" t="s">
        <v>3910</v>
      </c>
      <c r="L122">
        <v>0</v>
      </c>
      <c r="M122" s="4">
        <v>3.65</v>
      </c>
      <c r="N122" s="5">
        <v>10213.280000000001</v>
      </c>
      <c r="O122" s="5">
        <f>IF(March_21[[#This Row],[WIN_OSE]]=0,('Summary Sheet'!$O$1)-('Summary Sheet'!$O$1*2%),-'Summary Sheet'!$O$1*(March_21[[#This Row],[BSP]]-1))</f>
        <v>1.96</v>
      </c>
    </row>
    <row r="123" spans="1:15" x14ac:dyDescent="0.25">
      <c r="A123">
        <v>179925644</v>
      </c>
      <c r="B123" s="1" t="s">
        <v>16</v>
      </c>
      <c r="C123" s="1" t="s">
        <v>3119</v>
      </c>
      <c r="D123" s="1" t="s">
        <v>7022</v>
      </c>
      <c r="E123" s="1" t="s">
        <v>75</v>
      </c>
      <c r="F123" s="1" t="s">
        <v>28</v>
      </c>
      <c r="G123" s="2">
        <v>44256</v>
      </c>
      <c r="H123" s="3">
        <v>0.87638888888888888</v>
      </c>
      <c r="I123">
        <v>36468720</v>
      </c>
      <c r="J123">
        <v>2</v>
      </c>
      <c r="K123" s="1" t="s">
        <v>5487</v>
      </c>
      <c r="L123">
        <v>0</v>
      </c>
      <c r="M123" s="4">
        <v>3.1567202531333902</v>
      </c>
      <c r="N123" s="5">
        <v>9337.4</v>
      </c>
      <c r="O123" s="5">
        <f>IF(March_21[[#This Row],[WIN_OSE]]=0,('Summary Sheet'!$O$1)-('Summary Sheet'!$O$1*2%),-'Summary Sheet'!$O$1*(March_21[[#This Row],[BSP]]-1))</f>
        <v>1.96</v>
      </c>
    </row>
    <row r="124" spans="1:15" x14ac:dyDescent="0.25">
      <c r="A124">
        <v>179925646</v>
      </c>
      <c r="B124" s="1" t="s">
        <v>16</v>
      </c>
      <c r="C124" s="1" t="s">
        <v>3119</v>
      </c>
      <c r="D124" s="1" t="s">
        <v>7022</v>
      </c>
      <c r="E124" s="1" t="s">
        <v>24</v>
      </c>
      <c r="F124" s="1" t="s">
        <v>25</v>
      </c>
      <c r="G124" s="2">
        <v>44256</v>
      </c>
      <c r="H124" s="3">
        <v>0.88749999999999996</v>
      </c>
      <c r="I124">
        <v>38662773</v>
      </c>
      <c r="J124">
        <v>4</v>
      </c>
      <c r="K124" s="1" t="s">
        <v>5489</v>
      </c>
      <c r="L124">
        <v>0</v>
      </c>
      <c r="M124" s="4">
        <v>3.1055561274572212</v>
      </c>
      <c r="N124" s="5">
        <v>9068.84</v>
      </c>
      <c r="O124" s="5">
        <f>IF(March_21[[#This Row],[WIN_OSE]]=0,('Summary Sheet'!$O$1)-('Summary Sheet'!$O$1*2%),-'Summary Sheet'!$O$1*(March_21[[#This Row],[BSP]]-1))</f>
        <v>1.96</v>
      </c>
    </row>
    <row r="125" spans="1:15" x14ac:dyDescent="0.25">
      <c r="A125">
        <v>179928425</v>
      </c>
      <c r="B125" s="1" t="s">
        <v>19</v>
      </c>
      <c r="C125" s="1" t="s">
        <v>3132</v>
      </c>
      <c r="D125" s="1" t="s">
        <v>7022</v>
      </c>
      <c r="E125" s="1" t="s">
        <v>30</v>
      </c>
      <c r="F125" s="1" t="s">
        <v>42</v>
      </c>
      <c r="G125" s="2">
        <v>44256</v>
      </c>
      <c r="H125" s="3">
        <v>0.4777777777777778</v>
      </c>
      <c r="I125">
        <v>36383942</v>
      </c>
      <c r="J125">
        <v>5</v>
      </c>
      <c r="K125" s="1" t="s">
        <v>4397</v>
      </c>
      <c r="L125">
        <v>1</v>
      </c>
      <c r="M125" s="4">
        <v>2.8579738880000001</v>
      </c>
      <c r="N125" s="5">
        <v>14692.44</v>
      </c>
      <c r="O125" s="5">
        <f>IF(March_21[[#This Row],[WIN_OSE]]=0,('Summary Sheet'!$O$1)-('Summary Sheet'!$O$1*2%),-'Summary Sheet'!$O$1*(March_21[[#This Row],[BSP]]-1))</f>
        <v>-3.7159477760000001</v>
      </c>
    </row>
    <row r="126" spans="1:15" x14ac:dyDescent="0.25">
      <c r="A126">
        <v>179928427</v>
      </c>
      <c r="B126" s="1" t="s">
        <v>19</v>
      </c>
      <c r="C126" s="1" t="s">
        <v>3132</v>
      </c>
      <c r="D126" s="1" t="s">
        <v>7022</v>
      </c>
      <c r="E126" s="1" t="s">
        <v>47</v>
      </c>
      <c r="F126" s="1" t="s">
        <v>42</v>
      </c>
      <c r="G126" s="2">
        <v>44256</v>
      </c>
      <c r="H126" s="3">
        <v>0.48819444444444443</v>
      </c>
      <c r="I126">
        <v>35340685</v>
      </c>
      <c r="J126">
        <v>3</v>
      </c>
      <c r="K126" s="1" t="s">
        <v>5491</v>
      </c>
      <c r="L126">
        <v>1</v>
      </c>
      <c r="M126" s="4">
        <v>3.3979640094390144</v>
      </c>
      <c r="N126" s="5">
        <v>9291.7199999999993</v>
      </c>
      <c r="O126" s="5">
        <f>IF(March_21[[#This Row],[WIN_OSE]]=0,('Summary Sheet'!$O$1)-('Summary Sheet'!$O$1*2%),-'Summary Sheet'!$O$1*(March_21[[#This Row],[BSP]]-1))</f>
        <v>-4.7959280188780289</v>
      </c>
    </row>
    <row r="127" spans="1:15" x14ac:dyDescent="0.25">
      <c r="A127">
        <v>179928429</v>
      </c>
      <c r="B127" s="1" t="s">
        <v>19</v>
      </c>
      <c r="C127" s="1" t="s">
        <v>3132</v>
      </c>
      <c r="D127" s="1" t="s">
        <v>7022</v>
      </c>
      <c r="E127" s="1" t="s">
        <v>65</v>
      </c>
      <c r="F127" s="1" t="s">
        <v>42</v>
      </c>
      <c r="G127" s="2">
        <v>44256</v>
      </c>
      <c r="H127" s="3">
        <v>0.49861111111111112</v>
      </c>
      <c r="I127">
        <v>37444843</v>
      </c>
      <c r="J127">
        <v>3</v>
      </c>
      <c r="K127" s="1" t="s">
        <v>674</v>
      </c>
      <c r="L127">
        <v>0</v>
      </c>
      <c r="M127" s="4">
        <v>3.95</v>
      </c>
      <c r="N127" s="5">
        <v>9017.26</v>
      </c>
      <c r="O127" s="5">
        <f>IF(March_21[[#This Row],[WIN_OSE]]=0,('Summary Sheet'!$O$1)-('Summary Sheet'!$O$1*2%),-'Summary Sheet'!$O$1*(March_21[[#This Row],[BSP]]-1))</f>
        <v>1.96</v>
      </c>
    </row>
    <row r="128" spans="1:15" x14ac:dyDescent="0.25">
      <c r="A128">
        <v>179928431</v>
      </c>
      <c r="B128" s="1" t="s">
        <v>19</v>
      </c>
      <c r="C128" s="1" t="s">
        <v>3132</v>
      </c>
      <c r="D128" s="1" t="s">
        <v>7022</v>
      </c>
      <c r="E128" s="1" t="s">
        <v>24</v>
      </c>
      <c r="F128" s="1" t="s">
        <v>42</v>
      </c>
      <c r="G128" s="2">
        <v>44256</v>
      </c>
      <c r="H128" s="3">
        <v>0.50902777777777775</v>
      </c>
      <c r="I128">
        <v>28797257</v>
      </c>
      <c r="J128">
        <v>5</v>
      </c>
      <c r="K128" s="1" t="s">
        <v>5495</v>
      </c>
      <c r="L128">
        <v>0</v>
      </c>
      <c r="M128" s="4">
        <v>3.2615852018147966</v>
      </c>
      <c r="N128" s="5">
        <v>12692.96</v>
      </c>
      <c r="O128" s="5">
        <f>IF(March_21[[#This Row],[WIN_OSE]]=0,('Summary Sheet'!$O$1)-('Summary Sheet'!$O$1*2%),-'Summary Sheet'!$O$1*(March_21[[#This Row],[BSP]]-1))</f>
        <v>1.96</v>
      </c>
    </row>
    <row r="129" spans="1:15" x14ac:dyDescent="0.25">
      <c r="A129">
        <v>179928433</v>
      </c>
      <c r="B129" s="1" t="s">
        <v>19</v>
      </c>
      <c r="C129" s="1" t="s">
        <v>3132</v>
      </c>
      <c r="D129" s="1" t="s">
        <v>7022</v>
      </c>
      <c r="E129" s="1" t="s">
        <v>65</v>
      </c>
      <c r="F129" s="1" t="s">
        <v>42</v>
      </c>
      <c r="G129" s="2">
        <v>44256</v>
      </c>
      <c r="H129" s="3">
        <v>0.51944444444444449</v>
      </c>
      <c r="I129">
        <v>26459966</v>
      </c>
      <c r="J129">
        <v>1</v>
      </c>
      <c r="K129" s="1" t="s">
        <v>5497</v>
      </c>
      <c r="L129">
        <v>0</v>
      </c>
      <c r="M129" s="4">
        <v>3.5</v>
      </c>
      <c r="N129" s="5">
        <v>10586.86</v>
      </c>
      <c r="O129" s="5">
        <f>IF(March_21[[#This Row],[WIN_OSE]]=0,('Summary Sheet'!$O$1)-('Summary Sheet'!$O$1*2%),-'Summary Sheet'!$O$1*(March_21[[#This Row],[BSP]]-1))</f>
        <v>1.96</v>
      </c>
    </row>
    <row r="130" spans="1:15" x14ac:dyDescent="0.25">
      <c r="A130">
        <v>179928435</v>
      </c>
      <c r="B130" s="1" t="s">
        <v>19</v>
      </c>
      <c r="C130" s="1" t="s">
        <v>3132</v>
      </c>
      <c r="D130" s="1" t="s">
        <v>7022</v>
      </c>
      <c r="E130" s="1" t="s">
        <v>39</v>
      </c>
      <c r="F130" s="1" t="s">
        <v>42</v>
      </c>
      <c r="G130" s="2">
        <v>44256</v>
      </c>
      <c r="H130" s="3">
        <v>0.52986111111111112</v>
      </c>
      <c r="I130">
        <v>24029321</v>
      </c>
      <c r="J130">
        <v>2</v>
      </c>
      <c r="K130" s="1" t="s">
        <v>4797</v>
      </c>
      <c r="L130">
        <v>0</v>
      </c>
      <c r="M130" s="4">
        <v>3.75</v>
      </c>
      <c r="N130" s="5">
        <v>10169.1</v>
      </c>
      <c r="O130" s="5">
        <f>IF(March_21[[#This Row],[WIN_OSE]]=0,('Summary Sheet'!$O$1)-('Summary Sheet'!$O$1*2%),-'Summary Sheet'!$O$1*(March_21[[#This Row],[BSP]]-1))</f>
        <v>1.96</v>
      </c>
    </row>
    <row r="131" spans="1:15" x14ac:dyDescent="0.25">
      <c r="A131">
        <v>179928437</v>
      </c>
      <c r="B131" s="1" t="s">
        <v>19</v>
      </c>
      <c r="C131" s="1" t="s">
        <v>3132</v>
      </c>
      <c r="D131" s="1" t="s">
        <v>7022</v>
      </c>
      <c r="E131" s="1" t="s">
        <v>41</v>
      </c>
      <c r="F131" s="1" t="s">
        <v>42</v>
      </c>
      <c r="G131" s="2">
        <v>44256</v>
      </c>
      <c r="H131" s="3">
        <v>0.54027777777777775</v>
      </c>
      <c r="I131">
        <v>28737846</v>
      </c>
      <c r="J131">
        <v>6</v>
      </c>
      <c r="K131" s="1" t="s">
        <v>5498</v>
      </c>
      <c r="L131">
        <v>0</v>
      </c>
      <c r="M131" s="4">
        <v>3.2153508492566472</v>
      </c>
      <c r="N131" s="5">
        <v>11953.56</v>
      </c>
      <c r="O131" s="5">
        <f>IF(March_21[[#This Row],[WIN_OSE]]=0,('Summary Sheet'!$O$1)-('Summary Sheet'!$O$1*2%),-'Summary Sheet'!$O$1*(March_21[[#This Row],[BSP]]-1))</f>
        <v>1.96</v>
      </c>
    </row>
    <row r="132" spans="1:15" x14ac:dyDescent="0.25">
      <c r="A132">
        <v>179928439</v>
      </c>
      <c r="B132" s="1" t="s">
        <v>19</v>
      </c>
      <c r="C132" s="1" t="s">
        <v>3132</v>
      </c>
      <c r="D132" s="1" t="s">
        <v>7022</v>
      </c>
      <c r="E132" s="1" t="s">
        <v>24</v>
      </c>
      <c r="F132" s="1" t="s">
        <v>42</v>
      </c>
      <c r="G132" s="2">
        <v>44256</v>
      </c>
      <c r="H132" s="3">
        <v>0.55069444444444449</v>
      </c>
      <c r="I132">
        <v>38663939</v>
      </c>
      <c r="J132">
        <v>3</v>
      </c>
      <c r="K132" s="1" t="s">
        <v>5272</v>
      </c>
      <c r="L132">
        <v>1</v>
      </c>
      <c r="M132" s="4">
        <v>3.9976537252958213</v>
      </c>
      <c r="N132" s="5">
        <v>13289.54</v>
      </c>
      <c r="O132" s="5">
        <f>IF(March_21[[#This Row],[WIN_OSE]]=0,('Summary Sheet'!$O$1)-('Summary Sheet'!$O$1*2%),-'Summary Sheet'!$O$1*(March_21[[#This Row],[BSP]]-1))</f>
        <v>-5.9953074505916426</v>
      </c>
    </row>
    <row r="133" spans="1:15" x14ac:dyDescent="0.25">
      <c r="A133">
        <v>179928441</v>
      </c>
      <c r="B133" s="1" t="s">
        <v>19</v>
      </c>
      <c r="C133" s="1" t="s">
        <v>3132</v>
      </c>
      <c r="D133" s="1" t="s">
        <v>7022</v>
      </c>
      <c r="E133" s="1" t="s">
        <v>43</v>
      </c>
      <c r="F133" s="1" t="s">
        <v>42</v>
      </c>
      <c r="G133" s="2">
        <v>44256</v>
      </c>
      <c r="H133" s="3">
        <v>0.56111111111111112</v>
      </c>
      <c r="I133">
        <v>36195280</v>
      </c>
      <c r="J133">
        <v>5</v>
      </c>
      <c r="K133" s="1" t="s">
        <v>5502</v>
      </c>
      <c r="L133">
        <v>0</v>
      </c>
      <c r="M133" s="4">
        <v>3.7</v>
      </c>
      <c r="N133" s="5">
        <v>4938.5200000000004</v>
      </c>
      <c r="O133" s="5">
        <f>IF(March_21[[#This Row],[WIN_OSE]]=0,('Summary Sheet'!$O$1)-('Summary Sheet'!$O$1*2%),-'Summary Sheet'!$O$1*(March_21[[#This Row],[BSP]]-1))</f>
        <v>1.96</v>
      </c>
    </row>
    <row r="134" spans="1:15" x14ac:dyDescent="0.25">
      <c r="A134">
        <v>179928443</v>
      </c>
      <c r="B134" s="1" t="s">
        <v>19</v>
      </c>
      <c r="C134" s="1" t="s">
        <v>3132</v>
      </c>
      <c r="D134" s="1" t="s">
        <v>7022</v>
      </c>
      <c r="E134" s="1" t="s">
        <v>41</v>
      </c>
      <c r="F134" s="1" t="s">
        <v>42</v>
      </c>
      <c r="G134" s="2">
        <v>44256</v>
      </c>
      <c r="H134" s="3">
        <v>0.57222222222222219</v>
      </c>
      <c r="I134">
        <v>38098405</v>
      </c>
      <c r="J134">
        <v>1</v>
      </c>
      <c r="K134" s="1" t="s">
        <v>5503</v>
      </c>
      <c r="L134">
        <v>0</v>
      </c>
      <c r="M134" s="4">
        <v>2.9457120080000001</v>
      </c>
      <c r="N134" s="5">
        <v>17543.68</v>
      </c>
      <c r="O134" s="5">
        <f>IF(March_21[[#This Row],[WIN_OSE]]=0,('Summary Sheet'!$O$1)-('Summary Sheet'!$O$1*2%),-'Summary Sheet'!$O$1*(March_21[[#This Row],[BSP]]-1))</f>
        <v>1.96</v>
      </c>
    </row>
    <row r="135" spans="1:15" x14ac:dyDescent="0.25">
      <c r="A135">
        <v>179928445</v>
      </c>
      <c r="B135" s="1" t="s">
        <v>19</v>
      </c>
      <c r="C135" s="1" t="s">
        <v>3132</v>
      </c>
      <c r="D135" s="1" t="s">
        <v>7022</v>
      </c>
      <c r="E135" s="1" t="s">
        <v>48</v>
      </c>
      <c r="F135" s="1" t="s">
        <v>42</v>
      </c>
      <c r="G135" s="2">
        <v>44256</v>
      </c>
      <c r="H135" s="3">
        <v>0.58263888888888893</v>
      </c>
      <c r="I135">
        <v>38331804</v>
      </c>
      <c r="J135">
        <v>6</v>
      </c>
      <c r="K135" s="1" t="s">
        <v>3965</v>
      </c>
      <c r="L135">
        <v>0</v>
      </c>
      <c r="M135" s="4">
        <v>2.7319317113542647</v>
      </c>
      <c r="N135" s="5">
        <v>6890.52</v>
      </c>
      <c r="O135" s="5">
        <f>IF(March_21[[#This Row],[WIN_OSE]]=0,('Summary Sheet'!$O$1)-('Summary Sheet'!$O$1*2%),-'Summary Sheet'!$O$1*(March_21[[#This Row],[BSP]]-1))</f>
        <v>1.96</v>
      </c>
    </row>
    <row r="136" spans="1:15" x14ac:dyDescent="0.25">
      <c r="A136">
        <v>179979822</v>
      </c>
      <c r="B136" s="1" t="s">
        <v>23</v>
      </c>
      <c r="C136" s="1" t="s">
        <v>3120</v>
      </c>
      <c r="D136" s="1" t="s">
        <v>7023</v>
      </c>
      <c r="E136" s="1" t="s">
        <v>75</v>
      </c>
      <c r="F136" s="1" t="s">
        <v>179</v>
      </c>
      <c r="G136" s="2">
        <v>44257</v>
      </c>
      <c r="H136" s="3">
        <v>0.34166666666666667</v>
      </c>
      <c r="I136">
        <v>28703237</v>
      </c>
      <c r="J136">
        <v>6</v>
      </c>
      <c r="K136" s="1" t="s">
        <v>5506</v>
      </c>
      <c r="L136">
        <v>0</v>
      </c>
      <c r="M136" s="4">
        <v>2.7387288564191117</v>
      </c>
      <c r="N136" s="5">
        <v>3935.1</v>
      </c>
      <c r="O136" s="5">
        <f>IF(March_21[[#This Row],[WIN_OSE]]=0,('Summary Sheet'!$O$1)-('Summary Sheet'!$O$1*2%),-'Summary Sheet'!$O$1*(March_21[[#This Row],[BSP]]-1))</f>
        <v>1.96</v>
      </c>
    </row>
    <row r="137" spans="1:15" x14ac:dyDescent="0.25">
      <c r="A137">
        <v>179979824</v>
      </c>
      <c r="B137" s="1" t="s">
        <v>23</v>
      </c>
      <c r="C137" s="1" t="s">
        <v>3120</v>
      </c>
      <c r="D137" s="1" t="s">
        <v>7023</v>
      </c>
      <c r="E137" s="1" t="s">
        <v>43</v>
      </c>
      <c r="F137" s="1" t="s">
        <v>31</v>
      </c>
      <c r="G137" s="2">
        <v>44257</v>
      </c>
      <c r="H137" s="3">
        <v>0.35208333333333336</v>
      </c>
      <c r="I137">
        <v>21874661</v>
      </c>
      <c r="J137">
        <v>1</v>
      </c>
      <c r="K137" s="1" t="s">
        <v>5508</v>
      </c>
      <c r="L137">
        <v>1</v>
      </c>
      <c r="M137" s="4">
        <v>2.3622864161315369</v>
      </c>
      <c r="N137" s="5">
        <v>9923.64</v>
      </c>
      <c r="O137" s="5">
        <f>IF(March_21[[#This Row],[WIN_OSE]]=0,('Summary Sheet'!$O$1)-('Summary Sheet'!$O$1*2%),-'Summary Sheet'!$O$1*(March_21[[#This Row],[BSP]]-1))</f>
        <v>-2.7245728322630738</v>
      </c>
    </row>
    <row r="138" spans="1:15" x14ac:dyDescent="0.25">
      <c r="A138">
        <v>179979826</v>
      </c>
      <c r="B138" s="1" t="s">
        <v>23</v>
      </c>
      <c r="C138" s="1" t="s">
        <v>3120</v>
      </c>
      <c r="D138" s="1" t="s">
        <v>7023</v>
      </c>
      <c r="E138" s="1" t="s">
        <v>41</v>
      </c>
      <c r="F138" s="1" t="s">
        <v>31</v>
      </c>
      <c r="G138" s="2">
        <v>44257</v>
      </c>
      <c r="H138" s="3">
        <v>0.36319444444444443</v>
      </c>
      <c r="I138">
        <v>38360062</v>
      </c>
      <c r="J138">
        <v>2</v>
      </c>
      <c r="K138" s="1" t="s">
        <v>5510</v>
      </c>
      <c r="L138">
        <v>0</v>
      </c>
      <c r="M138" s="4">
        <v>2.674680682</v>
      </c>
      <c r="N138" s="5">
        <v>8606.58</v>
      </c>
      <c r="O138" s="5">
        <f>IF(March_21[[#This Row],[WIN_OSE]]=0,('Summary Sheet'!$O$1)-('Summary Sheet'!$O$1*2%),-'Summary Sheet'!$O$1*(March_21[[#This Row],[BSP]]-1))</f>
        <v>1.96</v>
      </c>
    </row>
    <row r="139" spans="1:15" x14ac:dyDescent="0.25">
      <c r="A139">
        <v>179979828</v>
      </c>
      <c r="B139" s="1" t="s">
        <v>23</v>
      </c>
      <c r="C139" s="1" t="s">
        <v>3120</v>
      </c>
      <c r="D139" s="1" t="s">
        <v>7023</v>
      </c>
      <c r="E139" s="1" t="s">
        <v>65</v>
      </c>
      <c r="F139" s="1" t="s">
        <v>31</v>
      </c>
      <c r="G139" s="2">
        <v>44257</v>
      </c>
      <c r="H139" s="3">
        <v>0.37638888888888888</v>
      </c>
      <c r="I139">
        <v>38519862</v>
      </c>
      <c r="J139">
        <v>5</v>
      </c>
      <c r="K139" s="1" t="s">
        <v>5512</v>
      </c>
      <c r="L139">
        <v>1</v>
      </c>
      <c r="M139" s="4">
        <v>3.1132126294946287</v>
      </c>
      <c r="N139" s="5">
        <v>7333.1</v>
      </c>
      <c r="O139" s="5">
        <f>IF(March_21[[#This Row],[WIN_OSE]]=0,('Summary Sheet'!$O$1)-('Summary Sheet'!$O$1*2%),-'Summary Sheet'!$O$1*(March_21[[#This Row],[BSP]]-1))</f>
        <v>-4.2264252589892575</v>
      </c>
    </row>
    <row r="140" spans="1:15" x14ac:dyDescent="0.25">
      <c r="A140">
        <v>179979830</v>
      </c>
      <c r="B140" s="1" t="s">
        <v>23</v>
      </c>
      <c r="C140" s="1" t="s">
        <v>3120</v>
      </c>
      <c r="D140" s="1" t="s">
        <v>7023</v>
      </c>
      <c r="E140" s="1" t="s">
        <v>24</v>
      </c>
      <c r="F140" s="1" t="s">
        <v>31</v>
      </c>
      <c r="G140" s="2">
        <v>44257</v>
      </c>
      <c r="H140" s="3">
        <v>0.38750000000000001</v>
      </c>
      <c r="I140">
        <v>35000755</v>
      </c>
      <c r="J140">
        <v>1</v>
      </c>
      <c r="K140" s="1" t="s">
        <v>4421</v>
      </c>
      <c r="L140">
        <v>0</v>
      </c>
      <c r="M140" s="4">
        <v>2.1663470552370194</v>
      </c>
      <c r="N140" s="5">
        <v>12186.82</v>
      </c>
      <c r="O140" s="5">
        <f>IF(March_21[[#This Row],[WIN_OSE]]=0,('Summary Sheet'!$O$1)-('Summary Sheet'!$O$1*2%),-'Summary Sheet'!$O$1*(March_21[[#This Row],[BSP]]-1))</f>
        <v>1.96</v>
      </c>
    </row>
    <row r="141" spans="1:15" x14ac:dyDescent="0.25">
      <c r="A141">
        <v>179979832</v>
      </c>
      <c r="B141" s="1" t="s">
        <v>23</v>
      </c>
      <c r="C141" s="1" t="s">
        <v>3120</v>
      </c>
      <c r="D141" s="1" t="s">
        <v>7023</v>
      </c>
      <c r="E141" s="1" t="s">
        <v>41</v>
      </c>
      <c r="F141" s="1" t="s">
        <v>31</v>
      </c>
      <c r="G141" s="2">
        <v>44257</v>
      </c>
      <c r="H141" s="3">
        <v>0.39861111111111114</v>
      </c>
      <c r="I141">
        <v>38444489</v>
      </c>
      <c r="J141">
        <v>2</v>
      </c>
      <c r="K141" s="1" t="s">
        <v>5513</v>
      </c>
      <c r="L141">
        <v>1</v>
      </c>
      <c r="M141" s="4">
        <v>3.2487337552864481</v>
      </c>
      <c r="N141" s="5">
        <v>7845.56</v>
      </c>
      <c r="O141" s="5">
        <f>IF(March_21[[#This Row],[WIN_OSE]]=0,('Summary Sheet'!$O$1)-('Summary Sheet'!$O$1*2%),-'Summary Sheet'!$O$1*(March_21[[#This Row],[BSP]]-1))</f>
        <v>-4.4974675105728963</v>
      </c>
    </row>
    <row r="142" spans="1:15" x14ac:dyDescent="0.25">
      <c r="A142">
        <v>179979834</v>
      </c>
      <c r="B142" s="1" t="s">
        <v>23</v>
      </c>
      <c r="C142" s="1" t="s">
        <v>3120</v>
      </c>
      <c r="D142" s="1" t="s">
        <v>7023</v>
      </c>
      <c r="E142" s="1" t="s">
        <v>30</v>
      </c>
      <c r="F142" s="1" t="s">
        <v>31</v>
      </c>
      <c r="G142" s="2">
        <v>44257</v>
      </c>
      <c r="H142" s="3">
        <v>0.41111111111111109</v>
      </c>
      <c r="I142">
        <v>37064900</v>
      </c>
      <c r="J142">
        <v>3</v>
      </c>
      <c r="K142" s="1" t="s">
        <v>5514</v>
      </c>
      <c r="L142">
        <v>1</v>
      </c>
      <c r="M142" s="4">
        <v>2.5322565277307039</v>
      </c>
      <c r="N142" s="5">
        <v>10021.1</v>
      </c>
      <c r="O142" s="5">
        <f>IF(March_21[[#This Row],[WIN_OSE]]=0,('Summary Sheet'!$O$1)-('Summary Sheet'!$O$1*2%),-'Summary Sheet'!$O$1*(March_21[[#This Row],[BSP]]-1))</f>
        <v>-3.0645130554614077</v>
      </c>
    </row>
    <row r="143" spans="1:15" x14ac:dyDescent="0.25">
      <c r="A143">
        <v>179979836</v>
      </c>
      <c r="B143" s="1" t="s">
        <v>23</v>
      </c>
      <c r="C143" s="1" t="s">
        <v>3120</v>
      </c>
      <c r="D143" s="1" t="s">
        <v>7023</v>
      </c>
      <c r="E143" s="1" t="s">
        <v>24</v>
      </c>
      <c r="F143" s="1" t="s">
        <v>31</v>
      </c>
      <c r="G143" s="2">
        <v>44257</v>
      </c>
      <c r="H143" s="3">
        <v>0.42152777777777778</v>
      </c>
      <c r="I143">
        <v>34934036</v>
      </c>
      <c r="J143">
        <v>1</v>
      </c>
      <c r="K143" s="1" t="s">
        <v>4794</v>
      </c>
      <c r="L143">
        <v>0</v>
      </c>
      <c r="M143" s="4">
        <v>2.6220990545831224</v>
      </c>
      <c r="N143" s="5">
        <v>9732.4</v>
      </c>
      <c r="O143" s="5">
        <f>IF(March_21[[#This Row],[WIN_OSE]]=0,('Summary Sheet'!$O$1)-('Summary Sheet'!$O$1*2%),-'Summary Sheet'!$O$1*(March_21[[#This Row],[BSP]]-1))</f>
        <v>1.96</v>
      </c>
    </row>
    <row r="144" spans="1:15" x14ac:dyDescent="0.25">
      <c r="A144">
        <v>179979838</v>
      </c>
      <c r="B144" s="1" t="s">
        <v>23</v>
      </c>
      <c r="C144" s="1" t="s">
        <v>3120</v>
      </c>
      <c r="D144" s="1" t="s">
        <v>7023</v>
      </c>
      <c r="E144" s="1" t="s">
        <v>43</v>
      </c>
      <c r="F144" s="1" t="s">
        <v>31</v>
      </c>
      <c r="G144" s="2">
        <v>44257</v>
      </c>
      <c r="H144" s="3">
        <v>0.43263888888888891</v>
      </c>
      <c r="I144">
        <v>38560167</v>
      </c>
      <c r="J144">
        <v>6</v>
      </c>
      <c r="K144" s="1" t="s">
        <v>5517</v>
      </c>
      <c r="L144">
        <v>0</v>
      </c>
      <c r="M144" s="4">
        <v>4.4000000000000004</v>
      </c>
      <c r="N144" s="5">
        <v>5248.68</v>
      </c>
      <c r="O144" s="5">
        <f>IF(March_21[[#This Row],[WIN_OSE]]=0,('Summary Sheet'!$O$1)-('Summary Sheet'!$O$1*2%),-'Summary Sheet'!$O$1*(March_21[[#This Row],[BSP]]-1))</f>
        <v>1.96</v>
      </c>
    </row>
    <row r="145" spans="1:15" x14ac:dyDescent="0.25">
      <c r="A145">
        <v>179979840</v>
      </c>
      <c r="B145" s="1" t="s">
        <v>23</v>
      </c>
      <c r="C145" s="1" t="s">
        <v>3120</v>
      </c>
      <c r="D145" s="1" t="s">
        <v>7023</v>
      </c>
      <c r="E145" s="1" t="s">
        <v>39</v>
      </c>
      <c r="F145" s="1" t="s">
        <v>31</v>
      </c>
      <c r="G145" s="2">
        <v>44257</v>
      </c>
      <c r="H145" s="3">
        <v>0.44513888888888886</v>
      </c>
      <c r="I145">
        <v>36518375</v>
      </c>
      <c r="J145">
        <v>4</v>
      </c>
      <c r="K145" s="1" t="s">
        <v>4424</v>
      </c>
      <c r="L145">
        <v>0</v>
      </c>
      <c r="M145" s="4">
        <v>4.2959115744495335</v>
      </c>
      <c r="N145" s="5">
        <v>6907.04</v>
      </c>
      <c r="O145" s="5">
        <f>IF(March_21[[#This Row],[WIN_OSE]]=0,('Summary Sheet'!$O$1)-('Summary Sheet'!$O$1*2%),-'Summary Sheet'!$O$1*(March_21[[#This Row],[BSP]]-1))</f>
        <v>1.96</v>
      </c>
    </row>
    <row r="146" spans="1:15" x14ac:dyDescent="0.25">
      <c r="A146">
        <v>179980944</v>
      </c>
      <c r="B146" s="1" t="s">
        <v>23</v>
      </c>
      <c r="C146" s="1" t="s">
        <v>3133</v>
      </c>
      <c r="D146" s="1" t="s">
        <v>7023</v>
      </c>
      <c r="E146" s="1" t="s">
        <v>20</v>
      </c>
      <c r="F146" s="1" t="s">
        <v>13</v>
      </c>
      <c r="G146" s="2">
        <v>44257</v>
      </c>
      <c r="H146" s="3">
        <v>0.45347222222222222</v>
      </c>
      <c r="I146">
        <v>38672720</v>
      </c>
      <c r="J146">
        <v>6</v>
      </c>
      <c r="K146" s="1" t="s">
        <v>5519</v>
      </c>
      <c r="L146">
        <v>0</v>
      </c>
      <c r="M146" s="4">
        <v>2.4</v>
      </c>
      <c r="N146" s="5">
        <v>10501.06</v>
      </c>
      <c r="O146" s="5">
        <f>IF(March_21[[#This Row],[WIN_OSE]]=0,('Summary Sheet'!$O$1)-('Summary Sheet'!$O$1*2%),-'Summary Sheet'!$O$1*(March_21[[#This Row],[BSP]]-1))</f>
        <v>1.96</v>
      </c>
    </row>
    <row r="147" spans="1:15" x14ac:dyDescent="0.25">
      <c r="A147">
        <v>179980946</v>
      </c>
      <c r="B147" s="1" t="s">
        <v>23</v>
      </c>
      <c r="C147" s="1" t="s">
        <v>3133</v>
      </c>
      <c r="D147" s="1" t="s">
        <v>7023</v>
      </c>
      <c r="E147" s="1" t="s">
        <v>32</v>
      </c>
      <c r="F147" s="1" t="s">
        <v>13</v>
      </c>
      <c r="G147" s="2">
        <v>44257</v>
      </c>
      <c r="H147" s="3">
        <v>0.46458333333333335</v>
      </c>
      <c r="I147">
        <v>36492940</v>
      </c>
      <c r="J147">
        <v>2</v>
      </c>
      <c r="K147" s="1" t="s">
        <v>4318</v>
      </c>
      <c r="L147">
        <v>1</v>
      </c>
      <c r="M147" s="4">
        <v>3.5366284461609032</v>
      </c>
      <c r="N147" s="5">
        <v>4191.96</v>
      </c>
      <c r="O147" s="5">
        <f>IF(March_21[[#This Row],[WIN_OSE]]=0,('Summary Sheet'!$O$1)-('Summary Sheet'!$O$1*2%),-'Summary Sheet'!$O$1*(March_21[[#This Row],[BSP]]-1))</f>
        <v>-5.0732568923218064</v>
      </c>
    </row>
    <row r="148" spans="1:15" x14ac:dyDescent="0.25">
      <c r="A148">
        <v>179980948</v>
      </c>
      <c r="B148" s="1" t="s">
        <v>23</v>
      </c>
      <c r="C148" s="1" t="s">
        <v>3133</v>
      </c>
      <c r="D148" s="1" t="s">
        <v>7023</v>
      </c>
      <c r="E148" s="1" t="s">
        <v>32</v>
      </c>
      <c r="F148" s="1" t="s">
        <v>13</v>
      </c>
      <c r="G148" s="2">
        <v>44257</v>
      </c>
      <c r="H148" s="3">
        <v>0.47499999999999998</v>
      </c>
      <c r="I148">
        <v>36436754</v>
      </c>
      <c r="J148">
        <v>3</v>
      </c>
      <c r="K148" s="1" t="s">
        <v>5521</v>
      </c>
      <c r="L148">
        <v>0</v>
      </c>
      <c r="M148" s="4">
        <v>3.95</v>
      </c>
      <c r="N148" s="5">
        <v>4464.1400000000003</v>
      </c>
      <c r="O148" s="5">
        <f>IF(March_21[[#This Row],[WIN_OSE]]=0,('Summary Sheet'!$O$1)-('Summary Sheet'!$O$1*2%),-'Summary Sheet'!$O$1*(March_21[[#This Row],[BSP]]-1))</f>
        <v>1.96</v>
      </c>
    </row>
    <row r="149" spans="1:15" x14ac:dyDescent="0.25">
      <c r="A149">
        <v>179980950</v>
      </c>
      <c r="B149" s="1" t="s">
        <v>23</v>
      </c>
      <c r="C149" s="1" t="s">
        <v>3133</v>
      </c>
      <c r="D149" s="1" t="s">
        <v>7023</v>
      </c>
      <c r="E149" s="1" t="s">
        <v>65</v>
      </c>
      <c r="F149" s="1" t="s">
        <v>13</v>
      </c>
      <c r="G149" s="2">
        <v>44257</v>
      </c>
      <c r="H149" s="3">
        <v>0.48541666666666666</v>
      </c>
      <c r="I149">
        <v>37095297</v>
      </c>
      <c r="J149">
        <v>4</v>
      </c>
      <c r="K149" s="1" t="s">
        <v>5524</v>
      </c>
      <c r="L149">
        <v>0</v>
      </c>
      <c r="M149" s="4">
        <v>3.05</v>
      </c>
      <c r="N149" s="5">
        <v>7682.9</v>
      </c>
      <c r="O149" s="5">
        <f>IF(March_21[[#This Row],[WIN_OSE]]=0,('Summary Sheet'!$O$1)-('Summary Sheet'!$O$1*2%),-'Summary Sheet'!$O$1*(March_21[[#This Row],[BSP]]-1))</f>
        <v>1.96</v>
      </c>
    </row>
    <row r="150" spans="1:15" x14ac:dyDescent="0.25">
      <c r="A150">
        <v>179980952</v>
      </c>
      <c r="B150" s="1" t="s">
        <v>23</v>
      </c>
      <c r="C150" s="1" t="s">
        <v>3133</v>
      </c>
      <c r="D150" s="1" t="s">
        <v>7023</v>
      </c>
      <c r="E150" s="1" t="s">
        <v>37</v>
      </c>
      <c r="F150" s="1" t="s">
        <v>13</v>
      </c>
      <c r="G150" s="2">
        <v>44257</v>
      </c>
      <c r="H150" s="3">
        <v>0.49583333333333335</v>
      </c>
      <c r="I150">
        <v>28215662</v>
      </c>
      <c r="J150">
        <v>1</v>
      </c>
      <c r="K150" s="1" t="s">
        <v>5525</v>
      </c>
      <c r="L150">
        <v>0</v>
      </c>
      <c r="M150" s="4">
        <v>2.88</v>
      </c>
      <c r="N150" s="5">
        <v>11755.88</v>
      </c>
      <c r="O150" s="5">
        <f>IF(March_21[[#This Row],[WIN_OSE]]=0,('Summary Sheet'!$O$1)-('Summary Sheet'!$O$1*2%),-'Summary Sheet'!$O$1*(March_21[[#This Row],[BSP]]-1))</f>
        <v>1.96</v>
      </c>
    </row>
    <row r="151" spans="1:15" x14ac:dyDescent="0.25">
      <c r="A151">
        <v>179980954</v>
      </c>
      <c r="B151" s="1" t="s">
        <v>23</v>
      </c>
      <c r="C151" s="1" t="s">
        <v>3133</v>
      </c>
      <c r="D151" s="1" t="s">
        <v>7023</v>
      </c>
      <c r="E151" s="1" t="s">
        <v>37</v>
      </c>
      <c r="F151" s="1" t="s">
        <v>13</v>
      </c>
      <c r="G151" s="2">
        <v>44257</v>
      </c>
      <c r="H151" s="3">
        <v>0.50624999999999998</v>
      </c>
      <c r="I151">
        <v>31207189</v>
      </c>
      <c r="J151">
        <v>2</v>
      </c>
      <c r="K151" s="1" t="s">
        <v>5526</v>
      </c>
      <c r="L151">
        <v>0</v>
      </c>
      <c r="M151" s="4">
        <v>2.96</v>
      </c>
      <c r="N151" s="5">
        <v>6059.04</v>
      </c>
      <c r="O151" s="5">
        <f>IF(March_21[[#This Row],[WIN_OSE]]=0,('Summary Sheet'!$O$1)-('Summary Sheet'!$O$1*2%),-'Summary Sheet'!$O$1*(March_21[[#This Row],[BSP]]-1))</f>
        <v>1.96</v>
      </c>
    </row>
    <row r="152" spans="1:15" x14ac:dyDescent="0.25">
      <c r="A152">
        <v>179980956</v>
      </c>
      <c r="B152" s="1" t="s">
        <v>23</v>
      </c>
      <c r="C152" s="1" t="s">
        <v>3133</v>
      </c>
      <c r="D152" s="1" t="s">
        <v>7023</v>
      </c>
      <c r="E152" s="1" t="s">
        <v>314</v>
      </c>
      <c r="F152" s="1" t="s">
        <v>309</v>
      </c>
      <c r="G152" s="2">
        <v>44257</v>
      </c>
      <c r="H152" s="3">
        <v>0.51666666666666672</v>
      </c>
      <c r="I152">
        <v>38340962</v>
      </c>
      <c r="J152">
        <v>6</v>
      </c>
      <c r="K152" s="1" t="s">
        <v>4146</v>
      </c>
      <c r="L152">
        <v>0</v>
      </c>
      <c r="M152" s="4">
        <v>3.8</v>
      </c>
      <c r="N152" s="5">
        <v>10581.22</v>
      </c>
      <c r="O152" s="5">
        <f>IF(March_21[[#This Row],[WIN_OSE]]=0,('Summary Sheet'!$O$1)-('Summary Sheet'!$O$1*2%),-'Summary Sheet'!$O$1*(March_21[[#This Row],[BSP]]-1))</f>
        <v>1.96</v>
      </c>
    </row>
    <row r="153" spans="1:15" x14ac:dyDescent="0.25">
      <c r="A153">
        <v>179980958</v>
      </c>
      <c r="B153" s="1" t="s">
        <v>23</v>
      </c>
      <c r="C153" s="1" t="s">
        <v>3133</v>
      </c>
      <c r="D153" s="1" t="s">
        <v>7023</v>
      </c>
      <c r="E153" s="1" t="s">
        <v>41</v>
      </c>
      <c r="F153" s="1" t="s">
        <v>13</v>
      </c>
      <c r="G153" s="2">
        <v>44257</v>
      </c>
      <c r="H153" s="3">
        <v>0.52708333333333335</v>
      </c>
      <c r="I153">
        <v>38672723</v>
      </c>
      <c r="J153">
        <v>2</v>
      </c>
      <c r="K153" s="1" t="s">
        <v>4971</v>
      </c>
      <c r="L153">
        <v>0</v>
      </c>
      <c r="M153" s="4">
        <v>4.4593699947785357</v>
      </c>
      <c r="N153" s="5">
        <v>5268.36</v>
      </c>
      <c r="O153" s="5">
        <f>IF(March_21[[#This Row],[WIN_OSE]]=0,('Summary Sheet'!$O$1)-('Summary Sheet'!$O$1*2%),-'Summary Sheet'!$O$1*(March_21[[#This Row],[BSP]]-1))</f>
        <v>1.96</v>
      </c>
    </row>
    <row r="154" spans="1:15" x14ac:dyDescent="0.25">
      <c r="A154">
        <v>179980960</v>
      </c>
      <c r="B154" s="1" t="s">
        <v>23</v>
      </c>
      <c r="C154" s="1" t="s">
        <v>3133</v>
      </c>
      <c r="D154" s="1" t="s">
        <v>7023</v>
      </c>
      <c r="E154" s="1" t="s">
        <v>41</v>
      </c>
      <c r="F154" s="1" t="s">
        <v>13</v>
      </c>
      <c r="G154" s="2">
        <v>44257</v>
      </c>
      <c r="H154" s="3">
        <v>0.53749999999999998</v>
      </c>
      <c r="I154">
        <v>25027447</v>
      </c>
      <c r="J154">
        <v>6</v>
      </c>
      <c r="K154" s="1" t="s">
        <v>5530</v>
      </c>
      <c r="L154">
        <v>0</v>
      </c>
      <c r="M154" s="4">
        <v>3.55</v>
      </c>
      <c r="N154" s="5">
        <v>9346.08</v>
      </c>
      <c r="O154" s="5">
        <f>IF(March_21[[#This Row],[WIN_OSE]]=0,('Summary Sheet'!$O$1)-('Summary Sheet'!$O$1*2%),-'Summary Sheet'!$O$1*(March_21[[#This Row],[BSP]]-1))</f>
        <v>1.96</v>
      </c>
    </row>
    <row r="155" spans="1:15" x14ac:dyDescent="0.25">
      <c r="A155">
        <v>179980962</v>
      </c>
      <c r="B155" s="1" t="s">
        <v>23</v>
      </c>
      <c r="C155" s="1" t="s">
        <v>3133</v>
      </c>
      <c r="D155" s="1" t="s">
        <v>7023</v>
      </c>
      <c r="E155" s="1" t="s">
        <v>39</v>
      </c>
      <c r="F155" s="1" t="s">
        <v>13</v>
      </c>
      <c r="G155" s="2">
        <v>44257</v>
      </c>
      <c r="H155" s="3">
        <v>0.54791666666666672</v>
      </c>
      <c r="I155">
        <v>28791240</v>
      </c>
      <c r="J155">
        <v>1</v>
      </c>
      <c r="K155" s="1" t="s">
        <v>464</v>
      </c>
      <c r="L155">
        <v>0</v>
      </c>
      <c r="M155" s="4">
        <v>3.7523380506662942</v>
      </c>
      <c r="N155" s="5">
        <v>8007.18</v>
      </c>
      <c r="O155" s="5">
        <f>IF(March_21[[#This Row],[WIN_OSE]]=0,('Summary Sheet'!$O$1)-('Summary Sheet'!$O$1*2%),-'Summary Sheet'!$O$1*(March_21[[#This Row],[BSP]]-1))</f>
        <v>1.96</v>
      </c>
    </row>
    <row r="156" spans="1:15" x14ac:dyDescent="0.25">
      <c r="A156">
        <v>179980964</v>
      </c>
      <c r="B156" s="1" t="s">
        <v>23</v>
      </c>
      <c r="C156" s="1" t="s">
        <v>3133</v>
      </c>
      <c r="D156" s="1" t="s">
        <v>7023</v>
      </c>
      <c r="E156" s="1" t="s">
        <v>30</v>
      </c>
      <c r="F156" s="1" t="s">
        <v>13</v>
      </c>
      <c r="G156" s="2">
        <v>44257</v>
      </c>
      <c r="H156" s="3">
        <v>0.55833333333333335</v>
      </c>
      <c r="I156">
        <v>38182375</v>
      </c>
      <c r="J156">
        <v>4</v>
      </c>
      <c r="K156" s="1" t="s">
        <v>4602</v>
      </c>
      <c r="L156">
        <v>0</v>
      </c>
      <c r="M156" s="4">
        <v>3.85</v>
      </c>
      <c r="N156" s="5">
        <v>6404.2</v>
      </c>
      <c r="O156" s="5">
        <f>IF(March_21[[#This Row],[WIN_OSE]]=0,('Summary Sheet'!$O$1)-('Summary Sheet'!$O$1*2%),-'Summary Sheet'!$O$1*(March_21[[#This Row],[BSP]]-1))</f>
        <v>1.96</v>
      </c>
    </row>
    <row r="157" spans="1:15" x14ac:dyDescent="0.25">
      <c r="A157">
        <v>179980966</v>
      </c>
      <c r="B157" s="1" t="s">
        <v>23</v>
      </c>
      <c r="C157" s="1" t="s">
        <v>3133</v>
      </c>
      <c r="D157" s="1" t="s">
        <v>7023</v>
      </c>
      <c r="E157" s="1" t="s">
        <v>47</v>
      </c>
      <c r="F157" s="1" t="s">
        <v>13</v>
      </c>
      <c r="G157" s="2">
        <v>44257</v>
      </c>
      <c r="H157" s="3">
        <v>0.56874999999999998</v>
      </c>
      <c r="I157">
        <v>28658776</v>
      </c>
      <c r="J157">
        <v>5</v>
      </c>
      <c r="K157" s="1" t="s">
        <v>4138</v>
      </c>
      <c r="L157">
        <v>0</v>
      </c>
      <c r="M157" s="4">
        <v>3.3647163552438721</v>
      </c>
      <c r="N157" s="5">
        <v>8482.56</v>
      </c>
      <c r="O157" s="5">
        <f>IF(March_21[[#This Row],[WIN_OSE]]=0,('Summary Sheet'!$O$1)-('Summary Sheet'!$O$1*2%),-'Summary Sheet'!$O$1*(March_21[[#This Row],[BSP]]-1))</f>
        <v>1.96</v>
      </c>
    </row>
    <row r="158" spans="1:15" x14ac:dyDescent="0.25">
      <c r="A158">
        <v>179980981</v>
      </c>
      <c r="B158" s="1" t="s">
        <v>23</v>
      </c>
      <c r="C158" s="1" t="s">
        <v>5302</v>
      </c>
      <c r="D158" s="1" t="s">
        <v>7023</v>
      </c>
      <c r="E158" s="1" t="s">
        <v>75</v>
      </c>
      <c r="F158" s="1" t="s">
        <v>46</v>
      </c>
      <c r="G158" s="2">
        <v>44257</v>
      </c>
      <c r="H158" s="3">
        <v>0.44861111111111113</v>
      </c>
      <c r="I158">
        <v>37188536</v>
      </c>
      <c r="J158">
        <v>3</v>
      </c>
      <c r="K158" s="1" t="s">
        <v>5020</v>
      </c>
      <c r="L158">
        <v>1</v>
      </c>
      <c r="M158" s="4">
        <v>2.8786351622735689</v>
      </c>
      <c r="N158" s="5">
        <v>4189.5200000000004</v>
      </c>
      <c r="O158" s="5">
        <f>IF(March_21[[#This Row],[WIN_OSE]]=0,('Summary Sheet'!$O$1)-('Summary Sheet'!$O$1*2%),-'Summary Sheet'!$O$1*(March_21[[#This Row],[BSP]]-1))</f>
        <v>-3.7572703245471377</v>
      </c>
    </row>
    <row r="159" spans="1:15" x14ac:dyDescent="0.25">
      <c r="A159">
        <v>179980983</v>
      </c>
      <c r="B159" s="1" t="s">
        <v>23</v>
      </c>
      <c r="C159" s="1" t="s">
        <v>5302</v>
      </c>
      <c r="D159" s="1" t="s">
        <v>7023</v>
      </c>
      <c r="E159" s="1" t="s">
        <v>49</v>
      </c>
      <c r="F159" s="1" t="s">
        <v>46</v>
      </c>
      <c r="G159" s="2">
        <v>44257</v>
      </c>
      <c r="H159" s="3">
        <v>0.45902777777777776</v>
      </c>
      <c r="I159">
        <v>24099172</v>
      </c>
      <c r="J159">
        <v>3</v>
      </c>
      <c r="K159" s="1" t="s">
        <v>3458</v>
      </c>
      <c r="L159">
        <v>1</v>
      </c>
      <c r="M159" s="4">
        <v>4.6136011351927309</v>
      </c>
      <c r="N159" s="5">
        <v>4059.9</v>
      </c>
      <c r="O159" s="5">
        <f>IF(March_21[[#This Row],[WIN_OSE]]=0,('Summary Sheet'!$O$1)-('Summary Sheet'!$O$1*2%),-'Summary Sheet'!$O$1*(March_21[[#This Row],[BSP]]-1))</f>
        <v>-7.2272022703854617</v>
      </c>
    </row>
    <row r="160" spans="1:15" x14ac:dyDescent="0.25">
      <c r="A160">
        <v>179980985</v>
      </c>
      <c r="B160" s="1" t="s">
        <v>23</v>
      </c>
      <c r="C160" s="1" t="s">
        <v>5302</v>
      </c>
      <c r="D160" s="1" t="s">
        <v>7023</v>
      </c>
      <c r="E160" s="1" t="s">
        <v>47</v>
      </c>
      <c r="F160" s="1" t="s">
        <v>54</v>
      </c>
      <c r="G160" s="2">
        <v>44257</v>
      </c>
      <c r="H160" s="3">
        <v>0.46944444444444444</v>
      </c>
      <c r="I160">
        <v>38163498</v>
      </c>
      <c r="J160">
        <v>3</v>
      </c>
      <c r="K160" s="1" t="s">
        <v>4200</v>
      </c>
      <c r="L160">
        <v>0</v>
      </c>
      <c r="M160" s="4">
        <v>3.8541955018862617</v>
      </c>
      <c r="N160" s="5">
        <v>6531.72</v>
      </c>
      <c r="O160" s="5">
        <f>IF(March_21[[#This Row],[WIN_OSE]]=0,('Summary Sheet'!$O$1)-('Summary Sheet'!$O$1*2%),-'Summary Sheet'!$O$1*(March_21[[#This Row],[BSP]]-1))</f>
        <v>1.96</v>
      </c>
    </row>
    <row r="161" spans="1:15" x14ac:dyDescent="0.25">
      <c r="A161">
        <v>179980987</v>
      </c>
      <c r="B161" s="1" t="s">
        <v>23</v>
      </c>
      <c r="C161" s="1" t="s">
        <v>5302</v>
      </c>
      <c r="D161" s="1" t="s">
        <v>7023</v>
      </c>
      <c r="E161" s="1" t="s">
        <v>75</v>
      </c>
      <c r="F161" s="1" t="s">
        <v>46</v>
      </c>
      <c r="G161" s="2">
        <v>44257</v>
      </c>
      <c r="H161" s="3">
        <v>0.47986111111111113</v>
      </c>
      <c r="I161">
        <v>26761017</v>
      </c>
      <c r="J161">
        <v>3</v>
      </c>
      <c r="K161" s="1" t="s">
        <v>5537</v>
      </c>
      <c r="L161">
        <v>0</v>
      </c>
      <c r="M161" s="4">
        <v>3.4</v>
      </c>
      <c r="N161" s="5">
        <v>8443.4</v>
      </c>
      <c r="O161" s="5">
        <f>IF(March_21[[#This Row],[WIN_OSE]]=0,('Summary Sheet'!$O$1)-('Summary Sheet'!$O$1*2%),-'Summary Sheet'!$O$1*(March_21[[#This Row],[BSP]]-1))</f>
        <v>1.96</v>
      </c>
    </row>
    <row r="162" spans="1:15" x14ac:dyDescent="0.25">
      <c r="A162">
        <v>179980989</v>
      </c>
      <c r="B162" s="1" t="s">
        <v>23</v>
      </c>
      <c r="C162" s="1" t="s">
        <v>5302</v>
      </c>
      <c r="D162" s="1" t="s">
        <v>7023</v>
      </c>
      <c r="E162" s="1" t="s">
        <v>43</v>
      </c>
      <c r="F162" s="1" t="s">
        <v>54</v>
      </c>
      <c r="G162" s="2">
        <v>44257</v>
      </c>
      <c r="H162" s="3">
        <v>0.49027777777777776</v>
      </c>
      <c r="I162">
        <v>37127786</v>
      </c>
      <c r="J162">
        <v>1</v>
      </c>
      <c r="K162" s="1" t="s">
        <v>96</v>
      </c>
      <c r="L162">
        <v>1</v>
      </c>
      <c r="M162" s="4">
        <v>2.8566638069999999</v>
      </c>
      <c r="N162" s="5">
        <v>10567</v>
      </c>
      <c r="O162" s="5">
        <f>IF(March_21[[#This Row],[WIN_OSE]]=0,('Summary Sheet'!$O$1)-('Summary Sheet'!$O$1*2%),-'Summary Sheet'!$O$1*(March_21[[#This Row],[BSP]]-1))</f>
        <v>-3.7133276139999998</v>
      </c>
    </row>
    <row r="163" spans="1:15" x14ac:dyDescent="0.25">
      <c r="A163">
        <v>179980991</v>
      </c>
      <c r="B163" s="1" t="s">
        <v>23</v>
      </c>
      <c r="C163" s="1" t="s">
        <v>5302</v>
      </c>
      <c r="D163" s="1" t="s">
        <v>7023</v>
      </c>
      <c r="E163" s="1" t="s">
        <v>27</v>
      </c>
      <c r="F163" s="1" t="s">
        <v>46</v>
      </c>
      <c r="G163" s="2">
        <v>44257</v>
      </c>
      <c r="H163" s="3">
        <v>0.50069444444444444</v>
      </c>
      <c r="I163">
        <v>37659421</v>
      </c>
      <c r="J163">
        <v>6</v>
      </c>
      <c r="K163" s="1" t="s">
        <v>3696</v>
      </c>
      <c r="L163">
        <v>0</v>
      </c>
      <c r="M163" s="4">
        <v>2.3118563926676146</v>
      </c>
      <c r="N163" s="5">
        <v>14051.42</v>
      </c>
      <c r="O163" s="5">
        <f>IF(March_21[[#This Row],[WIN_OSE]]=0,('Summary Sheet'!$O$1)-('Summary Sheet'!$O$1*2%),-'Summary Sheet'!$O$1*(March_21[[#This Row],[BSP]]-1))</f>
        <v>1.96</v>
      </c>
    </row>
    <row r="164" spans="1:15" x14ac:dyDescent="0.25">
      <c r="A164">
        <v>179980993</v>
      </c>
      <c r="B164" s="1" t="s">
        <v>23</v>
      </c>
      <c r="C164" s="1" t="s">
        <v>5302</v>
      </c>
      <c r="D164" s="1" t="s">
        <v>7023</v>
      </c>
      <c r="E164" s="1" t="s">
        <v>32</v>
      </c>
      <c r="F164" s="1" t="s">
        <v>54</v>
      </c>
      <c r="G164" s="2">
        <v>44257</v>
      </c>
      <c r="H164" s="3">
        <v>0.51111111111111107</v>
      </c>
      <c r="I164">
        <v>28744227</v>
      </c>
      <c r="J164">
        <v>2</v>
      </c>
      <c r="K164" s="1" t="s">
        <v>5542</v>
      </c>
      <c r="L164">
        <v>0</v>
      </c>
      <c r="M164" s="4">
        <v>3.035985771</v>
      </c>
      <c r="N164" s="5">
        <v>8094.26</v>
      </c>
      <c r="O164" s="5">
        <f>IF(March_21[[#This Row],[WIN_OSE]]=0,('Summary Sheet'!$O$1)-('Summary Sheet'!$O$1*2%),-'Summary Sheet'!$O$1*(March_21[[#This Row],[BSP]]-1))</f>
        <v>1.96</v>
      </c>
    </row>
    <row r="165" spans="1:15" x14ac:dyDescent="0.25">
      <c r="A165">
        <v>179980995</v>
      </c>
      <c r="B165" s="1" t="s">
        <v>23</v>
      </c>
      <c r="C165" s="1" t="s">
        <v>5302</v>
      </c>
      <c r="D165" s="1" t="s">
        <v>7023</v>
      </c>
      <c r="E165" s="1" t="s">
        <v>49</v>
      </c>
      <c r="F165" s="1" t="s">
        <v>46</v>
      </c>
      <c r="G165" s="2">
        <v>44257</v>
      </c>
      <c r="H165" s="3">
        <v>0.52152777777777781</v>
      </c>
      <c r="I165">
        <v>30058477</v>
      </c>
      <c r="J165">
        <v>2</v>
      </c>
      <c r="K165" s="1" t="s">
        <v>3776</v>
      </c>
      <c r="L165">
        <v>1</v>
      </c>
      <c r="M165" s="4">
        <v>3.2940540295061695</v>
      </c>
      <c r="N165" s="5">
        <v>7232.38</v>
      </c>
      <c r="O165" s="5">
        <f>IF(March_21[[#This Row],[WIN_OSE]]=0,('Summary Sheet'!$O$1)-('Summary Sheet'!$O$1*2%),-'Summary Sheet'!$O$1*(March_21[[#This Row],[BSP]]-1))</f>
        <v>-4.5881080590123391</v>
      </c>
    </row>
    <row r="166" spans="1:15" x14ac:dyDescent="0.25">
      <c r="A166">
        <v>179980997</v>
      </c>
      <c r="B166" s="1" t="s">
        <v>23</v>
      </c>
      <c r="C166" s="1" t="s">
        <v>5302</v>
      </c>
      <c r="D166" s="1" t="s">
        <v>7023</v>
      </c>
      <c r="E166" s="1" t="s">
        <v>47</v>
      </c>
      <c r="F166" s="1" t="s">
        <v>54</v>
      </c>
      <c r="G166" s="2">
        <v>44257</v>
      </c>
      <c r="H166" s="3">
        <v>0.53194444444444444</v>
      </c>
      <c r="I166">
        <v>37339484</v>
      </c>
      <c r="J166">
        <v>4</v>
      </c>
      <c r="K166" s="1" t="s">
        <v>552</v>
      </c>
      <c r="L166">
        <v>0</v>
      </c>
      <c r="M166" s="4">
        <v>2.6180491369999999</v>
      </c>
      <c r="N166" s="5">
        <v>12223.98</v>
      </c>
      <c r="O166" s="5">
        <f>IF(March_21[[#This Row],[WIN_OSE]]=0,('Summary Sheet'!$O$1)-('Summary Sheet'!$O$1*2%),-'Summary Sheet'!$O$1*(March_21[[#This Row],[BSP]]-1))</f>
        <v>1.96</v>
      </c>
    </row>
    <row r="167" spans="1:15" x14ac:dyDescent="0.25">
      <c r="A167">
        <v>179980999</v>
      </c>
      <c r="B167" s="1" t="s">
        <v>23</v>
      </c>
      <c r="C167" s="1" t="s">
        <v>5302</v>
      </c>
      <c r="D167" s="1" t="s">
        <v>7023</v>
      </c>
      <c r="E167" s="1" t="s">
        <v>27</v>
      </c>
      <c r="F167" s="1" t="s">
        <v>46</v>
      </c>
      <c r="G167" s="2">
        <v>44257</v>
      </c>
      <c r="H167" s="3">
        <v>0.54305555555555551</v>
      </c>
      <c r="I167">
        <v>28713379</v>
      </c>
      <c r="J167">
        <v>3</v>
      </c>
      <c r="K167" s="1" t="s">
        <v>3672</v>
      </c>
      <c r="L167">
        <v>0</v>
      </c>
      <c r="M167" s="4">
        <v>3.2</v>
      </c>
      <c r="N167" s="5">
        <v>6278.12</v>
      </c>
      <c r="O167" s="5">
        <f>IF(March_21[[#This Row],[WIN_OSE]]=0,('Summary Sheet'!$O$1)-('Summary Sheet'!$O$1*2%),-'Summary Sheet'!$O$1*(March_21[[#This Row],[BSP]]-1))</f>
        <v>1.96</v>
      </c>
    </row>
    <row r="168" spans="1:15" x14ac:dyDescent="0.25">
      <c r="A168">
        <v>179981001</v>
      </c>
      <c r="B168" s="1" t="s">
        <v>23</v>
      </c>
      <c r="C168" s="1" t="s">
        <v>5302</v>
      </c>
      <c r="D168" s="1" t="s">
        <v>7023</v>
      </c>
      <c r="E168" s="1" t="s">
        <v>47</v>
      </c>
      <c r="F168" s="1" t="s">
        <v>54</v>
      </c>
      <c r="G168" s="2">
        <v>44257</v>
      </c>
      <c r="H168" s="3">
        <v>0.55347222222222225</v>
      </c>
      <c r="I168">
        <v>37444661</v>
      </c>
      <c r="J168">
        <v>3</v>
      </c>
      <c r="K168" s="1" t="s">
        <v>4244</v>
      </c>
      <c r="L168">
        <v>1</v>
      </c>
      <c r="M168" s="4">
        <v>4.1480011453539927</v>
      </c>
      <c r="N168" s="5">
        <v>6957.42</v>
      </c>
      <c r="O168" s="5">
        <f>IF(March_21[[#This Row],[WIN_OSE]]=0,('Summary Sheet'!$O$1)-('Summary Sheet'!$O$1*2%),-'Summary Sheet'!$O$1*(March_21[[#This Row],[BSP]]-1))</f>
        <v>-6.2960022907079853</v>
      </c>
    </row>
    <row r="169" spans="1:15" x14ac:dyDescent="0.25">
      <c r="A169">
        <v>179981003</v>
      </c>
      <c r="B169" s="1" t="s">
        <v>23</v>
      </c>
      <c r="C169" s="1" t="s">
        <v>5302</v>
      </c>
      <c r="D169" s="1" t="s">
        <v>7023</v>
      </c>
      <c r="E169" s="1" t="s">
        <v>32</v>
      </c>
      <c r="F169" s="1" t="s">
        <v>54</v>
      </c>
      <c r="G169" s="2">
        <v>44257</v>
      </c>
      <c r="H169" s="3">
        <v>0.56458333333333333</v>
      </c>
      <c r="I169">
        <v>37034444</v>
      </c>
      <c r="J169">
        <v>3</v>
      </c>
      <c r="K169" s="1" t="s">
        <v>5550</v>
      </c>
      <c r="L169">
        <v>0</v>
      </c>
      <c r="M169" s="4">
        <v>3.8326147477398989</v>
      </c>
      <c r="N169" s="5">
        <v>9287</v>
      </c>
      <c r="O169" s="5">
        <f>IF(March_21[[#This Row],[WIN_OSE]]=0,('Summary Sheet'!$O$1)-('Summary Sheet'!$O$1*2%),-'Summary Sheet'!$O$1*(March_21[[#This Row],[BSP]]-1))</f>
        <v>1.96</v>
      </c>
    </row>
    <row r="170" spans="1:15" x14ac:dyDescent="0.25">
      <c r="A170">
        <v>179981022</v>
      </c>
      <c r="B170" s="1" t="s">
        <v>19</v>
      </c>
      <c r="C170" s="1" t="s">
        <v>3129</v>
      </c>
      <c r="D170" s="1" t="s">
        <v>7023</v>
      </c>
      <c r="E170" s="1" t="s">
        <v>39</v>
      </c>
      <c r="F170" s="1" t="s">
        <v>54</v>
      </c>
      <c r="G170" s="2">
        <v>44257</v>
      </c>
      <c r="H170" s="3">
        <v>0.58611111111111114</v>
      </c>
      <c r="I170">
        <v>18047177</v>
      </c>
      <c r="J170">
        <v>1</v>
      </c>
      <c r="K170" s="1" t="s">
        <v>5554</v>
      </c>
      <c r="L170">
        <v>0</v>
      </c>
      <c r="M170" s="4">
        <v>3.75</v>
      </c>
      <c r="N170" s="5">
        <v>7231.78</v>
      </c>
      <c r="O170" s="5">
        <f>IF(March_21[[#This Row],[WIN_OSE]]=0,('Summary Sheet'!$O$1)-('Summary Sheet'!$O$1*2%),-'Summary Sheet'!$O$1*(March_21[[#This Row],[BSP]]-1))</f>
        <v>1.96</v>
      </c>
    </row>
    <row r="171" spans="1:15" x14ac:dyDescent="0.25">
      <c r="A171">
        <v>179981024</v>
      </c>
      <c r="B171" s="1" t="s">
        <v>19</v>
      </c>
      <c r="C171" s="1" t="s">
        <v>3129</v>
      </c>
      <c r="D171" s="1" t="s">
        <v>7023</v>
      </c>
      <c r="E171" s="1" t="s">
        <v>48</v>
      </c>
      <c r="F171" s="1" t="s">
        <v>54</v>
      </c>
      <c r="G171" s="2">
        <v>44257</v>
      </c>
      <c r="H171" s="3">
        <v>0.59652777777777777</v>
      </c>
      <c r="I171">
        <v>38482013</v>
      </c>
      <c r="J171">
        <v>2</v>
      </c>
      <c r="K171" s="1" t="s">
        <v>4891</v>
      </c>
      <c r="L171">
        <v>0</v>
      </c>
      <c r="M171" s="4">
        <v>2.9347067986517503</v>
      </c>
      <c r="N171" s="5">
        <v>13963.04</v>
      </c>
      <c r="O171" s="5">
        <f>IF(March_21[[#This Row],[WIN_OSE]]=0,('Summary Sheet'!$O$1)-('Summary Sheet'!$O$1*2%),-'Summary Sheet'!$O$1*(March_21[[#This Row],[BSP]]-1))</f>
        <v>1.96</v>
      </c>
    </row>
    <row r="172" spans="1:15" x14ac:dyDescent="0.25">
      <c r="A172">
        <v>179981026</v>
      </c>
      <c r="B172" s="1" t="s">
        <v>19</v>
      </c>
      <c r="C172" s="1" t="s">
        <v>3129</v>
      </c>
      <c r="D172" s="1" t="s">
        <v>7023</v>
      </c>
      <c r="E172" s="1" t="s">
        <v>24</v>
      </c>
      <c r="F172" s="1" t="s">
        <v>54</v>
      </c>
      <c r="G172" s="2">
        <v>44257</v>
      </c>
      <c r="H172" s="3">
        <v>0.60833333333333328</v>
      </c>
      <c r="I172">
        <v>25436129</v>
      </c>
      <c r="J172">
        <v>5</v>
      </c>
      <c r="K172" s="1" t="s">
        <v>5556</v>
      </c>
      <c r="L172">
        <v>0</v>
      </c>
      <c r="M172" s="4">
        <v>3.4030491696939862</v>
      </c>
      <c r="N172" s="5">
        <v>5483.48</v>
      </c>
      <c r="O172" s="5">
        <f>IF(March_21[[#This Row],[WIN_OSE]]=0,('Summary Sheet'!$O$1)-('Summary Sheet'!$O$1*2%),-'Summary Sheet'!$O$1*(March_21[[#This Row],[BSP]]-1))</f>
        <v>1.96</v>
      </c>
    </row>
    <row r="173" spans="1:15" x14ac:dyDescent="0.25">
      <c r="A173">
        <v>179981028</v>
      </c>
      <c r="B173" s="1" t="s">
        <v>19</v>
      </c>
      <c r="C173" s="1" t="s">
        <v>3129</v>
      </c>
      <c r="D173" s="1" t="s">
        <v>7023</v>
      </c>
      <c r="E173" s="1" t="s">
        <v>43</v>
      </c>
      <c r="F173" s="1" t="s">
        <v>54</v>
      </c>
      <c r="G173" s="2">
        <v>44257</v>
      </c>
      <c r="H173" s="3">
        <v>0.62083333333333335</v>
      </c>
      <c r="I173">
        <v>38423907</v>
      </c>
      <c r="J173">
        <v>3</v>
      </c>
      <c r="K173" s="1" t="s">
        <v>3856</v>
      </c>
      <c r="L173">
        <v>1</v>
      </c>
      <c r="M173" s="4">
        <v>2.749749758721955</v>
      </c>
      <c r="N173" s="5">
        <v>7975.1</v>
      </c>
      <c r="O173" s="5">
        <f>IF(March_21[[#This Row],[WIN_OSE]]=0,('Summary Sheet'!$O$1)-('Summary Sheet'!$O$1*2%),-'Summary Sheet'!$O$1*(March_21[[#This Row],[BSP]]-1))</f>
        <v>-3.4994995174439101</v>
      </c>
    </row>
    <row r="174" spans="1:15" x14ac:dyDescent="0.25">
      <c r="A174">
        <v>179981030</v>
      </c>
      <c r="B174" s="1" t="s">
        <v>19</v>
      </c>
      <c r="C174" s="1" t="s">
        <v>3129</v>
      </c>
      <c r="D174" s="1" t="s">
        <v>7023</v>
      </c>
      <c r="E174" s="1" t="s">
        <v>48</v>
      </c>
      <c r="F174" s="1" t="s">
        <v>54</v>
      </c>
      <c r="G174" s="2">
        <v>44257</v>
      </c>
      <c r="H174" s="3">
        <v>0.63124999999999998</v>
      </c>
      <c r="I174">
        <v>20536913</v>
      </c>
      <c r="J174">
        <v>2</v>
      </c>
      <c r="K174" s="1" t="s">
        <v>3927</v>
      </c>
      <c r="L174">
        <v>0</v>
      </c>
      <c r="M174" s="4">
        <v>4.3409309458413929</v>
      </c>
      <c r="N174" s="5">
        <v>5831.34</v>
      </c>
      <c r="O174" s="5">
        <f>IF(March_21[[#This Row],[WIN_OSE]]=0,('Summary Sheet'!$O$1)-('Summary Sheet'!$O$1*2%),-'Summary Sheet'!$O$1*(March_21[[#This Row],[BSP]]-1))</f>
        <v>1.96</v>
      </c>
    </row>
    <row r="175" spans="1:15" x14ac:dyDescent="0.25">
      <c r="A175">
        <v>179981032</v>
      </c>
      <c r="B175" s="1" t="s">
        <v>19</v>
      </c>
      <c r="C175" s="1" t="s">
        <v>3129</v>
      </c>
      <c r="D175" s="1" t="s">
        <v>7023</v>
      </c>
      <c r="E175" s="1" t="s">
        <v>30</v>
      </c>
      <c r="F175" s="1" t="s">
        <v>54</v>
      </c>
      <c r="G175" s="2">
        <v>44257</v>
      </c>
      <c r="H175" s="3">
        <v>0.6430555555555556</v>
      </c>
      <c r="I175">
        <v>37630842</v>
      </c>
      <c r="J175">
        <v>1</v>
      </c>
      <c r="K175" s="1" t="s">
        <v>864</v>
      </c>
      <c r="L175">
        <v>0</v>
      </c>
      <c r="M175" s="4">
        <v>2.963013138462121</v>
      </c>
      <c r="N175" s="5">
        <v>10786.74</v>
      </c>
      <c r="O175" s="5">
        <f>IF(March_21[[#This Row],[WIN_OSE]]=0,('Summary Sheet'!$O$1)-('Summary Sheet'!$O$1*2%),-'Summary Sheet'!$O$1*(March_21[[#This Row],[BSP]]-1))</f>
        <v>1.96</v>
      </c>
    </row>
    <row r="176" spans="1:15" x14ac:dyDescent="0.25">
      <c r="A176">
        <v>179981034</v>
      </c>
      <c r="B176" s="1" t="s">
        <v>19</v>
      </c>
      <c r="C176" s="1" t="s">
        <v>3129</v>
      </c>
      <c r="D176" s="1" t="s">
        <v>7023</v>
      </c>
      <c r="E176" s="1" t="s">
        <v>47</v>
      </c>
      <c r="F176" s="1" t="s">
        <v>54</v>
      </c>
      <c r="G176" s="2">
        <v>44257</v>
      </c>
      <c r="H176" s="3">
        <v>0.65555555555555556</v>
      </c>
      <c r="I176">
        <v>28598478</v>
      </c>
      <c r="J176">
        <v>1</v>
      </c>
      <c r="K176" s="1" t="s">
        <v>5559</v>
      </c>
      <c r="L176">
        <v>0</v>
      </c>
      <c r="M176" s="4">
        <v>3.5321475408219589</v>
      </c>
      <c r="N176" s="5">
        <v>6172.96</v>
      </c>
      <c r="O176" s="5">
        <f>IF(March_21[[#This Row],[WIN_OSE]]=0,('Summary Sheet'!$O$1)-('Summary Sheet'!$O$1*2%),-'Summary Sheet'!$O$1*(March_21[[#This Row],[BSP]]-1))</f>
        <v>1.96</v>
      </c>
    </row>
    <row r="177" spans="1:15" x14ac:dyDescent="0.25">
      <c r="A177">
        <v>179981036</v>
      </c>
      <c r="B177" s="1" t="s">
        <v>19</v>
      </c>
      <c r="C177" s="1" t="s">
        <v>3129</v>
      </c>
      <c r="D177" s="1" t="s">
        <v>7023</v>
      </c>
      <c r="E177" s="1" t="s">
        <v>48</v>
      </c>
      <c r="F177" s="1" t="s">
        <v>54</v>
      </c>
      <c r="G177" s="2">
        <v>44257</v>
      </c>
      <c r="H177" s="3">
        <v>0.6694444444444444</v>
      </c>
      <c r="I177">
        <v>27419926</v>
      </c>
      <c r="J177">
        <v>6</v>
      </c>
      <c r="K177" s="1" t="s">
        <v>5560</v>
      </c>
      <c r="L177">
        <v>1</v>
      </c>
      <c r="M177" s="4">
        <v>3</v>
      </c>
      <c r="N177" s="5">
        <v>14676.92</v>
      </c>
      <c r="O177" s="5">
        <f>IF(March_21[[#This Row],[WIN_OSE]]=0,('Summary Sheet'!$O$1)-('Summary Sheet'!$O$1*2%),-'Summary Sheet'!$O$1*(March_21[[#This Row],[BSP]]-1))</f>
        <v>-4</v>
      </c>
    </row>
    <row r="178" spans="1:15" x14ac:dyDescent="0.25">
      <c r="A178">
        <v>179981038</v>
      </c>
      <c r="B178" s="1" t="s">
        <v>19</v>
      </c>
      <c r="C178" s="1" t="s">
        <v>3129</v>
      </c>
      <c r="D178" s="1" t="s">
        <v>7023</v>
      </c>
      <c r="E178" s="1" t="s">
        <v>47</v>
      </c>
      <c r="F178" s="1" t="s">
        <v>54</v>
      </c>
      <c r="G178" s="2">
        <v>44257</v>
      </c>
      <c r="H178" s="3">
        <v>0.68263888888888891</v>
      </c>
      <c r="I178">
        <v>38549298</v>
      </c>
      <c r="J178">
        <v>2</v>
      </c>
      <c r="K178" s="1" t="s">
        <v>4699</v>
      </c>
      <c r="L178">
        <v>0</v>
      </c>
      <c r="M178" s="4">
        <v>3.7</v>
      </c>
      <c r="N178" s="5">
        <v>5915.6</v>
      </c>
      <c r="O178" s="5">
        <f>IF(March_21[[#This Row],[WIN_OSE]]=0,('Summary Sheet'!$O$1)-('Summary Sheet'!$O$1*2%),-'Summary Sheet'!$O$1*(March_21[[#This Row],[BSP]]-1))</f>
        <v>1.96</v>
      </c>
    </row>
    <row r="179" spans="1:15" x14ac:dyDescent="0.25">
      <c r="A179">
        <v>179981040</v>
      </c>
      <c r="B179" s="1" t="s">
        <v>19</v>
      </c>
      <c r="C179" s="1" t="s">
        <v>3129</v>
      </c>
      <c r="D179" s="1" t="s">
        <v>7023</v>
      </c>
      <c r="E179" s="1" t="s">
        <v>47</v>
      </c>
      <c r="F179" s="1" t="s">
        <v>54</v>
      </c>
      <c r="G179" s="2">
        <v>44257</v>
      </c>
      <c r="H179" s="3">
        <v>0.69652777777777775</v>
      </c>
      <c r="I179">
        <v>37036859</v>
      </c>
      <c r="J179">
        <v>3</v>
      </c>
      <c r="K179" s="1" t="s">
        <v>4351</v>
      </c>
      <c r="L179">
        <v>0</v>
      </c>
      <c r="M179" s="4">
        <v>4.3</v>
      </c>
      <c r="N179" s="5">
        <v>3342.44</v>
      </c>
      <c r="O179" s="5">
        <f>IF(March_21[[#This Row],[WIN_OSE]]=0,('Summary Sheet'!$O$1)-('Summary Sheet'!$O$1*2%),-'Summary Sheet'!$O$1*(March_21[[#This Row],[BSP]]-1))</f>
        <v>1.96</v>
      </c>
    </row>
    <row r="180" spans="1:15" x14ac:dyDescent="0.25">
      <c r="A180">
        <v>179981042</v>
      </c>
      <c r="B180" s="1" t="s">
        <v>19</v>
      </c>
      <c r="C180" s="1" t="s">
        <v>3129</v>
      </c>
      <c r="D180" s="1" t="s">
        <v>7023</v>
      </c>
      <c r="E180" s="1" t="s">
        <v>48</v>
      </c>
      <c r="F180" s="1" t="s">
        <v>54</v>
      </c>
      <c r="G180" s="2">
        <v>44257</v>
      </c>
      <c r="H180" s="3">
        <v>0.7104166666666667</v>
      </c>
      <c r="I180">
        <v>38451404</v>
      </c>
      <c r="J180">
        <v>2</v>
      </c>
      <c r="K180" s="1" t="s">
        <v>3809</v>
      </c>
      <c r="L180">
        <v>0</v>
      </c>
      <c r="M180" s="4">
        <v>3.35</v>
      </c>
      <c r="N180" s="5">
        <v>7607.32</v>
      </c>
      <c r="O180" s="5">
        <f>IF(March_21[[#This Row],[WIN_OSE]]=0,('Summary Sheet'!$O$1)-('Summary Sheet'!$O$1*2%),-'Summary Sheet'!$O$1*(March_21[[#This Row],[BSP]]-1))</f>
        <v>1.96</v>
      </c>
    </row>
    <row r="181" spans="1:15" x14ac:dyDescent="0.25">
      <c r="A181">
        <v>179981044</v>
      </c>
      <c r="B181" s="1" t="s">
        <v>19</v>
      </c>
      <c r="C181" s="1" t="s">
        <v>3129</v>
      </c>
      <c r="D181" s="1" t="s">
        <v>7023</v>
      </c>
      <c r="E181" s="1" t="s">
        <v>32</v>
      </c>
      <c r="F181" s="1" t="s">
        <v>54</v>
      </c>
      <c r="G181" s="2">
        <v>44257</v>
      </c>
      <c r="H181" s="3">
        <v>0.72361111111111109</v>
      </c>
      <c r="I181">
        <v>38322975</v>
      </c>
      <c r="J181">
        <v>1</v>
      </c>
      <c r="K181" s="1" t="s">
        <v>5564</v>
      </c>
      <c r="L181">
        <v>0</v>
      </c>
      <c r="M181" s="4">
        <v>3.2702619357456051</v>
      </c>
      <c r="N181" s="5">
        <v>10824.16</v>
      </c>
      <c r="O181" s="5">
        <f>IF(March_21[[#This Row],[WIN_OSE]]=0,('Summary Sheet'!$O$1)-('Summary Sheet'!$O$1*2%),-'Summary Sheet'!$O$1*(March_21[[#This Row],[BSP]]-1))</f>
        <v>1.96</v>
      </c>
    </row>
    <row r="182" spans="1:15" x14ac:dyDescent="0.25">
      <c r="A182">
        <v>179981253</v>
      </c>
      <c r="B182" s="1" t="s">
        <v>23</v>
      </c>
      <c r="C182" s="1" t="s">
        <v>3131</v>
      </c>
      <c r="D182" s="1" t="s">
        <v>7023</v>
      </c>
      <c r="E182" s="1" t="s">
        <v>43</v>
      </c>
      <c r="F182" s="1" t="s">
        <v>54</v>
      </c>
      <c r="G182" s="2">
        <v>44257</v>
      </c>
      <c r="H182" s="3">
        <v>0.5756944444444444</v>
      </c>
      <c r="I182">
        <v>35984846</v>
      </c>
      <c r="J182">
        <v>3</v>
      </c>
      <c r="K182" s="1" t="s">
        <v>3648</v>
      </c>
      <c r="L182">
        <v>1</v>
      </c>
      <c r="M182" s="4">
        <v>2.7121212533830477</v>
      </c>
      <c r="N182" s="5">
        <v>15634.04</v>
      </c>
      <c r="O182" s="5">
        <f>IF(March_21[[#This Row],[WIN_OSE]]=0,('Summary Sheet'!$O$1)-('Summary Sheet'!$O$1*2%),-'Summary Sheet'!$O$1*(March_21[[#This Row],[BSP]]-1))</f>
        <v>-3.4242425067660953</v>
      </c>
    </row>
    <row r="183" spans="1:15" x14ac:dyDescent="0.25">
      <c r="A183">
        <v>179981255</v>
      </c>
      <c r="B183" s="1" t="s">
        <v>23</v>
      </c>
      <c r="C183" s="1" t="s">
        <v>3131</v>
      </c>
      <c r="D183" s="1" t="s">
        <v>7023</v>
      </c>
      <c r="E183" s="1" t="s">
        <v>39</v>
      </c>
      <c r="F183" s="1" t="s">
        <v>54</v>
      </c>
      <c r="G183" s="2">
        <v>44257</v>
      </c>
      <c r="H183" s="3">
        <v>0.58819444444444446</v>
      </c>
      <c r="I183">
        <v>25268936</v>
      </c>
      <c r="J183">
        <v>6</v>
      </c>
      <c r="K183" s="1" t="s">
        <v>615</v>
      </c>
      <c r="L183">
        <v>0</v>
      </c>
      <c r="M183" s="4">
        <v>2.98</v>
      </c>
      <c r="N183" s="5">
        <v>11664.98</v>
      </c>
      <c r="O183" s="5">
        <f>IF(March_21[[#This Row],[WIN_OSE]]=0,('Summary Sheet'!$O$1)-('Summary Sheet'!$O$1*2%),-'Summary Sheet'!$O$1*(March_21[[#This Row],[BSP]]-1))</f>
        <v>1.96</v>
      </c>
    </row>
    <row r="184" spans="1:15" x14ac:dyDescent="0.25">
      <c r="A184">
        <v>179981257</v>
      </c>
      <c r="B184" s="1" t="s">
        <v>23</v>
      </c>
      <c r="C184" s="1" t="s">
        <v>3131</v>
      </c>
      <c r="D184" s="1" t="s">
        <v>7023</v>
      </c>
      <c r="E184" s="1" t="s">
        <v>43</v>
      </c>
      <c r="F184" s="1" t="s">
        <v>54</v>
      </c>
      <c r="G184" s="2">
        <v>44257</v>
      </c>
      <c r="H184" s="3">
        <v>0.59930555555555554</v>
      </c>
      <c r="I184">
        <v>38410493</v>
      </c>
      <c r="J184">
        <v>5</v>
      </c>
      <c r="K184" s="1" t="s">
        <v>5569</v>
      </c>
      <c r="L184">
        <v>0</v>
      </c>
      <c r="M184" s="4">
        <v>4.0150566671141323</v>
      </c>
      <c r="N184" s="5">
        <v>7913.12</v>
      </c>
      <c r="O184" s="5">
        <f>IF(March_21[[#This Row],[WIN_OSE]]=0,('Summary Sheet'!$O$1)-('Summary Sheet'!$O$1*2%),-'Summary Sheet'!$O$1*(March_21[[#This Row],[BSP]]-1))</f>
        <v>1.96</v>
      </c>
    </row>
    <row r="185" spans="1:15" x14ac:dyDescent="0.25">
      <c r="A185">
        <v>179981259</v>
      </c>
      <c r="B185" s="1" t="s">
        <v>23</v>
      </c>
      <c r="C185" s="1" t="s">
        <v>3131</v>
      </c>
      <c r="D185" s="1" t="s">
        <v>7023</v>
      </c>
      <c r="E185" s="1" t="s">
        <v>32</v>
      </c>
      <c r="F185" s="1" t="s">
        <v>54</v>
      </c>
      <c r="G185" s="2">
        <v>44257</v>
      </c>
      <c r="H185" s="3">
        <v>0.61250000000000004</v>
      </c>
      <c r="I185">
        <v>27876376</v>
      </c>
      <c r="J185">
        <v>4</v>
      </c>
      <c r="K185" s="1" t="s">
        <v>3543</v>
      </c>
      <c r="L185">
        <v>1</v>
      </c>
      <c r="M185" s="4">
        <v>2.959645788</v>
      </c>
      <c r="N185" s="5">
        <v>17365.46</v>
      </c>
      <c r="O185" s="5">
        <f>IF(March_21[[#This Row],[WIN_OSE]]=0,('Summary Sheet'!$O$1)-('Summary Sheet'!$O$1*2%),-'Summary Sheet'!$O$1*(March_21[[#This Row],[BSP]]-1))</f>
        <v>-3.919291576</v>
      </c>
    </row>
    <row r="186" spans="1:15" x14ac:dyDescent="0.25">
      <c r="A186">
        <v>179981261</v>
      </c>
      <c r="B186" s="1" t="s">
        <v>23</v>
      </c>
      <c r="C186" s="1" t="s">
        <v>3131</v>
      </c>
      <c r="D186" s="1" t="s">
        <v>7023</v>
      </c>
      <c r="E186" s="1" t="s">
        <v>24</v>
      </c>
      <c r="F186" s="1" t="s">
        <v>54</v>
      </c>
      <c r="G186" s="2">
        <v>44257</v>
      </c>
      <c r="H186" s="3">
        <v>0.62638888888888888</v>
      </c>
      <c r="I186">
        <v>38612311</v>
      </c>
      <c r="J186">
        <v>3</v>
      </c>
      <c r="K186" s="1" t="s">
        <v>5573</v>
      </c>
      <c r="L186">
        <v>0</v>
      </c>
      <c r="M186" s="4">
        <v>3.4105777201400631</v>
      </c>
      <c r="N186" s="5">
        <v>12480.22</v>
      </c>
      <c r="O186" s="5">
        <f>IF(March_21[[#This Row],[WIN_OSE]]=0,('Summary Sheet'!$O$1)-('Summary Sheet'!$O$1*2%),-'Summary Sheet'!$O$1*(March_21[[#This Row],[BSP]]-1))</f>
        <v>1.96</v>
      </c>
    </row>
    <row r="187" spans="1:15" x14ac:dyDescent="0.25">
      <c r="A187">
        <v>179981263</v>
      </c>
      <c r="B187" s="1" t="s">
        <v>23</v>
      </c>
      <c r="C187" s="1" t="s">
        <v>3131</v>
      </c>
      <c r="D187" s="1" t="s">
        <v>7023</v>
      </c>
      <c r="E187" s="1" t="s">
        <v>41</v>
      </c>
      <c r="F187" s="1" t="s">
        <v>54</v>
      </c>
      <c r="G187" s="2">
        <v>44257</v>
      </c>
      <c r="H187" s="3">
        <v>0.63749999999999996</v>
      </c>
      <c r="I187">
        <v>24102780</v>
      </c>
      <c r="J187">
        <v>6</v>
      </c>
      <c r="K187" s="1" t="s">
        <v>5574</v>
      </c>
      <c r="L187">
        <v>0</v>
      </c>
      <c r="M187" s="4">
        <v>3.1385595276652385</v>
      </c>
      <c r="N187" s="5">
        <v>14169.34</v>
      </c>
      <c r="O187" s="5">
        <f>IF(March_21[[#This Row],[WIN_OSE]]=0,('Summary Sheet'!$O$1)-('Summary Sheet'!$O$1*2%),-'Summary Sheet'!$O$1*(March_21[[#This Row],[BSP]]-1))</f>
        <v>1.96</v>
      </c>
    </row>
    <row r="188" spans="1:15" x14ac:dyDescent="0.25">
      <c r="A188">
        <v>179981265</v>
      </c>
      <c r="B188" s="1" t="s">
        <v>23</v>
      </c>
      <c r="C188" s="1" t="s">
        <v>3131</v>
      </c>
      <c r="D188" s="1" t="s">
        <v>7023</v>
      </c>
      <c r="E188" s="1" t="s">
        <v>24</v>
      </c>
      <c r="F188" s="1" t="s">
        <v>54</v>
      </c>
      <c r="G188" s="2">
        <v>44257</v>
      </c>
      <c r="H188" s="3">
        <v>0.65138888888888891</v>
      </c>
      <c r="I188">
        <v>38200440</v>
      </c>
      <c r="J188">
        <v>1</v>
      </c>
      <c r="K188" s="1" t="s">
        <v>3944</v>
      </c>
      <c r="L188">
        <v>0</v>
      </c>
      <c r="M188" s="4">
        <v>3.3832959368996987</v>
      </c>
      <c r="N188" s="5">
        <v>10103.040000000001</v>
      </c>
      <c r="O188" s="5">
        <f>IF(March_21[[#This Row],[WIN_OSE]]=0,('Summary Sheet'!$O$1)-('Summary Sheet'!$O$1*2%),-'Summary Sheet'!$O$1*(March_21[[#This Row],[BSP]]-1))</f>
        <v>1.96</v>
      </c>
    </row>
    <row r="189" spans="1:15" x14ac:dyDescent="0.25">
      <c r="A189">
        <v>179981267</v>
      </c>
      <c r="B189" s="1" t="s">
        <v>23</v>
      </c>
      <c r="C189" s="1" t="s">
        <v>3131</v>
      </c>
      <c r="D189" s="1" t="s">
        <v>7023</v>
      </c>
      <c r="E189" s="1" t="s">
        <v>49</v>
      </c>
      <c r="F189" s="1" t="s">
        <v>188</v>
      </c>
      <c r="G189" s="2">
        <v>44257</v>
      </c>
      <c r="H189" s="3">
        <v>0.66527777777777775</v>
      </c>
      <c r="I189">
        <v>26475346</v>
      </c>
      <c r="J189">
        <v>4</v>
      </c>
      <c r="K189" s="1" t="s">
        <v>3761</v>
      </c>
      <c r="L189">
        <v>0</v>
      </c>
      <c r="M189" s="4">
        <v>3.1906314508788629</v>
      </c>
      <c r="N189" s="5">
        <v>11745.24</v>
      </c>
      <c r="O189" s="5">
        <f>IF(March_21[[#This Row],[WIN_OSE]]=0,('Summary Sheet'!$O$1)-('Summary Sheet'!$O$1*2%),-'Summary Sheet'!$O$1*(March_21[[#This Row],[BSP]]-1))</f>
        <v>1.96</v>
      </c>
    </row>
    <row r="190" spans="1:15" x14ac:dyDescent="0.25">
      <c r="A190">
        <v>179981269</v>
      </c>
      <c r="B190" s="1" t="s">
        <v>23</v>
      </c>
      <c r="C190" s="1" t="s">
        <v>3131</v>
      </c>
      <c r="D190" s="1" t="s">
        <v>7023</v>
      </c>
      <c r="E190" s="1" t="s">
        <v>30</v>
      </c>
      <c r="F190" s="1" t="s">
        <v>54</v>
      </c>
      <c r="G190" s="2">
        <v>44257</v>
      </c>
      <c r="H190" s="3">
        <v>0.6791666666666667</v>
      </c>
      <c r="I190">
        <v>38209542</v>
      </c>
      <c r="J190">
        <v>6</v>
      </c>
      <c r="K190" s="1" t="s">
        <v>5577</v>
      </c>
      <c r="L190">
        <v>0</v>
      </c>
      <c r="M190" s="4">
        <v>3.35</v>
      </c>
      <c r="N190" s="5">
        <v>7770.4</v>
      </c>
      <c r="O190" s="5">
        <f>IF(March_21[[#This Row],[WIN_OSE]]=0,('Summary Sheet'!$O$1)-('Summary Sheet'!$O$1*2%),-'Summary Sheet'!$O$1*(March_21[[#This Row],[BSP]]-1))</f>
        <v>1.96</v>
      </c>
    </row>
    <row r="191" spans="1:15" x14ac:dyDescent="0.25">
      <c r="A191">
        <v>179981271</v>
      </c>
      <c r="B191" s="1" t="s">
        <v>23</v>
      </c>
      <c r="C191" s="1" t="s">
        <v>3131</v>
      </c>
      <c r="D191" s="1" t="s">
        <v>7023</v>
      </c>
      <c r="E191" s="1" t="s">
        <v>47</v>
      </c>
      <c r="F191" s="1" t="s">
        <v>54</v>
      </c>
      <c r="G191" s="2">
        <v>44257</v>
      </c>
      <c r="H191" s="3">
        <v>0.69305555555555554</v>
      </c>
      <c r="I191">
        <v>32663447</v>
      </c>
      <c r="J191">
        <v>6</v>
      </c>
      <c r="K191" s="1" t="s">
        <v>315</v>
      </c>
      <c r="L191">
        <v>0</v>
      </c>
      <c r="M191" s="4">
        <v>3.55</v>
      </c>
      <c r="N191" s="5">
        <v>12426.56</v>
      </c>
      <c r="O191" s="5">
        <f>IF(March_21[[#This Row],[WIN_OSE]]=0,('Summary Sheet'!$O$1)-('Summary Sheet'!$O$1*2%),-'Summary Sheet'!$O$1*(March_21[[#This Row],[BSP]]-1))</f>
        <v>1.96</v>
      </c>
    </row>
    <row r="192" spans="1:15" x14ac:dyDescent="0.25">
      <c r="A192">
        <v>179981273</v>
      </c>
      <c r="B192" s="1" t="s">
        <v>23</v>
      </c>
      <c r="C192" s="1" t="s">
        <v>3131</v>
      </c>
      <c r="D192" s="1" t="s">
        <v>7023</v>
      </c>
      <c r="E192" s="1" t="s">
        <v>24</v>
      </c>
      <c r="F192" s="1" t="s">
        <v>54</v>
      </c>
      <c r="G192" s="2">
        <v>44257</v>
      </c>
      <c r="H192" s="3">
        <v>0.70694444444444449</v>
      </c>
      <c r="I192">
        <v>35860887</v>
      </c>
      <c r="J192">
        <v>5</v>
      </c>
      <c r="K192" s="1" t="s">
        <v>5045</v>
      </c>
      <c r="L192">
        <v>0</v>
      </c>
      <c r="M192" s="4">
        <v>3.7148106525248501</v>
      </c>
      <c r="N192" s="5">
        <v>15563.16</v>
      </c>
      <c r="O192" s="5">
        <f>IF(March_21[[#This Row],[WIN_OSE]]=0,('Summary Sheet'!$O$1)-('Summary Sheet'!$O$1*2%),-'Summary Sheet'!$O$1*(March_21[[#This Row],[BSP]]-1))</f>
        <v>1.96</v>
      </c>
    </row>
    <row r="193" spans="1:15" x14ac:dyDescent="0.25">
      <c r="A193">
        <v>179981275</v>
      </c>
      <c r="B193" s="1" t="s">
        <v>23</v>
      </c>
      <c r="C193" s="1" t="s">
        <v>3131</v>
      </c>
      <c r="D193" s="1" t="s">
        <v>7023</v>
      </c>
      <c r="E193" s="1" t="s">
        <v>47</v>
      </c>
      <c r="F193" s="1" t="s">
        <v>54</v>
      </c>
      <c r="G193" s="2">
        <v>44257</v>
      </c>
      <c r="H193" s="3">
        <v>0.72083333333333333</v>
      </c>
      <c r="I193">
        <v>38601487</v>
      </c>
      <c r="J193">
        <v>3</v>
      </c>
      <c r="K193" s="1" t="s">
        <v>5581</v>
      </c>
      <c r="L193">
        <v>0</v>
      </c>
      <c r="M193" s="4">
        <v>2.62</v>
      </c>
      <c r="N193" s="5">
        <v>16066.48</v>
      </c>
      <c r="O193" s="5">
        <f>IF(March_21[[#This Row],[WIN_OSE]]=0,('Summary Sheet'!$O$1)-('Summary Sheet'!$O$1*2%),-'Summary Sheet'!$O$1*(March_21[[#This Row],[BSP]]-1))</f>
        <v>1.96</v>
      </c>
    </row>
    <row r="194" spans="1:15" x14ac:dyDescent="0.25">
      <c r="A194">
        <v>179981277</v>
      </c>
      <c r="B194" s="1" t="s">
        <v>23</v>
      </c>
      <c r="C194" s="1" t="s">
        <v>3131</v>
      </c>
      <c r="D194" s="1" t="s">
        <v>7023</v>
      </c>
      <c r="E194" s="1" t="s">
        <v>30</v>
      </c>
      <c r="F194" s="1" t="s">
        <v>54</v>
      </c>
      <c r="G194" s="2">
        <v>44257</v>
      </c>
      <c r="H194" s="3">
        <v>0.73402777777777772</v>
      </c>
      <c r="I194">
        <v>37364105</v>
      </c>
      <c r="J194">
        <v>6</v>
      </c>
      <c r="K194" s="1" t="s">
        <v>3421</v>
      </c>
      <c r="L194">
        <v>0</v>
      </c>
      <c r="M194" s="4">
        <v>2.7813413597613761</v>
      </c>
      <c r="N194" s="5">
        <v>20998.639999999999</v>
      </c>
      <c r="O194" s="5">
        <f>IF(March_21[[#This Row],[WIN_OSE]]=0,('Summary Sheet'!$O$1)-('Summary Sheet'!$O$1*2%),-'Summary Sheet'!$O$1*(March_21[[#This Row],[BSP]]-1))</f>
        <v>1.96</v>
      </c>
    </row>
    <row r="195" spans="1:15" x14ac:dyDescent="0.25">
      <c r="A195">
        <v>179981279</v>
      </c>
      <c r="B195" s="1" t="s">
        <v>23</v>
      </c>
      <c r="C195" s="1" t="s">
        <v>3131</v>
      </c>
      <c r="D195" s="1" t="s">
        <v>7023</v>
      </c>
      <c r="E195" s="1" t="s">
        <v>24</v>
      </c>
      <c r="F195" s="1" t="s">
        <v>54</v>
      </c>
      <c r="G195" s="2">
        <v>44257</v>
      </c>
      <c r="H195" s="3">
        <v>0.74583333333333335</v>
      </c>
      <c r="I195">
        <v>38578772</v>
      </c>
      <c r="J195">
        <v>5</v>
      </c>
      <c r="K195" s="1" t="s">
        <v>5583</v>
      </c>
      <c r="L195">
        <v>1</v>
      </c>
      <c r="M195" s="4">
        <v>4.396427300311915</v>
      </c>
      <c r="N195" s="5">
        <v>8538.32</v>
      </c>
      <c r="O195" s="5">
        <f>IF(March_21[[#This Row],[WIN_OSE]]=0,('Summary Sheet'!$O$1)-('Summary Sheet'!$O$1*2%),-'Summary Sheet'!$O$1*(March_21[[#This Row],[BSP]]-1))</f>
        <v>-6.79285460062383</v>
      </c>
    </row>
    <row r="196" spans="1:15" x14ac:dyDescent="0.25">
      <c r="A196">
        <v>179981318</v>
      </c>
      <c r="B196" s="1" t="s">
        <v>23</v>
      </c>
      <c r="C196" s="1" t="s">
        <v>167</v>
      </c>
      <c r="D196" s="1" t="s">
        <v>7023</v>
      </c>
      <c r="E196" s="1" t="s">
        <v>43</v>
      </c>
      <c r="F196" s="1" t="s">
        <v>44</v>
      </c>
      <c r="G196" s="2">
        <v>44257</v>
      </c>
      <c r="H196" s="3">
        <v>0.58125000000000004</v>
      </c>
      <c r="I196">
        <v>38672716</v>
      </c>
      <c r="J196">
        <v>2</v>
      </c>
      <c r="K196" s="1" t="s">
        <v>5584</v>
      </c>
      <c r="L196">
        <v>1</v>
      </c>
      <c r="M196" s="4">
        <v>3.9960122612115079</v>
      </c>
      <c r="N196" s="5">
        <v>7233.92</v>
      </c>
      <c r="O196" s="5">
        <f>IF(March_21[[#This Row],[WIN_OSE]]=0,('Summary Sheet'!$O$1)-('Summary Sheet'!$O$1*2%),-'Summary Sheet'!$O$1*(March_21[[#This Row],[BSP]]-1))</f>
        <v>-5.9920245224230158</v>
      </c>
    </row>
    <row r="197" spans="1:15" x14ac:dyDescent="0.25">
      <c r="A197">
        <v>179981320</v>
      </c>
      <c r="B197" s="1" t="s">
        <v>23</v>
      </c>
      <c r="C197" s="1" t="s">
        <v>167</v>
      </c>
      <c r="D197" s="1" t="s">
        <v>7023</v>
      </c>
      <c r="E197" s="1" t="s">
        <v>43</v>
      </c>
      <c r="F197" s="1" t="s">
        <v>44</v>
      </c>
      <c r="G197" s="2">
        <v>44257</v>
      </c>
      <c r="H197" s="3">
        <v>0.59166666666666667</v>
      </c>
      <c r="I197">
        <v>38270452</v>
      </c>
      <c r="J197">
        <v>3</v>
      </c>
      <c r="K197" s="1" t="s">
        <v>3821</v>
      </c>
      <c r="L197">
        <v>0</v>
      </c>
      <c r="M197" s="4">
        <v>3.5234199257413996</v>
      </c>
      <c r="N197" s="5">
        <v>5075.7</v>
      </c>
      <c r="O197" s="5">
        <f>IF(March_21[[#This Row],[WIN_OSE]]=0,('Summary Sheet'!$O$1)-('Summary Sheet'!$O$1*2%),-'Summary Sheet'!$O$1*(March_21[[#This Row],[BSP]]-1))</f>
        <v>1.96</v>
      </c>
    </row>
    <row r="198" spans="1:15" x14ac:dyDescent="0.25">
      <c r="A198">
        <v>179981322</v>
      </c>
      <c r="B198" s="1" t="s">
        <v>23</v>
      </c>
      <c r="C198" s="1" t="s">
        <v>167</v>
      </c>
      <c r="D198" s="1" t="s">
        <v>7023</v>
      </c>
      <c r="E198" s="1" t="s">
        <v>47</v>
      </c>
      <c r="F198" s="1" t="s">
        <v>44</v>
      </c>
      <c r="G198" s="2">
        <v>44257</v>
      </c>
      <c r="H198" s="3">
        <v>0.60555555555555551</v>
      </c>
      <c r="I198">
        <v>27489870</v>
      </c>
      <c r="J198">
        <v>3</v>
      </c>
      <c r="K198" s="1" t="s">
        <v>5587</v>
      </c>
      <c r="L198">
        <v>0</v>
      </c>
      <c r="M198" s="4">
        <v>4.2</v>
      </c>
      <c r="N198" s="5">
        <v>4255.2</v>
      </c>
      <c r="O198" s="5">
        <f>IF(March_21[[#This Row],[WIN_OSE]]=0,('Summary Sheet'!$O$1)-('Summary Sheet'!$O$1*2%),-'Summary Sheet'!$O$1*(March_21[[#This Row],[BSP]]-1))</f>
        <v>1.96</v>
      </c>
    </row>
    <row r="199" spans="1:15" x14ac:dyDescent="0.25">
      <c r="A199">
        <v>179981324</v>
      </c>
      <c r="B199" s="1" t="s">
        <v>23</v>
      </c>
      <c r="C199" s="1" t="s">
        <v>167</v>
      </c>
      <c r="D199" s="1" t="s">
        <v>7023</v>
      </c>
      <c r="E199" s="1" t="s">
        <v>27</v>
      </c>
      <c r="F199" s="1" t="s">
        <v>186</v>
      </c>
      <c r="G199" s="2">
        <v>44257</v>
      </c>
      <c r="H199" s="3">
        <v>0.61944444444444446</v>
      </c>
      <c r="I199">
        <v>36159754</v>
      </c>
      <c r="J199">
        <v>3</v>
      </c>
      <c r="K199" s="1" t="s">
        <v>5588</v>
      </c>
      <c r="L199">
        <v>0</v>
      </c>
      <c r="M199" s="4">
        <v>3.2751776413319744</v>
      </c>
      <c r="N199" s="5">
        <v>10131</v>
      </c>
      <c r="O199" s="5">
        <f>IF(March_21[[#This Row],[WIN_OSE]]=0,('Summary Sheet'!$O$1)-('Summary Sheet'!$O$1*2%),-'Summary Sheet'!$O$1*(March_21[[#This Row],[BSP]]-1))</f>
        <v>1.96</v>
      </c>
    </row>
    <row r="200" spans="1:15" x14ac:dyDescent="0.25">
      <c r="A200">
        <v>179981326</v>
      </c>
      <c r="B200" s="1" t="s">
        <v>23</v>
      </c>
      <c r="C200" s="1" t="s">
        <v>167</v>
      </c>
      <c r="D200" s="1" t="s">
        <v>7023</v>
      </c>
      <c r="E200" s="1" t="s">
        <v>47</v>
      </c>
      <c r="F200" s="1" t="s">
        <v>44</v>
      </c>
      <c r="G200" s="2">
        <v>44257</v>
      </c>
      <c r="H200" s="3">
        <v>0.63263888888888886</v>
      </c>
      <c r="I200">
        <v>26315822</v>
      </c>
      <c r="J200">
        <v>3</v>
      </c>
      <c r="K200" s="1" t="s">
        <v>4706</v>
      </c>
      <c r="L200">
        <v>0</v>
      </c>
      <c r="M200" s="4">
        <v>3.1</v>
      </c>
      <c r="N200" s="5">
        <v>7056.74</v>
      </c>
      <c r="O200" s="5">
        <f>IF(March_21[[#This Row],[WIN_OSE]]=0,('Summary Sheet'!$O$1)-('Summary Sheet'!$O$1*2%),-'Summary Sheet'!$O$1*(March_21[[#This Row],[BSP]]-1))</f>
        <v>1.96</v>
      </c>
    </row>
    <row r="201" spans="1:15" x14ac:dyDescent="0.25">
      <c r="A201">
        <v>179981328</v>
      </c>
      <c r="B201" s="1" t="s">
        <v>23</v>
      </c>
      <c r="C201" s="1" t="s">
        <v>167</v>
      </c>
      <c r="D201" s="1" t="s">
        <v>7023</v>
      </c>
      <c r="E201" s="1" t="s">
        <v>39</v>
      </c>
      <c r="F201" s="1" t="s">
        <v>44</v>
      </c>
      <c r="G201" s="2">
        <v>44257</v>
      </c>
      <c r="H201" s="3">
        <v>0.64444444444444449</v>
      </c>
      <c r="I201">
        <v>22389998</v>
      </c>
      <c r="J201">
        <v>3</v>
      </c>
      <c r="K201" s="1" t="s">
        <v>803</v>
      </c>
      <c r="L201">
        <v>0</v>
      </c>
      <c r="M201" s="4">
        <v>4.1457449591960902</v>
      </c>
      <c r="N201" s="5">
        <v>4755.5200000000004</v>
      </c>
      <c r="O201" s="5">
        <f>IF(March_21[[#This Row],[WIN_OSE]]=0,('Summary Sheet'!$O$1)-('Summary Sheet'!$O$1*2%),-'Summary Sheet'!$O$1*(March_21[[#This Row],[BSP]]-1))</f>
        <v>1.96</v>
      </c>
    </row>
    <row r="202" spans="1:15" x14ac:dyDescent="0.25">
      <c r="A202">
        <v>179981330</v>
      </c>
      <c r="B202" s="1" t="s">
        <v>23</v>
      </c>
      <c r="C202" s="1" t="s">
        <v>167</v>
      </c>
      <c r="D202" s="1" t="s">
        <v>7023</v>
      </c>
      <c r="E202" s="1" t="s">
        <v>41</v>
      </c>
      <c r="F202" s="1" t="s">
        <v>44</v>
      </c>
      <c r="G202" s="2">
        <v>44257</v>
      </c>
      <c r="H202" s="3">
        <v>0.65833333333333333</v>
      </c>
      <c r="I202">
        <v>38410674</v>
      </c>
      <c r="J202">
        <v>5</v>
      </c>
      <c r="K202" s="1" t="s">
        <v>4492</v>
      </c>
      <c r="L202">
        <v>0</v>
      </c>
      <c r="M202" s="4">
        <v>3.9766610335748194</v>
      </c>
      <c r="N202" s="5">
        <v>12256.38</v>
      </c>
      <c r="O202" s="5">
        <f>IF(March_21[[#This Row],[WIN_OSE]]=0,('Summary Sheet'!$O$1)-('Summary Sheet'!$O$1*2%),-'Summary Sheet'!$O$1*(March_21[[#This Row],[BSP]]-1))</f>
        <v>1.96</v>
      </c>
    </row>
    <row r="203" spans="1:15" x14ac:dyDescent="0.25">
      <c r="A203">
        <v>179981332</v>
      </c>
      <c r="B203" s="1" t="s">
        <v>23</v>
      </c>
      <c r="C203" s="1" t="s">
        <v>167</v>
      </c>
      <c r="D203" s="1" t="s">
        <v>7023</v>
      </c>
      <c r="E203" s="1" t="s">
        <v>32</v>
      </c>
      <c r="F203" s="1" t="s">
        <v>44</v>
      </c>
      <c r="G203" s="2">
        <v>44257</v>
      </c>
      <c r="H203" s="3">
        <v>0.67222222222222228</v>
      </c>
      <c r="I203">
        <v>38386775</v>
      </c>
      <c r="J203">
        <v>3</v>
      </c>
      <c r="K203" s="1" t="s">
        <v>3855</v>
      </c>
      <c r="L203">
        <v>0</v>
      </c>
      <c r="M203" s="4">
        <v>4.5028463698478305</v>
      </c>
      <c r="N203" s="5">
        <v>3448.94</v>
      </c>
      <c r="O203" s="5">
        <f>IF(March_21[[#This Row],[WIN_OSE]]=0,('Summary Sheet'!$O$1)-('Summary Sheet'!$O$1*2%),-'Summary Sheet'!$O$1*(March_21[[#This Row],[BSP]]-1))</f>
        <v>1.96</v>
      </c>
    </row>
    <row r="204" spans="1:15" x14ac:dyDescent="0.25">
      <c r="A204">
        <v>179981334</v>
      </c>
      <c r="B204" s="1" t="s">
        <v>23</v>
      </c>
      <c r="C204" s="1" t="s">
        <v>167</v>
      </c>
      <c r="D204" s="1" t="s">
        <v>7023</v>
      </c>
      <c r="E204" s="1" t="s">
        <v>41</v>
      </c>
      <c r="F204" s="1" t="s">
        <v>44</v>
      </c>
      <c r="G204" s="2">
        <v>44257</v>
      </c>
      <c r="H204" s="3">
        <v>0.68611111111111112</v>
      </c>
      <c r="I204">
        <v>36027325</v>
      </c>
      <c r="J204">
        <v>5</v>
      </c>
      <c r="K204" s="1" t="s">
        <v>183</v>
      </c>
      <c r="L204">
        <v>1</v>
      </c>
      <c r="M204" s="4">
        <v>2.5604752382360743</v>
      </c>
      <c r="N204" s="5">
        <v>10407.42</v>
      </c>
      <c r="O204" s="5">
        <f>IF(March_21[[#This Row],[WIN_OSE]]=0,('Summary Sheet'!$O$1)-('Summary Sheet'!$O$1*2%),-'Summary Sheet'!$O$1*(March_21[[#This Row],[BSP]]-1))</f>
        <v>-3.1209504764721485</v>
      </c>
    </row>
    <row r="205" spans="1:15" x14ac:dyDescent="0.25">
      <c r="A205">
        <v>179981336</v>
      </c>
      <c r="B205" s="1" t="s">
        <v>23</v>
      </c>
      <c r="C205" s="1" t="s">
        <v>167</v>
      </c>
      <c r="D205" s="1" t="s">
        <v>7023</v>
      </c>
      <c r="E205" s="1" t="s">
        <v>49</v>
      </c>
      <c r="F205" s="1" t="s">
        <v>186</v>
      </c>
      <c r="G205" s="2">
        <v>44257</v>
      </c>
      <c r="H205" s="3">
        <v>0.7</v>
      </c>
      <c r="I205">
        <v>38672717</v>
      </c>
      <c r="J205">
        <v>2</v>
      </c>
      <c r="K205" s="1" t="s">
        <v>5593</v>
      </c>
      <c r="L205">
        <v>0</v>
      </c>
      <c r="M205" s="4">
        <v>4.5999999999999996</v>
      </c>
      <c r="N205" s="5">
        <v>9533.32</v>
      </c>
      <c r="O205" s="5">
        <f>IF(March_21[[#This Row],[WIN_OSE]]=0,('Summary Sheet'!$O$1)-('Summary Sheet'!$O$1*2%),-'Summary Sheet'!$O$1*(March_21[[#This Row],[BSP]]-1))</f>
        <v>1.96</v>
      </c>
    </row>
    <row r="206" spans="1:15" x14ac:dyDescent="0.25">
      <c r="A206">
        <v>179981338</v>
      </c>
      <c r="B206" s="1" t="s">
        <v>23</v>
      </c>
      <c r="C206" s="1" t="s">
        <v>167</v>
      </c>
      <c r="D206" s="1" t="s">
        <v>7023</v>
      </c>
      <c r="E206" s="1" t="s">
        <v>32</v>
      </c>
      <c r="F206" s="1" t="s">
        <v>44</v>
      </c>
      <c r="G206" s="2">
        <v>44257</v>
      </c>
      <c r="H206" s="3">
        <v>0.71388888888888891</v>
      </c>
      <c r="I206">
        <v>24135195</v>
      </c>
      <c r="J206">
        <v>1</v>
      </c>
      <c r="K206" s="1" t="s">
        <v>4604</v>
      </c>
      <c r="L206">
        <v>0</v>
      </c>
      <c r="M206" s="4">
        <v>2.7900799566365273</v>
      </c>
      <c r="N206" s="5">
        <v>14023.76</v>
      </c>
      <c r="O206" s="5">
        <f>IF(March_21[[#This Row],[WIN_OSE]]=0,('Summary Sheet'!$O$1)-('Summary Sheet'!$O$1*2%),-'Summary Sheet'!$O$1*(March_21[[#This Row],[BSP]]-1))</f>
        <v>1.96</v>
      </c>
    </row>
    <row r="207" spans="1:15" x14ac:dyDescent="0.25">
      <c r="A207">
        <v>179981340</v>
      </c>
      <c r="B207" s="1" t="s">
        <v>23</v>
      </c>
      <c r="C207" s="1" t="s">
        <v>167</v>
      </c>
      <c r="D207" s="1" t="s">
        <v>7023</v>
      </c>
      <c r="E207" s="1" t="s">
        <v>32</v>
      </c>
      <c r="F207" s="1" t="s">
        <v>44</v>
      </c>
      <c r="G207" s="2">
        <v>44257</v>
      </c>
      <c r="H207" s="3">
        <v>0.72777777777777775</v>
      </c>
      <c r="I207">
        <v>26536278</v>
      </c>
      <c r="J207">
        <v>5</v>
      </c>
      <c r="K207" s="1" t="s">
        <v>5595</v>
      </c>
      <c r="L207">
        <v>1</v>
      </c>
      <c r="M207" s="4">
        <v>3.75</v>
      </c>
      <c r="N207" s="5">
        <v>5891.04</v>
      </c>
      <c r="O207" s="5">
        <f>IF(March_21[[#This Row],[WIN_OSE]]=0,('Summary Sheet'!$O$1)-('Summary Sheet'!$O$1*2%),-'Summary Sheet'!$O$1*(March_21[[#This Row],[BSP]]-1))</f>
        <v>-5.5</v>
      </c>
    </row>
    <row r="208" spans="1:15" x14ac:dyDescent="0.25">
      <c r="A208">
        <v>179981342</v>
      </c>
      <c r="B208" s="1" t="s">
        <v>23</v>
      </c>
      <c r="C208" s="1" t="s">
        <v>167</v>
      </c>
      <c r="D208" s="1" t="s">
        <v>7023</v>
      </c>
      <c r="E208" s="1" t="s">
        <v>30</v>
      </c>
      <c r="F208" s="1" t="s">
        <v>44</v>
      </c>
      <c r="G208" s="2">
        <v>44257</v>
      </c>
      <c r="H208" s="3">
        <v>0.73888888888888893</v>
      </c>
      <c r="I208">
        <v>38200987</v>
      </c>
      <c r="J208">
        <v>4</v>
      </c>
      <c r="K208" s="1" t="s">
        <v>3837</v>
      </c>
      <c r="L208">
        <v>1</v>
      </c>
      <c r="M208" s="4">
        <v>3.2098649508175736</v>
      </c>
      <c r="N208" s="5">
        <v>12645.5</v>
      </c>
      <c r="O208" s="5">
        <f>IF(March_21[[#This Row],[WIN_OSE]]=0,('Summary Sheet'!$O$1)-('Summary Sheet'!$O$1*2%),-'Summary Sheet'!$O$1*(March_21[[#This Row],[BSP]]-1))</f>
        <v>-4.4197299016351472</v>
      </c>
    </row>
    <row r="209" spans="1:15" x14ac:dyDescent="0.25">
      <c r="A209">
        <v>179981344</v>
      </c>
      <c r="B209" s="1" t="s">
        <v>23</v>
      </c>
      <c r="C209" s="1" t="s">
        <v>167</v>
      </c>
      <c r="D209" s="1" t="s">
        <v>7023</v>
      </c>
      <c r="E209" s="1" t="s">
        <v>20</v>
      </c>
      <c r="F209" s="1" t="s">
        <v>44</v>
      </c>
      <c r="G209" s="2">
        <v>44257</v>
      </c>
      <c r="H209" s="3">
        <v>0.75138888888888888</v>
      </c>
      <c r="I209">
        <v>24990723</v>
      </c>
      <c r="J209">
        <v>2</v>
      </c>
      <c r="K209" s="1" t="s">
        <v>730</v>
      </c>
      <c r="L209">
        <v>1</v>
      </c>
      <c r="M209" s="4">
        <v>3.7531468123443483</v>
      </c>
      <c r="N209" s="5">
        <v>15331.46</v>
      </c>
      <c r="O209" s="5">
        <f>IF(March_21[[#This Row],[WIN_OSE]]=0,('Summary Sheet'!$O$1)-('Summary Sheet'!$O$1*2%),-'Summary Sheet'!$O$1*(March_21[[#This Row],[BSP]]-1))</f>
        <v>-5.5062936246886967</v>
      </c>
    </row>
    <row r="210" spans="1:15" x14ac:dyDescent="0.25">
      <c r="A210">
        <v>179981575</v>
      </c>
      <c r="B210" s="1" t="s">
        <v>16</v>
      </c>
      <c r="C210" s="1" t="s">
        <v>3130</v>
      </c>
      <c r="D210" s="1" t="s">
        <v>7023</v>
      </c>
      <c r="E210" s="1" t="s">
        <v>65</v>
      </c>
      <c r="F210" s="1" t="s">
        <v>168</v>
      </c>
      <c r="G210" s="2">
        <v>44257</v>
      </c>
      <c r="H210" s="3">
        <v>0.76180555555555551</v>
      </c>
      <c r="I210">
        <v>36128942</v>
      </c>
      <c r="J210">
        <v>6</v>
      </c>
      <c r="K210" s="1" t="s">
        <v>4937</v>
      </c>
      <c r="L210">
        <v>0</v>
      </c>
      <c r="M210" s="4">
        <v>3.9356376900000001</v>
      </c>
      <c r="N210" s="5">
        <v>6202.9</v>
      </c>
      <c r="O210" s="5">
        <f>IF(March_21[[#This Row],[WIN_OSE]]=0,('Summary Sheet'!$O$1)-('Summary Sheet'!$O$1*2%),-'Summary Sheet'!$O$1*(March_21[[#This Row],[BSP]]-1))</f>
        <v>1.96</v>
      </c>
    </row>
    <row r="211" spans="1:15" x14ac:dyDescent="0.25">
      <c r="A211">
        <v>179981577</v>
      </c>
      <c r="B211" s="1" t="s">
        <v>16</v>
      </c>
      <c r="C211" s="1" t="s">
        <v>3130</v>
      </c>
      <c r="D211" s="1" t="s">
        <v>7023</v>
      </c>
      <c r="E211" s="1" t="s">
        <v>30</v>
      </c>
      <c r="F211" s="1" t="s">
        <v>168</v>
      </c>
      <c r="G211" s="2">
        <v>44257</v>
      </c>
      <c r="H211" s="3">
        <v>0.7729166666666667</v>
      </c>
      <c r="I211">
        <v>38672714</v>
      </c>
      <c r="J211">
        <v>2</v>
      </c>
      <c r="K211" s="1" t="s">
        <v>4415</v>
      </c>
      <c r="L211">
        <v>1</v>
      </c>
      <c r="M211" s="4">
        <v>3.5126093126862541</v>
      </c>
      <c r="N211" s="5">
        <v>9773.32</v>
      </c>
      <c r="O211" s="5">
        <f>IF(March_21[[#This Row],[WIN_OSE]]=0,('Summary Sheet'!$O$1)-('Summary Sheet'!$O$1*2%),-'Summary Sheet'!$O$1*(March_21[[#This Row],[BSP]]-1))</f>
        <v>-5.0252186253725082</v>
      </c>
    </row>
    <row r="212" spans="1:15" x14ac:dyDescent="0.25">
      <c r="A212">
        <v>179981579</v>
      </c>
      <c r="B212" s="1" t="s">
        <v>16</v>
      </c>
      <c r="C212" s="1" t="s">
        <v>3130</v>
      </c>
      <c r="D212" s="1" t="s">
        <v>7023</v>
      </c>
      <c r="E212" s="1" t="s">
        <v>39</v>
      </c>
      <c r="F212" s="1" t="s">
        <v>168</v>
      </c>
      <c r="G212" s="2">
        <v>44257</v>
      </c>
      <c r="H212" s="3">
        <v>0.78333333333333333</v>
      </c>
      <c r="I212">
        <v>26594749</v>
      </c>
      <c r="J212">
        <v>2</v>
      </c>
      <c r="K212" s="1" t="s">
        <v>1096</v>
      </c>
      <c r="L212">
        <v>0</v>
      </c>
      <c r="M212" s="4">
        <v>4.549552141376771</v>
      </c>
      <c r="N212" s="5">
        <v>8481.26</v>
      </c>
      <c r="O212" s="5">
        <f>IF(March_21[[#This Row],[WIN_OSE]]=0,('Summary Sheet'!$O$1)-('Summary Sheet'!$O$1*2%),-'Summary Sheet'!$O$1*(March_21[[#This Row],[BSP]]-1))</f>
        <v>1.96</v>
      </c>
    </row>
    <row r="213" spans="1:15" x14ac:dyDescent="0.25">
      <c r="A213">
        <v>179981581</v>
      </c>
      <c r="B213" s="1" t="s">
        <v>16</v>
      </c>
      <c r="C213" s="1" t="s">
        <v>3130</v>
      </c>
      <c r="D213" s="1" t="s">
        <v>7023</v>
      </c>
      <c r="E213" s="1" t="s">
        <v>37</v>
      </c>
      <c r="F213" s="1" t="s">
        <v>168</v>
      </c>
      <c r="G213" s="2">
        <v>44257</v>
      </c>
      <c r="H213" s="3">
        <v>0.79652777777777772</v>
      </c>
      <c r="I213">
        <v>38386764</v>
      </c>
      <c r="J213">
        <v>6</v>
      </c>
      <c r="K213" s="1" t="s">
        <v>5606</v>
      </c>
      <c r="L213">
        <v>1</v>
      </c>
      <c r="M213" s="4">
        <v>3.2705384511306779</v>
      </c>
      <c r="N213" s="5">
        <v>19037.2</v>
      </c>
      <c r="O213" s="5">
        <f>IF(March_21[[#This Row],[WIN_OSE]]=0,('Summary Sheet'!$O$1)-('Summary Sheet'!$O$1*2%),-'Summary Sheet'!$O$1*(March_21[[#This Row],[BSP]]-1))</f>
        <v>-4.5410769022613557</v>
      </c>
    </row>
    <row r="214" spans="1:15" x14ac:dyDescent="0.25">
      <c r="A214">
        <v>179981583</v>
      </c>
      <c r="B214" s="1" t="s">
        <v>16</v>
      </c>
      <c r="C214" s="1" t="s">
        <v>3130</v>
      </c>
      <c r="D214" s="1" t="s">
        <v>7023</v>
      </c>
      <c r="E214" s="1" t="s">
        <v>39</v>
      </c>
      <c r="F214" s="1" t="s">
        <v>168</v>
      </c>
      <c r="G214" s="2">
        <v>44257</v>
      </c>
      <c r="H214" s="3">
        <v>0.80833333333333335</v>
      </c>
      <c r="I214">
        <v>35537362</v>
      </c>
      <c r="J214">
        <v>6</v>
      </c>
      <c r="K214" s="1" t="s">
        <v>1036</v>
      </c>
      <c r="L214">
        <v>1</v>
      </c>
      <c r="M214" s="4">
        <v>2.4713011682448274</v>
      </c>
      <c r="N214" s="5">
        <v>26206.560000000001</v>
      </c>
      <c r="O214" s="5">
        <f>IF(March_21[[#This Row],[WIN_OSE]]=0,('Summary Sheet'!$O$1)-('Summary Sheet'!$O$1*2%),-'Summary Sheet'!$O$1*(March_21[[#This Row],[BSP]]-1))</f>
        <v>-2.9426023364896547</v>
      </c>
    </row>
    <row r="215" spans="1:15" x14ac:dyDescent="0.25">
      <c r="A215">
        <v>179981585</v>
      </c>
      <c r="B215" s="1" t="s">
        <v>16</v>
      </c>
      <c r="C215" s="1" t="s">
        <v>3130</v>
      </c>
      <c r="D215" s="1" t="s">
        <v>7023</v>
      </c>
      <c r="E215" s="1" t="s">
        <v>287</v>
      </c>
      <c r="F215" s="1" t="s">
        <v>194</v>
      </c>
      <c r="G215" s="2">
        <v>44257</v>
      </c>
      <c r="H215" s="3">
        <v>0.82222222222222219</v>
      </c>
      <c r="I215">
        <v>37308931</v>
      </c>
      <c r="J215">
        <v>4</v>
      </c>
      <c r="K215" s="1" t="s">
        <v>5610</v>
      </c>
      <c r="L215">
        <v>0</v>
      </c>
      <c r="M215" s="4">
        <v>3.2</v>
      </c>
      <c r="N215" s="5">
        <v>16716.78</v>
      </c>
      <c r="O215" s="5">
        <f>IF(March_21[[#This Row],[WIN_OSE]]=0,('Summary Sheet'!$O$1)-('Summary Sheet'!$O$1*2%),-'Summary Sheet'!$O$1*(March_21[[#This Row],[BSP]]-1))</f>
        <v>1.96</v>
      </c>
    </row>
    <row r="216" spans="1:15" x14ac:dyDescent="0.25">
      <c r="A216">
        <v>179981587</v>
      </c>
      <c r="B216" s="1" t="s">
        <v>16</v>
      </c>
      <c r="C216" s="1" t="s">
        <v>3130</v>
      </c>
      <c r="D216" s="1" t="s">
        <v>7023</v>
      </c>
      <c r="E216" s="1" t="s">
        <v>37</v>
      </c>
      <c r="F216" s="1" t="s">
        <v>168</v>
      </c>
      <c r="G216" s="2">
        <v>44257</v>
      </c>
      <c r="H216" s="3">
        <v>0.8354166666666667</v>
      </c>
      <c r="I216">
        <v>28703151</v>
      </c>
      <c r="J216">
        <v>4</v>
      </c>
      <c r="K216" s="1" t="s">
        <v>5611</v>
      </c>
      <c r="L216">
        <v>0</v>
      </c>
      <c r="M216" s="4">
        <v>2.514387851777574</v>
      </c>
      <c r="N216" s="5">
        <v>24085.08</v>
      </c>
      <c r="O216" s="5">
        <f>IF(March_21[[#This Row],[WIN_OSE]]=0,('Summary Sheet'!$O$1)-('Summary Sheet'!$O$1*2%),-'Summary Sheet'!$O$1*(March_21[[#This Row],[BSP]]-1))</f>
        <v>1.96</v>
      </c>
    </row>
    <row r="217" spans="1:15" x14ac:dyDescent="0.25">
      <c r="A217">
        <v>179981589</v>
      </c>
      <c r="B217" s="1" t="s">
        <v>16</v>
      </c>
      <c r="C217" s="1" t="s">
        <v>3130</v>
      </c>
      <c r="D217" s="1" t="s">
        <v>7023</v>
      </c>
      <c r="E217" s="1" t="s">
        <v>20</v>
      </c>
      <c r="F217" s="1" t="s">
        <v>168</v>
      </c>
      <c r="G217" s="2">
        <v>44257</v>
      </c>
      <c r="H217" s="3">
        <v>0.84930555555555554</v>
      </c>
      <c r="I217">
        <v>30414142</v>
      </c>
      <c r="J217">
        <v>5</v>
      </c>
      <c r="K217" s="1" t="s">
        <v>5612</v>
      </c>
      <c r="L217">
        <v>1</v>
      </c>
      <c r="M217" s="4">
        <v>2.0309233056845191</v>
      </c>
      <c r="N217" s="5">
        <v>26533.06</v>
      </c>
      <c r="O217" s="5">
        <f>IF(March_21[[#This Row],[WIN_OSE]]=0,('Summary Sheet'!$O$1)-('Summary Sheet'!$O$1*2%),-'Summary Sheet'!$O$1*(March_21[[#This Row],[BSP]]-1))</f>
        <v>-2.0618466113690381</v>
      </c>
    </row>
    <row r="218" spans="1:15" x14ac:dyDescent="0.25">
      <c r="A218">
        <v>179981591</v>
      </c>
      <c r="B218" s="1" t="s">
        <v>16</v>
      </c>
      <c r="C218" s="1" t="s">
        <v>3130</v>
      </c>
      <c r="D218" s="1" t="s">
        <v>7023</v>
      </c>
      <c r="E218" s="1" t="s">
        <v>37</v>
      </c>
      <c r="F218" s="1" t="s">
        <v>168</v>
      </c>
      <c r="G218" s="2">
        <v>44257</v>
      </c>
      <c r="H218" s="3">
        <v>0.86319444444444449</v>
      </c>
      <c r="I218">
        <v>36161138</v>
      </c>
      <c r="J218">
        <v>1</v>
      </c>
      <c r="K218" s="1" t="s">
        <v>4916</v>
      </c>
      <c r="L218">
        <v>1</v>
      </c>
      <c r="M218" s="4">
        <v>3.7743002207809324</v>
      </c>
      <c r="N218" s="5">
        <v>17897.259999999998</v>
      </c>
      <c r="O218" s="5">
        <f>IF(March_21[[#This Row],[WIN_OSE]]=0,('Summary Sheet'!$O$1)-('Summary Sheet'!$O$1*2%),-'Summary Sheet'!$O$1*(March_21[[#This Row],[BSP]]-1))</f>
        <v>-5.5486004415618648</v>
      </c>
    </row>
    <row r="219" spans="1:15" x14ac:dyDescent="0.25">
      <c r="A219">
        <v>179981593</v>
      </c>
      <c r="B219" s="1" t="s">
        <v>16</v>
      </c>
      <c r="C219" s="1" t="s">
        <v>3130</v>
      </c>
      <c r="D219" s="1" t="s">
        <v>7023</v>
      </c>
      <c r="E219" s="1" t="s">
        <v>30</v>
      </c>
      <c r="F219" s="1" t="s">
        <v>168</v>
      </c>
      <c r="G219" s="2">
        <v>44257</v>
      </c>
      <c r="H219" s="3">
        <v>0.87638888888888888</v>
      </c>
      <c r="I219">
        <v>37839074</v>
      </c>
      <c r="J219">
        <v>1</v>
      </c>
      <c r="K219" s="1" t="s">
        <v>693</v>
      </c>
      <c r="L219">
        <v>0</v>
      </c>
      <c r="M219" s="4">
        <v>2.54</v>
      </c>
      <c r="N219" s="5">
        <v>12469.58</v>
      </c>
      <c r="O219" s="5">
        <f>IF(March_21[[#This Row],[WIN_OSE]]=0,('Summary Sheet'!$O$1)-('Summary Sheet'!$O$1*2%),-'Summary Sheet'!$O$1*(March_21[[#This Row],[BSP]]-1))</f>
        <v>1.96</v>
      </c>
    </row>
    <row r="220" spans="1:15" x14ac:dyDescent="0.25">
      <c r="A220">
        <v>179981595</v>
      </c>
      <c r="B220" s="1" t="s">
        <v>16</v>
      </c>
      <c r="C220" s="1" t="s">
        <v>3130</v>
      </c>
      <c r="D220" s="1" t="s">
        <v>7023</v>
      </c>
      <c r="E220" s="1" t="s">
        <v>39</v>
      </c>
      <c r="F220" s="1" t="s">
        <v>168</v>
      </c>
      <c r="G220" s="2">
        <v>44257</v>
      </c>
      <c r="H220" s="3">
        <v>0.88749999999999996</v>
      </c>
      <c r="I220">
        <v>38613191</v>
      </c>
      <c r="J220">
        <v>2</v>
      </c>
      <c r="K220" s="1" t="s">
        <v>5158</v>
      </c>
      <c r="L220">
        <v>0</v>
      </c>
      <c r="M220" s="4">
        <v>3.05</v>
      </c>
      <c r="N220" s="5">
        <v>14458.88</v>
      </c>
      <c r="O220" s="5">
        <f>IF(March_21[[#This Row],[WIN_OSE]]=0,('Summary Sheet'!$O$1)-('Summary Sheet'!$O$1*2%),-'Summary Sheet'!$O$1*(March_21[[#This Row],[BSP]]-1))</f>
        <v>1.96</v>
      </c>
    </row>
    <row r="221" spans="1:15" x14ac:dyDescent="0.25">
      <c r="A221">
        <v>179982276</v>
      </c>
      <c r="B221" s="1" t="s">
        <v>19</v>
      </c>
      <c r="C221" s="1" t="s">
        <v>3137</v>
      </c>
      <c r="D221" s="1" t="s">
        <v>7023</v>
      </c>
      <c r="E221" s="1" t="s">
        <v>41</v>
      </c>
      <c r="F221" s="1" t="s">
        <v>35</v>
      </c>
      <c r="G221" s="2">
        <v>44257</v>
      </c>
      <c r="H221" s="3">
        <v>0.7680555555555556</v>
      </c>
      <c r="I221">
        <v>36629606</v>
      </c>
      <c r="J221">
        <v>2</v>
      </c>
      <c r="K221" s="1" t="s">
        <v>5040</v>
      </c>
      <c r="L221">
        <v>0</v>
      </c>
      <c r="M221" s="4">
        <v>3.4435825769999999</v>
      </c>
      <c r="N221" s="5">
        <v>13398.52</v>
      </c>
      <c r="O221" s="5">
        <f>IF(March_21[[#This Row],[WIN_OSE]]=0,('Summary Sheet'!$O$1)-('Summary Sheet'!$O$1*2%),-'Summary Sheet'!$O$1*(March_21[[#This Row],[BSP]]-1))</f>
        <v>1.96</v>
      </c>
    </row>
    <row r="222" spans="1:15" x14ac:dyDescent="0.25">
      <c r="A222">
        <v>179982278</v>
      </c>
      <c r="B222" s="1" t="s">
        <v>19</v>
      </c>
      <c r="C222" s="1" t="s">
        <v>3137</v>
      </c>
      <c r="D222" s="1" t="s">
        <v>7023</v>
      </c>
      <c r="E222" s="1" t="s">
        <v>24</v>
      </c>
      <c r="F222" s="1" t="s">
        <v>35</v>
      </c>
      <c r="G222" s="2">
        <v>44257</v>
      </c>
      <c r="H222" s="3">
        <v>0.77847222222222223</v>
      </c>
      <c r="I222">
        <v>38671976</v>
      </c>
      <c r="J222">
        <v>3</v>
      </c>
      <c r="K222" s="1" t="s">
        <v>5619</v>
      </c>
      <c r="L222">
        <v>0</v>
      </c>
      <c r="M222" s="4">
        <v>2.1498890356274565</v>
      </c>
      <c r="N222" s="5">
        <v>28002.639999999999</v>
      </c>
      <c r="O222" s="5">
        <f>IF(March_21[[#This Row],[WIN_OSE]]=0,('Summary Sheet'!$O$1)-('Summary Sheet'!$O$1*2%),-'Summary Sheet'!$O$1*(March_21[[#This Row],[BSP]]-1))</f>
        <v>1.96</v>
      </c>
    </row>
    <row r="223" spans="1:15" x14ac:dyDescent="0.25">
      <c r="A223">
        <v>179982280</v>
      </c>
      <c r="B223" s="1" t="s">
        <v>19</v>
      </c>
      <c r="C223" s="1" t="s">
        <v>3137</v>
      </c>
      <c r="D223" s="1" t="s">
        <v>7023</v>
      </c>
      <c r="E223" s="1" t="s">
        <v>39</v>
      </c>
      <c r="F223" s="1" t="s">
        <v>35</v>
      </c>
      <c r="G223" s="2">
        <v>44257</v>
      </c>
      <c r="H223" s="3">
        <v>0.79097222222222219</v>
      </c>
      <c r="I223">
        <v>38671977</v>
      </c>
      <c r="J223">
        <v>2</v>
      </c>
      <c r="K223" s="1" t="s">
        <v>5058</v>
      </c>
      <c r="L223">
        <v>1</v>
      </c>
      <c r="M223" s="4">
        <v>3.0812104947676011</v>
      </c>
      <c r="N223" s="5">
        <v>6757.74</v>
      </c>
      <c r="O223" s="5">
        <f>IF(March_21[[#This Row],[WIN_OSE]]=0,('Summary Sheet'!$O$1)-('Summary Sheet'!$O$1*2%),-'Summary Sheet'!$O$1*(March_21[[#This Row],[BSP]]-1))</f>
        <v>-4.1624209895352022</v>
      </c>
    </row>
    <row r="224" spans="1:15" x14ac:dyDescent="0.25">
      <c r="A224">
        <v>179982282</v>
      </c>
      <c r="B224" s="1" t="s">
        <v>19</v>
      </c>
      <c r="C224" s="1" t="s">
        <v>3137</v>
      </c>
      <c r="D224" s="1" t="s">
        <v>7023</v>
      </c>
      <c r="E224" s="1" t="s">
        <v>27</v>
      </c>
      <c r="F224" s="1" t="s">
        <v>62</v>
      </c>
      <c r="G224" s="2">
        <v>44257</v>
      </c>
      <c r="H224" s="3">
        <v>0.80277777777777781</v>
      </c>
      <c r="I224">
        <v>33390666</v>
      </c>
      <c r="J224">
        <v>3</v>
      </c>
      <c r="K224" s="1" t="s">
        <v>5109</v>
      </c>
      <c r="L224">
        <v>1</v>
      </c>
      <c r="M224" s="4">
        <v>2.3384709393832606</v>
      </c>
      <c r="N224" s="5">
        <v>25570.68</v>
      </c>
      <c r="O224" s="5">
        <f>IF(March_21[[#This Row],[WIN_OSE]]=0,('Summary Sheet'!$O$1)-('Summary Sheet'!$O$1*2%),-'Summary Sheet'!$O$1*(March_21[[#This Row],[BSP]]-1))</f>
        <v>-2.6769418787665211</v>
      </c>
    </row>
    <row r="225" spans="1:15" x14ac:dyDescent="0.25">
      <c r="A225">
        <v>179982284</v>
      </c>
      <c r="B225" s="1" t="s">
        <v>19</v>
      </c>
      <c r="C225" s="1" t="s">
        <v>3137</v>
      </c>
      <c r="D225" s="1" t="s">
        <v>7023</v>
      </c>
      <c r="E225" s="1" t="s">
        <v>32</v>
      </c>
      <c r="F225" s="1" t="s">
        <v>35</v>
      </c>
      <c r="G225" s="2">
        <v>44257</v>
      </c>
      <c r="H225" s="3">
        <v>0.81527777777777777</v>
      </c>
      <c r="I225">
        <v>36836832</v>
      </c>
      <c r="J225">
        <v>4</v>
      </c>
      <c r="K225" s="1" t="s">
        <v>3888</v>
      </c>
      <c r="L225">
        <v>0</v>
      </c>
      <c r="M225" s="4">
        <v>3.7561307947558809</v>
      </c>
      <c r="N225" s="5">
        <v>15229.48</v>
      </c>
      <c r="O225" s="5">
        <f>IF(March_21[[#This Row],[WIN_OSE]]=0,('Summary Sheet'!$O$1)-('Summary Sheet'!$O$1*2%),-'Summary Sheet'!$O$1*(March_21[[#This Row],[BSP]]-1))</f>
        <v>1.96</v>
      </c>
    </row>
    <row r="226" spans="1:15" x14ac:dyDescent="0.25">
      <c r="A226">
        <v>179982286</v>
      </c>
      <c r="B226" s="1" t="s">
        <v>19</v>
      </c>
      <c r="C226" s="1" t="s">
        <v>3137</v>
      </c>
      <c r="D226" s="1" t="s">
        <v>7023</v>
      </c>
      <c r="E226" s="1" t="s">
        <v>47</v>
      </c>
      <c r="F226" s="1" t="s">
        <v>35</v>
      </c>
      <c r="G226" s="2">
        <v>44257</v>
      </c>
      <c r="H226" s="3">
        <v>0.82708333333333328</v>
      </c>
      <c r="I226">
        <v>36493284</v>
      </c>
      <c r="J226">
        <v>3</v>
      </c>
      <c r="K226" s="1" t="s">
        <v>5622</v>
      </c>
      <c r="L226">
        <v>1</v>
      </c>
      <c r="M226" s="4">
        <v>2.24842486683694</v>
      </c>
      <c r="N226" s="5">
        <v>20962.560000000001</v>
      </c>
      <c r="O226" s="5">
        <f>IF(March_21[[#This Row],[WIN_OSE]]=0,('Summary Sheet'!$O$1)-('Summary Sheet'!$O$1*2%),-'Summary Sheet'!$O$1*(March_21[[#This Row],[BSP]]-1))</f>
        <v>-2.49684973367388</v>
      </c>
    </row>
    <row r="227" spans="1:15" x14ac:dyDescent="0.25">
      <c r="A227">
        <v>179982288</v>
      </c>
      <c r="B227" s="1" t="s">
        <v>19</v>
      </c>
      <c r="C227" s="1" t="s">
        <v>3137</v>
      </c>
      <c r="D227" s="1" t="s">
        <v>7023</v>
      </c>
      <c r="E227" s="1" t="s">
        <v>39</v>
      </c>
      <c r="F227" s="1" t="s">
        <v>35</v>
      </c>
      <c r="G227" s="2">
        <v>44257</v>
      </c>
      <c r="H227" s="3">
        <v>0.83750000000000002</v>
      </c>
      <c r="I227">
        <v>27238913</v>
      </c>
      <c r="J227">
        <v>3</v>
      </c>
      <c r="K227" s="1" t="s">
        <v>4739</v>
      </c>
      <c r="L227">
        <v>0</v>
      </c>
      <c r="M227" s="4">
        <v>3.4539580179999998</v>
      </c>
      <c r="N227" s="5">
        <v>9990.9599999999991</v>
      </c>
      <c r="O227" s="5">
        <f>IF(March_21[[#This Row],[WIN_OSE]]=0,('Summary Sheet'!$O$1)-('Summary Sheet'!$O$1*2%),-'Summary Sheet'!$O$1*(March_21[[#This Row],[BSP]]-1))</f>
        <v>1.96</v>
      </c>
    </row>
    <row r="228" spans="1:15" x14ac:dyDescent="0.25">
      <c r="A228">
        <v>179982290</v>
      </c>
      <c r="B228" s="1" t="s">
        <v>19</v>
      </c>
      <c r="C228" s="1" t="s">
        <v>3137</v>
      </c>
      <c r="D228" s="1" t="s">
        <v>7023</v>
      </c>
      <c r="E228" s="1" t="s">
        <v>49</v>
      </c>
      <c r="F228" s="1" t="s">
        <v>62</v>
      </c>
      <c r="G228" s="2">
        <v>44257</v>
      </c>
      <c r="H228" s="3">
        <v>0.84791666666666665</v>
      </c>
      <c r="I228">
        <v>22726683</v>
      </c>
      <c r="J228">
        <v>3</v>
      </c>
      <c r="K228" s="1" t="s">
        <v>5625</v>
      </c>
      <c r="L228">
        <v>1</v>
      </c>
      <c r="M228" s="4">
        <v>3.1602446156310178</v>
      </c>
      <c r="N228" s="5">
        <v>14713</v>
      </c>
      <c r="O228" s="5">
        <f>IF(March_21[[#This Row],[WIN_OSE]]=0,('Summary Sheet'!$O$1)-('Summary Sheet'!$O$1*2%),-'Summary Sheet'!$O$1*(March_21[[#This Row],[BSP]]-1))</f>
        <v>-4.3204892312620355</v>
      </c>
    </row>
    <row r="229" spans="1:15" x14ac:dyDescent="0.25">
      <c r="A229">
        <v>179982292</v>
      </c>
      <c r="B229" s="1" t="s">
        <v>19</v>
      </c>
      <c r="C229" s="1" t="s">
        <v>3137</v>
      </c>
      <c r="D229" s="1" t="s">
        <v>7023</v>
      </c>
      <c r="E229" s="1" t="s">
        <v>32</v>
      </c>
      <c r="F229" s="1" t="s">
        <v>35</v>
      </c>
      <c r="G229" s="2">
        <v>44257</v>
      </c>
      <c r="H229" s="3">
        <v>0.85833333333333328</v>
      </c>
      <c r="I229">
        <v>28727226</v>
      </c>
      <c r="J229">
        <v>1</v>
      </c>
      <c r="K229" s="1" t="s">
        <v>1184</v>
      </c>
      <c r="L229">
        <v>0</v>
      </c>
      <c r="M229" s="4">
        <v>3.7574411362785032</v>
      </c>
      <c r="N229" s="5">
        <v>16716.580000000002</v>
      </c>
      <c r="O229" s="5">
        <f>IF(March_21[[#This Row],[WIN_OSE]]=0,('Summary Sheet'!$O$1)-('Summary Sheet'!$O$1*2%),-'Summary Sheet'!$O$1*(March_21[[#This Row],[BSP]]-1))</f>
        <v>1.96</v>
      </c>
    </row>
    <row r="230" spans="1:15" x14ac:dyDescent="0.25">
      <c r="A230">
        <v>179982294</v>
      </c>
      <c r="B230" s="1" t="s">
        <v>19</v>
      </c>
      <c r="C230" s="1" t="s">
        <v>3137</v>
      </c>
      <c r="D230" s="1" t="s">
        <v>7023</v>
      </c>
      <c r="E230" s="1" t="s">
        <v>43</v>
      </c>
      <c r="F230" s="1" t="s">
        <v>35</v>
      </c>
      <c r="G230" s="2">
        <v>44257</v>
      </c>
      <c r="H230" s="3">
        <v>0.86944444444444446</v>
      </c>
      <c r="I230">
        <v>35587532</v>
      </c>
      <c r="J230">
        <v>6</v>
      </c>
      <c r="K230" s="1" t="s">
        <v>545</v>
      </c>
      <c r="L230">
        <v>1</v>
      </c>
      <c r="M230" s="4">
        <v>3.7269840159999998</v>
      </c>
      <c r="N230" s="5">
        <v>10213.58</v>
      </c>
      <c r="O230" s="5">
        <f>IF(March_21[[#This Row],[WIN_OSE]]=0,('Summary Sheet'!$O$1)-('Summary Sheet'!$O$1*2%),-'Summary Sheet'!$O$1*(March_21[[#This Row],[BSP]]-1))</f>
        <v>-5.4539680319999997</v>
      </c>
    </row>
    <row r="231" spans="1:15" x14ac:dyDescent="0.25">
      <c r="A231">
        <v>179982296</v>
      </c>
      <c r="B231" s="1" t="s">
        <v>19</v>
      </c>
      <c r="C231" s="1" t="s">
        <v>3137</v>
      </c>
      <c r="D231" s="1" t="s">
        <v>7023</v>
      </c>
      <c r="E231" s="1" t="s">
        <v>47</v>
      </c>
      <c r="F231" s="1" t="s">
        <v>35</v>
      </c>
      <c r="G231" s="2">
        <v>44257</v>
      </c>
      <c r="H231" s="3">
        <v>0.88263888888888886</v>
      </c>
      <c r="I231">
        <v>38683887</v>
      </c>
      <c r="J231">
        <v>4</v>
      </c>
      <c r="K231" s="1" t="s">
        <v>5628</v>
      </c>
      <c r="L231">
        <v>0</v>
      </c>
      <c r="M231" s="4">
        <v>3.3254587534970956</v>
      </c>
      <c r="N231" s="5">
        <v>11013.48</v>
      </c>
      <c r="O231" s="5">
        <f>IF(March_21[[#This Row],[WIN_OSE]]=0,('Summary Sheet'!$O$1)-('Summary Sheet'!$O$1*2%),-'Summary Sheet'!$O$1*(March_21[[#This Row],[BSP]]-1))</f>
        <v>1.96</v>
      </c>
    </row>
    <row r="232" spans="1:15" x14ac:dyDescent="0.25">
      <c r="A232">
        <v>179982298</v>
      </c>
      <c r="B232" s="1" t="s">
        <v>19</v>
      </c>
      <c r="C232" s="1" t="s">
        <v>3137</v>
      </c>
      <c r="D232" s="1" t="s">
        <v>7023</v>
      </c>
      <c r="E232" s="1" t="s">
        <v>41</v>
      </c>
      <c r="F232" s="1" t="s">
        <v>35</v>
      </c>
      <c r="G232" s="2">
        <v>44257</v>
      </c>
      <c r="H232" s="3">
        <v>0.8930555555555556</v>
      </c>
      <c r="I232">
        <v>38671981</v>
      </c>
      <c r="J232">
        <v>2</v>
      </c>
      <c r="K232" s="1" t="s">
        <v>5631</v>
      </c>
      <c r="L232">
        <v>0</v>
      </c>
      <c r="M232" s="4">
        <v>3.4</v>
      </c>
      <c r="N232" s="5">
        <v>14306.9</v>
      </c>
      <c r="O232" s="5">
        <f>IF(March_21[[#This Row],[WIN_OSE]]=0,('Summary Sheet'!$O$1)-('Summary Sheet'!$O$1*2%),-'Summary Sheet'!$O$1*(March_21[[#This Row],[BSP]]-1))</f>
        <v>1.96</v>
      </c>
    </row>
    <row r="233" spans="1:15" x14ac:dyDescent="0.25">
      <c r="A233">
        <v>179982816</v>
      </c>
      <c r="B233" s="1" t="s">
        <v>16</v>
      </c>
      <c r="C233" s="1" t="s">
        <v>3138</v>
      </c>
      <c r="D233" s="1" t="s">
        <v>7023</v>
      </c>
      <c r="E233" s="1" t="s">
        <v>32</v>
      </c>
      <c r="F233" s="1" t="s">
        <v>44</v>
      </c>
      <c r="G233" s="2">
        <v>44257</v>
      </c>
      <c r="H233" s="3">
        <v>0.75624999999999998</v>
      </c>
      <c r="I233">
        <v>36439567</v>
      </c>
      <c r="J233">
        <v>1</v>
      </c>
      <c r="K233" s="1" t="s">
        <v>5632</v>
      </c>
      <c r="L233">
        <v>1</v>
      </c>
      <c r="M233" s="4">
        <v>2.1537448597751365</v>
      </c>
      <c r="N233" s="5">
        <v>30567.48</v>
      </c>
      <c r="O233" s="5">
        <f>IF(March_21[[#This Row],[WIN_OSE]]=0,('Summary Sheet'!$O$1)-('Summary Sheet'!$O$1*2%),-'Summary Sheet'!$O$1*(March_21[[#This Row],[BSP]]-1))</f>
        <v>-2.307489719550273</v>
      </c>
    </row>
    <row r="234" spans="1:15" x14ac:dyDescent="0.25">
      <c r="A234">
        <v>179982838</v>
      </c>
      <c r="B234" s="1" t="s">
        <v>16</v>
      </c>
      <c r="C234" s="1" t="s">
        <v>3138</v>
      </c>
      <c r="D234" s="1" t="s">
        <v>7023</v>
      </c>
      <c r="E234" s="1" t="s">
        <v>17</v>
      </c>
      <c r="F234" s="1" t="s">
        <v>5223</v>
      </c>
      <c r="G234" s="2">
        <v>44257</v>
      </c>
      <c r="H234" s="3">
        <v>0.76944444444444449</v>
      </c>
      <c r="I234">
        <v>28741455</v>
      </c>
      <c r="J234">
        <v>1</v>
      </c>
      <c r="K234" s="1" t="s">
        <v>5634</v>
      </c>
      <c r="L234">
        <v>0</v>
      </c>
      <c r="M234" s="4">
        <v>1.96</v>
      </c>
      <c r="N234" s="5">
        <v>32350.6</v>
      </c>
      <c r="O234" s="5">
        <f>IF(March_21[[#This Row],[WIN_OSE]]=0,('Summary Sheet'!$O$1)-('Summary Sheet'!$O$1*2%),-'Summary Sheet'!$O$1*(March_21[[#This Row],[BSP]]-1))</f>
        <v>1.96</v>
      </c>
    </row>
    <row r="235" spans="1:15" x14ac:dyDescent="0.25">
      <c r="A235">
        <v>179982855</v>
      </c>
      <c r="B235" s="1" t="s">
        <v>16</v>
      </c>
      <c r="C235" s="1" t="s">
        <v>3138</v>
      </c>
      <c r="D235" s="1" t="s">
        <v>7023</v>
      </c>
      <c r="E235" s="1" t="s">
        <v>43</v>
      </c>
      <c r="F235" s="1" t="s">
        <v>44</v>
      </c>
      <c r="G235" s="2">
        <v>44257</v>
      </c>
      <c r="H235" s="3">
        <v>0.77986111111111112</v>
      </c>
      <c r="I235">
        <v>38182390</v>
      </c>
      <c r="J235">
        <v>1</v>
      </c>
      <c r="K235" s="1" t="s">
        <v>5635</v>
      </c>
      <c r="L235">
        <v>1</v>
      </c>
      <c r="M235" s="4">
        <v>2.3588236674349901</v>
      </c>
      <c r="N235" s="5">
        <v>15995.78</v>
      </c>
      <c r="O235" s="5">
        <f>IF(March_21[[#This Row],[WIN_OSE]]=0,('Summary Sheet'!$O$1)-('Summary Sheet'!$O$1*2%),-'Summary Sheet'!$O$1*(March_21[[#This Row],[BSP]]-1))</f>
        <v>-2.7176473348699801</v>
      </c>
    </row>
    <row r="236" spans="1:15" x14ac:dyDescent="0.25">
      <c r="A236">
        <v>179982859</v>
      </c>
      <c r="B236" s="1" t="s">
        <v>16</v>
      </c>
      <c r="C236" s="1" t="s">
        <v>3138</v>
      </c>
      <c r="D236" s="1" t="s">
        <v>7023</v>
      </c>
      <c r="E236" s="1" t="s">
        <v>17</v>
      </c>
      <c r="F236" s="1" t="s">
        <v>58</v>
      </c>
      <c r="G236" s="2">
        <v>44257</v>
      </c>
      <c r="H236" s="3">
        <v>0.79027777777777775</v>
      </c>
      <c r="I236">
        <v>28751927</v>
      </c>
      <c r="J236">
        <v>2</v>
      </c>
      <c r="K236" s="1" t="s">
        <v>4309</v>
      </c>
      <c r="L236">
        <v>0</v>
      </c>
      <c r="M236" s="4">
        <v>2.5165995141028175</v>
      </c>
      <c r="N236" s="5">
        <v>19690.099999999999</v>
      </c>
      <c r="O236" s="5">
        <f>IF(March_21[[#This Row],[WIN_OSE]]=0,('Summary Sheet'!$O$1)-('Summary Sheet'!$O$1*2%),-'Summary Sheet'!$O$1*(March_21[[#This Row],[BSP]]-1))</f>
        <v>1.96</v>
      </c>
    </row>
    <row r="237" spans="1:15" x14ac:dyDescent="0.25">
      <c r="A237">
        <v>179982865</v>
      </c>
      <c r="B237" s="1" t="s">
        <v>16</v>
      </c>
      <c r="C237" s="1" t="s">
        <v>3138</v>
      </c>
      <c r="D237" s="1" t="s">
        <v>7023</v>
      </c>
      <c r="E237" s="1" t="s">
        <v>47</v>
      </c>
      <c r="F237" s="1" t="s">
        <v>44</v>
      </c>
      <c r="G237" s="2">
        <v>44257</v>
      </c>
      <c r="H237" s="3">
        <v>0.8041666666666667</v>
      </c>
      <c r="I237">
        <v>37471825</v>
      </c>
      <c r="J237">
        <v>4</v>
      </c>
      <c r="K237" s="1" t="s">
        <v>5640</v>
      </c>
      <c r="L237">
        <v>0</v>
      </c>
      <c r="M237" s="4">
        <v>3.3537259380000002</v>
      </c>
      <c r="N237" s="5">
        <v>15464.24</v>
      </c>
      <c r="O237" s="5">
        <f>IF(March_21[[#This Row],[WIN_OSE]]=0,('Summary Sheet'!$O$1)-('Summary Sheet'!$O$1*2%),-'Summary Sheet'!$O$1*(March_21[[#This Row],[BSP]]-1))</f>
        <v>1.96</v>
      </c>
    </row>
    <row r="238" spans="1:15" x14ac:dyDescent="0.25">
      <c r="A238">
        <v>179982870</v>
      </c>
      <c r="B238" s="1" t="s">
        <v>16</v>
      </c>
      <c r="C238" s="1" t="s">
        <v>3138</v>
      </c>
      <c r="D238" s="1" t="s">
        <v>7023</v>
      </c>
      <c r="E238" s="1" t="s">
        <v>17</v>
      </c>
      <c r="F238" s="1" t="s">
        <v>5223</v>
      </c>
      <c r="G238" s="2">
        <v>44257</v>
      </c>
      <c r="H238" s="3">
        <v>0.81666666666666665</v>
      </c>
      <c r="I238">
        <v>38672001</v>
      </c>
      <c r="J238">
        <v>5</v>
      </c>
      <c r="K238" s="1" t="s">
        <v>4665</v>
      </c>
      <c r="L238">
        <v>1</v>
      </c>
      <c r="M238" s="4">
        <v>1.421957272753289</v>
      </c>
      <c r="N238" s="5">
        <v>50413.82</v>
      </c>
      <c r="O238" s="5">
        <f>IF(March_21[[#This Row],[WIN_OSE]]=0,('Summary Sheet'!$O$1)-('Summary Sheet'!$O$1*2%),-'Summary Sheet'!$O$1*(March_21[[#This Row],[BSP]]-1))</f>
        <v>-0.84391454550657796</v>
      </c>
    </row>
    <row r="239" spans="1:15" x14ac:dyDescent="0.25">
      <c r="A239">
        <v>179982875</v>
      </c>
      <c r="B239" s="1" t="s">
        <v>16</v>
      </c>
      <c r="C239" s="1" t="s">
        <v>3138</v>
      </c>
      <c r="D239" s="1" t="s">
        <v>7023</v>
      </c>
      <c r="E239" s="1" t="s">
        <v>27</v>
      </c>
      <c r="F239" s="1" t="s">
        <v>58</v>
      </c>
      <c r="G239" s="2">
        <v>44257</v>
      </c>
      <c r="H239" s="3">
        <v>0.8305555555555556</v>
      </c>
      <c r="I239">
        <v>38422404</v>
      </c>
      <c r="J239">
        <v>6</v>
      </c>
      <c r="K239" s="1" t="s">
        <v>5646</v>
      </c>
      <c r="L239">
        <v>0</v>
      </c>
      <c r="M239" s="4">
        <v>3.7105570029999999</v>
      </c>
      <c r="N239" s="5">
        <v>11656.06</v>
      </c>
      <c r="O239" s="5">
        <f>IF(March_21[[#This Row],[WIN_OSE]]=0,('Summary Sheet'!$O$1)-('Summary Sheet'!$O$1*2%),-'Summary Sheet'!$O$1*(March_21[[#This Row],[BSP]]-1))</f>
        <v>1.96</v>
      </c>
    </row>
    <row r="240" spans="1:15" x14ac:dyDescent="0.25">
      <c r="A240">
        <v>179982880</v>
      </c>
      <c r="B240" s="1" t="s">
        <v>16</v>
      </c>
      <c r="C240" s="1" t="s">
        <v>3138</v>
      </c>
      <c r="D240" s="1" t="s">
        <v>7023</v>
      </c>
      <c r="E240" s="1" t="s">
        <v>17</v>
      </c>
      <c r="F240" s="1" t="s">
        <v>44</v>
      </c>
      <c r="G240" s="2">
        <v>44257</v>
      </c>
      <c r="H240" s="3">
        <v>0.84513888888888888</v>
      </c>
      <c r="I240">
        <v>26414339</v>
      </c>
      <c r="J240">
        <v>1</v>
      </c>
      <c r="K240" s="1" t="s">
        <v>5245</v>
      </c>
      <c r="L240">
        <v>1</v>
      </c>
      <c r="M240" s="4">
        <v>1.43</v>
      </c>
      <c r="N240" s="5">
        <v>45977.1</v>
      </c>
      <c r="O240" s="5">
        <f>IF(March_21[[#This Row],[WIN_OSE]]=0,('Summary Sheet'!$O$1)-('Summary Sheet'!$O$1*2%),-'Summary Sheet'!$O$1*(March_21[[#This Row],[BSP]]-1))</f>
        <v>-0.85999999999999988</v>
      </c>
    </row>
    <row r="241" spans="1:15" x14ac:dyDescent="0.25">
      <c r="A241">
        <v>179982885</v>
      </c>
      <c r="B241" s="1" t="s">
        <v>16</v>
      </c>
      <c r="C241" s="1" t="s">
        <v>3138</v>
      </c>
      <c r="D241" s="1" t="s">
        <v>7023</v>
      </c>
      <c r="E241" s="1" t="s">
        <v>43</v>
      </c>
      <c r="F241" s="1" t="s">
        <v>44</v>
      </c>
      <c r="G241" s="2">
        <v>44257</v>
      </c>
      <c r="H241" s="3">
        <v>0.85972222222222228</v>
      </c>
      <c r="I241">
        <v>38682123</v>
      </c>
      <c r="J241">
        <v>1</v>
      </c>
      <c r="K241" s="1" t="s">
        <v>5650</v>
      </c>
      <c r="L241">
        <v>0</v>
      </c>
      <c r="M241" s="4">
        <v>3.1648406590000002</v>
      </c>
      <c r="N241" s="5">
        <v>13139.58</v>
      </c>
      <c r="O241" s="5">
        <f>IF(March_21[[#This Row],[WIN_OSE]]=0,('Summary Sheet'!$O$1)-('Summary Sheet'!$O$1*2%),-'Summary Sheet'!$O$1*(March_21[[#This Row],[BSP]]-1))</f>
        <v>1.96</v>
      </c>
    </row>
    <row r="242" spans="1:15" x14ac:dyDescent="0.25">
      <c r="A242">
        <v>179982888</v>
      </c>
      <c r="B242" s="1" t="s">
        <v>16</v>
      </c>
      <c r="C242" s="1" t="s">
        <v>3138</v>
      </c>
      <c r="D242" s="1" t="s">
        <v>7023</v>
      </c>
      <c r="E242" s="1" t="s">
        <v>41</v>
      </c>
      <c r="F242" s="1" t="s">
        <v>44</v>
      </c>
      <c r="G242" s="2">
        <v>44257</v>
      </c>
      <c r="H242" s="3">
        <v>0.87083333333333335</v>
      </c>
      <c r="I242">
        <v>37597614</v>
      </c>
      <c r="J242">
        <v>3</v>
      </c>
      <c r="K242" s="1" t="s">
        <v>5652</v>
      </c>
      <c r="L242">
        <v>1</v>
      </c>
      <c r="M242" s="4">
        <v>2.5783767842709491</v>
      </c>
      <c r="N242" s="5">
        <v>15436.3</v>
      </c>
      <c r="O242" s="5">
        <f>IF(March_21[[#This Row],[WIN_OSE]]=0,('Summary Sheet'!$O$1)-('Summary Sheet'!$O$1*2%),-'Summary Sheet'!$O$1*(March_21[[#This Row],[BSP]]-1))</f>
        <v>-3.1567535685418981</v>
      </c>
    </row>
    <row r="243" spans="1:15" x14ac:dyDescent="0.25">
      <c r="A243">
        <v>179982893</v>
      </c>
      <c r="B243" s="1" t="s">
        <v>16</v>
      </c>
      <c r="C243" s="1" t="s">
        <v>3138</v>
      </c>
      <c r="D243" s="1" t="s">
        <v>7023</v>
      </c>
      <c r="E243" s="1" t="s">
        <v>45</v>
      </c>
      <c r="F243" s="1" t="s">
        <v>58</v>
      </c>
      <c r="G243" s="2">
        <v>44257</v>
      </c>
      <c r="H243" s="3">
        <v>0.8833333333333333</v>
      </c>
      <c r="I243">
        <v>38130113</v>
      </c>
      <c r="J243">
        <v>3</v>
      </c>
      <c r="K243" s="1" t="s">
        <v>5653</v>
      </c>
      <c r="L243">
        <v>0</v>
      </c>
      <c r="M243" s="4">
        <v>3.3449039676342363</v>
      </c>
      <c r="N243" s="5">
        <v>16568.419999999998</v>
      </c>
      <c r="O243" s="5">
        <f>IF(March_21[[#This Row],[WIN_OSE]]=0,('Summary Sheet'!$O$1)-('Summary Sheet'!$O$1*2%),-'Summary Sheet'!$O$1*(March_21[[#This Row],[BSP]]-1))</f>
        <v>1.96</v>
      </c>
    </row>
    <row r="244" spans="1:15" x14ac:dyDescent="0.25">
      <c r="A244">
        <v>179982898</v>
      </c>
      <c r="B244" s="1" t="s">
        <v>16</v>
      </c>
      <c r="C244" s="1" t="s">
        <v>3138</v>
      </c>
      <c r="D244" s="1" t="s">
        <v>7023</v>
      </c>
      <c r="E244" s="1" t="s">
        <v>43</v>
      </c>
      <c r="F244" s="1" t="s">
        <v>44</v>
      </c>
      <c r="G244" s="2">
        <v>44257</v>
      </c>
      <c r="H244" s="3">
        <v>0.89444444444444449</v>
      </c>
      <c r="I244">
        <v>38672006</v>
      </c>
      <c r="J244">
        <v>3</v>
      </c>
      <c r="K244" s="1" t="s">
        <v>5654</v>
      </c>
      <c r="L244">
        <v>0</v>
      </c>
      <c r="M244" s="4">
        <v>3.567306888702479</v>
      </c>
      <c r="N244" s="5">
        <v>14068.94</v>
      </c>
      <c r="O244" s="5">
        <f>IF(March_21[[#This Row],[WIN_OSE]]=0,('Summary Sheet'!$O$1)-('Summary Sheet'!$O$1*2%),-'Summary Sheet'!$O$1*(March_21[[#This Row],[BSP]]-1))</f>
        <v>1.96</v>
      </c>
    </row>
    <row r="245" spans="1:15" x14ac:dyDescent="0.25">
      <c r="A245">
        <v>179983905</v>
      </c>
      <c r="B245" s="1" t="s">
        <v>1277</v>
      </c>
      <c r="C245" s="1" t="s">
        <v>3136</v>
      </c>
      <c r="D245" s="1" t="s">
        <v>7023</v>
      </c>
      <c r="E245" s="1" t="s">
        <v>41</v>
      </c>
      <c r="F245" s="1" t="s">
        <v>44</v>
      </c>
      <c r="G245" s="2">
        <v>44257</v>
      </c>
      <c r="H245" s="3">
        <v>0.7631944444444444</v>
      </c>
      <c r="I245">
        <v>28789704</v>
      </c>
      <c r="J245">
        <v>6</v>
      </c>
      <c r="K245" s="1" t="s">
        <v>5655</v>
      </c>
      <c r="L245">
        <v>0</v>
      </c>
      <c r="M245" s="4">
        <v>4.4000000000000004</v>
      </c>
      <c r="N245" s="5">
        <v>5128.08</v>
      </c>
      <c r="O245" s="5">
        <f>IF(March_21[[#This Row],[WIN_OSE]]=0,('Summary Sheet'!$O$1)-('Summary Sheet'!$O$1*2%),-'Summary Sheet'!$O$1*(March_21[[#This Row],[BSP]]-1))</f>
        <v>1.96</v>
      </c>
    </row>
    <row r="246" spans="1:15" x14ac:dyDescent="0.25">
      <c r="A246">
        <v>179983907</v>
      </c>
      <c r="B246" s="1" t="s">
        <v>1277</v>
      </c>
      <c r="C246" s="1" t="s">
        <v>3136</v>
      </c>
      <c r="D246" s="1" t="s">
        <v>7023</v>
      </c>
      <c r="E246" s="1" t="s">
        <v>30</v>
      </c>
      <c r="F246" s="1" t="s">
        <v>44</v>
      </c>
      <c r="G246" s="2">
        <v>44257</v>
      </c>
      <c r="H246" s="3">
        <v>0.77500000000000002</v>
      </c>
      <c r="I246">
        <v>38593270</v>
      </c>
      <c r="J246">
        <v>5</v>
      </c>
      <c r="K246" s="1" t="s">
        <v>5656</v>
      </c>
      <c r="L246">
        <v>0</v>
      </c>
      <c r="M246" s="4">
        <v>1.79</v>
      </c>
      <c r="N246" s="5">
        <v>31357.78</v>
      </c>
      <c r="O246" s="5">
        <f>IF(March_21[[#This Row],[WIN_OSE]]=0,('Summary Sheet'!$O$1)-('Summary Sheet'!$O$1*2%),-'Summary Sheet'!$O$1*(March_21[[#This Row],[BSP]]-1))</f>
        <v>1.96</v>
      </c>
    </row>
    <row r="247" spans="1:15" x14ac:dyDescent="0.25">
      <c r="A247">
        <v>179983909</v>
      </c>
      <c r="B247" s="1" t="s">
        <v>1277</v>
      </c>
      <c r="C247" s="1" t="s">
        <v>3136</v>
      </c>
      <c r="D247" s="1" t="s">
        <v>7023</v>
      </c>
      <c r="E247" s="1" t="s">
        <v>41</v>
      </c>
      <c r="F247" s="1" t="s">
        <v>44</v>
      </c>
      <c r="G247" s="2">
        <v>44257</v>
      </c>
      <c r="H247" s="3">
        <v>0.78541666666666665</v>
      </c>
      <c r="I247">
        <v>23384826</v>
      </c>
      <c r="J247">
        <v>1</v>
      </c>
      <c r="K247" s="1" t="s">
        <v>4100</v>
      </c>
      <c r="L247">
        <v>0</v>
      </c>
      <c r="M247" s="4">
        <v>3.2797275856631316</v>
      </c>
      <c r="N247" s="5">
        <v>19014.740000000002</v>
      </c>
      <c r="O247" s="5">
        <f>IF(March_21[[#This Row],[WIN_OSE]]=0,('Summary Sheet'!$O$1)-('Summary Sheet'!$O$1*2%),-'Summary Sheet'!$O$1*(March_21[[#This Row],[BSP]]-1))</f>
        <v>1.96</v>
      </c>
    </row>
    <row r="248" spans="1:15" x14ac:dyDescent="0.25">
      <c r="A248">
        <v>179983911</v>
      </c>
      <c r="B248" s="1" t="s">
        <v>1277</v>
      </c>
      <c r="C248" s="1" t="s">
        <v>3136</v>
      </c>
      <c r="D248" s="1" t="s">
        <v>7023</v>
      </c>
      <c r="E248" s="1" t="s">
        <v>5658</v>
      </c>
      <c r="F248" s="1" t="s">
        <v>44</v>
      </c>
      <c r="G248" s="2">
        <v>44257</v>
      </c>
      <c r="H248" s="3">
        <v>0.79791666666666672</v>
      </c>
      <c r="I248">
        <v>37730859</v>
      </c>
      <c r="J248">
        <v>1</v>
      </c>
      <c r="K248" s="1" t="s">
        <v>442</v>
      </c>
      <c r="L248">
        <v>0</v>
      </c>
      <c r="M248" s="4">
        <v>2.2999999999999998</v>
      </c>
      <c r="N248" s="5">
        <v>34321.040000000001</v>
      </c>
      <c r="O248" s="5">
        <f>IF(March_21[[#This Row],[WIN_OSE]]=0,('Summary Sheet'!$O$1)-('Summary Sheet'!$O$1*2%),-'Summary Sheet'!$O$1*(March_21[[#This Row],[BSP]]-1))</f>
        <v>1.96</v>
      </c>
    </row>
    <row r="249" spans="1:15" x14ac:dyDescent="0.25">
      <c r="A249">
        <v>179983913</v>
      </c>
      <c r="B249" s="1" t="s">
        <v>1277</v>
      </c>
      <c r="C249" s="1" t="s">
        <v>3136</v>
      </c>
      <c r="D249" s="1" t="s">
        <v>7023</v>
      </c>
      <c r="E249" s="1" t="s">
        <v>39</v>
      </c>
      <c r="F249" s="1" t="s">
        <v>44</v>
      </c>
      <c r="G249" s="2">
        <v>44257</v>
      </c>
      <c r="H249" s="3">
        <v>0.80972222222222223</v>
      </c>
      <c r="I249">
        <v>38270868</v>
      </c>
      <c r="J249">
        <v>4</v>
      </c>
      <c r="K249" s="1" t="s">
        <v>4549</v>
      </c>
      <c r="L249">
        <v>1</v>
      </c>
      <c r="M249" s="4">
        <v>2.88</v>
      </c>
      <c r="N249" s="5">
        <v>20605.16</v>
      </c>
      <c r="O249" s="5">
        <f>IF(March_21[[#This Row],[WIN_OSE]]=0,('Summary Sheet'!$O$1)-('Summary Sheet'!$O$1*2%),-'Summary Sheet'!$O$1*(March_21[[#This Row],[BSP]]-1))</f>
        <v>-3.76</v>
      </c>
    </row>
    <row r="250" spans="1:15" x14ac:dyDescent="0.25">
      <c r="A250">
        <v>179983915</v>
      </c>
      <c r="B250" s="1" t="s">
        <v>1277</v>
      </c>
      <c r="C250" s="1" t="s">
        <v>3136</v>
      </c>
      <c r="D250" s="1" t="s">
        <v>7023</v>
      </c>
      <c r="E250" s="1" t="s">
        <v>39</v>
      </c>
      <c r="F250" s="1" t="s">
        <v>44</v>
      </c>
      <c r="G250" s="2">
        <v>44257</v>
      </c>
      <c r="H250" s="3">
        <v>0.82013888888888886</v>
      </c>
      <c r="I250">
        <v>38056015</v>
      </c>
      <c r="J250">
        <v>2</v>
      </c>
      <c r="K250" s="1" t="s">
        <v>5662</v>
      </c>
      <c r="L250">
        <v>0</v>
      </c>
      <c r="M250" s="4">
        <v>3.9</v>
      </c>
      <c r="N250" s="5">
        <v>11590.16</v>
      </c>
      <c r="O250" s="5">
        <f>IF(March_21[[#This Row],[WIN_OSE]]=0,('Summary Sheet'!$O$1)-('Summary Sheet'!$O$1*2%),-'Summary Sheet'!$O$1*(March_21[[#This Row],[BSP]]-1))</f>
        <v>1.96</v>
      </c>
    </row>
    <row r="251" spans="1:15" x14ac:dyDescent="0.25">
      <c r="A251">
        <v>179983917</v>
      </c>
      <c r="B251" s="1" t="s">
        <v>1277</v>
      </c>
      <c r="C251" s="1" t="s">
        <v>3136</v>
      </c>
      <c r="D251" s="1" t="s">
        <v>7023</v>
      </c>
      <c r="E251" s="1" t="s">
        <v>1310</v>
      </c>
      <c r="F251" s="1" t="s">
        <v>44</v>
      </c>
      <c r="G251" s="2">
        <v>44257</v>
      </c>
      <c r="H251" s="3">
        <v>0.83194444444444449</v>
      </c>
      <c r="I251">
        <v>8764875</v>
      </c>
      <c r="J251">
        <v>3</v>
      </c>
      <c r="K251" s="1" t="s">
        <v>5255</v>
      </c>
      <c r="L251">
        <v>0</v>
      </c>
      <c r="M251" s="4">
        <v>3.6720569877636811</v>
      </c>
      <c r="N251" s="5">
        <v>10192.26</v>
      </c>
      <c r="O251" s="5">
        <f>IF(March_21[[#This Row],[WIN_OSE]]=0,('Summary Sheet'!$O$1)-('Summary Sheet'!$O$1*2%),-'Summary Sheet'!$O$1*(March_21[[#This Row],[BSP]]-1))</f>
        <v>1.96</v>
      </c>
    </row>
    <row r="252" spans="1:15" x14ac:dyDescent="0.25">
      <c r="A252">
        <v>179983919</v>
      </c>
      <c r="B252" s="1" t="s">
        <v>1277</v>
      </c>
      <c r="C252" s="1" t="s">
        <v>3136</v>
      </c>
      <c r="D252" s="1" t="s">
        <v>7023</v>
      </c>
      <c r="E252" s="1" t="s">
        <v>24</v>
      </c>
      <c r="F252" s="1" t="s">
        <v>44</v>
      </c>
      <c r="G252" s="2">
        <v>44257</v>
      </c>
      <c r="H252" s="3">
        <v>0.84166666666666667</v>
      </c>
      <c r="I252">
        <v>11525581</v>
      </c>
      <c r="J252">
        <v>2</v>
      </c>
      <c r="K252" s="1" t="s">
        <v>5664</v>
      </c>
      <c r="L252">
        <v>1</v>
      </c>
      <c r="M252" s="4">
        <v>2.6941604813832241</v>
      </c>
      <c r="N252" s="5">
        <v>32418.9</v>
      </c>
      <c r="O252" s="5">
        <f>IF(March_21[[#This Row],[WIN_OSE]]=0,('Summary Sheet'!$O$1)-('Summary Sheet'!$O$1*2%),-'Summary Sheet'!$O$1*(March_21[[#This Row],[BSP]]-1))</f>
        <v>-3.3883209627664481</v>
      </c>
    </row>
    <row r="253" spans="1:15" x14ac:dyDescent="0.25">
      <c r="A253">
        <v>179983921</v>
      </c>
      <c r="B253" s="1" t="s">
        <v>1277</v>
      </c>
      <c r="C253" s="1" t="s">
        <v>3136</v>
      </c>
      <c r="D253" s="1" t="s">
        <v>7023</v>
      </c>
      <c r="E253" s="1" t="s">
        <v>47</v>
      </c>
      <c r="F253" s="1" t="s">
        <v>44</v>
      </c>
      <c r="G253" s="2">
        <v>44257</v>
      </c>
      <c r="H253" s="3">
        <v>0.8520833333333333</v>
      </c>
      <c r="I253">
        <v>22531242</v>
      </c>
      <c r="J253">
        <v>1</v>
      </c>
      <c r="K253" s="1" t="s">
        <v>5667</v>
      </c>
      <c r="L253">
        <v>0</v>
      </c>
      <c r="M253" s="4">
        <v>2.7957616750000001</v>
      </c>
      <c r="N253" s="5">
        <v>19787.5</v>
      </c>
      <c r="O253" s="5">
        <f>IF(March_21[[#This Row],[WIN_OSE]]=0,('Summary Sheet'!$O$1)-('Summary Sheet'!$O$1*2%),-'Summary Sheet'!$O$1*(March_21[[#This Row],[BSP]]-1))</f>
        <v>1.96</v>
      </c>
    </row>
    <row r="254" spans="1:15" x14ac:dyDescent="0.25">
      <c r="A254">
        <v>179983923</v>
      </c>
      <c r="B254" s="1" t="s">
        <v>1277</v>
      </c>
      <c r="C254" s="1" t="s">
        <v>3136</v>
      </c>
      <c r="D254" s="1" t="s">
        <v>7023</v>
      </c>
      <c r="E254" s="1" t="s">
        <v>24</v>
      </c>
      <c r="F254" s="1" t="s">
        <v>44</v>
      </c>
      <c r="G254" s="2">
        <v>44257</v>
      </c>
      <c r="H254" s="3">
        <v>0.86527777777777781</v>
      </c>
      <c r="I254">
        <v>27998010</v>
      </c>
      <c r="J254">
        <v>3</v>
      </c>
      <c r="K254" s="1" t="s">
        <v>5669</v>
      </c>
      <c r="L254">
        <v>0</v>
      </c>
      <c r="M254" s="4">
        <v>3.0336194725413219</v>
      </c>
      <c r="N254" s="5">
        <v>11852.66</v>
      </c>
      <c r="O254" s="5">
        <f>IF(March_21[[#This Row],[WIN_OSE]]=0,('Summary Sheet'!$O$1)-('Summary Sheet'!$O$1*2%),-'Summary Sheet'!$O$1*(March_21[[#This Row],[BSP]]-1))</f>
        <v>1.96</v>
      </c>
    </row>
    <row r="255" spans="1:15" x14ac:dyDescent="0.25">
      <c r="A255">
        <v>179983925</v>
      </c>
      <c r="B255" s="1" t="s">
        <v>1277</v>
      </c>
      <c r="C255" s="1" t="s">
        <v>3136</v>
      </c>
      <c r="D255" s="1" t="s">
        <v>7023</v>
      </c>
      <c r="E255" s="1" t="s">
        <v>43</v>
      </c>
      <c r="F255" s="1" t="s">
        <v>44</v>
      </c>
      <c r="G255" s="2">
        <v>44257</v>
      </c>
      <c r="H255" s="3">
        <v>0.87569444444444444</v>
      </c>
      <c r="I255">
        <v>36390998</v>
      </c>
      <c r="J255">
        <v>3</v>
      </c>
      <c r="K255" s="1" t="s">
        <v>3721</v>
      </c>
      <c r="L255">
        <v>0</v>
      </c>
      <c r="M255" s="4">
        <v>3.5355009602145757</v>
      </c>
      <c r="N255" s="5">
        <v>11575.38</v>
      </c>
      <c r="O255" s="5">
        <f>IF(March_21[[#This Row],[WIN_OSE]]=0,('Summary Sheet'!$O$1)-('Summary Sheet'!$O$1*2%),-'Summary Sheet'!$O$1*(March_21[[#This Row],[BSP]]-1))</f>
        <v>1.96</v>
      </c>
    </row>
    <row r="256" spans="1:15" x14ac:dyDescent="0.25">
      <c r="A256">
        <v>179983927</v>
      </c>
      <c r="B256" s="1" t="s">
        <v>1277</v>
      </c>
      <c r="C256" s="1" t="s">
        <v>3136</v>
      </c>
      <c r="D256" s="1" t="s">
        <v>7023</v>
      </c>
      <c r="E256" s="1" t="s">
        <v>39</v>
      </c>
      <c r="F256" s="1" t="s">
        <v>44</v>
      </c>
      <c r="G256" s="2">
        <v>44257</v>
      </c>
      <c r="H256" s="3">
        <v>0.88611111111111107</v>
      </c>
      <c r="I256">
        <v>36281231</v>
      </c>
      <c r="J256">
        <v>4</v>
      </c>
      <c r="K256" s="1" t="s">
        <v>5671</v>
      </c>
      <c r="L256">
        <v>1</v>
      </c>
      <c r="M256" s="4">
        <v>4.4323296185345669</v>
      </c>
      <c r="N256" s="5">
        <v>7937</v>
      </c>
      <c r="O256" s="5">
        <f>IF(March_21[[#This Row],[WIN_OSE]]=0,('Summary Sheet'!$O$1)-('Summary Sheet'!$O$1*2%),-'Summary Sheet'!$O$1*(March_21[[#This Row],[BSP]]-1))</f>
        <v>-6.8646592370691337</v>
      </c>
    </row>
    <row r="257" spans="1:15" x14ac:dyDescent="0.25">
      <c r="A257">
        <v>179983929</v>
      </c>
      <c r="B257" s="1" t="s">
        <v>1277</v>
      </c>
      <c r="C257" s="1" t="s">
        <v>3136</v>
      </c>
      <c r="D257" s="1" t="s">
        <v>7023</v>
      </c>
      <c r="E257" s="1" t="s">
        <v>27</v>
      </c>
      <c r="F257" s="1" t="s">
        <v>305</v>
      </c>
      <c r="G257" s="2">
        <v>44257</v>
      </c>
      <c r="H257" s="3">
        <v>0.89652777777777781</v>
      </c>
      <c r="I257">
        <v>26934482</v>
      </c>
      <c r="J257">
        <v>1</v>
      </c>
      <c r="K257" s="1" t="s">
        <v>1215</v>
      </c>
      <c r="L257">
        <v>1</v>
      </c>
      <c r="M257" s="4">
        <v>3.2083356155904399</v>
      </c>
      <c r="N257" s="5">
        <v>20860.939999999999</v>
      </c>
      <c r="O257" s="5">
        <f>IF(March_21[[#This Row],[WIN_OSE]]=0,('Summary Sheet'!$O$1)-('Summary Sheet'!$O$1*2%),-'Summary Sheet'!$O$1*(March_21[[#This Row],[BSP]]-1))</f>
        <v>-4.4166712311808798</v>
      </c>
    </row>
    <row r="258" spans="1:15" x14ac:dyDescent="0.25">
      <c r="A258">
        <v>179983931</v>
      </c>
      <c r="B258" s="1" t="s">
        <v>1277</v>
      </c>
      <c r="C258" s="1" t="s">
        <v>3136</v>
      </c>
      <c r="D258" s="1" t="s">
        <v>7023</v>
      </c>
      <c r="E258" s="1" t="s">
        <v>43</v>
      </c>
      <c r="F258" s="1" t="s">
        <v>44</v>
      </c>
      <c r="G258" s="2">
        <v>44257</v>
      </c>
      <c r="H258" s="3">
        <v>0.90625</v>
      </c>
      <c r="I258">
        <v>13036163</v>
      </c>
      <c r="J258">
        <v>4</v>
      </c>
      <c r="K258" s="1" t="s">
        <v>4982</v>
      </c>
      <c r="L258">
        <v>1</v>
      </c>
      <c r="M258" s="4">
        <v>2.3246535468745608</v>
      </c>
      <c r="N258" s="5">
        <v>25998.28</v>
      </c>
      <c r="O258" s="5">
        <f>IF(March_21[[#This Row],[WIN_OSE]]=0,('Summary Sheet'!$O$1)-('Summary Sheet'!$O$1*2%),-'Summary Sheet'!$O$1*(March_21[[#This Row],[BSP]]-1))</f>
        <v>-2.6493070937491217</v>
      </c>
    </row>
    <row r="259" spans="1:15" x14ac:dyDescent="0.25">
      <c r="A259">
        <v>179987613</v>
      </c>
      <c r="B259" s="1" t="s">
        <v>19</v>
      </c>
      <c r="C259" s="1" t="s">
        <v>3140</v>
      </c>
      <c r="D259" s="1" t="s">
        <v>7023</v>
      </c>
      <c r="E259" s="1" t="s">
        <v>24</v>
      </c>
      <c r="F259" s="1" t="s">
        <v>44</v>
      </c>
      <c r="G259" s="2">
        <v>44257</v>
      </c>
      <c r="H259" s="3">
        <v>0.46250000000000002</v>
      </c>
      <c r="I259">
        <v>21869540</v>
      </c>
      <c r="J259">
        <v>6</v>
      </c>
      <c r="K259" s="1" t="s">
        <v>5674</v>
      </c>
      <c r="L259">
        <v>1</v>
      </c>
      <c r="M259" s="4">
        <v>2.524147776332466</v>
      </c>
      <c r="N259" s="5">
        <v>21302.1</v>
      </c>
      <c r="O259" s="5">
        <f>IF(March_21[[#This Row],[WIN_OSE]]=0,('Summary Sheet'!$O$1)-('Summary Sheet'!$O$1*2%),-'Summary Sheet'!$O$1*(March_21[[#This Row],[BSP]]-1))</f>
        <v>-3.048295552664932</v>
      </c>
    </row>
    <row r="260" spans="1:15" x14ac:dyDescent="0.25">
      <c r="A260">
        <v>179987615</v>
      </c>
      <c r="B260" s="1" t="s">
        <v>19</v>
      </c>
      <c r="C260" s="1" t="s">
        <v>3140</v>
      </c>
      <c r="D260" s="1" t="s">
        <v>7023</v>
      </c>
      <c r="E260" s="1" t="s">
        <v>32</v>
      </c>
      <c r="F260" s="1" t="s">
        <v>44</v>
      </c>
      <c r="G260" s="2">
        <v>44257</v>
      </c>
      <c r="H260" s="3">
        <v>0.47291666666666665</v>
      </c>
      <c r="I260">
        <v>38672427</v>
      </c>
      <c r="J260">
        <v>3</v>
      </c>
      <c r="K260" s="1" t="s">
        <v>1088</v>
      </c>
      <c r="L260">
        <v>0</v>
      </c>
      <c r="M260" s="4">
        <v>3.1600404580000001</v>
      </c>
      <c r="N260" s="5">
        <v>13246.7</v>
      </c>
      <c r="O260" s="5">
        <f>IF(March_21[[#This Row],[WIN_OSE]]=0,('Summary Sheet'!$O$1)-('Summary Sheet'!$O$1*2%),-'Summary Sheet'!$O$1*(March_21[[#This Row],[BSP]]-1))</f>
        <v>1.96</v>
      </c>
    </row>
    <row r="261" spans="1:15" x14ac:dyDescent="0.25">
      <c r="A261">
        <v>179987617</v>
      </c>
      <c r="B261" s="1" t="s">
        <v>19</v>
      </c>
      <c r="C261" s="1" t="s">
        <v>3140</v>
      </c>
      <c r="D261" s="1" t="s">
        <v>7023</v>
      </c>
      <c r="E261" s="1" t="s">
        <v>43</v>
      </c>
      <c r="F261" s="1" t="s">
        <v>44</v>
      </c>
      <c r="G261" s="2">
        <v>44257</v>
      </c>
      <c r="H261" s="3">
        <v>0.48333333333333334</v>
      </c>
      <c r="I261">
        <v>36373847</v>
      </c>
      <c r="J261">
        <v>5</v>
      </c>
      <c r="K261" s="1" t="s">
        <v>4139</v>
      </c>
      <c r="L261">
        <v>0</v>
      </c>
      <c r="M261" s="4">
        <v>4.5353968488706613</v>
      </c>
      <c r="N261" s="5">
        <v>7476.52</v>
      </c>
      <c r="O261" s="5">
        <f>IF(March_21[[#This Row],[WIN_OSE]]=0,('Summary Sheet'!$O$1)-('Summary Sheet'!$O$1*2%),-'Summary Sheet'!$O$1*(March_21[[#This Row],[BSP]]-1))</f>
        <v>1.96</v>
      </c>
    </row>
    <row r="262" spans="1:15" x14ac:dyDescent="0.25">
      <c r="A262">
        <v>179987619</v>
      </c>
      <c r="B262" s="1" t="s">
        <v>19</v>
      </c>
      <c r="C262" s="1" t="s">
        <v>3140</v>
      </c>
      <c r="D262" s="1" t="s">
        <v>7023</v>
      </c>
      <c r="E262" s="1" t="s">
        <v>47</v>
      </c>
      <c r="F262" s="1" t="s">
        <v>44</v>
      </c>
      <c r="G262" s="2">
        <v>44257</v>
      </c>
      <c r="H262" s="3">
        <v>0.49375000000000002</v>
      </c>
      <c r="I262">
        <v>28714487</v>
      </c>
      <c r="J262">
        <v>2</v>
      </c>
      <c r="K262" s="1" t="s">
        <v>5679</v>
      </c>
      <c r="L262">
        <v>0</v>
      </c>
      <c r="M262" s="4">
        <v>4.2</v>
      </c>
      <c r="N262" s="5">
        <v>7878.68</v>
      </c>
      <c r="O262" s="5">
        <f>IF(March_21[[#This Row],[WIN_OSE]]=0,('Summary Sheet'!$O$1)-('Summary Sheet'!$O$1*2%),-'Summary Sheet'!$O$1*(March_21[[#This Row],[BSP]]-1))</f>
        <v>1.96</v>
      </c>
    </row>
    <row r="263" spans="1:15" x14ac:dyDescent="0.25">
      <c r="A263">
        <v>179987621</v>
      </c>
      <c r="B263" s="1" t="s">
        <v>19</v>
      </c>
      <c r="C263" s="1" t="s">
        <v>3140</v>
      </c>
      <c r="D263" s="1" t="s">
        <v>7023</v>
      </c>
      <c r="E263" s="1" t="s">
        <v>41</v>
      </c>
      <c r="F263" s="1" t="s">
        <v>44</v>
      </c>
      <c r="G263" s="2">
        <v>44257</v>
      </c>
      <c r="H263" s="3">
        <v>0.50416666666666665</v>
      </c>
      <c r="I263">
        <v>28791111</v>
      </c>
      <c r="J263">
        <v>4</v>
      </c>
      <c r="K263" s="1" t="s">
        <v>3794</v>
      </c>
      <c r="L263">
        <v>0</v>
      </c>
      <c r="M263" s="4">
        <v>3.25</v>
      </c>
      <c r="N263" s="5">
        <v>13985.68</v>
      </c>
      <c r="O263" s="5">
        <f>IF(March_21[[#This Row],[WIN_OSE]]=0,('Summary Sheet'!$O$1)-('Summary Sheet'!$O$1*2%),-'Summary Sheet'!$O$1*(March_21[[#This Row],[BSP]]-1))</f>
        <v>1.96</v>
      </c>
    </row>
    <row r="264" spans="1:15" x14ac:dyDescent="0.25">
      <c r="A264">
        <v>179987623</v>
      </c>
      <c r="B264" s="1" t="s">
        <v>19</v>
      </c>
      <c r="C264" s="1" t="s">
        <v>3140</v>
      </c>
      <c r="D264" s="1" t="s">
        <v>7023</v>
      </c>
      <c r="E264" s="1" t="s">
        <v>41</v>
      </c>
      <c r="F264" s="1" t="s">
        <v>44</v>
      </c>
      <c r="G264" s="2">
        <v>44257</v>
      </c>
      <c r="H264" s="3">
        <v>0.51458333333333328</v>
      </c>
      <c r="I264">
        <v>35889352</v>
      </c>
      <c r="J264">
        <v>4</v>
      </c>
      <c r="K264" s="1" t="s">
        <v>4202</v>
      </c>
      <c r="L264">
        <v>0</v>
      </c>
      <c r="M264" s="4">
        <v>2.7503319865923554</v>
      </c>
      <c r="N264" s="5">
        <v>15411.84</v>
      </c>
      <c r="O264" s="5">
        <f>IF(March_21[[#This Row],[WIN_OSE]]=0,('Summary Sheet'!$O$1)-('Summary Sheet'!$O$1*2%),-'Summary Sheet'!$O$1*(March_21[[#This Row],[BSP]]-1))</f>
        <v>1.96</v>
      </c>
    </row>
    <row r="265" spans="1:15" x14ac:dyDescent="0.25">
      <c r="A265">
        <v>179987625</v>
      </c>
      <c r="B265" s="1" t="s">
        <v>19</v>
      </c>
      <c r="C265" s="1" t="s">
        <v>3140</v>
      </c>
      <c r="D265" s="1" t="s">
        <v>7023</v>
      </c>
      <c r="E265" s="1" t="s">
        <v>43</v>
      </c>
      <c r="F265" s="1" t="s">
        <v>44</v>
      </c>
      <c r="G265" s="2">
        <v>44257</v>
      </c>
      <c r="H265" s="3">
        <v>0.52500000000000002</v>
      </c>
      <c r="I265">
        <v>36179991</v>
      </c>
      <c r="J265">
        <v>6</v>
      </c>
      <c r="K265" s="1" t="s">
        <v>5683</v>
      </c>
      <c r="L265">
        <v>0</v>
      </c>
      <c r="M265" s="4">
        <v>3.142693000457002</v>
      </c>
      <c r="N265" s="5">
        <v>7001.48</v>
      </c>
      <c r="O265" s="5">
        <f>IF(March_21[[#This Row],[WIN_OSE]]=0,('Summary Sheet'!$O$1)-('Summary Sheet'!$O$1*2%),-'Summary Sheet'!$O$1*(March_21[[#This Row],[BSP]]-1))</f>
        <v>1.96</v>
      </c>
    </row>
    <row r="266" spans="1:15" x14ac:dyDescent="0.25">
      <c r="A266">
        <v>179987627</v>
      </c>
      <c r="B266" s="1" t="s">
        <v>19</v>
      </c>
      <c r="C266" s="1" t="s">
        <v>3140</v>
      </c>
      <c r="D266" s="1" t="s">
        <v>7023</v>
      </c>
      <c r="E266" s="1" t="s">
        <v>47</v>
      </c>
      <c r="F266" s="1" t="s">
        <v>44</v>
      </c>
      <c r="G266" s="2">
        <v>44257</v>
      </c>
      <c r="H266" s="3">
        <v>0.53541666666666665</v>
      </c>
      <c r="I266">
        <v>22157340</v>
      </c>
      <c r="J266">
        <v>4</v>
      </c>
      <c r="K266" s="1" t="s">
        <v>5684</v>
      </c>
      <c r="L266">
        <v>1</v>
      </c>
      <c r="M266" s="4">
        <v>3.7427641937408413</v>
      </c>
      <c r="N266" s="5">
        <v>10943.92</v>
      </c>
      <c r="O266" s="5">
        <f>IF(March_21[[#This Row],[WIN_OSE]]=0,('Summary Sheet'!$O$1)-('Summary Sheet'!$O$1*2%),-'Summary Sheet'!$O$1*(March_21[[#This Row],[BSP]]-1))</f>
        <v>-5.4855283874816827</v>
      </c>
    </row>
    <row r="267" spans="1:15" x14ac:dyDescent="0.25">
      <c r="A267">
        <v>179987629</v>
      </c>
      <c r="B267" s="1" t="s">
        <v>19</v>
      </c>
      <c r="C267" s="1" t="s">
        <v>3140</v>
      </c>
      <c r="D267" s="1" t="s">
        <v>7023</v>
      </c>
      <c r="E267" s="1" t="s">
        <v>32</v>
      </c>
      <c r="F267" s="1" t="s">
        <v>44</v>
      </c>
      <c r="G267" s="2">
        <v>44257</v>
      </c>
      <c r="H267" s="3">
        <v>0.54583333333333328</v>
      </c>
      <c r="I267">
        <v>28603634</v>
      </c>
      <c r="J267">
        <v>2</v>
      </c>
      <c r="K267" s="1" t="s">
        <v>1081</v>
      </c>
      <c r="L267">
        <v>0</v>
      </c>
      <c r="M267" s="4">
        <v>3.9</v>
      </c>
      <c r="N267" s="5">
        <v>8840.02</v>
      </c>
      <c r="O267" s="5">
        <f>IF(March_21[[#This Row],[WIN_OSE]]=0,('Summary Sheet'!$O$1)-('Summary Sheet'!$O$1*2%),-'Summary Sheet'!$O$1*(March_21[[#This Row],[BSP]]-1))</f>
        <v>1.96</v>
      </c>
    </row>
    <row r="268" spans="1:15" x14ac:dyDescent="0.25">
      <c r="A268">
        <v>179987631</v>
      </c>
      <c r="B268" s="1" t="s">
        <v>19</v>
      </c>
      <c r="C268" s="1" t="s">
        <v>3140</v>
      </c>
      <c r="D268" s="1" t="s">
        <v>7023</v>
      </c>
      <c r="E268" s="1" t="s">
        <v>39</v>
      </c>
      <c r="F268" s="1" t="s">
        <v>44</v>
      </c>
      <c r="G268" s="2">
        <v>44257</v>
      </c>
      <c r="H268" s="3">
        <v>0.55625000000000002</v>
      </c>
      <c r="I268">
        <v>38593480</v>
      </c>
      <c r="J268">
        <v>3</v>
      </c>
      <c r="K268" s="1" t="s">
        <v>5687</v>
      </c>
      <c r="L268">
        <v>0</v>
      </c>
      <c r="M268" s="4">
        <v>3.2088952444187449</v>
      </c>
      <c r="N268" s="5">
        <v>11971.44</v>
      </c>
      <c r="O268" s="5">
        <f>IF(March_21[[#This Row],[WIN_OSE]]=0,('Summary Sheet'!$O$1)-('Summary Sheet'!$O$1*2%),-'Summary Sheet'!$O$1*(March_21[[#This Row],[BSP]]-1))</f>
        <v>1.96</v>
      </c>
    </row>
    <row r="269" spans="1:15" x14ac:dyDescent="0.25">
      <c r="A269">
        <v>179987633</v>
      </c>
      <c r="B269" s="1" t="s">
        <v>19</v>
      </c>
      <c r="C269" s="1" t="s">
        <v>3140</v>
      </c>
      <c r="D269" s="1" t="s">
        <v>7023</v>
      </c>
      <c r="E269" s="1" t="s">
        <v>41</v>
      </c>
      <c r="F269" s="1" t="s">
        <v>44</v>
      </c>
      <c r="G269" s="2">
        <v>44257</v>
      </c>
      <c r="H269" s="3">
        <v>0.56666666666666665</v>
      </c>
      <c r="I269">
        <v>24635145</v>
      </c>
      <c r="J269">
        <v>6</v>
      </c>
      <c r="K269" s="1" t="s">
        <v>5689</v>
      </c>
      <c r="L269">
        <v>0</v>
      </c>
      <c r="M269" s="4">
        <v>4.0999999999999996</v>
      </c>
      <c r="N269" s="5">
        <v>6404.26</v>
      </c>
      <c r="O269" s="5">
        <f>IF(March_21[[#This Row],[WIN_OSE]]=0,('Summary Sheet'!$O$1)-('Summary Sheet'!$O$1*2%),-'Summary Sheet'!$O$1*(March_21[[#This Row],[BSP]]-1))</f>
        <v>1.96</v>
      </c>
    </row>
    <row r="270" spans="1:15" x14ac:dyDescent="0.25">
      <c r="A270">
        <v>179987635</v>
      </c>
      <c r="B270" s="1" t="s">
        <v>19</v>
      </c>
      <c r="C270" s="1" t="s">
        <v>3140</v>
      </c>
      <c r="D270" s="1" t="s">
        <v>7023</v>
      </c>
      <c r="E270" s="1" t="s">
        <v>24</v>
      </c>
      <c r="F270" s="1" t="s">
        <v>44</v>
      </c>
      <c r="G270" s="2">
        <v>44257</v>
      </c>
      <c r="H270" s="3">
        <v>0.57708333333333328</v>
      </c>
      <c r="I270">
        <v>36667725</v>
      </c>
      <c r="J270">
        <v>5</v>
      </c>
      <c r="K270" s="1" t="s">
        <v>986</v>
      </c>
      <c r="L270">
        <v>0</v>
      </c>
      <c r="M270" s="4">
        <v>4.0138934664038199</v>
      </c>
      <c r="N270" s="5">
        <v>6145.32</v>
      </c>
      <c r="O270" s="5">
        <f>IF(March_21[[#This Row],[WIN_OSE]]=0,('Summary Sheet'!$O$1)-('Summary Sheet'!$O$1*2%),-'Summary Sheet'!$O$1*(March_21[[#This Row],[BSP]]-1))</f>
        <v>1.96</v>
      </c>
    </row>
    <row r="271" spans="1:15" x14ac:dyDescent="0.25">
      <c r="A271">
        <v>179987654</v>
      </c>
      <c r="B271" s="1" t="s">
        <v>19</v>
      </c>
      <c r="C271" s="1" t="s">
        <v>3118</v>
      </c>
      <c r="D271" s="1" t="s">
        <v>7023</v>
      </c>
      <c r="E271" s="1" t="s">
        <v>24</v>
      </c>
      <c r="F271" s="1" t="s">
        <v>36</v>
      </c>
      <c r="G271" s="2">
        <v>44257</v>
      </c>
      <c r="H271" s="3">
        <v>0.46736111111111112</v>
      </c>
      <c r="I271">
        <v>36574792</v>
      </c>
      <c r="J271">
        <v>5</v>
      </c>
      <c r="K271" s="1" t="s">
        <v>277</v>
      </c>
      <c r="L271">
        <v>0</v>
      </c>
      <c r="M271" s="4">
        <v>3.4</v>
      </c>
      <c r="N271" s="5">
        <v>7233.3</v>
      </c>
      <c r="O271" s="5">
        <f>IF(March_21[[#This Row],[WIN_OSE]]=0,('Summary Sheet'!$O$1)-('Summary Sheet'!$O$1*2%),-'Summary Sheet'!$O$1*(March_21[[#This Row],[BSP]]-1))</f>
        <v>1.96</v>
      </c>
    </row>
    <row r="272" spans="1:15" x14ac:dyDescent="0.25">
      <c r="A272">
        <v>179987656</v>
      </c>
      <c r="B272" s="1" t="s">
        <v>19</v>
      </c>
      <c r="C272" s="1" t="s">
        <v>3118</v>
      </c>
      <c r="D272" s="1" t="s">
        <v>7023</v>
      </c>
      <c r="E272" s="1" t="s">
        <v>49</v>
      </c>
      <c r="F272" s="1" t="s">
        <v>52</v>
      </c>
      <c r="G272" s="2">
        <v>44257</v>
      </c>
      <c r="H272" s="3">
        <v>0.4777777777777778</v>
      </c>
      <c r="I272">
        <v>28146933</v>
      </c>
      <c r="J272">
        <v>6</v>
      </c>
      <c r="K272" s="1" t="s">
        <v>140</v>
      </c>
      <c r="L272">
        <v>0</v>
      </c>
      <c r="M272" s="4">
        <v>2.2070901822099316</v>
      </c>
      <c r="N272" s="5">
        <v>14258.94</v>
      </c>
      <c r="O272" s="5">
        <f>IF(March_21[[#This Row],[WIN_OSE]]=0,('Summary Sheet'!$O$1)-('Summary Sheet'!$O$1*2%),-'Summary Sheet'!$O$1*(March_21[[#This Row],[BSP]]-1))</f>
        <v>1.96</v>
      </c>
    </row>
    <row r="273" spans="1:15" x14ac:dyDescent="0.25">
      <c r="A273">
        <v>179987658</v>
      </c>
      <c r="B273" s="1" t="s">
        <v>19</v>
      </c>
      <c r="C273" s="1" t="s">
        <v>3118</v>
      </c>
      <c r="D273" s="1" t="s">
        <v>7023</v>
      </c>
      <c r="E273" s="1" t="s">
        <v>39</v>
      </c>
      <c r="F273" s="1" t="s">
        <v>36</v>
      </c>
      <c r="G273" s="2">
        <v>44257</v>
      </c>
      <c r="H273" s="3">
        <v>0.48819444444444443</v>
      </c>
      <c r="I273">
        <v>6828652</v>
      </c>
      <c r="J273">
        <v>3</v>
      </c>
      <c r="K273" s="1" t="s">
        <v>698</v>
      </c>
      <c r="L273">
        <v>1</v>
      </c>
      <c r="M273" s="4">
        <v>3.25</v>
      </c>
      <c r="N273" s="5">
        <v>9132.52</v>
      </c>
      <c r="O273" s="5">
        <f>IF(March_21[[#This Row],[WIN_OSE]]=0,('Summary Sheet'!$O$1)-('Summary Sheet'!$O$1*2%),-'Summary Sheet'!$O$1*(March_21[[#This Row],[BSP]]-1))</f>
        <v>-4.5</v>
      </c>
    </row>
    <row r="274" spans="1:15" x14ac:dyDescent="0.25">
      <c r="A274">
        <v>179987660</v>
      </c>
      <c r="B274" s="1" t="s">
        <v>19</v>
      </c>
      <c r="C274" s="1" t="s">
        <v>3118</v>
      </c>
      <c r="D274" s="1" t="s">
        <v>7023</v>
      </c>
      <c r="E274" s="1" t="s">
        <v>41</v>
      </c>
      <c r="F274" s="1" t="s">
        <v>36</v>
      </c>
      <c r="G274" s="2">
        <v>44257</v>
      </c>
      <c r="H274" s="3">
        <v>0.49861111111111112</v>
      </c>
      <c r="I274">
        <v>37388739</v>
      </c>
      <c r="J274">
        <v>3</v>
      </c>
      <c r="K274" s="1" t="s">
        <v>3836</v>
      </c>
      <c r="L274">
        <v>1</v>
      </c>
      <c r="M274" s="4">
        <v>2.78</v>
      </c>
      <c r="N274" s="5">
        <v>12187.2</v>
      </c>
      <c r="O274" s="5">
        <f>IF(March_21[[#This Row],[WIN_OSE]]=0,('Summary Sheet'!$O$1)-('Summary Sheet'!$O$1*2%),-'Summary Sheet'!$O$1*(March_21[[#This Row],[BSP]]-1))</f>
        <v>-3.5599999999999996</v>
      </c>
    </row>
    <row r="275" spans="1:15" x14ac:dyDescent="0.25">
      <c r="A275">
        <v>179987662</v>
      </c>
      <c r="B275" s="1" t="s">
        <v>19</v>
      </c>
      <c r="C275" s="1" t="s">
        <v>3118</v>
      </c>
      <c r="D275" s="1" t="s">
        <v>7023</v>
      </c>
      <c r="E275" s="1" t="s">
        <v>49</v>
      </c>
      <c r="F275" s="1" t="s">
        <v>52</v>
      </c>
      <c r="G275" s="2">
        <v>44257</v>
      </c>
      <c r="H275" s="3">
        <v>0.50902777777777775</v>
      </c>
      <c r="I275">
        <v>37947476</v>
      </c>
      <c r="J275">
        <v>6</v>
      </c>
      <c r="K275" s="1" t="s">
        <v>5694</v>
      </c>
      <c r="L275">
        <v>0</v>
      </c>
      <c r="M275" s="4">
        <v>3.0655950807601036</v>
      </c>
      <c r="N275" s="5">
        <v>9501.6200000000008</v>
      </c>
      <c r="O275" s="5">
        <f>IF(March_21[[#This Row],[WIN_OSE]]=0,('Summary Sheet'!$O$1)-('Summary Sheet'!$O$1*2%),-'Summary Sheet'!$O$1*(March_21[[#This Row],[BSP]]-1))</f>
        <v>1.96</v>
      </c>
    </row>
    <row r="276" spans="1:15" x14ac:dyDescent="0.25">
      <c r="A276">
        <v>179987664</v>
      </c>
      <c r="B276" s="1" t="s">
        <v>19</v>
      </c>
      <c r="C276" s="1" t="s">
        <v>3118</v>
      </c>
      <c r="D276" s="1" t="s">
        <v>7023</v>
      </c>
      <c r="E276" s="1" t="s">
        <v>41</v>
      </c>
      <c r="F276" s="1" t="s">
        <v>36</v>
      </c>
      <c r="G276" s="2">
        <v>44257</v>
      </c>
      <c r="H276" s="3">
        <v>0.51944444444444449</v>
      </c>
      <c r="I276">
        <v>26685413</v>
      </c>
      <c r="J276">
        <v>2</v>
      </c>
      <c r="K276" s="1" t="s">
        <v>151</v>
      </c>
      <c r="L276">
        <v>1</v>
      </c>
      <c r="M276" s="4">
        <v>3.6497482791069875</v>
      </c>
      <c r="N276" s="5">
        <v>7754.2</v>
      </c>
      <c r="O276" s="5">
        <f>IF(March_21[[#This Row],[WIN_OSE]]=0,('Summary Sheet'!$O$1)-('Summary Sheet'!$O$1*2%),-'Summary Sheet'!$O$1*(March_21[[#This Row],[BSP]]-1))</f>
        <v>-5.299496558213975</v>
      </c>
    </row>
    <row r="277" spans="1:15" x14ac:dyDescent="0.25">
      <c r="A277">
        <v>179987666</v>
      </c>
      <c r="B277" s="1" t="s">
        <v>19</v>
      </c>
      <c r="C277" s="1" t="s">
        <v>3118</v>
      </c>
      <c r="D277" s="1" t="s">
        <v>7023</v>
      </c>
      <c r="E277" s="1" t="s">
        <v>27</v>
      </c>
      <c r="F277" s="1" t="s">
        <v>52</v>
      </c>
      <c r="G277" s="2">
        <v>44257</v>
      </c>
      <c r="H277" s="3">
        <v>0.52986111111111112</v>
      </c>
      <c r="I277">
        <v>36439385</v>
      </c>
      <c r="J277">
        <v>4</v>
      </c>
      <c r="K277" s="1" t="s">
        <v>5070</v>
      </c>
      <c r="L277">
        <v>0</v>
      </c>
      <c r="M277" s="4">
        <v>2.9714748346341002</v>
      </c>
      <c r="N277" s="5">
        <v>7789.46</v>
      </c>
      <c r="O277" s="5">
        <f>IF(March_21[[#This Row],[WIN_OSE]]=0,('Summary Sheet'!$O$1)-('Summary Sheet'!$O$1*2%),-'Summary Sheet'!$O$1*(March_21[[#This Row],[BSP]]-1))</f>
        <v>1.96</v>
      </c>
    </row>
    <row r="278" spans="1:15" x14ac:dyDescent="0.25">
      <c r="A278">
        <v>179987668</v>
      </c>
      <c r="B278" s="1" t="s">
        <v>19</v>
      </c>
      <c r="C278" s="1" t="s">
        <v>3118</v>
      </c>
      <c r="D278" s="1" t="s">
        <v>7023</v>
      </c>
      <c r="E278" s="1" t="s">
        <v>41</v>
      </c>
      <c r="F278" s="1" t="s">
        <v>36</v>
      </c>
      <c r="G278" s="2">
        <v>44257</v>
      </c>
      <c r="H278" s="3">
        <v>0.54027777777777775</v>
      </c>
      <c r="I278">
        <v>22726558</v>
      </c>
      <c r="J278">
        <v>2</v>
      </c>
      <c r="K278" s="1" t="s">
        <v>4311</v>
      </c>
      <c r="L278">
        <v>1</v>
      </c>
      <c r="M278" s="4">
        <v>3.5294965729999999</v>
      </c>
      <c r="N278" s="5">
        <v>6328.62</v>
      </c>
      <c r="O278" s="5">
        <f>IF(March_21[[#This Row],[WIN_OSE]]=0,('Summary Sheet'!$O$1)-('Summary Sheet'!$O$1*2%),-'Summary Sheet'!$O$1*(March_21[[#This Row],[BSP]]-1))</f>
        <v>-5.0589931459999997</v>
      </c>
    </row>
    <row r="279" spans="1:15" x14ac:dyDescent="0.25">
      <c r="A279">
        <v>179987670</v>
      </c>
      <c r="B279" s="1" t="s">
        <v>19</v>
      </c>
      <c r="C279" s="1" t="s">
        <v>3118</v>
      </c>
      <c r="D279" s="1" t="s">
        <v>7023</v>
      </c>
      <c r="E279" s="1" t="s">
        <v>75</v>
      </c>
      <c r="F279" s="1" t="s">
        <v>52</v>
      </c>
      <c r="G279" s="2">
        <v>44257</v>
      </c>
      <c r="H279" s="3">
        <v>0.55069444444444449</v>
      </c>
      <c r="I279">
        <v>38671961</v>
      </c>
      <c r="J279">
        <v>4</v>
      </c>
      <c r="K279" s="1" t="s">
        <v>716</v>
      </c>
      <c r="L279">
        <v>0</v>
      </c>
      <c r="M279" s="4">
        <v>2.7631461335240957</v>
      </c>
      <c r="N279" s="5">
        <v>15542.46</v>
      </c>
      <c r="O279" s="5">
        <f>IF(March_21[[#This Row],[WIN_OSE]]=0,('Summary Sheet'!$O$1)-('Summary Sheet'!$O$1*2%),-'Summary Sheet'!$O$1*(March_21[[#This Row],[BSP]]-1))</f>
        <v>1.96</v>
      </c>
    </row>
    <row r="280" spans="1:15" x14ac:dyDescent="0.25">
      <c r="A280">
        <v>179987672</v>
      </c>
      <c r="B280" s="1" t="s">
        <v>19</v>
      </c>
      <c r="C280" s="1" t="s">
        <v>3118</v>
      </c>
      <c r="D280" s="1" t="s">
        <v>7023</v>
      </c>
      <c r="E280" s="1" t="s">
        <v>43</v>
      </c>
      <c r="F280" s="1" t="s">
        <v>36</v>
      </c>
      <c r="G280" s="2">
        <v>44257</v>
      </c>
      <c r="H280" s="3">
        <v>0.56111111111111112</v>
      </c>
      <c r="I280">
        <v>29156287</v>
      </c>
      <c r="J280">
        <v>4</v>
      </c>
      <c r="K280" s="1" t="s">
        <v>5700</v>
      </c>
      <c r="L280">
        <v>0</v>
      </c>
      <c r="M280" s="4">
        <v>2.4327567270000001</v>
      </c>
      <c r="N280" s="5">
        <v>11888.94</v>
      </c>
      <c r="O280" s="5">
        <f>IF(March_21[[#This Row],[WIN_OSE]]=0,('Summary Sheet'!$O$1)-('Summary Sheet'!$O$1*2%),-'Summary Sheet'!$O$1*(March_21[[#This Row],[BSP]]-1))</f>
        <v>1.96</v>
      </c>
    </row>
    <row r="281" spans="1:15" x14ac:dyDescent="0.25">
      <c r="A281">
        <v>179987674</v>
      </c>
      <c r="B281" s="1" t="s">
        <v>19</v>
      </c>
      <c r="C281" s="1" t="s">
        <v>3118</v>
      </c>
      <c r="D281" s="1" t="s">
        <v>7023</v>
      </c>
      <c r="E281" s="1" t="s">
        <v>39</v>
      </c>
      <c r="F281" s="1" t="s">
        <v>36</v>
      </c>
      <c r="G281" s="2">
        <v>44257</v>
      </c>
      <c r="H281" s="3">
        <v>0.57222222222222219</v>
      </c>
      <c r="I281">
        <v>36345590</v>
      </c>
      <c r="J281">
        <v>3</v>
      </c>
      <c r="K281" s="1" t="s">
        <v>4511</v>
      </c>
      <c r="L281">
        <v>0</v>
      </c>
      <c r="M281" s="4">
        <v>3.5141342610000001</v>
      </c>
      <c r="N281" s="5">
        <v>10709.7</v>
      </c>
      <c r="O281" s="5">
        <f>IF(March_21[[#This Row],[WIN_OSE]]=0,('Summary Sheet'!$O$1)-('Summary Sheet'!$O$1*2%),-'Summary Sheet'!$O$1*(March_21[[#This Row],[BSP]]-1))</f>
        <v>1.96</v>
      </c>
    </row>
    <row r="282" spans="1:15" x14ac:dyDescent="0.25">
      <c r="A282">
        <v>179987676</v>
      </c>
      <c r="B282" s="1" t="s">
        <v>19</v>
      </c>
      <c r="C282" s="1" t="s">
        <v>3118</v>
      </c>
      <c r="D282" s="1" t="s">
        <v>7023</v>
      </c>
      <c r="E282" s="1" t="s">
        <v>43</v>
      </c>
      <c r="F282" s="1" t="s">
        <v>36</v>
      </c>
      <c r="G282" s="2">
        <v>44257</v>
      </c>
      <c r="H282" s="3">
        <v>0.58263888888888893</v>
      </c>
      <c r="I282">
        <v>38557647</v>
      </c>
      <c r="J282">
        <v>5</v>
      </c>
      <c r="K282" s="1" t="s">
        <v>3694</v>
      </c>
      <c r="L282">
        <v>0</v>
      </c>
      <c r="M282" s="4">
        <v>4.3</v>
      </c>
      <c r="N282" s="5">
        <v>3539.46</v>
      </c>
      <c r="O282" s="5">
        <f>IF(March_21[[#This Row],[WIN_OSE]]=0,('Summary Sheet'!$O$1)-('Summary Sheet'!$O$1*2%),-'Summary Sheet'!$O$1*(March_21[[#This Row],[BSP]]-1))</f>
        <v>1.96</v>
      </c>
    </row>
    <row r="283" spans="1:15" x14ac:dyDescent="0.25">
      <c r="A283">
        <v>180025287</v>
      </c>
      <c r="B283" s="1" t="s">
        <v>19</v>
      </c>
      <c r="C283" s="1" t="s">
        <v>3132</v>
      </c>
      <c r="D283" s="1" t="s">
        <v>7024</v>
      </c>
      <c r="E283" s="1" t="s">
        <v>48</v>
      </c>
      <c r="F283" s="1" t="s">
        <v>42</v>
      </c>
      <c r="G283" s="2">
        <v>44258</v>
      </c>
      <c r="H283" s="3">
        <v>0.46250000000000002</v>
      </c>
      <c r="I283">
        <v>22487148</v>
      </c>
      <c r="J283">
        <v>2</v>
      </c>
      <c r="K283" s="1" t="s">
        <v>175</v>
      </c>
      <c r="L283">
        <v>1</v>
      </c>
      <c r="M283" s="4">
        <v>2.86</v>
      </c>
      <c r="N283" s="5">
        <v>7988.48</v>
      </c>
      <c r="O283" s="5">
        <f>IF(March_21[[#This Row],[WIN_OSE]]=0,('Summary Sheet'!$O$1)-('Summary Sheet'!$O$1*2%),-'Summary Sheet'!$O$1*(March_21[[#This Row],[BSP]]-1))</f>
        <v>-3.7199999999999998</v>
      </c>
    </row>
    <row r="284" spans="1:15" x14ac:dyDescent="0.25">
      <c r="A284">
        <v>180025289</v>
      </c>
      <c r="B284" s="1" t="s">
        <v>19</v>
      </c>
      <c r="C284" s="1" t="s">
        <v>3132</v>
      </c>
      <c r="D284" s="1" t="s">
        <v>7024</v>
      </c>
      <c r="E284" s="1" t="s">
        <v>65</v>
      </c>
      <c r="F284" s="1" t="s">
        <v>42</v>
      </c>
      <c r="G284" s="2">
        <v>44258</v>
      </c>
      <c r="H284" s="3">
        <v>0.47291666666666665</v>
      </c>
      <c r="I284">
        <v>37035079</v>
      </c>
      <c r="J284">
        <v>6</v>
      </c>
      <c r="K284" s="1" t="s">
        <v>564</v>
      </c>
      <c r="L284">
        <v>0</v>
      </c>
      <c r="M284" s="4">
        <v>3.9</v>
      </c>
      <c r="N284" s="5">
        <v>6734.38</v>
      </c>
      <c r="O284" s="5">
        <f>IF(March_21[[#This Row],[WIN_OSE]]=0,('Summary Sheet'!$O$1)-('Summary Sheet'!$O$1*2%),-'Summary Sheet'!$O$1*(March_21[[#This Row],[BSP]]-1))</f>
        <v>1.96</v>
      </c>
    </row>
    <row r="285" spans="1:15" x14ac:dyDescent="0.25">
      <c r="A285">
        <v>180025291</v>
      </c>
      <c r="B285" s="1" t="s">
        <v>19</v>
      </c>
      <c r="C285" s="1" t="s">
        <v>3132</v>
      </c>
      <c r="D285" s="1" t="s">
        <v>7024</v>
      </c>
      <c r="E285" s="1" t="s">
        <v>39</v>
      </c>
      <c r="F285" s="1" t="s">
        <v>42</v>
      </c>
      <c r="G285" s="2">
        <v>44258</v>
      </c>
      <c r="H285" s="3">
        <v>0.48333333333333334</v>
      </c>
      <c r="I285">
        <v>23752790</v>
      </c>
      <c r="J285">
        <v>4</v>
      </c>
      <c r="K285" s="1" t="s">
        <v>5707</v>
      </c>
      <c r="L285">
        <v>1</v>
      </c>
      <c r="M285" s="4">
        <v>4.2450231252135913</v>
      </c>
      <c r="N285" s="5">
        <v>11940.2</v>
      </c>
      <c r="O285" s="5">
        <f>IF(March_21[[#This Row],[WIN_OSE]]=0,('Summary Sheet'!$O$1)-('Summary Sheet'!$O$1*2%),-'Summary Sheet'!$O$1*(March_21[[#This Row],[BSP]]-1))</f>
        <v>-6.4900462504271825</v>
      </c>
    </row>
    <row r="286" spans="1:15" x14ac:dyDescent="0.25">
      <c r="A286">
        <v>180025293</v>
      </c>
      <c r="B286" s="1" t="s">
        <v>19</v>
      </c>
      <c r="C286" s="1" t="s">
        <v>3132</v>
      </c>
      <c r="D286" s="1" t="s">
        <v>7024</v>
      </c>
      <c r="E286" s="1" t="s">
        <v>47</v>
      </c>
      <c r="F286" s="1" t="s">
        <v>42</v>
      </c>
      <c r="G286" s="2">
        <v>44258</v>
      </c>
      <c r="H286" s="3">
        <v>0.49375000000000002</v>
      </c>
      <c r="I286">
        <v>36003191</v>
      </c>
      <c r="J286">
        <v>2</v>
      </c>
      <c r="K286" s="1" t="s">
        <v>209</v>
      </c>
      <c r="L286">
        <v>0</v>
      </c>
      <c r="M286" s="4">
        <v>3.114413849</v>
      </c>
      <c r="N286" s="5">
        <v>11431.22</v>
      </c>
      <c r="O286" s="5">
        <f>IF(March_21[[#This Row],[WIN_OSE]]=0,('Summary Sheet'!$O$1)-('Summary Sheet'!$O$1*2%),-'Summary Sheet'!$O$1*(March_21[[#This Row],[BSP]]-1))</f>
        <v>1.96</v>
      </c>
    </row>
    <row r="287" spans="1:15" x14ac:dyDescent="0.25">
      <c r="A287">
        <v>180025295</v>
      </c>
      <c r="B287" s="1" t="s">
        <v>19</v>
      </c>
      <c r="C287" s="1" t="s">
        <v>3132</v>
      </c>
      <c r="D287" s="1" t="s">
        <v>7024</v>
      </c>
      <c r="E287" s="1" t="s">
        <v>65</v>
      </c>
      <c r="F287" s="1" t="s">
        <v>42</v>
      </c>
      <c r="G287" s="2">
        <v>44258</v>
      </c>
      <c r="H287" s="3">
        <v>0.50416666666666665</v>
      </c>
      <c r="I287">
        <v>38680178</v>
      </c>
      <c r="J287">
        <v>2</v>
      </c>
      <c r="K287" s="1" t="s">
        <v>5710</v>
      </c>
      <c r="L287">
        <v>0</v>
      </c>
      <c r="M287" s="4">
        <v>3.728935822</v>
      </c>
      <c r="N287" s="5">
        <v>6545.44</v>
      </c>
      <c r="O287" s="5">
        <f>IF(March_21[[#This Row],[WIN_OSE]]=0,('Summary Sheet'!$O$1)-('Summary Sheet'!$O$1*2%),-'Summary Sheet'!$O$1*(March_21[[#This Row],[BSP]]-1))</f>
        <v>1.96</v>
      </c>
    </row>
    <row r="288" spans="1:15" x14ac:dyDescent="0.25">
      <c r="A288">
        <v>180025297</v>
      </c>
      <c r="B288" s="1" t="s">
        <v>19</v>
      </c>
      <c r="C288" s="1" t="s">
        <v>3132</v>
      </c>
      <c r="D288" s="1" t="s">
        <v>7024</v>
      </c>
      <c r="E288" s="1" t="s">
        <v>24</v>
      </c>
      <c r="F288" s="1" t="s">
        <v>42</v>
      </c>
      <c r="G288" s="2">
        <v>44258</v>
      </c>
      <c r="H288" s="3">
        <v>0.51458333333333328</v>
      </c>
      <c r="I288">
        <v>24570070</v>
      </c>
      <c r="J288">
        <v>5</v>
      </c>
      <c r="K288" s="1" t="s">
        <v>5712</v>
      </c>
      <c r="L288">
        <v>0</v>
      </c>
      <c r="M288" s="4">
        <v>3.9706140515356676</v>
      </c>
      <c r="N288" s="5">
        <v>6490.36</v>
      </c>
      <c r="O288" s="5">
        <f>IF(March_21[[#This Row],[WIN_OSE]]=0,('Summary Sheet'!$O$1)-('Summary Sheet'!$O$1*2%),-'Summary Sheet'!$O$1*(March_21[[#This Row],[BSP]]-1))</f>
        <v>1.96</v>
      </c>
    </row>
    <row r="289" spans="1:15" x14ac:dyDescent="0.25">
      <c r="A289">
        <v>180025299</v>
      </c>
      <c r="B289" s="1" t="s">
        <v>19</v>
      </c>
      <c r="C289" s="1" t="s">
        <v>3132</v>
      </c>
      <c r="D289" s="1" t="s">
        <v>7024</v>
      </c>
      <c r="E289" s="1" t="s">
        <v>30</v>
      </c>
      <c r="F289" s="1" t="s">
        <v>42</v>
      </c>
      <c r="G289" s="2">
        <v>44258</v>
      </c>
      <c r="H289" s="3">
        <v>0.52500000000000002</v>
      </c>
      <c r="I289">
        <v>36112476</v>
      </c>
      <c r="J289">
        <v>5</v>
      </c>
      <c r="K289" s="1" t="s">
        <v>3869</v>
      </c>
      <c r="L289">
        <v>0</v>
      </c>
      <c r="M289" s="4">
        <v>2.58</v>
      </c>
      <c r="N289" s="5">
        <v>8833.84</v>
      </c>
      <c r="O289" s="5">
        <f>IF(March_21[[#This Row],[WIN_OSE]]=0,('Summary Sheet'!$O$1)-('Summary Sheet'!$O$1*2%),-'Summary Sheet'!$O$1*(March_21[[#This Row],[BSP]]-1))</f>
        <v>1.96</v>
      </c>
    </row>
    <row r="290" spans="1:15" x14ac:dyDescent="0.25">
      <c r="A290">
        <v>180025301</v>
      </c>
      <c r="B290" s="1" t="s">
        <v>19</v>
      </c>
      <c r="C290" s="1" t="s">
        <v>3132</v>
      </c>
      <c r="D290" s="1" t="s">
        <v>7024</v>
      </c>
      <c r="E290" s="1" t="s">
        <v>24</v>
      </c>
      <c r="F290" s="1" t="s">
        <v>42</v>
      </c>
      <c r="G290" s="2">
        <v>44258</v>
      </c>
      <c r="H290" s="3">
        <v>0.53541666666666665</v>
      </c>
      <c r="I290">
        <v>38624338</v>
      </c>
      <c r="J290">
        <v>3</v>
      </c>
      <c r="K290" s="1" t="s">
        <v>5714</v>
      </c>
      <c r="L290">
        <v>0</v>
      </c>
      <c r="M290" s="4">
        <v>2.98</v>
      </c>
      <c r="N290" s="5">
        <v>12043.8</v>
      </c>
      <c r="O290" s="5">
        <f>IF(March_21[[#This Row],[WIN_OSE]]=0,('Summary Sheet'!$O$1)-('Summary Sheet'!$O$1*2%),-'Summary Sheet'!$O$1*(March_21[[#This Row],[BSP]]-1))</f>
        <v>1.96</v>
      </c>
    </row>
    <row r="291" spans="1:15" x14ac:dyDescent="0.25">
      <c r="A291">
        <v>180025303</v>
      </c>
      <c r="B291" s="1" t="s">
        <v>19</v>
      </c>
      <c r="C291" s="1" t="s">
        <v>3132</v>
      </c>
      <c r="D291" s="1" t="s">
        <v>7024</v>
      </c>
      <c r="E291" s="1" t="s">
        <v>39</v>
      </c>
      <c r="F291" s="1" t="s">
        <v>42</v>
      </c>
      <c r="G291" s="2">
        <v>44258</v>
      </c>
      <c r="H291" s="3">
        <v>0.54583333333333328</v>
      </c>
      <c r="I291">
        <v>35873950</v>
      </c>
      <c r="J291">
        <v>5</v>
      </c>
      <c r="K291" s="1" t="s">
        <v>5716</v>
      </c>
      <c r="L291">
        <v>0</v>
      </c>
      <c r="M291" s="4">
        <v>3.5921802221352479</v>
      </c>
      <c r="N291" s="5">
        <v>8675.34</v>
      </c>
      <c r="O291" s="5">
        <f>IF(March_21[[#This Row],[WIN_OSE]]=0,('Summary Sheet'!$O$1)-('Summary Sheet'!$O$1*2%),-'Summary Sheet'!$O$1*(March_21[[#This Row],[BSP]]-1))</f>
        <v>1.96</v>
      </c>
    </row>
    <row r="292" spans="1:15" x14ac:dyDescent="0.25">
      <c r="A292">
        <v>180025305</v>
      </c>
      <c r="B292" s="1" t="s">
        <v>19</v>
      </c>
      <c r="C292" s="1" t="s">
        <v>3132</v>
      </c>
      <c r="D292" s="1" t="s">
        <v>7024</v>
      </c>
      <c r="E292" s="1" t="s">
        <v>41</v>
      </c>
      <c r="F292" s="1" t="s">
        <v>42</v>
      </c>
      <c r="G292" s="2">
        <v>44258</v>
      </c>
      <c r="H292" s="3">
        <v>0.55625000000000002</v>
      </c>
      <c r="I292">
        <v>36219469</v>
      </c>
      <c r="J292">
        <v>5</v>
      </c>
      <c r="K292" s="1" t="s">
        <v>5718</v>
      </c>
      <c r="L292">
        <v>0</v>
      </c>
      <c r="M292" s="4">
        <v>2.9158400252681167</v>
      </c>
      <c r="N292" s="5">
        <v>11284.58</v>
      </c>
      <c r="O292" s="5">
        <f>IF(March_21[[#This Row],[WIN_OSE]]=0,('Summary Sheet'!$O$1)-('Summary Sheet'!$O$1*2%),-'Summary Sheet'!$O$1*(March_21[[#This Row],[BSP]]-1))</f>
        <v>1.96</v>
      </c>
    </row>
    <row r="293" spans="1:15" x14ac:dyDescent="0.25">
      <c r="A293">
        <v>180025307</v>
      </c>
      <c r="B293" s="1" t="s">
        <v>19</v>
      </c>
      <c r="C293" s="1" t="s">
        <v>3132</v>
      </c>
      <c r="D293" s="1" t="s">
        <v>7024</v>
      </c>
      <c r="E293" s="1" t="s">
        <v>43</v>
      </c>
      <c r="F293" s="1" t="s">
        <v>42</v>
      </c>
      <c r="G293" s="2">
        <v>44258</v>
      </c>
      <c r="H293" s="3">
        <v>0.56666666666666665</v>
      </c>
      <c r="I293">
        <v>25685732</v>
      </c>
      <c r="J293">
        <v>6</v>
      </c>
      <c r="K293" s="1" t="s">
        <v>916</v>
      </c>
      <c r="L293">
        <v>0</v>
      </c>
      <c r="M293" s="4">
        <v>3.25</v>
      </c>
      <c r="N293" s="5">
        <v>7869.48</v>
      </c>
      <c r="O293" s="5">
        <f>IF(March_21[[#This Row],[WIN_OSE]]=0,('Summary Sheet'!$O$1)-('Summary Sheet'!$O$1*2%),-'Summary Sheet'!$O$1*(March_21[[#This Row],[BSP]]-1))</f>
        <v>1.96</v>
      </c>
    </row>
    <row r="294" spans="1:15" x14ac:dyDescent="0.25">
      <c r="A294">
        <v>180025309</v>
      </c>
      <c r="B294" s="1" t="s">
        <v>19</v>
      </c>
      <c r="C294" s="1" t="s">
        <v>3132</v>
      </c>
      <c r="D294" s="1" t="s">
        <v>7024</v>
      </c>
      <c r="E294" s="1" t="s">
        <v>43</v>
      </c>
      <c r="F294" s="1" t="s">
        <v>42</v>
      </c>
      <c r="G294" s="2">
        <v>44258</v>
      </c>
      <c r="H294" s="3">
        <v>0.57708333333333328</v>
      </c>
      <c r="I294">
        <v>38680182</v>
      </c>
      <c r="J294">
        <v>1</v>
      </c>
      <c r="K294" s="1" t="s">
        <v>5721</v>
      </c>
      <c r="L294">
        <v>0</v>
      </c>
      <c r="M294" s="4">
        <v>2.6425683232921431</v>
      </c>
      <c r="N294" s="5">
        <v>13091.66</v>
      </c>
      <c r="O294" s="5">
        <f>IF(March_21[[#This Row],[WIN_OSE]]=0,('Summary Sheet'!$O$1)-('Summary Sheet'!$O$1*2%),-'Summary Sheet'!$O$1*(March_21[[#This Row],[BSP]]-1))</f>
        <v>1.96</v>
      </c>
    </row>
    <row r="295" spans="1:15" x14ac:dyDescent="0.25">
      <c r="A295">
        <v>180025409</v>
      </c>
      <c r="B295" s="1" t="s">
        <v>23</v>
      </c>
      <c r="C295" s="1" t="s">
        <v>5302</v>
      </c>
      <c r="D295" s="1" t="s">
        <v>7024</v>
      </c>
      <c r="E295" s="1" t="s">
        <v>49</v>
      </c>
      <c r="F295" s="1" t="s">
        <v>46</v>
      </c>
      <c r="G295" s="2">
        <v>44258</v>
      </c>
      <c r="H295" s="3">
        <v>0.44861111111111113</v>
      </c>
      <c r="I295">
        <v>38680747</v>
      </c>
      <c r="J295">
        <v>3</v>
      </c>
      <c r="K295" s="1" t="s">
        <v>1228</v>
      </c>
      <c r="L295">
        <v>1</v>
      </c>
      <c r="M295" s="4">
        <v>2.9911843180000002</v>
      </c>
      <c r="N295" s="5">
        <v>8517.0400000000009</v>
      </c>
      <c r="O295" s="5">
        <f>IF(March_21[[#This Row],[WIN_OSE]]=0,('Summary Sheet'!$O$1)-('Summary Sheet'!$O$1*2%),-'Summary Sheet'!$O$1*(March_21[[#This Row],[BSP]]-1))</f>
        <v>-3.9823686360000004</v>
      </c>
    </row>
    <row r="296" spans="1:15" x14ac:dyDescent="0.25">
      <c r="A296">
        <v>180025411</v>
      </c>
      <c r="B296" s="1" t="s">
        <v>23</v>
      </c>
      <c r="C296" s="1" t="s">
        <v>5302</v>
      </c>
      <c r="D296" s="1" t="s">
        <v>7024</v>
      </c>
      <c r="E296" s="1" t="s">
        <v>39</v>
      </c>
      <c r="F296" s="1" t="s">
        <v>54</v>
      </c>
      <c r="G296" s="2">
        <v>44258</v>
      </c>
      <c r="H296" s="3">
        <v>0.45902777777777776</v>
      </c>
      <c r="I296">
        <v>26806411</v>
      </c>
      <c r="J296">
        <v>4</v>
      </c>
      <c r="K296" s="1" t="s">
        <v>5724</v>
      </c>
      <c r="L296">
        <v>0</v>
      </c>
      <c r="M296" s="4">
        <v>4.4000000000000004</v>
      </c>
      <c r="N296" s="5">
        <v>5973.92</v>
      </c>
      <c r="O296" s="5">
        <f>IF(March_21[[#This Row],[WIN_OSE]]=0,('Summary Sheet'!$O$1)-('Summary Sheet'!$O$1*2%),-'Summary Sheet'!$O$1*(March_21[[#This Row],[BSP]]-1))</f>
        <v>1.96</v>
      </c>
    </row>
    <row r="297" spans="1:15" x14ac:dyDescent="0.25">
      <c r="A297">
        <v>180025413</v>
      </c>
      <c r="B297" s="1" t="s">
        <v>23</v>
      </c>
      <c r="C297" s="1" t="s">
        <v>5302</v>
      </c>
      <c r="D297" s="1" t="s">
        <v>7024</v>
      </c>
      <c r="E297" s="1" t="s">
        <v>45</v>
      </c>
      <c r="F297" s="1" t="s">
        <v>46</v>
      </c>
      <c r="G297" s="2">
        <v>44258</v>
      </c>
      <c r="H297" s="3">
        <v>0.46944444444444444</v>
      </c>
      <c r="I297">
        <v>38528275</v>
      </c>
      <c r="J297">
        <v>4</v>
      </c>
      <c r="K297" s="1" t="s">
        <v>3771</v>
      </c>
      <c r="L297">
        <v>1</v>
      </c>
      <c r="M297" s="4">
        <v>2.9405867096569271</v>
      </c>
      <c r="N297" s="5">
        <v>5776.66</v>
      </c>
      <c r="O297" s="5">
        <f>IF(March_21[[#This Row],[WIN_OSE]]=0,('Summary Sheet'!$O$1)-('Summary Sheet'!$O$1*2%),-'Summary Sheet'!$O$1*(March_21[[#This Row],[BSP]]-1))</f>
        <v>-3.8811734193138543</v>
      </c>
    </row>
    <row r="298" spans="1:15" x14ac:dyDescent="0.25">
      <c r="A298">
        <v>180025415</v>
      </c>
      <c r="B298" s="1" t="s">
        <v>23</v>
      </c>
      <c r="C298" s="1" t="s">
        <v>5302</v>
      </c>
      <c r="D298" s="1" t="s">
        <v>7024</v>
      </c>
      <c r="E298" s="1" t="s">
        <v>48</v>
      </c>
      <c r="F298" s="1" t="s">
        <v>54</v>
      </c>
      <c r="G298" s="2">
        <v>44258</v>
      </c>
      <c r="H298" s="3">
        <v>0.47986111111111113</v>
      </c>
      <c r="I298">
        <v>28009119</v>
      </c>
      <c r="J298">
        <v>6</v>
      </c>
      <c r="K298" s="1" t="s">
        <v>3542</v>
      </c>
      <c r="L298">
        <v>0</v>
      </c>
      <c r="M298" s="4">
        <v>3.7</v>
      </c>
      <c r="N298" s="5">
        <v>5495.66</v>
      </c>
      <c r="O298" s="5">
        <f>IF(March_21[[#This Row],[WIN_OSE]]=0,('Summary Sheet'!$O$1)-('Summary Sheet'!$O$1*2%),-'Summary Sheet'!$O$1*(March_21[[#This Row],[BSP]]-1))</f>
        <v>1.96</v>
      </c>
    </row>
    <row r="299" spans="1:15" x14ac:dyDescent="0.25">
      <c r="A299">
        <v>180025417</v>
      </c>
      <c r="B299" s="1" t="s">
        <v>23</v>
      </c>
      <c r="C299" s="1" t="s">
        <v>5302</v>
      </c>
      <c r="D299" s="1" t="s">
        <v>7024</v>
      </c>
      <c r="E299" s="1" t="s">
        <v>49</v>
      </c>
      <c r="F299" s="1" t="s">
        <v>46</v>
      </c>
      <c r="G299" s="2">
        <v>44258</v>
      </c>
      <c r="H299" s="3">
        <v>0.49027777777777776</v>
      </c>
      <c r="I299">
        <v>36326993</v>
      </c>
      <c r="J299">
        <v>4</v>
      </c>
      <c r="K299" s="1" t="s">
        <v>5728</v>
      </c>
      <c r="L299">
        <v>0</v>
      </c>
      <c r="M299" s="4">
        <v>1.85036822</v>
      </c>
      <c r="N299" s="5">
        <v>17349.88</v>
      </c>
      <c r="O299" s="5">
        <f>IF(March_21[[#This Row],[WIN_OSE]]=0,('Summary Sheet'!$O$1)-('Summary Sheet'!$O$1*2%),-'Summary Sheet'!$O$1*(March_21[[#This Row],[BSP]]-1))</f>
        <v>1.96</v>
      </c>
    </row>
    <row r="300" spans="1:15" x14ac:dyDescent="0.25">
      <c r="A300">
        <v>180025419</v>
      </c>
      <c r="B300" s="1" t="s">
        <v>23</v>
      </c>
      <c r="C300" s="1" t="s">
        <v>5302</v>
      </c>
      <c r="D300" s="1" t="s">
        <v>7024</v>
      </c>
      <c r="E300" s="1" t="s">
        <v>43</v>
      </c>
      <c r="F300" s="1" t="s">
        <v>54</v>
      </c>
      <c r="G300" s="2">
        <v>44258</v>
      </c>
      <c r="H300" s="3">
        <v>0.50069444444444444</v>
      </c>
      <c r="I300">
        <v>36601919</v>
      </c>
      <c r="J300">
        <v>6</v>
      </c>
      <c r="K300" s="1" t="s">
        <v>3662</v>
      </c>
      <c r="L300">
        <v>0</v>
      </c>
      <c r="M300" s="4">
        <v>3.4522617218469152</v>
      </c>
      <c r="N300" s="5">
        <v>5251.22</v>
      </c>
      <c r="O300" s="5">
        <f>IF(March_21[[#This Row],[WIN_OSE]]=0,('Summary Sheet'!$O$1)-('Summary Sheet'!$O$1*2%),-'Summary Sheet'!$O$1*(March_21[[#This Row],[BSP]]-1))</f>
        <v>1.96</v>
      </c>
    </row>
    <row r="301" spans="1:15" x14ac:dyDescent="0.25">
      <c r="A301">
        <v>180025421</v>
      </c>
      <c r="B301" s="1" t="s">
        <v>23</v>
      </c>
      <c r="C301" s="1" t="s">
        <v>5302</v>
      </c>
      <c r="D301" s="1" t="s">
        <v>7024</v>
      </c>
      <c r="E301" s="1" t="s">
        <v>27</v>
      </c>
      <c r="F301" s="1" t="s">
        <v>46</v>
      </c>
      <c r="G301" s="2">
        <v>44258</v>
      </c>
      <c r="H301" s="3">
        <v>0.51111111111111107</v>
      </c>
      <c r="I301">
        <v>15484393</v>
      </c>
      <c r="J301">
        <v>2</v>
      </c>
      <c r="K301" s="1" t="s">
        <v>5731</v>
      </c>
      <c r="L301">
        <v>0</v>
      </c>
      <c r="M301" s="4">
        <v>2.5083888328041573</v>
      </c>
      <c r="N301" s="5">
        <v>15695.18</v>
      </c>
      <c r="O301" s="5">
        <f>IF(March_21[[#This Row],[WIN_OSE]]=0,('Summary Sheet'!$O$1)-('Summary Sheet'!$O$1*2%),-'Summary Sheet'!$O$1*(March_21[[#This Row],[BSP]]-1))</f>
        <v>1.96</v>
      </c>
    </row>
    <row r="302" spans="1:15" x14ac:dyDescent="0.25">
      <c r="A302">
        <v>180025423</v>
      </c>
      <c r="B302" s="1" t="s">
        <v>23</v>
      </c>
      <c r="C302" s="1" t="s">
        <v>5302</v>
      </c>
      <c r="D302" s="1" t="s">
        <v>7024</v>
      </c>
      <c r="E302" s="1" t="s">
        <v>32</v>
      </c>
      <c r="F302" s="1" t="s">
        <v>54</v>
      </c>
      <c r="G302" s="2">
        <v>44258</v>
      </c>
      <c r="H302" s="3">
        <v>0.52152777777777781</v>
      </c>
      <c r="I302">
        <v>28681117</v>
      </c>
      <c r="J302">
        <v>1</v>
      </c>
      <c r="K302" s="1" t="s">
        <v>4995</v>
      </c>
      <c r="L302">
        <v>1</v>
      </c>
      <c r="M302" s="4">
        <v>4</v>
      </c>
      <c r="N302" s="5">
        <v>3999.86</v>
      </c>
      <c r="O302" s="5">
        <f>IF(March_21[[#This Row],[WIN_OSE]]=0,('Summary Sheet'!$O$1)-('Summary Sheet'!$O$1*2%),-'Summary Sheet'!$O$1*(March_21[[#This Row],[BSP]]-1))</f>
        <v>-6</v>
      </c>
    </row>
    <row r="303" spans="1:15" x14ac:dyDescent="0.25">
      <c r="A303">
        <v>180025425</v>
      </c>
      <c r="B303" s="1" t="s">
        <v>23</v>
      </c>
      <c r="C303" s="1" t="s">
        <v>5302</v>
      </c>
      <c r="D303" s="1" t="s">
        <v>7024</v>
      </c>
      <c r="E303" s="1" t="s">
        <v>27</v>
      </c>
      <c r="F303" s="1" t="s">
        <v>46</v>
      </c>
      <c r="G303" s="2">
        <v>44258</v>
      </c>
      <c r="H303" s="3">
        <v>0.53194444444444444</v>
      </c>
      <c r="I303">
        <v>27016225</v>
      </c>
      <c r="J303">
        <v>2</v>
      </c>
      <c r="K303" s="1" t="s">
        <v>5737</v>
      </c>
      <c r="L303">
        <v>0</v>
      </c>
      <c r="M303" s="4">
        <v>2.8511412323473637</v>
      </c>
      <c r="N303" s="5">
        <v>5578.94</v>
      </c>
      <c r="O303" s="5">
        <f>IF(March_21[[#This Row],[WIN_OSE]]=0,('Summary Sheet'!$O$1)-('Summary Sheet'!$O$1*2%),-'Summary Sheet'!$O$1*(March_21[[#This Row],[BSP]]-1))</f>
        <v>1.96</v>
      </c>
    </row>
    <row r="304" spans="1:15" x14ac:dyDescent="0.25">
      <c r="A304">
        <v>180025427</v>
      </c>
      <c r="B304" s="1" t="s">
        <v>23</v>
      </c>
      <c r="C304" s="1" t="s">
        <v>5302</v>
      </c>
      <c r="D304" s="1" t="s">
        <v>7024</v>
      </c>
      <c r="E304" s="1" t="s">
        <v>47</v>
      </c>
      <c r="F304" s="1" t="s">
        <v>54</v>
      </c>
      <c r="G304" s="2">
        <v>44258</v>
      </c>
      <c r="H304" s="3">
        <v>0.54305555555555551</v>
      </c>
      <c r="I304">
        <v>1485391</v>
      </c>
      <c r="J304">
        <v>1</v>
      </c>
      <c r="K304" s="1" t="s">
        <v>5738</v>
      </c>
      <c r="L304">
        <v>0</v>
      </c>
      <c r="M304" s="4">
        <v>3.2422029131097956</v>
      </c>
      <c r="N304" s="5">
        <v>9508.48</v>
      </c>
      <c r="O304" s="5">
        <f>IF(March_21[[#This Row],[WIN_OSE]]=0,('Summary Sheet'!$O$1)-('Summary Sheet'!$O$1*2%),-'Summary Sheet'!$O$1*(March_21[[#This Row],[BSP]]-1))</f>
        <v>1.96</v>
      </c>
    </row>
    <row r="305" spans="1:15" x14ac:dyDescent="0.25">
      <c r="A305">
        <v>180025429</v>
      </c>
      <c r="B305" s="1" t="s">
        <v>23</v>
      </c>
      <c r="C305" s="1" t="s">
        <v>5302</v>
      </c>
      <c r="D305" s="1" t="s">
        <v>7024</v>
      </c>
      <c r="E305" s="1" t="s">
        <v>45</v>
      </c>
      <c r="F305" s="1" t="s">
        <v>46</v>
      </c>
      <c r="G305" s="2">
        <v>44258</v>
      </c>
      <c r="H305" s="3">
        <v>0.55347222222222225</v>
      </c>
      <c r="I305">
        <v>25624474</v>
      </c>
      <c r="J305">
        <v>5</v>
      </c>
      <c r="K305" s="1" t="s">
        <v>1276</v>
      </c>
      <c r="L305">
        <v>1</v>
      </c>
      <c r="M305" s="4">
        <v>3.45</v>
      </c>
      <c r="N305" s="5">
        <v>8476.6200000000008</v>
      </c>
      <c r="O305" s="5">
        <f>IF(March_21[[#This Row],[WIN_OSE]]=0,('Summary Sheet'!$O$1)-('Summary Sheet'!$O$1*2%),-'Summary Sheet'!$O$1*(March_21[[#This Row],[BSP]]-1))</f>
        <v>-4.9000000000000004</v>
      </c>
    </row>
    <row r="306" spans="1:15" x14ac:dyDescent="0.25">
      <c r="A306">
        <v>180025431</v>
      </c>
      <c r="B306" s="1" t="s">
        <v>23</v>
      </c>
      <c r="C306" s="1" t="s">
        <v>5302</v>
      </c>
      <c r="D306" s="1" t="s">
        <v>7024</v>
      </c>
      <c r="E306" s="1" t="s">
        <v>20</v>
      </c>
      <c r="F306" s="1" t="s">
        <v>54</v>
      </c>
      <c r="G306" s="2">
        <v>44258</v>
      </c>
      <c r="H306" s="3">
        <v>0.56458333333333333</v>
      </c>
      <c r="I306">
        <v>28591909</v>
      </c>
      <c r="J306">
        <v>6</v>
      </c>
      <c r="K306" s="1" t="s">
        <v>5741</v>
      </c>
      <c r="L306">
        <v>1</v>
      </c>
      <c r="M306" s="4">
        <v>2.4148560890000001</v>
      </c>
      <c r="N306" s="5">
        <v>17370.16</v>
      </c>
      <c r="O306" s="5">
        <f>IF(March_21[[#This Row],[WIN_OSE]]=0,('Summary Sheet'!$O$1)-('Summary Sheet'!$O$1*2%),-'Summary Sheet'!$O$1*(March_21[[#This Row],[BSP]]-1))</f>
        <v>-2.8297121780000003</v>
      </c>
    </row>
    <row r="307" spans="1:15" x14ac:dyDescent="0.25">
      <c r="A307">
        <v>180025852</v>
      </c>
      <c r="B307" s="1" t="s">
        <v>19</v>
      </c>
      <c r="C307" s="1" t="s">
        <v>3135</v>
      </c>
      <c r="D307" s="1" t="s">
        <v>7024</v>
      </c>
      <c r="E307" s="1" t="s">
        <v>24</v>
      </c>
      <c r="F307" s="1" t="s">
        <v>54</v>
      </c>
      <c r="G307" s="2">
        <v>44258</v>
      </c>
      <c r="H307" s="3">
        <v>0.46736111111111112</v>
      </c>
      <c r="I307">
        <v>25092959</v>
      </c>
      <c r="J307">
        <v>1</v>
      </c>
      <c r="K307" s="1" t="s">
        <v>5742</v>
      </c>
      <c r="L307">
        <v>1</v>
      </c>
      <c r="M307" s="4">
        <v>3.9722570788822491</v>
      </c>
      <c r="N307" s="5">
        <v>6322.72</v>
      </c>
      <c r="O307" s="5">
        <f>IF(March_21[[#This Row],[WIN_OSE]]=0,('Summary Sheet'!$O$1)-('Summary Sheet'!$O$1*2%),-'Summary Sheet'!$O$1*(March_21[[#This Row],[BSP]]-1))</f>
        <v>-5.9445141577644982</v>
      </c>
    </row>
    <row r="308" spans="1:15" x14ac:dyDescent="0.25">
      <c r="A308">
        <v>180025854</v>
      </c>
      <c r="B308" s="1" t="s">
        <v>19</v>
      </c>
      <c r="C308" s="1" t="s">
        <v>3135</v>
      </c>
      <c r="D308" s="1" t="s">
        <v>7024</v>
      </c>
      <c r="E308" s="1" t="s">
        <v>24</v>
      </c>
      <c r="F308" s="1" t="s">
        <v>54</v>
      </c>
      <c r="G308" s="2">
        <v>44258</v>
      </c>
      <c r="H308" s="3">
        <v>0.4777777777777778</v>
      </c>
      <c r="I308">
        <v>24850832</v>
      </c>
      <c r="J308">
        <v>3</v>
      </c>
      <c r="K308" s="1" t="s">
        <v>5743</v>
      </c>
      <c r="L308">
        <v>0</v>
      </c>
      <c r="M308" s="4">
        <v>4.0999999999999996</v>
      </c>
      <c r="N308" s="5">
        <v>7452.02</v>
      </c>
      <c r="O308" s="5">
        <f>IF(March_21[[#This Row],[WIN_OSE]]=0,('Summary Sheet'!$O$1)-('Summary Sheet'!$O$1*2%),-'Summary Sheet'!$O$1*(March_21[[#This Row],[BSP]]-1))</f>
        <v>1.96</v>
      </c>
    </row>
    <row r="309" spans="1:15" x14ac:dyDescent="0.25">
      <c r="A309">
        <v>180025856</v>
      </c>
      <c r="B309" s="1" t="s">
        <v>19</v>
      </c>
      <c r="C309" s="1" t="s">
        <v>3135</v>
      </c>
      <c r="D309" s="1" t="s">
        <v>7024</v>
      </c>
      <c r="E309" s="1" t="s">
        <v>49</v>
      </c>
      <c r="F309" s="1" t="s">
        <v>50</v>
      </c>
      <c r="G309" s="2">
        <v>44258</v>
      </c>
      <c r="H309" s="3">
        <v>0.48819444444444443</v>
      </c>
      <c r="I309">
        <v>38488717</v>
      </c>
      <c r="J309">
        <v>6</v>
      </c>
      <c r="K309" s="1" t="s">
        <v>5745</v>
      </c>
      <c r="L309">
        <v>0</v>
      </c>
      <c r="M309" s="4">
        <v>3.6178405910000002</v>
      </c>
      <c r="N309" s="5">
        <v>5072.12</v>
      </c>
      <c r="O309" s="5">
        <f>IF(March_21[[#This Row],[WIN_OSE]]=0,('Summary Sheet'!$O$1)-('Summary Sheet'!$O$1*2%),-'Summary Sheet'!$O$1*(March_21[[#This Row],[BSP]]-1))</f>
        <v>1.96</v>
      </c>
    </row>
    <row r="310" spans="1:15" x14ac:dyDescent="0.25">
      <c r="A310">
        <v>180025858</v>
      </c>
      <c r="B310" s="1" t="s">
        <v>19</v>
      </c>
      <c r="C310" s="1" t="s">
        <v>3135</v>
      </c>
      <c r="D310" s="1" t="s">
        <v>7024</v>
      </c>
      <c r="E310" s="1" t="s">
        <v>41</v>
      </c>
      <c r="F310" s="1" t="s">
        <v>54</v>
      </c>
      <c r="G310" s="2">
        <v>44258</v>
      </c>
      <c r="H310" s="3">
        <v>0.49861111111111112</v>
      </c>
      <c r="I310">
        <v>22998541</v>
      </c>
      <c r="J310">
        <v>3</v>
      </c>
      <c r="K310" s="1" t="s">
        <v>5746</v>
      </c>
      <c r="L310">
        <v>0</v>
      </c>
      <c r="M310" s="4">
        <v>3.7257953424276082</v>
      </c>
      <c r="N310" s="5">
        <v>8608.0400000000009</v>
      </c>
      <c r="O310" s="5">
        <f>IF(March_21[[#This Row],[WIN_OSE]]=0,('Summary Sheet'!$O$1)-('Summary Sheet'!$O$1*2%),-'Summary Sheet'!$O$1*(March_21[[#This Row],[BSP]]-1))</f>
        <v>1.96</v>
      </c>
    </row>
    <row r="311" spans="1:15" x14ac:dyDescent="0.25">
      <c r="A311">
        <v>180025860</v>
      </c>
      <c r="B311" s="1" t="s">
        <v>19</v>
      </c>
      <c r="C311" s="1" t="s">
        <v>3135</v>
      </c>
      <c r="D311" s="1" t="s">
        <v>7024</v>
      </c>
      <c r="E311" s="1" t="s">
        <v>43</v>
      </c>
      <c r="F311" s="1" t="s">
        <v>54</v>
      </c>
      <c r="G311" s="2">
        <v>44258</v>
      </c>
      <c r="H311" s="3">
        <v>0.50902777777777775</v>
      </c>
      <c r="I311">
        <v>38469851</v>
      </c>
      <c r="J311">
        <v>4</v>
      </c>
      <c r="K311" s="1" t="s">
        <v>5749</v>
      </c>
      <c r="L311">
        <v>1</v>
      </c>
      <c r="M311" s="4">
        <v>4.2500376097438846</v>
      </c>
      <c r="N311" s="5">
        <v>8406.2999999999993</v>
      </c>
      <c r="O311" s="5">
        <f>IF(March_21[[#This Row],[WIN_OSE]]=0,('Summary Sheet'!$O$1)-('Summary Sheet'!$O$1*2%),-'Summary Sheet'!$O$1*(March_21[[#This Row],[BSP]]-1))</f>
        <v>-6.5000752194877691</v>
      </c>
    </row>
    <row r="312" spans="1:15" x14ac:dyDescent="0.25">
      <c r="A312">
        <v>180025862</v>
      </c>
      <c r="B312" s="1" t="s">
        <v>19</v>
      </c>
      <c r="C312" s="1" t="s">
        <v>3135</v>
      </c>
      <c r="D312" s="1" t="s">
        <v>7024</v>
      </c>
      <c r="E312" s="1" t="s">
        <v>30</v>
      </c>
      <c r="F312" s="1" t="s">
        <v>54</v>
      </c>
      <c r="G312" s="2">
        <v>44258</v>
      </c>
      <c r="H312" s="3">
        <v>0.51944444444444449</v>
      </c>
      <c r="I312">
        <v>36927657</v>
      </c>
      <c r="J312">
        <v>6</v>
      </c>
      <c r="K312" s="1" t="s">
        <v>5751</v>
      </c>
      <c r="L312">
        <v>1</v>
      </c>
      <c r="M312" s="4">
        <v>2.4713015440000001</v>
      </c>
      <c r="N312" s="5">
        <v>11919.22</v>
      </c>
      <c r="O312" s="5">
        <f>IF(March_21[[#This Row],[WIN_OSE]]=0,('Summary Sheet'!$O$1)-('Summary Sheet'!$O$1*2%),-'Summary Sheet'!$O$1*(March_21[[#This Row],[BSP]]-1))</f>
        <v>-2.9426030880000003</v>
      </c>
    </row>
    <row r="313" spans="1:15" x14ac:dyDescent="0.25">
      <c r="A313">
        <v>180025864</v>
      </c>
      <c r="B313" s="1" t="s">
        <v>19</v>
      </c>
      <c r="C313" s="1" t="s">
        <v>3135</v>
      </c>
      <c r="D313" s="1" t="s">
        <v>7024</v>
      </c>
      <c r="E313" s="1" t="s">
        <v>47</v>
      </c>
      <c r="F313" s="1" t="s">
        <v>54</v>
      </c>
      <c r="G313" s="2">
        <v>44258</v>
      </c>
      <c r="H313" s="3">
        <v>0.52986111111111112</v>
      </c>
      <c r="I313">
        <v>38680402</v>
      </c>
      <c r="J313">
        <v>1</v>
      </c>
      <c r="K313" s="1" t="s">
        <v>5214</v>
      </c>
      <c r="L313">
        <v>0</v>
      </c>
      <c r="M313" s="4">
        <v>3.2358933031067494</v>
      </c>
      <c r="N313" s="5">
        <v>10775</v>
      </c>
      <c r="O313" s="5">
        <f>IF(March_21[[#This Row],[WIN_OSE]]=0,('Summary Sheet'!$O$1)-('Summary Sheet'!$O$1*2%),-'Summary Sheet'!$O$1*(March_21[[#This Row],[BSP]]-1))</f>
        <v>1.96</v>
      </c>
    </row>
    <row r="314" spans="1:15" x14ac:dyDescent="0.25">
      <c r="A314">
        <v>180025866</v>
      </c>
      <c r="B314" s="1" t="s">
        <v>19</v>
      </c>
      <c r="C314" s="1" t="s">
        <v>3135</v>
      </c>
      <c r="D314" s="1" t="s">
        <v>7024</v>
      </c>
      <c r="E314" s="1" t="s">
        <v>49</v>
      </c>
      <c r="F314" s="1" t="s">
        <v>50</v>
      </c>
      <c r="G314" s="2">
        <v>44258</v>
      </c>
      <c r="H314" s="3">
        <v>0.54027777777777775</v>
      </c>
      <c r="I314">
        <v>36845471</v>
      </c>
      <c r="J314">
        <v>3</v>
      </c>
      <c r="K314" s="1" t="s">
        <v>5753</v>
      </c>
      <c r="L314">
        <v>1</v>
      </c>
      <c r="M314" s="4">
        <v>3.25</v>
      </c>
      <c r="N314" s="5">
        <v>10769.08</v>
      </c>
      <c r="O314" s="5">
        <f>IF(March_21[[#This Row],[WIN_OSE]]=0,('Summary Sheet'!$O$1)-('Summary Sheet'!$O$1*2%),-'Summary Sheet'!$O$1*(March_21[[#This Row],[BSP]]-1))</f>
        <v>-4.5</v>
      </c>
    </row>
    <row r="315" spans="1:15" x14ac:dyDescent="0.25">
      <c r="A315">
        <v>180025868</v>
      </c>
      <c r="B315" s="1" t="s">
        <v>19</v>
      </c>
      <c r="C315" s="1" t="s">
        <v>3135</v>
      </c>
      <c r="D315" s="1" t="s">
        <v>7024</v>
      </c>
      <c r="E315" s="1" t="s">
        <v>65</v>
      </c>
      <c r="F315" s="1" t="s">
        <v>54</v>
      </c>
      <c r="G315" s="2">
        <v>44258</v>
      </c>
      <c r="H315" s="3">
        <v>0.55069444444444449</v>
      </c>
      <c r="I315">
        <v>38680403</v>
      </c>
      <c r="J315">
        <v>6</v>
      </c>
      <c r="K315" s="1" t="s">
        <v>5755</v>
      </c>
      <c r="L315">
        <v>1</v>
      </c>
      <c r="M315" s="4">
        <v>2.1836393437253356</v>
      </c>
      <c r="N315" s="5">
        <v>21896.38</v>
      </c>
      <c r="O315" s="5">
        <f>IF(March_21[[#This Row],[WIN_OSE]]=0,('Summary Sheet'!$O$1)-('Summary Sheet'!$O$1*2%),-'Summary Sheet'!$O$1*(March_21[[#This Row],[BSP]]-1))</f>
        <v>-2.3672786874506713</v>
      </c>
    </row>
    <row r="316" spans="1:15" x14ac:dyDescent="0.25">
      <c r="A316">
        <v>180025870</v>
      </c>
      <c r="B316" s="1" t="s">
        <v>19</v>
      </c>
      <c r="C316" s="1" t="s">
        <v>3135</v>
      </c>
      <c r="D316" s="1" t="s">
        <v>7024</v>
      </c>
      <c r="E316" s="1" t="s">
        <v>27</v>
      </c>
      <c r="F316" s="1" t="s">
        <v>50</v>
      </c>
      <c r="G316" s="2">
        <v>44258</v>
      </c>
      <c r="H316" s="3">
        <v>0.56111111111111112</v>
      </c>
      <c r="I316">
        <v>26555162</v>
      </c>
      <c r="J316">
        <v>1</v>
      </c>
      <c r="K316" s="1" t="s">
        <v>852</v>
      </c>
      <c r="L316">
        <v>0</v>
      </c>
      <c r="M316" s="4">
        <v>3.1</v>
      </c>
      <c r="N316" s="5">
        <v>8119.94</v>
      </c>
      <c r="O316" s="5">
        <f>IF(March_21[[#This Row],[WIN_OSE]]=0,('Summary Sheet'!$O$1)-('Summary Sheet'!$O$1*2%),-'Summary Sheet'!$O$1*(March_21[[#This Row],[BSP]]-1))</f>
        <v>1.96</v>
      </c>
    </row>
    <row r="317" spans="1:15" x14ac:dyDescent="0.25">
      <c r="A317">
        <v>180025872</v>
      </c>
      <c r="B317" s="1" t="s">
        <v>19</v>
      </c>
      <c r="C317" s="1" t="s">
        <v>3135</v>
      </c>
      <c r="D317" s="1" t="s">
        <v>7024</v>
      </c>
      <c r="E317" s="1" t="s">
        <v>30</v>
      </c>
      <c r="F317" s="1" t="s">
        <v>54</v>
      </c>
      <c r="G317" s="2">
        <v>44258</v>
      </c>
      <c r="H317" s="3">
        <v>0.57222222222222219</v>
      </c>
      <c r="I317">
        <v>38680404</v>
      </c>
      <c r="J317">
        <v>1</v>
      </c>
      <c r="K317" s="1" t="s">
        <v>5262</v>
      </c>
      <c r="L317">
        <v>0</v>
      </c>
      <c r="M317" s="4">
        <v>2.1938660506647474</v>
      </c>
      <c r="N317" s="5">
        <v>16843.060000000001</v>
      </c>
      <c r="O317" s="5">
        <f>IF(March_21[[#This Row],[WIN_OSE]]=0,('Summary Sheet'!$O$1)-('Summary Sheet'!$O$1*2%),-'Summary Sheet'!$O$1*(March_21[[#This Row],[BSP]]-1))</f>
        <v>1.96</v>
      </c>
    </row>
    <row r="318" spans="1:15" x14ac:dyDescent="0.25">
      <c r="A318">
        <v>180025874</v>
      </c>
      <c r="B318" s="1" t="s">
        <v>19</v>
      </c>
      <c r="C318" s="1" t="s">
        <v>3135</v>
      </c>
      <c r="D318" s="1" t="s">
        <v>7024</v>
      </c>
      <c r="E318" s="1" t="s">
        <v>39</v>
      </c>
      <c r="F318" s="1" t="s">
        <v>54</v>
      </c>
      <c r="G318" s="2">
        <v>44258</v>
      </c>
      <c r="H318" s="3">
        <v>0.58263888888888893</v>
      </c>
      <c r="I318">
        <v>28642657</v>
      </c>
      <c r="J318">
        <v>6</v>
      </c>
      <c r="K318" s="1" t="s">
        <v>5756</v>
      </c>
      <c r="L318">
        <v>0</v>
      </c>
      <c r="M318" s="4">
        <v>3.4870841555274819</v>
      </c>
      <c r="N318" s="5">
        <v>8179.26</v>
      </c>
      <c r="O318" s="5">
        <f>IF(March_21[[#This Row],[WIN_OSE]]=0,('Summary Sheet'!$O$1)-('Summary Sheet'!$O$1*2%),-'Summary Sheet'!$O$1*(March_21[[#This Row],[BSP]]-1))</f>
        <v>1.96</v>
      </c>
    </row>
    <row r="319" spans="1:15" x14ac:dyDescent="0.25">
      <c r="A319">
        <v>180026131</v>
      </c>
      <c r="B319" s="1" t="s">
        <v>23</v>
      </c>
      <c r="C319" s="1" t="s">
        <v>3130</v>
      </c>
      <c r="D319" s="1" t="s">
        <v>7024</v>
      </c>
      <c r="E319" s="1" t="s">
        <v>30</v>
      </c>
      <c r="F319" s="1" t="s">
        <v>168</v>
      </c>
      <c r="G319" s="2">
        <v>44258</v>
      </c>
      <c r="H319" s="3">
        <v>0.45347222222222222</v>
      </c>
      <c r="I319">
        <v>35809594</v>
      </c>
      <c r="J319">
        <v>5</v>
      </c>
      <c r="K319" s="1" t="s">
        <v>4283</v>
      </c>
      <c r="L319">
        <v>0</v>
      </c>
      <c r="M319" s="4">
        <v>3.5009969566692201</v>
      </c>
      <c r="N319" s="5">
        <v>6574.88</v>
      </c>
      <c r="O319" s="5">
        <f>IF(March_21[[#This Row],[WIN_OSE]]=0,('Summary Sheet'!$O$1)-('Summary Sheet'!$O$1*2%),-'Summary Sheet'!$O$1*(March_21[[#This Row],[BSP]]-1))</f>
        <v>1.96</v>
      </c>
    </row>
    <row r="320" spans="1:15" x14ac:dyDescent="0.25">
      <c r="A320">
        <v>180026133</v>
      </c>
      <c r="B320" s="1" t="s">
        <v>23</v>
      </c>
      <c r="C320" s="1" t="s">
        <v>3130</v>
      </c>
      <c r="D320" s="1" t="s">
        <v>7024</v>
      </c>
      <c r="E320" s="1" t="s">
        <v>60</v>
      </c>
      <c r="F320" s="1" t="s">
        <v>194</v>
      </c>
      <c r="G320" s="2">
        <v>44258</v>
      </c>
      <c r="H320" s="3">
        <v>0.46458333333333335</v>
      </c>
      <c r="I320">
        <v>38470511</v>
      </c>
      <c r="J320">
        <v>1</v>
      </c>
      <c r="K320" s="1" t="s">
        <v>4861</v>
      </c>
      <c r="L320">
        <v>1</v>
      </c>
      <c r="M320" s="4">
        <v>2.6611946044055736</v>
      </c>
      <c r="N320" s="5">
        <v>6152.78</v>
      </c>
      <c r="O320" s="5">
        <f>IF(March_21[[#This Row],[WIN_OSE]]=0,('Summary Sheet'!$O$1)-('Summary Sheet'!$O$1*2%),-'Summary Sheet'!$O$1*(March_21[[#This Row],[BSP]]-1))</f>
        <v>-3.3223892088111473</v>
      </c>
    </row>
    <row r="321" spans="1:15" x14ac:dyDescent="0.25">
      <c r="A321">
        <v>180026135</v>
      </c>
      <c r="B321" s="1" t="s">
        <v>23</v>
      </c>
      <c r="C321" s="1" t="s">
        <v>3130</v>
      </c>
      <c r="D321" s="1" t="s">
        <v>7024</v>
      </c>
      <c r="E321" s="1" t="s">
        <v>24</v>
      </c>
      <c r="F321" s="1" t="s">
        <v>168</v>
      </c>
      <c r="G321" s="2">
        <v>44258</v>
      </c>
      <c r="H321" s="3">
        <v>0.47499999999999998</v>
      </c>
      <c r="I321">
        <v>37066413</v>
      </c>
      <c r="J321">
        <v>5</v>
      </c>
      <c r="K321" s="1" t="s">
        <v>5759</v>
      </c>
      <c r="L321">
        <v>0</v>
      </c>
      <c r="M321" s="4">
        <v>3.9973065255497922</v>
      </c>
      <c r="N321" s="5">
        <v>6316.82</v>
      </c>
      <c r="O321" s="5">
        <f>IF(March_21[[#This Row],[WIN_OSE]]=0,('Summary Sheet'!$O$1)-('Summary Sheet'!$O$1*2%),-'Summary Sheet'!$O$1*(March_21[[#This Row],[BSP]]-1))</f>
        <v>1.96</v>
      </c>
    </row>
    <row r="322" spans="1:15" x14ac:dyDescent="0.25">
      <c r="A322">
        <v>180026137</v>
      </c>
      <c r="B322" s="1" t="s">
        <v>23</v>
      </c>
      <c r="C322" s="1" t="s">
        <v>3130</v>
      </c>
      <c r="D322" s="1" t="s">
        <v>7024</v>
      </c>
      <c r="E322" s="1" t="s">
        <v>39</v>
      </c>
      <c r="F322" s="1" t="s">
        <v>168</v>
      </c>
      <c r="G322" s="2">
        <v>44258</v>
      </c>
      <c r="H322" s="3">
        <v>0.48541666666666666</v>
      </c>
      <c r="I322">
        <v>28592280</v>
      </c>
      <c r="J322">
        <v>6</v>
      </c>
      <c r="K322" s="1" t="s">
        <v>877</v>
      </c>
      <c r="L322">
        <v>0</v>
      </c>
      <c r="M322" s="4">
        <v>3.384168648737468</v>
      </c>
      <c r="N322" s="5">
        <v>7546.04</v>
      </c>
      <c r="O322" s="5">
        <f>IF(March_21[[#This Row],[WIN_OSE]]=0,('Summary Sheet'!$O$1)-('Summary Sheet'!$O$1*2%),-'Summary Sheet'!$O$1*(March_21[[#This Row],[BSP]]-1))</f>
        <v>1.96</v>
      </c>
    </row>
    <row r="323" spans="1:15" x14ac:dyDescent="0.25">
      <c r="A323">
        <v>180026139</v>
      </c>
      <c r="B323" s="1" t="s">
        <v>23</v>
      </c>
      <c r="C323" s="1" t="s">
        <v>3130</v>
      </c>
      <c r="D323" s="1" t="s">
        <v>7024</v>
      </c>
      <c r="E323" s="1" t="s">
        <v>24</v>
      </c>
      <c r="F323" s="1" t="s">
        <v>168</v>
      </c>
      <c r="G323" s="2">
        <v>44258</v>
      </c>
      <c r="H323" s="3">
        <v>0.49583333333333335</v>
      </c>
      <c r="I323">
        <v>29965166</v>
      </c>
      <c r="J323">
        <v>6</v>
      </c>
      <c r="K323" s="1" t="s">
        <v>3792</v>
      </c>
      <c r="L323">
        <v>0</v>
      </c>
      <c r="M323" s="4">
        <v>3.3274089469999999</v>
      </c>
      <c r="N323" s="5">
        <v>8517.18</v>
      </c>
      <c r="O323" s="5">
        <f>IF(March_21[[#This Row],[WIN_OSE]]=0,('Summary Sheet'!$O$1)-('Summary Sheet'!$O$1*2%),-'Summary Sheet'!$O$1*(March_21[[#This Row],[BSP]]-1))</f>
        <v>1.96</v>
      </c>
    </row>
    <row r="324" spans="1:15" x14ac:dyDescent="0.25">
      <c r="A324">
        <v>180026141</v>
      </c>
      <c r="B324" s="1" t="s">
        <v>23</v>
      </c>
      <c r="C324" s="1" t="s">
        <v>3130</v>
      </c>
      <c r="D324" s="1" t="s">
        <v>7024</v>
      </c>
      <c r="E324" s="1" t="s">
        <v>311</v>
      </c>
      <c r="F324" s="1" t="s">
        <v>194</v>
      </c>
      <c r="G324" s="2">
        <v>44258</v>
      </c>
      <c r="H324" s="3">
        <v>0.50624999999999998</v>
      </c>
      <c r="I324">
        <v>37308636</v>
      </c>
      <c r="J324">
        <v>3</v>
      </c>
      <c r="K324" s="1" t="s">
        <v>5762</v>
      </c>
      <c r="L324">
        <v>0</v>
      </c>
      <c r="M324" s="4">
        <v>4.1122462888286115</v>
      </c>
      <c r="N324" s="5">
        <v>5086.08</v>
      </c>
      <c r="O324" s="5">
        <f>IF(March_21[[#This Row],[WIN_OSE]]=0,('Summary Sheet'!$O$1)-('Summary Sheet'!$O$1*2%),-'Summary Sheet'!$O$1*(March_21[[#This Row],[BSP]]-1))</f>
        <v>1.96</v>
      </c>
    </row>
    <row r="325" spans="1:15" x14ac:dyDescent="0.25">
      <c r="A325">
        <v>180026143</v>
      </c>
      <c r="B325" s="1" t="s">
        <v>23</v>
      </c>
      <c r="C325" s="1" t="s">
        <v>3130</v>
      </c>
      <c r="D325" s="1" t="s">
        <v>7024</v>
      </c>
      <c r="E325" s="1" t="s">
        <v>178</v>
      </c>
      <c r="F325" s="1" t="s">
        <v>168</v>
      </c>
      <c r="G325" s="2">
        <v>44258</v>
      </c>
      <c r="H325" s="3">
        <v>0.51666666666666672</v>
      </c>
      <c r="I325">
        <v>28602065</v>
      </c>
      <c r="J325">
        <v>5</v>
      </c>
      <c r="K325" s="1" t="s">
        <v>5763</v>
      </c>
      <c r="L325">
        <v>0</v>
      </c>
      <c r="M325" s="4">
        <v>3.3348056841868674</v>
      </c>
      <c r="N325" s="5">
        <v>5775.4</v>
      </c>
      <c r="O325" s="5">
        <f>IF(March_21[[#This Row],[WIN_OSE]]=0,('Summary Sheet'!$O$1)-('Summary Sheet'!$O$1*2%),-'Summary Sheet'!$O$1*(March_21[[#This Row],[BSP]]-1))</f>
        <v>1.96</v>
      </c>
    </row>
    <row r="326" spans="1:15" x14ac:dyDescent="0.25">
      <c r="A326">
        <v>180026145</v>
      </c>
      <c r="B326" s="1" t="s">
        <v>23</v>
      </c>
      <c r="C326" s="1" t="s">
        <v>3130</v>
      </c>
      <c r="D326" s="1" t="s">
        <v>7024</v>
      </c>
      <c r="E326" s="1" t="s">
        <v>41</v>
      </c>
      <c r="F326" s="1" t="s">
        <v>168</v>
      </c>
      <c r="G326" s="2">
        <v>44258</v>
      </c>
      <c r="H326" s="3">
        <v>0.52708333333333335</v>
      </c>
      <c r="I326">
        <v>38395190</v>
      </c>
      <c r="J326">
        <v>1</v>
      </c>
      <c r="K326" s="1" t="s">
        <v>3998</v>
      </c>
      <c r="L326">
        <v>1</v>
      </c>
      <c r="M326" s="4">
        <v>2.6591623716559116</v>
      </c>
      <c r="N326" s="5">
        <v>10942.16</v>
      </c>
      <c r="O326" s="5">
        <f>IF(March_21[[#This Row],[WIN_OSE]]=0,('Summary Sheet'!$O$1)-('Summary Sheet'!$O$1*2%),-'Summary Sheet'!$O$1*(March_21[[#This Row],[BSP]]-1))</f>
        <v>-3.3183247433118233</v>
      </c>
    </row>
    <row r="327" spans="1:15" x14ac:dyDescent="0.25">
      <c r="A327">
        <v>180026147</v>
      </c>
      <c r="B327" s="1" t="s">
        <v>23</v>
      </c>
      <c r="C327" s="1" t="s">
        <v>3130</v>
      </c>
      <c r="D327" s="1" t="s">
        <v>7024</v>
      </c>
      <c r="E327" s="1" t="s">
        <v>43</v>
      </c>
      <c r="F327" s="1" t="s">
        <v>168</v>
      </c>
      <c r="G327" s="2">
        <v>44258</v>
      </c>
      <c r="H327" s="3">
        <v>0.53749999999999998</v>
      </c>
      <c r="I327">
        <v>36142072</v>
      </c>
      <c r="J327">
        <v>6</v>
      </c>
      <c r="K327" s="1" t="s">
        <v>4886</v>
      </c>
      <c r="L327">
        <v>0</v>
      </c>
      <c r="M327" s="4">
        <v>4.4000000000000004</v>
      </c>
      <c r="N327" s="5">
        <v>5269.22</v>
      </c>
      <c r="O327" s="5">
        <f>IF(March_21[[#This Row],[WIN_OSE]]=0,('Summary Sheet'!$O$1)-('Summary Sheet'!$O$1*2%),-'Summary Sheet'!$O$1*(March_21[[#This Row],[BSP]]-1))</f>
        <v>1.96</v>
      </c>
    </row>
    <row r="328" spans="1:15" x14ac:dyDescent="0.25">
      <c r="A328">
        <v>180026149</v>
      </c>
      <c r="B328" s="1" t="s">
        <v>23</v>
      </c>
      <c r="C328" s="1" t="s">
        <v>3130</v>
      </c>
      <c r="D328" s="1" t="s">
        <v>7024</v>
      </c>
      <c r="E328" s="1" t="s">
        <v>41</v>
      </c>
      <c r="F328" s="1" t="s">
        <v>168</v>
      </c>
      <c r="G328" s="2">
        <v>44258</v>
      </c>
      <c r="H328" s="3">
        <v>0.54791666666666672</v>
      </c>
      <c r="I328">
        <v>35825326</v>
      </c>
      <c r="J328">
        <v>4</v>
      </c>
      <c r="K328" s="1" t="s">
        <v>4104</v>
      </c>
      <c r="L328">
        <v>0</v>
      </c>
      <c r="M328" s="4">
        <v>4.2</v>
      </c>
      <c r="N328" s="5">
        <v>8235.9599999999991</v>
      </c>
      <c r="O328" s="5">
        <f>IF(March_21[[#This Row],[WIN_OSE]]=0,('Summary Sheet'!$O$1)-('Summary Sheet'!$O$1*2%),-'Summary Sheet'!$O$1*(March_21[[#This Row],[BSP]]-1))</f>
        <v>1.96</v>
      </c>
    </row>
    <row r="329" spans="1:15" x14ac:dyDescent="0.25">
      <c r="A329">
        <v>180026151</v>
      </c>
      <c r="B329" s="1" t="s">
        <v>23</v>
      </c>
      <c r="C329" s="1" t="s">
        <v>3130</v>
      </c>
      <c r="D329" s="1" t="s">
        <v>7024</v>
      </c>
      <c r="E329" s="1" t="s">
        <v>314</v>
      </c>
      <c r="F329" s="1" t="s">
        <v>194</v>
      </c>
      <c r="G329" s="2">
        <v>44258</v>
      </c>
      <c r="H329" s="3">
        <v>0.55833333333333335</v>
      </c>
      <c r="I329">
        <v>36348412</v>
      </c>
      <c r="J329">
        <v>3</v>
      </c>
      <c r="K329" s="1" t="s">
        <v>5089</v>
      </c>
      <c r="L329">
        <v>1</v>
      </c>
      <c r="M329" s="4">
        <v>3.3938136777073664</v>
      </c>
      <c r="N329" s="5">
        <v>8715.16</v>
      </c>
      <c r="O329" s="5">
        <f>IF(March_21[[#This Row],[WIN_OSE]]=0,('Summary Sheet'!$O$1)-('Summary Sheet'!$O$1*2%),-'Summary Sheet'!$O$1*(March_21[[#This Row],[BSP]]-1))</f>
        <v>-4.7876273554147328</v>
      </c>
    </row>
    <row r="330" spans="1:15" x14ac:dyDescent="0.25">
      <c r="A330">
        <v>180026153</v>
      </c>
      <c r="B330" s="1" t="s">
        <v>23</v>
      </c>
      <c r="C330" s="1" t="s">
        <v>3130</v>
      </c>
      <c r="D330" s="1" t="s">
        <v>7024</v>
      </c>
      <c r="E330" s="1" t="s">
        <v>47</v>
      </c>
      <c r="F330" s="1" t="s">
        <v>168</v>
      </c>
      <c r="G330" s="2">
        <v>44258</v>
      </c>
      <c r="H330" s="3">
        <v>0.56874999999999998</v>
      </c>
      <c r="I330">
        <v>38559118</v>
      </c>
      <c r="J330">
        <v>4</v>
      </c>
      <c r="K330" s="1" t="s">
        <v>5205</v>
      </c>
      <c r="L330">
        <v>1</v>
      </c>
      <c r="M330" s="4">
        <v>2.9683662841374465</v>
      </c>
      <c r="N330" s="5">
        <v>11748.84</v>
      </c>
      <c r="O330" s="5">
        <f>IF(March_21[[#This Row],[WIN_OSE]]=0,('Summary Sheet'!$O$1)-('Summary Sheet'!$O$1*2%),-'Summary Sheet'!$O$1*(March_21[[#This Row],[BSP]]-1))</f>
        <v>-3.936732568274893</v>
      </c>
    </row>
    <row r="331" spans="1:15" x14ac:dyDescent="0.25">
      <c r="A331">
        <v>180026985</v>
      </c>
      <c r="B331" s="1" t="s">
        <v>19</v>
      </c>
      <c r="C331" s="1" t="s">
        <v>3137</v>
      </c>
      <c r="D331" s="1" t="s">
        <v>7024</v>
      </c>
      <c r="E331" s="1" t="s">
        <v>39</v>
      </c>
      <c r="F331" s="1" t="s">
        <v>35</v>
      </c>
      <c r="G331" s="2">
        <v>44258</v>
      </c>
      <c r="H331" s="3">
        <v>0.58611111111111114</v>
      </c>
      <c r="I331">
        <v>27869750</v>
      </c>
      <c r="J331">
        <v>1</v>
      </c>
      <c r="K331" s="1" t="s">
        <v>4151</v>
      </c>
      <c r="L331">
        <v>0</v>
      </c>
      <c r="M331" s="4">
        <v>3.4874366266638392</v>
      </c>
      <c r="N331" s="5">
        <v>10960.32</v>
      </c>
      <c r="O331" s="5">
        <f>IF(March_21[[#This Row],[WIN_OSE]]=0,('Summary Sheet'!$O$1)-('Summary Sheet'!$O$1*2%),-'Summary Sheet'!$O$1*(March_21[[#This Row],[BSP]]-1))</f>
        <v>1.96</v>
      </c>
    </row>
    <row r="332" spans="1:15" x14ac:dyDescent="0.25">
      <c r="A332">
        <v>180026987</v>
      </c>
      <c r="B332" s="1" t="s">
        <v>19</v>
      </c>
      <c r="C332" s="1" t="s">
        <v>3137</v>
      </c>
      <c r="D332" s="1" t="s">
        <v>7024</v>
      </c>
      <c r="E332" s="1" t="s">
        <v>41</v>
      </c>
      <c r="F332" s="1" t="s">
        <v>35</v>
      </c>
      <c r="G332" s="2">
        <v>44258</v>
      </c>
      <c r="H332" s="3">
        <v>0.59652777777777777</v>
      </c>
      <c r="I332">
        <v>22047745</v>
      </c>
      <c r="J332">
        <v>4</v>
      </c>
      <c r="K332" s="1" t="s">
        <v>5768</v>
      </c>
      <c r="L332">
        <v>0</v>
      </c>
      <c r="M332" s="4">
        <v>2.5405393036233361</v>
      </c>
      <c r="N332" s="5">
        <v>16876.400000000001</v>
      </c>
      <c r="O332" s="5">
        <f>IF(March_21[[#This Row],[WIN_OSE]]=0,('Summary Sheet'!$O$1)-('Summary Sheet'!$O$1*2%),-'Summary Sheet'!$O$1*(March_21[[#This Row],[BSP]]-1))</f>
        <v>1.96</v>
      </c>
    </row>
    <row r="333" spans="1:15" x14ac:dyDescent="0.25">
      <c r="A333">
        <v>180026989</v>
      </c>
      <c r="B333" s="1" t="s">
        <v>19</v>
      </c>
      <c r="C333" s="1" t="s">
        <v>3137</v>
      </c>
      <c r="D333" s="1" t="s">
        <v>7024</v>
      </c>
      <c r="E333" s="1" t="s">
        <v>24</v>
      </c>
      <c r="F333" s="1" t="s">
        <v>35</v>
      </c>
      <c r="G333" s="2">
        <v>44258</v>
      </c>
      <c r="H333" s="3">
        <v>0.60833333333333328</v>
      </c>
      <c r="I333">
        <v>27470894</v>
      </c>
      <c r="J333">
        <v>3</v>
      </c>
      <c r="K333" s="1" t="s">
        <v>5770</v>
      </c>
      <c r="L333">
        <v>0</v>
      </c>
      <c r="M333" s="4">
        <v>3.9051937190000001</v>
      </c>
      <c r="N333" s="5">
        <v>7651.9</v>
      </c>
      <c r="O333" s="5">
        <f>IF(March_21[[#This Row],[WIN_OSE]]=0,('Summary Sheet'!$O$1)-('Summary Sheet'!$O$1*2%),-'Summary Sheet'!$O$1*(March_21[[#This Row],[BSP]]-1))</f>
        <v>1.96</v>
      </c>
    </row>
    <row r="334" spans="1:15" x14ac:dyDescent="0.25">
      <c r="A334">
        <v>180026991</v>
      </c>
      <c r="B334" s="1" t="s">
        <v>19</v>
      </c>
      <c r="C334" s="1" t="s">
        <v>3137</v>
      </c>
      <c r="D334" s="1" t="s">
        <v>7024</v>
      </c>
      <c r="E334" s="1" t="s">
        <v>47</v>
      </c>
      <c r="F334" s="1" t="s">
        <v>35</v>
      </c>
      <c r="G334" s="2">
        <v>44258</v>
      </c>
      <c r="H334" s="3">
        <v>0.62083333333333335</v>
      </c>
      <c r="I334">
        <v>38511830</v>
      </c>
      <c r="J334">
        <v>4</v>
      </c>
      <c r="K334" s="1" t="s">
        <v>3627</v>
      </c>
      <c r="L334">
        <v>0</v>
      </c>
      <c r="M334" s="4">
        <v>3.4354750323526977</v>
      </c>
      <c r="N334" s="5">
        <v>6392.82</v>
      </c>
      <c r="O334" s="5">
        <f>IF(March_21[[#This Row],[WIN_OSE]]=0,('Summary Sheet'!$O$1)-('Summary Sheet'!$O$1*2%),-'Summary Sheet'!$O$1*(March_21[[#This Row],[BSP]]-1))</f>
        <v>1.96</v>
      </c>
    </row>
    <row r="335" spans="1:15" x14ac:dyDescent="0.25">
      <c r="A335">
        <v>180026993</v>
      </c>
      <c r="B335" s="1" t="s">
        <v>19</v>
      </c>
      <c r="C335" s="1" t="s">
        <v>3137</v>
      </c>
      <c r="D335" s="1" t="s">
        <v>7024</v>
      </c>
      <c r="E335" s="1" t="s">
        <v>32</v>
      </c>
      <c r="F335" s="1" t="s">
        <v>35</v>
      </c>
      <c r="G335" s="2">
        <v>44258</v>
      </c>
      <c r="H335" s="3">
        <v>0.63124999999999998</v>
      </c>
      <c r="I335">
        <v>28727240</v>
      </c>
      <c r="J335">
        <v>3</v>
      </c>
      <c r="K335" s="1" t="s">
        <v>727</v>
      </c>
      <c r="L335">
        <v>0</v>
      </c>
      <c r="M335" s="4">
        <v>3.9145146190000002</v>
      </c>
      <c r="N335" s="5">
        <v>6171.08</v>
      </c>
      <c r="O335" s="5">
        <f>IF(March_21[[#This Row],[WIN_OSE]]=0,('Summary Sheet'!$O$1)-('Summary Sheet'!$O$1*2%),-'Summary Sheet'!$O$1*(March_21[[#This Row],[BSP]]-1))</f>
        <v>1.96</v>
      </c>
    </row>
    <row r="336" spans="1:15" x14ac:dyDescent="0.25">
      <c r="A336">
        <v>180026995</v>
      </c>
      <c r="B336" s="1" t="s">
        <v>19</v>
      </c>
      <c r="C336" s="1" t="s">
        <v>3137</v>
      </c>
      <c r="D336" s="1" t="s">
        <v>7024</v>
      </c>
      <c r="E336" s="1" t="s">
        <v>75</v>
      </c>
      <c r="F336" s="1" t="s">
        <v>62</v>
      </c>
      <c r="G336" s="2">
        <v>44258</v>
      </c>
      <c r="H336" s="3">
        <v>0.6430555555555556</v>
      </c>
      <c r="I336">
        <v>2371209</v>
      </c>
      <c r="J336">
        <v>1</v>
      </c>
      <c r="K336" s="1" t="s">
        <v>3679</v>
      </c>
      <c r="L336">
        <v>1</v>
      </c>
      <c r="M336" s="4">
        <v>2.5575459064922326</v>
      </c>
      <c r="N336" s="5">
        <v>17130.259999999998</v>
      </c>
      <c r="O336" s="5">
        <f>IF(March_21[[#This Row],[WIN_OSE]]=0,('Summary Sheet'!$O$1)-('Summary Sheet'!$O$1*2%),-'Summary Sheet'!$O$1*(March_21[[#This Row],[BSP]]-1))</f>
        <v>-3.1150918129844651</v>
      </c>
    </row>
    <row r="337" spans="1:15" x14ac:dyDescent="0.25">
      <c r="A337">
        <v>180026997</v>
      </c>
      <c r="B337" s="1" t="s">
        <v>19</v>
      </c>
      <c r="C337" s="1" t="s">
        <v>3137</v>
      </c>
      <c r="D337" s="1" t="s">
        <v>7024</v>
      </c>
      <c r="E337" s="1" t="s">
        <v>32</v>
      </c>
      <c r="F337" s="1" t="s">
        <v>35</v>
      </c>
      <c r="G337" s="2">
        <v>44258</v>
      </c>
      <c r="H337" s="3">
        <v>0.65555555555555556</v>
      </c>
      <c r="I337">
        <v>37421317</v>
      </c>
      <c r="J337">
        <v>3</v>
      </c>
      <c r="K337" s="1" t="s">
        <v>5146</v>
      </c>
      <c r="L337">
        <v>0</v>
      </c>
      <c r="M337" s="4">
        <v>2.06</v>
      </c>
      <c r="N337" s="5">
        <v>17746.04</v>
      </c>
      <c r="O337" s="5">
        <f>IF(March_21[[#This Row],[WIN_OSE]]=0,('Summary Sheet'!$O$1)-('Summary Sheet'!$O$1*2%),-'Summary Sheet'!$O$1*(March_21[[#This Row],[BSP]]-1))</f>
        <v>1.96</v>
      </c>
    </row>
    <row r="338" spans="1:15" x14ac:dyDescent="0.25">
      <c r="A338">
        <v>180026999</v>
      </c>
      <c r="B338" s="1" t="s">
        <v>19</v>
      </c>
      <c r="C338" s="1" t="s">
        <v>3137</v>
      </c>
      <c r="D338" s="1" t="s">
        <v>7024</v>
      </c>
      <c r="E338" s="1" t="s">
        <v>49</v>
      </c>
      <c r="F338" s="1" t="s">
        <v>62</v>
      </c>
      <c r="G338" s="2">
        <v>44258</v>
      </c>
      <c r="H338" s="3">
        <v>0.6694444444444444</v>
      </c>
      <c r="I338">
        <v>28792123</v>
      </c>
      <c r="J338">
        <v>2</v>
      </c>
      <c r="K338" s="1" t="s">
        <v>5774</v>
      </c>
      <c r="L338">
        <v>0</v>
      </c>
      <c r="M338" s="4">
        <v>3.7771211385505201</v>
      </c>
      <c r="N338" s="5">
        <v>10582.9</v>
      </c>
      <c r="O338" s="5">
        <f>IF(March_21[[#This Row],[WIN_OSE]]=0,('Summary Sheet'!$O$1)-('Summary Sheet'!$O$1*2%),-'Summary Sheet'!$O$1*(March_21[[#This Row],[BSP]]-1))</f>
        <v>1.96</v>
      </c>
    </row>
    <row r="339" spans="1:15" x14ac:dyDescent="0.25">
      <c r="A339">
        <v>180027001</v>
      </c>
      <c r="B339" s="1" t="s">
        <v>19</v>
      </c>
      <c r="C339" s="1" t="s">
        <v>3137</v>
      </c>
      <c r="D339" s="1" t="s">
        <v>7024</v>
      </c>
      <c r="E339" s="1" t="s">
        <v>43</v>
      </c>
      <c r="F339" s="1" t="s">
        <v>35</v>
      </c>
      <c r="G339" s="2">
        <v>44258</v>
      </c>
      <c r="H339" s="3">
        <v>0.68263888888888891</v>
      </c>
      <c r="I339">
        <v>6905778</v>
      </c>
      <c r="J339">
        <v>1</v>
      </c>
      <c r="K339" s="1" t="s">
        <v>3885</v>
      </c>
      <c r="L339">
        <v>1</v>
      </c>
      <c r="M339" s="4">
        <v>3.45</v>
      </c>
      <c r="N339" s="5">
        <v>5978.96</v>
      </c>
      <c r="O339" s="5">
        <f>IF(March_21[[#This Row],[WIN_OSE]]=0,('Summary Sheet'!$O$1)-('Summary Sheet'!$O$1*2%),-'Summary Sheet'!$O$1*(March_21[[#This Row],[BSP]]-1))</f>
        <v>-4.9000000000000004</v>
      </c>
    </row>
    <row r="340" spans="1:15" x14ac:dyDescent="0.25">
      <c r="A340">
        <v>180027003</v>
      </c>
      <c r="B340" s="1" t="s">
        <v>19</v>
      </c>
      <c r="C340" s="1" t="s">
        <v>3137</v>
      </c>
      <c r="D340" s="1" t="s">
        <v>7024</v>
      </c>
      <c r="E340" s="1" t="s">
        <v>48</v>
      </c>
      <c r="F340" s="1" t="s">
        <v>62</v>
      </c>
      <c r="G340" s="2">
        <v>44258</v>
      </c>
      <c r="H340" s="3">
        <v>0.69652777777777775</v>
      </c>
      <c r="I340">
        <v>37808656</v>
      </c>
      <c r="J340">
        <v>1</v>
      </c>
      <c r="K340" s="1" t="s">
        <v>5775</v>
      </c>
      <c r="L340">
        <v>0</v>
      </c>
      <c r="M340" s="4">
        <v>4.0567370467795989</v>
      </c>
      <c r="N340" s="5">
        <v>6554.38</v>
      </c>
      <c r="O340" s="5">
        <f>IF(March_21[[#This Row],[WIN_OSE]]=0,('Summary Sheet'!$O$1)-('Summary Sheet'!$O$1*2%),-'Summary Sheet'!$O$1*(March_21[[#This Row],[BSP]]-1))</f>
        <v>1.96</v>
      </c>
    </row>
    <row r="341" spans="1:15" x14ac:dyDescent="0.25">
      <c r="A341">
        <v>180027005</v>
      </c>
      <c r="B341" s="1" t="s">
        <v>19</v>
      </c>
      <c r="C341" s="1" t="s">
        <v>3137</v>
      </c>
      <c r="D341" s="1" t="s">
        <v>7024</v>
      </c>
      <c r="E341" s="1" t="s">
        <v>43</v>
      </c>
      <c r="F341" s="1" t="s">
        <v>35</v>
      </c>
      <c r="G341" s="2">
        <v>44258</v>
      </c>
      <c r="H341" s="3">
        <v>0.7104166666666667</v>
      </c>
      <c r="I341">
        <v>38537749</v>
      </c>
      <c r="J341">
        <v>2</v>
      </c>
      <c r="K341" s="1" t="s">
        <v>5777</v>
      </c>
      <c r="L341">
        <v>0</v>
      </c>
      <c r="M341" s="4">
        <v>1.9919885696710598</v>
      </c>
      <c r="N341" s="5">
        <v>24619.02</v>
      </c>
      <c r="O341" s="5">
        <f>IF(March_21[[#This Row],[WIN_OSE]]=0,('Summary Sheet'!$O$1)-('Summary Sheet'!$O$1*2%),-'Summary Sheet'!$O$1*(March_21[[#This Row],[BSP]]-1))</f>
        <v>1.96</v>
      </c>
    </row>
    <row r="342" spans="1:15" x14ac:dyDescent="0.25">
      <c r="A342">
        <v>180027007</v>
      </c>
      <c r="B342" s="1" t="s">
        <v>19</v>
      </c>
      <c r="C342" s="1" t="s">
        <v>3137</v>
      </c>
      <c r="D342" s="1" t="s">
        <v>7024</v>
      </c>
      <c r="E342" s="1" t="s">
        <v>41</v>
      </c>
      <c r="F342" s="1" t="s">
        <v>35</v>
      </c>
      <c r="G342" s="2">
        <v>44258</v>
      </c>
      <c r="H342" s="3">
        <v>0.72361111111111109</v>
      </c>
      <c r="I342">
        <v>22782368</v>
      </c>
      <c r="J342">
        <v>5</v>
      </c>
      <c r="K342" s="1" t="s">
        <v>4737</v>
      </c>
      <c r="L342">
        <v>0</v>
      </c>
      <c r="M342" s="4">
        <v>2.7936577979999999</v>
      </c>
      <c r="N342" s="5">
        <v>18806.38</v>
      </c>
      <c r="O342" s="5">
        <f>IF(March_21[[#This Row],[WIN_OSE]]=0,('Summary Sheet'!$O$1)-('Summary Sheet'!$O$1*2%),-'Summary Sheet'!$O$1*(March_21[[#This Row],[BSP]]-1))</f>
        <v>1.96</v>
      </c>
    </row>
    <row r="343" spans="1:15" x14ac:dyDescent="0.25">
      <c r="A343">
        <v>180027510</v>
      </c>
      <c r="B343" s="1" t="s">
        <v>23</v>
      </c>
      <c r="C343" s="1" t="s">
        <v>167</v>
      </c>
      <c r="D343" s="1" t="s">
        <v>7024</v>
      </c>
      <c r="E343" s="1" t="s">
        <v>20</v>
      </c>
      <c r="F343" s="1" t="s">
        <v>44</v>
      </c>
      <c r="G343" s="2">
        <v>44258</v>
      </c>
      <c r="H343" s="3">
        <v>0.58125000000000004</v>
      </c>
      <c r="I343">
        <v>31206821</v>
      </c>
      <c r="J343">
        <v>6</v>
      </c>
      <c r="K343" s="1" t="s">
        <v>5782</v>
      </c>
      <c r="L343">
        <v>0</v>
      </c>
      <c r="M343" s="4">
        <v>3.1</v>
      </c>
      <c r="N343" s="5">
        <v>11176.1</v>
      </c>
      <c r="O343" s="5">
        <f>IF(March_21[[#This Row],[WIN_OSE]]=0,('Summary Sheet'!$O$1)-('Summary Sheet'!$O$1*2%),-'Summary Sheet'!$O$1*(March_21[[#This Row],[BSP]]-1))</f>
        <v>1.96</v>
      </c>
    </row>
    <row r="344" spans="1:15" x14ac:dyDescent="0.25">
      <c r="A344">
        <v>180027512</v>
      </c>
      <c r="B344" s="1" t="s">
        <v>23</v>
      </c>
      <c r="C344" s="1" t="s">
        <v>167</v>
      </c>
      <c r="D344" s="1" t="s">
        <v>7024</v>
      </c>
      <c r="E344" s="1" t="s">
        <v>32</v>
      </c>
      <c r="F344" s="1" t="s">
        <v>44</v>
      </c>
      <c r="G344" s="2">
        <v>44258</v>
      </c>
      <c r="H344" s="3">
        <v>0.59166666666666667</v>
      </c>
      <c r="I344">
        <v>35778904</v>
      </c>
      <c r="J344">
        <v>3</v>
      </c>
      <c r="K344" s="1" t="s">
        <v>5783</v>
      </c>
      <c r="L344">
        <v>0</v>
      </c>
      <c r="M344" s="4">
        <v>2.68</v>
      </c>
      <c r="N344" s="5">
        <v>11448.06</v>
      </c>
      <c r="O344" s="5">
        <f>IF(March_21[[#This Row],[WIN_OSE]]=0,('Summary Sheet'!$O$1)-('Summary Sheet'!$O$1*2%),-'Summary Sheet'!$O$1*(March_21[[#This Row],[BSP]]-1))</f>
        <v>1.96</v>
      </c>
    </row>
    <row r="345" spans="1:15" x14ac:dyDescent="0.25">
      <c r="A345">
        <v>180027514</v>
      </c>
      <c r="B345" s="1" t="s">
        <v>23</v>
      </c>
      <c r="C345" s="1" t="s">
        <v>167</v>
      </c>
      <c r="D345" s="1" t="s">
        <v>7024</v>
      </c>
      <c r="E345" s="1" t="s">
        <v>47</v>
      </c>
      <c r="F345" s="1" t="s">
        <v>44</v>
      </c>
      <c r="G345" s="2">
        <v>44258</v>
      </c>
      <c r="H345" s="3">
        <v>0.60555555555555551</v>
      </c>
      <c r="I345">
        <v>36678022</v>
      </c>
      <c r="J345">
        <v>6</v>
      </c>
      <c r="K345" s="1" t="s">
        <v>5286</v>
      </c>
      <c r="L345">
        <v>0</v>
      </c>
      <c r="M345" s="4">
        <v>3.4288080142469699</v>
      </c>
      <c r="N345" s="5">
        <v>12205.5</v>
      </c>
      <c r="O345" s="5">
        <f>IF(March_21[[#This Row],[WIN_OSE]]=0,('Summary Sheet'!$O$1)-('Summary Sheet'!$O$1*2%),-'Summary Sheet'!$O$1*(March_21[[#This Row],[BSP]]-1))</f>
        <v>1.96</v>
      </c>
    </row>
    <row r="346" spans="1:15" x14ac:dyDescent="0.25">
      <c r="A346">
        <v>180027516</v>
      </c>
      <c r="B346" s="1" t="s">
        <v>23</v>
      </c>
      <c r="C346" s="1" t="s">
        <v>167</v>
      </c>
      <c r="D346" s="1" t="s">
        <v>7024</v>
      </c>
      <c r="E346" s="1" t="s">
        <v>49</v>
      </c>
      <c r="F346" s="1" t="s">
        <v>186</v>
      </c>
      <c r="G346" s="2">
        <v>44258</v>
      </c>
      <c r="H346" s="3">
        <v>0.61944444444444446</v>
      </c>
      <c r="I346">
        <v>28786008</v>
      </c>
      <c r="J346">
        <v>6</v>
      </c>
      <c r="K346" s="1" t="s">
        <v>5257</v>
      </c>
      <c r="L346">
        <v>0</v>
      </c>
      <c r="M346" s="4">
        <v>3.7</v>
      </c>
      <c r="N346" s="5">
        <v>8155.16</v>
      </c>
      <c r="O346" s="5">
        <f>IF(March_21[[#This Row],[WIN_OSE]]=0,('Summary Sheet'!$O$1)-('Summary Sheet'!$O$1*2%),-'Summary Sheet'!$O$1*(March_21[[#This Row],[BSP]]-1))</f>
        <v>1.96</v>
      </c>
    </row>
    <row r="347" spans="1:15" x14ac:dyDescent="0.25">
      <c r="A347">
        <v>180027518</v>
      </c>
      <c r="B347" s="1" t="s">
        <v>23</v>
      </c>
      <c r="C347" s="1" t="s">
        <v>167</v>
      </c>
      <c r="D347" s="1" t="s">
        <v>7024</v>
      </c>
      <c r="E347" s="1" t="s">
        <v>39</v>
      </c>
      <c r="F347" s="1" t="s">
        <v>44</v>
      </c>
      <c r="G347" s="2">
        <v>44258</v>
      </c>
      <c r="H347" s="3">
        <v>0.63263888888888886</v>
      </c>
      <c r="I347">
        <v>38458308</v>
      </c>
      <c r="J347">
        <v>3</v>
      </c>
      <c r="K347" s="1" t="s">
        <v>361</v>
      </c>
      <c r="L347">
        <v>0</v>
      </c>
      <c r="M347" s="4">
        <v>3.9</v>
      </c>
      <c r="N347" s="5">
        <v>4503.18</v>
      </c>
      <c r="O347" s="5">
        <f>IF(March_21[[#This Row],[WIN_OSE]]=0,('Summary Sheet'!$O$1)-('Summary Sheet'!$O$1*2%),-'Summary Sheet'!$O$1*(March_21[[#This Row],[BSP]]-1))</f>
        <v>1.96</v>
      </c>
    </row>
    <row r="348" spans="1:15" x14ac:dyDescent="0.25">
      <c r="A348">
        <v>180027520</v>
      </c>
      <c r="B348" s="1" t="s">
        <v>23</v>
      </c>
      <c r="C348" s="1" t="s">
        <v>167</v>
      </c>
      <c r="D348" s="1" t="s">
        <v>7024</v>
      </c>
      <c r="E348" s="1" t="s">
        <v>43</v>
      </c>
      <c r="F348" s="1" t="s">
        <v>44</v>
      </c>
      <c r="G348" s="2">
        <v>44258</v>
      </c>
      <c r="H348" s="3">
        <v>0.64444444444444449</v>
      </c>
      <c r="I348">
        <v>38401776</v>
      </c>
      <c r="J348">
        <v>4</v>
      </c>
      <c r="K348" s="1" t="s">
        <v>4099</v>
      </c>
      <c r="L348">
        <v>0</v>
      </c>
      <c r="M348" s="4">
        <v>3.3810790736915068</v>
      </c>
      <c r="N348" s="5">
        <v>8869.8799999999992</v>
      </c>
      <c r="O348" s="5">
        <f>IF(March_21[[#This Row],[WIN_OSE]]=0,('Summary Sheet'!$O$1)-('Summary Sheet'!$O$1*2%),-'Summary Sheet'!$O$1*(March_21[[#This Row],[BSP]]-1))</f>
        <v>1.96</v>
      </c>
    </row>
    <row r="349" spans="1:15" x14ac:dyDescent="0.25">
      <c r="A349">
        <v>180027522</v>
      </c>
      <c r="B349" s="1" t="s">
        <v>23</v>
      </c>
      <c r="C349" s="1" t="s">
        <v>167</v>
      </c>
      <c r="D349" s="1" t="s">
        <v>7024</v>
      </c>
      <c r="E349" s="1" t="s">
        <v>43</v>
      </c>
      <c r="F349" s="1" t="s">
        <v>44</v>
      </c>
      <c r="G349" s="2">
        <v>44258</v>
      </c>
      <c r="H349" s="3">
        <v>0.65833333333333333</v>
      </c>
      <c r="I349">
        <v>25495604</v>
      </c>
      <c r="J349">
        <v>1</v>
      </c>
      <c r="K349" s="1" t="s">
        <v>5791</v>
      </c>
      <c r="L349">
        <v>0</v>
      </c>
      <c r="M349" s="4">
        <v>3.2505416032597703</v>
      </c>
      <c r="N349" s="5">
        <v>9859.06</v>
      </c>
      <c r="O349" s="5">
        <f>IF(March_21[[#This Row],[WIN_OSE]]=0,('Summary Sheet'!$O$1)-('Summary Sheet'!$O$1*2%),-'Summary Sheet'!$O$1*(March_21[[#This Row],[BSP]]-1))</f>
        <v>1.96</v>
      </c>
    </row>
    <row r="350" spans="1:15" x14ac:dyDescent="0.25">
      <c r="A350">
        <v>180027524</v>
      </c>
      <c r="B350" s="1" t="s">
        <v>23</v>
      </c>
      <c r="C350" s="1" t="s">
        <v>167</v>
      </c>
      <c r="D350" s="1" t="s">
        <v>7024</v>
      </c>
      <c r="E350" s="1" t="s">
        <v>24</v>
      </c>
      <c r="F350" s="1" t="s">
        <v>44</v>
      </c>
      <c r="G350" s="2">
        <v>44258</v>
      </c>
      <c r="H350" s="3">
        <v>0.67222222222222228</v>
      </c>
      <c r="I350">
        <v>38680271</v>
      </c>
      <c r="J350">
        <v>4</v>
      </c>
      <c r="K350" s="1" t="s">
        <v>4518</v>
      </c>
      <c r="L350">
        <v>1</v>
      </c>
      <c r="M350" s="4">
        <v>2.4123196577743142</v>
      </c>
      <c r="N350" s="5">
        <v>11807.44</v>
      </c>
      <c r="O350" s="5">
        <f>IF(March_21[[#This Row],[WIN_OSE]]=0,('Summary Sheet'!$O$1)-('Summary Sheet'!$O$1*2%),-'Summary Sheet'!$O$1*(March_21[[#This Row],[BSP]]-1))</f>
        <v>-2.8246393155486285</v>
      </c>
    </row>
    <row r="351" spans="1:15" x14ac:dyDescent="0.25">
      <c r="A351">
        <v>180027526</v>
      </c>
      <c r="B351" s="1" t="s">
        <v>23</v>
      </c>
      <c r="C351" s="1" t="s">
        <v>167</v>
      </c>
      <c r="D351" s="1" t="s">
        <v>7024</v>
      </c>
      <c r="E351" s="1" t="s">
        <v>39</v>
      </c>
      <c r="F351" s="1" t="s">
        <v>44</v>
      </c>
      <c r="G351" s="2">
        <v>44258</v>
      </c>
      <c r="H351" s="3">
        <v>0.68611111111111112</v>
      </c>
      <c r="I351">
        <v>38217917</v>
      </c>
      <c r="J351">
        <v>2</v>
      </c>
      <c r="K351" s="1" t="s">
        <v>5253</v>
      </c>
      <c r="L351">
        <v>0</v>
      </c>
      <c r="M351" s="4">
        <v>2.7435064776387303</v>
      </c>
      <c r="N351" s="5">
        <v>7624.6</v>
      </c>
      <c r="O351" s="5">
        <f>IF(March_21[[#This Row],[WIN_OSE]]=0,('Summary Sheet'!$O$1)-('Summary Sheet'!$O$1*2%),-'Summary Sheet'!$O$1*(March_21[[#This Row],[BSP]]-1))</f>
        <v>1.96</v>
      </c>
    </row>
    <row r="352" spans="1:15" x14ac:dyDescent="0.25">
      <c r="A352">
        <v>180027528</v>
      </c>
      <c r="B352" s="1" t="s">
        <v>23</v>
      </c>
      <c r="C352" s="1" t="s">
        <v>167</v>
      </c>
      <c r="D352" s="1" t="s">
        <v>7024</v>
      </c>
      <c r="E352" s="1" t="s">
        <v>75</v>
      </c>
      <c r="F352" s="1" t="s">
        <v>186</v>
      </c>
      <c r="G352" s="2">
        <v>44258</v>
      </c>
      <c r="H352" s="3">
        <v>0.7</v>
      </c>
      <c r="I352">
        <v>38680273</v>
      </c>
      <c r="J352">
        <v>6</v>
      </c>
      <c r="K352" s="1" t="s">
        <v>5795</v>
      </c>
      <c r="L352">
        <v>1</v>
      </c>
      <c r="M352" s="4">
        <v>2.8761085014425412</v>
      </c>
      <c r="N352" s="5">
        <v>12837.44</v>
      </c>
      <c r="O352" s="5">
        <f>IF(March_21[[#This Row],[WIN_OSE]]=0,('Summary Sheet'!$O$1)-('Summary Sheet'!$O$1*2%),-'Summary Sheet'!$O$1*(March_21[[#This Row],[BSP]]-1))</f>
        <v>-3.7522170028850823</v>
      </c>
    </row>
    <row r="353" spans="1:15" x14ac:dyDescent="0.25">
      <c r="A353">
        <v>180027530</v>
      </c>
      <c r="B353" s="1" t="s">
        <v>23</v>
      </c>
      <c r="C353" s="1" t="s">
        <v>167</v>
      </c>
      <c r="D353" s="1" t="s">
        <v>7024</v>
      </c>
      <c r="E353" s="1" t="s">
        <v>47</v>
      </c>
      <c r="F353" s="1" t="s">
        <v>44</v>
      </c>
      <c r="G353" s="2">
        <v>44258</v>
      </c>
      <c r="H353" s="3">
        <v>0.71388888888888891</v>
      </c>
      <c r="I353">
        <v>36337124</v>
      </c>
      <c r="J353">
        <v>1</v>
      </c>
      <c r="K353" s="1" t="s">
        <v>4723</v>
      </c>
      <c r="L353">
        <v>0</v>
      </c>
      <c r="M353" s="4">
        <v>3.6219182138056212</v>
      </c>
      <c r="N353" s="5">
        <v>9147.4599999999991</v>
      </c>
      <c r="O353" s="5">
        <f>IF(March_21[[#This Row],[WIN_OSE]]=0,('Summary Sheet'!$O$1)-('Summary Sheet'!$O$1*2%),-'Summary Sheet'!$O$1*(March_21[[#This Row],[BSP]]-1))</f>
        <v>1.96</v>
      </c>
    </row>
    <row r="354" spans="1:15" x14ac:dyDescent="0.25">
      <c r="A354">
        <v>180027532</v>
      </c>
      <c r="B354" s="1" t="s">
        <v>23</v>
      </c>
      <c r="C354" s="1" t="s">
        <v>167</v>
      </c>
      <c r="D354" s="1" t="s">
        <v>7024</v>
      </c>
      <c r="E354" s="1" t="s">
        <v>20</v>
      </c>
      <c r="F354" s="1" t="s">
        <v>44</v>
      </c>
      <c r="G354" s="2">
        <v>44258</v>
      </c>
      <c r="H354" s="3">
        <v>0.72777777777777775</v>
      </c>
      <c r="I354">
        <v>36159788</v>
      </c>
      <c r="J354">
        <v>1</v>
      </c>
      <c r="K354" s="1" t="s">
        <v>299</v>
      </c>
      <c r="L354">
        <v>1</v>
      </c>
      <c r="M354" s="4">
        <v>3.0425794599999998</v>
      </c>
      <c r="N354" s="5">
        <v>21348.34</v>
      </c>
      <c r="O354" s="5">
        <f>IF(March_21[[#This Row],[WIN_OSE]]=0,('Summary Sheet'!$O$1)-('Summary Sheet'!$O$1*2%),-'Summary Sheet'!$O$1*(March_21[[#This Row],[BSP]]-1))</f>
        <v>-4.0851589199999996</v>
      </c>
    </row>
    <row r="355" spans="1:15" x14ac:dyDescent="0.25">
      <c r="A355">
        <v>180027534</v>
      </c>
      <c r="B355" s="1" t="s">
        <v>23</v>
      </c>
      <c r="C355" s="1" t="s">
        <v>167</v>
      </c>
      <c r="D355" s="1" t="s">
        <v>7024</v>
      </c>
      <c r="E355" s="1" t="s">
        <v>101</v>
      </c>
      <c r="F355" s="1" t="s">
        <v>44</v>
      </c>
      <c r="G355" s="2">
        <v>44258</v>
      </c>
      <c r="H355" s="3">
        <v>0.73888888888888893</v>
      </c>
      <c r="I355">
        <v>38680276</v>
      </c>
      <c r="J355">
        <v>5</v>
      </c>
      <c r="K355" s="1" t="s">
        <v>5203</v>
      </c>
      <c r="L355">
        <v>0</v>
      </c>
      <c r="M355" s="4">
        <v>3.6668380412569972</v>
      </c>
      <c r="N355" s="5">
        <v>9961.66</v>
      </c>
      <c r="O355" s="5">
        <f>IF(March_21[[#This Row],[WIN_OSE]]=0,('Summary Sheet'!$O$1)-('Summary Sheet'!$O$1*2%),-'Summary Sheet'!$O$1*(March_21[[#This Row],[BSP]]-1))</f>
        <v>1.96</v>
      </c>
    </row>
    <row r="356" spans="1:15" x14ac:dyDescent="0.25">
      <c r="A356">
        <v>180027536</v>
      </c>
      <c r="B356" s="1" t="s">
        <v>23</v>
      </c>
      <c r="C356" s="1" t="s">
        <v>167</v>
      </c>
      <c r="D356" s="1" t="s">
        <v>7024</v>
      </c>
      <c r="E356" s="1" t="s">
        <v>32</v>
      </c>
      <c r="F356" s="1" t="s">
        <v>44</v>
      </c>
      <c r="G356" s="2">
        <v>44258</v>
      </c>
      <c r="H356" s="3">
        <v>0.75138888888888888</v>
      </c>
      <c r="I356">
        <v>38528101</v>
      </c>
      <c r="J356">
        <v>2</v>
      </c>
      <c r="K356" s="1" t="s">
        <v>5117</v>
      </c>
      <c r="L356">
        <v>0</v>
      </c>
      <c r="M356" s="4">
        <v>3.15</v>
      </c>
      <c r="N356" s="5">
        <v>20656.46</v>
      </c>
      <c r="O356" s="5">
        <f>IF(March_21[[#This Row],[WIN_OSE]]=0,('Summary Sheet'!$O$1)-('Summary Sheet'!$O$1*2%),-'Summary Sheet'!$O$1*(March_21[[#This Row],[BSP]]-1))</f>
        <v>1.96</v>
      </c>
    </row>
    <row r="357" spans="1:15" x14ac:dyDescent="0.25">
      <c r="A357">
        <v>180028230</v>
      </c>
      <c r="B357" s="1" t="s">
        <v>23</v>
      </c>
      <c r="C357" s="1" t="s">
        <v>3131</v>
      </c>
      <c r="D357" s="1" t="s">
        <v>7024</v>
      </c>
      <c r="E357" s="1" t="s">
        <v>30</v>
      </c>
      <c r="F357" s="1" t="s">
        <v>54</v>
      </c>
      <c r="G357" s="2">
        <v>44258</v>
      </c>
      <c r="H357" s="3">
        <v>0.5756944444444444</v>
      </c>
      <c r="I357">
        <v>28642666</v>
      </c>
      <c r="J357">
        <v>3</v>
      </c>
      <c r="K357" s="1" t="s">
        <v>3505</v>
      </c>
      <c r="L357">
        <v>0</v>
      </c>
      <c r="M357" s="4">
        <v>4.3</v>
      </c>
      <c r="N357" s="5">
        <v>6553.74</v>
      </c>
      <c r="O357" s="5">
        <f>IF(March_21[[#This Row],[WIN_OSE]]=0,('Summary Sheet'!$O$1)-('Summary Sheet'!$O$1*2%),-'Summary Sheet'!$O$1*(March_21[[#This Row],[BSP]]-1))</f>
        <v>1.96</v>
      </c>
    </row>
    <row r="358" spans="1:15" x14ac:dyDescent="0.25">
      <c r="A358">
        <v>180028232</v>
      </c>
      <c r="B358" s="1" t="s">
        <v>23</v>
      </c>
      <c r="C358" s="1" t="s">
        <v>3131</v>
      </c>
      <c r="D358" s="1" t="s">
        <v>7024</v>
      </c>
      <c r="E358" s="1" t="s">
        <v>39</v>
      </c>
      <c r="F358" s="1" t="s">
        <v>54</v>
      </c>
      <c r="G358" s="2">
        <v>44258</v>
      </c>
      <c r="H358" s="3">
        <v>0.58819444444444446</v>
      </c>
      <c r="I358">
        <v>27199086</v>
      </c>
      <c r="J358">
        <v>3</v>
      </c>
      <c r="K358" s="1" t="s">
        <v>3715</v>
      </c>
      <c r="L358">
        <v>1</v>
      </c>
      <c r="M358" s="4">
        <v>3.0541334739999999</v>
      </c>
      <c r="N358" s="5">
        <v>8207.82</v>
      </c>
      <c r="O358" s="5">
        <f>IF(March_21[[#This Row],[WIN_OSE]]=0,('Summary Sheet'!$O$1)-('Summary Sheet'!$O$1*2%),-'Summary Sheet'!$O$1*(March_21[[#This Row],[BSP]]-1))</f>
        <v>-4.1082669479999998</v>
      </c>
    </row>
    <row r="359" spans="1:15" x14ac:dyDescent="0.25">
      <c r="A359">
        <v>180028234</v>
      </c>
      <c r="B359" s="1" t="s">
        <v>23</v>
      </c>
      <c r="C359" s="1" t="s">
        <v>3131</v>
      </c>
      <c r="D359" s="1" t="s">
        <v>7024</v>
      </c>
      <c r="E359" s="1" t="s">
        <v>37</v>
      </c>
      <c r="F359" s="1" t="s">
        <v>54</v>
      </c>
      <c r="G359" s="2">
        <v>44258</v>
      </c>
      <c r="H359" s="3">
        <v>0.59930555555555554</v>
      </c>
      <c r="I359">
        <v>28788553</v>
      </c>
      <c r="J359">
        <v>1</v>
      </c>
      <c r="K359" s="1" t="s">
        <v>5800</v>
      </c>
      <c r="L359">
        <v>0</v>
      </c>
      <c r="M359" s="4">
        <v>2.3461306851225512</v>
      </c>
      <c r="N359" s="5">
        <v>20326.14</v>
      </c>
      <c r="O359" s="5">
        <f>IF(March_21[[#This Row],[WIN_OSE]]=0,('Summary Sheet'!$O$1)-('Summary Sheet'!$O$1*2%),-'Summary Sheet'!$O$1*(March_21[[#This Row],[BSP]]-1))</f>
        <v>1.96</v>
      </c>
    </row>
    <row r="360" spans="1:15" x14ac:dyDescent="0.25">
      <c r="A360">
        <v>180028236</v>
      </c>
      <c r="B360" s="1" t="s">
        <v>23</v>
      </c>
      <c r="C360" s="1" t="s">
        <v>3131</v>
      </c>
      <c r="D360" s="1" t="s">
        <v>7024</v>
      </c>
      <c r="E360" s="1" t="s">
        <v>24</v>
      </c>
      <c r="F360" s="1" t="s">
        <v>54</v>
      </c>
      <c r="G360" s="2">
        <v>44258</v>
      </c>
      <c r="H360" s="3">
        <v>0.61250000000000004</v>
      </c>
      <c r="I360">
        <v>38503900</v>
      </c>
      <c r="J360">
        <v>3</v>
      </c>
      <c r="K360" s="1" t="s">
        <v>719</v>
      </c>
      <c r="L360">
        <v>0</v>
      </c>
      <c r="M360" s="4">
        <v>3.0801689163035797</v>
      </c>
      <c r="N360" s="5">
        <v>15377.7</v>
      </c>
      <c r="O360" s="5">
        <f>IF(March_21[[#This Row],[WIN_OSE]]=0,('Summary Sheet'!$O$1)-('Summary Sheet'!$O$1*2%),-'Summary Sheet'!$O$1*(March_21[[#This Row],[BSP]]-1))</f>
        <v>1.96</v>
      </c>
    </row>
    <row r="361" spans="1:15" x14ac:dyDescent="0.25">
      <c r="A361">
        <v>180028238</v>
      </c>
      <c r="B361" s="1" t="s">
        <v>23</v>
      </c>
      <c r="C361" s="1" t="s">
        <v>3131</v>
      </c>
      <c r="D361" s="1" t="s">
        <v>7024</v>
      </c>
      <c r="E361" s="1" t="s">
        <v>24</v>
      </c>
      <c r="F361" s="1" t="s">
        <v>54</v>
      </c>
      <c r="G361" s="2">
        <v>44258</v>
      </c>
      <c r="H361" s="3">
        <v>0.62638888888888888</v>
      </c>
      <c r="I361">
        <v>2096707</v>
      </c>
      <c r="J361">
        <v>3</v>
      </c>
      <c r="K361" s="1" t="s">
        <v>1195</v>
      </c>
      <c r="L361">
        <v>0</v>
      </c>
      <c r="M361" s="4">
        <v>4.1457664440000004</v>
      </c>
      <c r="N361" s="5">
        <v>8879.76</v>
      </c>
      <c r="O361" s="5">
        <f>IF(March_21[[#This Row],[WIN_OSE]]=0,('Summary Sheet'!$O$1)-('Summary Sheet'!$O$1*2%),-'Summary Sheet'!$O$1*(March_21[[#This Row],[BSP]]-1))</f>
        <v>1.96</v>
      </c>
    </row>
    <row r="362" spans="1:15" x14ac:dyDescent="0.25">
      <c r="A362">
        <v>180028240</v>
      </c>
      <c r="B362" s="1" t="s">
        <v>23</v>
      </c>
      <c r="C362" s="1" t="s">
        <v>3131</v>
      </c>
      <c r="D362" s="1" t="s">
        <v>7024</v>
      </c>
      <c r="E362" s="1" t="s">
        <v>39</v>
      </c>
      <c r="F362" s="1" t="s">
        <v>54</v>
      </c>
      <c r="G362" s="2">
        <v>44258</v>
      </c>
      <c r="H362" s="3">
        <v>0.63749999999999996</v>
      </c>
      <c r="I362">
        <v>38691889</v>
      </c>
      <c r="J362">
        <v>6</v>
      </c>
      <c r="K362" s="1" t="s">
        <v>5805</v>
      </c>
      <c r="L362">
        <v>1</v>
      </c>
      <c r="M362" s="4">
        <v>1.779942632</v>
      </c>
      <c r="N362" s="5">
        <v>32427.26</v>
      </c>
      <c r="O362" s="5">
        <f>IF(March_21[[#This Row],[WIN_OSE]]=0,('Summary Sheet'!$O$1)-('Summary Sheet'!$O$1*2%),-'Summary Sheet'!$O$1*(March_21[[#This Row],[BSP]]-1))</f>
        <v>-1.559885264</v>
      </c>
    </row>
    <row r="363" spans="1:15" x14ac:dyDescent="0.25">
      <c r="A363">
        <v>180028242</v>
      </c>
      <c r="B363" s="1" t="s">
        <v>23</v>
      </c>
      <c r="C363" s="1" t="s">
        <v>3131</v>
      </c>
      <c r="D363" s="1" t="s">
        <v>7024</v>
      </c>
      <c r="E363" s="1" t="s">
        <v>60</v>
      </c>
      <c r="F363" s="1" t="s">
        <v>15</v>
      </c>
      <c r="G363" s="2">
        <v>44258</v>
      </c>
      <c r="H363" s="3">
        <v>0.65138888888888891</v>
      </c>
      <c r="I363">
        <v>28574783</v>
      </c>
      <c r="J363">
        <v>5</v>
      </c>
      <c r="K363" s="1" t="s">
        <v>3734</v>
      </c>
      <c r="L363">
        <v>1</v>
      </c>
      <c r="M363" s="4">
        <v>3.3</v>
      </c>
      <c r="N363" s="5">
        <v>11288.66</v>
      </c>
      <c r="O363" s="5">
        <f>IF(March_21[[#This Row],[WIN_OSE]]=0,('Summary Sheet'!$O$1)-('Summary Sheet'!$O$1*2%),-'Summary Sheet'!$O$1*(March_21[[#This Row],[BSP]]-1))</f>
        <v>-4.5999999999999996</v>
      </c>
    </row>
    <row r="364" spans="1:15" x14ac:dyDescent="0.25">
      <c r="A364">
        <v>180028244</v>
      </c>
      <c r="B364" s="1" t="s">
        <v>23</v>
      </c>
      <c r="C364" s="1" t="s">
        <v>3131</v>
      </c>
      <c r="D364" s="1" t="s">
        <v>7024</v>
      </c>
      <c r="E364" s="1" t="s">
        <v>65</v>
      </c>
      <c r="F364" s="1" t="s">
        <v>54</v>
      </c>
      <c r="G364" s="2">
        <v>44258</v>
      </c>
      <c r="H364" s="3">
        <v>0.66527777777777775</v>
      </c>
      <c r="I364">
        <v>28713930</v>
      </c>
      <c r="J364">
        <v>3</v>
      </c>
      <c r="K364" s="1" t="s">
        <v>3405</v>
      </c>
      <c r="L364">
        <v>0</v>
      </c>
      <c r="M364" s="4">
        <v>5.2561285948636947</v>
      </c>
      <c r="N364" s="5">
        <v>3553.1</v>
      </c>
      <c r="O364" s="5">
        <f>IF(March_21[[#This Row],[WIN_OSE]]=0,('Summary Sheet'!$O$1)-('Summary Sheet'!$O$1*2%),-'Summary Sheet'!$O$1*(March_21[[#This Row],[BSP]]-1))</f>
        <v>1.96</v>
      </c>
    </row>
    <row r="365" spans="1:15" x14ac:dyDescent="0.25">
      <c r="A365">
        <v>180028246</v>
      </c>
      <c r="B365" s="1" t="s">
        <v>23</v>
      </c>
      <c r="C365" s="1" t="s">
        <v>3131</v>
      </c>
      <c r="D365" s="1" t="s">
        <v>7024</v>
      </c>
      <c r="E365" s="1" t="s">
        <v>37</v>
      </c>
      <c r="F365" s="1" t="s">
        <v>54</v>
      </c>
      <c r="G365" s="2">
        <v>44258</v>
      </c>
      <c r="H365" s="3">
        <v>0.6791666666666667</v>
      </c>
      <c r="I365">
        <v>28586384</v>
      </c>
      <c r="J365">
        <v>4</v>
      </c>
      <c r="K365" s="1" t="s">
        <v>5809</v>
      </c>
      <c r="L365">
        <v>0</v>
      </c>
      <c r="M365" s="4">
        <v>3.6355147296568613</v>
      </c>
      <c r="N365" s="5">
        <v>9823.08</v>
      </c>
      <c r="O365" s="5">
        <f>IF(March_21[[#This Row],[WIN_OSE]]=0,('Summary Sheet'!$O$1)-('Summary Sheet'!$O$1*2%),-'Summary Sheet'!$O$1*(March_21[[#This Row],[BSP]]-1))</f>
        <v>1.96</v>
      </c>
    </row>
    <row r="366" spans="1:15" x14ac:dyDescent="0.25">
      <c r="A366">
        <v>180028248</v>
      </c>
      <c r="B366" s="1" t="s">
        <v>23</v>
      </c>
      <c r="C366" s="1" t="s">
        <v>3131</v>
      </c>
      <c r="D366" s="1" t="s">
        <v>7024</v>
      </c>
      <c r="E366" s="1" t="s">
        <v>27</v>
      </c>
      <c r="F366" s="1" t="s">
        <v>188</v>
      </c>
      <c r="G366" s="2">
        <v>44258</v>
      </c>
      <c r="H366" s="3">
        <v>0.69305555555555554</v>
      </c>
      <c r="I366">
        <v>35912771</v>
      </c>
      <c r="J366">
        <v>2</v>
      </c>
      <c r="K366" s="1" t="s">
        <v>5810</v>
      </c>
      <c r="L366">
        <v>0</v>
      </c>
      <c r="M366" s="4">
        <v>3.9420826026069697</v>
      </c>
      <c r="N366" s="5">
        <v>5136.96</v>
      </c>
      <c r="O366" s="5">
        <f>IF(March_21[[#This Row],[WIN_OSE]]=0,('Summary Sheet'!$O$1)-('Summary Sheet'!$O$1*2%),-'Summary Sheet'!$O$1*(March_21[[#This Row],[BSP]]-1))</f>
        <v>1.96</v>
      </c>
    </row>
    <row r="367" spans="1:15" x14ac:dyDescent="0.25">
      <c r="A367">
        <v>180028250</v>
      </c>
      <c r="B367" s="1" t="s">
        <v>23</v>
      </c>
      <c r="C367" s="1" t="s">
        <v>3131</v>
      </c>
      <c r="D367" s="1" t="s">
        <v>7024</v>
      </c>
      <c r="E367" s="1" t="s">
        <v>30</v>
      </c>
      <c r="F367" s="1" t="s">
        <v>54</v>
      </c>
      <c r="G367" s="2">
        <v>44258</v>
      </c>
      <c r="H367" s="3">
        <v>0.70694444444444449</v>
      </c>
      <c r="I367">
        <v>22199031</v>
      </c>
      <c r="J367">
        <v>2</v>
      </c>
      <c r="K367" s="1" t="s">
        <v>5812</v>
      </c>
      <c r="L367">
        <v>0</v>
      </c>
      <c r="M367" s="4">
        <v>4.23339427947578</v>
      </c>
      <c r="N367" s="5">
        <v>5631.46</v>
      </c>
      <c r="O367" s="5">
        <f>IF(March_21[[#This Row],[WIN_OSE]]=0,('Summary Sheet'!$O$1)-('Summary Sheet'!$O$1*2%),-'Summary Sheet'!$O$1*(March_21[[#This Row],[BSP]]-1))</f>
        <v>1.96</v>
      </c>
    </row>
    <row r="368" spans="1:15" x14ac:dyDescent="0.25">
      <c r="A368">
        <v>180028252</v>
      </c>
      <c r="B368" s="1" t="s">
        <v>23</v>
      </c>
      <c r="C368" s="1" t="s">
        <v>3131</v>
      </c>
      <c r="D368" s="1" t="s">
        <v>7024</v>
      </c>
      <c r="E368" s="1" t="s">
        <v>30</v>
      </c>
      <c r="F368" s="1" t="s">
        <v>54</v>
      </c>
      <c r="G368" s="2">
        <v>44258</v>
      </c>
      <c r="H368" s="3">
        <v>0.72083333333333333</v>
      </c>
      <c r="I368">
        <v>35714680</v>
      </c>
      <c r="J368">
        <v>4</v>
      </c>
      <c r="K368" s="1" t="s">
        <v>3396</v>
      </c>
      <c r="L368">
        <v>0</v>
      </c>
      <c r="M368" s="4">
        <v>4.3</v>
      </c>
      <c r="N368" s="5">
        <v>5409.58</v>
      </c>
      <c r="O368" s="5">
        <f>IF(March_21[[#This Row],[WIN_OSE]]=0,('Summary Sheet'!$O$1)-('Summary Sheet'!$O$1*2%),-'Summary Sheet'!$O$1*(March_21[[#This Row],[BSP]]-1))</f>
        <v>1.96</v>
      </c>
    </row>
    <row r="369" spans="1:15" x14ac:dyDescent="0.25">
      <c r="A369">
        <v>180028254</v>
      </c>
      <c r="B369" s="1" t="s">
        <v>23</v>
      </c>
      <c r="C369" s="1" t="s">
        <v>3131</v>
      </c>
      <c r="D369" s="1" t="s">
        <v>7024</v>
      </c>
      <c r="E369" s="1" t="s">
        <v>37</v>
      </c>
      <c r="F369" s="1" t="s">
        <v>54</v>
      </c>
      <c r="G369" s="2">
        <v>44258</v>
      </c>
      <c r="H369" s="3">
        <v>0.73402777777777772</v>
      </c>
      <c r="I369">
        <v>27161668</v>
      </c>
      <c r="J369">
        <v>2</v>
      </c>
      <c r="K369" s="1" t="s">
        <v>5817</v>
      </c>
      <c r="L369">
        <v>0</v>
      </c>
      <c r="M369" s="4">
        <v>3.2</v>
      </c>
      <c r="N369" s="5">
        <v>16112.5</v>
      </c>
      <c r="O369" s="5">
        <f>IF(March_21[[#This Row],[WIN_OSE]]=0,('Summary Sheet'!$O$1)-('Summary Sheet'!$O$1*2%),-'Summary Sheet'!$O$1*(March_21[[#This Row],[BSP]]-1))</f>
        <v>1.96</v>
      </c>
    </row>
    <row r="370" spans="1:15" x14ac:dyDescent="0.25">
      <c r="A370">
        <v>180028256</v>
      </c>
      <c r="B370" s="1" t="s">
        <v>23</v>
      </c>
      <c r="C370" s="1" t="s">
        <v>3131</v>
      </c>
      <c r="D370" s="1" t="s">
        <v>7024</v>
      </c>
      <c r="E370" s="1" t="s">
        <v>65</v>
      </c>
      <c r="F370" s="1" t="s">
        <v>54</v>
      </c>
      <c r="G370" s="2">
        <v>44258</v>
      </c>
      <c r="H370" s="3">
        <v>0.74583333333333335</v>
      </c>
      <c r="I370">
        <v>38680110</v>
      </c>
      <c r="J370">
        <v>1</v>
      </c>
      <c r="K370" s="1" t="s">
        <v>5819</v>
      </c>
      <c r="L370">
        <v>0</v>
      </c>
      <c r="M370" s="4">
        <v>2.943332082</v>
      </c>
      <c r="N370" s="5">
        <v>28118.82</v>
      </c>
      <c r="O370" s="5">
        <f>IF(March_21[[#This Row],[WIN_OSE]]=0,('Summary Sheet'!$O$1)-('Summary Sheet'!$O$1*2%),-'Summary Sheet'!$O$1*(March_21[[#This Row],[BSP]]-1))</f>
        <v>1.96</v>
      </c>
    </row>
    <row r="371" spans="1:15" x14ac:dyDescent="0.25">
      <c r="A371">
        <v>180028601</v>
      </c>
      <c r="B371" s="1" t="s">
        <v>1277</v>
      </c>
      <c r="C371" s="1" t="s">
        <v>3129</v>
      </c>
      <c r="D371" s="1" t="s">
        <v>7024</v>
      </c>
      <c r="E371" s="1" t="s">
        <v>20</v>
      </c>
      <c r="F371" s="1" t="s">
        <v>54</v>
      </c>
      <c r="G371" s="2">
        <v>44258</v>
      </c>
      <c r="H371" s="3">
        <v>0.7631944444444444</v>
      </c>
      <c r="I371">
        <v>36476262</v>
      </c>
      <c r="J371">
        <v>5</v>
      </c>
      <c r="K371" s="1" t="s">
        <v>5820</v>
      </c>
      <c r="L371">
        <v>0</v>
      </c>
      <c r="M371" s="4">
        <v>3.5442509277611491</v>
      </c>
      <c r="N371" s="5">
        <v>7459.2</v>
      </c>
      <c r="O371" s="5">
        <f>IF(March_21[[#This Row],[WIN_OSE]]=0,('Summary Sheet'!$O$1)-('Summary Sheet'!$O$1*2%),-'Summary Sheet'!$O$1*(March_21[[#This Row],[BSP]]-1))</f>
        <v>1.96</v>
      </c>
    </row>
    <row r="372" spans="1:15" x14ac:dyDescent="0.25">
      <c r="A372">
        <v>180028603</v>
      </c>
      <c r="B372" s="1" t="s">
        <v>1277</v>
      </c>
      <c r="C372" s="1" t="s">
        <v>3129</v>
      </c>
      <c r="D372" s="1" t="s">
        <v>7024</v>
      </c>
      <c r="E372" s="1" t="s">
        <v>32</v>
      </c>
      <c r="F372" s="1" t="s">
        <v>54</v>
      </c>
      <c r="G372" s="2">
        <v>44258</v>
      </c>
      <c r="H372" s="3">
        <v>0.77500000000000002</v>
      </c>
      <c r="I372">
        <v>38322965</v>
      </c>
      <c r="J372">
        <v>6</v>
      </c>
      <c r="K372" s="1" t="s">
        <v>5822</v>
      </c>
      <c r="L372">
        <v>1</v>
      </c>
      <c r="M372" s="4">
        <v>4.4000000000000004</v>
      </c>
      <c r="N372" s="5">
        <v>6627.44</v>
      </c>
      <c r="O372" s="5">
        <f>IF(March_21[[#This Row],[WIN_OSE]]=0,('Summary Sheet'!$O$1)-('Summary Sheet'!$O$1*2%),-'Summary Sheet'!$O$1*(March_21[[#This Row],[BSP]]-1))</f>
        <v>-6.8000000000000007</v>
      </c>
    </row>
    <row r="373" spans="1:15" x14ac:dyDescent="0.25">
      <c r="A373">
        <v>180028605</v>
      </c>
      <c r="B373" s="1" t="s">
        <v>1277</v>
      </c>
      <c r="C373" s="1" t="s">
        <v>3129</v>
      </c>
      <c r="D373" s="1" t="s">
        <v>7024</v>
      </c>
      <c r="E373" s="1" t="s">
        <v>32</v>
      </c>
      <c r="F373" s="1" t="s">
        <v>54</v>
      </c>
      <c r="G373" s="2">
        <v>44258</v>
      </c>
      <c r="H373" s="3">
        <v>0.78541666666666665</v>
      </c>
      <c r="I373">
        <v>38457864</v>
      </c>
      <c r="J373">
        <v>2</v>
      </c>
      <c r="K373" s="1" t="s">
        <v>1366</v>
      </c>
      <c r="L373">
        <v>0</v>
      </c>
      <c r="M373" s="4">
        <v>3.0995274707544738</v>
      </c>
      <c r="N373" s="5">
        <v>11750.4</v>
      </c>
      <c r="O373" s="5">
        <f>IF(March_21[[#This Row],[WIN_OSE]]=0,('Summary Sheet'!$O$1)-('Summary Sheet'!$O$1*2%),-'Summary Sheet'!$O$1*(March_21[[#This Row],[BSP]]-1))</f>
        <v>1.96</v>
      </c>
    </row>
    <row r="374" spans="1:15" x14ac:dyDescent="0.25">
      <c r="A374">
        <v>180028607</v>
      </c>
      <c r="B374" s="1" t="s">
        <v>1277</v>
      </c>
      <c r="C374" s="1" t="s">
        <v>3129</v>
      </c>
      <c r="D374" s="1" t="s">
        <v>7024</v>
      </c>
      <c r="E374" s="1" t="s">
        <v>39</v>
      </c>
      <c r="F374" s="1" t="s">
        <v>54</v>
      </c>
      <c r="G374" s="2">
        <v>44258</v>
      </c>
      <c r="H374" s="3">
        <v>0.79791666666666672</v>
      </c>
      <c r="I374">
        <v>38182371</v>
      </c>
      <c r="J374">
        <v>6</v>
      </c>
      <c r="K374" s="1" t="s">
        <v>5269</v>
      </c>
      <c r="L374">
        <v>1</v>
      </c>
      <c r="M374" s="4">
        <v>1.8152545008720149</v>
      </c>
      <c r="N374" s="5">
        <v>32025.68</v>
      </c>
      <c r="O374" s="5">
        <f>IF(March_21[[#This Row],[WIN_OSE]]=0,('Summary Sheet'!$O$1)-('Summary Sheet'!$O$1*2%),-'Summary Sheet'!$O$1*(March_21[[#This Row],[BSP]]-1))</f>
        <v>-1.6305090017440298</v>
      </c>
    </row>
    <row r="375" spans="1:15" x14ac:dyDescent="0.25">
      <c r="A375">
        <v>180028609</v>
      </c>
      <c r="B375" s="1" t="s">
        <v>1277</v>
      </c>
      <c r="C375" s="1" t="s">
        <v>3129</v>
      </c>
      <c r="D375" s="1" t="s">
        <v>7024</v>
      </c>
      <c r="E375" s="1" t="s">
        <v>20</v>
      </c>
      <c r="F375" s="1" t="s">
        <v>54</v>
      </c>
      <c r="G375" s="2">
        <v>44258</v>
      </c>
      <c r="H375" s="3">
        <v>0.80972222222222223</v>
      </c>
      <c r="I375">
        <v>38538655</v>
      </c>
      <c r="J375">
        <v>4</v>
      </c>
      <c r="K375" s="1" t="s">
        <v>5825</v>
      </c>
      <c r="L375">
        <v>0</v>
      </c>
      <c r="M375" s="4">
        <v>3.5</v>
      </c>
      <c r="N375" s="5">
        <v>10384.08</v>
      </c>
      <c r="O375" s="5">
        <f>IF(March_21[[#This Row],[WIN_OSE]]=0,('Summary Sheet'!$O$1)-('Summary Sheet'!$O$1*2%),-'Summary Sheet'!$O$1*(March_21[[#This Row],[BSP]]-1))</f>
        <v>1.96</v>
      </c>
    </row>
    <row r="376" spans="1:15" x14ac:dyDescent="0.25">
      <c r="A376">
        <v>180028611</v>
      </c>
      <c r="B376" s="1" t="s">
        <v>1277</v>
      </c>
      <c r="C376" s="1" t="s">
        <v>3129</v>
      </c>
      <c r="D376" s="1" t="s">
        <v>7024</v>
      </c>
      <c r="E376" s="1" t="s">
        <v>24</v>
      </c>
      <c r="F376" s="1" t="s">
        <v>54</v>
      </c>
      <c r="G376" s="2">
        <v>44258</v>
      </c>
      <c r="H376" s="3">
        <v>0.82013888888888886</v>
      </c>
      <c r="I376">
        <v>23211963</v>
      </c>
      <c r="J376">
        <v>4</v>
      </c>
      <c r="K376" s="1" t="s">
        <v>5826</v>
      </c>
      <c r="L376">
        <v>1</v>
      </c>
      <c r="M376" s="4">
        <v>4.3898543383782815</v>
      </c>
      <c r="N376" s="5">
        <v>9030.48</v>
      </c>
      <c r="O376" s="5">
        <f>IF(March_21[[#This Row],[WIN_OSE]]=0,('Summary Sheet'!$O$1)-('Summary Sheet'!$O$1*2%),-'Summary Sheet'!$O$1*(March_21[[#This Row],[BSP]]-1))</f>
        <v>-6.7797086767565631</v>
      </c>
    </row>
    <row r="377" spans="1:15" x14ac:dyDescent="0.25">
      <c r="A377">
        <v>180028613</v>
      </c>
      <c r="B377" s="1" t="s">
        <v>1277</v>
      </c>
      <c r="C377" s="1" t="s">
        <v>3129</v>
      </c>
      <c r="D377" s="1" t="s">
        <v>7024</v>
      </c>
      <c r="E377" s="1" t="s">
        <v>41</v>
      </c>
      <c r="F377" s="1" t="s">
        <v>54</v>
      </c>
      <c r="G377" s="2">
        <v>44258</v>
      </c>
      <c r="H377" s="3">
        <v>0.83194444444444449</v>
      </c>
      <c r="I377">
        <v>36909852</v>
      </c>
      <c r="J377">
        <v>5</v>
      </c>
      <c r="K377" s="1" t="s">
        <v>4571</v>
      </c>
      <c r="L377">
        <v>1</v>
      </c>
      <c r="M377" s="4">
        <v>3.8</v>
      </c>
      <c r="N377" s="5">
        <v>11322.18</v>
      </c>
      <c r="O377" s="5">
        <f>IF(March_21[[#This Row],[WIN_OSE]]=0,('Summary Sheet'!$O$1)-('Summary Sheet'!$O$1*2%),-'Summary Sheet'!$O$1*(March_21[[#This Row],[BSP]]-1))</f>
        <v>-5.6</v>
      </c>
    </row>
    <row r="378" spans="1:15" x14ac:dyDescent="0.25">
      <c r="A378">
        <v>180028615</v>
      </c>
      <c r="B378" s="1" t="s">
        <v>1277</v>
      </c>
      <c r="C378" s="1" t="s">
        <v>3129</v>
      </c>
      <c r="D378" s="1" t="s">
        <v>7024</v>
      </c>
      <c r="E378" s="1" t="s">
        <v>41</v>
      </c>
      <c r="F378" s="1" t="s">
        <v>54</v>
      </c>
      <c r="G378" s="2">
        <v>44258</v>
      </c>
      <c r="H378" s="3">
        <v>0.84166666666666667</v>
      </c>
      <c r="I378">
        <v>30080346</v>
      </c>
      <c r="J378">
        <v>1</v>
      </c>
      <c r="K378" s="1" t="s">
        <v>4332</v>
      </c>
      <c r="L378">
        <v>1</v>
      </c>
      <c r="M378" s="4">
        <v>3.5508878570000002</v>
      </c>
      <c r="N378" s="5">
        <v>22557.24</v>
      </c>
      <c r="O378" s="5">
        <f>IF(March_21[[#This Row],[WIN_OSE]]=0,('Summary Sheet'!$O$1)-('Summary Sheet'!$O$1*2%),-'Summary Sheet'!$O$1*(March_21[[#This Row],[BSP]]-1))</f>
        <v>-5.1017757140000004</v>
      </c>
    </row>
    <row r="379" spans="1:15" x14ac:dyDescent="0.25">
      <c r="A379">
        <v>180028617</v>
      </c>
      <c r="B379" s="1" t="s">
        <v>1277</v>
      </c>
      <c r="C379" s="1" t="s">
        <v>3129</v>
      </c>
      <c r="D379" s="1" t="s">
        <v>7024</v>
      </c>
      <c r="E379" s="1" t="s">
        <v>39</v>
      </c>
      <c r="F379" s="1" t="s">
        <v>54</v>
      </c>
      <c r="G379" s="2">
        <v>44258</v>
      </c>
      <c r="H379" s="3">
        <v>0.8520833333333333</v>
      </c>
      <c r="I379">
        <v>26452102</v>
      </c>
      <c r="J379">
        <v>5</v>
      </c>
      <c r="K379" s="1" t="s">
        <v>5829</v>
      </c>
      <c r="L379">
        <v>0</v>
      </c>
      <c r="M379" s="4">
        <v>3.7</v>
      </c>
      <c r="N379" s="5">
        <v>10147.44</v>
      </c>
      <c r="O379" s="5">
        <f>IF(March_21[[#This Row],[WIN_OSE]]=0,('Summary Sheet'!$O$1)-('Summary Sheet'!$O$1*2%),-'Summary Sheet'!$O$1*(March_21[[#This Row],[BSP]]-1))</f>
        <v>1.96</v>
      </c>
    </row>
    <row r="380" spans="1:15" x14ac:dyDescent="0.25">
      <c r="A380">
        <v>180028619</v>
      </c>
      <c r="B380" s="1" t="s">
        <v>1277</v>
      </c>
      <c r="C380" s="1" t="s">
        <v>3129</v>
      </c>
      <c r="D380" s="1" t="s">
        <v>7024</v>
      </c>
      <c r="E380" s="1" t="s">
        <v>47</v>
      </c>
      <c r="F380" s="1" t="s">
        <v>54</v>
      </c>
      <c r="G380" s="2">
        <v>44258</v>
      </c>
      <c r="H380" s="3">
        <v>0.86527777777777781</v>
      </c>
      <c r="I380">
        <v>27989160</v>
      </c>
      <c r="J380">
        <v>3</v>
      </c>
      <c r="K380" s="1" t="s">
        <v>5265</v>
      </c>
      <c r="L380">
        <v>0</v>
      </c>
      <c r="M380" s="4">
        <v>2.2492731133840969</v>
      </c>
      <c r="N380" s="5">
        <v>31103.14</v>
      </c>
      <c r="O380" s="5">
        <f>IF(March_21[[#This Row],[WIN_OSE]]=0,('Summary Sheet'!$O$1)-('Summary Sheet'!$O$1*2%),-'Summary Sheet'!$O$1*(March_21[[#This Row],[BSP]]-1))</f>
        <v>1.96</v>
      </c>
    </row>
    <row r="381" spans="1:15" x14ac:dyDescent="0.25">
      <c r="A381">
        <v>180028621</v>
      </c>
      <c r="B381" s="1" t="s">
        <v>1277</v>
      </c>
      <c r="C381" s="1" t="s">
        <v>3129</v>
      </c>
      <c r="D381" s="1" t="s">
        <v>7024</v>
      </c>
      <c r="E381" s="1" t="s">
        <v>39</v>
      </c>
      <c r="F381" s="1" t="s">
        <v>54</v>
      </c>
      <c r="G381" s="2">
        <v>44258</v>
      </c>
      <c r="H381" s="3">
        <v>0.87569444444444444</v>
      </c>
      <c r="I381">
        <v>36030518</v>
      </c>
      <c r="J381">
        <v>5</v>
      </c>
      <c r="K381" s="1" t="s">
        <v>5053</v>
      </c>
      <c r="L381">
        <v>1</v>
      </c>
      <c r="M381" s="4">
        <v>3.75</v>
      </c>
      <c r="N381" s="5">
        <v>13546.86</v>
      </c>
      <c r="O381" s="5">
        <f>IF(March_21[[#This Row],[WIN_OSE]]=0,('Summary Sheet'!$O$1)-('Summary Sheet'!$O$1*2%),-'Summary Sheet'!$O$1*(March_21[[#This Row],[BSP]]-1))</f>
        <v>-5.5</v>
      </c>
    </row>
    <row r="382" spans="1:15" x14ac:dyDescent="0.25">
      <c r="A382">
        <v>180028623</v>
      </c>
      <c r="B382" s="1" t="s">
        <v>1277</v>
      </c>
      <c r="C382" s="1" t="s">
        <v>3129</v>
      </c>
      <c r="D382" s="1" t="s">
        <v>7024</v>
      </c>
      <c r="E382" s="1" t="s">
        <v>20</v>
      </c>
      <c r="F382" s="1" t="s">
        <v>54</v>
      </c>
      <c r="G382" s="2">
        <v>44258</v>
      </c>
      <c r="H382" s="3">
        <v>0.88611111111111107</v>
      </c>
      <c r="I382">
        <v>36776865</v>
      </c>
      <c r="J382">
        <v>1</v>
      </c>
      <c r="K382" s="1" t="s">
        <v>5835</v>
      </c>
      <c r="L382">
        <v>0</v>
      </c>
      <c r="M382" s="4">
        <v>4.1971609363800244</v>
      </c>
      <c r="N382" s="5">
        <v>9754.1200000000008</v>
      </c>
      <c r="O382" s="5">
        <f>IF(March_21[[#This Row],[WIN_OSE]]=0,('Summary Sheet'!$O$1)-('Summary Sheet'!$O$1*2%),-'Summary Sheet'!$O$1*(March_21[[#This Row],[BSP]]-1))</f>
        <v>1.96</v>
      </c>
    </row>
    <row r="383" spans="1:15" x14ac:dyDescent="0.25">
      <c r="A383">
        <v>180028811</v>
      </c>
      <c r="B383" s="1" t="s">
        <v>16</v>
      </c>
      <c r="C383" s="1" t="s">
        <v>3134</v>
      </c>
      <c r="D383" s="1" t="s">
        <v>7024</v>
      </c>
      <c r="E383" s="1" t="s">
        <v>32</v>
      </c>
      <c r="F383" s="1" t="s">
        <v>33</v>
      </c>
      <c r="G383" s="2">
        <v>44258</v>
      </c>
      <c r="H383" s="3">
        <v>0.75624999999999998</v>
      </c>
      <c r="I383">
        <v>29731678</v>
      </c>
      <c r="J383">
        <v>1</v>
      </c>
      <c r="K383" s="1" t="s">
        <v>482</v>
      </c>
      <c r="L383">
        <v>0</v>
      </c>
      <c r="M383" s="4">
        <v>3.1</v>
      </c>
      <c r="N383" s="5">
        <v>18910.96</v>
      </c>
      <c r="O383" s="5">
        <f>IF(March_21[[#This Row],[WIN_OSE]]=0,('Summary Sheet'!$O$1)-('Summary Sheet'!$O$1*2%),-'Summary Sheet'!$O$1*(March_21[[#This Row],[BSP]]-1))</f>
        <v>1.96</v>
      </c>
    </row>
    <row r="384" spans="1:15" x14ac:dyDescent="0.25">
      <c r="A384">
        <v>180028813</v>
      </c>
      <c r="B384" s="1" t="s">
        <v>16</v>
      </c>
      <c r="C384" s="1" t="s">
        <v>3134</v>
      </c>
      <c r="D384" s="1" t="s">
        <v>7024</v>
      </c>
      <c r="E384" s="1" t="s">
        <v>32</v>
      </c>
      <c r="F384" s="1" t="s">
        <v>33</v>
      </c>
      <c r="G384" s="2">
        <v>44258</v>
      </c>
      <c r="H384" s="3">
        <v>0.76944444444444449</v>
      </c>
      <c r="I384">
        <v>37095154</v>
      </c>
      <c r="J384">
        <v>6</v>
      </c>
      <c r="K384" s="1" t="s">
        <v>5134</v>
      </c>
      <c r="L384">
        <v>1</v>
      </c>
      <c r="M384" s="4">
        <v>2.6389842325511914</v>
      </c>
      <c r="N384" s="5">
        <v>17592.36</v>
      </c>
      <c r="O384" s="5">
        <f>IF(March_21[[#This Row],[WIN_OSE]]=0,('Summary Sheet'!$O$1)-('Summary Sheet'!$O$1*2%),-'Summary Sheet'!$O$1*(March_21[[#This Row],[BSP]]-1))</f>
        <v>-3.2779684651023828</v>
      </c>
    </row>
    <row r="385" spans="1:15" x14ac:dyDescent="0.25">
      <c r="A385">
        <v>180028815</v>
      </c>
      <c r="B385" s="1" t="s">
        <v>16</v>
      </c>
      <c r="C385" s="1" t="s">
        <v>3134</v>
      </c>
      <c r="D385" s="1" t="s">
        <v>7024</v>
      </c>
      <c r="E385" s="1" t="s">
        <v>47</v>
      </c>
      <c r="F385" s="1" t="s">
        <v>33</v>
      </c>
      <c r="G385" s="2">
        <v>44258</v>
      </c>
      <c r="H385" s="3">
        <v>0.77986111111111112</v>
      </c>
      <c r="I385">
        <v>21169586</v>
      </c>
      <c r="J385">
        <v>1</v>
      </c>
      <c r="K385" s="1" t="s">
        <v>5009</v>
      </c>
      <c r="L385">
        <v>0</v>
      </c>
      <c r="M385" s="4">
        <v>3.6680382505177835</v>
      </c>
      <c r="N385" s="5">
        <v>6937.48</v>
      </c>
      <c r="O385" s="5">
        <f>IF(March_21[[#This Row],[WIN_OSE]]=0,('Summary Sheet'!$O$1)-('Summary Sheet'!$O$1*2%),-'Summary Sheet'!$O$1*(March_21[[#This Row],[BSP]]-1))</f>
        <v>1.96</v>
      </c>
    </row>
    <row r="386" spans="1:15" x14ac:dyDescent="0.25">
      <c r="A386">
        <v>180028817</v>
      </c>
      <c r="B386" s="1" t="s">
        <v>16</v>
      </c>
      <c r="C386" s="1" t="s">
        <v>3134</v>
      </c>
      <c r="D386" s="1" t="s">
        <v>7024</v>
      </c>
      <c r="E386" s="1" t="s">
        <v>49</v>
      </c>
      <c r="F386" s="1" t="s">
        <v>50</v>
      </c>
      <c r="G386" s="2">
        <v>44258</v>
      </c>
      <c r="H386" s="3">
        <v>0.79027777777777775</v>
      </c>
      <c r="I386">
        <v>36763654</v>
      </c>
      <c r="J386">
        <v>4</v>
      </c>
      <c r="K386" s="1" t="s">
        <v>5838</v>
      </c>
      <c r="L386">
        <v>0</v>
      </c>
      <c r="M386" s="4">
        <v>2.4257887674681844</v>
      </c>
      <c r="N386" s="5">
        <v>26895.58</v>
      </c>
      <c r="O386" s="5">
        <f>IF(March_21[[#This Row],[WIN_OSE]]=0,('Summary Sheet'!$O$1)-('Summary Sheet'!$O$1*2%),-'Summary Sheet'!$O$1*(March_21[[#This Row],[BSP]]-1))</f>
        <v>1.96</v>
      </c>
    </row>
    <row r="387" spans="1:15" x14ac:dyDescent="0.25">
      <c r="A387">
        <v>180028819</v>
      </c>
      <c r="B387" s="1" t="s">
        <v>16</v>
      </c>
      <c r="C387" s="1" t="s">
        <v>3134</v>
      </c>
      <c r="D387" s="1" t="s">
        <v>7024</v>
      </c>
      <c r="E387" s="1" t="s">
        <v>75</v>
      </c>
      <c r="F387" s="1" t="s">
        <v>50</v>
      </c>
      <c r="G387" s="2">
        <v>44258</v>
      </c>
      <c r="H387" s="3">
        <v>0.8041666666666667</v>
      </c>
      <c r="I387">
        <v>36627149</v>
      </c>
      <c r="J387">
        <v>4</v>
      </c>
      <c r="K387" s="1" t="s">
        <v>5841</v>
      </c>
      <c r="L387">
        <v>1</v>
      </c>
      <c r="M387" s="4">
        <v>4.0999999999999996</v>
      </c>
      <c r="N387" s="5">
        <v>4650.6400000000003</v>
      </c>
      <c r="O387" s="5">
        <f>IF(March_21[[#This Row],[WIN_OSE]]=0,('Summary Sheet'!$O$1)-('Summary Sheet'!$O$1*2%),-'Summary Sheet'!$O$1*(March_21[[#This Row],[BSP]]-1))</f>
        <v>-6.1999999999999993</v>
      </c>
    </row>
    <row r="388" spans="1:15" x14ac:dyDescent="0.25">
      <c r="A388">
        <v>180028821</v>
      </c>
      <c r="B388" s="1" t="s">
        <v>16</v>
      </c>
      <c r="C388" s="1" t="s">
        <v>3134</v>
      </c>
      <c r="D388" s="1" t="s">
        <v>7024</v>
      </c>
      <c r="E388" s="1" t="s">
        <v>49</v>
      </c>
      <c r="F388" s="1" t="s">
        <v>50</v>
      </c>
      <c r="G388" s="2">
        <v>44258</v>
      </c>
      <c r="H388" s="3">
        <v>0.81666666666666665</v>
      </c>
      <c r="I388">
        <v>38421665</v>
      </c>
      <c r="J388">
        <v>5</v>
      </c>
      <c r="K388" s="1" t="s">
        <v>686</v>
      </c>
      <c r="L388">
        <v>0</v>
      </c>
      <c r="M388" s="4">
        <v>4.2</v>
      </c>
      <c r="N388" s="5">
        <v>7470.14</v>
      </c>
      <c r="O388" s="5">
        <f>IF(March_21[[#This Row],[WIN_OSE]]=0,('Summary Sheet'!$O$1)-('Summary Sheet'!$O$1*2%),-'Summary Sheet'!$O$1*(March_21[[#This Row],[BSP]]-1))</f>
        <v>1.96</v>
      </c>
    </row>
    <row r="389" spans="1:15" x14ac:dyDescent="0.25">
      <c r="A389">
        <v>180028823</v>
      </c>
      <c r="B389" s="1" t="s">
        <v>16</v>
      </c>
      <c r="C389" s="1" t="s">
        <v>3134</v>
      </c>
      <c r="D389" s="1" t="s">
        <v>7024</v>
      </c>
      <c r="E389" s="1" t="s">
        <v>75</v>
      </c>
      <c r="F389" s="1" t="s">
        <v>50</v>
      </c>
      <c r="G389" s="2">
        <v>44258</v>
      </c>
      <c r="H389" s="3">
        <v>0.8305555555555556</v>
      </c>
      <c r="I389">
        <v>38557645</v>
      </c>
      <c r="J389">
        <v>2</v>
      </c>
      <c r="K389" s="1" t="s">
        <v>5844</v>
      </c>
      <c r="L389">
        <v>0</v>
      </c>
      <c r="M389" s="4">
        <v>4.1569209677950134</v>
      </c>
      <c r="N389" s="5">
        <v>9537.5</v>
      </c>
      <c r="O389" s="5">
        <f>IF(March_21[[#This Row],[WIN_OSE]]=0,('Summary Sheet'!$O$1)-('Summary Sheet'!$O$1*2%),-'Summary Sheet'!$O$1*(March_21[[#This Row],[BSP]]-1))</f>
        <v>1.96</v>
      </c>
    </row>
    <row r="390" spans="1:15" x14ac:dyDescent="0.25">
      <c r="A390">
        <v>180028825</v>
      </c>
      <c r="B390" s="1" t="s">
        <v>16</v>
      </c>
      <c r="C390" s="1" t="s">
        <v>3134</v>
      </c>
      <c r="D390" s="1" t="s">
        <v>7024</v>
      </c>
      <c r="E390" s="1" t="s">
        <v>64</v>
      </c>
      <c r="F390" s="1" t="s">
        <v>35</v>
      </c>
      <c r="G390" s="2">
        <v>44258</v>
      </c>
      <c r="H390" s="3">
        <v>0.84513888888888888</v>
      </c>
      <c r="I390">
        <v>35839706</v>
      </c>
      <c r="J390">
        <v>6</v>
      </c>
      <c r="K390" s="1" t="s">
        <v>4944</v>
      </c>
      <c r="L390">
        <v>0</v>
      </c>
      <c r="M390" s="4">
        <v>3.2271898965604136</v>
      </c>
      <c r="N390" s="5">
        <v>12714.4</v>
      </c>
      <c r="O390" s="5">
        <f>IF(March_21[[#This Row],[WIN_OSE]]=0,('Summary Sheet'!$O$1)-('Summary Sheet'!$O$1*2%),-'Summary Sheet'!$O$1*(March_21[[#This Row],[BSP]]-1))</f>
        <v>1.96</v>
      </c>
    </row>
    <row r="391" spans="1:15" x14ac:dyDescent="0.25">
      <c r="A391">
        <v>180028827</v>
      </c>
      <c r="B391" s="1" t="s">
        <v>16</v>
      </c>
      <c r="C391" s="1" t="s">
        <v>3134</v>
      </c>
      <c r="D391" s="1" t="s">
        <v>7024</v>
      </c>
      <c r="E391" s="1" t="s">
        <v>346</v>
      </c>
      <c r="F391" s="1" t="s">
        <v>35</v>
      </c>
      <c r="G391" s="2">
        <v>44258</v>
      </c>
      <c r="H391" s="3">
        <v>0.85972222222222228</v>
      </c>
      <c r="I391">
        <v>38499324</v>
      </c>
      <c r="J391">
        <v>6</v>
      </c>
      <c r="K391" s="1" t="s">
        <v>5023</v>
      </c>
      <c r="L391">
        <v>0</v>
      </c>
      <c r="M391" s="4">
        <v>3.65</v>
      </c>
      <c r="N391" s="5">
        <v>16634.38</v>
      </c>
      <c r="O391" s="5">
        <f>IF(March_21[[#This Row],[WIN_OSE]]=0,('Summary Sheet'!$O$1)-('Summary Sheet'!$O$1*2%),-'Summary Sheet'!$O$1*(March_21[[#This Row],[BSP]]-1))</f>
        <v>1.96</v>
      </c>
    </row>
    <row r="392" spans="1:15" x14ac:dyDescent="0.25">
      <c r="A392">
        <v>180028829</v>
      </c>
      <c r="B392" s="1" t="s">
        <v>16</v>
      </c>
      <c r="C392" s="1" t="s">
        <v>3134</v>
      </c>
      <c r="D392" s="1" t="s">
        <v>7024</v>
      </c>
      <c r="E392" s="1" t="s">
        <v>64</v>
      </c>
      <c r="F392" s="1" t="s">
        <v>35</v>
      </c>
      <c r="G392" s="2">
        <v>44258</v>
      </c>
      <c r="H392" s="3">
        <v>0.87083333333333335</v>
      </c>
      <c r="I392">
        <v>38681185</v>
      </c>
      <c r="J392">
        <v>4</v>
      </c>
      <c r="K392" s="1" t="s">
        <v>4035</v>
      </c>
      <c r="L392">
        <v>1</v>
      </c>
      <c r="M392" s="4">
        <v>4.268821361611554</v>
      </c>
      <c r="N392" s="5">
        <v>6294.54</v>
      </c>
      <c r="O392" s="5">
        <f>IF(March_21[[#This Row],[WIN_OSE]]=0,('Summary Sheet'!$O$1)-('Summary Sheet'!$O$1*2%),-'Summary Sheet'!$O$1*(March_21[[#This Row],[BSP]]-1))</f>
        <v>-6.537642723223108</v>
      </c>
    </row>
    <row r="393" spans="1:15" x14ac:dyDescent="0.25">
      <c r="A393">
        <v>180028831</v>
      </c>
      <c r="B393" s="1" t="s">
        <v>16</v>
      </c>
      <c r="C393" s="1" t="s">
        <v>3134</v>
      </c>
      <c r="D393" s="1" t="s">
        <v>7024</v>
      </c>
      <c r="E393" s="1" t="s">
        <v>34</v>
      </c>
      <c r="F393" s="1" t="s">
        <v>35</v>
      </c>
      <c r="G393" s="2">
        <v>44258</v>
      </c>
      <c r="H393" s="3">
        <v>0.8833333333333333</v>
      </c>
      <c r="I393">
        <v>27873986</v>
      </c>
      <c r="J393">
        <v>4</v>
      </c>
      <c r="K393" s="1" t="s">
        <v>5847</v>
      </c>
      <c r="L393">
        <v>1</v>
      </c>
      <c r="M393" s="4">
        <v>3.6</v>
      </c>
      <c r="N393" s="5">
        <v>9345.94</v>
      </c>
      <c r="O393" s="5">
        <f>IF(March_21[[#This Row],[WIN_OSE]]=0,('Summary Sheet'!$O$1)-('Summary Sheet'!$O$1*2%),-'Summary Sheet'!$O$1*(March_21[[#This Row],[BSP]]-1))</f>
        <v>-5.2</v>
      </c>
    </row>
    <row r="394" spans="1:15" x14ac:dyDescent="0.25">
      <c r="A394">
        <v>180028833</v>
      </c>
      <c r="B394" s="1" t="s">
        <v>16</v>
      </c>
      <c r="C394" s="1" t="s">
        <v>3134</v>
      </c>
      <c r="D394" s="1" t="s">
        <v>7024</v>
      </c>
      <c r="E394" s="1" t="s">
        <v>55</v>
      </c>
      <c r="F394" s="1" t="s">
        <v>35</v>
      </c>
      <c r="G394" s="2">
        <v>44258</v>
      </c>
      <c r="H394" s="3">
        <v>0.89444444444444449</v>
      </c>
      <c r="I394">
        <v>19838973</v>
      </c>
      <c r="J394">
        <v>3</v>
      </c>
      <c r="K394" s="1" t="s">
        <v>5850</v>
      </c>
      <c r="L394">
        <v>0</v>
      </c>
      <c r="M394" s="4">
        <v>4</v>
      </c>
      <c r="N394" s="5">
        <v>5047.5600000000004</v>
      </c>
      <c r="O394" s="5">
        <f>IF(March_21[[#This Row],[WIN_OSE]]=0,('Summary Sheet'!$O$1)-('Summary Sheet'!$O$1*2%),-'Summary Sheet'!$O$1*(March_21[[#This Row],[BSP]]-1))</f>
        <v>1.96</v>
      </c>
    </row>
    <row r="395" spans="1:15" x14ac:dyDescent="0.25">
      <c r="A395">
        <v>180029544</v>
      </c>
      <c r="B395" s="1" t="s">
        <v>19</v>
      </c>
      <c r="C395" s="1" t="s">
        <v>3141</v>
      </c>
      <c r="D395" s="1" t="s">
        <v>7024</v>
      </c>
      <c r="E395" s="1" t="s">
        <v>65</v>
      </c>
      <c r="F395" s="1" t="s">
        <v>36</v>
      </c>
      <c r="G395" s="2">
        <v>44258</v>
      </c>
      <c r="H395" s="3">
        <v>0.7680555555555556</v>
      </c>
      <c r="I395">
        <v>28753462</v>
      </c>
      <c r="J395">
        <v>4</v>
      </c>
      <c r="K395" s="1" t="s">
        <v>5852</v>
      </c>
      <c r="L395">
        <v>1</v>
      </c>
      <c r="M395" s="4">
        <v>3.15</v>
      </c>
      <c r="N395" s="5">
        <v>8886.56</v>
      </c>
      <c r="O395" s="5">
        <f>IF(March_21[[#This Row],[WIN_OSE]]=0,('Summary Sheet'!$O$1)-('Summary Sheet'!$O$1*2%),-'Summary Sheet'!$O$1*(March_21[[#This Row],[BSP]]-1))</f>
        <v>-4.3</v>
      </c>
    </row>
    <row r="396" spans="1:15" x14ac:dyDescent="0.25">
      <c r="A396">
        <v>180029546</v>
      </c>
      <c r="B396" s="1" t="s">
        <v>19</v>
      </c>
      <c r="C396" s="1" t="s">
        <v>3141</v>
      </c>
      <c r="D396" s="1" t="s">
        <v>7024</v>
      </c>
      <c r="E396" s="1" t="s">
        <v>24</v>
      </c>
      <c r="F396" s="1" t="s">
        <v>36</v>
      </c>
      <c r="G396" s="2">
        <v>44258</v>
      </c>
      <c r="H396" s="3">
        <v>0.77847222222222223</v>
      </c>
      <c r="I396">
        <v>38368833</v>
      </c>
      <c r="J396">
        <v>1</v>
      </c>
      <c r="K396" s="1" t="s">
        <v>3500</v>
      </c>
      <c r="L396">
        <v>0</v>
      </c>
      <c r="M396" s="4">
        <v>3.2575459339999999</v>
      </c>
      <c r="N396" s="5">
        <v>15391.06</v>
      </c>
      <c r="O396" s="5">
        <f>IF(March_21[[#This Row],[WIN_OSE]]=0,('Summary Sheet'!$O$1)-('Summary Sheet'!$O$1*2%),-'Summary Sheet'!$O$1*(March_21[[#This Row],[BSP]]-1))</f>
        <v>1.96</v>
      </c>
    </row>
    <row r="397" spans="1:15" x14ac:dyDescent="0.25">
      <c r="A397">
        <v>180029548</v>
      </c>
      <c r="B397" s="1" t="s">
        <v>19</v>
      </c>
      <c r="C397" s="1" t="s">
        <v>3141</v>
      </c>
      <c r="D397" s="1" t="s">
        <v>7024</v>
      </c>
      <c r="E397" s="1" t="s">
        <v>41</v>
      </c>
      <c r="F397" s="1" t="s">
        <v>36</v>
      </c>
      <c r="G397" s="2">
        <v>44258</v>
      </c>
      <c r="H397" s="3">
        <v>0.79097222222222219</v>
      </c>
      <c r="I397">
        <v>28793983</v>
      </c>
      <c r="J397">
        <v>4</v>
      </c>
      <c r="K397" s="1" t="s">
        <v>5857</v>
      </c>
      <c r="L397">
        <v>1</v>
      </c>
      <c r="M397" s="4">
        <v>4.2084454997119156</v>
      </c>
      <c r="N397" s="5">
        <v>5616.34</v>
      </c>
      <c r="O397" s="5">
        <f>IF(March_21[[#This Row],[WIN_OSE]]=0,('Summary Sheet'!$O$1)-('Summary Sheet'!$O$1*2%),-'Summary Sheet'!$O$1*(March_21[[#This Row],[BSP]]-1))</f>
        <v>-6.4168909994238312</v>
      </c>
    </row>
    <row r="398" spans="1:15" x14ac:dyDescent="0.25">
      <c r="A398">
        <v>180029550</v>
      </c>
      <c r="B398" s="1" t="s">
        <v>19</v>
      </c>
      <c r="C398" s="1" t="s">
        <v>3141</v>
      </c>
      <c r="D398" s="1" t="s">
        <v>7024</v>
      </c>
      <c r="E398" s="1" t="s">
        <v>47</v>
      </c>
      <c r="F398" s="1" t="s">
        <v>36</v>
      </c>
      <c r="G398" s="2">
        <v>44258</v>
      </c>
      <c r="H398" s="3">
        <v>0.80277777777777781</v>
      </c>
      <c r="I398">
        <v>38681623</v>
      </c>
      <c r="J398">
        <v>3</v>
      </c>
      <c r="K398" s="1" t="s">
        <v>5858</v>
      </c>
      <c r="L398">
        <v>0</v>
      </c>
      <c r="M398" s="4">
        <v>4.6346213283287945</v>
      </c>
      <c r="N398" s="5">
        <v>11195.16</v>
      </c>
      <c r="O398" s="5">
        <f>IF(March_21[[#This Row],[WIN_OSE]]=0,('Summary Sheet'!$O$1)-('Summary Sheet'!$O$1*2%),-'Summary Sheet'!$O$1*(March_21[[#This Row],[BSP]]-1))</f>
        <v>1.96</v>
      </c>
    </row>
    <row r="399" spans="1:15" x14ac:dyDescent="0.25">
      <c r="A399">
        <v>180029552</v>
      </c>
      <c r="B399" s="1" t="s">
        <v>19</v>
      </c>
      <c r="C399" s="1" t="s">
        <v>3141</v>
      </c>
      <c r="D399" s="1" t="s">
        <v>7024</v>
      </c>
      <c r="E399" s="1" t="s">
        <v>47</v>
      </c>
      <c r="F399" s="1" t="s">
        <v>36</v>
      </c>
      <c r="G399" s="2">
        <v>44258</v>
      </c>
      <c r="H399" s="3">
        <v>0.81527777777777777</v>
      </c>
      <c r="I399">
        <v>36437945</v>
      </c>
      <c r="J399">
        <v>4</v>
      </c>
      <c r="K399" s="1" t="s">
        <v>5860</v>
      </c>
      <c r="L399">
        <v>0</v>
      </c>
      <c r="M399" s="4">
        <v>3.9201006469999999</v>
      </c>
      <c r="N399" s="5">
        <v>11554.5</v>
      </c>
      <c r="O399" s="5">
        <f>IF(March_21[[#This Row],[WIN_OSE]]=0,('Summary Sheet'!$O$1)-('Summary Sheet'!$O$1*2%),-'Summary Sheet'!$O$1*(March_21[[#This Row],[BSP]]-1))</f>
        <v>1.96</v>
      </c>
    </row>
    <row r="400" spans="1:15" x14ac:dyDescent="0.25">
      <c r="A400">
        <v>180029554</v>
      </c>
      <c r="B400" s="1" t="s">
        <v>19</v>
      </c>
      <c r="C400" s="1" t="s">
        <v>3141</v>
      </c>
      <c r="D400" s="1" t="s">
        <v>7024</v>
      </c>
      <c r="E400" s="1" t="s">
        <v>32</v>
      </c>
      <c r="F400" s="1" t="s">
        <v>36</v>
      </c>
      <c r="G400" s="2">
        <v>44258</v>
      </c>
      <c r="H400" s="3">
        <v>0.82708333333333328</v>
      </c>
      <c r="I400">
        <v>37306316</v>
      </c>
      <c r="J400">
        <v>4</v>
      </c>
      <c r="K400" s="1" t="s">
        <v>5000</v>
      </c>
      <c r="L400">
        <v>0</v>
      </c>
      <c r="M400" s="4">
        <v>3.0850633973912225</v>
      </c>
      <c r="N400" s="5">
        <v>11327.92</v>
      </c>
      <c r="O400" s="5">
        <f>IF(March_21[[#This Row],[WIN_OSE]]=0,('Summary Sheet'!$O$1)-('Summary Sheet'!$O$1*2%),-'Summary Sheet'!$O$1*(March_21[[#This Row],[BSP]]-1))</f>
        <v>1.96</v>
      </c>
    </row>
    <row r="401" spans="1:15" x14ac:dyDescent="0.25">
      <c r="A401">
        <v>180029556</v>
      </c>
      <c r="B401" s="1" t="s">
        <v>19</v>
      </c>
      <c r="C401" s="1" t="s">
        <v>3141</v>
      </c>
      <c r="D401" s="1" t="s">
        <v>7024</v>
      </c>
      <c r="E401" s="1" t="s">
        <v>41</v>
      </c>
      <c r="F401" s="1" t="s">
        <v>36</v>
      </c>
      <c r="G401" s="2">
        <v>44258</v>
      </c>
      <c r="H401" s="3">
        <v>0.83750000000000002</v>
      </c>
      <c r="I401">
        <v>36061593</v>
      </c>
      <c r="J401">
        <v>6</v>
      </c>
      <c r="K401" s="1" t="s">
        <v>5865</v>
      </c>
      <c r="L401">
        <v>0</v>
      </c>
      <c r="M401" s="4">
        <v>4.0779352104668574</v>
      </c>
      <c r="N401" s="5">
        <v>10031.42</v>
      </c>
      <c r="O401" s="5">
        <f>IF(March_21[[#This Row],[WIN_OSE]]=0,('Summary Sheet'!$O$1)-('Summary Sheet'!$O$1*2%),-'Summary Sheet'!$O$1*(March_21[[#This Row],[BSP]]-1))</f>
        <v>1.96</v>
      </c>
    </row>
    <row r="402" spans="1:15" x14ac:dyDescent="0.25">
      <c r="A402">
        <v>180029558</v>
      </c>
      <c r="B402" s="1" t="s">
        <v>19</v>
      </c>
      <c r="C402" s="1" t="s">
        <v>3141</v>
      </c>
      <c r="D402" s="1" t="s">
        <v>7024</v>
      </c>
      <c r="E402" s="1" t="s">
        <v>43</v>
      </c>
      <c r="F402" s="1" t="s">
        <v>36</v>
      </c>
      <c r="G402" s="2">
        <v>44258</v>
      </c>
      <c r="H402" s="3">
        <v>0.84791666666666665</v>
      </c>
      <c r="I402">
        <v>30796272</v>
      </c>
      <c r="J402">
        <v>1</v>
      </c>
      <c r="K402" s="1" t="s">
        <v>5868</v>
      </c>
      <c r="L402">
        <v>0</v>
      </c>
      <c r="M402" s="4">
        <v>3.3149696296984263</v>
      </c>
      <c r="N402" s="5">
        <v>10277.06</v>
      </c>
      <c r="O402" s="5">
        <f>IF(March_21[[#This Row],[WIN_OSE]]=0,('Summary Sheet'!$O$1)-('Summary Sheet'!$O$1*2%),-'Summary Sheet'!$O$1*(March_21[[#This Row],[BSP]]-1))</f>
        <v>1.96</v>
      </c>
    </row>
    <row r="403" spans="1:15" x14ac:dyDescent="0.25">
      <c r="A403">
        <v>180029560</v>
      </c>
      <c r="B403" s="1" t="s">
        <v>19</v>
      </c>
      <c r="C403" s="1" t="s">
        <v>3141</v>
      </c>
      <c r="D403" s="1" t="s">
        <v>7024</v>
      </c>
      <c r="E403" s="1" t="s">
        <v>47</v>
      </c>
      <c r="F403" s="1" t="s">
        <v>36</v>
      </c>
      <c r="G403" s="2">
        <v>44258</v>
      </c>
      <c r="H403" s="3">
        <v>0.85833333333333328</v>
      </c>
      <c r="I403">
        <v>20895191</v>
      </c>
      <c r="J403">
        <v>1</v>
      </c>
      <c r="K403" s="1" t="s">
        <v>3979</v>
      </c>
      <c r="L403">
        <v>0</v>
      </c>
      <c r="M403" s="4">
        <v>3.5114593498967426</v>
      </c>
      <c r="N403" s="5">
        <v>13615.76</v>
      </c>
      <c r="O403" s="5">
        <f>IF(March_21[[#This Row],[WIN_OSE]]=0,('Summary Sheet'!$O$1)-('Summary Sheet'!$O$1*2%),-'Summary Sheet'!$O$1*(March_21[[#This Row],[BSP]]-1))</f>
        <v>1.96</v>
      </c>
    </row>
    <row r="404" spans="1:15" x14ac:dyDescent="0.25">
      <c r="A404">
        <v>180029562</v>
      </c>
      <c r="B404" s="1" t="s">
        <v>19</v>
      </c>
      <c r="C404" s="1" t="s">
        <v>3141</v>
      </c>
      <c r="D404" s="1" t="s">
        <v>7024</v>
      </c>
      <c r="E404" s="1" t="s">
        <v>32</v>
      </c>
      <c r="F404" s="1" t="s">
        <v>36</v>
      </c>
      <c r="G404" s="2">
        <v>44258</v>
      </c>
      <c r="H404" s="3">
        <v>0.86944444444444446</v>
      </c>
      <c r="I404">
        <v>36924218</v>
      </c>
      <c r="J404">
        <v>6</v>
      </c>
      <c r="K404" s="1" t="s">
        <v>5039</v>
      </c>
      <c r="L404">
        <v>0</v>
      </c>
      <c r="M404" s="4">
        <v>3.5033167948166373</v>
      </c>
      <c r="N404" s="5">
        <v>12571.82</v>
      </c>
      <c r="O404" s="5">
        <f>IF(March_21[[#This Row],[WIN_OSE]]=0,('Summary Sheet'!$O$1)-('Summary Sheet'!$O$1*2%),-'Summary Sheet'!$O$1*(March_21[[#This Row],[BSP]]-1))</f>
        <v>1.96</v>
      </c>
    </row>
    <row r="405" spans="1:15" x14ac:dyDescent="0.25">
      <c r="A405">
        <v>180029564</v>
      </c>
      <c r="B405" s="1" t="s">
        <v>19</v>
      </c>
      <c r="C405" s="1" t="s">
        <v>3141</v>
      </c>
      <c r="D405" s="1" t="s">
        <v>7024</v>
      </c>
      <c r="E405" s="1" t="s">
        <v>32</v>
      </c>
      <c r="F405" s="1" t="s">
        <v>36</v>
      </c>
      <c r="G405" s="2">
        <v>44258</v>
      </c>
      <c r="H405" s="3">
        <v>0.88263888888888886</v>
      </c>
      <c r="I405">
        <v>28793952</v>
      </c>
      <c r="J405">
        <v>3</v>
      </c>
      <c r="K405" s="1" t="s">
        <v>5871</v>
      </c>
      <c r="L405">
        <v>1</v>
      </c>
      <c r="M405" s="4">
        <v>3.55</v>
      </c>
      <c r="N405" s="5">
        <v>10815.2</v>
      </c>
      <c r="O405" s="5">
        <f>IF(March_21[[#This Row],[WIN_OSE]]=0,('Summary Sheet'!$O$1)-('Summary Sheet'!$O$1*2%),-'Summary Sheet'!$O$1*(March_21[[#This Row],[BSP]]-1))</f>
        <v>-5.0999999999999996</v>
      </c>
    </row>
    <row r="406" spans="1:15" x14ac:dyDescent="0.25">
      <c r="A406">
        <v>180029566</v>
      </c>
      <c r="B406" s="1" t="s">
        <v>19</v>
      </c>
      <c r="C406" s="1" t="s">
        <v>3141</v>
      </c>
      <c r="D406" s="1" t="s">
        <v>7024</v>
      </c>
      <c r="E406" s="1" t="s">
        <v>43</v>
      </c>
      <c r="F406" s="1" t="s">
        <v>36</v>
      </c>
      <c r="G406" s="2">
        <v>44258</v>
      </c>
      <c r="H406" s="3">
        <v>0.8930555555555556</v>
      </c>
      <c r="I406">
        <v>35437423</v>
      </c>
      <c r="J406">
        <v>1</v>
      </c>
      <c r="K406" s="1" t="s">
        <v>5873</v>
      </c>
      <c r="L406">
        <v>0</v>
      </c>
      <c r="M406" s="4">
        <v>4.2026027137687194</v>
      </c>
      <c r="N406" s="5">
        <v>9423.94</v>
      </c>
      <c r="O406" s="5">
        <f>IF(March_21[[#This Row],[WIN_OSE]]=0,('Summary Sheet'!$O$1)-('Summary Sheet'!$O$1*2%),-'Summary Sheet'!$O$1*(March_21[[#This Row],[BSP]]-1))</f>
        <v>1.96</v>
      </c>
    </row>
    <row r="407" spans="1:15" x14ac:dyDescent="0.25">
      <c r="A407">
        <v>180030032</v>
      </c>
      <c r="B407" s="1" t="s">
        <v>16</v>
      </c>
      <c r="C407" s="1" t="s">
        <v>3119</v>
      </c>
      <c r="D407" s="1" t="s">
        <v>7024</v>
      </c>
      <c r="E407" s="1" t="s">
        <v>24</v>
      </c>
      <c r="F407" s="1" t="s">
        <v>25</v>
      </c>
      <c r="G407" s="2">
        <v>44258</v>
      </c>
      <c r="H407" s="3">
        <v>0.76180555555555551</v>
      </c>
      <c r="I407">
        <v>24201817</v>
      </c>
      <c r="J407">
        <v>5</v>
      </c>
      <c r="K407" s="1" t="s">
        <v>4002</v>
      </c>
      <c r="L407">
        <v>0</v>
      </c>
      <c r="M407" s="4">
        <v>4.5711796295092793</v>
      </c>
      <c r="N407" s="5">
        <v>8897.2000000000007</v>
      </c>
      <c r="O407" s="5">
        <f>IF(March_21[[#This Row],[WIN_OSE]]=0,('Summary Sheet'!$O$1)-('Summary Sheet'!$O$1*2%),-'Summary Sheet'!$O$1*(March_21[[#This Row],[BSP]]-1))</f>
        <v>1.96</v>
      </c>
    </row>
    <row r="408" spans="1:15" x14ac:dyDescent="0.25">
      <c r="A408">
        <v>180030034</v>
      </c>
      <c r="B408" s="1" t="s">
        <v>16</v>
      </c>
      <c r="C408" s="1" t="s">
        <v>3119</v>
      </c>
      <c r="D408" s="1" t="s">
        <v>7024</v>
      </c>
      <c r="E408" s="1" t="s">
        <v>39</v>
      </c>
      <c r="F408" s="1" t="s">
        <v>25</v>
      </c>
      <c r="G408" s="2">
        <v>44258</v>
      </c>
      <c r="H408" s="3">
        <v>0.7729166666666667</v>
      </c>
      <c r="I408">
        <v>36628497</v>
      </c>
      <c r="J408">
        <v>2</v>
      </c>
      <c r="K408" s="1" t="s">
        <v>3898</v>
      </c>
      <c r="L408">
        <v>1</v>
      </c>
      <c r="M408" s="4">
        <v>3.0276643928117846</v>
      </c>
      <c r="N408" s="5">
        <v>18086.419999999998</v>
      </c>
      <c r="O408" s="5">
        <f>IF(March_21[[#This Row],[WIN_OSE]]=0,('Summary Sheet'!$O$1)-('Summary Sheet'!$O$1*2%),-'Summary Sheet'!$O$1*(March_21[[#This Row],[BSP]]-1))</f>
        <v>-4.0553287856235691</v>
      </c>
    </row>
    <row r="409" spans="1:15" x14ac:dyDescent="0.25">
      <c r="A409">
        <v>180030036</v>
      </c>
      <c r="B409" s="1" t="s">
        <v>16</v>
      </c>
      <c r="C409" s="1" t="s">
        <v>3119</v>
      </c>
      <c r="D409" s="1" t="s">
        <v>7024</v>
      </c>
      <c r="E409" s="1" t="s">
        <v>75</v>
      </c>
      <c r="F409" s="1" t="s">
        <v>28</v>
      </c>
      <c r="G409" s="2">
        <v>44258</v>
      </c>
      <c r="H409" s="3">
        <v>0.78333333333333333</v>
      </c>
      <c r="I409">
        <v>25195638</v>
      </c>
      <c r="J409">
        <v>5</v>
      </c>
      <c r="K409" s="1" t="s">
        <v>5877</v>
      </c>
      <c r="L409">
        <v>0</v>
      </c>
      <c r="M409" s="4">
        <v>4.3</v>
      </c>
      <c r="N409" s="5">
        <v>8248.8799999999992</v>
      </c>
      <c r="O409" s="5">
        <f>IF(March_21[[#This Row],[WIN_OSE]]=0,('Summary Sheet'!$O$1)-('Summary Sheet'!$O$1*2%),-'Summary Sheet'!$O$1*(March_21[[#This Row],[BSP]]-1))</f>
        <v>1.96</v>
      </c>
    </row>
    <row r="410" spans="1:15" x14ac:dyDescent="0.25">
      <c r="A410">
        <v>180030038</v>
      </c>
      <c r="B410" s="1" t="s">
        <v>16</v>
      </c>
      <c r="C410" s="1" t="s">
        <v>3119</v>
      </c>
      <c r="D410" s="1" t="s">
        <v>7024</v>
      </c>
      <c r="E410" s="1" t="s">
        <v>39</v>
      </c>
      <c r="F410" s="1" t="s">
        <v>25</v>
      </c>
      <c r="G410" s="2">
        <v>44258</v>
      </c>
      <c r="H410" s="3">
        <v>0.79652777777777772</v>
      </c>
      <c r="I410">
        <v>36425842</v>
      </c>
      <c r="J410">
        <v>2</v>
      </c>
      <c r="K410" s="1" t="s">
        <v>683</v>
      </c>
      <c r="L410">
        <v>0</v>
      </c>
      <c r="M410" s="4">
        <v>4.3</v>
      </c>
      <c r="N410" s="5">
        <v>10492.3</v>
      </c>
      <c r="O410" s="5">
        <f>IF(March_21[[#This Row],[WIN_OSE]]=0,('Summary Sheet'!$O$1)-('Summary Sheet'!$O$1*2%),-'Summary Sheet'!$O$1*(March_21[[#This Row],[BSP]]-1))</f>
        <v>1.96</v>
      </c>
    </row>
    <row r="411" spans="1:15" x14ac:dyDescent="0.25">
      <c r="A411">
        <v>180030040</v>
      </c>
      <c r="B411" s="1" t="s">
        <v>16</v>
      </c>
      <c r="C411" s="1" t="s">
        <v>3119</v>
      </c>
      <c r="D411" s="1" t="s">
        <v>7024</v>
      </c>
      <c r="E411" s="1" t="s">
        <v>41</v>
      </c>
      <c r="F411" s="1" t="s">
        <v>25</v>
      </c>
      <c r="G411" s="2">
        <v>44258</v>
      </c>
      <c r="H411" s="3">
        <v>0.80833333333333335</v>
      </c>
      <c r="I411">
        <v>37097877</v>
      </c>
      <c r="J411">
        <v>4</v>
      </c>
      <c r="K411" s="1" t="s">
        <v>218</v>
      </c>
      <c r="L411">
        <v>0</v>
      </c>
      <c r="M411" s="4">
        <v>4</v>
      </c>
      <c r="N411" s="5">
        <v>7821.56</v>
      </c>
      <c r="O411" s="5">
        <f>IF(March_21[[#This Row],[WIN_OSE]]=0,('Summary Sheet'!$O$1)-('Summary Sheet'!$O$1*2%),-'Summary Sheet'!$O$1*(March_21[[#This Row],[BSP]]-1))</f>
        <v>1.96</v>
      </c>
    </row>
    <row r="412" spans="1:15" x14ac:dyDescent="0.25">
      <c r="A412">
        <v>180030042</v>
      </c>
      <c r="B412" s="1" t="s">
        <v>16</v>
      </c>
      <c r="C412" s="1" t="s">
        <v>3119</v>
      </c>
      <c r="D412" s="1" t="s">
        <v>7024</v>
      </c>
      <c r="E412" s="1" t="s">
        <v>75</v>
      </c>
      <c r="F412" s="1" t="s">
        <v>28</v>
      </c>
      <c r="G412" s="2">
        <v>44258</v>
      </c>
      <c r="H412" s="3">
        <v>0.82222222222222219</v>
      </c>
      <c r="I412">
        <v>36765729</v>
      </c>
      <c r="J412">
        <v>6</v>
      </c>
      <c r="K412" s="1" t="s">
        <v>4771</v>
      </c>
      <c r="L412">
        <v>0</v>
      </c>
      <c r="M412" s="4">
        <v>4.6348590656102173</v>
      </c>
      <c r="N412" s="5">
        <v>6740.82</v>
      </c>
      <c r="O412" s="5">
        <f>IF(March_21[[#This Row],[WIN_OSE]]=0,('Summary Sheet'!$O$1)-('Summary Sheet'!$O$1*2%),-'Summary Sheet'!$O$1*(March_21[[#This Row],[BSP]]-1))</f>
        <v>1.96</v>
      </c>
    </row>
    <row r="413" spans="1:15" x14ac:dyDescent="0.25">
      <c r="A413">
        <v>180030044</v>
      </c>
      <c r="B413" s="1" t="s">
        <v>16</v>
      </c>
      <c r="C413" s="1" t="s">
        <v>3119</v>
      </c>
      <c r="D413" s="1" t="s">
        <v>7024</v>
      </c>
      <c r="E413" s="1" t="s">
        <v>39</v>
      </c>
      <c r="F413" s="1" t="s">
        <v>25</v>
      </c>
      <c r="G413" s="2">
        <v>44258</v>
      </c>
      <c r="H413" s="3">
        <v>0.8354166666666667</v>
      </c>
      <c r="I413">
        <v>37215589</v>
      </c>
      <c r="J413">
        <v>1</v>
      </c>
      <c r="K413" s="1" t="s">
        <v>4745</v>
      </c>
      <c r="L413">
        <v>0</v>
      </c>
      <c r="M413" s="4">
        <v>3.2260769726784937</v>
      </c>
      <c r="N413" s="5">
        <v>18996.62</v>
      </c>
      <c r="O413" s="5">
        <f>IF(March_21[[#This Row],[WIN_OSE]]=0,('Summary Sheet'!$O$1)-('Summary Sheet'!$O$1*2%),-'Summary Sheet'!$O$1*(March_21[[#This Row],[BSP]]-1))</f>
        <v>1.96</v>
      </c>
    </row>
    <row r="414" spans="1:15" x14ac:dyDescent="0.25">
      <c r="A414">
        <v>180030046</v>
      </c>
      <c r="B414" s="1" t="s">
        <v>16</v>
      </c>
      <c r="C414" s="1" t="s">
        <v>3119</v>
      </c>
      <c r="D414" s="1" t="s">
        <v>7024</v>
      </c>
      <c r="E414" s="1" t="s">
        <v>24</v>
      </c>
      <c r="F414" s="1" t="s">
        <v>25</v>
      </c>
      <c r="G414" s="2">
        <v>44258</v>
      </c>
      <c r="H414" s="3">
        <v>0.84930555555555554</v>
      </c>
      <c r="I414">
        <v>37627280</v>
      </c>
      <c r="J414">
        <v>5</v>
      </c>
      <c r="K414" s="1" t="s">
        <v>3911</v>
      </c>
      <c r="L414">
        <v>0</v>
      </c>
      <c r="M414" s="4">
        <v>2.8781128420000002</v>
      </c>
      <c r="N414" s="5">
        <v>20763.3</v>
      </c>
      <c r="O414" s="5">
        <f>IF(March_21[[#This Row],[WIN_OSE]]=0,('Summary Sheet'!$O$1)-('Summary Sheet'!$O$1*2%),-'Summary Sheet'!$O$1*(March_21[[#This Row],[BSP]]-1))</f>
        <v>1.96</v>
      </c>
    </row>
    <row r="415" spans="1:15" x14ac:dyDescent="0.25">
      <c r="A415">
        <v>180030048</v>
      </c>
      <c r="B415" s="1" t="s">
        <v>16</v>
      </c>
      <c r="C415" s="1" t="s">
        <v>3119</v>
      </c>
      <c r="D415" s="1" t="s">
        <v>7024</v>
      </c>
      <c r="E415" s="1" t="s">
        <v>75</v>
      </c>
      <c r="F415" s="1" t="s">
        <v>28</v>
      </c>
      <c r="G415" s="2">
        <v>44258</v>
      </c>
      <c r="H415" s="3">
        <v>0.86319444444444449</v>
      </c>
      <c r="I415">
        <v>28643470</v>
      </c>
      <c r="J415">
        <v>2</v>
      </c>
      <c r="K415" s="1" t="s">
        <v>130</v>
      </c>
      <c r="L415">
        <v>1</v>
      </c>
      <c r="M415" s="4">
        <v>4.2687351040000001</v>
      </c>
      <c r="N415" s="5">
        <v>10271.540000000001</v>
      </c>
      <c r="O415" s="5">
        <f>IF(March_21[[#This Row],[WIN_OSE]]=0,('Summary Sheet'!$O$1)-('Summary Sheet'!$O$1*2%),-'Summary Sheet'!$O$1*(March_21[[#This Row],[BSP]]-1))</f>
        <v>-6.5374702080000002</v>
      </c>
    </row>
    <row r="416" spans="1:15" x14ac:dyDescent="0.25">
      <c r="A416">
        <v>180030050</v>
      </c>
      <c r="B416" s="1" t="s">
        <v>16</v>
      </c>
      <c r="C416" s="1" t="s">
        <v>3119</v>
      </c>
      <c r="D416" s="1" t="s">
        <v>7024</v>
      </c>
      <c r="E416" s="1" t="s">
        <v>24</v>
      </c>
      <c r="F416" s="1" t="s">
        <v>25</v>
      </c>
      <c r="G416" s="2">
        <v>44258</v>
      </c>
      <c r="H416" s="3">
        <v>0.87638888888888888</v>
      </c>
      <c r="I416">
        <v>36493440</v>
      </c>
      <c r="J416">
        <v>5</v>
      </c>
      <c r="K416" s="1" t="s">
        <v>5882</v>
      </c>
      <c r="L416">
        <v>0</v>
      </c>
      <c r="M416" s="4">
        <v>4.6210519420000002</v>
      </c>
      <c r="N416" s="5">
        <v>3545.2</v>
      </c>
      <c r="O416" s="5">
        <f>IF(March_21[[#This Row],[WIN_OSE]]=0,('Summary Sheet'!$O$1)-('Summary Sheet'!$O$1*2%),-'Summary Sheet'!$O$1*(March_21[[#This Row],[BSP]]-1))</f>
        <v>1.96</v>
      </c>
    </row>
    <row r="417" spans="1:15" x14ac:dyDescent="0.25">
      <c r="A417">
        <v>180030052</v>
      </c>
      <c r="B417" s="1" t="s">
        <v>16</v>
      </c>
      <c r="C417" s="1" t="s">
        <v>3119</v>
      </c>
      <c r="D417" s="1" t="s">
        <v>7024</v>
      </c>
      <c r="E417" s="1" t="s">
        <v>41</v>
      </c>
      <c r="F417" s="1" t="s">
        <v>25</v>
      </c>
      <c r="G417" s="2">
        <v>44258</v>
      </c>
      <c r="H417" s="3">
        <v>0.88749999999999996</v>
      </c>
      <c r="I417">
        <v>28794000</v>
      </c>
      <c r="J417">
        <v>3</v>
      </c>
      <c r="K417" s="1" t="s">
        <v>5884</v>
      </c>
      <c r="L417">
        <v>0</v>
      </c>
      <c r="M417" s="4">
        <v>4.7299170245175999</v>
      </c>
      <c r="N417" s="5">
        <v>4770.96</v>
      </c>
      <c r="O417" s="5">
        <f>IF(March_21[[#This Row],[WIN_OSE]]=0,('Summary Sheet'!$O$1)-('Summary Sheet'!$O$1*2%),-'Summary Sheet'!$O$1*(March_21[[#This Row],[BSP]]-1))</f>
        <v>1.96</v>
      </c>
    </row>
    <row r="418" spans="1:15" x14ac:dyDescent="0.25">
      <c r="A418">
        <v>180068766</v>
      </c>
      <c r="B418" s="1" t="s">
        <v>19</v>
      </c>
      <c r="C418" s="1" t="s">
        <v>3137</v>
      </c>
      <c r="D418" s="1" t="s">
        <v>7025</v>
      </c>
      <c r="E418" s="1" t="s">
        <v>47</v>
      </c>
      <c r="F418" s="1" t="s">
        <v>35</v>
      </c>
      <c r="G418" s="2">
        <v>44259</v>
      </c>
      <c r="H418" s="3">
        <v>0.46250000000000002</v>
      </c>
      <c r="I418">
        <v>37388886</v>
      </c>
      <c r="J418">
        <v>6</v>
      </c>
      <c r="K418" s="1" t="s">
        <v>4273</v>
      </c>
      <c r="L418">
        <v>0</v>
      </c>
      <c r="M418" s="4">
        <v>2.2016365231703947</v>
      </c>
      <c r="N418" s="5">
        <v>16068.3</v>
      </c>
      <c r="O418" s="5">
        <f>IF(March_21[[#This Row],[WIN_OSE]]=0,('Summary Sheet'!$O$1)-('Summary Sheet'!$O$1*2%),-'Summary Sheet'!$O$1*(March_21[[#This Row],[BSP]]-1))</f>
        <v>1.96</v>
      </c>
    </row>
    <row r="419" spans="1:15" x14ac:dyDescent="0.25">
      <c r="A419">
        <v>180068768</v>
      </c>
      <c r="B419" s="1" t="s">
        <v>19</v>
      </c>
      <c r="C419" s="1" t="s">
        <v>3137</v>
      </c>
      <c r="D419" s="1" t="s">
        <v>7025</v>
      </c>
      <c r="E419" s="1" t="s">
        <v>32</v>
      </c>
      <c r="F419" s="1" t="s">
        <v>35</v>
      </c>
      <c r="G419" s="2">
        <v>44259</v>
      </c>
      <c r="H419" s="3">
        <v>0.47291666666666665</v>
      </c>
      <c r="I419">
        <v>21181212</v>
      </c>
      <c r="J419">
        <v>1</v>
      </c>
      <c r="K419" s="1" t="s">
        <v>842</v>
      </c>
      <c r="L419">
        <v>0</v>
      </c>
      <c r="M419" s="4">
        <v>2.809161936769307</v>
      </c>
      <c r="N419" s="5">
        <v>15903.72</v>
      </c>
      <c r="O419" s="5">
        <f>IF(March_21[[#This Row],[WIN_OSE]]=0,('Summary Sheet'!$O$1)-('Summary Sheet'!$O$1*2%),-'Summary Sheet'!$O$1*(March_21[[#This Row],[BSP]]-1))</f>
        <v>1.96</v>
      </c>
    </row>
    <row r="420" spans="1:15" x14ac:dyDescent="0.25">
      <c r="A420">
        <v>180068770</v>
      </c>
      <c r="B420" s="1" t="s">
        <v>19</v>
      </c>
      <c r="C420" s="1" t="s">
        <v>3137</v>
      </c>
      <c r="D420" s="1" t="s">
        <v>7025</v>
      </c>
      <c r="E420" s="1" t="s">
        <v>43</v>
      </c>
      <c r="F420" s="1" t="s">
        <v>35</v>
      </c>
      <c r="G420" s="2">
        <v>44259</v>
      </c>
      <c r="H420" s="3">
        <v>0.48333333333333334</v>
      </c>
      <c r="I420">
        <v>35777688</v>
      </c>
      <c r="J420">
        <v>5</v>
      </c>
      <c r="K420" s="1" t="s">
        <v>827</v>
      </c>
      <c r="L420">
        <v>0</v>
      </c>
      <c r="M420" s="4">
        <v>3.8582139595095946</v>
      </c>
      <c r="N420" s="5">
        <v>8008.22</v>
      </c>
      <c r="O420" s="5">
        <f>IF(March_21[[#This Row],[WIN_OSE]]=0,('Summary Sheet'!$O$1)-('Summary Sheet'!$O$1*2%),-'Summary Sheet'!$O$1*(March_21[[#This Row],[BSP]]-1))</f>
        <v>1.96</v>
      </c>
    </row>
    <row r="421" spans="1:15" x14ac:dyDescent="0.25">
      <c r="A421">
        <v>180068772</v>
      </c>
      <c r="B421" s="1" t="s">
        <v>19</v>
      </c>
      <c r="C421" s="1" t="s">
        <v>3137</v>
      </c>
      <c r="D421" s="1" t="s">
        <v>7025</v>
      </c>
      <c r="E421" s="1" t="s">
        <v>20</v>
      </c>
      <c r="F421" s="1" t="s">
        <v>35</v>
      </c>
      <c r="G421" s="2">
        <v>44259</v>
      </c>
      <c r="H421" s="3">
        <v>0.49375000000000002</v>
      </c>
      <c r="I421">
        <v>9696675</v>
      </c>
      <c r="J421">
        <v>5</v>
      </c>
      <c r="K421" s="1" t="s">
        <v>3337</v>
      </c>
      <c r="L421">
        <v>1</v>
      </c>
      <c r="M421" s="4">
        <v>2.7166549176089312</v>
      </c>
      <c r="N421" s="5">
        <v>17764.78</v>
      </c>
      <c r="O421" s="5">
        <f>IF(March_21[[#This Row],[WIN_OSE]]=0,('Summary Sheet'!$O$1)-('Summary Sheet'!$O$1*2%),-'Summary Sheet'!$O$1*(March_21[[#This Row],[BSP]]-1))</f>
        <v>-3.4333098352178624</v>
      </c>
    </row>
    <row r="422" spans="1:15" x14ac:dyDescent="0.25">
      <c r="A422">
        <v>180068774</v>
      </c>
      <c r="B422" s="1" t="s">
        <v>19</v>
      </c>
      <c r="C422" s="1" t="s">
        <v>3137</v>
      </c>
      <c r="D422" s="1" t="s">
        <v>7025</v>
      </c>
      <c r="E422" s="1" t="s">
        <v>24</v>
      </c>
      <c r="F422" s="1" t="s">
        <v>35</v>
      </c>
      <c r="G422" s="2">
        <v>44259</v>
      </c>
      <c r="H422" s="3">
        <v>0.50416666666666665</v>
      </c>
      <c r="I422">
        <v>38290585</v>
      </c>
      <c r="J422">
        <v>2</v>
      </c>
      <c r="K422" s="1" t="s">
        <v>3654</v>
      </c>
      <c r="L422">
        <v>0</v>
      </c>
      <c r="M422" s="4">
        <v>3.1</v>
      </c>
      <c r="N422" s="5">
        <v>14207.08</v>
      </c>
      <c r="O422" s="5">
        <f>IF(March_21[[#This Row],[WIN_OSE]]=0,('Summary Sheet'!$O$1)-('Summary Sheet'!$O$1*2%),-'Summary Sheet'!$O$1*(March_21[[#This Row],[BSP]]-1))</f>
        <v>1.96</v>
      </c>
    </row>
    <row r="423" spans="1:15" x14ac:dyDescent="0.25">
      <c r="A423">
        <v>180068776</v>
      </c>
      <c r="B423" s="1" t="s">
        <v>19</v>
      </c>
      <c r="C423" s="1" t="s">
        <v>3137</v>
      </c>
      <c r="D423" s="1" t="s">
        <v>7025</v>
      </c>
      <c r="E423" s="1" t="s">
        <v>43</v>
      </c>
      <c r="F423" s="1" t="s">
        <v>35</v>
      </c>
      <c r="G423" s="2">
        <v>44259</v>
      </c>
      <c r="H423" s="3">
        <v>0.51458333333333328</v>
      </c>
      <c r="I423">
        <v>38537750</v>
      </c>
      <c r="J423">
        <v>3</v>
      </c>
      <c r="K423" s="1" t="s">
        <v>5162</v>
      </c>
      <c r="L423">
        <v>1</v>
      </c>
      <c r="M423" s="4">
        <v>1.94</v>
      </c>
      <c r="N423" s="5">
        <v>18864.939999999999</v>
      </c>
      <c r="O423" s="5">
        <f>IF(March_21[[#This Row],[WIN_OSE]]=0,('Summary Sheet'!$O$1)-('Summary Sheet'!$O$1*2%),-'Summary Sheet'!$O$1*(March_21[[#This Row],[BSP]]-1))</f>
        <v>-1.88</v>
      </c>
    </row>
    <row r="424" spans="1:15" x14ac:dyDescent="0.25">
      <c r="A424">
        <v>180068778</v>
      </c>
      <c r="B424" s="1" t="s">
        <v>19</v>
      </c>
      <c r="C424" s="1" t="s">
        <v>3137</v>
      </c>
      <c r="D424" s="1" t="s">
        <v>7025</v>
      </c>
      <c r="E424" s="1" t="s">
        <v>48</v>
      </c>
      <c r="F424" s="1" t="s">
        <v>62</v>
      </c>
      <c r="G424" s="2">
        <v>44259</v>
      </c>
      <c r="H424" s="3">
        <v>0.52500000000000002</v>
      </c>
      <c r="I424">
        <v>36857540</v>
      </c>
      <c r="J424">
        <v>2</v>
      </c>
      <c r="K424" s="1" t="s">
        <v>5894</v>
      </c>
      <c r="L424">
        <v>0</v>
      </c>
      <c r="M424" s="4">
        <v>4.3</v>
      </c>
      <c r="N424" s="5">
        <v>7150.2</v>
      </c>
      <c r="O424" s="5">
        <f>IF(March_21[[#This Row],[WIN_OSE]]=0,('Summary Sheet'!$O$1)-('Summary Sheet'!$O$1*2%),-'Summary Sheet'!$O$1*(March_21[[#This Row],[BSP]]-1))</f>
        <v>1.96</v>
      </c>
    </row>
    <row r="425" spans="1:15" x14ac:dyDescent="0.25">
      <c r="A425">
        <v>180068780</v>
      </c>
      <c r="B425" s="1" t="s">
        <v>19</v>
      </c>
      <c r="C425" s="1" t="s">
        <v>3137</v>
      </c>
      <c r="D425" s="1" t="s">
        <v>7025</v>
      </c>
      <c r="E425" s="1" t="s">
        <v>48</v>
      </c>
      <c r="F425" s="1" t="s">
        <v>62</v>
      </c>
      <c r="G425" s="2">
        <v>44259</v>
      </c>
      <c r="H425" s="3">
        <v>0.53541666666666665</v>
      </c>
      <c r="I425">
        <v>38457918</v>
      </c>
      <c r="J425">
        <v>4</v>
      </c>
      <c r="K425" s="1" t="s">
        <v>3782</v>
      </c>
      <c r="L425">
        <v>0</v>
      </c>
      <c r="M425" s="4">
        <v>3.9957939730000001</v>
      </c>
      <c r="N425" s="5">
        <v>7154.98</v>
      </c>
      <c r="O425" s="5">
        <f>IF(March_21[[#This Row],[WIN_OSE]]=0,('Summary Sheet'!$O$1)-('Summary Sheet'!$O$1*2%),-'Summary Sheet'!$O$1*(March_21[[#This Row],[BSP]]-1))</f>
        <v>1.96</v>
      </c>
    </row>
    <row r="426" spans="1:15" x14ac:dyDescent="0.25">
      <c r="A426">
        <v>180068782</v>
      </c>
      <c r="B426" s="1" t="s">
        <v>19</v>
      </c>
      <c r="C426" s="1" t="s">
        <v>3137</v>
      </c>
      <c r="D426" s="1" t="s">
        <v>7025</v>
      </c>
      <c r="E426" s="1" t="s">
        <v>48</v>
      </c>
      <c r="F426" s="1" t="s">
        <v>62</v>
      </c>
      <c r="G426" s="2">
        <v>44259</v>
      </c>
      <c r="H426" s="3">
        <v>0.54583333333333328</v>
      </c>
      <c r="I426">
        <v>36844922</v>
      </c>
      <c r="J426">
        <v>2</v>
      </c>
      <c r="K426" s="1" t="s">
        <v>4267</v>
      </c>
      <c r="L426">
        <v>0</v>
      </c>
      <c r="M426" s="4">
        <v>4.2809591715902329</v>
      </c>
      <c r="N426" s="5">
        <v>3814.9</v>
      </c>
      <c r="O426" s="5">
        <f>IF(March_21[[#This Row],[WIN_OSE]]=0,('Summary Sheet'!$O$1)-('Summary Sheet'!$O$1*2%),-'Summary Sheet'!$O$1*(March_21[[#This Row],[BSP]]-1))</f>
        <v>1.96</v>
      </c>
    </row>
    <row r="427" spans="1:15" x14ac:dyDescent="0.25">
      <c r="A427">
        <v>180068784</v>
      </c>
      <c r="B427" s="1" t="s">
        <v>19</v>
      </c>
      <c r="C427" s="1" t="s">
        <v>3137</v>
      </c>
      <c r="D427" s="1" t="s">
        <v>7025</v>
      </c>
      <c r="E427" s="1" t="s">
        <v>30</v>
      </c>
      <c r="F427" s="1" t="s">
        <v>35</v>
      </c>
      <c r="G427" s="2">
        <v>44259</v>
      </c>
      <c r="H427" s="3">
        <v>0.55625000000000002</v>
      </c>
      <c r="I427">
        <v>38290586</v>
      </c>
      <c r="J427">
        <v>1</v>
      </c>
      <c r="K427" s="1" t="s">
        <v>3174</v>
      </c>
      <c r="L427">
        <v>0</v>
      </c>
      <c r="M427" s="4">
        <v>2.5</v>
      </c>
      <c r="N427" s="5">
        <v>18948.02</v>
      </c>
      <c r="O427" s="5">
        <f>IF(March_21[[#This Row],[WIN_OSE]]=0,('Summary Sheet'!$O$1)-('Summary Sheet'!$O$1*2%),-'Summary Sheet'!$O$1*(March_21[[#This Row],[BSP]]-1))</f>
        <v>1.96</v>
      </c>
    </row>
    <row r="428" spans="1:15" x14ac:dyDescent="0.25">
      <c r="A428">
        <v>180068786</v>
      </c>
      <c r="B428" s="1" t="s">
        <v>19</v>
      </c>
      <c r="C428" s="1" t="s">
        <v>3137</v>
      </c>
      <c r="D428" s="1" t="s">
        <v>7025</v>
      </c>
      <c r="E428" s="1" t="s">
        <v>41</v>
      </c>
      <c r="F428" s="1" t="s">
        <v>35</v>
      </c>
      <c r="G428" s="2">
        <v>44259</v>
      </c>
      <c r="H428" s="3">
        <v>0.56666666666666665</v>
      </c>
      <c r="I428">
        <v>35733936</v>
      </c>
      <c r="J428">
        <v>4</v>
      </c>
      <c r="K428" s="1" t="s">
        <v>3745</v>
      </c>
      <c r="L428">
        <v>1</v>
      </c>
      <c r="M428" s="4">
        <v>4.2009134039999996</v>
      </c>
      <c r="N428" s="5">
        <v>5121.76</v>
      </c>
      <c r="O428" s="5">
        <f>IF(March_21[[#This Row],[WIN_OSE]]=0,('Summary Sheet'!$O$1)-('Summary Sheet'!$O$1*2%),-'Summary Sheet'!$O$1*(March_21[[#This Row],[BSP]]-1))</f>
        <v>-6.4018268079999991</v>
      </c>
    </row>
    <row r="429" spans="1:15" x14ac:dyDescent="0.25">
      <c r="A429">
        <v>180068788</v>
      </c>
      <c r="B429" s="1" t="s">
        <v>19</v>
      </c>
      <c r="C429" s="1" t="s">
        <v>3137</v>
      </c>
      <c r="D429" s="1" t="s">
        <v>7025</v>
      </c>
      <c r="E429" s="1" t="s">
        <v>47</v>
      </c>
      <c r="F429" s="1" t="s">
        <v>35</v>
      </c>
      <c r="G429" s="2">
        <v>44259</v>
      </c>
      <c r="H429" s="3">
        <v>0.57708333333333328</v>
      </c>
      <c r="I429">
        <v>26523186</v>
      </c>
      <c r="J429">
        <v>4</v>
      </c>
      <c r="K429" s="1" t="s">
        <v>5900</v>
      </c>
      <c r="L429">
        <v>0</v>
      </c>
      <c r="M429" s="4">
        <v>2.928243165</v>
      </c>
      <c r="N429" s="5">
        <v>9223.4599999999991</v>
      </c>
      <c r="O429" s="5">
        <f>IF(March_21[[#This Row],[WIN_OSE]]=0,('Summary Sheet'!$O$1)-('Summary Sheet'!$O$1*2%),-'Summary Sheet'!$O$1*(March_21[[#This Row],[BSP]]-1))</f>
        <v>1.96</v>
      </c>
    </row>
    <row r="430" spans="1:15" x14ac:dyDescent="0.25">
      <c r="A430">
        <v>180069474</v>
      </c>
      <c r="B430" s="1" t="s">
        <v>19</v>
      </c>
      <c r="C430" s="1" t="s">
        <v>3140</v>
      </c>
      <c r="D430" s="1" t="s">
        <v>7025</v>
      </c>
      <c r="E430" s="1" t="s">
        <v>39</v>
      </c>
      <c r="F430" s="1" t="s">
        <v>44</v>
      </c>
      <c r="G430" s="2">
        <v>44259</v>
      </c>
      <c r="H430" s="3">
        <v>0.46736111111111112</v>
      </c>
      <c r="I430">
        <v>24466764</v>
      </c>
      <c r="J430">
        <v>4</v>
      </c>
      <c r="K430" s="1" t="s">
        <v>5902</v>
      </c>
      <c r="L430">
        <v>1</v>
      </c>
      <c r="M430" s="4">
        <v>2.8980191290000001</v>
      </c>
      <c r="N430" s="5">
        <v>13706.64</v>
      </c>
      <c r="O430" s="5">
        <f>IF(March_21[[#This Row],[WIN_OSE]]=0,('Summary Sheet'!$O$1)-('Summary Sheet'!$O$1*2%),-'Summary Sheet'!$O$1*(March_21[[#This Row],[BSP]]-1))</f>
        <v>-3.7960382580000003</v>
      </c>
    </row>
    <row r="431" spans="1:15" x14ac:dyDescent="0.25">
      <c r="A431">
        <v>180069476</v>
      </c>
      <c r="B431" s="1" t="s">
        <v>19</v>
      </c>
      <c r="C431" s="1" t="s">
        <v>3140</v>
      </c>
      <c r="D431" s="1" t="s">
        <v>7025</v>
      </c>
      <c r="E431" s="1" t="s">
        <v>41</v>
      </c>
      <c r="F431" s="1" t="s">
        <v>44</v>
      </c>
      <c r="G431" s="2">
        <v>44259</v>
      </c>
      <c r="H431" s="3">
        <v>0.4777777777777778</v>
      </c>
      <c r="I431">
        <v>19244914</v>
      </c>
      <c r="J431">
        <v>6</v>
      </c>
      <c r="K431" s="1" t="s">
        <v>5905</v>
      </c>
      <c r="L431">
        <v>1</v>
      </c>
      <c r="M431" s="4">
        <v>2.72</v>
      </c>
      <c r="N431" s="5">
        <v>10776.76</v>
      </c>
      <c r="O431" s="5">
        <f>IF(March_21[[#This Row],[WIN_OSE]]=0,('Summary Sheet'!$O$1)-('Summary Sheet'!$O$1*2%),-'Summary Sheet'!$O$1*(March_21[[#This Row],[BSP]]-1))</f>
        <v>-3.4400000000000004</v>
      </c>
    </row>
    <row r="432" spans="1:15" x14ac:dyDescent="0.25">
      <c r="A432">
        <v>180069478</v>
      </c>
      <c r="B432" s="1" t="s">
        <v>19</v>
      </c>
      <c r="C432" s="1" t="s">
        <v>3140</v>
      </c>
      <c r="D432" s="1" t="s">
        <v>7025</v>
      </c>
      <c r="E432" s="1" t="s">
        <v>48</v>
      </c>
      <c r="F432" s="1" t="s">
        <v>54</v>
      </c>
      <c r="G432" s="2">
        <v>44259</v>
      </c>
      <c r="H432" s="3">
        <v>0.48819444444444443</v>
      </c>
      <c r="I432">
        <v>36869075</v>
      </c>
      <c r="J432">
        <v>2</v>
      </c>
      <c r="K432" s="1" t="s">
        <v>5907</v>
      </c>
      <c r="L432">
        <v>1</v>
      </c>
      <c r="M432" s="4">
        <v>2.16</v>
      </c>
      <c r="N432" s="5">
        <v>23442.58</v>
      </c>
      <c r="O432" s="5">
        <f>IF(March_21[[#This Row],[WIN_OSE]]=0,('Summary Sheet'!$O$1)-('Summary Sheet'!$O$1*2%),-'Summary Sheet'!$O$1*(March_21[[#This Row],[BSP]]-1))</f>
        <v>-2.3200000000000003</v>
      </c>
    </row>
    <row r="433" spans="1:15" x14ac:dyDescent="0.25">
      <c r="A433">
        <v>180069480</v>
      </c>
      <c r="B433" s="1" t="s">
        <v>19</v>
      </c>
      <c r="C433" s="1" t="s">
        <v>3140</v>
      </c>
      <c r="D433" s="1" t="s">
        <v>7025</v>
      </c>
      <c r="E433" s="1" t="s">
        <v>39</v>
      </c>
      <c r="F433" s="1" t="s">
        <v>44</v>
      </c>
      <c r="G433" s="2">
        <v>44259</v>
      </c>
      <c r="H433" s="3">
        <v>0.49861111111111112</v>
      </c>
      <c r="I433">
        <v>27264971</v>
      </c>
      <c r="J433">
        <v>3</v>
      </c>
      <c r="K433" s="1" t="s">
        <v>4140</v>
      </c>
      <c r="L433">
        <v>0</v>
      </c>
      <c r="M433" s="4">
        <v>3.55</v>
      </c>
      <c r="N433" s="5">
        <v>9242.64</v>
      </c>
      <c r="O433" s="5">
        <f>IF(March_21[[#This Row],[WIN_OSE]]=0,('Summary Sheet'!$O$1)-('Summary Sheet'!$O$1*2%),-'Summary Sheet'!$O$1*(March_21[[#This Row],[BSP]]-1))</f>
        <v>1.96</v>
      </c>
    </row>
    <row r="434" spans="1:15" x14ac:dyDescent="0.25">
      <c r="A434">
        <v>180069482</v>
      </c>
      <c r="B434" s="1" t="s">
        <v>19</v>
      </c>
      <c r="C434" s="1" t="s">
        <v>3140</v>
      </c>
      <c r="D434" s="1" t="s">
        <v>7025</v>
      </c>
      <c r="E434" s="1" t="s">
        <v>47</v>
      </c>
      <c r="F434" s="1" t="s">
        <v>44</v>
      </c>
      <c r="G434" s="2">
        <v>44259</v>
      </c>
      <c r="H434" s="3">
        <v>0.50902777777777775</v>
      </c>
      <c r="I434">
        <v>23836991</v>
      </c>
      <c r="J434">
        <v>2</v>
      </c>
      <c r="K434" s="1" t="s">
        <v>4324</v>
      </c>
      <c r="L434">
        <v>1</v>
      </c>
      <c r="M434" s="4">
        <v>3.4</v>
      </c>
      <c r="N434" s="5">
        <v>11151.32</v>
      </c>
      <c r="O434" s="5">
        <f>IF(March_21[[#This Row],[WIN_OSE]]=0,('Summary Sheet'!$O$1)-('Summary Sheet'!$O$1*2%),-'Summary Sheet'!$O$1*(March_21[[#This Row],[BSP]]-1))</f>
        <v>-4.8</v>
      </c>
    </row>
    <row r="435" spans="1:15" x14ac:dyDescent="0.25">
      <c r="A435">
        <v>180069484</v>
      </c>
      <c r="B435" s="1" t="s">
        <v>19</v>
      </c>
      <c r="C435" s="1" t="s">
        <v>3140</v>
      </c>
      <c r="D435" s="1" t="s">
        <v>7025</v>
      </c>
      <c r="E435" s="1" t="s">
        <v>48</v>
      </c>
      <c r="F435" s="1" t="s">
        <v>44</v>
      </c>
      <c r="G435" s="2">
        <v>44259</v>
      </c>
      <c r="H435" s="3">
        <v>0.51944444444444449</v>
      </c>
      <c r="I435">
        <v>27218459</v>
      </c>
      <c r="J435">
        <v>6</v>
      </c>
      <c r="K435" s="1" t="s">
        <v>5910</v>
      </c>
      <c r="L435">
        <v>1</v>
      </c>
      <c r="M435" s="4">
        <v>2.0565653343294978</v>
      </c>
      <c r="N435" s="5">
        <v>27660.84</v>
      </c>
      <c r="O435" s="5">
        <f>IF(March_21[[#This Row],[WIN_OSE]]=0,('Summary Sheet'!$O$1)-('Summary Sheet'!$O$1*2%),-'Summary Sheet'!$O$1*(March_21[[#This Row],[BSP]]-1))</f>
        <v>-2.1131306686589957</v>
      </c>
    </row>
    <row r="436" spans="1:15" x14ac:dyDescent="0.25">
      <c r="A436">
        <v>180069486</v>
      </c>
      <c r="B436" s="1" t="s">
        <v>19</v>
      </c>
      <c r="C436" s="1" t="s">
        <v>3140</v>
      </c>
      <c r="D436" s="1" t="s">
        <v>7025</v>
      </c>
      <c r="E436" s="1" t="s">
        <v>48</v>
      </c>
      <c r="F436" s="1" t="s">
        <v>44</v>
      </c>
      <c r="G436" s="2">
        <v>44259</v>
      </c>
      <c r="H436" s="3">
        <v>0.52986111111111112</v>
      </c>
      <c r="I436">
        <v>37459934</v>
      </c>
      <c r="J436">
        <v>1</v>
      </c>
      <c r="K436" s="1" t="s">
        <v>5912</v>
      </c>
      <c r="L436">
        <v>0</v>
      </c>
      <c r="M436" s="4">
        <v>2.9435124702694875</v>
      </c>
      <c r="N436" s="5">
        <v>13814.78</v>
      </c>
      <c r="O436" s="5">
        <f>IF(March_21[[#This Row],[WIN_OSE]]=0,('Summary Sheet'!$O$1)-('Summary Sheet'!$O$1*2%),-'Summary Sheet'!$O$1*(March_21[[#This Row],[BSP]]-1))</f>
        <v>1.96</v>
      </c>
    </row>
    <row r="437" spans="1:15" x14ac:dyDescent="0.25">
      <c r="A437">
        <v>180069488</v>
      </c>
      <c r="B437" s="1" t="s">
        <v>19</v>
      </c>
      <c r="C437" s="1" t="s">
        <v>3140</v>
      </c>
      <c r="D437" s="1" t="s">
        <v>7025</v>
      </c>
      <c r="E437" s="1" t="s">
        <v>48</v>
      </c>
      <c r="F437" s="1" t="s">
        <v>44</v>
      </c>
      <c r="G437" s="2">
        <v>44259</v>
      </c>
      <c r="H437" s="3">
        <v>0.54027777777777775</v>
      </c>
      <c r="I437">
        <v>23208699</v>
      </c>
      <c r="J437">
        <v>1</v>
      </c>
      <c r="K437" s="1" t="s">
        <v>4115</v>
      </c>
      <c r="L437">
        <v>0</v>
      </c>
      <c r="M437" s="4">
        <v>4.2</v>
      </c>
      <c r="N437" s="5">
        <v>12901.14</v>
      </c>
      <c r="O437" s="5">
        <f>IF(March_21[[#This Row],[WIN_OSE]]=0,('Summary Sheet'!$O$1)-('Summary Sheet'!$O$1*2%),-'Summary Sheet'!$O$1*(March_21[[#This Row],[BSP]]-1))</f>
        <v>1.96</v>
      </c>
    </row>
    <row r="438" spans="1:15" x14ac:dyDescent="0.25">
      <c r="A438">
        <v>180069490</v>
      </c>
      <c r="B438" s="1" t="s">
        <v>19</v>
      </c>
      <c r="C438" s="1" t="s">
        <v>3140</v>
      </c>
      <c r="D438" s="1" t="s">
        <v>7025</v>
      </c>
      <c r="E438" s="1" t="s">
        <v>328</v>
      </c>
      <c r="F438" s="1" t="s">
        <v>54</v>
      </c>
      <c r="G438" s="2">
        <v>44259</v>
      </c>
      <c r="H438" s="3">
        <v>0.55069444444444449</v>
      </c>
      <c r="I438">
        <v>38340737</v>
      </c>
      <c r="J438">
        <v>1</v>
      </c>
      <c r="K438" s="1" t="s">
        <v>5913</v>
      </c>
      <c r="L438">
        <v>0</v>
      </c>
      <c r="M438" s="4">
        <v>3.8632825142142249</v>
      </c>
      <c r="N438" s="5">
        <v>11357.98</v>
      </c>
      <c r="O438" s="5">
        <f>IF(March_21[[#This Row],[WIN_OSE]]=0,('Summary Sheet'!$O$1)-('Summary Sheet'!$O$1*2%),-'Summary Sheet'!$O$1*(March_21[[#This Row],[BSP]]-1))</f>
        <v>1.96</v>
      </c>
    </row>
    <row r="439" spans="1:15" x14ac:dyDescent="0.25">
      <c r="A439">
        <v>180069492</v>
      </c>
      <c r="B439" s="1" t="s">
        <v>19</v>
      </c>
      <c r="C439" s="1" t="s">
        <v>3140</v>
      </c>
      <c r="D439" s="1" t="s">
        <v>7025</v>
      </c>
      <c r="E439" s="1" t="s">
        <v>47</v>
      </c>
      <c r="F439" s="1" t="s">
        <v>44</v>
      </c>
      <c r="G439" s="2">
        <v>44259</v>
      </c>
      <c r="H439" s="3">
        <v>0.56111111111111112</v>
      </c>
      <c r="I439">
        <v>36815266</v>
      </c>
      <c r="J439">
        <v>5</v>
      </c>
      <c r="K439" s="1" t="s">
        <v>3853</v>
      </c>
      <c r="L439">
        <v>0</v>
      </c>
      <c r="M439" s="4">
        <v>4.1491613225592481</v>
      </c>
      <c r="N439" s="5">
        <v>9785.34</v>
      </c>
      <c r="O439" s="5">
        <f>IF(March_21[[#This Row],[WIN_OSE]]=0,('Summary Sheet'!$O$1)-('Summary Sheet'!$O$1*2%),-'Summary Sheet'!$O$1*(March_21[[#This Row],[BSP]]-1))</f>
        <v>1.96</v>
      </c>
    </row>
    <row r="440" spans="1:15" x14ac:dyDescent="0.25">
      <c r="A440">
        <v>180069494</v>
      </c>
      <c r="B440" s="1" t="s">
        <v>19</v>
      </c>
      <c r="C440" s="1" t="s">
        <v>3140</v>
      </c>
      <c r="D440" s="1" t="s">
        <v>7025</v>
      </c>
      <c r="E440" s="1" t="s">
        <v>49</v>
      </c>
      <c r="F440" s="1" t="s">
        <v>78</v>
      </c>
      <c r="G440" s="2">
        <v>44259</v>
      </c>
      <c r="H440" s="3">
        <v>0.57222222222222219</v>
      </c>
      <c r="I440">
        <v>37065187</v>
      </c>
      <c r="J440">
        <v>2</v>
      </c>
      <c r="K440" s="1" t="s">
        <v>3749</v>
      </c>
      <c r="L440">
        <v>0</v>
      </c>
      <c r="M440" s="4">
        <v>3.5130334096749167</v>
      </c>
      <c r="N440" s="5">
        <v>10568.42</v>
      </c>
      <c r="O440" s="5">
        <f>IF(March_21[[#This Row],[WIN_OSE]]=0,('Summary Sheet'!$O$1)-('Summary Sheet'!$O$1*2%),-'Summary Sheet'!$O$1*(March_21[[#This Row],[BSP]]-1))</f>
        <v>1.96</v>
      </c>
    </row>
    <row r="441" spans="1:15" x14ac:dyDescent="0.25">
      <c r="A441">
        <v>180069496</v>
      </c>
      <c r="B441" s="1" t="s">
        <v>19</v>
      </c>
      <c r="C441" s="1" t="s">
        <v>3140</v>
      </c>
      <c r="D441" s="1" t="s">
        <v>7025</v>
      </c>
      <c r="E441" s="1" t="s">
        <v>43</v>
      </c>
      <c r="F441" s="1" t="s">
        <v>44</v>
      </c>
      <c r="G441" s="2">
        <v>44259</v>
      </c>
      <c r="H441" s="3">
        <v>0.58263888888888893</v>
      </c>
      <c r="I441">
        <v>35777819</v>
      </c>
      <c r="J441">
        <v>4</v>
      </c>
      <c r="K441" s="1" t="s">
        <v>1258</v>
      </c>
      <c r="L441">
        <v>0</v>
      </c>
      <c r="M441" s="4">
        <v>2.7580203015334694</v>
      </c>
      <c r="N441" s="5">
        <v>12143.76</v>
      </c>
      <c r="O441" s="5">
        <f>IF(March_21[[#This Row],[WIN_OSE]]=0,('Summary Sheet'!$O$1)-('Summary Sheet'!$O$1*2%),-'Summary Sheet'!$O$1*(March_21[[#This Row],[BSP]]-1))</f>
        <v>1.96</v>
      </c>
    </row>
    <row r="442" spans="1:15" x14ac:dyDescent="0.25">
      <c r="A442">
        <v>180070288</v>
      </c>
      <c r="B442" s="1" t="s">
        <v>23</v>
      </c>
      <c r="C442" s="1" t="s">
        <v>5302</v>
      </c>
      <c r="D442" s="1" t="s">
        <v>7025</v>
      </c>
      <c r="E442" s="1" t="s">
        <v>49</v>
      </c>
      <c r="F442" s="1" t="s">
        <v>46</v>
      </c>
      <c r="G442" s="2">
        <v>44259</v>
      </c>
      <c r="H442" s="3">
        <v>0.44861111111111113</v>
      </c>
      <c r="I442">
        <v>30188342</v>
      </c>
      <c r="J442">
        <v>6</v>
      </c>
      <c r="K442" s="1" t="s">
        <v>5918</v>
      </c>
      <c r="L442">
        <v>0</v>
      </c>
      <c r="M442" s="4">
        <v>3.95</v>
      </c>
      <c r="N442" s="5">
        <v>4935.9399999999996</v>
      </c>
      <c r="O442" s="5">
        <f>IF(March_21[[#This Row],[WIN_OSE]]=0,('Summary Sheet'!$O$1)-('Summary Sheet'!$O$1*2%),-'Summary Sheet'!$O$1*(March_21[[#This Row],[BSP]]-1))</f>
        <v>1.96</v>
      </c>
    </row>
    <row r="443" spans="1:15" x14ac:dyDescent="0.25">
      <c r="A443">
        <v>180070290</v>
      </c>
      <c r="B443" s="1" t="s">
        <v>23</v>
      </c>
      <c r="C443" s="1" t="s">
        <v>5302</v>
      </c>
      <c r="D443" s="1" t="s">
        <v>7025</v>
      </c>
      <c r="E443" s="1" t="s">
        <v>41</v>
      </c>
      <c r="F443" s="1" t="s">
        <v>54</v>
      </c>
      <c r="G443" s="2">
        <v>44259</v>
      </c>
      <c r="H443" s="3">
        <v>0.45902777777777776</v>
      </c>
      <c r="I443">
        <v>38593483</v>
      </c>
      <c r="J443">
        <v>5</v>
      </c>
      <c r="K443" s="1" t="s">
        <v>1350</v>
      </c>
      <c r="L443">
        <v>0</v>
      </c>
      <c r="M443" s="4">
        <v>3.5051157521527774</v>
      </c>
      <c r="N443" s="5">
        <v>8704.2000000000007</v>
      </c>
      <c r="O443" s="5">
        <f>IF(March_21[[#This Row],[WIN_OSE]]=0,('Summary Sheet'!$O$1)-('Summary Sheet'!$O$1*2%),-'Summary Sheet'!$O$1*(March_21[[#This Row],[BSP]]-1))</f>
        <v>1.96</v>
      </c>
    </row>
    <row r="444" spans="1:15" x14ac:dyDescent="0.25">
      <c r="A444">
        <v>180070292</v>
      </c>
      <c r="B444" s="1" t="s">
        <v>23</v>
      </c>
      <c r="C444" s="1" t="s">
        <v>5302</v>
      </c>
      <c r="D444" s="1" t="s">
        <v>7025</v>
      </c>
      <c r="E444" s="1" t="s">
        <v>27</v>
      </c>
      <c r="F444" s="1" t="s">
        <v>46</v>
      </c>
      <c r="G444" s="2">
        <v>44259</v>
      </c>
      <c r="H444" s="3">
        <v>0.46944444444444444</v>
      </c>
      <c r="I444">
        <v>36586562</v>
      </c>
      <c r="J444">
        <v>1</v>
      </c>
      <c r="K444" s="1" t="s">
        <v>5919</v>
      </c>
      <c r="L444">
        <v>1</v>
      </c>
      <c r="M444" s="4">
        <v>2.4924897656435139</v>
      </c>
      <c r="N444" s="5">
        <v>10198.52</v>
      </c>
      <c r="O444" s="5">
        <f>IF(March_21[[#This Row],[WIN_OSE]]=0,('Summary Sheet'!$O$1)-('Summary Sheet'!$O$1*2%),-'Summary Sheet'!$O$1*(March_21[[#This Row],[BSP]]-1))</f>
        <v>-2.9849795312870278</v>
      </c>
    </row>
    <row r="445" spans="1:15" x14ac:dyDescent="0.25">
      <c r="A445">
        <v>180070294</v>
      </c>
      <c r="B445" s="1" t="s">
        <v>23</v>
      </c>
      <c r="C445" s="1" t="s">
        <v>5302</v>
      </c>
      <c r="D445" s="1" t="s">
        <v>7025</v>
      </c>
      <c r="E445" s="1" t="s">
        <v>32</v>
      </c>
      <c r="F445" s="1" t="s">
        <v>54</v>
      </c>
      <c r="G445" s="2">
        <v>44259</v>
      </c>
      <c r="H445" s="3">
        <v>0.47986111111111113</v>
      </c>
      <c r="I445">
        <v>28612063</v>
      </c>
      <c r="J445">
        <v>5</v>
      </c>
      <c r="K445" s="1" t="s">
        <v>5922</v>
      </c>
      <c r="L445">
        <v>0</v>
      </c>
      <c r="M445" s="4">
        <v>2.7065329660000002</v>
      </c>
      <c r="N445" s="5">
        <v>12554.36</v>
      </c>
      <c r="O445" s="5">
        <f>IF(March_21[[#This Row],[WIN_OSE]]=0,('Summary Sheet'!$O$1)-('Summary Sheet'!$O$1*2%),-'Summary Sheet'!$O$1*(March_21[[#This Row],[BSP]]-1))</f>
        <v>1.96</v>
      </c>
    </row>
    <row r="446" spans="1:15" x14ac:dyDescent="0.25">
      <c r="A446">
        <v>180070296</v>
      </c>
      <c r="B446" s="1" t="s">
        <v>23</v>
      </c>
      <c r="C446" s="1" t="s">
        <v>5302</v>
      </c>
      <c r="D446" s="1" t="s">
        <v>7025</v>
      </c>
      <c r="E446" s="1" t="s">
        <v>43</v>
      </c>
      <c r="F446" s="1" t="s">
        <v>54</v>
      </c>
      <c r="G446" s="2">
        <v>44259</v>
      </c>
      <c r="H446" s="3">
        <v>0.49027777777777776</v>
      </c>
      <c r="I446">
        <v>37444655</v>
      </c>
      <c r="J446">
        <v>3</v>
      </c>
      <c r="K446" s="1" t="s">
        <v>4845</v>
      </c>
      <c r="L446">
        <v>0</v>
      </c>
      <c r="M446" s="4">
        <v>2.7453325097381454</v>
      </c>
      <c r="N446" s="5">
        <v>11481.12</v>
      </c>
      <c r="O446" s="5">
        <f>IF(March_21[[#This Row],[WIN_OSE]]=0,('Summary Sheet'!$O$1)-('Summary Sheet'!$O$1*2%),-'Summary Sheet'!$O$1*(March_21[[#This Row],[BSP]]-1))</f>
        <v>1.96</v>
      </c>
    </row>
    <row r="447" spans="1:15" x14ac:dyDescent="0.25">
      <c r="A447">
        <v>180070298</v>
      </c>
      <c r="B447" s="1" t="s">
        <v>23</v>
      </c>
      <c r="C447" s="1" t="s">
        <v>5302</v>
      </c>
      <c r="D447" s="1" t="s">
        <v>7025</v>
      </c>
      <c r="E447" s="1" t="s">
        <v>48</v>
      </c>
      <c r="F447" s="1" t="s">
        <v>54</v>
      </c>
      <c r="G447" s="2">
        <v>44259</v>
      </c>
      <c r="H447" s="3">
        <v>0.50069444444444444</v>
      </c>
      <c r="I447">
        <v>19780863</v>
      </c>
      <c r="J447">
        <v>3</v>
      </c>
      <c r="K447" s="1" t="s">
        <v>5926</v>
      </c>
      <c r="L447">
        <v>0</v>
      </c>
      <c r="M447" s="4">
        <v>3</v>
      </c>
      <c r="N447" s="5">
        <v>6644.52</v>
      </c>
      <c r="O447" s="5">
        <f>IF(March_21[[#This Row],[WIN_OSE]]=0,('Summary Sheet'!$O$1)-('Summary Sheet'!$O$1*2%),-'Summary Sheet'!$O$1*(March_21[[#This Row],[BSP]]-1))</f>
        <v>1.96</v>
      </c>
    </row>
    <row r="448" spans="1:15" x14ac:dyDescent="0.25">
      <c r="A448">
        <v>180070300</v>
      </c>
      <c r="B448" s="1" t="s">
        <v>23</v>
      </c>
      <c r="C448" s="1" t="s">
        <v>5302</v>
      </c>
      <c r="D448" s="1" t="s">
        <v>7025</v>
      </c>
      <c r="E448" s="1" t="s">
        <v>47</v>
      </c>
      <c r="F448" s="1" t="s">
        <v>54</v>
      </c>
      <c r="G448" s="2">
        <v>44259</v>
      </c>
      <c r="H448" s="3">
        <v>0.51111111111111107</v>
      </c>
      <c r="I448">
        <v>37527505</v>
      </c>
      <c r="J448">
        <v>6</v>
      </c>
      <c r="K448" s="1" t="s">
        <v>3652</v>
      </c>
      <c r="L448">
        <v>1</v>
      </c>
      <c r="M448" s="4">
        <v>3.05</v>
      </c>
      <c r="N448" s="5">
        <v>13824.76</v>
      </c>
      <c r="O448" s="5">
        <f>IF(March_21[[#This Row],[WIN_OSE]]=0,('Summary Sheet'!$O$1)-('Summary Sheet'!$O$1*2%),-'Summary Sheet'!$O$1*(March_21[[#This Row],[BSP]]-1))</f>
        <v>-4.0999999999999996</v>
      </c>
    </row>
    <row r="449" spans="1:15" x14ac:dyDescent="0.25">
      <c r="A449">
        <v>180070302</v>
      </c>
      <c r="B449" s="1" t="s">
        <v>23</v>
      </c>
      <c r="C449" s="1" t="s">
        <v>5302</v>
      </c>
      <c r="D449" s="1" t="s">
        <v>7025</v>
      </c>
      <c r="E449" s="1" t="s">
        <v>32</v>
      </c>
      <c r="F449" s="1" t="s">
        <v>54</v>
      </c>
      <c r="G449" s="2">
        <v>44259</v>
      </c>
      <c r="H449" s="3">
        <v>0.52152777777777781</v>
      </c>
      <c r="I449">
        <v>36401874</v>
      </c>
      <c r="J449">
        <v>6</v>
      </c>
      <c r="K449" s="1" t="s">
        <v>5929</v>
      </c>
      <c r="L449">
        <v>0</v>
      </c>
      <c r="M449" s="4">
        <v>4.3713850432136674</v>
      </c>
      <c r="N449" s="5">
        <v>3801.74</v>
      </c>
      <c r="O449" s="5">
        <f>IF(March_21[[#This Row],[WIN_OSE]]=0,('Summary Sheet'!$O$1)-('Summary Sheet'!$O$1*2%),-'Summary Sheet'!$O$1*(March_21[[#This Row],[BSP]]-1))</f>
        <v>1.96</v>
      </c>
    </row>
    <row r="450" spans="1:15" x14ac:dyDescent="0.25">
      <c r="A450">
        <v>180070304</v>
      </c>
      <c r="B450" s="1" t="s">
        <v>23</v>
      </c>
      <c r="C450" s="1" t="s">
        <v>5302</v>
      </c>
      <c r="D450" s="1" t="s">
        <v>7025</v>
      </c>
      <c r="E450" s="1" t="s">
        <v>27</v>
      </c>
      <c r="F450" s="1" t="s">
        <v>46</v>
      </c>
      <c r="G450" s="2">
        <v>44259</v>
      </c>
      <c r="H450" s="3">
        <v>0.53194444444444444</v>
      </c>
      <c r="I450">
        <v>24952026</v>
      </c>
      <c r="J450">
        <v>4</v>
      </c>
      <c r="K450" s="1" t="s">
        <v>834</v>
      </c>
      <c r="L450">
        <v>1</v>
      </c>
      <c r="M450" s="4">
        <v>3.4</v>
      </c>
      <c r="N450" s="5">
        <v>6123.96</v>
      </c>
      <c r="O450" s="5">
        <f>IF(March_21[[#This Row],[WIN_OSE]]=0,('Summary Sheet'!$O$1)-('Summary Sheet'!$O$1*2%),-'Summary Sheet'!$O$1*(March_21[[#This Row],[BSP]]-1))</f>
        <v>-4.8</v>
      </c>
    </row>
    <row r="451" spans="1:15" x14ac:dyDescent="0.25">
      <c r="A451">
        <v>180070306</v>
      </c>
      <c r="B451" s="1" t="s">
        <v>23</v>
      </c>
      <c r="C451" s="1" t="s">
        <v>5302</v>
      </c>
      <c r="D451" s="1" t="s">
        <v>7025</v>
      </c>
      <c r="E451" s="1" t="s">
        <v>43</v>
      </c>
      <c r="F451" s="1" t="s">
        <v>54</v>
      </c>
      <c r="G451" s="2">
        <v>44259</v>
      </c>
      <c r="H451" s="3">
        <v>0.54305555555555551</v>
      </c>
      <c r="I451">
        <v>38422846</v>
      </c>
      <c r="J451">
        <v>4</v>
      </c>
      <c r="K451" s="1" t="s">
        <v>5930</v>
      </c>
      <c r="L451">
        <v>0</v>
      </c>
      <c r="M451" s="4">
        <v>2.2199787181983996</v>
      </c>
      <c r="N451" s="5">
        <v>9406.7199999999993</v>
      </c>
      <c r="O451" s="5">
        <f>IF(March_21[[#This Row],[WIN_OSE]]=0,('Summary Sheet'!$O$1)-('Summary Sheet'!$O$1*2%),-'Summary Sheet'!$O$1*(March_21[[#This Row],[BSP]]-1))</f>
        <v>1.96</v>
      </c>
    </row>
    <row r="452" spans="1:15" x14ac:dyDescent="0.25">
      <c r="A452">
        <v>180070308</v>
      </c>
      <c r="B452" s="1" t="s">
        <v>23</v>
      </c>
      <c r="C452" s="1" t="s">
        <v>5302</v>
      </c>
      <c r="D452" s="1" t="s">
        <v>7025</v>
      </c>
      <c r="E452" s="1" t="s">
        <v>20</v>
      </c>
      <c r="F452" s="1" t="s">
        <v>54</v>
      </c>
      <c r="G452" s="2">
        <v>44259</v>
      </c>
      <c r="H452" s="3">
        <v>0.55347222222222225</v>
      </c>
      <c r="I452">
        <v>36668649</v>
      </c>
      <c r="J452">
        <v>5</v>
      </c>
      <c r="K452" s="1" t="s">
        <v>4174</v>
      </c>
      <c r="L452">
        <v>0</v>
      </c>
      <c r="M452" s="4">
        <v>3.55</v>
      </c>
      <c r="N452" s="5">
        <v>9325.5</v>
      </c>
      <c r="O452" s="5">
        <f>IF(March_21[[#This Row],[WIN_OSE]]=0,('Summary Sheet'!$O$1)-('Summary Sheet'!$O$1*2%),-'Summary Sheet'!$O$1*(March_21[[#This Row],[BSP]]-1))</f>
        <v>1.96</v>
      </c>
    </row>
    <row r="453" spans="1:15" x14ac:dyDescent="0.25">
      <c r="A453">
        <v>180070310</v>
      </c>
      <c r="B453" s="1" t="s">
        <v>23</v>
      </c>
      <c r="C453" s="1" t="s">
        <v>5302</v>
      </c>
      <c r="D453" s="1" t="s">
        <v>7025</v>
      </c>
      <c r="E453" s="1" t="s">
        <v>32</v>
      </c>
      <c r="F453" s="1" t="s">
        <v>54</v>
      </c>
      <c r="G453" s="2">
        <v>44259</v>
      </c>
      <c r="H453" s="3">
        <v>0.56458333333333333</v>
      </c>
      <c r="I453">
        <v>28640541</v>
      </c>
      <c r="J453">
        <v>4</v>
      </c>
      <c r="K453" s="1" t="s">
        <v>5933</v>
      </c>
      <c r="L453">
        <v>1</v>
      </c>
      <c r="M453" s="4">
        <v>2.6194262357668743</v>
      </c>
      <c r="N453" s="5">
        <v>14486.34</v>
      </c>
      <c r="O453" s="5">
        <f>IF(March_21[[#This Row],[WIN_OSE]]=0,('Summary Sheet'!$O$1)-('Summary Sheet'!$O$1*2%),-'Summary Sheet'!$O$1*(March_21[[#This Row],[BSP]]-1))</f>
        <v>-3.2388524715337486</v>
      </c>
    </row>
    <row r="454" spans="1:15" x14ac:dyDescent="0.25">
      <c r="A454">
        <v>180070622</v>
      </c>
      <c r="B454" s="1" t="s">
        <v>19</v>
      </c>
      <c r="C454" s="1" t="s">
        <v>3136</v>
      </c>
      <c r="D454" s="1" t="s">
        <v>7025</v>
      </c>
      <c r="E454" s="1" t="s">
        <v>30</v>
      </c>
      <c r="F454" s="1" t="s">
        <v>44</v>
      </c>
      <c r="G454" s="2">
        <v>44259</v>
      </c>
      <c r="H454" s="3">
        <v>0.58611111111111114</v>
      </c>
      <c r="I454">
        <v>27075107</v>
      </c>
      <c r="J454">
        <v>3</v>
      </c>
      <c r="K454" s="1" t="s">
        <v>5008</v>
      </c>
      <c r="L454">
        <v>1</v>
      </c>
      <c r="M454" s="4">
        <v>2.9037561568821904</v>
      </c>
      <c r="N454" s="5">
        <v>9001.4</v>
      </c>
      <c r="O454" s="5">
        <f>IF(March_21[[#This Row],[WIN_OSE]]=0,('Summary Sheet'!$O$1)-('Summary Sheet'!$O$1*2%),-'Summary Sheet'!$O$1*(March_21[[#This Row],[BSP]]-1))</f>
        <v>-3.8075123137643807</v>
      </c>
    </row>
    <row r="455" spans="1:15" x14ac:dyDescent="0.25">
      <c r="A455">
        <v>180070624</v>
      </c>
      <c r="B455" s="1" t="s">
        <v>19</v>
      </c>
      <c r="C455" s="1" t="s">
        <v>3136</v>
      </c>
      <c r="D455" s="1" t="s">
        <v>7025</v>
      </c>
      <c r="E455" s="1" t="s">
        <v>49</v>
      </c>
      <c r="F455" s="1" t="s">
        <v>305</v>
      </c>
      <c r="G455" s="2">
        <v>44259</v>
      </c>
      <c r="H455" s="3">
        <v>0.59652777777777777</v>
      </c>
      <c r="I455">
        <v>27231710</v>
      </c>
      <c r="J455">
        <v>1</v>
      </c>
      <c r="K455" s="1" t="s">
        <v>5936</v>
      </c>
      <c r="L455">
        <v>1</v>
      </c>
      <c r="M455" s="4">
        <v>2.4427511161828019</v>
      </c>
      <c r="N455" s="5">
        <v>16508.22</v>
      </c>
      <c r="O455" s="5">
        <f>IF(March_21[[#This Row],[WIN_OSE]]=0,('Summary Sheet'!$O$1)-('Summary Sheet'!$O$1*2%),-'Summary Sheet'!$O$1*(March_21[[#This Row],[BSP]]-1))</f>
        <v>-2.8855022323656039</v>
      </c>
    </row>
    <row r="456" spans="1:15" x14ac:dyDescent="0.25">
      <c r="A456">
        <v>180070626</v>
      </c>
      <c r="B456" s="1" t="s">
        <v>19</v>
      </c>
      <c r="C456" s="1" t="s">
        <v>3136</v>
      </c>
      <c r="D456" s="1" t="s">
        <v>7025</v>
      </c>
      <c r="E456" s="1" t="s">
        <v>39</v>
      </c>
      <c r="F456" s="1" t="s">
        <v>44</v>
      </c>
      <c r="G456" s="2">
        <v>44259</v>
      </c>
      <c r="H456" s="3">
        <v>0.60833333333333328</v>
      </c>
      <c r="I456">
        <v>35962173</v>
      </c>
      <c r="J456">
        <v>1</v>
      </c>
      <c r="K456" s="1" t="s">
        <v>5939</v>
      </c>
      <c r="L456">
        <v>0</v>
      </c>
      <c r="M456" s="4">
        <v>3.4</v>
      </c>
      <c r="N456" s="5">
        <v>12949.62</v>
      </c>
      <c r="O456" s="5">
        <f>IF(March_21[[#This Row],[WIN_OSE]]=0,('Summary Sheet'!$O$1)-('Summary Sheet'!$O$1*2%),-'Summary Sheet'!$O$1*(March_21[[#This Row],[BSP]]-1))</f>
        <v>1.96</v>
      </c>
    </row>
    <row r="457" spans="1:15" x14ac:dyDescent="0.25">
      <c r="A457">
        <v>180070628</v>
      </c>
      <c r="B457" s="1" t="s">
        <v>19</v>
      </c>
      <c r="C457" s="1" t="s">
        <v>3136</v>
      </c>
      <c r="D457" s="1" t="s">
        <v>7025</v>
      </c>
      <c r="E457" s="1" t="s">
        <v>48</v>
      </c>
      <c r="F457" s="1" t="s">
        <v>44</v>
      </c>
      <c r="G457" s="2">
        <v>44259</v>
      </c>
      <c r="H457" s="3">
        <v>0.62083333333333335</v>
      </c>
      <c r="I457">
        <v>25791575</v>
      </c>
      <c r="J457">
        <v>5</v>
      </c>
      <c r="K457" s="1" t="s">
        <v>3459</v>
      </c>
      <c r="L457">
        <v>1</v>
      </c>
      <c r="M457" s="4">
        <v>3.75</v>
      </c>
      <c r="N457" s="5">
        <v>3940.18</v>
      </c>
      <c r="O457" s="5">
        <f>IF(March_21[[#This Row],[WIN_OSE]]=0,('Summary Sheet'!$O$1)-('Summary Sheet'!$O$1*2%),-'Summary Sheet'!$O$1*(March_21[[#This Row],[BSP]]-1))</f>
        <v>-5.5</v>
      </c>
    </row>
    <row r="458" spans="1:15" x14ac:dyDescent="0.25">
      <c r="A458">
        <v>180070630</v>
      </c>
      <c r="B458" s="1" t="s">
        <v>19</v>
      </c>
      <c r="C458" s="1" t="s">
        <v>3136</v>
      </c>
      <c r="D458" s="1" t="s">
        <v>7025</v>
      </c>
      <c r="E458" s="1" t="s">
        <v>41</v>
      </c>
      <c r="F458" s="1" t="s">
        <v>44</v>
      </c>
      <c r="G458" s="2">
        <v>44259</v>
      </c>
      <c r="H458" s="3">
        <v>0.63124999999999998</v>
      </c>
      <c r="I458">
        <v>38004608</v>
      </c>
      <c r="J458">
        <v>2</v>
      </c>
      <c r="K458" s="1" t="s">
        <v>5942</v>
      </c>
      <c r="L458">
        <v>0</v>
      </c>
      <c r="M458" s="4">
        <v>2.76</v>
      </c>
      <c r="N458" s="5">
        <v>14989.02</v>
      </c>
      <c r="O458" s="5">
        <f>IF(March_21[[#This Row],[WIN_OSE]]=0,('Summary Sheet'!$O$1)-('Summary Sheet'!$O$1*2%),-'Summary Sheet'!$O$1*(March_21[[#This Row],[BSP]]-1))</f>
        <v>1.96</v>
      </c>
    </row>
    <row r="459" spans="1:15" x14ac:dyDescent="0.25">
      <c r="A459">
        <v>180070632</v>
      </c>
      <c r="B459" s="1" t="s">
        <v>19</v>
      </c>
      <c r="C459" s="1" t="s">
        <v>3136</v>
      </c>
      <c r="D459" s="1" t="s">
        <v>7025</v>
      </c>
      <c r="E459" s="1" t="s">
        <v>49</v>
      </c>
      <c r="F459" s="1" t="s">
        <v>305</v>
      </c>
      <c r="G459" s="2">
        <v>44259</v>
      </c>
      <c r="H459" s="3">
        <v>0.6430555555555556</v>
      </c>
      <c r="I459">
        <v>36973554</v>
      </c>
      <c r="J459">
        <v>3</v>
      </c>
      <c r="K459" s="1" t="s">
        <v>5944</v>
      </c>
      <c r="L459">
        <v>1</v>
      </c>
      <c r="M459" s="4">
        <v>2.0801694967301589</v>
      </c>
      <c r="N459" s="5">
        <v>16992.439999999999</v>
      </c>
      <c r="O459" s="5">
        <f>IF(March_21[[#This Row],[WIN_OSE]]=0,('Summary Sheet'!$O$1)-('Summary Sheet'!$O$1*2%),-'Summary Sheet'!$O$1*(March_21[[#This Row],[BSP]]-1))</f>
        <v>-2.1603389934603179</v>
      </c>
    </row>
    <row r="460" spans="1:15" x14ac:dyDescent="0.25">
      <c r="A460">
        <v>180070634</v>
      </c>
      <c r="B460" s="1" t="s">
        <v>19</v>
      </c>
      <c r="C460" s="1" t="s">
        <v>3136</v>
      </c>
      <c r="D460" s="1" t="s">
        <v>7025</v>
      </c>
      <c r="E460" s="1" t="s">
        <v>30</v>
      </c>
      <c r="F460" s="1" t="s">
        <v>44</v>
      </c>
      <c r="G460" s="2">
        <v>44259</v>
      </c>
      <c r="H460" s="3">
        <v>0.65555555555555556</v>
      </c>
      <c r="I460">
        <v>19228810</v>
      </c>
      <c r="J460">
        <v>6</v>
      </c>
      <c r="K460" s="1" t="s">
        <v>5048</v>
      </c>
      <c r="L460">
        <v>0</v>
      </c>
      <c r="M460" s="4">
        <v>3.65</v>
      </c>
      <c r="N460" s="5">
        <v>8608.06</v>
      </c>
      <c r="O460" s="5">
        <f>IF(March_21[[#This Row],[WIN_OSE]]=0,('Summary Sheet'!$O$1)-('Summary Sheet'!$O$1*2%),-'Summary Sheet'!$O$1*(March_21[[#This Row],[BSP]]-1))</f>
        <v>1.96</v>
      </c>
    </row>
    <row r="461" spans="1:15" x14ac:dyDescent="0.25">
      <c r="A461">
        <v>180070636</v>
      </c>
      <c r="B461" s="1" t="s">
        <v>19</v>
      </c>
      <c r="C461" s="1" t="s">
        <v>3136</v>
      </c>
      <c r="D461" s="1" t="s">
        <v>7025</v>
      </c>
      <c r="E461" s="1" t="s">
        <v>48</v>
      </c>
      <c r="F461" s="1" t="s">
        <v>367</v>
      </c>
      <c r="G461" s="2">
        <v>44259</v>
      </c>
      <c r="H461" s="3">
        <v>0.6694444444444444</v>
      </c>
      <c r="I461">
        <v>27231662</v>
      </c>
      <c r="J461">
        <v>1</v>
      </c>
      <c r="K461" s="1" t="s">
        <v>5945</v>
      </c>
      <c r="L461">
        <v>1</v>
      </c>
      <c r="M461" s="4">
        <v>2.3355603273451742</v>
      </c>
      <c r="N461" s="5">
        <v>14771.48</v>
      </c>
      <c r="O461" s="5">
        <f>IF(March_21[[#This Row],[WIN_OSE]]=0,('Summary Sheet'!$O$1)-('Summary Sheet'!$O$1*2%),-'Summary Sheet'!$O$1*(March_21[[#This Row],[BSP]]-1))</f>
        <v>-2.6711206546903483</v>
      </c>
    </row>
    <row r="462" spans="1:15" x14ac:dyDescent="0.25">
      <c r="A462">
        <v>180070638</v>
      </c>
      <c r="B462" s="1" t="s">
        <v>19</v>
      </c>
      <c r="C462" s="1" t="s">
        <v>3136</v>
      </c>
      <c r="D462" s="1" t="s">
        <v>7025</v>
      </c>
      <c r="E462" s="1" t="s">
        <v>24</v>
      </c>
      <c r="F462" s="1" t="s">
        <v>44</v>
      </c>
      <c r="G462" s="2">
        <v>44259</v>
      </c>
      <c r="H462" s="3">
        <v>0.68263888888888891</v>
      </c>
      <c r="I462">
        <v>28060491</v>
      </c>
      <c r="J462">
        <v>2</v>
      </c>
      <c r="K462" s="1" t="s">
        <v>4255</v>
      </c>
      <c r="L462">
        <v>1</v>
      </c>
      <c r="M462" s="4">
        <v>2.649108173378627</v>
      </c>
      <c r="N462" s="5">
        <v>20245.5</v>
      </c>
      <c r="O462" s="5">
        <f>IF(March_21[[#This Row],[WIN_OSE]]=0,('Summary Sheet'!$O$1)-('Summary Sheet'!$O$1*2%),-'Summary Sheet'!$O$1*(March_21[[#This Row],[BSP]]-1))</f>
        <v>-3.2982163467572541</v>
      </c>
    </row>
    <row r="463" spans="1:15" x14ac:dyDescent="0.25">
      <c r="A463">
        <v>180070640</v>
      </c>
      <c r="B463" s="1" t="s">
        <v>19</v>
      </c>
      <c r="C463" s="1" t="s">
        <v>3136</v>
      </c>
      <c r="D463" s="1" t="s">
        <v>7025</v>
      </c>
      <c r="E463" s="1" t="s">
        <v>24</v>
      </c>
      <c r="F463" s="1" t="s">
        <v>44</v>
      </c>
      <c r="G463" s="2">
        <v>44259</v>
      </c>
      <c r="H463" s="3">
        <v>0.69652777777777775</v>
      </c>
      <c r="I463">
        <v>22331292</v>
      </c>
      <c r="J463">
        <v>1</v>
      </c>
      <c r="K463" s="1" t="s">
        <v>5947</v>
      </c>
      <c r="L463">
        <v>1</v>
      </c>
      <c r="M463" s="4">
        <v>3.6580711319999999</v>
      </c>
      <c r="N463" s="5">
        <v>7523.48</v>
      </c>
      <c r="O463" s="5">
        <f>IF(March_21[[#This Row],[WIN_OSE]]=0,('Summary Sheet'!$O$1)-('Summary Sheet'!$O$1*2%),-'Summary Sheet'!$O$1*(March_21[[#This Row],[BSP]]-1))</f>
        <v>-5.3161422639999998</v>
      </c>
    </row>
    <row r="464" spans="1:15" x14ac:dyDescent="0.25">
      <c r="A464">
        <v>180070642</v>
      </c>
      <c r="B464" s="1" t="s">
        <v>19</v>
      </c>
      <c r="C464" s="1" t="s">
        <v>3136</v>
      </c>
      <c r="D464" s="1" t="s">
        <v>7025</v>
      </c>
      <c r="E464" s="1" t="s">
        <v>75</v>
      </c>
      <c r="F464" s="1" t="s">
        <v>305</v>
      </c>
      <c r="G464" s="2">
        <v>44259</v>
      </c>
      <c r="H464" s="3">
        <v>0.7104166666666667</v>
      </c>
      <c r="I464">
        <v>25184144</v>
      </c>
      <c r="J464">
        <v>3</v>
      </c>
      <c r="K464" s="1" t="s">
        <v>5950</v>
      </c>
      <c r="L464">
        <v>0</v>
      </c>
      <c r="M464" s="4">
        <v>2.68</v>
      </c>
      <c r="N464" s="5">
        <v>15683.76</v>
      </c>
      <c r="O464" s="5">
        <f>IF(March_21[[#This Row],[WIN_OSE]]=0,('Summary Sheet'!$O$1)-('Summary Sheet'!$O$1*2%),-'Summary Sheet'!$O$1*(March_21[[#This Row],[BSP]]-1))</f>
        <v>1.96</v>
      </c>
    </row>
    <row r="465" spans="1:15" x14ac:dyDescent="0.25">
      <c r="A465">
        <v>180070644</v>
      </c>
      <c r="B465" s="1" t="s">
        <v>19</v>
      </c>
      <c r="C465" s="1" t="s">
        <v>3136</v>
      </c>
      <c r="D465" s="1" t="s">
        <v>7025</v>
      </c>
      <c r="E465" s="1" t="s">
        <v>39</v>
      </c>
      <c r="F465" s="1" t="s">
        <v>44</v>
      </c>
      <c r="G465" s="2">
        <v>44259</v>
      </c>
      <c r="H465" s="3">
        <v>0.72361111111111109</v>
      </c>
      <c r="I465">
        <v>35590498</v>
      </c>
      <c r="J465">
        <v>1</v>
      </c>
      <c r="K465" s="1" t="s">
        <v>3689</v>
      </c>
      <c r="L465">
        <v>1</v>
      </c>
      <c r="M465" s="4">
        <v>2.02</v>
      </c>
      <c r="N465" s="5">
        <v>14562.32</v>
      </c>
      <c r="O465" s="5">
        <f>IF(March_21[[#This Row],[WIN_OSE]]=0,('Summary Sheet'!$O$1)-('Summary Sheet'!$O$1*2%),-'Summary Sheet'!$O$1*(March_21[[#This Row],[BSP]]-1))</f>
        <v>-2.04</v>
      </c>
    </row>
    <row r="466" spans="1:15" x14ac:dyDescent="0.25">
      <c r="A466">
        <v>180070822</v>
      </c>
      <c r="B466" s="1" t="s">
        <v>23</v>
      </c>
      <c r="C466" s="1" t="s">
        <v>3130</v>
      </c>
      <c r="D466" s="1" t="s">
        <v>7025</v>
      </c>
      <c r="E466" s="1" t="s">
        <v>47</v>
      </c>
      <c r="F466" s="1" t="s">
        <v>168</v>
      </c>
      <c r="G466" s="2">
        <v>44259</v>
      </c>
      <c r="H466" s="3">
        <v>0.5756944444444444</v>
      </c>
      <c r="I466">
        <v>35825306</v>
      </c>
      <c r="J466">
        <v>2</v>
      </c>
      <c r="K466" s="1" t="s">
        <v>5952</v>
      </c>
      <c r="L466">
        <v>0</v>
      </c>
      <c r="M466" s="4">
        <v>3.75</v>
      </c>
      <c r="N466" s="5">
        <v>6979.7</v>
      </c>
      <c r="O466" s="5">
        <f>IF(March_21[[#This Row],[WIN_OSE]]=0,('Summary Sheet'!$O$1)-('Summary Sheet'!$O$1*2%),-'Summary Sheet'!$O$1*(March_21[[#This Row],[BSP]]-1))</f>
        <v>1.96</v>
      </c>
    </row>
    <row r="467" spans="1:15" x14ac:dyDescent="0.25">
      <c r="A467">
        <v>180070824</v>
      </c>
      <c r="B467" s="1" t="s">
        <v>23</v>
      </c>
      <c r="C467" s="1" t="s">
        <v>3130</v>
      </c>
      <c r="D467" s="1" t="s">
        <v>7025</v>
      </c>
      <c r="E467" s="1" t="s">
        <v>24</v>
      </c>
      <c r="F467" s="1" t="s">
        <v>168</v>
      </c>
      <c r="G467" s="2">
        <v>44259</v>
      </c>
      <c r="H467" s="3">
        <v>0.58819444444444446</v>
      </c>
      <c r="I467">
        <v>38691764</v>
      </c>
      <c r="J467">
        <v>5</v>
      </c>
      <c r="K467" s="1" t="s">
        <v>5954</v>
      </c>
      <c r="L467">
        <v>1</v>
      </c>
      <c r="M467" s="4">
        <v>4.2968444328007163</v>
      </c>
      <c r="N467" s="5">
        <v>6548.68</v>
      </c>
      <c r="O467" s="5">
        <f>IF(March_21[[#This Row],[WIN_OSE]]=0,('Summary Sheet'!$O$1)-('Summary Sheet'!$O$1*2%),-'Summary Sheet'!$O$1*(March_21[[#This Row],[BSP]]-1))</f>
        <v>-6.5936888656014325</v>
      </c>
    </row>
    <row r="468" spans="1:15" x14ac:dyDescent="0.25">
      <c r="A468">
        <v>180070826</v>
      </c>
      <c r="B468" s="1" t="s">
        <v>23</v>
      </c>
      <c r="C468" s="1" t="s">
        <v>3130</v>
      </c>
      <c r="D468" s="1" t="s">
        <v>7025</v>
      </c>
      <c r="E468" s="1" t="s">
        <v>30</v>
      </c>
      <c r="F468" s="1" t="s">
        <v>168</v>
      </c>
      <c r="G468" s="2">
        <v>44259</v>
      </c>
      <c r="H468" s="3">
        <v>0.59930555555555554</v>
      </c>
      <c r="I468">
        <v>35529693</v>
      </c>
      <c r="J468">
        <v>4</v>
      </c>
      <c r="K468" s="1" t="s">
        <v>5133</v>
      </c>
      <c r="L468">
        <v>0</v>
      </c>
      <c r="M468" s="4">
        <v>4.4120252638255621</v>
      </c>
      <c r="N468" s="5">
        <v>6348.24</v>
      </c>
      <c r="O468" s="5">
        <f>IF(March_21[[#This Row],[WIN_OSE]]=0,('Summary Sheet'!$O$1)-('Summary Sheet'!$O$1*2%),-'Summary Sheet'!$O$1*(March_21[[#This Row],[BSP]]-1))</f>
        <v>1.96</v>
      </c>
    </row>
    <row r="469" spans="1:15" x14ac:dyDescent="0.25">
      <c r="A469">
        <v>180070828</v>
      </c>
      <c r="B469" s="1" t="s">
        <v>23</v>
      </c>
      <c r="C469" s="1" t="s">
        <v>3130</v>
      </c>
      <c r="D469" s="1" t="s">
        <v>7025</v>
      </c>
      <c r="E469" s="1" t="s">
        <v>43</v>
      </c>
      <c r="F469" s="1" t="s">
        <v>168</v>
      </c>
      <c r="G469" s="2">
        <v>44259</v>
      </c>
      <c r="H469" s="3">
        <v>0.61250000000000004</v>
      </c>
      <c r="I469">
        <v>36425439</v>
      </c>
      <c r="J469">
        <v>4</v>
      </c>
      <c r="K469" s="1" t="s">
        <v>4911</v>
      </c>
      <c r="L469">
        <v>0</v>
      </c>
      <c r="M469" s="4">
        <v>3.7727757679999998</v>
      </c>
      <c r="N469" s="5">
        <v>6111.12</v>
      </c>
      <c r="O469" s="5">
        <f>IF(March_21[[#This Row],[WIN_OSE]]=0,('Summary Sheet'!$O$1)-('Summary Sheet'!$O$1*2%),-'Summary Sheet'!$O$1*(March_21[[#This Row],[BSP]]-1))</f>
        <v>1.96</v>
      </c>
    </row>
    <row r="470" spans="1:15" x14ac:dyDescent="0.25">
      <c r="A470">
        <v>180070830</v>
      </c>
      <c r="B470" s="1" t="s">
        <v>23</v>
      </c>
      <c r="C470" s="1" t="s">
        <v>3130</v>
      </c>
      <c r="D470" s="1" t="s">
        <v>7025</v>
      </c>
      <c r="E470" s="1" t="s">
        <v>193</v>
      </c>
      <c r="F470" s="1" t="s">
        <v>194</v>
      </c>
      <c r="G470" s="2">
        <v>44259</v>
      </c>
      <c r="H470" s="3">
        <v>0.62638888888888888</v>
      </c>
      <c r="I470">
        <v>35353105</v>
      </c>
      <c r="J470">
        <v>2</v>
      </c>
      <c r="K470" s="1" t="s">
        <v>434</v>
      </c>
      <c r="L470">
        <v>0</v>
      </c>
      <c r="M470" s="4">
        <v>3.65</v>
      </c>
      <c r="N470" s="5">
        <v>7157.32</v>
      </c>
      <c r="O470" s="5">
        <f>IF(March_21[[#This Row],[WIN_OSE]]=0,('Summary Sheet'!$O$1)-('Summary Sheet'!$O$1*2%),-'Summary Sheet'!$O$1*(March_21[[#This Row],[BSP]]-1))</f>
        <v>1.96</v>
      </c>
    </row>
    <row r="471" spans="1:15" x14ac:dyDescent="0.25">
      <c r="A471">
        <v>180070832</v>
      </c>
      <c r="B471" s="1" t="s">
        <v>23</v>
      </c>
      <c r="C471" s="1" t="s">
        <v>3130</v>
      </c>
      <c r="D471" s="1" t="s">
        <v>7025</v>
      </c>
      <c r="E471" s="1" t="s">
        <v>65</v>
      </c>
      <c r="F471" s="1" t="s">
        <v>168</v>
      </c>
      <c r="G471" s="2">
        <v>44259</v>
      </c>
      <c r="H471" s="3">
        <v>0.63749999999999996</v>
      </c>
      <c r="I471">
        <v>38691766</v>
      </c>
      <c r="J471">
        <v>4</v>
      </c>
      <c r="K471" s="1" t="s">
        <v>5957</v>
      </c>
      <c r="L471">
        <v>0</v>
      </c>
      <c r="M471" s="4">
        <v>4</v>
      </c>
      <c r="N471" s="5">
        <v>8020.18</v>
      </c>
      <c r="O471" s="5">
        <f>IF(March_21[[#This Row],[WIN_OSE]]=0,('Summary Sheet'!$O$1)-('Summary Sheet'!$O$1*2%),-'Summary Sheet'!$O$1*(March_21[[#This Row],[BSP]]-1))</f>
        <v>1.96</v>
      </c>
    </row>
    <row r="472" spans="1:15" x14ac:dyDescent="0.25">
      <c r="A472">
        <v>180070834</v>
      </c>
      <c r="B472" s="1" t="s">
        <v>23</v>
      </c>
      <c r="C472" s="1" t="s">
        <v>3130</v>
      </c>
      <c r="D472" s="1" t="s">
        <v>7025</v>
      </c>
      <c r="E472" s="1" t="s">
        <v>43</v>
      </c>
      <c r="F472" s="1" t="s">
        <v>168</v>
      </c>
      <c r="G472" s="2">
        <v>44259</v>
      </c>
      <c r="H472" s="3">
        <v>0.65138888888888891</v>
      </c>
      <c r="I472">
        <v>27162520</v>
      </c>
      <c r="J472">
        <v>1</v>
      </c>
      <c r="K472" s="1" t="s">
        <v>5959</v>
      </c>
      <c r="L472">
        <v>1</v>
      </c>
      <c r="M472" s="4">
        <v>3.4</v>
      </c>
      <c r="N472" s="5">
        <v>9320.76</v>
      </c>
      <c r="O472" s="5">
        <f>IF(March_21[[#This Row],[WIN_OSE]]=0,('Summary Sheet'!$O$1)-('Summary Sheet'!$O$1*2%),-'Summary Sheet'!$O$1*(March_21[[#This Row],[BSP]]-1))</f>
        <v>-4.8</v>
      </c>
    </row>
    <row r="473" spans="1:15" x14ac:dyDescent="0.25">
      <c r="A473">
        <v>180070836</v>
      </c>
      <c r="B473" s="1" t="s">
        <v>23</v>
      </c>
      <c r="C473" s="1" t="s">
        <v>3130</v>
      </c>
      <c r="D473" s="1" t="s">
        <v>7025</v>
      </c>
      <c r="E473" s="1" t="s">
        <v>30</v>
      </c>
      <c r="F473" s="1" t="s">
        <v>168</v>
      </c>
      <c r="G473" s="2">
        <v>44259</v>
      </c>
      <c r="H473" s="3">
        <v>0.66527777777777775</v>
      </c>
      <c r="I473">
        <v>35703047</v>
      </c>
      <c r="J473">
        <v>1</v>
      </c>
      <c r="K473" s="1" t="s">
        <v>5965</v>
      </c>
      <c r="L473">
        <v>1</v>
      </c>
      <c r="M473" s="4">
        <v>3.4423034962719612</v>
      </c>
      <c r="N473" s="5">
        <v>12895.88</v>
      </c>
      <c r="O473" s="5">
        <f>IF(March_21[[#This Row],[WIN_OSE]]=0,('Summary Sheet'!$O$1)-('Summary Sheet'!$O$1*2%),-'Summary Sheet'!$O$1*(March_21[[#This Row],[BSP]]-1))</f>
        <v>-4.8846069925439224</v>
      </c>
    </row>
    <row r="474" spans="1:15" x14ac:dyDescent="0.25">
      <c r="A474">
        <v>180070838</v>
      </c>
      <c r="B474" s="1" t="s">
        <v>23</v>
      </c>
      <c r="C474" s="1" t="s">
        <v>3130</v>
      </c>
      <c r="D474" s="1" t="s">
        <v>7025</v>
      </c>
      <c r="E474" s="1" t="s">
        <v>65</v>
      </c>
      <c r="F474" s="1" t="s">
        <v>168</v>
      </c>
      <c r="G474" s="2">
        <v>44259</v>
      </c>
      <c r="H474" s="3">
        <v>0.6791666666666667</v>
      </c>
      <c r="I474">
        <v>26641675</v>
      </c>
      <c r="J474">
        <v>1</v>
      </c>
      <c r="K474" s="1" t="s">
        <v>5967</v>
      </c>
      <c r="L474">
        <v>0</v>
      </c>
      <c r="M474" s="4">
        <v>3.1</v>
      </c>
      <c r="N474" s="5">
        <v>9887.9599999999991</v>
      </c>
      <c r="O474" s="5">
        <f>IF(March_21[[#This Row],[WIN_OSE]]=0,('Summary Sheet'!$O$1)-('Summary Sheet'!$O$1*2%),-'Summary Sheet'!$O$1*(March_21[[#This Row],[BSP]]-1))</f>
        <v>1.96</v>
      </c>
    </row>
    <row r="475" spans="1:15" x14ac:dyDescent="0.25">
      <c r="A475">
        <v>180070840</v>
      </c>
      <c r="B475" s="1" t="s">
        <v>23</v>
      </c>
      <c r="C475" s="1" t="s">
        <v>3130</v>
      </c>
      <c r="D475" s="1" t="s">
        <v>7025</v>
      </c>
      <c r="E475" s="1" t="s">
        <v>41</v>
      </c>
      <c r="F475" s="1" t="s">
        <v>168</v>
      </c>
      <c r="G475" s="2">
        <v>44259</v>
      </c>
      <c r="H475" s="3">
        <v>0.69305555555555554</v>
      </c>
      <c r="I475">
        <v>20236705</v>
      </c>
      <c r="J475">
        <v>1</v>
      </c>
      <c r="K475" s="1" t="s">
        <v>5968</v>
      </c>
      <c r="L475">
        <v>0</v>
      </c>
      <c r="M475" s="4">
        <v>3.2157720827356382</v>
      </c>
      <c r="N475" s="5">
        <v>16008.54</v>
      </c>
      <c r="O475" s="5">
        <f>IF(March_21[[#This Row],[WIN_OSE]]=0,('Summary Sheet'!$O$1)-('Summary Sheet'!$O$1*2%),-'Summary Sheet'!$O$1*(March_21[[#This Row],[BSP]]-1))</f>
        <v>1.96</v>
      </c>
    </row>
    <row r="476" spans="1:15" x14ac:dyDescent="0.25">
      <c r="A476">
        <v>180070842</v>
      </c>
      <c r="B476" s="1" t="s">
        <v>23</v>
      </c>
      <c r="C476" s="1" t="s">
        <v>3130</v>
      </c>
      <c r="D476" s="1" t="s">
        <v>7025</v>
      </c>
      <c r="E476" s="1" t="s">
        <v>65</v>
      </c>
      <c r="F476" s="1" t="s">
        <v>168</v>
      </c>
      <c r="G476" s="2">
        <v>44259</v>
      </c>
      <c r="H476" s="3">
        <v>0.70694444444444449</v>
      </c>
      <c r="I476">
        <v>38559115</v>
      </c>
      <c r="J476">
        <v>6</v>
      </c>
      <c r="K476" s="1" t="s">
        <v>5971</v>
      </c>
      <c r="L476">
        <v>0</v>
      </c>
      <c r="M476" s="4">
        <v>2.9796091838856409</v>
      </c>
      <c r="N476" s="5">
        <v>24089.32</v>
      </c>
      <c r="O476" s="5">
        <f>IF(March_21[[#This Row],[WIN_OSE]]=0,('Summary Sheet'!$O$1)-('Summary Sheet'!$O$1*2%),-'Summary Sheet'!$O$1*(March_21[[#This Row],[BSP]]-1))</f>
        <v>1.96</v>
      </c>
    </row>
    <row r="477" spans="1:15" x14ac:dyDescent="0.25">
      <c r="A477">
        <v>180070844</v>
      </c>
      <c r="B477" s="1" t="s">
        <v>23</v>
      </c>
      <c r="C477" s="1" t="s">
        <v>3130</v>
      </c>
      <c r="D477" s="1" t="s">
        <v>7025</v>
      </c>
      <c r="E477" s="1" t="s">
        <v>193</v>
      </c>
      <c r="F477" s="1" t="s">
        <v>194</v>
      </c>
      <c r="G477" s="2">
        <v>44259</v>
      </c>
      <c r="H477" s="3">
        <v>0.72083333333333333</v>
      </c>
      <c r="I477">
        <v>38691769</v>
      </c>
      <c r="J477">
        <v>3</v>
      </c>
      <c r="K477" s="1" t="s">
        <v>5975</v>
      </c>
      <c r="L477">
        <v>0</v>
      </c>
      <c r="M477" s="4">
        <v>4.4000000000000004</v>
      </c>
      <c r="N477" s="5">
        <v>6085.76</v>
      </c>
      <c r="O477" s="5">
        <f>IF(March_21[[#This Row],[WIN_OSE]]=0,('Summary Sheet'!$O$1)-('Summary Sheet'!$O$1*2%),-'Summary Sheet'!$O$1*(March_21[[#This Row],[BSP]]-1))</f>
        <v>1.96</v>
      </c>
    </row>
    <row r="478" spans="1:15" x14ac:dyDescent="0.25">
      <c r="A478">
        <v>180070846</v>
      </c>
      <c r="B478" s="1" t="s">
        <v>23</v>
      </c>
      <c r="C478" s="1" t="s">
        <v>3130</v>
      </c>
      <c r="D478" s="1" t="s">
        <v>7025</v>
      </c>
      <c r="E478" s="1" t="s">
        <v>30</v>
      </c>
      <c r="F478" s="1" t="s">
        <v>168</v>
      </c>
      <c r="G478" s="2">
        <v>44259</v>
      </c>
      <c r="H478" s="3">
        <v>0.73402777777777772</v>
      </c>
      <c r="I478">
        <v>38146152</v>
      </c>
      <c r="J478">
        <v>2</v>
      </c>
      <c r="K478" s="1" t="s">
        <v>3665</v>
      </c>
      <c r="L478">
        <v>0</v>
      </c>
      <c r="M478" s="4">
        <v>2.7874301376622133</v>
      </c>
      <c r="N478" s="5">
        <v>16835.400000000001</v>
      </c>
      <c r="O478" s="5">
        <f>IF(March_21[[#This Row],[WIN_OSE]]=0,('Summary Sheet'!$O$1)-('Summary Sheet'!$O$1*2%),-'Summary Sheet'!$O$1*(March_21[[#This Row],[BSP]]-1))</f>
        <v>1.96</v>
      </c>
    </row>
    <row r="479" spans="1:15" x14ac:dyDescent="0.25">
      <c r="A479">
        <v>180070848</v>
      </c>
      <c r="B479" s="1" t="s">
        <v>23</v>
      </c>
      <c r="C479" s="1" t="s">
        <v>3130</v>
      </c>
      <c r="D479" s="1" t="s">
        <v>7025</v>
      </c>
      <c r="E479" s="1" t="s">
        <v>65</v>
      </c>
      <c r="F479" s="1" t="s">
        <v>168</v>
      </c>
      <c r="G479" s="2">
        <v>44259</v>
      </c>
      <c r="H479" s="3">
        <v>0.74583333333333335</v>
      </c>
      <c r="I479">
        <v>36161097</v>
      </c>
      <c r="J479">
        <v>2</v>
      </c>
      <c r="K479" s="1" t="s">
        <v>5977</v>
      </c>
      <c r="L479">
        <v>0</v>
      </c>
      <c r="M479" s="4">
        <v>3.2</v>
      </c>
      <c r="N479" s="5">
        <v>7727.66</v>
      </c>
      <c r="O479" s="5">
        <f>IF(March_21[[#This Row],[WIN_OSE]]=0,('Summary Sheet'!$O$1)-('Summary Sheet'!$O$1*2%),-'Summary Sheet'!$O$1*(March_21[[#This Row],[BSP]]-1))</f>
        <v>1.96</v>
      </c>
    </row>
    <row r="480" spans="1:15" x14ac:dyDescent="0.25">
      <c r="A480">
        <v>180071013</v>
      </c>
      <c r="B480" s="1" t="s">
        <v>23</v>
      </c>
      <c r="C480" s="1" t="s">
        <v>3133</v>
      </c>
      <c r="D480" s="1" t="s">
        <v>7025</v>
      </c>
      <c r="E480" s="1" t="s">
        <v>41</v>
      </c>
      <c r="F480" s="1" t="s">
        <v>13</v>
      </c>
      <c r="G480" s="2">
        <v>44259</v>
      </c>
      <c r="H480" s="3">
        <v>0.58125000000000004</v>
      </c>
      <c r="I480">
        <v>36836698</v>
      </c>
      <c r="J480">
        <v>2</v>
      </c>
      <c r="K480" s="1" t="s">
        <v>5978</v>
      </c>
      <c r="L480">
        <v>0</v>
      </c>
      <c r="M480" s="4">
        <v>3.0588549561839318</v>
      </c>
      <c r="N480" s="5">
        <v>7740.72</v>
      </c>
      <c r="O480" s="5">
        <f>IF(March_21[[#This Row],[WIN_OSE]]=0,('Summary Sheet'!$O$1)-('Summary Sheet'!$O$1*2%),-'Summary Sheet'!$O$1*(March_21[[#This Row],[BSP]]-1))</f>
        <v>1.96</v>
      </c>
    </row>
    <row r="481" spans="1:15" x14ac:dyDescent="0.25">
      <c r="A481">
        <v>180071015</v>
      </c>
      <c r="B481" s="1" t="s">
        <v>23</v>
      </c>
      <c r="C481" s="1" t="s">
        <v>3133</v>
      </c>
      <c r="D481" s="1" t="s">
        <v>7025</v>
      </c>
      <c r="E481" s="1" t="s">
        <v>43</v>
      </c>
      <c r="F481" s="1" t="s">
        <v>13</v>
      </c>
      <c r="G481" s="2">
        <v>44259</v>
      </c>
      <c r="H481" s="3">
        <v>0.59166666666666667</v>
      </c>
      <c r="I481">
        <v>32114093</v>
      </c>
      <c r="J481">
        <v>6</v>
      </c>
      <c r="K481" s="1" t="s">
        <v>5979</v>
      </c>
      <c r="L481">
        <v>0</v>
      </c>
      <c r="M481" s="4">
        <v>2.6532682305089468</v>
      </c>
      <c r="N481" s="5">
        <v>7929.3</v>
      </c>
      <c r="O481" s="5">
        <f>IF(March_21[[#This Row],[WIN_OSE]]=0,('Summary Sheet'!$O$1)-('Summary Sheet'!$O$1*2%),-'Summary Sheet'!$O$1*(March_21[[#This Row],[BSP]]-1))</f>
        <v>1.96</v>
      </c>
    </row>
    <row r="482" spans="1:15" x14ac:dyDescent="0.25">
      <c r="A482">
        <v>180071017</v>
      </c>
      <c r="B482" s="1" t="s">
        <v>23</v>
      </c>
      <c r="C482" s="1" t="s">
        <v>3133</v>
      </c>
      <c r="D482" s="1" t="s">
        <v>7025</v>
      </c>
      <c r="E482" s="1" t="s">
        <v>41</v>
      </c>
      <c r="F482" s="1" t="s">
        <v>13</v>
      </c>
      <c r="G482" s="2">
        <v>44259</v>
      </c>
      <c r="H482" s="3">
        <v>0.60555555555555551</v>
      </c>
      <c r="I482">
        <v>25982778</v>
      </c>
      <c r="J482">
        <v>2</v>
      </c>
      <c r="K482" s="1" t="s">
        <v>3681</v>
      </c>
      <c r="L482">
        <v>0</v>
      </c>
      <c r="M482" s="4">
        <v>2.4275023592860459</v>
      </c>
      <c r="N482" s="5">
        <v>11258.06</v>
      </c>
      <c r="O482" s="5">
        <f>IF(March_21[[#This Row],[WIN_OSE]]=0,('Summary Sheet'!$O$1)-('Summary Sheet'!$O$1*2%),-'Summary Sheet'!$O$1*(March_21[[#This Row],[BSP]]-1))</f>
        <v>1.96</v>
      </c>
    </row>
    <row r="483" spans="1:15" x14ac:dyDescent="0.25">
      <c r="A483">
        <v>180071019</v>
      </c>
      <c r="B483" s="1" t="s">
        <v>23</v>
      </c>
      <c r="C483" s="1" t="s">
        <v>3133</v>
      </c>
      <c r="D483" s="1" t="s">
        <v>7025</v>
      </c>
      <c r="E483" s="1" t="s">
        <v>24</v>
      </c>
      <c r="F483" s="1" t="s">
        <v>13</v>
      </c>
      <c r="G483" s="2">
        <v>44259</v>
      </c>
      <c r="H483" s="3">
        <v>0.61944444444444446</v>
      </c>
      <c r="I483">
        <v>36301035</v>
      </c>
      <c r="J483">
        <v>2</v>
      </c>
      <c r="K483" s="1" t="s">
        <v>4163</v>
      </c>
      <c r="L483">
        <v>1</v>
      </c>
      <c r="M483" s="4">
        <v>3.4571610627184421</v>
      </c>
      <c r="N483" s="5">
        <v>11517.4</v>
      </c>
      <c r="O483" s="5">
        <f>IF(March_21[[#This Row],[WIN_OSE]]=0,('Summary Sheet'!$O$1)-('Summary Sheet'!$O$1*2%),-'Summary Sheet'!$O$1*(March_21[[#This Row],[BSP]]-1))</f>
        <v>-4.9143221254368843</v>
      </c>
    </row>
    <row r="484" spans="1:15" x14ac:dyDescent="0.25">
      <c r="A484">
        <v>180071021</v>
      </c>
      <c r="B484" s="1" t="s">
        <v>23</v>
      </c>
      <c r="C484" s="1" t="s">
        <v>3133</v>
      </c>
      <c r="D484" s="1" t="s">
        <v>7025</v>
      </c>
      <c r="E484" s="1" t="s">
        <v>30</v>
      </c>
      <c r="F484" s="1" t="s">
        <v>13</v>
      </c>
      <c r="G484" s="2">
        <v>44259</v>
      </c>
      <c r="H484" s="3">
        <v>0.63263888888888886</v>
      </c>
      <c r="I484">
        <v>38593074</v>
      </c>
      <c r="J484">
        <v>6</v>
      </c>
      <c r="K484" s="1" t="s">
        <v>5982</v>
      </c>
      <c r="L484">
        <v>0</v>
      </c>
      <c r="M484" s="4">
        <v>2.8114901968397765</v>
      </c>
      <c r="N484" s="5">
        <v>8240.7000000000007</v>
      </c>
      <c r="O484" s="5">
        <f>IF(March_21[[#This Row],[WIN_OSE]]=0,('Summary Sheet'!$O$1)-('Summary Sheet'!$O$1*2%),-'Summary Sheet'!$O$1*(March_21[[#This Row],[BSP]]-1))</f>
        <v>1.96</v>
      </c>
    </row>
    <row r="485" spans="1:15" x14ac:dyDescent="0.25">
      <c r="A485">
        <v>180071023</v>
      </c>
      <c r="B485" s="1" t="s">
        <v>23</v>
      </c>
      <c r="C485" s="1" t="s">
        <v>3133</v>
      </c>
      <c r="D485" s="1" t="s">
        <v>7025</v>
      </c>
      <c r="E485" s="1" t="s">
        <v>39</v>
      </c>
      <c r="F485" s="1" t="s">
        <v>13</v>
      </c>
      <c r="G485" s="2">
        <v>44259</v>
      </c>
      <c r="H485" s="3">
        <v>0.64444444444444449</v>
      </c>
      <c r="I485">
        <v>28753277</v>
      </c>
      <c r="J485">
        <v>5</v>
      </c>
      <c r="K485" s="1" t="s">
        <v>3437</v>
      </c>
      <c r="L485">
        <v>0</v>
      </c>
      <c r="M485" s="4">
        <v>3</v>
      </c>
      <c r="N485" s="5">
        <v>4412.9799999999996</v>
      </c>
      <c r="O485" s="5">
        <f>IF(March_21[[#This Row],[WIN_OSE]]=0,('Summary Sheet'!$O$1)-('Summary Sheet'!$O$1*2%),-'Summary Sheet'!$O$1*(March_21[[#This Row],[BSP]]-1))</f>
        <v>1.96</v>
      </c>
    </row>
    <row r="486" spans="1:15" x14ac:dyDescent="0.25">
      <c r="A486">
        <v>180071025</v>
      </c>
      <c r="B486" s="1" t="s">
        <v>23</v>
      </c>
      <c r="C486" s="1" t="s">
        <v>3133</v>
      </c>
      <c r="D486" s="1" t="s">
        <v>7025</v>
      </c>
      <c r="E486" s="1" t="s">
        <v>289</v>
      </c>
      <c r="F486" s="1" t="s">
        <v>309</v>
      </c>
      <c r="G486" s="2">
        <v>44259</v>
      </c>
      <c r="H486" s="3">
        <v>0.65833333333333333</v>
      </c>
      <c r="I486">
        <v>35985721</v>
      </c>
      <c r="J486">
        <v>6</v>
      </c>
      <c r="K486" s="1" t="s">
        <v>3477</v>
      </c>
      <c r="L486">
        <v>0</v>
      </c>
      <c r="M486" s="4">
        <v>2.9082942121974344</v>
      </c>
      <c r="N486" s="5">
        <v>10816.98</v>
      </c>
      <c r="O486" s="5">
        <f>IF(March_21[[#This Row],[WIN_OSE]]=0,('Summary Sheet'!$O$1)-('Summary Sheet'!$O$1*2%),-'Summary Sheet'!$O$1*(March_21[[#This Row],[BSP]]-1))</f>
        <v>1.96</v>
      </c>
    </row>
    <row r="487" spans="1:15" x14ac:dyDescent="0.25">
      <c r="A487">
        <v>180071027</v>
      </c>
      <c r="B487" s="1" t="s">
        <v>23</v>
      </c>
      <c r="C487" s="1" t="s">
        <v>3133</v>
      </c>
      <c r="D487" s="1" t="s">
        <v>7025</v>
      </c>
      <c r="E487" s="1" t="s">
        <v>24</v>
      </c>
      <c r="F487" s="1" t="s">
        <v>13</v>
      </c>
      <c r="G487" s="2">
        <v>44259</v>
      </c>
      <c r="H487" s="3">
        <v>0.67222222222222228</v>
      </c>
      <c r="I487">
        <v>37472867</v>
      </c>
      <c r="J487">
        <v>2</v>
      </c>
      <c r="K487" s="1" t="s">
        <v>1037</v>
      </c>
      <c r="L487">
        <v>0</v>
      </c>
      <c r="M487" s="4">
        <v>3.2423640591916225</v>
      </c>
      <c r="N487" s="5">
        <v>11439.98</v>
      </c>
      <c r="O487" s="5">
        <f>IF(March_21[[#This Row],[WIN_OSE]]=0,('Summary Sheet'!$O$1)-('Summary Sheet'!$O$1*2%),-'Summary Sheet'!$O$1*(March_21[[#This Row],[BSP]]-1))</f>
        <v>1.96</v>
      </c>
    </row>
    <row r="488" spans="1:15" x14ac:dyDescent="0.25">
      <c r="A488">
        <v>180071029</v>
      </c>
      <c r="B488" s="1" t="s">
        <v>23</v>
      </c>
      <c r="C488" s="1" t="s">
        <v>3133</v>
      </c>
      <c r="D488" s="1" t="s">
        <v>7025</v>
      </c>
      <c r="E488" s="1" t="s">
        <v>30</v>
      </c>
      <c r="F488" s="1" t="s">
        <v>13</v>
      </c>
      <c r="G488" s="2">
        <v>44259</v>
      </c>
      <c r="H488" s="3">
        <v>0.68611111111111112</v>
      </c>
      <c r="I488">
        <v>36260812</v>
      </c>
      <c r="J488">
        <v>6</v>
      </c>
      <c r="K488" s="1" t="s">
        <v>5987</v>
      </c>
      <c r="L488">
        <v>1</v>
      </c>
      <c r="M488" s="4">
        <v>4.0999999999999996</v>
      </c>
      <c r="N488" s="5">
        <v>8281.5</v>
      </c>
      <c r="O488" s="5">
        <f>IF(March_21[[#This Row],[WIN_OSE]]=0,('Summary Sheet'!$O$1)-('Summary Sheet'!$O$1*2%),-'Summary Sheet'!$O$1*(March_21[[#This Row],[BSP]]-1))</f>
        <v>-6.1999999999999993</v>
      </c>
    </row>
    <row r="489" spans="1:15" x14ac:dyDescent="0.25">
      <c r="A489">
        <v>180071031</v>
      </c>
      <c r="B489" s="1" t="s">
        <v>23</v>
      </c>
      <c r="C489" s="1" t="s">
        <v>3133</v>
      </c>
      <c r="D489" s="1" t="s">
        <v>7025</v>
      </c>
      <c r="E489" s="1" t="s">
        <v>24</v>
      </c>
      <c r="F489" s="1" t="s">
        <v>13</v>
      </c>
      <c r="G489" s="2">
        <v>44259</v>
      </c>
      <c r="H489" s="3">
        <v>0.7</v>
      </c>
      <c r="I489">
        <v>36799750</v>
      </c>
      <c r="J489">
        <v>6</v>
      </c>
      <c r="K489" s="1" t="s">
        <v>5991</v>
      </c>
      <c r="L489">
        <v>1</v>
      </c>
      <c r="M489" s="4">
        <v>3</v>
      </c>
      <c r="N489" s="5">
        <v>7779.8</v>
      </c>
      <c r="O489" s="5">
        <f>IF(March_21[[#This Row],[WIN_OSE]]=0,('Summary Sheet'!$O$1)-('Summary Sheet'!$O$1*2%),-'Summary Sheet'!$O$1*(March_21[[#This Row],[BSP]]-1))</f>
        <v>-4</v>
      </c>
    </row>
    <row r="490" spans="1:15" x14ac:dyDescent="0.25">
      <c r="A490">
        <v>180071033</v>
      </c>
      <c r="B490" s="1" t="s">
        <v>23</v>
      </c>
      <c r="C490" s="1" t="s">
        <v>3133</v>
      </c>
      <c r="D490" s="1" t="s">
        <v>7025</v>
      </c>
      <c r="E490" s="1" t="s">
        <v>20</v>
      </c>
      <c r="F490" s="1" t="s">
        <v>13</v>
      </c>
      <c r="G490" s="2">
        <v>44259</v>
      </c>
      <c r="H490" s="3">
        <v>0.71388888888888891</v>
      </c>
      <c r="I490">
        <v>28753317</v>
      </c>
      <c r="J490">
        <v>3</v>
      </c>
      <c r="K490" s="1" t="s">
        <v>449</v>
      </c>
      <c r="L490">
        <v>1</v>
      </c>
      <c r="M490" s="4">
        <v>4.0461114944719521</v>
      </c>
      <c r="N490" s="5">
        <v>5824.1</v>
      </c>
      <c r="O490" s="5">
        <f>IF(March_21[[#This Row],[WIN_OSE]]=0,('Summary Sheet'!$O$1)-('Summary Sheet'!$O$1*2%),-'Summary Sheet'!$O$1*(March_21[[#This Row],[BSP]]-1))</f>
        <v>-6.0922229889439041</v>
      </c>
    </row>
    <row r="491" spans="1:15" x14ac:dyDescent="0.25">
      <c r="A491">
        <v>180071035</v>
      </c>
      <c r="B491" s="1" t="s">
        <v>23</v>
      </c>
      <c r="C491" s="1" t="s">
        <v>3133</v>
      </c>
      <c r="D491" s="1" t="s">
        <v>7025</v>
      </c>
      <c r="E491" s="1" t="s">
        <v>20</v>
      </c>
      <c r="F491" s="1" t="s">
        <v>13</v>
      </c>
      <c r="G491" s="2">
        <v>44259</v>
      </c>
      <c r="H491" s="3">
        <v>0.72777777777777775</v>
      </c>
      <c r="I491">
        <v>28753299</v>
      </c>
      <c r="J491">
        <v>3</v>
      </c>
      <c r="K491" s="1" t="s">
        <v>5993</v>
      </c>
      <c r="L491">
        <v>0</v>
      </c>
      <c r="M491" s="4">
        <v>3.35</v>
      </c>
      <c r="N491" s="5">
        <v>11654.6</v>
      </c>
      <c r="O491" s="5">
        <f>IF(March_21[[#This Row],[WIN_OSE]]=0,('Summary Sheet'!$O$1)-('Summary Sheet'!$O$1*2%),-'Summary Sheet'!$O$1*(March_21[[#This Row],[BSP]]-1))</f>
        <v>1.96</v>
      </c>
    </row>
    <row r="492" spans="1:15" x14ac:dyDescent="0.25">
      <c r="A492">
        <v>180071037</v>
      </c>
      <c r="B492" s="1" t="s">
        <v>23</v>
      </c>
      <c r="C492" s="1" t="s">
        <v>3133</v>
      </c>
      <c r="D492" s="1" t="s">
        <v>7025</v>
      </c>
      <c r="E492" s="1" t="s">
        <v>65</v>
      </c>
      <c r="F492" s="1" t="s">
        <v>13</v>
      </c>
      <c r="G492" s="2">
        <v>44259</v>
      </c>
      <c r="H492" s="3">
        <v>0.73888888888888893</v>
      </c>
      <c r="I492">
        <v>36161361</v>
      </c>
      <c r="J492">
        <v>5</v>
      </c>
      <c r="K492" s="1" t="s">
        <v>5995</v>
      </c>
      <c r="L492">
        <v>1</v>
      </c>
      <c r="M492" s="4">
        <v>2.0793775559999998</v>
      </c>
      <c r="N492" s="5">
        <v>21732.76</v>
      </c>
      <c r="O492" s="5">
        <f>IF(March_21[[#This Row],[WIN_OSE]]=0,('Summary Sheet'!$O$1)-('Summary Sheet'!$O$1*2%),-'Summary Sheet'!$O$1*(March_21[[#This Row],[BSP]]-1))</f>
        <v>-2.1587551119999997</v>
      </c>
    </row>
    <row r="493" spans="1:15" x14ac:dyDescent="0.25">
      <c r="A493">
        <v>180071039</v>
      </c>
      <c r="B493" s="1" t="s">
        <v>23</v>
      </c>
      <c r="C493" s="1" t="s">
        <v>3133</v>
      </c>
      <c r="D493" s="1" t="s">
        <v>7025</v>
      </c>
      <c r="E493" s="1" t="s">
        <v>20</v>
      </c>
      <c r="F493" s="1" t="s">
        <v>13</v>
      </c>
      <c r="G493" s="2">
        <v>44259</v>
      </c>
      <c r="H493" s="3">
        <v>0.75138888888888888</v>
      </c>
      <c r="I493">
        <v>35468374</v>
      </c>
      <c r="J493">
        <v>4</v>
      </c>
      <c r="K493" s="1" t="s">
        <v>3516</v>
      </c>
      <c r="L493">
        <v>0</v>
      </c>
      <c r="M493" s="4">
        <v>3.55</v>
      </c>
      <c r="N493" s="5">
        <v>9377.6200000000008</v>
      </c>
      <c r="O493" s="5">
        <f>IF(March_21[[#This Row],[WIN_OSE]]=0,('Summary Sheet'!$O$1)-('Summary Sheet'!$O$1*2%),-'Summary Sheet'!$O$1*(March_21[[#This Row],[BSP]]-1))</f>
        <v>1.96</v>
      </c>
    </row>
    <row r="494" spans="1:15" x14ac:dyDescent="0.25">
      <c r="A494">
        <v>180071435</v>
      </c>
      <c r="B494" s="1" t="s">
        <v>1277</v>
      </c>
      <c r="C494" s="1" t="s">
        <v>3129</v>
      </c>
      <c r="D494" s="1" t="s">
        <v>7025</v>
      </c>
      <c r="E494" s="1" t="s">
        <v>32</v>
      </c>
      <c r="F494" s="1" t="s">
        <v>54</v>
      </c>
      <c r="G494" s="2">
        <v>44259</v>
      </c>
      <c r="H494" s="3">
        <v>0.7631944444444444</v>
      </c>
      <c r="I494">
        <v>36204442</v>
      </c>
      <c r="J494">
        <v>4</v>
      </c>
      <c r="K494" s="1" t="s">
        <v>5998</v>
      </c>
      <c r="L494">
        <v>0</v>
      </c>
      <c r="M494" s="4">
        <v>4.0208724051656839</v>
      </c>
      <c r="N494" s="5">
        <v>6952.24</v>
      </c>
      <c r="O494" s="5">
        <f>IF(March_21[[#This Row],[WIN_OSE]]=0,('Summary Sheet'!$O$1)-('Summary Sheet'!$O$1*2%),-'Summary Sheet'!$O$1*(March_21[[#This Row],[BSP]]-1))</f>
        <v>1.96</v>
      </c>
    </row>
    <row r="495" spans="1:15" x14ac:dyDescent="0.25">
      <c r="A495">
        <v>180071437</v>
      </c>
      <c r="B495" s="1" t="s">
        <v>1277</v>
      </c>
      <c r="C495" s="1" t="s">
        <v>3129</v>
      </c>
      <c r="D495" s="1" t="s">
        <v>7025</v>
      </c>
      <c r="E495" s="1" t="s">
        <v>30</v>
      </c>
      <c r="F495" s="1" t="s">
        <v>54</v>
      </c>
      <c r="G495" s="2">
        <v>44259</v>
      </c>
      <c r="H495" s="3">
        <v>0.77500000000000002</v>
      </c>
      <c r="I495">
        <v>38613441</v>
      </c>
      <c r="J495">
        <v>5</v>
      </c>
      <c r="K495" s="1" t="s">
        <v>6000</v>
      </c>
      <c r="L495">
        <v>0</v>
      </c>
      <c r="M495" s="4">
        <v>3.8</v>
      </c>
      <c r="N495" s="5">
        <v>14670.72</v>
      </c>
      <c r="O495" s="5">
        <f>IF(March_21[[#This Row],[WIN_OSE]]=0,('Summary Sheet'!$O$1)-('Summary Sheet'!$O$1*2%),-'Summary Sheet'!$O$1*(March_21[[#This Row],[BSP]]-1))</f>
        <v>1.96</v>
      </c>
    </row>
    <row r="496" spans="1:15" x14ac:dyDescent="0.25">
      <c r="A496">
        <v>180071439</v>
      </c>
      <c r="B496" s="1" t="s">
        <v>1277</v>
      </c>
      <c r="C496" s="1" t="s">
        <v>3129</v>
      </c>
      <c r="D496" s="1" t="s">
        <v>7025</v>
      </c>
      <c r="E496" s="1" t="s">
        <v>47</v>
      </c>
      <c r="F496" s="1" t="s">
        <v>54</v>
      </c>
      <c r="G496" s="2">
        <v>44259</v>
      </c>
      <c r="H496" s="3">
        <v>0.78541666666666665</v>
      </c>
      <c r="I496">
        <v>38193163</v>
      </c>
      <c r="J496">
        <v>2</v>
      </c>
      <c r="K496" s="1" t="s">
        <v>4702</v>
      </c>
      <c r="L496">
        <v>0</v>
      </c>
      <c r="M496" s="4">
        <v>3.367849191593705</v>
      </c>
      <c r="N496" s="5">
        <v>9386.84</v>
      </c>
      <c r="O496" s="5">
        <f>IF(March_21[[#This Row],[WIN_OSE]]=0,('Summary Sheet'!$O$1)-('Summary Sheet'!$O$1*2%),-'Summary Sheet'!$O$1*(March_21[[#This Row],[BSP]]-1))</f>
        <v>1.96</v>
      </c>
    </row>
    <row r="497" spans="1:15" x14ac:dyDescent="0.25">
      <c r="A497">
        <v>180071441</v>
      </c>
      <c r="B497" s="1" t="s">
        <v>1277</v>
      </c>
      <c r="C497" s="1" t="s">
        <v>3129</v>
      </c>
      <c r="D497" s="1" t="s">
        <v>7025</v>
      </c>
      <c r="E497" s="1" t="s">
        <v>41</v>
      </c>
      <c r="F497" s="1" t="s">
        <v>54</v>
      </c>
      <c r="G497" s="2">
        <v>44259</v>
      </c>
      <c r="H497" s="3">
        <v>0.79791666666666672</v>
      </c>
      <c r="I497">
        <v>38692511</v>
      </c>
      <c r="J497">
        <v>2</v>
      </c>
      <c r="K497" s="1" t="s">
        <v>6001</v>
      </c>
      <c r="L497">
        <v>0</v>
      </c>
      <c r="M497" s="4">
        <v>2.98</v>
      </c>
      <c r="N497" s="5">
        <v>11396.76</v>
      </c>
      <c r="O497" s="5">
        <f>IF(March_21[[#This Row],[WIN_OSE]]=0,('Summary Sheet'!$O$1)-('Summary Sheet'!$O$1*2%),-'Summary Sheet'!$O$1*(March_21[[#This Row],[BSP]]-1))</f>
        <v>1.96</v>
      </c>
    </row>
    <row r="498" spans="1:15" x14ac:dyDescent="0.25">
      <c r="A498">
        <v>180071443</v>
      </c>
      <c r="B498" s="1" t="s">
        <v>1277</v>
      </c>
      <c r="C498" s="1" t="s">
        <v>3129</v>
      </c>
      <c r="D498" s="1" t="s">
        <v>7025</v>
      </c>
      <c r="E498" s="1" t="s">
        <v>43</v>
      </c>
      <c r="F498" s="1" t="s">
        <v>54</v>
      </c>
      <c r="G498" s="2">
        <v>44259</v>
      </c>
      <c r="H498" s="3">
        <v>0.80972222222222223</v>
      </c>
      <c r="I498">
        <v>28192167</v>
      </c>
      <c r="J498">
        <v>4</v>
      </c>
      <c r="K498" s="1" t="s">
        <v>4072</v>
      </c>
      <c r="L498">
        <v>1</v>
      </c>
      <c r="M498" s="4">
        <v>2.5617288340000002</v>
      </c>
      <c r="N498" s="5">
        <v>12851.34</v>
      </c>
      <c r="O498" s="5">
        <f>IF(March_21[[#This Row],[WIN_OSE]]=0,('Summary Sheet'!$O$1)-('Summary Sheet'!$O$1*2%),-'Summary Sheet'!$O$1*(March_21[[#This Row],[BSP]]-1))</f>
        <v>-3.1234576680000004</v>
      </c>
    </row>
    <row r="499" spans="1:15" x14ac:dyDescent="0.25">
      <c r="A499">
        <v>180071445</v>
      </c>
      <c r="B499" s="1" t="s">
        <v>1277</v>
      </c>
      <c r="C499" s="1" t="s">
        <v>3129</v>
      </c>
      <c r="D499" s="1" t="s">
        <v>7025</v>
      </c>
      <c r="E499" s="1" t="s">
        <v>39</v>
      </c>
      <c r="F499" s="1" t="s">
        <v>54</v>
      </c>
      <c r="G499" s="2">
        <v>44259</v>
      </c>
      <c r="H499" s="3">
        <v>0.82013888888888886</v>
      </c>
      <c r="I499">
        <v>28007667</v>
      </c>
      <c r="J499">
        <v>1</v>
      </c>
      <c r="K499" s="1" t="s">
        <v>3873</v>
      </c>
      <c r="L499">
        <v>0</v>
      </c>
      <c r="M499" s="4">
        <v>4.3</v>
      </c>
      <c r="N499" s="5">
        <v>8197.3799999999992</v>
      </c>
      <c r="O499" s="5">
        <f>IF(March_21[[#This Row],[WIN_OSE]]=0,('Summary Sheet'!$O$1)-('Summary Sheet'!$O$1*2%),-'Summary Sheet'!$O$1*(March_21[[#This Row],[BSP]]-1))</f>
        <v>1.96</v>
      </c>
    </row>
    <row r="500" spans="1:15" x14ac:dyDescent="0.25">
      <c r="A500">
        <v>180071447</v>
      </c>
      <c r="B500" s="1" t="s">
        <v>1277</v>
      </c>
      <c r="C500" s="1" t="s">
        <v>3129</v>
      </c>
      <c r="D500" s="1" t="s">
        <v>7025</v>
      </c>
      <c r="E500" s="1" t="s">
        <v>41</v>
      </c>
      <c r="F500" s="1" t="s">
        <v>54</v>
      </c>
      <c r="G500" s="2">
        <v>44259</v>
      </c>
      <c r="H500" s="3">
        <v>0.83194444444444449</v>
      </c>
      <c r="I500">
        <v>24027166</v>
      </c>
      <c r="J500">
        <v>6</v>
      </c>
      <c r="K500" s="1" t="s">
        <v>3656</v>
      </c>
      <c r="L500">
        <v>0</v>
      </c>
      <c r="M500" s="4">
        <v>3.75</v>
      </c>
      <c r="N500" s="5">
        <v>15117.98</v>
      </c>
      <c r="O500" s="5">
        <f>IF(March_21[[#This Row],[WIN_OSE]]=0,('Summary Sheet'!$O$1)-('Summary Sheet'!$O$1*2%),-'Summary Sheet'!$O$1*(March_21[[#This Row],[BSP]]-1))</f>
        <v>1.96</v>
      </c>
    </row>
    <row r="501" spans="1:15" x14ac:dyDescent="0.25">
      <c r="A501">
        <v>180071449</v>
      </c>
      <c r="B501" s="1" t="s">
        <v>1277</v>
      </c>
      <c r="C501" s="1" t="s">
        <v>3129</v>
      </c>
      <c r="D501" s="1" t="s">
        <v>7025</v>
      </c>
      <c r="E501" s="1" t="s">
        <v>39</v>
      </c>
      <c r="F501" s="1" t="s">
        <v>54</v>
      </c>
      <c r="G501" s="2">
        <v>44259</v>
      </c>
      <c r="H501" s="3">
        <v>0.84166666666666667</v>
      </c>
      <c r="I501">
        <v>36629482</v>
      </c>
      <c r="J501">
        <v>4</v>
      </c>
      <c r="K501" s="1" t="s">
        <v>6004</v>
      </c>
      <c r="L501">
        <v>1</v>
      </c>
      <c r="M501" s="4">
        <v>3.5803653311627253</v>
      </c>
      <c r="N501" s="5">
        <v>11251.84</v>
      </c>
      <c r="O501" s="5">
        <f>IF(March_21[[#This Row],[WIN_OSE]]=0,('Summary Sheet'!$O$1)-('Summary Sheet'!$O$1*2%),-'Summary Sheet'!$O$1*(March_21[[#This Row],[BSP]]-1))</f>
        <v>-5.1607306623254505</v>
      </c>
    </row>
    <row r="502" spans="1:15" x14ac:dyDescent="0.25">
      <c r="A502">
        <v>180071451</v>
      </c>
      <c r="B502" s="1" t="s">
        <v>1277</v>
      </c>
      <c r="C502" s="1" t="s">
        <v>3129</v>
      </c>
      <c r="D502" s="1" t="s">
        <v>7025</v>
      </c>
      <c r="E502" s="1" t="s">
        <v>41</v>
      </c>
      <c r="F502" s="1" t="s">
        <v>54</v>
      </c>
      <c r="G502" s="2">
        <v>44259</v>
      </c>
      <c r="H502" s="3">
        <v>0.8520833333333333</v>
      </c>
      <c r="I502">
        <v>36494580</v>
      </c>
      <c r="J502">
        <v>2</v>
      </c>
      <c r="K502" s="1" t="s">
        <v>6007</v>
      </c>
      <c r="L502">
        <v>1</v>
      </c>
      <c r="M502" s="4">
        <v>4.4000000000000004</v>
      </c>
      <c r="N502" s="5">
        <v>5722.44</v>
      </c>
      <c r="O502" s="5">
        <f>IF(March_21[[#This Row],[WIN_OSE]]=0,('Summary Sheet'!$O$1)-('Summary Sheet'!$O$1*2%),-'Summary Sheet'!$O$1*(March_21[[#This Row],[BSP]]-1))</f>
        <v>-6.8000000000000007</v>
      </c>
    </row>
    <row r="503" spans="1:15" x14ac:dyDescent="0.25">
      <c r="A503">
        <v>180071453</v>
      </c>
      <c r="B503" s="1" t="s">
        <v>1277</v>
      </c>
      <c r="C503" s="1" t="s">
        <v>3129</v>
      </c>
      <c r="D503" s="1" t="s">
        <v>7025</v>
      </c>
      <c r="E503" s="1" t="s">
        <v>43</v>
      </c>
      <c r="F503" s="1" t="s">
        <v>54</v>
      </c>
      <c r="G503" s="2">
        <v>44259</v>
      </c>
      <c r="H503" s="3">
        <v>0.86527777777777781</v>
      </c>
      <c r="I503">
        <v>27137095</v>
      </c>
      <c r="J503">
        <v>6</v>
      </c>
      <c r="K503" s="1" t="s">
        <v>6008</v>
      </c>
      <c r="L503">
        <v>0</v>
      </c>
      <c r="M503" s="4">
        <v>3.6040998904366286</v>
      </c>
      <c r="N503" s="5">
        <v>11368.86</v>
      </c>
      <c r="O503" s="5">
        <f>IF(March_21[[#This Row],[WIN_OSE]]=0,('Summary Sheet'!$O$1)-('Summary Sheet'!$O$1*2%),-'Summary Sheet'!$O$1*(March_21[[#This Row],[BSP]]-1))</f>
        <v>1.96</v>
      </c>
    </row>
    <row r="504" spans="1:15" x14ac:dyDescent="0.25">
      <c r="A504">
        <v>180071455</v>
      </c>
      <c r="B504" s="1" t="s">
        <v>1277</v>
      </c>
      <c r="C504" s="1" t="s">
        <v>3129</v>
      </c>
      <c r="D504" s="1" t="s">
        <v>7025</v>
      </c>
      <c r="E504" s="1" t="s">
        <v>24</v>
      </c>
      <c r="F504" s="1" t="s">
        <v>54</v>
      </c>
      <c r="G504" s="2">
        <v>44259</v>
      </c>
      <c r="H504" s="3">
        <v>0.87569444444444444</v>
      </c>
      <c r="I504">
        <v>27019843</v>
      </c>
      <c r="J504">
        <v>5</v>
      </c>
      <c r="K504" s="1" t="s">
        <v>4594</v>
      </c>
      <c r="L504">
        <v>1</v>
      </c>
      <c r="M504" s="4">
        <v>2.5172399318866696</v>
      </c>
      <c r="N504" s="5">
        <v>21960.92</v>
      </c>
      <c r="O504" s="5">
        <f>IF(March_21[[#This Row],[WIN_OSE]]=0,('Summary Sheet'!$O$1)-('Summary Sheet'!$O$1*2%),-'Summary Sheet'!$O$1*(March_21[[#This Row],[BSP]]-1))</f>
        <v>-3.0344798637733392</v>
      </c>
    </row>
    <row r="505" spans="1:15" x14ac:dyDescent="0.25">
      <c r="A505">
        <v>180071457</v>
      </c>
      <c r="B505" s="1" t="s">
        <v>1277</v>
      </c>
      <c r="C505" s="1" t="s">
        <v>3129</v>
      </c>
      <c r="D505" s="1" t="s">
        <v>7025</v>
      </c>
      <c r="E505" s="1" t="s">
        <v>47</v>
      </c>
      <c r="F505" s="1" t="s">
        <v>54</v>
      </c>
      <c r="G505" s="2">
        <v>44259</v>
      </c>
      <c r="H505" s="3">
        <v>0.88611111111111107</v>
      </c>
      <c r="I505">
        <v>36494541</v>
      </c>
      <c r="J505">
        <v>5</v>
      </c>
      <c r="K505" s="1" t="s">
        <v>414</v>
      </c>
      <c r="L505">
        <v>0</v>
      </c>
      <c r="M505" s="4">
        <v>4.0634087450000003</v>
      </c>
      <c r="N505" s="5">
        <v>6398.8</v>
      </c>
      <c r="O505" s="5">
        <f>IF(March_21[[#This Row],[WIN_OSE]]=0,('Summary Sheet'!$O$1)-('Summary Sheet'!$O$1*2%),-'Summary Sheet'!$O$1*(March_21[[#This Row],[BSP]]-1))</f>
        <v>1.96</v>
      </c>
    </row>
    <row r="506" spans="1:15" x14ac:dyDescent="0.25">
      <c r="A506">
        <v>180071703</v>
      </c>
      <c r="B506" s="1" t="s">
        <v>16</v>
      </c>
      <c r="C506" s="1" t="s">
        <v>167</v>
      </c>
      <c r="D506" s="1" t="s">
        <v>7025</v>
      </c>
      <c r="E506" s="1" t="s">
        <v>47</v>
      </c>
      <c r="F506" s="1" t="s">
        <v>44</v>
      </c>
      <c r="G506" s="2">
        <v>44259</v>
      </c>
      <c r="H506" s="3">
        <v>0.75624999999999998</v>
      </c>
      <c r="I506">
        <v>36476883</v>
      </c>
      <c r="J506">
        <v>3</v>
      </c>
      <c r="K506" s="1" t="s">
        <v>4056</v>
      </c>
      <c r="L506">
        <v>0</v>
      </c>
      <c r="M506" s="4">
        <v>2.92</v>
      </c>
      <c r="N506" s="5">
        <v>12950.74</v>
      </c>
      <c r="O506" s="5">
        <f>IF(March_21[[#This Row],[WIN_OSE]]=0,('Summary Sheet'!$O$1)-('Summary Sheet'!$O$1*2%),-'Summary Sheet'!$O$1*(March_21[[#This Row],[BSP]]-1))</f>
        <v>1.96</v>
      </c>
    </row>
    <row r="507" spans="1:15" x14ac:dyDescent="0.25">
      <c r="A507">
        <v>180071705</v>
      </c>
      <c r="B507" s="1" t="s">
        <v>16</v>
      </c>
      <c r="C507" s="1" t="s">
        <v>167</v>
      </c>
      <c r="D507" s="1" t="s">
        <v>7025</v>
      </c>
      <c r="E507" s="1" t="s">
        <v>60</v>
      </c>
      <c r="F507" s="1" t="s">
        <v>171</v>
      </c>
      <c r="G507" s="2">
        <v>44259</v>
      </c>
      <c r="H507" s="3">
        <v>0.76944444444444449</v>
      </c>
      <c r="I507">
        <v>36094424</v>
      </c>
      <c r="J507">
        <v>2</v>
      </c>
      <c r="K507" s="1" t="s">
        <v>6011</v>
      </c>
      <c r="L507">
        <v>0</v>
      </c>
      <c r="M507" s="4">
        <v>2.94</v>
      </c>
      <c r="N507" s="5">
        <v>8622.9599999999991</v>
      </c>
      <c r="O507" s="5">
        <f>IF(March_21[[#This Row],[WIN_OSE]]=0,('Summary Sheet'!$O$1)-('Summary Sheet'!$O$1*2%),-'Summary Sheet'!$O$1*(March_21[[#This Row],[BSP]]-1))</f>
        <v>1.96</v>
      </c>
    </row>
    <row r="508" spans="1:15" x14ac:dyDescent="0.25">
      <c r="A508">
        <v>180071707</v>
      </c>
      <c r="B508" s="1" t="s">
        <v>16</v>
      </c>
      <c r="C508" s="1" t="s">
        <v>167</v>
      </c>
      <c r="D508" s="1" t="s">
        <v>7025</v>
      </c>
      <c r="E508" s="1" t="s">
        <v>65</v>
      </c>
      <c r="F508" s="1" t="s">
        <v>44</v>
      </c>
      <c r="G508" s="2">
        <v>44259</v>
      </c>
      <c r="H508" s="3">
        <v>0.77986111111111112</v>
      </c>
      <c r="I508">
        <v>35142514</v>
      </c>
      <c r="J508">
        <v>1</v>
      </c>
      <c r="K508" s="1" t="s">
        <v>6013</v>
      </c>
      <c r="L508">
        <v>1</v>
      </c>
      <c r="M508" s="4">
        <v>4.2</v>
      </c>
      <c r="N508" s="5">
        <v>7160.7</v>
      </c>
      <c r="O508" s="5">
        <f>IF(March_21[[#This Row],[WIN_OSE]]=0,('Summary Sheet'!$O$1)-('Summary Sheet'!$O$1*2%),-'Summary Sheet'!$O$1*(March_21[[#This Row],[BSP]]-1))</f>
        <v>-6.4</v>
      </c>
    </row>
    <row r="509" spans="1:15" x14ac:dyDescent="0.25">
      <c r="A509">
        <v>180071709</v>
      </c>
      <c r="B509" s="1" t="s">
        <v>16</v>
      </c>
      <c r="C509" s="1" t="s">
        <v>167</v>
      </c>
      <c r="D509" s="1" t="s">
        <v>7025</v>
      </c>
      <c r="E509" s="1" t="s">
        <v>45</v>
      </c>
      <c r="F509" s="1" t="s">
        <v>186</v>
      </c>
      <c r="G509" s="2">
        <v>44259</v>
      </c>
      <c r="H509" s="3">
        <v>0.79027777777777775</v>
      </c>
      <c r="I509">
        <v>31701231</v>
      </c>
      <c r="J509">
        <v>5</v>
      </c>
      <c r="K509" s="1" t="s">
        <v>6015</v>
      </c>
      <c r="L509">
        <v>0</v>
      </c>
      <c r="M509" s="4">
        <v>3.3031466763321067</v>
      </c>
      <c r="N509" s="5">
        <v>10884.42</v>
      </c>
      <c r="O509" s="5">
        <f>IF(March_21[[#This Row],[WIN_OSE]]=0,('Summary Sheet'!$O$1)-('Summary Sheet'!$O$1*2%),-'Summary Sheet'!$O$1*(March_21[[#This Row],[BSP]]-1))</f>
        <v>1.96</v>
      </c>
    </row>
    <row r="510" spans="1:15" x14ac:dyDescent="0.25">
      <c r="A510">
        <v>180071711</v>
      </c>
      <c r="B510" s="1" t="s">
        <v>16</v>
      </c>
      <c r="C510" s="1" t="s">
        <v>167</v>
      </c>
      <c r="D510" s="1" t="s">
        <v>7025</v>
      </c>
      <c r="E510" s="1" t="s">
        <v>30</v>
      </c>
      <c r="F510" s="1" t="s">
        <v>44</v>
      </c>
      <c r="G510" s="2">
        <v>44259</v>
      </c>
      <c r="H510" s="3">
        <v>0.8041666666666667</v>
      </c>
      <c r="I510">
        <v>35528257</v>
      </c>
      <c r="J510">
        <v>3</v>
      </c>
      <c r="K510" s="1" t="s">
        <v>6016</v>
      </c>
      <c r="L510">
        <v>0</v>
      </c>
      <c r="M510" s="4">
        <v>3.977680102431477</v>
      </c>
      <c r="N510" s="5">
        <v>6667.44</v>
      </c>
      <c r="O510" s="5">
        <f>IF(March_21[[#This Row],[WIN_OSE]]=0,('Summary Sheet'!$O$1)-('Summary Sheet'!$O$1*2%),-'Summary Sheet'!$O$1*(March_21[[#This Row],[BSP]]-1))</f>
        <v>1.96</v>
      </c>
    </row>
    <row r="511" spans="1:15" x14ac:dyDescent="0.25">
      <c r="A511">
        <v>180071713</v>
      </c>
      <c r="B511" s="1" t="s">
        <v>16</v>
      </c>
      <c r="C511" s="1" t="s">
        <v>167</v>
      </c>
      <c r="D511" s="1" t="s">
        <v>7025</v>
      </c>
      <c r="E511" s="1" t="s">
        <v>60</v>
      </c>
      <c r="F511" s="1" t="s">
        <v>171</v>
      </c>
      <c r="G511" s="2">
        <v>44259</v>
      </c>
      <c r="H511" s="3">
        <v>0.81666666666666665</v>
      </c>
      <c r="I511">
        <v>24235888</v>
      </c>
      <c r="J511">
        <v>3</v>
      </c>
      <c r="K511" s="1" t="s">
        <v>4485</v>
      </c>
      <c r="L511">
        <v>0</v>
      </c>
      <c r="M511" s="4">
        <v>3.5026418349999999</v>
      </c>
      <c r="N511" s="5">
        <v>11876.96</v>
      </c>
      <c r="O511" s="5">
        <f>IF(March_21[[#This Row],[WIN_OSE]]=0,('Summary Sheet'!$O$1)-('Summary Sheet'!$O$1*2%),-'Summary Sheet'!$O$1*(March_21[[#This Row],[BSP]]-1))</f>
        <v>1.96</v>
      </c>
    </row>
    <row r="512" spans="1:15" x14ac:dyDescent="0.25">
      <c r="A512">
        <v>180071715</v>
      </c>
      <c r="B512" s="1" t="s">
        <v>16</v>
      </c>
      <c r="C512" s="1" t="s">
        <v>167</v>
      </c>
      <c r="D512" s="1" t="s">
        <v>7025</v>
      </c>
      <c r="E512" s="1" t="s">
        <v>39</v>
      </c>
      <c r="F512" s="1" t="s">
        <v>44</v>
      </c>
      <c r="G512" s="2">
        <v>44259</v>
      </c>
      <c r="H512" s="3">
        <v>0.8305555555555556</v>
      </c>
      <c r="I512">
        <v>38548477</v>
      </c>
      <c r="J512">
        <v>1</v>
      </c>
      <c r="K512" s="1" t="s">
        <v>4429</v>
      </c>
      <c r="L512">
        <v>0</v>
      </c>
      <c r="M512" s="4">
        <v>2.4927669737587719</v>
      </c>
      <c r="N512" s="5">
        <v>18837.099999999999</v>
      </c>
      <c r="O512" s="5">
        <f>IF(March_21[[#This Row],[WIN_OSE]]=0,('Summary Sheet'!$O$1)-('Summary Sheet'!$O$1*2%),-'Summary Sheet'!$O$1*(March_21[[#This Row],[BSP]]-1))</f>
        <v>1.96</v>
      </c>
    </row>
    <row r="513" spans="1:15" x14ac:dyDescent="0.25">
      <c r="A513">
        <v>180071717</v>
      </c>
      <c r="B513" s="1" t="s">
        <v>16</v>
      </c>
      <c r="C513" s="1" t="s">
        <v>167</v>
      </c>
      <c r="D513" s="1" t="s">
        <v>7025</v>
      </c>
      <c r="E513" s="1" t="s">
        <v>314</v>
      </c>
      <c r="F513" s="1" t="s">
        <v>171</v>
      </c>
      <c r="G513" s="2">
        <v>44259</v>
      </c>
      <c r="H513" s="3">
        <v>0.84513888888888888</v>
      </c>
      <c r="I513">
        <v>37215096</v>
      </c>
      <c r="J513">
        <v>3</v>
      </c>
      <c r="K513" s="1" t="s">
        <v>1063</v>
      </c>
      <c r="L513">
        <v>0</v>
      </c>
      <c r="M513" s="4">
        <v>2.989070331216499</v>
      </c>
      <c r="N513" s="5">
        <v>16920.419999999998</v>
      </c>
      <c r="O513" s="5">
        <f>IF(March_21[[#This Row],[WIN_OSE]]=0,('Summary Sheet'!$O$1)-('Summary Sheet'!$O$1*2%),-'Summary Sheet'!$O$1*(March_21[[#This Row],[BSP]]-1))</f>
        <v>1.96</v>
      </c>
    </row>
    <row r="514" spans="1:15" x14ac:dyDescent="0.25">
      <c r="A514">
        <v>180071719</v>
      </c>
      <c r="B514" s="1" t="s">
        <v>16</v>
      </c>
      <c r="C514" s="1" t="s">
        <v>167</v>
      </c>
      <c r="D514" s="1" t="s">
        <v>7025</v>
      </c>
      <c r="E514" s="1" t="s">
        <v>43</v>
      </c>
      <c r="F514" s="1" t="s">
        <v>44</v>
      </c>
      <c r="G514" s="2">
        <v>44259</v>
      </c>
      <c r="H514" s="3">
        <v>0.85972222222222228</v>
      </c>
      <c r="I514">
        <v>27221081</v>
      </c>
      <c r="J514">
        <v>6</v>
      </c>
      <c r="K514" s="1" t="s">
        <v>3883</v>
      </c>
      <c r="L514">
        <v>0</v>
      </c>
      <c r="M514" s="4">
        <v>3.3964272127491864</v>
      </c>
      <c r="N514" s="5">
        <v>17050.3</v>
      </c>
      <c r="O514" s="5">
        <f>IF(March_21[[#This Row],[WIN_OSE]]=0,('Summary Sheet'!$O$1)-('Summary Sheet'!$O$1*2%),-'Summary Sheet'!$O$1*(March_21[[#This Row],[BSP]]-1))</f>
        <v>1.96</v>
      </c>
    </row>
    <row r="515" spans="1:15" x14ac:dyDescent="0.25">
      <c r="A515">
        <v>180071721</v>
      </c>
      <c r="B515" s="1" t="s">
        <v>16</v>
      </c>
      <c r="C515" s="1" t="s">
        <v>167</v>
      </c>
      <c r="D515" s="1" t="s">
        <v>7025</v>
      </c>
      <c r="E515" s="1" t="s">
        <v>314</v>
      </c>
      <c r="F515" s="1" t="s">
        <v>171</v>
      </c>
      <c r="G515" s="2">
        <v>44259</v>
      </c>
      <c r="H515" s="3">
        <v>0.87083333333333335</v>
      </c>
      <c r="I515">
        <v>38290359</v>
      </c>
      <c r="J515">
        <v>6</v>
      </c>
      <c r="K515" s="1" t="s">
        <v>6019</v>
      </c>
      <c r="L515">
        <v>0</v>
      </c>
      <c r="M515" s="4">
        <v>3.733463077345804</v>
      </c>
      <c r="N515" s="5">
        <v>14662.7</v>
      </c>
      <c r="O515" s="5">
        <f>IF(March_21[[#This Row],[WIN_OSE]]=0,('Summary Sheet'!$O$1)-('Summary Sheet'!$O$1*2%),-'Summary Sheet'!$O$1*(March_21[[#This Row],[BSP]]-1))</f>
        <v>1.96</v>
      </c>
    </row>
    <row r="516" spans="1:15" x14ac:dyDescent="0.25">
      <c r="A516">
        <v>180071723</v>
      </c>
      <c r="B516" s="1" t="s">
        <v>16</v>
      </c>
      <c r="C516" s="1" t="s">
        <v>167</v>
      </c>
      <c r="D516" s="1" t="s">
        <v>7025</v>
      </c>
      <c r="E516" s="1" t="s">
        <v>37</v>
      </c>
      <c r="F516" s="1" t="s">
        <v>44</v>
      </c>
      <c r="G516" s="2">
        <v>44259</v>
      </c>
      <c r="H516" s="3">
        <v>0.8833333333333333</v>
      </c>
      <c r="I516">
        <v>38690676</v>
      </c>
      <c r="J516">
        <v>2</v>
      </c>
      <c r="K516" s="1" t="s">
        <v>4950</v>
      </c>
      <c r="L516">
        <v>1</v>
      </c>
      <c r="M516" s="4">
        <v>1.94</v>
      </c>
      <c r="N516" s="5">
        <v>28790.26</v>
      </c>
      <c r="O516" s="5">
        <f>IF(March_21[[#This Row],[WIN_OSE]]=0,('Summary Sheet'!$O$1)-('Summary Sheet'!$O$1*2%),-'Summary Sheet'!$O$1*(March_21[[#This Row],[BSP]]-1))</f>
        <v>-1.88</v>
      </c>
    </row>
    <row r="517" spans="1:15" x14ac:dyDescent="0.25">
      <c r="A517">
        <v>180071725</v>
      </c>
      <c r="B517" s="1" t="s">
        <v>16</v>
      </c>
      <c r="C517" s="1" t="s">
        <v>167</v>
      </c>
      <c r="D517" s="1" t="s">
        <v>7025</v>
      </c>
      <c r="E517" s="1" t="s">
        <v>287</v>
      </c>
      <c r="F517" s="1" t="s">
        <v>171</v>
      </c>
      <c r="G517" s="2">
        <v>44259</v>
      </c>
      <c r="H517" s="3">
        <v>0.89444444444444449</v>
      </c>
      <c r="I517">
        <v>23730749</v>
      </c>
      <c r="J517">
        <v>5</v>
      </c>
      <c r="K517" s="1" t="s">
        <v>6022</v>
      </c>
      <c r="L517">
        <v>1</v>
      </c>
      <c r="M517" s="4">
        <v>2.142347609649077</v>
      </c>
      <c r="N517" s="5">
        <v>33697.64</v>
      </c>
      <c r="O517" s="5">
        <f>IF(March_21[[#This Row],[WIN_OSE]]=0,('Summary Sheet'!$O$1)-('Summary Sheet'!$O$1*2%),-'Summary Sheet'!$O$1*(March_21[[#This Row],[BSP]]-1))</f>
        <v>-2.284695219298154</v>
      </c>
    </row>
    <row r="518" spans="1:15" x14ac:dyDescent="0.25">
      <c r="A518">
        <v>180071743</v>
      </c>
      <c r="B518" s="1" t="s">
        <v>19</v>
      </c>
      <c r="C518" s="1" t="s">
        <v>3132</v>
      </c>
      <c r="D518" s="1" t="s">
        <v>7025</v>
      </c>
      <c r="E518" s="1" t="s">
        <v>48</v>
      </c>
      <c r="F518" s="1" t="s">
        <v>42</v>
      </c>
      <c r="G518" s="2">
        <v>44259</v>
      </c>
      <c r="H518" s="3">
        <v>0.7944444444444444</v>
      </c>
      <c r="I518">
        <v>19727672</v>
      </c>
      <c r="J518">
        <v>1</v>
      </c>
      <c r="K518" s="1" t="s">
        <v>6024</v>
      </c>
      <c r="L518">
        <v>0</v>
      </c>
      <c r="M518" s="4">
        <v>2.48</v>
      </c>
      <c r="N518" s="5">
        <v>23831.68</v>
      </c>
      <c r="O518" s="5">
        <f>IF(March_21[[#This Row],[WIN_OSE]]=0,('Summary Sheet'!$O$1)-('Summary Sheet'!$O$1*2%),-'Summary Sheet'!$O$1*(March_21[[#This Row],[BSP]]-1))</f>
        <v>1.96</v>
      </c>
    </row>
    <row r="519" spans="1:15" x14ac:dyDescent="0.25">
      <c r="A519">
        <v>180071745</v>
      </c>
      <c r="B519" s="1" t="s">
        <v>19</v>
      </c>
      <c r="C519" s="1" t="s">
        <v>3132</v>
      </c>
      <c r="D519" s="1" t="s">
        <v>7025</v>
      </c>
      <c r="E519" s="1" t="s">
        <v>47</v>
      </c>
      <c r="F519" s="1" t="s">
        <v>42</v>
      </c>
      <c r="G519" s="2">
        <v>44259</v>
      </c>
      <c r="H519" s="3">
        <v>0.80625000000000002</v>
      </c>
      <c r="I519">
        <v>35377452</v>
      </c>
      <c r="J519">
        <v>4</v>
      </c>
      <c r="K519" s="1" t="s">
        <v>4004</v>
      </c>
      <c r="L519">
        <v>0</v>
      </c>
      <c r="M519" s="4">
        <v>2.36</v>
      </c>
      <c r="N519" s="5">
        <v>12120.98</v>
      </c>
      <c r="O519" s="5">
        <f>IF(March_21[[#This Row],[WIN_OSE]]=0,('Summary Sheet'!$O$1)-('Summary Sheet'!$O$1*2%),-'Summary Sheet'!$O$1*(March_21[[#This Row],[BSP]]-1))</f>
        <v>1.96</v>
      </c>
    </row>
    <row r="520" spans="1:15" x14ac:dyDescent="0.25">
      <c r="A520">
        <v>180071747</v>
      </c>
      <c r="B520" s="1" t="s">
        <v>19</v>
      </c>
      <c r="C520" s="1" t="s">
        <v>3132</v>
      </c>
      <c r="D520" s="1" t="s">
        <v>7025</v>
      </c>
      <c r="E520" s="1" t="s">
        <v>24</v>
      </c>
      <c r="F520" s="1" t="s">
        <v>42</v>
      </c>
      <c r="G520" s="2">
        <v>44259</v>
      </c>
      <c r="H520" s="3">
        <v>0.81805555555555554</v>
      </c>
      <c r="I520">
        <v>24658656</v>
      </c>
      <c r="J520">
        <v>6</v>
      </c>
      <c r="K520" s="1" t="s">
        <v>3387</v>
      </c>
      <c r="L520">
        <v>0</v>
      </c>
      <c r="M520" s="4">
        <v>2.58</v>
      </c>
      <c r="N520" s="5">
        <v>13131.82</v>
      </c>
      <c r="O520" s="5">
        <f>IF(March_21[[#This Row],[WIN_OSE]]=0,('Summary Sheet'!$O$1)-('Summary Sheet'!$O$1*2%),-'Summary Sheet'!$O$1*(March_21[[#This Row],[BSP]]-1))</f>
        <v>1.96</v>
      </c>
    </row>
    <row r="521" spans="1:15" x14ac:dyDescent="0.25">
      <c r="A521">
        <v>180071749</v>
      </c>
      <c r="B521" s="1" t="s">
        <v>19</v>
      </c>
      <c r="C521" s="1" t="s">
        <v>3132</v>
      </c>
      <c r="D521" s="1" t="s">
        <v>7025</v>
      </c>
      <c r="E521" s="1" t="s">
        <v>41</v>
      </c>
      <c r="F521" s="1" t="s">
        <v>42</v>
      </c>
      <c r="G521" s="2">
        <v>44259</v>
      </c>
      <c r="H521" s="3">
        <v>0.82847222222222228</v>
      </c>
      <c r="I521">
        <v>28678462</v>
      </c>
      <c r="J521">
        <v>1</v>
      </c>
      <c r="K521" s="1" t="s">
        <v>4185</v>
      </c>
      <c r="L521">
        <v>0</v>
      </c>
      <c r="M521" s="4">
        <v>3.6741430334145111</v>
      </c>
      <c r="N521" s="5">
        <v>5683.8</v>
      </c>
      <c r="O521" s="5">
        <f>IF(March_21[[#This Row],[WIN_OSE]]=0,('Summary Sheet'!$O$1)-('Summary Sheet'!$O$1*2%),-'Summary Sheet'!$O$1*(March_21[[#This Row],[BSP]]-1))</f>
        <v>1.96</v>
      </c>
    </row>
    <row r="522" spans="1:15" x14ac:dyDescent="0.25">
      <c r="A522">
        <v>180071751</v>
      </c>
      <c r="B522" s="1" t="s">
        <v>19</v>
      </c>
      <c r="C522" s="1" t="s">
        <v>3132</v>
      </c>
      <c r="D522" s="1" t="s">
        <v>7025</v>
      </c>
      <c r="E522" s="1" t="s">
        <v>39</v>
      </c>
      <c r="F522" s="1" t="s">
        <v>42</v>
      </c>
      <c r="G522" s="2">
        <v>44259</v>
      </c>
      <c r="H522" s="3">
        <v>0.83888888888888891</v>
      </c>
      <c r="I522">
        <v>36493163</v>
      </c>
      <c r="J522">
        <v>6</v>
      </c>
      <c r="K522" s="1" t="s">
        <v>3270</v>
      </c>
      <c r="L522">
        <v>1</v>
      </c>
      <c r="M522" s="4">
        <v>3.523830083702741</v>
      </c>
      <c r="N522" s="5">
        <v>8770.18</v>
      </c>
      <c r="O522" s="5">
        <f>IF(March_21[[#This Row],[WIN_OSE]]=0,('Summary Sheet'!$O$1)-('Summary Sheet'!$O$1*2%),-'Summary Sheet'!$O$1*(March_21[[#This Row],[BSP]]-1))</f>
        <v>-5.047660167405482</v>
      </c>
    </row>
    <row r="523" spans="1:15" x14ac:dyDescent="0.25">
      <c r="A523">
        <v>180071753</v>
      </c>
      <c r="B523" s="1" t="s">
        <v>19</v>
      </c>
      <c r="C523" s="1" t="s">
        <v>3132</v>
      </c>
      <c r="D523" s="1" t="s">
        <v>7025</v>
      </c>
      <c r="E523" s="1" t="s">
        <v>41</v>
      </c>
      <c r="F523" s="1" t="s">
        <v>42</v>
      </c>
      <c r="G523" s="2">
        <v>44259</v>
      </c>
      <c r="H523" s="3">
        <v>0.85</v>
      </c>
      <c r="I523">
        <v>36426578</v>
      </c>
      <c r="J523">
        <v>5</v>
      </c>
      <c r="K523" s="1" t="s">
        <v>3245</v>
      </c>
      <c r="L523">
        <v>0</v>
      </c>
      <c r="M523" s="4">
        <v>3.5635430991338013</v>
      </c>
      <c r="N523" s="5">
        <v>2724.2</v>
      </c>
      <c r="O523" s="5">
        <f>IF(March_21[[#This Row],[WIN_OSE]]=0,('Summary Sheet'!$O$1)-('Summary Sheet'!$O$1*2%),-'Summary Sheet'!$O$1*(March_21[[#This Row],[BSP]]-1))</f>
        <v>1.96</v>
      </c>
    </row>
    <row r="524" spans="1:15" x14ac:dyDescent="0.25">
      <c r="A524">
        <v>180071755</v>
      </c>
      <c r="B524" s="1" t="s">
        <v>19</v>
      </c>
      <c r="C524" s="1" t="s">
        <v>3132</v>
      </c>
      <c r="D524" s="1" t="s">
        <v>7025</v>
      </c>
      <c r="E524" s="1" t="s">
        <v>30</v>
      </c>
      <c r="F524" s="1" t="s">
        <v>42</v>
      </c>
      <c r="G524" s="2">
        <v>44259</v>
      </c>
      <c r="H524" s="3">
        <v>0.8618055555555556</v>
      </c>
      <c r="I524">
        <v>28643651</v>
      </c>
      <c r="J524">
        <v>6</v>
      </c>
      <c r="K524" s="1" t="s">
        <v>4186</v>
      </c>
      <c r="L524">
        <v>0</v>
      </c>
      <c r="M524" s="4">
        <v>2.5087749144014562</v>
      </c>
      <c r="N524" s="5">
        <v>16884.28</v>
      </c>
      <c r="O524" s="5">
        <f>IF(March_21[[#This Row],[WIN_OSE]]=0,('Summary Sheet'!$O$1)-('Summary Sheet'!$O$1*2%),-'Summary Sheet'!$O$1*(March_21[[#This Row],[BSP]]-1))</f>
        <v>1.96</v>
      </c>
    </row>
    <row r="525" spans="1:15" x14ac:dyDescent="0.25">
      <c r="A525">
        <v>180071757</v>
      </c>
      <c r="B525" s="1" t="s">
        <v>19</v>
      </c>
      <c r="C525" s="1" t="s">
        <v>3132</v>
      </c>
      <c r="D525" s="1" t="s">
        <v>7025</v>
      </c>
      <c r="E525" s="1" t="s">
        <v>32</v>
      </c>
      <c r="F525" s="1" t="s">
        <v>42</v>
      </c>
      <c r="G525" s="2">
        <v>44259</v>
      </c>
      <c r="H525" s="3">
        <v>0.87291666666666667</v>
      </c>
      <c r="I525">
        <v>36140956</v>
      </c>
      <c r="J525">
        <v>4</v>
      </c>
      <c r="K525" s="1" t="s">
        <v>4475</v>
      </c>
      <c r="L525">
        <v>0</v>
      </c>
      <c r="M525" s="4">
        <v>2.62</v>
      </c>
      <c r="N525" s="5">
        <v>13953.92</v>
      </c>
      <c r="O525" s="5">
        <f>IF(March_21[[#This Row],[WIN_OSE]]=0,('Summary Sheet'!$O$1)-('Summary Sheet'!$O$1*2%),-'Summary Sheet'!$O$1*(March_21[[#This Row],[BSP]]-1))</f>
        <v>1.96</v>
      </c>
    </row>
    <row r="526" spans="1:15" x14ac:dyDescent="0.25">
      <c r="A526">
        <v>180071759</v>
      </c>
      <c r="B526" s="1" t="s">
        <v>19</v>
      </c>
      <c r="C526" s="1" t="s">
        <v>3132</v>
      </c>
      <c r="D526" s="1" t="s">
        <v>7025</v>
      </c>
      <c r="E526" s="1" t="s">
        <v>47</v>
      </c>
      <c r="F526" s="1" t="s">
        <v>42</v>
      </c>
      <c r="G526" s="2">
        <v>44259</v>
      </c>
      <c r="H526" s="3">
        <v>0.88472222222222219</v>
      </c>
      <c r="I526">
        <v>29555114</v>
      </c>
      <c r="J526">
        <v>3</v>
      </c>
      <c r="K526" s="1" t="s">
        <v>6031</v>
      </c>
      <c r="L526">
        <v>1</v>
      </c>
      <c r="M526" s="4">
        <v>2.56</v>
      </c>
      <c r="N526" s="5">
        <v>8891.48</v>
      </c>
      <c r="O526" s="5">
        <f>IF(March_21[[#This Row],[WIN_OSE]]=0,('Summary Sheet'!$O$1)-('Summary Sheet'!$O$1*2%),-'Summary Sheet'!$O$1*(March_21[[#This Row],[BSP]]-1))</f>
        <v>-3.12</v>
      </c>
    </row>
    <row r="527" spans="1:15" x14ac:dyDescent="0.25">
      <c r="A527">
        <v>180071761</v>
      </c>
      <c r="B527" s="1" t="s">
        <v>19</v>
      </c>
      <c r="C527" s="1" t="s">
        <v>3132</v>
      </c>
      <c r="D527" s="1" t="s">
        <v>7025</v>
      </c>
      <c r="E527" s="1" t="s">
        <v>32</v>
      </c>
      <c r="F527" s="1" t="s">
        <v>42</v>
      </c>
      <c r="G527" s="2">
        <v>44259</v>
      </c>
      <c r="H527" s="3">
        <v>0.8979166666666667</v>
      </c>
      <c r="I527">
        <v>26648480</v>
      </c>
      <c r="J527">
        <v>1</v>
      </c>
      <c r="K527" s="1" t="s">
        <v>6033</v>
      </c>
      <c r="L527">
        <v>0</v>
      </c>
      <c r="M527" s="4">
        <v>3.7118279633083873</v>
      </c>
      <c r="N527" s="5">
        <v>21801.32</v>
      </c>
      <c r="O527" s="5">
        <f>IF(March_21[[#This Row],[WIN_OSE]]=0,('Summary Sheet'!$O$1)-('Summary Sheet'!$O$1*2%),-'Summary Sheet'!$O$1*(March_21[[#This Row],[BSP]]-1))</f>
        <v>1.96</v>
      </c>
    </row>
    <row r="528" spans="1:15" x14ac:dyDescent="0.25">
      <c r="A528">
        <v>180071961</v>
      </c>
      <c r="B528" s="1" t="s">
        <v>16</v>
      </c>
      <c r="C528" s="1" t="s">
        <v>3131</v>
      </c>
      <c r="D528" s="1" t="s">
        <v>7025</v>
      </c>
      <c r="E528" s="1" t="s">
        <v>47</v>
      </c>
      <c r="F528" s="1" t="s">
        <v>54</v>
      </c>
      <c r="G528" s="2">
        <v>44259</v>
      </c>
      <c r="H528" s="3">
        <v>0.76180555555555551</v>
      </c>
      <c r="I528">
        <v>36836544</v>
      </c>
      <c r="J528">
        <v>4</v>
      </c>
      <c r="K528" s="1" t="s">
        <v>3919</v>
      </c>
      <c r="L528">
        <v>1</v>
      </c>
      <c r="M528" s="4">
        <v>3.9</v>
      </c>
      <c r="N528" s="5">
        <v>9553.2199999999993</v>
      </c>
      <c r="O528" s="5">
        <f>IF(March_21[[#This Row],[WIN_OSE]]=0,('Summary Sheet'!$O$1)-('Summary Sheet'!$O$1*2%),-'Summary Sheet'!$O$1*(March_21[[#This Row],[BSP]]-1))</f>
        <v>-5.8</v>
      </c>
    </row>
    <row r="529" spans="1:15" x14ac:dyDescent="0.25">
      <c r="A529">
        <v>180071963</v>
      </c>
      <c r="B529" s="1" t="s">
        <v>16</v>
      </c>
      <c r="C529" s="1" t="s">
        <v>3131</v>
      </c>
      <c r="D529" s="1" t="s">
        <v>7025</v>
      </c>
      <c r="E529" s="1" t="s">
        <v>32</v>
      </c>
      <c r="F529" s="1" t="s">
        <v>54</v>
      </c>
      <c r="G529" s="2">
        <v>44259</v>
      </c>
      <c r="H529" s="3">
        <v>0.7729166666666667</v>
      </c>
      <c r="I529">
        <v>36161044</v>
      </c>
      <c r="J529">
        <v>2</v>
      </c>
      <c r="K529" s="1" t="s">
        <v>6034</v>
      </c>
      <c r="L529">
        <v>0</v>
      </c>
      <c r="M529" s="4">
        <v>2.611415012360558</v>
      </c>
      <c r="N529" s="5">
        <v>23715.599999999999</v>
      </c>
      <c r="O529" s="5">
        <f>IF(March_21[[#This Row],[WIN_OSE]]=0,('Summary Sheet'!$O$1)-('Summary Sheet'!$O$1*2%),-'Summary Sheet'!$O$1*(March_21[[#This Row],[BSP]]-1))</f>
        <v>1.96</v>
      </c>
    </row>
    <row r="530" spans="1:15" x14ac:dyDescent="0.25">
      <c r="A530">
        <v>180071965</v>
      </c>
      <c r="B530" s="1" t="s">
        <v>16</v>
      </c>
      <c r="C530" s="1" t="s">
        <v>3131</v>
      </c>
      <c r="D530" s="1" t="s">
        <v>7025</v>
      </c>
      <c r="E530" s="1" t="s">
        <v>41</v>
      </c>
      <c r="F530" s="1" t="s">
        <v>54</v>
      </c>
      <c r="G530" s="2">
        <v>44259</v>
      </c>
      <c r="H530" s="3">
        <v>0.78333333333333333</v>
      </c>
      <c r="I530">
        <v>24511082</v>
      </c>
      <c r="J530">
        <v>3</v>
      </c>
      <c r="K530" s="1" t="s">
        <v>3635</v>
      </c>
      <c r="L530">
        <v>0</v>
      </c>
      <c r="M530" s="4">
        <v>3.2</v>
      </c>
      <c r="N530" s="5">
        <v>13015.72</v>
      </c>
      <c r="O530" s="5">
        <f>IF(March_21[[#This Row],[WIN_OSE]]=0,('Summary Sheet'!$O$1)-('Summary Sheet'!$O$1*2%),-'Summary Sheet'!$O$1*(March_21[[#This Row],[BSP]]-1))</f>
        <v>1.96</v>
      </c>
    </row>
    <row r="531" spans="1:15" x14ac:dyDescent="0.25">
      <c r="A531">
        <v>180071967</v>
      </c>
      <c r="B531" s="1" t="s">
        <v>16</v>
      </c>
      <c r="C531" s="1" t="s">
        <v>3131</v>
      </c>
      <c r="D531" s="1" t="s">
        <v>7025</v>
      </c>
      <c r="E531" s="1" t="s">
        <v>41</v>
      </c>
      <c r="F531" s="1" t="s">
        <v>54</v>
      </c>
      <c r="G531" s="2">
        <v>44259</v>
      </c>
      <c r="H531" s="3">
        <v>0.79652777777777772</v>
      </c>
      <c r="I531">
        <v>38690055</v>
      </c>
      <c r="J531">
        <v>3</v>
      </c>
      <c r="K531" s="1" t="s">
        <v>372</v>
      </c>
      <c r="L531">
        <v>0</v>
      </c>
      <c r="M531" s="4">
        <v>4.9667108865806942</v>
      </c>
      <c r="N531" s="5">
        <v>8137.84</v>
      </c>
      <c r="O531" s="5">
        <f>IF(March_21[[#This Row],[WIN_OSE]]=0,('Summary Sheet'!$O$1)-('Summary Sheet'!$O$1*2%),-'Summary Sheet'!$O$1*(March_21[[#This Row],[BSP]]-1))</f>
        <v>1.96</v>
      </c>
    </row>
    <row r="532" spans="1:15" x14ac:dyDescent="0.25">
      <c r="A532">
        <v>180071969</v>
      </c>
      <c r="B532" s="1" t="s">
        <v>16</v>
      </c>
      <c r="C532" s="1" t="s">
        <v>3131</v>
      </c>
      <c r="D532" s="1" t="s">
        <v>7025</v>
      </c>
      <c r="E532" s="1" t="s">
        <v>32</v>
      </c>
      <c r="F532" s="1" t="s">
        <v>54</v>
      </c>
      <c r="G532" s="2">
        <v>44259</v>
      </c>
      <c r="H532" s="3">
        <v>0.80833333333333335</v>
      </c>
      <c r="I532">
        <v>38690059</v>
      </c>
      <c r="J532">
        <v>6</v>
      </c>
      <c r="K532" s="1" t="s">
        <v>6041</v>
      </c>
      <c r="L532">
        <v>0</v>
      </c>
      <c r="M532" s="4">
        <v>2.5887780509999998</v>
      </c>
      <c r="N532" s="5">
        <v>14519.92</v>
      </c>
      <c r="O532" s="5">
        <f>IF(March_21[[#This Row],[WIN_OSE]]=0,('Summary Sheet'!$O$1)-('Summary Sheet'!$O$1*2%),-'Summary Sheet'!$O$1*(March_21[[#This Row],[BSP]]-1))</f>
        <v>1.96</v>
      </c>
    </row>
    <row r="533" spans="1:15" x14ac:dyDescent="0.25">
      <c r="A533">
        <v>180071971</v>
      </c>
      <c r="B533" s="1" t="s">
        <v>16</v>
      </c>
      <c r="C533" s="1" t="s">
        <v>3131</v>
      </c>
      <c r="D533" s="1" t="s">
        <v>7025</v>
      </c>
      <c r="E533" s="1" t="s">
        <v>289</v>
      </c>
      <c r="F533" s="1" t="s">
        <v>15</v>
      </c>
      <c r="G533" s="2">
        <v>44259</v>
      </c>
      <c r="H533" s="3">
        <v>0.82222222222222219</v>
      </c>
      <c r="I533">
        <v>21877849</v>
      </c>
      <c r="J533">
        <v>5</v>
      </c>
      <c r="K533" s="1" t="s">
        <v>6043</v>
      </c>
      <c r="L533">
        <v>0</v>
      </c>
      <c r="M533" s="4">
        <v>3.3</v>
      </c>
      <c r="N533" s="5">
        <v>13269.54</v>
      </c>
      <c r="O533" s="5">
        <f>IF(March_21[[#This Row],[WIN_OSE]]=0,('Summary Sheet'!$O$1)-('Summary Sheet'!$O$1*2%),-'Summary Sheet'!$O$1*(March_21[[#This Row],[BSP]]-1))</f>
        <v>1.96</v>
      </c>
    </row>
    <row r="534" spans="1:15" x14ac:dyDescent="0.25">
      <c r="A534">
        <v>180071973</v>
      </c>
      <c r="B534" s="1" t="s">
        <v>16</v>
      </c>
      <c r="C534" s="1" t="s">
        <v>3131</v>
      </c>
      <c r="D534" s="1" t="s">
        <v>7025</v>
      </c>
      <c r="E534" s="1" t="s">
        <v>20</v>
      </c>
      <c r="F534" s="1" t="s">
        <v>54</v>
      </c>
      <c r="G534" s="2">
        <v>44259</v>
      </c>
      <c r="H534" s="3">
        <v>0.8354166666666667</v>
      </c>
      <c r="I534">
        <v>36161038</v>
      </c>
      <c r="J534">
        <v>2</v>
      </c>
      <c r="K534" s="1" t="s">
        <v>6044</v>
      </c>
      <c r="L534">
        <v>0</v>
      </c>
      <c r="M534" s="4">
        <v>3.7</v>
      </c>
      <c r="N534" s="5">
        <v>13051.1</v>
      </c>
      <c r="O534" s="5">
        <f>IF(March_21[[#This Row],[WIN_OSE]]=0,('Summary Sheet'!$O$1)-('Summary Sheet'!$O$1*2%),-'Summary Sheet'!$O$1*(March_21[[#This Row],[BSP]]-1))</f>
        <v>1.96</v>
      </c>
    </row>
    <row r="535" spans="1:15" x14ac:dyDescent="0.25">
      <c r="A535">
        <v>180071975</v>
      </c>
      <c r="B535" s="1" t="s">
        <v>16</v>
      </c>
      <c r="C535" s="1" t="s">
        <v>3131</v>
      </c>
      <c r="D535" s="1" t="s">
        <v>7025</v>
      </c>
      <c r="E535" s="1" t="s">
        <v>20</v>
      </c>
      <c r="F535" s="1" t="s">
        <v>54</v>
      </c>
      <c r="G535" s="2">
        <v>44259</v>
      </c>
      <c r="H535" s="3">
        <v>0.84930555555555554</v>
      </c>
      <c r="I535">
        <v>35756560</v>
      </c>
      <c r="J535">
        <v>2</v>
      </c>
      <c r="K535" s="1" t="s">
        <v>6045</v>
      </c>
      <c r="L535">
        <v>1</v>
      </c>
      <c r="M535" s="4">
        <v>3.707994301705722</v>
      </c>
      <c r="N535" s="5">
        <v>12364.66</v>
      </c>
      <c r="O535" s="5">
        <f>IF(March_21[[#This Row],[WIN_OSE]]=0,('Summary Sheet'!$O$1)-('Summary Sheet'!$O$1*2%),-'Summary Sheet'!$O$1*(March_21[[#This Row],[BSP]]-1))</f>
        <v>-5.4159886034114439</v>
      </c>
    </row>
    <row r="536" spans="1:15" x14ac:dyDescent="0.25">
      <c r="A536">
        <v>180071977</v>
      </c>
      <c r="B536" s="1" t="s">
        <v>16</v>
      </c>
      <c r="C536" s="1" t="s">
        <v>3131</v>
      </c>
      <c r="D536" s="1" t="s">
        <v>7025</v>
      </c>
      <c r="E536" s="1" t="s">
        <v>20</v>
      </c>
      <c r="F536" s="1" t="s">
        <v>54</v>
      </c>
      <c r="G536" s="2">
        <v>44259</v>
      </c>
      <c r="H536" s="3">
        <v>0.86319444444444449</v>
      </c>
      <c r="I536">
        <v>35341006</v>
      </c>
      <c r="J536">
        <v>6</v>
      </c>
      <c r="K536" s="1" t="s">
        <v>350</v>
      </c>
      <c r="L536">
        <v>1</v>
      </c>
      <c r="M536" s="4">
        <v>3.1083598965386416</v>
      </c>
      <c r="N536" s="5">
        <v>13203.78</v>
      </c>
      <c r="O536" s="5">
        <f>IF(March_21[[#This Row],[WIN_OSE]]=0,('Summary Sheet'!$O$1)-('Summary Sheet'!$O$1*2%),-'Summary Sheet'!$O$1*(March_21[[#This Row],[BSP]]-1))</f>
        <v>-4.2167197930772833</v>
      </c>
    </row>
    <row r="537" spans="1:15" x14ac:dyDescent="0.25">
      <c r="A537">
        <v>180071979</v>
      </c>
      <c r="B537" s="1" t="s">
        <v>16</v>
      </c>
      <c r="C537" s="1" t="s">
        <v>3131</v>
      </c>
      <c r="D537" s="1" t="s">
        <v>7025</v>
      </c>
      <c r="E537" s="1" t="s">
        <v>32</v>
      </c>
      <c r="F537" s="1" t="s">
        <v>54</v>
      </c>
      <c r="G537" s="2">
        <v>44259</v>
      </c>
      <c r="H537" s="3">
        <v>0.87638888888888888</v>
      </c>
      <c r="I537">
        <v>25530975</v>
      </c>
      <c r="J537">
        <v>1</v>
      </c>
      <c r="K537" s="1" t="s">
        <v>3943</v>
      </c>
      <c r="L537">
        <v>0</v>
      </c>
      <c r="M537" s="4">
        <v>3</v>
      </c>
      <c r="N537" s="5">
        <v>11720.48</v>
      </c>
      <c r="O537" s="5">
        <f>IF(March_21[[#This Row],[WIN_OSE]]=0,('Summary Sheet'!$O$1)-('Summary Sheet'!$O$1*2%),-'Summary Sheet'!$O$1*(March_21[[#This Row],[BSP]]-1))</f>
        <v>1.96</v>
      </c>
    </row>
    <row r="538" spans="1:15" x14ac:dyDescent="0.25">
      <c r="A538">
        <v>180071981</v>
      </c>
      <c r="B538" s="1" t="s">
        <v>16</v>
      </c>
      <c r="C538" s="1" t="s">
        <v>3131</v>
      </c>
      <c r="D538" s="1" t="s">
        <v>7025</v>
      </c>
      <c r="E538" s="1" t="s">
        <v>20</v>
      </c>
      <c r="F538" s="1" t="s">
        <v>54</v>
      </c>
      <c r="G538" s="2">
        <v>44259</v>
      </c>
      <c r="H538" s="3">
        <v>0.88749999999999996</v>
      </c>
      <c r="I538">
        <v>25769152</v>
      </c>
      <c r="J538">
        <v>5</v>
      </c>
      <c r="K538" s="1" t="s">
        <v>6049</v>
      </c>
      <c r="L538">
        <v>0</v>
      </c>
      <c r="M538" s="4">
        <v>2.6329997321062719</v>
      </c>
      <c r="N538" s="5">
        <v>15364.56</v>
      </c>
      <c r="O538" s="5">
        <f>IF(March_21[[#This Row],[WIN_OSE]]=0,('Summary Sheet'!$O$1)-('Summary Sheet'!$O$1*2%),-'Summary Sheet'!$O$1*(March_21[[#This Row],[BSP]]-1))</f>
        <v>1.96</v>
      </c>
    </row>
    <row r="539" spans="1:15" x14ac:dyDescent="0.25">
      <c r="A539">
        <v>180071994</v>
      </c>
      <c r="B539" s="1" t="s">
        <v>19</v>
      </c>
      <c r="C539" s="1" t="s">
        <v>3135</v>
      </c>
      <c r="D539" s="1" t="s">
        <v>7025</v>
      </c>
      <c r="E539" s="1" t="s">
        <v>41</v>
      </c>
      <c r="F539" s="1" t="s">
        <v>54</v>
      </c>
      <c r="G539" s="2">
        <v>44259</v>
      </c>
      <c r="H539" s="3">
        <v>0.7680555555555556</v>
      </c>
      <c r="I539">
        <v>16761675</v>
      </c>
      <c r="J539">
        <v>6</v>
      </c>
      <c r="K539" s="1" t="s">
        <v>6051</v>
      </c>
      <c r="L539">
        <v>0</v>
      </c>
      <c r="M539" s="4">
        <v>3.7</v>
      </c>
      <c r="N539" s="5">
        <v>9831.6200000000008</v>
      </c>
      <c r="O539" s="5">
        <f>IF(March_21[[#This Row],[WIN_OSE]]=0,('Summary Sheet'!$O$1)-('Summary Sheet'!$O$1*2%),-'Summary Sheet'!$O$1*(March_21[[#This Row],[BSP]]-1))</f>
        <v>1.96</v>
      </c>
    </row>
    <row r="540" spans="1:15" x14ac:dyDescent="0.25">
      <c r="A540">
        <v>180071996</v>
      </c>
      <c r="B540" s="1" t="s">
        <v>19</v>
      </c>
      <c r="C540" s="1" t="s">
        <v>3135</v>
      </c>
      <c r="D540" s="1" t="s">
        <v>7025</v>
      </c>
      <c r="E540" s="1" t="s">
        <v>43</v>
      </c>
      <c r="F540" s="1" t="s">
        <v>54</v>
      </c>
      <c r="G540" s="2">
        <v>44259</v>
      </c>
      <c r="H540" s="3">
        <v>0.77847222222222223</v>
      </c>
      <c r="I540">
        <v>36765399</v>
      </c>
      <c r="J540">
        <v>2</v>
      </c>
      <c r="K540" s="1" t="s">
        <v>1222</v>
      </c>
      <c r="L540">
        <v>1</v>
      </c>
      <c r="M540" s="4">
        <v>3.45</v>
      </c>
      <c r="N540" s="5">
        <v>10013.52</v>
      </c>
      <c r="O540" s="5">
        <f>IF(March_21[[#This Row],[WIN_OSE]]=0,('Summary Sheet'!$O$1)-('Summary Sheet'!$O$1*2%),-'Summary Sheet'!$O$1*(March_21[[#This Row],[BSP]]-1))</f>
        <v>-4.9000000000000004</v>
      </c>
    </row>
    <row r="541" spans="1:15" x14ac:dyDescent="0.25">
      <c r="A541">
        <v>180071998</v>
      </c>
      <c r="B541" s="1" t="s">
        <v>19</v>
      </c>
      <c r="C541" s="1" t="s">
        <v>3135</v>
      </c>
      <c r="D541" s="1" t="s">
        <v>7025</v>
      </c>
      <c r="E541" s="1" t="s">
        <v>49</v>
      </c>
      <c r="F541" s="1" t="s">
        <v>50</v>
      </c>
      <c r="G541" s="2">
        <v>44259</v>
      </c>
      <c r="H541" s="3">
        <v>0.79097222222222219</v>
      </c>
      <c r="I541">
        <v>38692112</v>
      </c>
      <c r="J541">
        <v>3</v>
      </c>
      <c r="K541" s="1" t="s">
        <v>6052</v>
      </c>
      <c r="L541">
        <v>1</v>
      </c>
      <c r="M541" s="4">
        <v>3.3932110089999998</v>
      </c>
      <c r="N541" s="5">
        <v>4672.5600000000004</v>
      </c>
      <c r="O541" s="5">
        <f>IF(March_21[[#This Row],[WIN_OSE]]=0,('Summary Sheet'!$O$1)-('Summary Sheet'!$O$1*2%),-'Summary Sheet'!$O$1*(March_21[[#This Row],[BSP]]-1))</f>
        <v>-4.7864220179999997</v>
      </c>
    </row>
    <row r="542" spans="1:15" x14ac:dyDescent="0.25">
      <c r="A542">
        <v>180072000</v>
      </c>
      <c r="B542" s="1" t="s">
        <v>19</v>
      </c>
      <c r="C542" s="1" t="s">
        <v>3135</v>
      </c>
      <c r="D542" s="1" t="s">
        <v>7025</v>
      </c>
      <c r="E542" s="1" t="s">
        <v>47</v>
      </c>
      <c r="F542" s="1" t="s">
        <v>54</v>
      </c>
      <c r="G542" s="2">
        <v>44259</v>
      </c>
      <c r="H542" s="3">
        <v>0.80277777777777781</v>
      </c>
      <c r="I542">
        <v>38201246</v>
      </c>
      <c r="J542">
        <v>3</v>
      </c>
      <c r="K542" s="1" t="s">
        <v>1287</v>
      </c>
      <c r="L542">
        <v>1</v>
      </c>
      <c r="M542" s="4">
        <v>3.7738067360000001</v>
      </c>
      <c r="N542" s="5">
        <v>10262.68</v>
      </c>
      <c r="O542" s="5">
        <f>IF(March_21[[#This Row],[WIN_OSE]]=0,('Summary Sheet'!$O$1)-('Summary Sheet'!$O$1*2%),-'Summary Sheet'!$O$1*(March_21[[#This Row],[BSP]]-1))</f>
        <v>-5.5476134720000001</v>
      </c>
    </row>
    <row r="543" spans="1:15" x14ac:dyDescent="0.25">
      <c r="A543">
        <v>180072002</v>
      </c>
      <c r="B543" s="1" t="s">
        <v>19</v>
      </c>
      <c r="C543" s="1" t="s">
        <v>3135</v>
      </c>
      <c r="D543" s="1" t="s">
        <v>7025</v>
      </c>
      <c r="E543" s="1" t="s">
        <v>314</v>
      </c>
      <c r="F543" s="1" t="s">
        <v>367</v>
      </c>
      <c r="G543" s="2">
        <v>44259</v>
      </c>
      <c r="H543" s="3">
        <v>0.81527777777777777</v>
      </c>
      <c r="I543">
        <v>38218330</v>
      </c>
      <c r="J543">
        <v>6</v>
      </c>
      <c r="K543" s="1" t="s">
        <v>3870</v>
      </c>
      <c r="L543">
        <v>0</v>
      </c>
      <c r="M543" s="4">
        <v>2.72</v>
      </c>
      <c r="N543" s="5">
        <v>16291.84</v>
      </c>
      <c r="O543" s="5">
        <f>IF(March_21[[#This Row],[WIN_OSE]]=0,('Summary Sheet'!$O$1)-('Summary Sheet'!$O$1*2%),-'Summary Sheet'!$O$1*(March_21[[#This Row],[BSP]]-1))</f>
        <v>1.96</v>
      </c>
    </row>
    <row r="544" spans="1:15" x14ac:dyDescent="0.25">
      <c r="A544">
        <v>180072004</v>
      </c>
      <c r="B544" s="1" t="s">
        <v>19</v>
      </c>
      <c r="C544" s="1" t="s">
        <v>3135</v>
      </c>
      <c r="D544" s="1" t="s">
        <v>7025</v>
      </c>
      <c r="E544" s="1" t="s">
        <v>27</v>
      </c>
      <c r="F544" s="1" t="s">
        <v>50</v>
      </c>
      <c r="G544" s="2">
        <v>44259</v>
      </c>
      <c r="H544" s="3">
        <v>0.82708333333333328</v>
      </c>
      <c r="I544">
        <v>23441954</v>
      </c>
      <c r="J544">
        <v>1</v>
      </c>
      <c r="K544" s="1" t="s">
        <v>6056</v>
      </c>
      <c r="L544">
        <v>0</v>
      </c>
      <c r="M544" s="4">
        <v>3.618253969883809</v>
      </c>
      <c r="N544" s="5">
        <v>6993.02</v>
      </c>
      <c r="O544" s="5">
        <f>IF(March_21[[#This Row],[WIN_OSE]]=0,('Summary Sheet'!$O$1)-('Summary Sheet'!$O$1*2%),-'Summary Sheet'!$O$1*(March_21[[#This Row],[BSP]]-1))</f>
        <v>1.96</v>
      </c>
    </row>
    <row r="545" spans="1:15" x14ac:dyDescent="0.25">
      <c r="A545">
        <v>180072006</v>
      </c>
      <c r="B545" s="1" t="s">
        <v>19</v>
      </c>
      <c r="C545" s="1" t="s">
        <v>3135</v>
      </c>
      <c r="D545" s="1" t="s">
        <v>7025</v>
      </c>
      <c r="E545" s="1" t="s">
        <v>24</v>
      </c>
      <c r="F545" s="1" t="s">
        <v>54</v>
      </c>
      <c r="G545" s="2">
        <v>44259</v>
      </c>
      <c r="H545" s="3">
        <v>0.83750000000000002</v>
      </c>
      <c r="I545">
        <v>38612923</v>
      </c>
      <c r="J545">
        <v>3</v>
      </c>
      <c r="K545" s="1" t="s">
        <v>555</v>
      </c>
      <c r="L545">
        <v>0</v>
      </c>
      <c r="M545" s="4">
        <v>3.3433139491693677</v>
      </c>
      <c r="N545" s="5">
        <v>10465.879999999999</v>
      </c>
      <c r="O545" s="5">
        <f>IF(March_21[[#This Row],[WIN_OSE]]=0,('Summary Sheet'!$O$1)-('Summary Sheet'!$O$1*2%),-'Summary Sheet'!$O$1*(March_21[[#This Row],[BSP]]-1))</f>
        <v>1.96</v>
      </c>
    </row>
    <row r="546" spans="1:15" x14ac:dyDescent="0.25">
      <c r="A546">
        <v>180072008</v>
      </c>
      <c r="B546" s="1" t="s">
        <v>19</v>
      </c>
      <c r="C546" s="1" t="s">
        <v>3135</v>
      </c>
      <c r="D546" s="1" t="s">
        <v>7025</v>
      </c>
      <c r="E546" s="1" t="s">
        <v>65</v>
      </c>
      <c r="F546" s="1" t="s">
        <v>54</v>
      </c>
      <c r="G546" s="2">
        <v>44259</v>
      </c>
      <c r="H546" s="3">
        <v>0.84791666666666665</v>
      </c>
      <c r="I546">
        <v>37566820</v>
      </c>
      <c r="J546">
        <v>5</v>
      </c>
      <c r="K546" s="1" t="s">
        <v>6062</v>
      </c>
      <c r="L546">
        <v>1</v>
      </c>
      <c r="M546" s="4">
        <v>3.05</v>
      </c>
      <c r="N546" s="5">
        <v>14075.74</v>
      </c>
      <c r="O546" s="5">
        <f>IF(March_21[[#This Row],[WIN_OSE]]=0,('Summary Sheet'!$O$1)-('Summary Sheet'!$O$1*2%),-'Summary Sheet'!$O$1*(March_21[[#This Row],[BSP]]-1))</f>
        <v>-4.0999999999999996</v>
      </c>
    </row>
    <row r="547" spans="1:15" x14ac:dyDescent="0.25">
      <c r="A547">
        <v>180072010</v>
      </c>
      <c r="B547" s="1" t="s">
        <v>19</v>
      </c>
      <c r="C547" s="1" t="s">
        <v>3135</v>
      </c>
      <c r="D547" s="1" t="s">
        <v>7025</v>
      </c>
      <c r="E547" s="1" t="s">
        <v>24</v>
      </c>
      <c r="F547" s="1" t="s">
        <v>54</v>
      </c>
      <c r="G547" s="2">
        <v>44259</v>
      </c>
      <c r="H547" s="3">
        <v>0.85833333333333328</v>
      </c>
      <c r="I547">
        <v>37489822</v>
      </c>
      <c r="J547">
        <v>4</v>
      </c>
      <c r="K547" s="1" t="s">
        <v>6064</v>
      </c>
      <c r="L547">
        <v>0</v>
      </c>
      <c r="M547" s="4">
        <v>3.9733357942864864</v>
      </c>
      <c r="N547" s="5">
        <v>12278.76</v>
      </c>
      <c r="O547" s="5">
        <f>IF(March_21[[#This Row],[WIN_OSE]]=0,('Summary Sheet'!$O$1)-('Summary Sheet'!$O$1*2%),-'Summary Sheet'!$O$1*(March_21[[#This Row],[BSP]]-1))</f>
        <v>1.96</v>
      </c>
    </row>
    <row r="548" spans="1:15" x14ac:dyDescent="0.25">
      <c r="A548">
        <v>180072012</v>
      </c>
      <c r="B548" s="1" t="s">
        <v>19</v>
      </c>
      <c r="C548" s="1" t="s">
        <v>3135</v>
      </c>
      <c r="D548" s="1" t="s">
        <v>7025</v>
      </c>
      <c r="E548" s="1" t="s">
        <v>41</v>
      </c>
      <c r="F548" s="1" t="s">
        <v>54</v>
      </c>
      <c r="G548" s="2">
        <v>44259</v>
      </c>
      <c r="H548" s="3">
        <v>0.86944444444444446</v>
      </c>
      <c r="I548">
        <v>38052713</v>
      </c>
      <c r="J548">
        <v>3</v>
      </c>
      <c r="K548" s="1" t="s">
        <v>6067</v>
      </c>
      <c r="L548">
        <v>0</v>
      </c>
      <c r="M548" s="4">
        <v>4.4524064895736242</v>
      </c>
      <c r="N548" s="5">
        <v>9279.9</v>
      </c>
      <c r="O548" s="5">
        <f>IF(March_21[[#This Row],[WIN_OSE]]=0,('Summary Sheet'!$O$1)-('Summary Sheet'!$O$1*2%),-'Summary Sheet'!$O$1*(March_21[[#This Row],[BSP]]-1))</f>
        <v>1.96</v>
      </c>
    </row>
    <row r="549" spans="1:15" x14ac:dyDescent="0.25">
      <c r="A549">
        <v>180072014</v>
      </c>
      <c r="B549" s="1" t="s">
        <v>19</v>
      </c>
      <c r="C549" s="1" t="s">
        <v>3135</v>
      </c>
      <c r="D549" s="1" t="s">
        <v>7025</v>
      </c>
      <c r="E549" s="1" t="s">
        <v>39</v>
      </c>
      <c r="F549" s="1" t="s">
        <v>54</v>
      </c>
      <c r="G549" s="2">
        <v>44259</v>
      </c>
      <c r="H549" s="3">
        <v>0.88263888888888886</v>
      </c>
      <c r="I549">
        <v>36586116</v>
      </c>
      <c r="J549">
        <v>1</v>
      </c>
      <c r="K549" s="1" t="s">
        <v>6070</v>
      </c>
      <c r="L549">
        <v>1</v>
      </c>
      <c r="M549" s="4">
        <v>4.253982639265014</v>
      </c>
      <c r="N549" s="5">
        <v>10717.84</v>
      </c>
      <c r="O549" s="5">
        <f>IF(March_21[[#This Row],[WIN_OSE]]=0,('Summary Sheet'!$O$1)-('Summary Sheet'!$O$1*2%),-'Summary Sheet'!$O$1*(March_21[[#This Row],[BSP]]-1))</f>
        <v>-6.5079652785300279</v>
      </c>
    </row>
    <row r="550" spans="1:15" x14ac:dyDescent="0.25">
      <c r="A550">
        <v>180072016</v>
      </c>
      <c r="B550" s="1" t="s">
        <v>19</v>
      </c>
      <c r="C550" s="1" t="s">
        <v>3135</v>
      </c>
      <c r="D550" s="1" t="s">
        <v>7025</v>
      </c>
      <c r="E550" s="1" t="s">
        <v>47</v>
      </c>
      <c r="F550" s="1" t="s">
        <v>54</v>
      </c>
      <c r="G550" s="2">
        <v>44259</v>
      </c>
      <c r="H550" s="3">
        <v>0.8930555555555556</v>
      </c>
      <c r="I550">
        <v>28743735</v>
      </c>
      <c r="J550">
        <v>1</v>
      </c>
      <c r="K550" s="1" t="s">
        <v>4834</v>
      </c>
      <c r="L550">
        <v>0</v>
      </c>
      <c r="M550" s="4">
        <v>2.1667382910000001</v>
      </c>
      <c r="N550" s="5">
        <v>38123.519999999997</v>
      </c>
      <c r="O550" s="5">
        <f>IF(March_21[[#This Row],[WIN_OSE]]=0,('Summary Sheet'!$O$1)-('Summary Sheet'!$O$1*2%),-'Summary Sheet'!$O$1*(March_21[[#This Row],[BSP]]-1))</f>
        <v>1.96</v>
      </c>
    </row>
    <row r="551" spans="1:15" x14ac:dyDescent="0.25">
      <c r="A551">
        <v>180072034</v>
      </c>
      <c r="B551" s="1" t="s">
        <v>23</v>
      </c>
      <c r="C551" s="1" t="s">
        <v>3120</v>
      </c>
      <c r="D551" s="1" t="s">
        <v>7025</v>
      </c>
      <c r="E551" s="1" t="s">
        <v>27</v>
      </c>
      <c r="F551" s="1" t="s">
        <v>179</v>
      </c>
      <c r="G551" s="2">
        <v>44259</v>
      </c>
      <c r="H551" s="3">
        <v>0.45347222222222222</v>
      </c>
      <c r="I551">
        <v>37156759</v>
      </c>
      <c r="J551">
        <v>3</v>
      </c>
      <c r="K551" s="1" t="s">
        <v>6071</v>
      </c>
      <c r="L551">
        <v>0</v>
      </c>
      <c r="M551" s="4">
        <v>4.7452948658994876</v>
      </c>
      <c r="N551" s="5">
        <v>3894.4</v>
      </c>
      <c r="O551" s="5">
        <f>IF(March_21[[#This Row],[WIN_OSE]]=0,('Summary Sheet'!$O$1)-('Summary Sheet'!$O$1*2%),-'Summary Sheet'!$O$1*(March_21[[#This Row],[BSP]]-1))</f>
        <v>1.96</v>
      </c>
    </row>
    <row r="552" spans="1:15" x14ac:dyDescent="0.25">
      <c r="A552">
        <v>180072036</v>
      </c>
      <c r="B552" s="1" t="s">
        <v>23</v>
      </c>
      <c r="C552" s="1" t="s">
        <v>3120</v>
      </c>
      <c r="D552" s="1" t="s">
        <v>7025</v>
      </c>
      <c r="E552" s="1" t="s">
        <v>65</v>
      </c>
      <c r="F552" s="1" t="s">
        <v>31</v>
      </c>
      <c r="G552" s="2">
        <v>44259</v>
      </c>
      <c r="H552" s="3">
        <v>0.46458333333333335</v>
      </c>
      <c r="I552">
        <v>38692107</v>
      </c>
      <c r="J552">
        <v>2</v>
      </c>
      <c r="K552" s="1" t="s">
        <v>6072</v>
      </c>
      <c r="L552">
        <v>0</v>
      </c>
      <c r="M552" s="4">
        <v>2.2999999999999998</v>
      </c>
      <c r="N552" s="5">
        <v>10920.46</v>
      </c>
      <c r="O552" s="5">
        <f>IF(March_21[[#This Row],[WIN_OSE]]=0,('Summary Sheet'!$O$1)-('Summary Sheet'!$O$1*2%),-'Summary Sheet'!$O$1*(March_21[[#This Row],[BSP]]-1))</f>
        <v>1.96</v>
      </c>
    </row>
    <row r="553" spans="1:15" x14ac:dyDescent="0.25">
      <c r="A553">
        <v>180072038</v>
      </c>
      <c r="B553" s="1" t="s">
        <v>23</v>
      </c>
      <c r="C553" s="1" t="s">
        <v>3120</v>
      </c>
      <c r="D553" s="1" t="s">
        <v>7025</v>
      </c>
      <c r="E553" s="1" t="s">
        <v>24</v>
      </c>
      <c r="F553" s="1" t="s">
        <v>31</v>
      </c>
      <c r="G553" s="2">
        <v>44259</v>
      </c>
      <c r="H553" s="3">
        <v>0.47499999999999998</v>
      </c>
      <c r="I553">
        <v>31014558</v>
      </c>
      <c r="J553">
        <v>2</v>
      </c>
      <c r="K553" s="1" t="s">
        <v>3303</v>
      </c>
      <c r="L553">
        <v>0</v>
      </c>
      <c r="M553" s="4">
        <v>2.74</v>
      </c>
      <c r="N553" s="5">
        <v>11261.84</v>
      </c>
      <c r="O553" s="5">
        <f>IF(March_21[[#This Row],[WIN_OSE]]=0,('Summary Sheet'!$O$1)-('Summary Sheet'!$O$1*2%),-'Summary Sheet'!$O$1*(March_21[[#This Row],[BSP]]-1))</f>
        <v>1.96</v>
      </c>
    </row>
    <row r="554" spans="1:15" x14ac:dyDescent="0.25">
      <c r="A554">
        <v>180072040</v>
      </c>
      <c r="B554" s="1" t="s">
        <v>23</v>
      </c>
      <c r="C554" s="1" t="s">
        <v>3120</v>
      </c>
      <c r="D554" s="1" t="s">
        <v>7025</v>
      </c>
      <c r="E554" s="1" t="s">
        <v>24</v>
      </c>
      <c r="F554" s="1" t="s">
        <v>31</v>
      </c>
      <c r="G554" s="2">
        <v>44259</v>
      </c>
      <c r="H554" s="3">
        <v>0.48541666666666666</v>
      </c>
      <c r="I554">
        <v>29971158</v>
      </c>
      <c r="J554">
        <v>3</v>
      </c>
      <c r="K554" s="1" t="s">
        <v>6075</v>
      </c>
      <c r="L554">
        <v>0</v>
      </c>
      <c r="M554" s="4">
        <v>2.7021849615546678</v>
      </c>
      <c r="N554" s="5">
        <v>13522.92</v>
      </c>
      <c r="O554" s="5">
        <f>IF(March_21[[#This Row],[WIN_OSE]]=0,('Summary Sheet'!$O$1)-('Summary Sheet'!$O$1*2%),-'Summary Sheet'!$O$1*(March_21[[#This Row],[BSP]]-1))</f>
        <v>1.96</v>
      </c>
    </row>
    <row r="555" spans="1:15" x14ac:dyDescent="0.25">
      <c r="A555">
        <v>180072042</v>
      </c>
      <c r="B555" s="1" t="s">
        <v>23</v>
      </c>
      <c r="C555" s="1" t="s">
        <v>3120</v>
      </c>
      <c r="D555" s="1" t="s">
        <v>7025</v>
      </c>
      <c r="E555" s="1" t="s">
        <v>30</v>
      </c>
      <c r="F555" s="1" t="s">
        <v>31</v>
      </c>
      <c r="G555" s="2">
        <v>44259</v>
      </c>
      <c r="H555" s="3">
        <v>0.49583333333333335</v>
      </c>
      <c r="I555">
        <v>30806153</v>
      </c>
      <c r="J555">
        <v>2</v>
      </c>
      <c r="K555" s="1" t="s">
        <v>6077</v>
      </c>
      <c r="L555">
        <v>0</v>
      </c>
      <c r="M555" s="4">
        <v>4.0366811192206669</v>
      </c>
      <c r="N555" s="5">
        <v>5490.5</v>
      </c>
      <c r="O555" s="5">
        <f>IF(March_21[[#This Row],[WIN_OSE]]=0,('Summary Sheet'!$O$1)-('Summary Sheet'!$O$1*2%),-'Summary Sheet'!$O$1*(March_21[[#This Row],[BSP]]-1))</f>
        <v>1.96</v>
      </c>
    </row>
    <row r="556" spans="1:15" x14ac:dyDescent="0.25">
      <c r="A556">
        <v>180072044</v>
      </c>
      <c r="B556" s="1" t="s">
        <v>23</v>
      </c>
      <c r="C556" s="1" t="s">
        <v>3120</v>
      </c>
      <c r="D556" s="1" t="s">
        <v>7025</v>
      </c>
      <c r="E556" s="1" t="s">
        <v>30</v>
      </c>
      <c r="F556" s="1" t="s">
        <v>31</v>
      </c>
      <c r="G556" s="2">
        <v>44259</v>
      </c>
      <c r="H556" s="3">
        <v>0.50624999999999998</v>
      </c>
      <c r="I556">
        <v>17476118</v>
      </c>
      <c r="J556">
        <v>5</v>
      </c>
      <c r="K556" s="1" t="s">
        <v>6079</v>
      </c>
      <c r="L556">
        <v>0</v>
      </c>
      <c r="M556" s="4">
        <v>4.793933831657414</v>
      </c>
      <c r="N556" s="5">
        <v>5314.1</v>
      </c>
      <c r="O556" s="5">
        <f>IF(March_21[[#This Row],[WIN_OSE]]=0,('Summary Sheet'!$O$1)-('Summary Sheet'!$O$1*2%),-'Summary Sheet'!$O$1*(March_21[[#This Row],[BSP]]-1))</f>
        <v>1.96</v>
      </c>
    </row>
    <row r="557" spans="1:15" x14ac:dyDescent="0.25">
      <c r="A557">
        <v>180072046</v>
      </c>
      <c r="B557" s="1" t="s">
        <v>23</v>
      </c>
      <c r="C557" s="1" t="s">
        <v>3120</v>
      </c>
      <c r="D557" s="1" t="s">
        <v>7025</v>
      </c>
      <c r="E557" s="1" t="s">
        <v>43</v>
      </c>
      <c r="F557" s="1" t="s">
        <v>31</v>
      </c>
      <c r="G557" s="2">
        <v>44259</v>
      </c>
      <c r="H557" s="3">
        <v>0.51666666666666672</v>
      </c>
      <c r="I557">
        <v>38560166</v>
      </c>
      <c r="J557">
        <v>5</v>
      </c>
      <c r="K557" s="1" t="s">
        <v>5106</v>
      </c>
      <c r="L557">
        <v>0</v>
      </c>
      <c r="M557" s="4">
        <v>3.3043594352328087</v>
      </c>
      <c r="N557" s="5">
        <v>9399.2000000000007</v>
      </c>
      <c r="O557" s="5">
        <f>IF(March_21[[#This Row],[WIN_OSE]]=0,('Summary Sheet'!$O$1)-('Summary Sheet'!$O$1*2%),-'Summary Sheet'!$O$1*(March_21[[#This Row],[BSP]]-1))</f>
        <v>1.96</v>
      </c>
    </row>
    <row r="558" spans="1:15" x14ac:dyDescent="0.25">
      <c r="A558">
        <v>180072048</v>
      </c>
      <c r="B558" s="1" t="s">
        <v>23</v>
      </c>
      <c r="C558" s="1" t="s">
        <v>3120</v>
      </c>
      <c r="D558" s="1" t="s">
        <v>7025</v>
      </c>
      <c r="E558" s="1" t="s">
        <v>41</v>
      </c>
      <c r="F558" s="1" t="s">
        <v>31</v>
      </c>
      <c r="G558" s="2">
        <v>44259</v>
      </c>
      <c r="H558" s="3">
        <v>0.52708333333333335</v>
      </c>
      <c r="I558">
        <v>38692110</v>
      </c>
      <c r="J558">
        <v>5</v>
      </c>
      <c r="K558" s="1" t="s">
        <v>6081</v>
      </c>
      <c r="L558">
        <v>0</v>
      </c>
      <c r="M558" s="4">
        <v>1.9980227707706719</v>
      </c>
      <c r="N558" s="5">
        <v>20418.34</v>
      </c>
      <c r="O558" s="5">
        <f>IF(March_21[[#This Row],[WIN_OSE]]=0,('Summary Sheet'!$O$1)-('Summary Sheet'!$O$1*2%),-'Summary Sheet'!$O$1*(March_21[[#This Row],[BSP]]-1))</f>
        <v>1.96</v>
      </c>
    </row>
    <row r="559" spans="1:15" x14ac:dyDescent="0.25">
      <c r="A559">
        <v>180072050</v>
      </c>
      <c r="B559" s="1" t="s">
        <v>23</v>
      </c>
      <c r="C559" s="1" t="s">
        <v>3120</v>
      </c>
      <c r="D559" s="1" t="s">
        <v>7025</v>
      </c>
      <c r="E559" s="1" t="s">
        <v>47</v>
      </c>
      <c r="F559" s="1" t="s">
        <v>31</v>
      </c>
      <c r="G559" s="2">
        <v>44259</v>
      </c>
      <c r="H559" s="3">
        <v>0.53749999999999998</v>
      </c>
      <c r="I559">
        <v>37629676</v>
      </c>
      <c r="J559">
        <v>5</v>
      </c>
      <c r="K559" s="1" t="s">
        <v>5216</v>
      </c>
      <c r="L559">
        <v>0</v>
      </c>
      <c r="M559" s="4">
        <v>1.9771660827371305</v>
      </c>
      <c r="N559" s="5">
        <v>25713.18</v>
      </c>
      <c r="O559" s="5">
        <f>IF(March_21[[#This Row],[WIN_OSE]]=0,('Summary Sheet'!$O$1)-('Summary Sheet'!$O$1*2%),-'Summary Sheet'!$O$1*(March_21[[#This Row],[BSP]]-1))</f>
        <v>1.96</v>
      </c>
    </row>
    <row r="560" spans="1:15" x14ac:dyDescent="0.25">
      <c r="A560">
        <v>180072052</v>
      </c>
      <c r="B560" s="1" t="s">
        <v>23</v>
      </c>
      <c r="C560" s="1" t="s">
        <v>3120</v>
      </c>
      <c r="D560" s="1" t="s">
        <v>7025</v>
      </c>
      <c r="E560" s="1" t="s">
        <v>32</v>
      </c>
      <c r="F560" s="1" t="s">
        <v>31</v>
      </c>
      <c r="G560" s="2">
        <v>44259</v>
      </c>
      <c r="H560" s="3">
        <v>0.54791666666666672</v>
      </c>
      <c r="I560">
        <v>38585775</v>
      </c>
      <c r="J560">
        <v>2</v>
      </c>
      <c r="K560" s="1" t="s">
        <v>396</v>
      </c>
      <c r="L560">
        <v>0</v>
      </c>
      <c r="M560" s="4">
        <v>3.5</v>
      </c>
      <c r="N560" s="5">
        <v>9704.94</v>
      </c>
      <c r="O560" s="5">
        <f>IF(March_21[[#This Row],[WIN_OSE]]=0,('Summary Sheet'!$O$1)-('Summary Sheet'!$O$1*2%),-'Summary Sheet'!$O$1*(March_21[[#This Row],[BSP]]-1))</f>
        <v>1.96</v>
      </c>
    </row>
    <row r="561" spans="1:15" x14ac:dyDescent="0.25">
      <c r="A561">
        <v>180072054</v>
      </c>
      <c r="B561" s="1" t="s">
        <v>23</v>
      </c>
      <c r="C561" s="1" t="s">
        <v>3120</v>
      </c>
      <c r="D561" s="1" t="s">
        <v>7025</v>
      </c>
      <c r="E561" s="1" t="s">
        <v>39</v>
      </c>
      <c r="F561" s="1" t="s">
        <v>31</v>
      </c>
      <c r="G561" s="2">
        <v>44259</v>
      </c>
      <c r="H561" s="3">
        <v>0.55833333333333335</v>
      </c>
      <c r="I561">
        <v>36337510</v>
      </c>
      <c r="J561">
        <v>3</v>
      </c>
      <c r="K561" s="1" t="s">
        <v>773</v>
      </c>
      <c r="L561">
        <v>0</v>
      </c>
      <c r="M561" s="4">
        <v>2.7591184695736217</v>
      </c>
      <c r="N561" s="5">
        <v>9953.52</v>
      </c>
      <c r="O561" s="5">
        <f>IF(March_21[[#This Row],[WIN_OSE]]=0,('Summary Sheet'!$O$1)-('Summary Sheet'!$O$1*2%),-'Summary Sheet'!$O$1*(March_21[[#This Row],[BSP]]-1))</f>
        <v>1.96</v>
      </c>
    </row>
    <row r="562" spans="1:15" x14ac:dyDescent="0.25">
      <c r="A562">
        <v>180072056</v>
      </c>
      <c r="B562" s="1" t="s">
        <v>23</v>
      </c>
      <c r="C562" s="1" t="s">
        <v>3120</v>
      </c>
      <c r="D562" s="1" t="s">
        <v>7025</v>
      </c>
      <c r="E562" s="1" t="s">
        <v>43</v>
      </c>
      <c r="F562" s="1" t="s">
        <v>31</v>
      </c>
      <c r="G562" s="2">
        <v>44259</v>
      </c>
      <c r="H562" s="3">
        <v>0.56874999999999998</v>
      </c>
      <c r="I562">
        <v>22198788</v>
      </c>
      <c r="J562">
        <v>6</v>
      </c>
      <c r="K562" s="1" t="s">
        <v>229</v>
      </c>
      <c r="L562">
        <v>1</v>
      </c>
      <c r="M562" s="4">
        <v>3.05</v>
      </c>
      <c r="N562" s="5">
        <v>9167.84</v>
      </c>
      <c r="O562" s="5">
        <f>IF(March_21[[#This Row],[WIN_OSE]]=0,('Summary Sheet'!$O$1)-('Summary Sheet'!$O$1*2%),-'Summary Sheet'!$O$1*(March_21[[#This Row],[BSP]]-1))</f>
        <v>-4.0999999999999996</v>
      </c>
    </row>
    <row r="563" spans="1:15" x14ac:dyDescent="0.25">
      <c r="A563">
        <v>180113919</v>
      </c>
      <c r="B563" s="1" t="s">
        <v>19</v>
      </c>
      <c r="C563" s="1" t="s">
        <v>3118</v>
      </c>
      <c r="D563" s="1" t="s">
        <v>7026</v>
      </c>
      <c r="E563" s="1" t="s">
        <v>41</v>
      </c>
      <c r="F563" s="1" t="s">
        <v>36</v>
      </c>
      <c r="G563" s="2">
        <v>44260</v>
      </c>
      <c r="H563" s="3">
        <v>0.46250000000000002</v>
      </c>
      <c r="I563">
        <v>28625985</v>
      </c>
      <c r="J563">
        <v>5</v>
      </c>
      <c r="K563" s="1" t="s">
        <v>6086</v>
      </c>
      <c r="L563">
        <v>0</v>
      </c>
      <c r="M563" s="4">
        <v>2.5879997218888091</v>
      </c>
      <c r="N563" s="5">
        <v>6733.02</v>
      </c>
      <c r="O563" s="5">
        <f>IF(March_21[[#This Row],[WIN_OSE]]=0,('Summary Sheet'!$O$1)-('Summary Sheet'!$O$1*2%),-'Summary Sheet'!$O$1*(March_21[[#This Row],[BSP]]-1))</f>
        <v>1.96</v>
      </c>
    </row>
    <row r="564" spans="1:15" x14ac:dyDescent="0.25">
      <c r="A564">
        <v>180113921</v>
      </c>
      <c r="B564" s="1" t="s">
        <v>19</v>
      </c>
      <c r="C564" s="1" t="s">
        <v>3118</v>
      </c>
      <c r="D564" s="1" t="s">
        <v>7026</v>
      </c>
      <c r="E564" s="1" t="s">
        <v>27</v>
      </c>
      <c r="F564" s="1" t="s">
        <v>52</v>
      </c>
      <c r="G564" s="2">
        <v>44260</v>
      </c>
      <c r="H564" s="3">
        <v>0.47291666666666665</v>
      </c>
      <c r="I564">
        <v>28752466</v>
      </c>
      <c r="J564">
        <v>1</v>
      </c>
      <c r="K564" s="1" t="s">
        <v>6087</v>
      </c>
      <c r="L564">
        <v>0</v>
      </c>
      <c r="M564" s="4">
        <v>4.2891465021168553</v>
      </c>
      <c r="N564" s="5">
        <v>5067.1000000000004</v>
      </c>
      <c r="O564" s="5">
        <f>IF(March_21[[#This Row],[WIN_OSE]]=0,('Summary Sheet'!$O$1)-('Summary Sheet'!$O$1*2%),-'Summary Sheet'!$O$1*(March_21[[#This Row],[BSP]]-1))</f>
        <v>1.96</v>
      </c>
    </row>
    <row r="565" spans="1:15" x14ac:dyDescent="0.25">
      <c r="A565">
        <v>180113923</v>
      </c>
      <c r="B565" s="1" t="s">
        <v>19</v>
      </c>
      <c r="C565" s="1" t="s">
        <v>3118</v>
      </c>
      <c r="D565" s="1" t="s">
        <v>7026</v>
      </c>
      <c r="E565" s="1" t="s">
        <v>43</v>
      </c>
      <c r="F565" s="1" t="s">
        <v>36</v>
      </c>
      <c r="G565" s="2">
        <v>44260</v>
      </c>
      <c r="H565" s="3">
        <v>0.48333333333333334</v>
      </c>
      <c r="I565">
        <v>28675730</v>
      </c>
      <c r="J565">
        <v>1</v>
      </c>
      <c r="K565" s="1" t="s">
        <v>6088</v>
      </c>
      <c r="L565">
        <v>1</v>
      </c>
      <c r="M565" s="4">
        <v>3.3</v>
      </c>
      <c r="N565" s="5">
        <v>5797.38</v>
      </c>
      <c r="O565" s="5">
        <f>IF(March_21[[#This Row],[WIN_OSE]]=0,('Summary Sheet'!$O$1)-('Summary Sheet'!$O$1*2%),-'Summary Sheet'!$O$1*(March_21[[#This Row],[BSP]]-1))</f>
        <v>-4.5999999999999996</v>
      </c>
    </row>
    <row r="566" spans="1:15" x14ac:dyDescent="0.25">
      <c r="A566">
        <v>180113925</v>
      </c>
      <c r="B566" s="1" t="s">
        <v>19</v>
      </c>
      <c r="C566" s="1" t="s">
        <v>3118</v>
      </c>
      <c r="D566" s="1" t="s">
        <v>7026</v>
      </c>
      <c r="E566" s="1" t="s">
        <v>24</v>
      </c>
      <c r="F566" s="1" t="s">
        <v>36</v>
      </c>
      <c r="G566" s="2">
        <v>44260</v>
      </c>
      <c r="H566" s="3">
        <v>0.49375000000000002</v>
      </c>
      <c r="I566">
        <v>37839341</v>
      </c>
      <c r="J566">
        <v>2</v>
      </c>
      <c r="K566" s="1" t="s">
        <v>3852</v>
      </c>
      <c r="L566">
        <v>0</v>
      </c>
      <c r="M566" s="4">
        <v>3.7717661181867879</v>
      </c>
      <c r="N566" s="5">
        <v>7329.94</v>
      </c>
      <c r="O566" s="5">
        <f>IF(March_21[[#This Row],[WIN_OSE]]=0,('Summary Sheet'!$O$1)-('Summary Sheet'!$O$1*2%),-'Summary Sheet'!$O$1*(March_21[[#This Row],[BSP]]-1))</f>
        <v>1.96</v>
      </c>
    </row>
    <row r="567" spans="1:15" x14ac:dyDescent="0.25">
      <c r="A567">
        <v>180113927</v>
      </c>
      <c r="B567" s="1" t="s">
        <v>19</v>
      </c>
      <c r="C567" s="1" t="s">
        <v>3118</v>
      </c>
      <c r="D567" s="1" t="s">
        <v>7026</v>
      </c>
      <c r="E567" s="1" t="s">
        <v>32</v>
      </c>
      <c r="F567" s="1" t="s">
        <v>36</v>
      </c>
      <c r="G567" s="2">
        <v>44260</v>
      </c>
      <c r="H567" s="3">
        <v>0.50416666666666665</v>
      </c>
      <c r="I567">
        <v>27643585</v>
      </c>
      <c r="J567">
        <v>5</v>
      </c>
      <c r="K567" s="1" t="s">
        <v>4731</v>
      </c>
      <c r="L567">
        <v>1</v>
      </c>
      <c r="M567" s="4">
        <v>2.6</v>
      </c>
      <c r="N567" s="5">
        <v>8725.4</v>
      </c>
      <c r="O567" s="5">
        <f>IF(March_21[[#This Row],[WIN_OSE]]=0,('Summary Sheet'!$O$1)-('Summary Sheet'!$O$1*2%),-'Summary Sheet'!$O$1*(March_21[[#This Row],[BSP]]-1))</f>
        <v>-3.2</v>
      </c>
    </row>
    <row r="568" spans="1:15" x14ac:dyDescent="0.25">
      <c r="A568">
        <v>180113929</v>
      </c>
      <c r="B568" s="1" t="s">
        <v>19</v>
      </c>
      <c r="C568" s="1" t="s">
        <v>3118</v>
      </c>
      <c r="D568" s="1" t="s">
        <v>7026</v>
      </c>
      <c r="E568" s="1" t="s">
        <v>43</v>
      </c>
      <c r="F568" s="1" t="s">
        <v>36</v>
      </c>
      <c r="G568" s="2">
        <v>44260</v>
      </c>
      <c r="H568" s="3">
        <v>0.51458333333333328</v>
      </c>
      <c r="I568">
        <v>38182315</v>
      </c>
      <c r="J568">
        <v>2</v>
      </c>
      <c r="K568" s="1" t="s">
        <v>752</v>
      </c>
      <c r="L568">
        <v>1</v>
      </c>
      <c r="M568" s="4">
        <v>3.2548136465699651</v>
      </c>
      <c r="N568" s="5">
        <v>10457.26</v>
      </c>
      <c r="O568" s="5">
        <f>IF(March_21[[#This Row],[WIN_OSE]]=0,('Summary Sheet'!$O$1)-('Summary Sheet'!$O$1*2%),-'Summary Sheet'!$O$1*(March_21[[#This Row],[BSP]]-1))</f>
        <v>-4.5096272931399302</v>
      </c>
    </row>
    <row r="569" spans="1:15" x14ac:dyDescent="0.25">
      <c r="A569">
        <v>180113931</v>
      </c>
      <c r="B569" s="1" t="s">
        <v>19</v>
      </c>
      <c r="C569" s="1" t="s">
        <v>3118</v>
      </c>
      <c r="D569" s="1" t="s">
        <v>7026</v>
      </c>
      <c r="E569" s="1" t="s">
        <v>49</v>
      </c>
      <c r="F569" s="1" t="s">
        <v>52</v>
      </c>
      <c r="G569" s="2">
        <v>44260</v>
      </c>
      <c r="H569" s="3">
        <v>0.52500000000000002</v>
      </c>
      <c r="I569">
        <v>28633690</v>
      </c>
      <c r="J569">
        <v>1</v>
      </c>
      <c r="K569" s="1" t="s">
        <v>6090</v>
      </c>
      <c r="L569">
        <v>0</v>
      </c>
      <c r="M569" s="4">
        <v>2.7057390849999998</v>
      </c>
      <c r="N569" s="5">
        <v>8042.96</v>
      </c>
      <c r="O569" s="5">
        <f>IF(March_21[[#This Row],[WIN_OSE]]=0,('Summary Sheet'!$O$1)-('Summary Sheet'!$O$1*2%),-'Summary Sheet'!$O$1*(March_21[[#This Row],[BSP]]-1))</f>
        <v>1.96</v>
      </c>
    </row>
    <row r="570" spans="1:15" x14ac:dyDescent="0.25">
      <c r="A570">
        <v>180113933</v>
      </c>
      <c r="B570" s="1" t="s">
        <v>19</v>
      </c>
      <c r="C570" s="1" t="s">
        <v>3118</v>
      </c>
      <c r="D570" s="1" t="s">
        <v>7026</v>
      </c>
      <c r="E570" s="1" t="s">
        <v>48</v>
      </c>
      <c r="F570" s="1" t="s">
        <v>36</v>
      </c>
      <c r="G570" s="2">
        <v>44260</v>
      </c>
      <c r="H570" s="3">
        <v>0.53541666666666665</v>
      </c>
      <c r="I570">
        <v>38130106</v>
      </c>
      <c r="J570">
        <v>2</v>
      </c>
      <c r="K570" s="1" t="s">
        <v>5141</v>
      </c>
      <c r="L570">
        <v>0</v>
      </c>
      <c r="M570" s="4">
        <v>3.1060309393949872</v>
      </c>
      <c r="N570" s="5">
        <v>10767.6</v>
      </c>
      <c r="O570" s="5">
        <f>IF(March_21[[#This Row],[WIN_OSE]]=0,('Summary Sheet'!$O$1)-('Summary Sheet'!$O$1*2%),-'Summary Sheet'!$O$1*(March_21[[#This Row],[BSP]]-1))</f>
        <v>1.96</v>
      </c>
    </row>
    <row r="571" spans="1:15" x14ac:dyDescent="0.25">
      <c r="A571">
        <v>180113935</v>
      </c>
      <c r="B571" s="1" t="s">
        <v>19</v>
      </c>
      <c r="C571" s="1" t="s">
        <v>3118</v>
      </c>
      <c r="D571" s="1" t="s">
        <v>7026</v>
      </c>
      <c r="E571" s="1" t="s">
        <v>39</v>
      </c>
      <c r="F571" s="1" t="s">
        <v>36</v>
      </c>
      <c r="G571" s="2">
        <v>44260</v>
      </c>
      <c r="H571" s="3">
        <v>0.54583333333333328</v>
      </c>
      <c r="I571">
        <v>36787492</v>
      </c>
      <c r="J571">
        <v>1</v>
      </c>
      <c r="K571" s="1" t="s">
        <v>3302</v>
      </c>
      <c r="L571">
        <v>0</v>
      </c>
      <c r="M571" s="4">
        <v>3.05</v>
      </c>
      <c r="N571" s="5">
        <v>11089.82</v>
      </c>
      <c r="O571" s="5">
        <f>IF(March_21[[#This Row],[WIN_OSE]]=0,('Summary Sheet'!$O$1)-('Summary Sheet'!$O$1*2%),-'Summary Sheet'!$O$1*(March_21[[#This Row],[BSP]]-1))</f>
        <v>1.96</v>
      </c>
    </row>
    <row r="572" spans="1:15" x14ac:dyDescent="0.25">
      <c r="A572">
        <v>180113937</v>
      </c>
      <c r="B572" s="1" t="s">
        <v>19</v>
      </c>
      <c r="C572" s="1" t="s">
        <v>3118</v>
      </c>
      <c r="D572" s="1" t="s">
        <v>7026</v>
      </c>
      <c r="E572" s="1" t="s">
        <v>41</v>
      </c>
      <c r="F572" s="1" t="s">
        <v>36</v>
      </c>
      <c r="G572" s="2">
        <v>44260</v>
      </c>
      <c r="H572" s="3">
        <v>0.55625000000000002</v>
      </c>
      <c r="I572">
        <v>38547952</v>
      </c>
      <c r="J572">
        <v>1</v>
      </c>
      <c r="K572" s="1" t="s">
        <v>6093</v>
      </c>
      <c r="L572">
        <v>0</v>
      </c>
      <c r="M572" s="4">
        <v>3.7708824757781985</v>
      </c>
      <c r="N572" s="5">
        <v>6760</v>
      </c>
      <c r="O572" s="5">
        <f>IF(March_21[[#This Row],[WIN_OSE]]=0,('Summary Sheet'!$O$1)-('Summary Sheet'!$O$1*2%),-'Summary Sheet'!$O$1*(March_21[[#This Row],[BSP]]-1))</f>
        <v>1.96</v>
      </c>
    </row>
    <row r="573" spans="1:15" x14ac:dyDescent="0.25">
      <c r="A573">
        <v>180113939</v>
      </c>
      <c r="B573" s="1" t="s">
        <v>19</v>
      </c>
      <c r="C573" s="1" t="s">
        <v>3118</v>
      </c>
      <c r="D573" s="1" t="s">
        <v>7026</v>
      </c>
      <c r="E573" s="1" t="s">
        <v>75</v>
      </c>
      <c r="F573" s="1" t="s">
        <v>52</v>
      </c>
      <c r="G573" s="2">
        <v>44260</v>
      </c>
      <c r="H573" s="3">
        <v>0.56666666666666665</v>
      </c>
      <c r="I573">
        <v>36868416</v>
      </c>
      <c r="J573">
        <v>2</v>
      </c>
      <c r="K573" s="1" t="s">
        <v>6095</v>
      </c>
      <c r="L573">
        <v>0</v>
      </c>
      <c r="M573" s="4">
        <v>3.9766866958720133</v>
      </c>
      <c r="N573" s="5">
        <v>3490.44</v>
      </c>
      <c r="O573" s="5">
        <f>IF(March_21[[#This Row],[WIN_OSE]]=0,('Summary Sheet'!$O$1)-('Summary Sheet'!$O$1*2%),-'Summary Sheet'!$O$1*(March_21[[#This Row],[BSP]]-1))</f>
        <v>1.96</v>
      </c>
    </row>
    <row r="574" spans="1:15" x14ac:dyDescent="0.25">
      <c r="A574">
        <v>180113941</v>
      </c>
      <c r="B574" s="1" t="s">
        <v>19</v>
      </c>
      <c r="C574" s="1" t="s">
        <v>3118</v>
      </c>
      <c r="D574" s="1" t="s">
        <v>7026</v>
      </c>
      <c r="E574" s="1" t="s">
        <v>47</v>
      </c>
      <c r="F574" s="1" t="s">
        <v>36</v>
      </c>
      <c r="G574" s="2">
        <v>44260</v>
      </c>
      <c r="H574" s="3">
        <v>0.57708333333333328</v>
      </c>
      <c r="I574">
        <v>27158792</v>
      </c>
      <c r="J574">
        <v>1</v>
      </c>
      <c r="K574" s="1" t="s">
        <v>4452</v>
      </c>
      <c r="L574">
        <v>0</v>
      </c>
      <c r="M574" s="4">
        <v>3.85</v>
      </c>
      <c r="N574" s="5">
        <v>2918.32</v>
      </c>
      <c r="O574" s="5">
        <f>IF(March_21[[#This Row],[WIN_OSE]]=0,('Summary Sheet'!$O$1)-('Summary Sheet'!$O$1*2%),-'Summary Sheet'!$O$1*(March_21[[#This Row],[BSP]]-1))</f>
        <v>1.96</v>
      </c>
    </row>
    <row r="575" spans="1:15" x14ac:dyDescent="0.25">
      <c r="A575">
        <v>180114300</v>
      </c>
      <c r="B575" s="1" t="s">
        <v>23</v>
      </c>
      <c r="C575" s="1" t="s">
        <v>3120</v>
      </c>
      <c r="D575" s="1" t="s">
        <v>7026</v>
      </c>
      <c r="E575" s="1" t="s">
        <v>41</v>
      </c>
      <c r="F575" s="1" t="s">
        <v>31</v>
      </c>
      <c r="G575" s="2">
        <v>44260</v>
      </c>
      <c r="H575" s="3">
        <v>0.34166666666666667</v>
      </c>
      <c r="I575">
        <v>38585776</v>
      </c>
      <c r="J575">
        <v>2</v>
      </c>
      <c r="K575" s="1" t="s">
        <v>3628</v>
      </c>
      <c r="L575">
        <v>1</v>
      </c>
      <c r="M575" s="4">
        <v>2.8333186595049851</v>
      </c>
      <c r="N575" s="5">
        <v>4459.04</v>
      </c>
      <c r="O575" s="5">
        <f>IF(March_21[[#This Row],[WIN_OSE]]=0,('Summary Sheet'!$O$1)-('Summary Sheet'!$O$1*2%),-'Summary Sheet'!$O$1*(March_21[[#This Row],[BSP]]-1))</f>
        <v>-3.6666373190099701</v>
      </c>
    </row>
    <row r="576" spans="1:15" x14ac:dyDescent="0.25">
      <c r="A576">
        <v>180114302</v>
      </c>
      <c r="B576" s="1" t="s">
        <v>23</v>
      </c>
      <c r="C576" s="1" t="s">
        <v>3120</v>
      </c>
      <c r="D576" s="1" t="s">
        <v>7026</v>
      </c>
      <c r="E576" s="1" t="s">
        <v>32</v>
      </c>
      <c r="F576" s="1" t="s">
        <v>31</v>
      </c>
      <c r="G576" s="2">
        <v>44260</v>
      </c>
      <c r="H576" s="3">
        <v>0.35208333333333336</v>
      </c>
      <c r="I576">
        <v>26342129</v>
      </c>
      <c r="J576">
        <v>6</v>
      </c>
      <c r="K576" s="1" t="s">
        <v>5363</v>
      </c>
      <c r="L576">
        <v>1</v>
      </c>
      <c r="M576" s="4">
        <v>3.8063528697641242</v>
      </c>
      <c r="N576" s="5">
        <v>4282.4799999999996</v>
      </c>
      <c r="O576" s="5">
        <f>IF(March_21[[#This Row],[WIN_OSE]]=0,('Summary Sheet'!$O$1)-('Summary Sheet'!$O$1*2%),-'Summary Sheet'!$O$1*(March_21[[#This Row],[BSP]]-1))</f>
        <v>-5.6127057395282485</v>
      </c>
    </row>
    <row r="577" spans="1:15" x14ac:dyDescent="0.25">
      <c r="A577">
        <v>180114304</v>
      </c>
      <c r="B577" s="1" t="s">
        <v>23</v>
      </c>
      <c r="C577" s="1" t="s">
        <v>3120</v>
      </c>
      <c r="D577" s="1" t="s">
        <v>7026</v>
      </c>
      <c r="E577" s="1" t="s">
        <v>41</v>
      </c>
      <c r="F577" s="1" t="s">
        <v>31</v>
      </c>
      <c r="G577" s="2">
        <v>44260</v>
      </c>
      <c r="H577" s="3">
        <v>0.36319444444444443</v>
      </c>
      <c r="I577">
        <v>37273967</v>
      </c>
      <c r="J577">
        <v>6</v>
      </c>
      <c r="K577" s="1" t="s">
        <v>3292</v>
      </c>
      <c r="L577">
        <v>0</v>
      </c>
      <c r="M577" s="4">
        <v>4.7</v>
      </c>
      <c r="N577" s="5">
        <v>4489.5</v>
      </c>
      <c r="O577" s="5">
        <f>IF(March_21[[#This Row],[WIN_OSE]]=0,('Summary Sheet'!$O$1)-('Summary Sheet'!$O$1*2%),-'Summary Sheet'!$O$1*(March_21[[#This Row],[BSP]]-1))</f>
        <v>1.96</v>
      </c>
    </row>
    <row r="578" spans="1:15" x14ac:dyDescent="0.25">
      <c r="A578">
        <v>180114306</v>
      </c>
      <c r="B578" s="1" t="s">
        <v>23</v>
      </c>
      <c r="C578" s="1" t="s">
        <v>3120</v>
      </c>
      <c r="D578" s="1" t="s">
        <v>7026</v>
      </c>
      <c r="E578" s="1" t="s">
        <v>49</v>
      </c>
      <c r="F578" s="1" t="s">
        <v>179</v>
      </c>
      <c r="G578" s="2">
        <v>44260</v>
      </c>
      <c r="H578" s="3">
        <v>0.37638888888888888</v>
      </c>
      <c r="I578">
        <v>35824809</v>
      </c>
      <c r="J578">
        <v>6</v>
      </c>
      <c r="K578" s="1" t="s">
        <v>6097</v>
      </c>
      <c r="L578">
        <v>1</v>
      </c>
      <c r="M578" s="4">
        <v>4.4890675870000001</v>
      </c>
      <c r="N578" s="5">
        <v>2928.46</v>
      </c>
      <c r="O578" s="5">
        <f>IF(March_21[[#This Row],[WIN_OSE]]=0,('Summary Sheet'!$O$1)-('Summary Sheet'!$O$1*2%),-'Summary Sheet'!$O$1*(March_21[[#This Row],[BSP]]-1))</f>
        <v>-6.9781351740000002</v>
      </c>
    </row>
    <row r="579" spans="1:15" x14ac:dyDescent="0.25">
      <c r="A579">
        <v>180114308</v>
      </c>
      <c r="B579" s="1" t="s">
        <v>23</v>
      </c>
      <c r="C579" s="1" t="s">
        <v>3120</v>
      </c>
      <c r="D579" s="1" t="s">
        <v>7026</v>
      </c>
      <c r="E579" s="1" t="s">
        <v>47</v>
      </c>
      <c r="F579" s="1" t="s">
        <v>31</v>
      </c>
      <c r="G579" s="2">
        <v>44260</v>
      </c>
      <c r="H579" s="3">
        <v>0.38750000000000001</v>
      </c>
      <c r="I579">
        <v>35324579</v>
      </c>
      <c r="J579">
        <v>6</v>
      </c>
      <c r="K579" s="1" t="s">
        <v>6098</v>
      </c>
      <c r="L579">
        <v>0</v>
      </c>
      <c r="M579" s="4">
        <v>4.7274237231424188</v>
      </c>
      <c r="N579" s="5">
        <v>3456.32</v>
      </c>
      <c r="O579" s="5">
        <f>IF(March_21[[#This Row],[WIN_OSE]]=0,('Summary Sheet'!$O$1)-('Summary Sheet'!$O$1*2%),-'Summary Sheet'!$O$1*(March_21[[#This Row],[BSP]]-1))</f>
        <v>1.96</v>
      </c>
    </row>
    <row r="580" spans="1:15" x14ac:dyDescent="0.25">
      <c r="A580">
        <v>180114310</v>
      </c>
      <c r="B580" s="1" t="s">
        <v>23</v>
      </c>
      <c r="C580" s="1" t="s">
        <v>3120</v>
      </c>
      <c r="D580" s="1" t="s">
        <v>7026</v>
      </c>
      <c r="E580" s="1" t="s">
        <v>24</v>
      </c>
      <c r="F580" s="1" t="s">
        <v>31</v>
      </c>
      <c r="G580" s="2">
        <v>44260</v>
      </c>
      <c r="H580" s="3">
        <v>0.39861111111111114</v>
      </c>
      <c r="I580">
        <v>28727808</v>
      </c>
      <c r="J580">
        <v>6</v>
      </c>
      <c r="K580" s="1" t="s">
        <v>6100</v>
      </c>
      <c r="L580">
        <v>0</v>
      </c>
      <c r="M580" s="4">
        <v>4.162373437415809</v>
      </c>
      <c r="N580" s="5">
        <v>4754.5</v>
      </c>
      <c r="O580" s="5">
        <f>IF(March_21[[#This Row],[WIN_OSE]]=0,('Summary Sheet'!$O$1)-('Summary Sheet'!$O$1*2%),-'Summary Sheet'!$O$1*(March_21[[#This Row],[BSP]]-1))</f>
        <v>1.96</v>
      </c>
    </row>
    <row r="581" spans="1:15" x14ac:dyDescent="0.25">
      <c r="A581">
        <v>180114312</v>
      </c>
      <c r="B581" s="1" t="s">
        <v>23</v>
      </c>
      <c r="C581" s="1" t="s">
        <v>3120</v>
      </c>
      <c r="D581" s="1" t="s">
        <v>7026</v>
      </c>
      <c r="E581" s="1" t="s">
        <v>27</v>
      </c>
      <c r="F581" s="1" t="s">
        <v>179</v>
      </c>
      <c r="G581" s="2">
        <v>44260</v>
      </c>
      <c r="H581" s="3">
        <v>0.41111111111111109</v>
      </c>
      <c r="I581">
        <v>35447402</v>
      </c>
      <c r="J581">
        <v>3</v>
      </c>
      <c r="K581" s="1" t="s">
        <v>4942</v>
      </c>
      <c r="L581">
        <v>1</v>
      </c>
      <c r="M581" s="4">
        <v>4.3454603062884409</v>
      </c>
      <c r="N581" s="5">
        <v>4060.92</v>
      </c>
      <c r="O581" s="5">
        <f>IF(March_21[[#This Row],[WIN_OSE]]=0,('Summary Sheet'!$O$1)-('Summary Sheet'!$O$1*2%),-'Summary Sheet'!$O$1*(March_21[[#This Row],[BSP]]-1))</f>
        <v>-6.6909206125768819</v>
      </c>
    </row>
    <row r="582" spans="1:15" x14ac:dyDescent="0.25">
      <c r="A582">
        <v>180114314</v>
      </c>
      <c r="B582" s="1" t="s">
        <v>23</v>
      </c>
      <c r="C582" s="1" t="s">
        <v>3120</v>
      </c>
      <c r="D582" s="1" t="s">
        <v>7026</v>
      </c>
      <c r="E582" s="1" t="s">
        <v>39</v>
      </c>
      <c r="F582" s="1" t="s">
        <v>31</v>
      </c>
      <c r="G582" s="2">
        <v>44260</v>
      </c>
      <c r="H582" s="3">
        <v>0.42152777777777778</v>
      </c>
      <c r="I582">
        <v>38519858</v>
      </c>
      <c r="J582">
        <v>3</v>
      </c>
      <c r="K582" s="1" t="s">
        <v>3261</v>
      </c>
      <c r="L582">
        <v>1</v>
      </c>
      <c r="M582" s="4">
        <v>2.08</v>
      </c>
      <c r="N582" s="5">
        <v>19315</v>
      </c>
      <c r="O582" s="5">
        <f>IF(March_21[[#This Row],[WIN_OSE]]=0,('Summary Sheet'!$O$1)-('Summary Sheet'!$O$1*2%),-'Summary Sheet'!$O$1*(March_21[[#This Row],[BSP]]-1))</f>
        <v>-2.16</v>
      </c>
    </row>
    <row r="583" spans="1:15" x14ac:dyDescent="0.25">
      <c r="A583">
        <v>180114316</v>
      </c>
      <c r="B583" s="1" t="s">
        <v>23</v>
      </c>
      <c r="C583" s="1" t="s">
        <v>3120</v>
      </c>
      <c r="D583" s="1" t="s">
        <v>7026</v>
      </c>
      <c r="E583" s="1" t="s">
        <v>43</v>
      </c>
      <c r="F583" s="1" t="s">
        <v>31</v>
      </c>
      <c r="G583" s="2">
        <v>44260</v>
      </c>
      <c r="H583" s="3">
        <v>0.43263888888888891</v>
      </c>
      <c r="I583">
        <v>36857254</v>
      </c>
      <c r="J583">
        <v>6</v>
      </c>
      <c r="K583" s="1" t="s">
        <v>673</v>
      </c>
      <c r="L583">
        <v>0</v>
      </c>
      <c r="M583" s="4">
        <v>1.89</v>
      </c>
      <c r="N583" s="5">
        <v>15803.94</v>
      </c>
      <c r="O583" s="5">
        <f>IF(March_21[[#This Row],[WIN_OSE]]=0,('Summary Sheet'!$O$1)-('Summary Sheet'!$O$1*2%),-'Summary Sheet'!$O$1*(March_21[[#This Row],[BSP]]-1))</f>
        <v>1.96</v>
      </c>
    </row>
    <row r="584" spans="1:15" x14ac:dyDescent="0.25">
      <c r="A584">
        <v>180114318</v>
      </c>
      <c r="B584" s="1" t="s">
        <v>23</v>
      </c>
      <c r="C584" s="1" t="s">
        <v>3120</v>
      </c>
      <c r="D584" s="1" t="s">
        <v>7026</v>
      </c>
      <c r="E584" s="1" t="s">
        <v>39</v>
      </c>
      <c r="F584" s="1" t="s">
        <v>31</v>
      </c>
      <c r="G584" s="2">
        <v>44260</v>
      </c>
      <c r="H584" s="3">
        <v>0.44513888888888886</v>
      </c>
      <c r="I584">
        <v>38701350</v>
      </c>
      <c r="J584">
        <v>4</v>
      </c>
      <c r="K584" s="1" t="s">
        <v>3655</v>
      </c>
      <c r="L584">
        <v>0</v>
      </c>
      <c r="M584" s="4">
        <v>3.3572634805057895</v>
      </c>
      <c r="N584" s="5">
        <v>9061.52</v>
      </c>
      <c r="O584" s="5">
        <f>IF(March_21[[#This Row],[WIN_OSE]]=0,('Summary Sheet'!$O$1)-('Summary Sheet'!$O$1*2%),-'Summary Sheet'!$O$1*(March_21[[#This Row],[BSP]]-1))</f>
        <v>1.96</v>
      </c>
    </row>
    <row r="585" spans="1:15" x14ac:dyDescent="0.25">
      <c r="A585">
        <v>180114782</v>
      </c>
      <c r="B585" s="1" t="s">
        <v>19</v>
      </c>
      <c r="C585" s="1" t="s">
        <v>3132</v>
      </c>
      <c r="D585" s="1" t="s">
        <v>7026</v>
      </c>
      <c r="E585" s="1" t="s">
        <v>48</v>
      </c>
      <c r="F585" s="1" t="s">
        <v>42</v>
      </c>
      <c r="G585" s="2">
        <v>44260</v>
      </c>
      <c r="H585" s="3">
        <v>0.46736111111111112</v>
      </c>
      <c r="I585">
        <v>38702147</v>
      </c>
      <c r="J585">
        <v>5</v>
      </c>
      <c r="K585" s="1" t="s">
        <v>3462</v>
      </c>
      <c r="L585">
        <v>1</v>
      </c>
      <c r="M585" s="4">
        <v>4.3</v>
      </c>
      <c r="N585" s="5">
        <v>3186.96</v>
      </c>
      <c r="O585" s="5">
        <f>IF(March_21[[#This Row],[WIN_OSE]]=0,('Summary Sheet'!$O$1)-('Summary Sheet'!$O$1*2%),-'Summary Sheet'!$O$1*(March_21[[#This Row],[BSP]]-1))</f>
        <v>-6.6</v>
      </c>
    </row>
    <row r="586" spans="1:15" x14ac:dyDescent="0.25">
      <c r="A586">
        <v>180114784</v>
      </c>
      <c r="B586" s="1" t="s">
        <v>19</v>
      </c>
      <c r="C586" s="1" t="s">
        <v>3132</v>
      </c>
      <c r="D586" s="1" t="s">
        <v>7026</v>
      </c>
      <c r="E586" s="1" t="s">
        <v>24</v>
      </c>
      <c r="F586" s="1" t="s">
        <v>42</v>
      </c>
      <c r="G586" s="2">
        <v>44260</v>
      </c>
      <c r="H586" s="3">
        <v>0.4777777777777778</v>
      </c>
      <c r="I586">
        <v>21585838</v>
      </c>
      <c r="J586">
        <v>1</v>
      </c>
      <c r="K586" s="1" t="s">
        <v>6108</v>
      </c>
      <c r="L586">
        <v>1</v>
      </c>
      <c r="M586" s="4">
        <v>4.3359335677011401</v>
      </c>
      <c r="N586" s="5">
        <v>6046.08</v>
      </c>
      <c r="O586" s="5">
        <f>IF(March_21[[#This Row],[WIN_OSE]]=0,('Summary Sheet'!$O$1)-('Summary Sheet'!$O$1*2%),-'Summary Sheet'!$O$1*(March_21[[#This Row],[BSP]]-1))</f>
        <v>-6.6718671354022803</v>
      </c>
    </row>
    <row r="587" spans="1:15" x14ac:dyDescent="0.25">
      <c r="A587">
        <v>180114786</v>
      </c>
      <c r="B587" s="1" t="s">
        <v>19</v>
      </c>
      <c r="C587" s="1" t="s">
        <v>3132</v>
      </c>
      <c r="D587" s="1" t="s">
        <v>7026</v>
      </c>
      <c r="E587" s="1" t="s">
        <v>65</v>
      </c>
      <c r="F587" s="1" t="s">
        <v>42</v>
      </c>
      <c r="G587" s="2">
        <v>44260</v>
      </c>
      <c r="H587" s="3">
        <v>0.48819444444444443</v>
      </c>
      <c r="I587">
        <v>26567565</v>
      </c>
      <c r="J587">
        <v>2</v>
      </c>
      <c r="K587" s="1" t="s">
        <v>6109</v>
      </c>
      <c r="L587">
        <v>0</v>
      </c>
      <c r="M587" s="4">
        <v>3.8296334110000001</v>
      </c>
      <c r="N587" s="5">
        <v>5260.06</v>
      </c>
      <c r="O587" s="5">
        <f>IF(March_21[[#This Row],[WIN_OSE]]=0,('Summary Sheet'!$O$1)-('Summary Sheet'!$O$1*2%),-'Summary Sheet'!$O$1*(March_21[[#This Row],[BSP]]-1))</f>
        <v>1.96</v>
      </c>
    </row>
    <row r="588" spans="1:15" x14ac:dyDescent="0.25">
      <c r="A588">
        <v>180114788</v>
      </c>
      <c r="B588" s="1" t="s">
        <v>19</v>
      </c>
      <c r="C588" s="1" t="s">
        <v>3132</v>
      </c>
      <c r="D588" s="1" t="s">
        <v>7026</v>
      </c>
      <c r="E588" s="1" t="s">
        <v>30</v>
      </c>
      <c r="F588" s="1" t="s">
        <v>42</v>
      </c>
      <c r="G588" s="2">
        <v>44260</v>
      </c>
      <c r="H588" s="3">
        <v>0.49861111111111112</v>
      </c>
      <c r="I588">
        <v>25197732</v>
      </c>
      <c r="J588">
        <v>5</v>
      </c>
      <c r="K588" s="1" t="s">
        <v>3564</v>
      </c>
      <c r="L588">
        <v>1</v>
      </c>
      <c r="M588" s="4">
        <v>3.55</v>
      </c>
      <c r="N588" s="5">
        <v>9843.2199999999993</v>
      </c>
      <c r="O588" s="5">
        <f>IF(March_21[[#This Row],[WIN_OSE]]=0,('Summary Sheet'!$O$1)-('Summary Sheet'!$O$1*2%),-'Summary Sheet'!$O$1*(March_21[[#This Row],[BSP]]-1))</f>
        <v>-5.0999999999999996</v>
      </c>
    </row>
    <row r="589" spans="1:15" x14ac:dyDescent="0.25">
      <c r="A589">
        <v>180114790</v>
      </c>
      <c r="B589" s="1" t="s">
        <v>19</v>
      </c>
      <c r="C589" s="1" t="s">
        <v>3132</v>
      </c>
      <c r="D589" s="1" t="s">
        <v>7026</v>
      </c>
      <c r="E589" s="1" t="s">
        <v>41</v>
      </c>
      <c r="F589" s="1" t="s">
        <v>42</v>
      </c>
      <c r="G589" s="2">
        <v>44260</v>
      </c>
      <c r="H589" s="3">
        <v>0.50902777777777775</v>
      </c>
      <c r="I589">
        <v>36859480</v>
      </c>
      <c r="J589">
        <v>4</v>
      </c>
      <c r="K589" s="1" t="s">
        <v>3316</v>
      </c>
      <c r="L589">
        <v>1</v>
      </c>
      <c r="M589" s="4">
        <v>2.307297196404507</v>
      </c>
      <c r="N589" s="5">
        <v>14196.14</v>
      </c>
      <c r="O589" s="5">
        <f>IF(March_21[[#This Row],[WIN_OSE]]=0,('Summary Sheet'!$O$1)-('Summary Sheet'!$O$1*2%),-'Summary Sheet'!$O$1*(March_21[[#This Row],[BSP]]-1))</f>
        <v>-2.6145943928090141</v>
      </c>
    </row>
    <row r="590" spans="1:15" x14ac:dyDescent="0.25">
      <c r="A590">
        <v>180114792</v>
      </c>
      <c r="B590" s="1" t="s">
        <v>19</v>
      </c>
      <c r="C590" s="1" t="s">
        <v>3132</v>
      </c>
      <c r="D590" s="1" t="s">
        <v>7026</v>
      </c>
      <c r="E590" s="1" t="s">
        <v>48</v>
      </c>
      <c r="F590" s="1" t="s">
        <v>42</v>
      </c>
      <c r="G590" s="2">
        <v>44260</v>
      </c>
      <c r="H590" s="3">
        <v>0.51944444444444449</v>
      </c>
      <c r="I590">
        <v>38702150</v>
      </c>
      <c r="J590">
        <v>6</v>
      </c>
      <c r="K590" s="1" t="s">
        <v>6110</v>
      </c>
      <c r="L590">
        <v>0</v>
      </c>
      <c r="M590" s="4">
        <v>1.7461926804515175</v>
      </c>
      <c r="N590" s="5">
        <v>17798.72</v>
      </c>
      <c r="O590" s="5">
        <f>IF(March_21[[#This Row],[WIN_OSE]]=0,('Summary Sheet'!$O$1)-('Summary Sheet'!$O$1*2%),-'Summary Sheet'!$O$1*(March_21[[#This Row],[BSP]]-1))</f>
        <v>1.96</v>
      </c>
    </row>
    <row r="591" spans="1:15" x14ac:dyDescent="0.25">
      <c r="A591">
        <v>180114794</v>
      </c>
      <c r="B591" s="1" t="s">
        <v>19</v>
      </c>
      <c r="C591" s="1" t="s">
        <v>3132</v>
      </c>
      <c r="D591" s="1" t="s">
        <v>7026</v>
      </c>
      <c r="E591" s="1" t="s">
        <v>43</v>
      </c>
      <c r="F591" s="1" t="s">
        <v>42</v>
      </c>
      <c r="G591" s="2">
        <v>44260</v>
      </c>
      <c r="H591" s="3">
        <v>0.52986111111111112</v>
      </c>
      <c r="I591">
        <v>36003218</v>
      </c>
      <c r="J591">
        <v>5</v>
      </c>
      <c r="K591" s="1" t="s">
        <v>104</v>
      </c>
      <c r="L591">
        <v>1</v>
      </c>
      <c r="M591" s="4">
        <v>2.5402038220000001</v>
      </c>
      <c r="N591" s="5">
        <v>14502.66</v>
      </c>
      <c r="O591" s="5">
        <f>IF(March_21[[#This Row],[WIN_OSE]]=0,('Summary Sheet'!$O$1)-('Summary Sheet'!$O$1*2%),-'Summary Sheet'!$O$1*(March_21[[#This Row],[BSP]]-1))</f>
        <v>-3.0804076440000001</v>
      </c>
    </row>
    <row r="592" spans="1:15" x14ac:dyDescent="0.25">
      <c r="A592">
        <v>180114796</v>
      </c>
      <c r="B592" s="1" t="s">
        <v>19</v>
      </c>
      <c r="C592" s="1" t="s">
        <v>3132</v>
      </c>
      <c r="D592" s="1" t="s">
        <v>7026</v>
      </c>
      <c r="E592" s="1" t="s">
        <v>39</v>
      </c>
      <c r="F592" s="1" t="s">
        <v>42</v>
      </c>
      <c r="G592" s="2">
        <v>44260</v>
      </c>
      <c r="H592" s="3">
        <v>0.54027777777777775</v>
      </c>
      <c r="I592">
        <v>23644179</v>
      </c>
      <c r="J592">
        <v>1</v>
      </c>
      <c r="K592" s="1" t="s">
        <v>4797</v>
      </c>
      <c r="L592">
        <v>0</v>
      </c>
      <c r="M592" s="4">
        <v>2.5556349093047821</v>
      </c>
      <c r="N592" s="5">
        <v>11073.76</v>
      </c>
      <c r="O592" s="5">
        <f>IF(March_21[[#This Row],[WIN_OSE]]=0,('Summary Sheet'!$O$1)-('Summary Sheet'!$O$1*2%),-'Summary Sheet'!$O$1*(March_21[[#This Row],[BSP]]-1))</f>
        <v>1.96</v>
      </c>
    </row>
    <row r="593" spans="1:15" x14ac:dyDescent="0.25">
      <c r="A593">
        <v>180114798</v>
      </c>
      <c r="B593" s="1" t="s">
        <v>19</v>
      </c>
      <c r="C593" s="1" t="s">
        <v>3132</v>
      </c>
      <c r="D593" s="1" t="s">
        <v>7026</v>
      </c>
      <c r="E593" s="1" t="s">
        <v>47</v>
      </c>
      <c r="F593" s="1" t="s">
        <v>42</v>
      </c>
      <c r="G593" s="2">
        <v>44260</v>
      </c>
      <c r="H593" s="3">
        <v>0.55069444444444449</v>
      </c>
      <c r="I593">
        <v>37276900</v>
      </c>
      <c r="J593">
        <v>4</v>
      </c>
      <c r="K593" s="1" t="s">
        <v>184</v>
      </c>
      <c r="L593">
        <v>0</v>
      </c>
      <c r="M593" s="4">
        <v>2.3279501356547918</v>
      </c>
      <c r="N593" s="5">
        <v>17616.7</v>
      </c>
      <c r="O593" s="5">
        <f>IF(March_21[[#This Row],[WIN_OSE]]=0,('Summary Sheet'!$O$1)-('Summary Sheet'!$O$1*2%),-'Summary Sheet'!$O$1*(March_21[[#This Row],[BSP]]-1))</f>
        <v>1.96</v>
      </c>
    </row>
    <row r="594" spans="1:15" x14ac:dyDescent="0.25">
      <c r="A594">
        <v>180114800</v>
      </c>
      <c r="B594" s="1" t="s">
        <v>19</v>
      </c>
      <c r="C594" s="1" t="s">
        <v>3132</v>
      </c>
      <c r="D594" s="1" t="s">
        <v>7026</v>
      </c>
      <c r="E594" s="1" t="s">
        <v>41</v>
      </c>
      <c r="F594" s="1" t="s">
        <v>42</v>
      </c>
      <c r="G594" s="2">
        <v>44260</v>
      </c>
      <c r="H594" s="3">
        <v>0.56111111111111112</v>
      </c>
      <c r="I594">
        <v>25771141</v>
      </c>
      <c r="J594">
        <v>3</v>
      </c>
      <c r="K594" s="1" t="s">
        <v>4770</v>
      </c>
      <c r="L594">
        <v>0</v>
      </c>
      <c r="M594" s="4">
        <v>3.55</v>
      </c>
      <c r="N594" s="5">
        <v>7860.72</v>
      </c>
      <c r="O594" s="5">
        <f>IF(March_21[[#This Row],[WIN_OSE]]=0,('Summary Sheet'!$O$1)-('Summary Sheet'!$O$1*2%),-'Summary Sheet'!$O$1*(March_21[[#This Row],[BSP]]-1))</f>
        <v>1.96</v>
      </c>
    </row>
    <row r="595" spans="1:15" x14ac:dyDescent="0.25">
      <c r="A595">
        <v>180114802</v>
      </c>
      <c r="B595" s="1" t="s">
        <v>19</v>
      </c>
      <c r="C595" s="1" t="s">
        <v>3132</v>
      </c>
      <c r="D595" s="1" t="s">
        <v>7026</v>
      </c>
      <c r="E595" s="1" t="s">
        <v>43</v>
      </c>
      <c r="F595" s="1" t="s">
        <v>42</v>
      </c>
      <c r="G595" s="2">
        <v>44260</v>
      </c>
      <c r="H595" s="3">
        <v>0.57222222222222219</v>
      </c>
      <c r="I595">
        <v>36336945</v>
      </c>
      <c r="J595">
        <v>6</v>
      </c>
      <c r="K595" s="1" t="s">
        <v>1052</v>
      </c>
      <c r="L595">
        <v>0</v>
      </c>
      <c r="M595" s="4">
        <v>3.843000390204943</v>
      </c>
      <c r="N595" s="5">
        <v>9612.06</v>
      </c>
      <c r="O595" s="5">
        <f>IF(March_21[[#This Row],[WIN_OSE]]=0,('Summary Sheet'!$O$1)-('Summary Sheet'!$O$1*2%),-'Summary Sheet'!$O$1*(March_21[[#This Row],[BSP]]-1))</f>
        <v>1.96</v>
      </c>
    </row>
    <row r="596" spans="1:15" x14ac:dyDescent="0.25">
      <c r="A596">
        <v>180114804</v>
      </c>
      <c r="B596" s="1" t="s">
        <v>19</v>
      </c>
      <c r="C596" s="1" t="s">
        <v>3132</v>
      </c>
      <c r="D596" s="1" t="s">
        <v>7026</v>
      </c>
      <c r="E596" s="1" t="s">
        <v>48</v>
      </c>
      <c r="F596" s="1" t="s">
        <v>42</v>
      </c>
      <c r="G596" s="2">
        <v>44260</v>
      </c>
      <c r="H596" s="3">
        <v>0.58263888888888893</v>
      </c>
      <c r="I596">
        <v>38702151</v>
      </c>
      <c r="J596">
        <v>1</v>
      </c>
      <c r="K596" s="1" t="s">
        <v>3397</v>
      </c>
      <c r="L596">
        <v>0</v>
      </c>
      <c r="M596" s="4">
        <v>2.640512478452874</v>
      </c>
      <c r="N596" s="5">
        <v>9135.06</v>
      </c>
      <c r="O596" s="5">
        <f>IF(March_21[[#This Row],[WIN_OSE]]=0,('Summary Sheet'!$O$1)-('Summary Sheet'!$O$1*2%),-'Summary Sheet'!$O$1*(March_21[[#This Row],[BSP]]-1))</f>
        <v>1.96</v>
      </c>
    </row>
    <row r="597" spans="1:15" x14ac:dyDescent="0.25">
      <c r="A597">
        <v>180115193</v>
      </c>
      <c r="B597" s="1" t="s">
        <v>23</v>
      </c>
      <c r="C597" s="1" t="s">
        <v>3119</v>
      </c>
      <c r="D597" s="1" t="s">
        <v>7026</v>
      </c>
      <c r="E597" s="1" t="s">
        <v>27</v>
      </c>
      <c r="F597" s="1" t="s">
        <v>28</v>
      </c>
      <c r="G597" s="2">
        <v>44260</v>
      </c>
      <c r="H597" s="3">
        <v>0.42499999999999999</v>
      </c>
      <c r="I597">
        <v>36402688</v>
      </c>
      <c r="J597">
        <v>6</v>
      </c>
      <c r="K597" s="1" t="s">
        <v>3237</v>
      </c>
      <c r="L597">
        <v>1</v>
      </c>
      <c r="M597" s="4">
        <v>4.1407210098629008</v>
      </c>
      <c r="N597" s="5">
        <v>5040.8</v>
      </c>
      <c r="O597" s="5">
        <f>IF(March_21[[#This Row],[WIN_OSE]]=0,('Summary Sheet'!$O$1)-('Summary Sheet'!$O$1*2%),-'Summary Sheet'!$O$1*(March_21[[#This Row],[BSP]]-1))</f>
        <v>-6.2814420197258016</v>
      </c>
    </row>
    <row r="598" spans="1:15" x14ac:dyDescent="0.25">
      <c r="A598">
        <v>180115195</v>
      </c>
      <c r="B598" s="1" t="s">
        <v>23</v>
      </c>
      <c r="C598" s="1" t="s">
        <v>3119</v>
      </c>
      <c r="D598" s="1" t="s">
        <v>7026</v>
      </c>
      <c r="E598" s="1" t="s">
        <v>24</v>
      </c>
      <c r="F598" s="1" t="s">
        <v>25</v>
      </c>
      <c r="G598" s="2">
        <v>44260</v>
      </c>
      <c r="H598" s="3">
        <v>0.43819444444444444</v>
      </c>
      <c r="I598">
        <v>23423561</v>
      </c>
      <c r="J598">
        <v>6</v>
      </c>
      <c r="K598" s="1" t="s">
        <v>6118</v>
      </c>
      <c r="L598">
        <v>1</v>
      </c>
      <c r="M598" s="4">
        <v>3.75</v>
      </c>
      <c r="N598" s="5">
        <v>6669.12</v>
      </c>
      <c r="O598" s="5">
        <f>IF(March_21[[#This Row],[WIN_OSE]]=0,('Summary Sheet'!$O$1)-('Summary Sheet'!$O$1*2%),-'Summary Sheet'!$O$1*(March_21[[#This Row],[BSP]]-1))</f>
        <v>-5.5</v>
      </c>
    </row>
    <row r="599" spans="1:15" x14ac:dyDescent="0.25">
      <c r="A599">
        <v>180115197</v>
      </c>
      <c r="B599" s="1" t="s">
        <v>23</v>
      </c>
      <c r="C599" s="1" t="s">
        <v>3119</v>
      </c>
      <c r="D599" s="1" t="s">
        <v>7026</v>
      </c>
      <c r="E599" s="1" t="s">
        <v>39</v>
      </c>
      <c r="F599" s="1" t="s">
        <v>25</v>
      </c>
      <c r="G599" s="2">
        <v>44260</v>
      </c>
      <c r="H599" s="3">
        <v>0.44861111111111113</v>
      </c>
      <c r="I599">
        <v>36628481</v>
      </c>
      <c r="J599">
        <v>4</v>
      </c>
      <c r="K599" s="1" t="s">
        <v>6119</v>
      </c>
      <c r="L599">
        <v>0</v>
      </c>
      <c r="M599" s="4">
        <v>3.1948213135663548</v>
      </c>
      <c r="N599" s="5">
        <v>7213.5</v>
      </c>
      <c r="O599" s="5">
        <f>IF(March_21[[#This Row],[WIN_OSE]]=0,('Summary Sheet'!$O$1)-('Summary Sheet'!$O$1*2%),-'Summary Sheet'!$O$1*(March_21[[#This Row],[BSP]]-1))</f>
        <v>1.96</v>
      </c>
    </row>
    <row r="600" spans="1:15" x14ac:dyDescent="0.25">
      <c r="A600">
        <v>180115199</v>
      </c>
      <c r="B600" s="1" t="s">
        <v>23</v>
      </c>
      <c r="C600" s="1" t="s">
        <v>3119</v>
      </c>
      <c r="D600" s="1" t="s">
        <v>7026</v>
      </c>
      <c r="E600" s="1" t="s">
        <v>49</v>
      </c>
      <c r="F600" s="1" t="s">
        <v>28</v>
      </c>
      <c r="G600" s="2">
        <v>44260</v>
      </c>
      <c r="H600" s="3">
        <v>0.45902777777777776</v>
      </c>
      <c r="I600">
        <v>32664175</v>
      </c>
      <c r="J600">
        <v>6</v>
      </c>
      <c r="K600" s="1" t="s">
        <v>3449</v>
      </c>
      <c r="L600">
        <v>1</v>
      </c>
      <c r="M600" s="4">
        <v>4.6899090880000003</v>
      </c>
      <c r="N600" s="5">
        <v>4098.26</v>
      </c>
      <c r="O600" s="5">
        <f>IF(March_21[[#This Row],[WIN_OSE]]=0,('Summary Sheet'!$O$1)-('Summary Sheet'!$O$1*2%),-'Summary Sheet'!$O$1*(March_21[[#This Row],[BSP]]-1))</f>
        <v>-7.3798181760000006</v>
      </c>
    </row>
    <row r="601" spans="1:15" x14ac:dyDescent="0.25">
      <c r="A601">
        <v>180115201</v>
      </c>
      <c r="B601" s="1" t="s">
        <v>23</v>
      </c>
      <c r="C601" s="1" t="s">
        <v>3119</v>
      </c>
      <c r="D601" s="1" t="s">
        <v>7026</v>
      </c>
      <c r="E601" s="1" t="s">
        <v>24</v>
      </c>
      <c r="F601" s="1" t="s">
        <v>25</v>
      </c>
      <c r="G601" s="2">
        <v>44260</v>
      </c>
      <c r="H601" s="3">
        <v>0.46944444444444444</v>
      </c>
      <c r="I601">
        <v>26558176</v>
      </c>
      <c r="J601">
        <v>6</v>
      </c>
      <c r="K601" s="1" t="s">
        <v>6122</v>
      </c>
      <c r="L601">
        <v>0</v>
      </c>
      <c r="M601" s="4">
        <v>4.659322221</v>
      </c>
      <c r="N601" s="5">
        <v>3294.66</v>
      </c>
      <c r="O601" s="5">
        <f>IF(March_21[[#This Row],[WIN_OSE]]=0,('Summary Sheet'!$O$1)-('Summary Sheet'!$O$1*2%),-'Summary Sheet'!$O$1*(March_21[[#This Row],[BSP]]-1))</f>
        <v>1.96</v>
      </c>
    </row>
    <row r="602" spans="1:15" x14ac:dyDescent="0.25">
      <c r="A602">
        <v>180115203</v>
      </c>
      <c r="B602" s="1" t="s">
        <v>23</v>
      </c>
      <c r="C602" s="1" t="s">
        <v>3119</v>
      </c>
      <c r="D602" s="1" t="s">
        <v>7026</v>
      </c>
      <c r="E602" s="1" t="s">
        <v>39</v>
      </c>
      <c r="F602" s="1" t="s">
        <v>25</v>
      </c>
      <c r="G602" s="2">
        <v>44260</v>
      </c>
      <c r="H602" s="3">
        <v>0.47986111111111113</v>
      </c>
      <c r="I602">
        <v>28239023</v>
      </c>
      <c r="J602">
        <v>4</v>
      </c>
      <c r="K602" s="1" t="s">
        <v>4393</v>
      </c>
      <c r="L602">
        <v>0</v>
      </c>
      <c r="M602" s="4">
        <v>3.9</v>
      </c>
      <c r="N602" s="5">
        <v>5922.64</v>
      </c>
      <c r="O602" s="5">
        <f>IF(March_21[[#This Row],[WIN_OSE]]=0,('Summary Sheet'!$O$1)-('Summary Sheet'!$O$1*2%),-'Summary Sheet'!$O$1*(March_21[[#This Row],[BSP]]-1))</f>
        <v>1.96</v>
      </c>
    </row>
    <row r="603" spans="1:15" x14ac:dyDescent="0.25">
      <c r="A603">
        <v>180115205</v>
      </c>
      <c r="B603" s="1" t="s">
        <v>23</v>
      </c>
      <c r="C603" s="1" t="s">
        <v>3119</v>
      </c>
      <c r="D603" s="1" t="s">
        <v>7026</v>
      </c>
      <c r="E603" s="1" t="s">
        <v>27</v>
      </c>
      <c r="F603" s="1" t="s">
        <v>28</v>
      </c>
      <c r="G603" s="2">
        <v>44260</v>
      </c>
      <c r="H603" s="3">
        <v>0.49027777777777776</v>
      </c>
      <c r="I603">
        <v>32804004</v>
      </c>
      <c r="J603">
        <v>6</v>
      </c>
      <c r="K603" s="1" t="s">
        <v>5476</v>
      </c>
      <c r="L603">
        <v>0</v>
      </c>
      <c r="M603" s="4">
        <v>4.0999999999999996</v>
      </c>
      <c r="N603" s="5">
        <v>3797.72</v>
      </c>
      <c r="O603" s="5">
        <f>IF(March_21[[#This Row],[WIN_OSE]]=0,('Summary Sheet'!$O$1)-('Summary Sheet'!$O$1*2%),-'Summary Sheet'!$O$1*(March_21[[#This Row],[BSP]]-1))</f>
        <v>1.96</v>
      </c>
    </row>
    <row r="604" spans="1:15" x14ac:dyDescent="0.25">
      <c r="A604">
        <v>180115207</v>
      </c>
      <c r="B604" s="1" t="s">
        <v>23</v>
      </c>
      <c r="C604" s="1" t="s">
        <v>3119</v>
      </c>
      <c r="D604" s="1" t="s">
        <v>7026</v>
      </c>
      <c r="E604" s="1" t="s">
        <v>39</v>
      </c>
      <c r="F604" s="1" t="s">
        <v>25</v>
      </c>
      <c r="G604" s="2">
        <v>44260</v>
      </c>
      <c r="H604" s="3">
        <v>0.50069444444444444</v>
      </c>
      <c r="I604">
        <v>37510803</v>
      </c>
      <c r="J604">
        <v>2</v>
      </c>
      <c r="K604" s="1" t="s">
        <v>6124</v>
      </c>
      <c r="L604">
        <v>1</v>
      </c>
      <c r="M604" s="4">
        <v>3.3929168982983171</v>
      </c>
      <c r="N604" s="5">
        <v>9699.4</v>
      </c>
      <c r="O604" s="5">
        <f>IF(March_21[[#This Row],[WIN_OSE]]=0,('Summary Sheet'!$O$1)-('Summary Sheet'!$O$1*2%),-'Summary Sheet'!$O$1*(March_21[[#This Row],[BSP]]-1))</f>
        <v>-4.7858337965966342</v>
      </c>
    </row>
    <row r="605" spans="1:15" x14ac:dyDescent="0.25">
      <c r="A605">
        <v>180115209</v>
      </c>
      <c r="B605" s="1" t="s">
        <v>23</v>
      </c>
      <c r="C605" s="1" t="s">
        <v>3119</v>
      </c>
      <c r="D605" s="1" t="s">
        <v>7026</v>
      </c>
      <c r="E605" s="1" t="s">
        <v>24</v>
      </c>
      <c r="F605" s="1" t="s">
        <v>25</v>
      </c>
      <c r="G605" s="2">
        <v>44260</v>
      </c>
      <c r="H605" s="3">
        <v>0.51111111111111107</v>
      </c>
      <c r="I605">
        <v>36911825</v>
      </c>
      <c r="J605">
        <v>4</v>
      </c>
      <c r="K605" s="1" t="s">
        <v>5004</v>
      </c>
      <c r="L605">
        <v>0</v>
      </c>
      <c r="M605" s="4">
        <v>4.6172145584350073</v>
      </c>
      <c r="N605" s="5">
        <v>3810.82</v>
      </c>
      <c r="O605" s="5">
        <f>IF(March_21[[#This Row],[WIN_OSE]]=0,('Summary Sheet'!$O$1)-('Summary Sheet'!$O$1*2%),-'Summary Sheet'!$O$1*(March_21[[#This Row],[BSP]]-1))</f>
        <v>1.96</v>
      </c>
    </row>
    <row r="606" spans="1:15" x14ac:dyDescent="0.25">
      <c r="A606">
        <v>180115211</v>
      </c>
      <c r="B606" s="1" t="s">
        <v>23</v>
      </c>
      <c r="C606" s="1" t="s">
        <v>3119</v>
      </c>
      <c r="D606" s="1" t="s">
        <v>7026</v>
      </c>
      <c r="E606" s="1" t="s">
        <v>75</v>
      </c>
      <c r="F606" s="1" t="s">
        <v>28</v>
      </c>
      <c r="G606" s="2">
        <v>44260</v>
      </c>
      <c r="H606" s="3">
        <v>0.52152777777777781</v>
      </c>
      <c r="I606">
        <v>34934016</v>
      </c>
      <c r="J606">
        <v>5</v>
      </c>
      <c r="K606" s="1" t="s">
        <v>6125</v>
      </c>
      <c r="L606">
        <v>0</v>
      </c>
      <c r="M606" s="4">
        <v>3.8</v>
      </c>
      <c r="N606" s="5">
        <v>7568.38</v>
      </c>
      <c r="O606" s="5">
        <f>IF(March_21[[#This Row],[WIN_OSE]]=0,('Summary Sheet'!$O$1)-('Summary Sheet'!$O$1*2%),-'Summary Sheet'!$O$1*(March_21[[#This Row],[BSP]]-1))</f>
        <v>1.96</v>
      </c>
    </row>
    <row r="607" spans="1:15" x14ac:dyDescent="0.25">
      <c r="A607">
        <v>180115213</v>
      </c>
      <c r="B607" s="1" t="s">
        <v>23</v>
      </c>
      <c r="C607" s="1" t="s">
        <v>3119</v>
      </c>
      <c r="D607" s="1" t="s">
        <v>7026</v>
      </c>
      <c r="E607" s="1" t="s">
        <v>24</v>
      </c>
      <c r="F607" s="1" t="s">
        <v>25</v>
      </c>
      <c r="G607" s="2">
        <v>44260</v>
      </c>
      <c r="H607" s="3">
        <v>0.53194444444444444</v>
      </c>
      <c r="I607">
        <v>28086603</v>
      </c>
      <c r="J607">
        <v>1</v>
      </c>
      <c r="K607" s="1" t="s">
        <v>162</v>
      </c>
      <c r="L607">
        <v>0</v>
      </c>
      <c r="M607" s="4">
        <v>4.4000000000000004</v>
      </c>
      <c r="N607" s="5">
        <v>4158.18</v>
      </c>
      <c r="O607" s="5">
        <f>IF(March_21[[#This Row],[WIN_OSE]]=0,('Summary Sheet'!$O$1)-('Summary Sheet'!$O$1*2%),-'Summary Sheet'!$O$1*(March_21[[#This Row],[BSP]]-1))</f>
        <v>1.96</v>
      </c>
    </row>
    <row r="608" spans="1:15" x14ac:dyDescent="0.25">
      <c r="A608">
        <v>180115215</v>
      </c>
      <c r="B608" s="1" t="s">
        <v>23</v>
      </c>
      <c r="C608" s="1" t="s">
        <v>3119</v>
      </c>
      <c r="D608" s="1" t="s">
        <v>7026</v>
      </c>
      <c r="E608" s="1" t="s">
        <v>39</v>
      </c>
      <c r="F608" s="1" t="s">
        <v>25</v>
      </c>
      <c r="G608" s="2">
        <v>44260</v>
      </c>
      <c r="H608" s="3">
        <v>0.54305555555555551</v>
      </c>
      <c r="I608">
        <v>37365454</v>
      </c>
      <c r="J608">
        <v>6</v>
      </c>
      <c r="K608" s="1" t="s">
        <v>6130</v>
      </c>
      <c r="L608">
        <v>0</v>
      </c>
      <c r="M608" s="4">
        <v>3.2</v>
      </c>
      <c r="N608" s="5">
        <v>5503.48</v>
      </c>
      <c r="O608" s="5">
        <f>IF(March_21[[#This Row],[WIN_OSE]]=0,('Summary Sheet'!$O$1)-('Summary Sheet'!$O$1*2%),-'Summary Sheet'!$O$1*(March_21[[#This Row],[BSP]]-1))</f>
        <v>1.96</v>
      </c>
    </row>
    <row r="609" spans="1:15" x14ac:dyDescent="0.25">
      <c r="A609">
        <v>180115217</v>
      </c>
      <c r="B609" s="1" t="s">
        <v>23</v>
      </c>
      <c r="C609" s="1" t="s">
        <v>3119</v>
      </c>
      <c r="D609" s="1" t="s">
        <v>7026</v>
      </c>
      <c r="E609" s="1" t="s">
        <v>75</v>
      </c>
      <c r="F609" s="1" t="s">
        <v>28</v>
      </c>
      <c r="G609" s="2">
        <v>44260</v>
      </c>
      <c r="H609" s="3">
        <v>0.55347222222222225</v>
      </c>
      <c r="I609">
        <v>36259765</v>
      </c>
      <c r="J609">
        <v>3</v>
      </c>
      <c r="K609" s="1" t="s">
        <v>3467</v>
      </c>
      <c r="L609">
        <v>0</v>
      </c>
      <c r="M609" s="4">
        <v>4.2</v>
      </c>
      <c r="N609" s="5">
        <v>3137.7</v>
      </c>
      <c r="O609" s="5">
        <f>IF(March_21[[#This Row],[WIN_OSE]]=0,('Summary Sheet'!$O$1)-('Summary Sheet'!$O$1*2%),-'Summary Sheet'!$O$1*(March_21[[#This Row],[BSP]]-1))</f>
        <v>1.96</v>
      </c>
    </row>
    <row r="610" spans="1:15" x14ac:dyDescent="0.25">
      <c r="A610">
        <v>180115219</v>
      </c>
      <c r="B610" s="1" t="s">
        <v>23</v>
      </c>
      <c r="C610" s="1" t="s">
        <v>3119</v>
      </c>
      <c r="D610" s="1" t="s">
        <v>7026</v>
      </c>
      <c r="E610" s="1" t="s">
        <v>24</v>
      </c>
      <c r="F610" s="1" t="s">
        <v>25</v>
      </c>
      <c r="G610" s="2">
        <v>44260</v>
      </c>
      <c r="H610" s="3">
        <v>0.56458333333333333</v>
      </c>
      <c r="I610">
        <v>36456499</v>
      </c>
      <c r="J610">
        <v>3</v>
      </c>
      <c r="K610" s="1" t="s">
        <v>6132</v>
      </c>
      <c r="L610">
        <v>0</v>
      </c>
      <c r="M610" s="4">
        <v>3.7060810106282585</v>
      </c>
      <c r="N610" s="5">
        <v>4402.12</v>
      </c>
      <c r="O610" s="5">
        <f>IF(March_21[[#This Row],[WIN_OSE]]=0,('Summary Sheet'!$O$1)-('Summary Sheet'!$O$1*2%),-'Summary Sheet'!$O$1*(March_21[[#This Row],[BSP]]-1))</f>
        <v>1.96</v>
      </c>
    </row>
    <row r="611" spans="1:15" x14ac:dyDescent="0.25">
      <c r="A611">
        <v>180115742</v>
      </c>
      <c r="B611" s="1" t="s">
        <v>23</v>
      </c>
      <c r="C611" s="1" t="s">
        <v>167</v>
      </c>
      <c r="D611" s="1" t="s">
        <v>7026</v>
      </c>
      <c r="E611" s="1" t="s">
        <v>41</v>
      </c>
      <c r="F611" s="1" t="s">
        <v>44</v>
      </c>
      <c r="G611" s="2">
        <v>44260</v>
      </c>
      <c r="H611" s="3">
        <v>0.4284722222222222</v>
      </c>
      <c r="I611">
        <v>38528104</v>
      </c>
      <c r="J611">
        <v>1</v>
      </c>
      <c r="K611" s="1" t="s">
        <v>4159</v>
      </c>
      <c r="L611">
        <v>0</v>
      </c>
      <c r="M611" s="4">
        <v>3.4302410647322548</v>
      </c>
      <c r="N611" s="5">
        <v>10683.56</v>
      </c>
      <c r="O611" s="5">
        <f>IF(March_21[[#This Row],[WIN_OSE]]=0,('Summary Sheet'!$O$1)-('Summary Sheet'!$O$1*2%),-'Summary Sheet'!$O$1*(March_21[[#This Row],[BSP]]-1))</f>
        <v>1.96</v>
      </c>
    </row>
    <row r="612" spans="1:15" x14ac:dyDescent="0.25">
      <c r="A612">
        <v>180115744</v>
      </c>
      <c r="B612" s="1" t="s">
        <v>23</v>
      </c>
      <c r="C612" s="1" t="s">
        <v>167</v>
      </c>
      <c r="D612" s="1" t="s">
        <v>7026</v>
      </c>
      <c r="E612" s="1" t="s">
        <v>39</v>
      </c>
      <c r="F612" s="1" t="s">
        <v>44</v>
      </c>
      <c r="G612" s="2">
        <v>44260</v>
      </c>
      <c r="H612" s="3">
        <v>0.44236111111111109</v>
      </c>
      <c r="I612">
        <v>19188049</v>
      </c>
      <c r="J612">
        <v>1</v>
      </c>
      <c r="K612" s="1" t="s">
        <v>4928</v>
      </c>
      <c r="L612">
        <v>0</v>
      </c>
      <c r="M612" s="4">
        <v>4.1134176394844904</v>
      </c>
      <c r="N612" s="5">
        <v>5948.96</v>
      </c>
      <c r="O612" s="5">
        <f>IF(March_21[[#This Row],[WIN_OSE]]=0,('Summary Sheet'!$O$1)-('Summary Sheet'!$O$1*2%),-'Summary Sheet'!$O$1*(March_21[[#This Row],[BSP]]-1))</f>
        <v>1.96</v>
      </c>
    </row>
    <row r="613" spans="1:15" x14ac:dyDescent="0.25">
      <c r="A613">
        <v>180115746</v>
      </c>
      <c r="B613" s="1" t="s">
        <v>23</v>
      </c>
      <c r="C613" s="1" t="s">
        <v>167</v>
      </c>
      <c r="D613" s="1" t="s">
        <v>7026</v>
      </c>
      <c r="E613" s="1" t="s">
        <v>47</v>
      </c>
      <c r="F613" s="1" t="s">
        <v>44</v>
      </c>
      <c r="G613" s="2">
        <v>44260</v>
      </c>
      <c r="H613" s="3">
        <v>0.45347222222222222</v>
      </c>
      <c r="I613">
        <v>38349133</v>
      </c>
      <c r="J613">
        <v>3</v>
      </c>
      <c r="K613" s="1" t="s">
        <v>4805</v>
      </c>
      <c r="L613">
        <v>0</v>
      </c>
      <c r="M613" s="4">
        <v>5.0983208038430874</v>
      </c>
      <c r="N613" s="5">
        <v>4319.4399999999996</v>
      </c>
      <c r="O613" s="5">
        <f>IF(March_21[[#This Row],[WIN_OSE]]=0,('Summary Sheet'!$O$1)-('Summary Sheet'!$O$1*2%),-'Summary Sheet'!$O$1*(March_21[[#This Row],[BSP]]-1))</f>
        <v>1.96</v>
      </c>
    </row>
    <row r="614" spans="1:15" x14ac:dyDescent="0.25">
      <c r="A614">
        <v>180115748</v>
      </c>
      <c r="B614" s="1" t="s">
        <v>23</v>
      </c>
      <c r="C614" s="1" t="s">
        <v>167</v>
      </c>
      <c r="D614" s="1" t="s">
        <v>7026</v>
      </c>
      <c r="E614" s="1" t="s">
        <v>49</v>
      </c>
      <c r="F614" s="1" t="s">
        <v>186</v>
      </c>
      <c r="G614" s="2">
        <v>44260</v>
      </c>
      <c r="H614" s="3">
        <v>0.46458333333333335</v>
      </c>
      <c r="I614">
        <v>24123904</v>
      </c>
      <c r="J614">
        <v>6</v>
      </c>
      <c r="K614" s="1" t="s">
        <v>212</v>
      </c>
      <c r="L614">
        <v>0</v>
      </c>
      <c r="M614" s="4">
        <v>3.4699377277522583</v>
      </c>
      <c r="N614" s="5">
        <v>9498.18</v>
      </c>
      <c r="O614" s="5">
        <f>IF(March_21[[#This Row],[WIN_OSE]]=0,('Summary Sheet'!$O$1)-('Summary Sheet'!$O$1*2%),-'Summary Sheet'!$O$1*(March_21[[#This Row],[BSP]]-1))</f>
        <v>1.96</v>
      </c>
    </row>
    <row r="615" spans="1:15" x14ac:dyDescent="0.25">
      <c r="A615">
        <v>180115750</v>
      </c>
      <c r="B615" s="1" t="s">
        <v>23</v>
      </c>
      <c r="C615" s="1" t="s">
        <v>167</v>
      </c>
      <c r="D615" s="1" t="s">
        <v>7026</v>
      </c>
      <c r="E615" s="1" t="s">
        <v>41</v>
      </c>
      <c r="F615" s="1" t="s">
        <v>44</v>
      </c>
      <c r="G615" s="2">
        <v>44260</v>
      </c>
      <c r="H615" s="3">
        <v>0.47499999999999998</v>
      </c>
      <c r="I615">
        <v>24738672</v>
      </c>
      <c r="J615">
        <v>6</v>
      </c>
      <c r="K615" s="1" t="s">
        <v>6140</v>
      </c>
      <c r="L615">
        <v>1</v>
      </c>
      <c r="M615" s="4">
        <v>4.2</v>
      </c>
      <c r="N615" s="5">
        <v>5831.06</v>
      </c>
      <c r="O615" s="5">
        <f>IF(March_21[[#This Row],[WIN_OSE]]=0,('Summary Sheet'!$O$1)-('Summary Sheet'!$O$1*2%),-'Summary Sheet'!$O$1*(March_21[[#This Row],[BSP]]-1))</f>
        <v>-6.4</v>
      </c>
    </row>
    <row r="616" spans="1:15" x14ac:dyDescent="0.25">
      <c r="A616">
        <v>180115752</v>
      </c>
      <c r="B616" s="1" t="s">
        <v>23</v>
      </c>
      <c r="C616" s="1" t="s">
        <v>167</v>
      </c>
      <c r="D616" s="1" t="s">
        <v>7026</v>
      </c>
      <c r="E616" s="1" t="s">
        <v>20</v>
      </c>
      <c r="F616" s="1" t="s">
        <v>44</v>
      </c>
      <c r="G616" s="2">
        <v>44260</v>
      </c>
      <c r="H616" s="3">
        <v>0.48541666666666666</v>
      </c>
      <c r="I616">
        <v>28225909</v>
      </c>
      <c r="J616">
        <v>5</v>
      </c>
      <c r="K616" s="1" t="s">
        <v>4315</v>
      </c>
      <c r="L616">
        <v>0</v>
      </c>
      <c r="M616" s="4">
        <v>3.0164976292061874</v>
      </c>
      <c r="N616" s="5">
        <v>11014.26</v>
      </c>
      <c r="O616" s="5">
        <f>IF(March_21[[#This Row],[WIN_OSE]]=0,('Summary Sheet'!$O$1)-('Summary Sheet'!$O$1*2%),-'Summary Sheet'!$O$1*(March_21[[#This Row],[BSP]]-1))</f>
        <v>1.96</v>
      </c>
    </row>
    <row r="617" spans="1:15" x14ac:dyDescent="0.25">
      <c r="A617">
        <v>180115754</v>
      </c>
      <c r="B617" s="1" t="s">
        <v>23</v>
      </c>
      <c r="C617" s="1" t="s">
        <v>167</v>
      </c>
      <c r="D617" s="1" t="s">
        <v>7026</v>
      </c>
      <c r="E617" s="1" t="s">
        <v>32</v>
      </c>
      <c r="F617" s="1" t="s">
        <v>44</v>
      </c>
      <c r="G617" s="2">
        <v>44260</v>
      </c>
      <c r="H617" s="3">
        <v>0.49583333333333335</v>
      </c>
      <c r="I617">
        <v>36233911</v>
      </c>
      <c r="J617">
        <v>1</v>
      </c>
      <c r="K617" s="1" t="s">
        <v>3622</v>
      </c>
      <c r="L617">
        <v>0</v>
      </c>
      <c r="M617" s="4">
        <v>4.4000000000000004</v>
      </c>
      <c r="N617" s="5">
        <v>7364.44</v>
      </c>
      <c r="O617" s="5">
        <f>IF(March_21[[#This Row],[WIN_OSE]]=0,('Summary Sheet'!$O$1)-('Summary Sheet'!$O$1*2%),-'Summary Sheet'!$O$1*(March_21[[#This Row],[BSP]]-1))</f>
        <v>1.96</v>
      </c>
    </row>
    <row r="618" spans="1:15" x14ac:dyDescent="0.25">
      <c r="A618">
        <v>180115756</v>
      </c>
      <c r="B618" s="1" t="s">
        <v>23</v>
      </c>
      <c r="C618" s="1" t="s">
        <v>167</v>
      </c>
      <c r="D618" s="1" t="s">
        <v>7026</v>
      </c>
      <c r="E618" s="1" t="s">
        <v>65</v>
      </c>
      <c r="F618" s="1" t="s">
        <v>44</v>
      </c>
      <c r="G618" s="2">
        <v>44260</v>
      </c>
      <c r="H618" s="3">
        <v>0.50624999999999998</v>
      </c>
      <c r="I618">
        <v>36787862</v>
      </c>
      <c r="J618">
        <v>1</v>
      </c>
      <c r="K618" s="1" t="s">
        <v>1130</v>
      </c>
      <c r="L618">
        <v>1</v>
      </c>
      <c r="M618" s="4">
        <v>3.65</v>
      </c>
      <c r="N618" s="5">
        <v>10405.32</v>
      </c>
      <c r="O618" s="5">
        <f>IF(March_21[[#This Row],[WIN_OSE]]=0,('Summary Sheet'!$O$1)-('Summary Sheet'!$O$1*2%),-'Summary Sheet'!$O$1*(March_21[[#This Row],[BSP]]-1))</f>
        <v>-5.3</v>
      </c>
    </row>
    <row r="619" spans="1:15" x14ac:dyDescent="0.25">
      <c r="A619">
        <v>180115758</v>
      </c>
      <c r="B619" s="1" t="s">
        <v>23</v>
      </c>
      <c r="C619" s="1" t="s">
        <v>167</v>
      </c>
      <c r="D619" s="1" t="s">
        <v>7026</v>
      </c>
      <c r="E619" s="1" t="s">
        <v>47</v>
      </c>
      <c r="F619" s="1" t="s">
        <v>44</v>
      </c>
      <c r="G619" s="2">
        <v>44260</v>
      </c>
      <c r="H619" s="3">
        <v>0.51666666666666672</v>
      </c>
      <c r="I619">
        <v>35142540</v>
      </c>
      <c r="J619">
        <v>3</v>
      </c>
      <c r="K619" s="1" t="s">
        <v>4880</v>
      </c>
      <c r="L619">
        <v>1</v>
      </c>
      <c r="M619" s="4">
        <v>4.5978150885007931</v>
      </c>
      <c r="N619" s="5">
        <v>10711.68</v>
      </c>
      <c r="O619" s="5">
        <f>IF(March_21[[#This Row],[WIN_OSE]]=0,('Summary Sheet'!$O$1)-('Summary Sheet'!$O$1*2%),-'Summary Sheet'!$O$1*(March_21[[#This Row],[BSP]]-1))</f>
        <v>-7.1956301770015862</v>
      </c>
    </row>
    <row r="620" spans="1:15" x14ac:dyDescent="0.25">
      <c r="A620">
        <v>180115760</v>
      </c>
      <c r="B620" s="1" t="s">
        <v>23</v>
      </c>
      <c r="C620" s="1" t="s">
        <v>167</v>
      </c>
      <c r="D620" s="1" t="s">
        <v>7026</v>
      </c>
      <c r="E620" s="1" t="s">
        <v>27</v>
      </c>
      <c r="F620" s="1" t="s">
        <v>186</v>
      </c>
      <c r="G620" s="2">
        <v>44260</v>
      </c>
      <c r="H620" s="3">
        <v>0.52708333333333335</v>
      </c>
      <c r="I620">
        <v>24800056</v>
      </c>
      <c r="J620">
        <v>2</v>
      </c>
      <c r="K620" s="1" t="s">
        <v>6146</v>
      </c>
      <c r="L620">
        <v>1</v>
      </c>
      <c r="M620" s="4">
        <v>3.7948916224105611</v>
      </c>
      <c r="N620" s="5">
        <v>7141.14</v>
      </c>
      <c r="O620" s="5">
        <f>IF(March_21[[#This Row],[WIN_OSE]]=0,('Summary Sheet'!$O$1)-('Summary Sheet'!$O$1*2%),-'Summary Sheet'!$O$1*(March_21[[#This Row],[BSP]]-1))</f>
        <v>-5.5897832448211222</v>
      </c>
    </row>
    <row r="621" spans="1:15" x14ac:dyDescent="0.25">
      <c r="A621">
        <v>180115762</v>
      </c>
      <c r="B621" s="1" t="s">
        <v>23</v>
      </c>
      <c r="C621" s="1" t="s">
        <v>167</v>
      </c>
      <c r="D621" s="1" t="s">
        <v>7026</v>
      </c>
      <c r="E621" s="1" t="s">
        <v>30</v>
      </c>
      <c r="F621" s="1" t="s">
        <v>44</v>
      </c>
      <c r="G621" s="2">
        <v>44260</v>
      </c>
      <c r="H621" s="3">
        <v>0.53749999999999998</v>
      </c>
      <c r="I621">
        <v>36245319</v>
      </c>
      <c r="J621">
        <v>1</v>
      </c>
      <c r="K621" s="1" t="s">
        <v>6147</v>
      </c>
      <c r="L621">
        <v>0</v>
      </c>
      <c r="M621" s="4">
        <v>3.8258107225416467</v>
      </c>
      <c r="N621" s="5">
        <v>7805.36</v>
      </c>
      <c r="O621" s="5">
        <f>IF(March_21[[#This Row],[WIN_OSE]]=0,('Summary Sheet'!$O$1)-('Summary Sheet'!$O$1*2%),-'Summary Sheet'!$O$1*(March_21[[#This Row],[BSP]]-1))</f>
        <v>1.96</v>
      </c>
    </row>
    <row r="622" spans="1:15" x14ac:dyDescent="0.25">
      <c r="A622">
        <v>180115764</v>
      </c>
      <c r="B622" s="1" t="s">
        <v>23</v>
      </c>
      <c r="C622" s="1" t="s">
        <v>167</v>
      </c>
      <c r="D622" s="1" t="s">
        <v>7026</v>
      </c>
      <c r="E622" s="1" t="s">
        <v>39</v>
      </c>
      <c r="F622" s="1" t="s">
        <v>44</v>
      </c>
      <c r="G622" s="2">
        <v>44260</v>
      </c>
      <c r="H622" s="3">
        <v>0.54791666666666672</v>
      </c>
      <c r="I622">
        <v>38700654</v>
      </c>
      <c r="J622">
        <v>2</v>
      </c>
      <c r="K622" s="1" t="s">
        <v>6148</v>
      </c>
      <c r="L622">
        <v>0</v>
      </c>
      <c r="M622" s="4">
        <v>3.4397543939999999</v>
      </c>
      <c r="N622" s="5">
        <v>8234.5400000000009</v>
      </c>
      <c r="O622" s="5">
        <f>IF(March_21[[#This Row],[WIN_OSE]]=0,('Summary Sheet'!$O$1)-('Summary Sheet'!$O$1*2%),-'Summary Sheet'!$O$1*(March_21[[#This Row],[BSP]]-1))</f>
        <v>1.96</v>
      </c>
    </row>
    <row r="623" spans="1:15" x14ac:dyDescent="0.25">
      <c r="A623">
        <v>180115766</v>
      </c>
      <c r="B623" s="1" t="s">
        <v>23</v>
      </c>
      <c r="C623" s="1" t="s">
        <v>167</v>
      </c>
      <c r="D623" s="1" t="s">
        <v>7026</v>
      </c>
      <c r="E623" s="1" t="s">
        <v>43</v>
      </c>
      <c r="F623" s="1" t="s">
        <v>44</v>
      </c>
      <c r="G623" s="2">
        <v>44260</v>
      </c>
      <c r="H623" s="3">
        <v>0.55833333333333335</v>
      </c>
      <c r="I623">
        <v>23788513</v>
      </c>
      <c r="J623">
        <v>3</v>
      </c>
      <c r="K623" s="1" t="s">
        <v>6149</v>
      </c>
      <c r="L623">
        <v>0</v>
      </c>
      <c r="M623" s="4">
        <v>3.4358228501172547</v>
      </c>
      <c r="N623" s="5">
        <v>6079.32</v>
      </c>
      <c r="O623" s="5">
        <f>IF(March_21[[#This Row],[WIN_OSE]]=0,('Summary Sheet'!$O$1)-('Summary Sheet'!$O$1*2%),-'Summary Sheet'!$O$1*(March_21[[#This Row],[BSP]]-1))</f>
        <v>1.96</v>
      </c>
    </row>
    <row r="624" spans="1:15" x14ac:dyDescent="0.25">
      <c r="A624">
        <v>180115768</v>
      </c>
      <c r="B624" s="1" t="s">
        <v>23</v>
      </c>
      <c r="C624" s="1" t="s">
        <v>167</v>
      </c>
      <c r="D624" s="1" t="s">
        <v>7026</v>
      </c>
      <c r="E624" s="1" t="s">
        <v>24</v>
      </c>
      <c r="F624" s="1" t="s">
        <v>44</v>
      </c>
      <c r="G624" s="2">
        <v>44260</v>
      </c>
      <c r="H624" s="3">
        <v>0.56874999999999998</v>
      </c>
      <c r="I624">
        <v>38394497</v>
      </c>
      <c r="J624">
        <v>3</v>
      </c>
      <c r="K624" s="1" t="s">
        <v>3878</v>
      </c>
      <c r="L624">
        <v>0</v>
      </c>
      <c r="M624" s="4">
        <v>2.36</v>
      </c>
      <c r="N624" s="5">
        <v>15778.68</v>
      </c>
      <c r="O624" s="5">
        <f>IF(March_21[[#This Row],[WIN_OSE]]=0,('Summary Sheet'!$O$1)-('Summary Sheet'!$O$1*2%),-'Summary Sheet'!$O$1*(March_21[[#This Row],[BSP]]-1))</f>
        <v>1.96</v>
      </c>
    </row>
    <row r="625" spans="1:15" x14ac:dyDescent="0.25">
      <c r="A625">
        <v>180116282</v>
      </c>
      <c r="B625" s="1" t="s">
        <v>19</v>
      </c>
      <c r="C625" s="1" t="s">
        <v>3129</v>
      </c>
      <c r="D625" s="1" t="s">
        <v>7026</v>
      </c>
      <c r="E625" s="1" t="s">
        <v>39</v>
      </c>
      <c r="F625" s="1" t="s">
        <v>54</v>
      </c>
      <c r="G625" s="2">
        <v>44260</v>
      </c>
      <c r="H625" s="3">
        <v>0.58611111111111114</v>
      </c>
      <c r="I625">
        <v>38702202</v>
      </c>
      <c r="J625">
        <v>3</v>
      </c>
      <c r="K625" s="1" t="s">
        <v>6152</v>
      </c>
      <c r="L625">
        <v>1</v>
      </c>
      <c r="M625" s="4">
        <v>3.0937973042310225</v>
      </c>
      <c r="N625" s="5">
        <v>8102.76</v>
      </c>
      <c r="O625" s="5">
        <f>IF(March_21[[#This Row],[WIN_OSE]]=0,('Summary Sheet'!$O$1)-('Summary Sheet'!$O$1*2%),-'Summary Sheet'!$O$1*(March_21[[#This Row],[BSP]]-1))</f>
        <v>-4.187594608462045</v>
      </c>
    </row>
    <row r="626" spans="1:15" x14ac:dyDescent="0.25">
      <c r="A626">
        <v>180116284</v>
      </c>
      <c r="B626" s="1" t="s">
        <v>19</v>
      </c>
      <c r="C626" s="1" t="s">
        <v>3129</v>
      </c>
      <c r="D626" s="1" t="s">
        <v>7026</v>
      </c>
      <c r="E626" s="1" t="s">
        <v>48</v>
      </c>
      <c r="F626" s="1" t="s">
        <v>54</v>
      </c>
      <c r="G626" s="2">
        <v>44260</v>
      </c>
      <c r="H626" s="3">
        <v>0.59652777777777777</v>
      </c>
      <c r="I626">
        <v>28251323</v>
      </c>
      <c r="J626">
        <v>3</v>
      </c>
      <c r="K626" s="1" t="s">
        <v>6153</v>
      </c>
      <c r="L626">
        <v>1</v>
      </c>
      <c r="M626" s="4">
        <v>4.2</v>
      </c>
      <c r="N626" s="5">
        <v>5637</v>
      </c>
      <c r="O626" s="5">
        <f>IF(March_21[[#This Row],[WIN_OSE]]=0,('Summary Sheet'!$O$1)-('Summary Sheet'!$O$1*2%),-'Summary Sheet'!$O$1*(March_21[[#This Row],[BSP]]-1))</f>
        <v>-6.4</v>
      </c>
    </row>
    <row r="627" spans="1:15" x14ac:dyDescent="0.25">
      <c r="A627">
        <v>180116286</v>
      </c>
      <c r="B627" s="1" t="s">
        <v>19</v>
      </c>
      <c r="C627" s="1" t="s">
        <v>3129</v>
      </c>
      <c r="D627" s="1" t="s">
        <v>7026</v>
      </c>
      <c r="E627" s="1" t="s">
        <v>47</v>
      </c>
      <c r="F627" s="1" t="s">
        <v>54</v>
      </c>
      <c r="G627" s="2">
        <v>44260</v>
      </c>
      <c r="H627" s="3">
        <v>0.60833333333333328</v>
      </c>
      <c r="I627">
        <v>36042556</v>
      </c>
      <c r="J627">
        <v>6</v>
      </c>
      <c r="K627" s="1" t="s">
        <v>6155</v>
      </c>
      <c r="L627">
        <v>0</v>
      </c>
      <c r="M627" s="4">
        <v>4.010160015364324</v>
      </c>
      <c r="N627" s="5">
        <v>7862.92</v>
      </c>
      <c r="O627" s="5">
        <f>IF(March_21[[#This Row],[WIN_OSE]]=0,('Summary Sheet'!$O$1)-('Summary Sheet'!$O$1*2%),-'Summary Sheet'!$O$1*(March_21[[#This Row],[BSP]]-1))</f>
        <v>1.96</v>
      </c>
    </row>
    <row r="628" spans="1:15" x14ac:dyDescent="0.25">
      <c r="A628">
        <v>180116288</v>
      </c>
      <c r="B628" s="1" t="s">
        <v>19</v>
      </c>
      <c r="C628" s="1" t="s">
        <v>3129</v>
      </c>
      <c r="D628" s="1" t="s">
        <v>7026</v>
      </c>
      <c r="E628" s="1" t="s">
        <v>43</v>
      </c>
      <c r="F628" s="1" t="s">
        <v>54</v>
      </c>
      <c r="G628" s="2">
        <v>44260</v>
      </c>
      <c r="H628" s="3">
        <v>0.62083333333333335</v>
      </c>
      <c r="I628">
        <v>38613439</v>
      </c>
      <c r="J628">
        <v>1</v>
      </c>
      <c r="K628" s="1" t="s">
        <v>6157</v>
      </c>
      <c r="L628">
        <v>1</v>
      </c>
      <c r="M628" s="4">
        <v>3.3108545161364233</v>
      </c>
      <c r="N628" s="5">
        <v>8511.5400000000009</v>
      </c>
      <c r="O628" s="5">
        <f>IF(March_21[[#This Row],[WIN_OSE]]=0,('Summary Sheet'!$O$1)-('Summary Sheet'!$O$1*2%),-'Summary Sheet'!$O$1*(March_21[[#This Row],[BSP]]-1))</f>
        <v>-4.6217090322728467</v>
      </c>
    </row>
    <row r="629" spans="1:15" x14ac:dyDescent="0.25">
      <c r="A629">
        <v>180116290</v>
      </c>
      <c r="B629" s="1" t="s">
        <v>19</v>
      </c>
      <c r="C629" s="1" t="s">
        <v>3129</v>
      </c>
      <c r="D629" s="1" t="s">
        <v>7026</v>
      </c>
      <c r="E629" s="1" t="s">
        <v>48</v>
      </c>
      <c r="F629" s="1" t="s">
        <v>54</v>
      </c>
      <c r="G629" s="2">
        <v>44260</v>
      </c>
      <c r="H629" s="3">
        <v>0.63124999999999998</v>
      </c>
      <c r="I629">
        <v>35641864</v>
      </c>
      <c r="J629">
        <v>4</v>
      </c>
      <c r="K629" s="1" t="s">
        <v>5052</v>
      </c>
      <c r="L629">
        <v>0</v>
      </c>
      <c r="M629" s="4">
        <v>2.7650972443563289</v>
      </c>
      <c r="N629" s="5">
        <v>12081.86</v>
      </c>
      <c r="O629" s="5">
        <f>IF(March_21[[#This Row],[WIN_OSE]]=0,('Summary Sheet'!$O$1)-('Summary Sheet'!$O$1*2%),-'Summary Sheet'!$O$1*(March_21[[#This Row],[BSP]]-1))</f>
        <v>1.96</v>
      </c>
    </row>
    <row r="630" spans="1:15" x14ac:dyDescent="0.25">
      <c r="A630">
        <v>180116292</v>
      </c>
      <c r="B630" s="1" t="s">
        <v>19</v>
      </c>
      <c r="C630" s="1" t="s">
        <v>3129</v>
      </c>
      <c r="D630" s="1" t="s">
        <v>7026</v>
      </c>
      <c r="E630" s="1" t="s">
        <v>41</v>
      </c>
      <c r="F630" s="1" t="s">
        <v>54</v>
      </c>
      <c r="G630" s="2">
        <v>44260</v>
      </c>
      <c r="H630" s="3">
        <v>0.6430555555555556</v>
      </c>
      <c r="I630">
        <v>36160609</v>
      </c>
      <c r="J630">
        <v>5</v>
      </c>
      <c r="K630" s="1" t="s">
        <v>3954</v>
      </c>
      <c r="L630">
        <v>0</v>
      </c>
      <c r="M630" s="4">
        <v>3.35</v>
      </c>
      <c r="N630" s="5">
        <v>5878.26</v>
      </c>
      <c r="O630" s="5">
        <f>IF(March_21[[#This Row],[WIN_OSE]]=0,('Summary Sheet'!$O$1)-('Summary Sheet'!$O$1*2%),-'Summary Sheet'!$O$1*(March_21[[#This Row],[BSP]]-1))</f>
        <v>1.96</v>
      </c>
    </row>
    <row r="631" spans="1:15" x14ac:dyDescent="0.25">
      <c r="A631">
        <v>180116294</v>
      </c>
      <c r="B631" s="1" t="s">
        <v>19</v>
      </c>
      <c r="C631" s="1" t="s">
        <v>3129</v>
      </c>
      <c r="D631" s="1" t="s">
        <v>7026</v>
      </c>
      <c r="E631" s="1" t="s">
        <v>20</v>
      </c>
      <c r="F631" s="1" t="s">
        <v>54</v>
      </c>
      <c r="G631" s="2">
        <v>44260</v>
      </c>
      <c r="H631" s="3">
        <v>0.65555555555555556</v>
      </c>
      <c r="I631">
        <v>37562954</v>
      </c>
      <c r="J631">
        <v>1</v>
      </c>
      <c r="K631" s="1" t="s">
        <v>3872</v>
      </c>
      <c r="L631">
        <v>0</v>
      </c>
      <c r="M631" s="4">
        <v>3.25</v>
      </c>
      <c r="N631" s="5">
        <v>8944.32</v>
      </c>
      <c r="O631" s="5">
        <f>IF(March_21[[#This Row],[WIN_OSE]]=0,('Summary Sheet'!$O$1)-('Summary Sheet'!$O$1*2%),-'Summary Sheet'!$O$1*(March_21[[#This Row],[BSP]]-1))</f>
        <v>1.96</v>
      </c>
    </row>
    <row r="632" spans="1:15" x14ac:dyDescent="0.25">
      <c r="A632">
        <v>180116296</v>
      </c>
      <c r="B632" s="1" t="s">
        <v>19</v>
      </c>
      <c r="C632" s="1" t="s">
        <v>3129</v>
      </c>
      <c r="D632" s="1" t="s">
        <v>7026</v>
      </c>
      <c r="E632" s="1" t="s">
        <v>48</v>
      </c>
      <c r="F632" s="1" t="s">
        <v>54</v>
      </c>
      <c r="G632" s="2">
        <v>44260</v>
      </c>
      <c r="H632" s="3">
        <v>0.6694444444444444</v>
      </c>
      <c r="I632">
        <v>36911295</v>
      </c>
      <c r="J632">
        <v>2</v>
      </c>
      <c r="K632" s="1" t="s">
        <v>6161</v>
      </c>
      <c r="L632">
        <v>0</v>
      </c>
      <c r="M632" s="4">
        <v>2.8545855632324679</v>
      </c>
      <c r="N632" s="5">
        <v>16891.64</v>
      </c>
      <c r="O632" s="5">
        <f>IF(March_21[[#This Row],[WIN_OSE]]=0,('Summary Sheet'!$O$1)-('Summary Sheet'!$O$1*2%),-'Summary Sheet'!$O$1*(March_21[[#This Row],[BSP]]-1))</f>
        <v>1.96</v>
      </c>
    </row>
    <row r="633" spans="1:15" x14ac:dyDescent="0.25">
      <c r="A633">
        <v>180116298</v>
      </c>
      <c r="B633" s="1" t="s">
        <v>19</v>
      </c>
      <c r="C633" s="1" t="s">
        <v>3129</v>
      </c>
      <c r="D633" s="1" t="s">
        <v>7026</v>
      </c>
      <c r="E633" s="1" t="s">
        <v>30</v>
      </c>
      <c r="F633" s="1" t="s">
        <v>54</v>
      </c>
      <c r="G633" s="2">
        <v>44260</v>
      </c>
      <c r="H633" s="3">
        <v>0.68263888888888891</v>
      </c>
      <c r="I633">
        <v>26704913</v>
      </c>
      <c r="J633">
        <v>4</v>
      </c>
      <c r="K633" s="1" t="s">
        <v>4433</v>
      </c>
      <c r="L633">
        <v>0</v>
      </c>
      <c r="M633" s="4">
        <v>4.4000000000000004</v>
      </c>
      <c r="N633" s="5">
        <v>2965.74</v>
      </c>
      <c r="O633" s="5">
        <f>IF(March_21[[#This Row],[WIN_OSE]]=0,('Summary Sheet'!$O$1)-('Summary Sheet'!$O$1*2%),-'Summary Sheet'!$O$1*(March_21[[#This Row],[BSP]]-1))</f>
        <v>1.96</v>
      </c>
    </row>
    <row r="634" spans="1:15" x14ac:dyDescent="0.25">
      <c r="A634">
        <v>180116300</v>
      </c>
      <c r="B634" s="1" t="s">
        <v>19</v>
      </c>
      <c r="C634" s="1" t="s">
        <v>3129</v>
      </c>
      <c r="D634" s="1" t="s">
        <v>7026</v>
      </c>
      <c r="E634" s="1" t="s">
        <v>47</v>
      </c>
      <c r="F634" s="1" t="s">
        <v>54</v>
      </c>
      <c r="G634" s="2">
        <v>44260</v>
      </c>
      <c r="H634" s="3">
        <v>0.69652777777777775</v>
      </c>
      <c r="I634">
        <v>38292509</v>
      </c>
      <c r="J634">
        <v>2</v>
      </c>
      <c r="K634" s="1" t="s">
        <v>6164</v>
      </c>
      <c r="L634">
        <v>0</v>
      </c>
      <c r="M634" s="4">
        <v>4.4276553944176698</v>
      </c>
      <c r="N634" s="5">
        <v>5395.7</v>
      </c>
      <c r="O634" s="5">
        <f>IF(March_21[[#This Row],[WIN_OSE]]=0,('Summary Sheet'!$O$1)-('Summary Sheet'!$O$1*2%),-'Summary Sheet'!$O$1*(March_21[[#This Row],[BSP]]-1))</f>
        <v>1.96</v>
      </c>
    </row>
    <row r="635" spans="1:15" x14ac:dyDescent="0.25">
      <c r="A635">
        <v>180116302</v>
      </c>
      <c r="B635" s="1" t="s">
        <v>19</v>
      </c>
      <c r="C635" s="1" t="s">
        <v>3129</v>
      </c>
      <c r="D635" s="1" t="s">
        <v>7026</v>
      </c>
      <c r="E635" s="1" t="s">
        <v>48</v>
      </c>
      <c r="F635" s="1" t="s">
        <v>54</v>
      </c>
      <c r="G635" s="2">
        <v>44260</v>
      </c>
      <c r="H635" s="3">
        <v>0.7104166666666667</v>
      </c>
      <c r="I635">
        <v>38349660</v>
      </c>
      <c r="J635">
        <v>5</v>
      </c>
      <c r="K635" s="1" t="s">
        <v>946</v>
      </c>
      <c r="L635">
        <v>0</v>
      </c>
      <c r="M635" s="4">
        <v>2.2764240095857531</v>
      </c>
      <c r="N635" s="5">
        <v>17270.84</v>
      </c>
      <c r="O635" s="5">
        <f>IF(March_21[[#This Row],[WIN_OSE]]=0,('Summary Sheet'!$O$1)-('Summary Sheet'!$O$1*2%),-'Summary Sheet'!$O$1*(March_21[[#This Row],[BSP]]-1))</f>
        <v>1.96</v>
      </c>
    </row>
    <row r="636" spans="1:15" x14ac:dyDescent="0.25">
      <c r="A636">
        <v>180116304</v>
      </c>
      <c r="B636" s="1" t="s">
        <v>19</v>
      </c>
      <c r="C636" s="1" t="s">
        <v>3129</v>
      </c>
      <c r="D636" s="1" t="s">
        <v>7026</v>
      </c>
      <c r="E636" s="1" t="s">
        <v>47</v>
      </c>
      <c r="F636" s="1" t="s">
        <v>54</v>
      </c>
      <c r="G636" s="2">
        <v>44260</v>
      </c>
      <c r="H636" s="3">
        <v>0.72361111111111109</v>
      </c>
      <c r="I636">
        <v>38634314</v>
      </c>
      <c r="J636">
        <v>3</v>
      </c>
      <c r="K636" s="1" t="s">
        <v>4872</v>
      </c>
      <c r="L636">
        <v>0</v>
      </c>
      <c r="M636" s="4">
        <v>3.755930850550504</v>
      </c>
      <c r="N636" s="5">
        <v>9016.68</v>
      </c>
      <c r="O636" s="5">
        <f>IF(March_21[[#This Row],[WIN_OSE]]=0,('Summary Sheet'!$O$1)-('Summary Sheet'!$O$1*2%),-'Summary Sheet'!$O$1*(March_21[[#This Row],[BSP]]-1))</f>
        <v>1.96</v>
      </c>
    </row>
    <row r="637" spans="1:15" x14ac:dyDescent="0.25">
      <c r="A637">
        <v>180116623</v>
      </c>
      <c r="B637" s="1" t="s">
        <v>23</v>
      </c>
      <c r="C637" s="1" t="s">
        <v>3130</v>
      </c>
      <c r="D637" s="1" t="s">
        <v>7026</v>
      </c>
      <c r="E637" s="1" t="s">
        <v>39</v>
      </c>
      <c r="F637" s="1" t="s">
        <v>168</v>
      </c>
      <c r="G637" s="2">
        <v>44260</v>
      </c>
      <c r="H637" s="3">
        <v>0.5756944444444444</v>
      </c>
      <c r="I637">
        <v>36858468</v>
      </c>
      <c r="J637">
        <v>6</v>
      </c>
      <c r="K637" s="1" t="s">
        <v>1304</v>
      </c>
      <c r="L637">
        <v>1</v>
      </c>
      <c r="M637" s="4">
        <v>2.8</v>
      </c>
      <c r="N637" s="5">
        <v>11268.6</v>
      </c>
      <c r="O637" s="5">
        <f>IF(March_21[[#This Row],[WIN_OSE]]=0,('Summary Sheet'!$O$1)-('Summary Sheet'!$O$1*2%),-'Summary Sheet'!$O$1*(March_21[[#This Row],[BSP]]-1))</f>
        <v>-3.5999999999999996</v>
      </c>
    </row>
    <row r="638" spans="1:15" x14ac:dyDescent="0.25">
      <c r="A638">
        <v>180116625</v>
      </c>
      <c r="B638" s="1" t="s">
        <v>23</v>
      </c>
      <c r="C638" s="1" t="s">
        <v>3130</v>
      </c>
      <c r="D638" s="1" t="s">
        <v>7026</v>
      </c>
      <c r="E638" s="1" t="s">
        <v>41</v>
      </c>
      <c r="F638" s="1" t="s">
        <v>168</v>
      </c>
      <c r="G638" s="2">
        <v>44260</v>
      </c>
      <c r="H638" s="3">
        <v>0.58819444444444446</v>
      </c>
      <c r="I638">
        <v>20417004</v>
      </c>
      <c r="J638">
        <v>6</v>
      </c>
      <c r="K638" s="1" t="s">
        <v>5288</v>
      </c>
      <c r="L638">
        <v>0</v>
      </c>
      <c r="M638" s="4">
        <v>4.8259610503903243</v>
      </c>
      <c r="N638" s="5">
        <v>6700.82</v>
      </c>
      <c r="O638" s="5">
        <f>IF(March_21[[#This Row],[WIN_OSE]]=0,('Summary Sheet'!$O$1)-('Summary Sheet'!$O$1*2%),-'Summary Sheet'!$O$1*(March_21[[#This Row],[BSP]]-1))</f>
        <v>1.96</v>
      </c>
    </row>
    <row r="639" spans="1:15" x14ac:dyDescent="0.25">
      <c r="A639">
        <v>180116627</v>
      </c>
      <c r="B639" s="1" t="s">
        <v>23</v>
      </c>
      <c r="C639" s="1" t="s">
        <v>3130</v>
      </c>
      <c r="D639" s="1" t="s">
        <v>7026</v>
      </c>
      <c r="E639" s="1" t="s">
        <v>1102</v>
      </c>
      <c r="F639" s="1" t="s">
        <v>194</v>
      </c>
      <c r="G639" s="2">
        <v>44260</v>
      </c>
      <c r="H639" s="3">
        <v>0.59930555555555554</v>
      </c>
      <c r="I639">
        <v>30571600</v>
      </c>
      <c r="J639">
        <v>5</v>
      </c>
      <c r="K639" s="1" t="s">
        <v>5189</v>
      </c>
      <c r="L639">
        <v>1</v>
      </c>
      <c r="M639" s="4">
        <v>1.9070255978176638</v>
      </c>
      <c r="N639" s="5">
        <v>22620.400000000001</v>
      </c>
      <c r="O639" s="5">
        <f>IF(March_21[[#This Row],[WIN_OSE]]=0,('Summary Sheet'!$O$1)-('Summary Sheet'!$O$1*2%),-'Summary Sheet'!$O$1*(March_21[[#This Row],[BSP]]-1))</f>
        <v>-1.8140511956353276</v>
      </c>
    </row>
    <row r="640" spans="1:15" x14ac:dyDescent="0.25">
      <c r="A640">
        <v>180116629</v>
      </c>
      <c r="B640" s="1" t="s">
        <v>23</v>
      </c>
      <c r="C640" s="1" t="s">
        <v>3130</v>
      </c>
      <c r="D640" s="1" t="s">
        <v>7026</v>
      </c>
      <c r="E640" s="1" t="s">
        <v>39</v>
      </c>
      <c r="F640" s="1" t="s">
        <v>168</v>
      </c>
      <c r="G640" s="2">
        <v>44260</v>
      </c>
      <c r="H640" s="3">
        <v>0.61250000000000004</v>
      </c>
      <c r="I640">
        <v>28077433</v>
      </c>
      <c r="J640">
        <v>4</v>
      </c>
      <c r="K640" s="1" t="s">
        <v>6168</v>
      </c>
      <c r="L640">
        <v>1</v>
      </c>
      <c r="M640" s="4">
        <v>3.8211940809999998</v>
      </c>
      <c r="N640" s="5">
        <v>8374.58</v>
      </c>
      <c r="O640" s="5">
        <f>IF(March_21[[#This Row],[WIN_OSE]]=0,('Summary Sheet'!$O$1)-('Summary Sheet'!$O$1*2%),-'Summary Sheet'!$O$1*(March_21[[#This Row],[BSP]]-1))</f>
        <v>-5.6423881619999996</v>
      </c>
    </row>
    <row r="641" spans="1:15" x14ac:dyDescent="0.25">
      <c r="A641">
        <v>180116631</v>
      </c>
      <c r="B641" s="1" t="s">
        <v>23</v>
      </c>
      <c r="C641" s="1" t="s">
        <v>3130</v>
      </c>
      <c r="D641" s="1" t="s">
        <v>7026</v>
      </c>
      <c r="E641" s="1" t="s">
        <v>43</v>
      </c>
      <c r="F641" s="1" t="s">
        <v>168</v>
      </c>
      <c r="G641" s="2">
        <v>44260</v>
      </c>
      <c r="H641" s="3">
        <v>0.62638888888888888</v>
      </c>
      <c r="I641">
        <v>32890754</v>
      </c>
      <c r="J641">
        <v>6</v>
      </c>
      <c r="K641" s="1" t="s">
        <v>4177</v>
      </c>
      <c r="L641">
        <v>0</v>
      </c>
      <c r="M641" s="4">
        <v>4.3747928436554506</v>
      </c>
      <c r="N641" s="5">
        <v>4869.34</v>
      </c>
      <c r="O641" s="5">
        <f>IF(March_21[[#This Row],[WIN_OSE]]=0,('Summary Sheet'!$O$1)-('Summary Sheet'!$O$1*2%),-'Summary Sheet'!$O$1*(March_21[[#This Row],[BSP]]-1))</f>
        <v>1.96</v>
      </c>
    </row>
    <row r="642" spans="1:15" x14ac:dyDescent="0.25">
      <c r="A642">
        <v>180116633</v>
      </c>
      <c r="B642" s="1" t="s">
        <v>23</v>
      </c>
      <c r="C642" s="1" t="s">
        <v>3130</v>
      </c>
      <c r="D642" s="1" t="s">
        <v>7026</v>
      </c>
      <c r="E642" s="1" t="s">
        <v>60</v>
      </c>
      <c r="F642" s="1" t="s">
        <v>194</v>
      </c>
      <c r="G642" s="2">
        <v>44260</v>
      </c>
      <c r="H642" s="3">
        <v>0.63749999999999996</v>
      </c>
      <c r="I642">
        <v>27721816</v>
      </c>
      <c r="J642">
        <v>4</v>
      </c>
      <c r="K642" s="1" t="s">
        <v>6170</v>
      </c>
      <c r="L642">
        <v>1</v>
      </c>
      <c r="M642" s="4">
        <v>4.2</v>
      </c>
      <c r="N642" s="5">
        <v>5499.34</v>
      </c>
      <c r="O642" s="5">
        <f>IF(March_21[[#This Row],[WIN_OSE]]=0,('Summary Sheet'!$O$1)-('Summary Sheet'!$O$1*2%),-'Summary Sheet'!$O$1*(March_21[[#This Row],[BSP]]-1))</f>
        <v>-6.4</v>
      </c>
    </row>
    <row r="643" spans="1:15" x14ac:dyDescent="0.25">
      <c r="A643">
        <v>180116635</v>
      </c>
      <c r="B643" s="1" t="s">
        <v>23</v>
      </c>
      <c r="C643" s="1" t="s">
        <v>3130</v>
      </c>
      <c r="D643" s="1" t="s">
        <v>7026</v>
      </c>
      <c r="E643" s="1" t="s">
        <v>37</v>
      </c>
      <c r="F643" s="1" t="s">
        <v>168</v>
      </c>
      <c r="G643" s="2">
        <v>44260</v>
      </c>
      <c r="H643" s="3">
        <v>0.65138888888888891</v>
      </c>
      <c r="I643">
        <v>26805999</v>
      </c>
      <c r="J643">
        <v>1</v>
      </c>
      <c r="K643" s="1" t="s">
        <v>4245</v>
      </c>
      <c r="L643">
        <v>0</v>
      </c>
      <c r="M643" s="4">
        <v>3.2493574509999998</v>
      </c>
      <c r="N643" s="5">
        <v>8485.6200000000008</v>
      </c>
      <c r="O643" s="5">
        <f>IF(March_21[[#This Row],[WIN_OSE]]=0,('Summary Sheet'!$O$1)-('Summary Sheet'!$O$1*2%),-'Summary Sheet'!$O$1*(March_21[[#This Row],[BSP]]-1))</f>
        <v>1.96</v>
      </c>
    </row>
    <row r="644" spans="1:15" x14ac:dyDescent="0.25">
      <c r="A644">
        <v>180116637</v>
      </c>
      <c r="B644" s="1" t="s">
        <v>23</v>
      </c>
      <c r="C644" s="1" t="s">
        <v>3130</v>
      </c>
      <c r="D644" s="1" t="s">
        <v>7026</v>
      </c>
      <c r="E644" s="1" t="s">
        <v>30</v>
      </c>
      <c r="F644" s="1" t="s">
        <v>168</v>
      </c>
      <c r="G644" s="2">
        <v>44260</v>
      </c>
      <c r="H644" s="3">
        <v>0.66527777777777775</v>
      </c>
      <c r="I644">
        <v>37066449</v>
      </c>
      <c r="J644">
        <v>5</v>
      </c>
      <c r="K644" s="1" t="s">
        <v>4028</v>
      </c>
      <c r="L644">
        <v>1</v>
      </c>
      <c r="M644" s="4">
        <v>3.1</v>
      </c>
      <c r="N644" s="5">
        <v>10269.120000000001</v>
      </c>
      <c r="O644" s="5">
        <f>IF(March_21[[#This Row],[WIN_OSE]]=0,('Summary Sheet'!$O$1)-('Summary Sheet'!$O$1*2%),-'Summary Sheet'!$O$1*(March_21[[#This Row],[BSP]]-1))</f>
        <v>-4.2</v>
      </c>
    </row>
    <row r="645" spans="1:15" x14ac:dyDescent="0.25">
      <c r="A645">
        <v>180116639</v>
      </c>
      <c r="B645" s="1" t="s">
        <v>23</v>
      </c>
      <c r="C645" s="1" t="s">
        <v>3130</v>
      </c>
      <c r="D645" s="1" t="s">
        <v>7026</v>
      </c>
      <c r="E645" s="1" t="s">
        <v>30</v>
      </c>
      <c r="F645" s="1" t="s">
        <v>168</v>
      </c>
      <c r="G645" s="2">
        <v>44260</v>
      </c>
      <c r="H645" s="3">
        <v>0.6791666666666667</v>
      </c>
      <c r="I645">
        <v>36715089</v>
      </c>
      <c r="J645">
        <v>5</v>
      </c>
      <c r="K645" s="1" t="s">
        <v>6175</v>
      </c>
      <c r="L645">
        <v>1</v>
      </c>
      <c r="M645" s="4">
        <v>2.2999999999999998</v>
      </c>
      <c r="N645" s="5">
        <v>16713.400000000001</v>
      </c>
      <c r="O645" s="5">
        <f>IF(March_21[[#This Row],[WIN_OSE]]=0,('Summary Sheet'!$O$1)-('Summary Sheet'!$O$1*2%),-'Summary Sheet'!$O$1*(March_21[[#This Row],[BSP]]-1))</f>
        <v>-2.5999999999999996</v>
      </c>
    </row>
    <row r="646" spans="1:15" x14ac:dyDescent="0.25">
      <c r="A646">
        <v>180116641</v>
      </c>
      <c r="B646" s="1" t="s">
        <v>23</v>
      </c>
      <c r="C646" s="1" t="s">
        <v>3130</v>
      </c>
      <c r="D646" s="1" t="s">
        <v>7026</v>
      </c>
      <c r="E646" s="1" t="s">
        <v>37</v>
      </c>
      <c r="F646" s="1" t="s">
        <v>168</v>
      </c>
      <c r="G646" s="2">
        <v>44260</v>
      </c>
      <c r="H646" s="3">
        <v>0.69305555555555554</v>
      </c>
      <c r="I646">
        <v>37444757</v>
      </c>
      <c r="J646">
        <v>1</v>
      </c>
      <c r="K646" s="1" t="s">
        <v>4970</v>
      </c>
      <c r="L646">
        <v>0</v>
      </c>
      <c r="M646" s="4">
        <v>3.5475327586612546</v>
      </c>
      <c r="N646" s="5">
        <v>9306.84</v>
      </c>
      <c r="O646" s="5">
        <f>IF(March_21[[#This Row],[WIN_OSE]]=0,('Summary Sheet'!$O$1)-('Summary Sheet'!$O$1*2%),-'Summary Sheet'!$O$1*(March_21[[#This Row],[BSP]]-1))</f>
        <v>1.96</v>
      </c>
    </row>
    <row r="647" spans="1:15" x14ac:dyDescent="0.25">
      <c r="A647">
        <v>180116643</v>
      </c>
      <c r="B647" s="1" t="s">
        <v>23</v>
      </c>
      <c r="C647" s="1" t="s">
        <v>3130</v>
      </c>
      <c r="D647" s="1" t="s">
        <v>7026</v>
      </c>
      <c r="E647" s="1" t="s">
        <v>208</v>
      </c>
      <c r="F647" s="1" t="s">
        <v>194</v>
      </c>
      <c r="G647" s="2">
        <v>44260</v>
      </c>
      <c r="H647" s="3">
        <v>0.70694444444444449</v>
      </c>
      <c r="I647">
        <v>26904406</v>
      </c>
      <c r="J647">
        <v>3</v>
      </c>
      <c r="K647" s="1" t="s">
        <v>6179</v>
      </c>
      <c r="L647">
        <v>0</v>
      </c>
      <c r="M647" s="4">
        <v>3.1498550761081416</v>
      </c>
      <c r="N647" s="5">
        <v>13546.48</v>
      </c>
      <c r="O647" s="5">
        <f>IF(March_21[[#This Row],[WIN_OSE]]=0,('Summary Sheet'!$O$1)-('Summary Sheet'!$O$1*2%),-'Summary Sheet'!$O$1*(March_21[[#This Row],[BSP]]-1))</f>
        <v>1.96</v>
      </c>
    </row>
    <row r="648" spans="1:15" x14ac:dyDescent="0.25">
      <c r="A648">
        <v>180116645</v>
      </c>
      <c r="B648" s="1" t="s">
        <v>23</v>
      </c>
      <c r="C648" s="1" t="s">
        <v>3130</v>
      </c>
      <c r="D648" s="1" t="s">
        <v>7026</v>
      </c>
      <c r="E648" s="1" t="s">
        <v>37</v>
      </c>
      <c r="F648" s="1" t="s">
        <v>168</v>
      </c>
      <c r="G648" s="2">
        <v>44260</v>
      </c>
      <c r="H648" s="3">
        <v>0.72083333333333333</v>
      </c>
      <c r="I648">
        <v>37444783</v>
      </c>
      <c r="J648">
        <v>3</v>
      </c>
      <c r="K648" s="1" t="s">
        <v>868</v>
      </c>
      <c r="L648">
        <v>0</v>
      </c>
      <c r="M648" s="4">
        <v>4.2</v>
      </c>
      <c r="N648" s="5">
        <v>6264.44</v>
      </c>
      <c r="O648" s="5">
        <f>IF(March_21[[#This Row],[WIN_OSE]]=0,('Summary Sheet'!$O$1)-('Summary Sheet'!$O$1*2%),-'Summary Sheet'!$O$1*(March_21[[#This Row],[BSP]]-1))</f>
        <v>1.96</v>
      </c>
    </row>
    <row r="649" spans="1:15" x14ac:dyDescent="0.25">
      <c r="A649">
        <v>180116647</v>
      </c>
      <c r="B649" s="1" t="s">
        <v>23</v>
      </c>
      <c r="C649" s="1" t="s">
        <v>3130</v>
      </c>
      <c r="D649" s="1" t="s">
        <v>7026</v>
      </c>
      <c r="E649" s="1" t="s">
        <v>39</v>
      </c>
      <c r="F649" s="1" t="s">
        <v>168</v>
      </c>
      <c r="G649" s="2">
        <v>44260</v>
      </c>
      <c r="H649" s="3">
        <v>0.73402777777777772</v>
      </c>
      <c r="I649">
        <v>38701717</v>
      </c>
      <c r="J649">
        <v>4</v>
      </c>
      <c r="K649" s="1" t="s">
        <v>6182</v>
      </c>
      <c r="L649">
        <v>1</v>
      </c>
      <c r="M649" s="4">
        <v>3.4</v>
      </c>
      <c r="N649" s="5">
        <v>6926.84</v>
      </c>
      <c r="O649" s="5">
        <f>IF(March_21[[#This Row],[WIN_OSE]]=0,('Summary Sheet'!$O$1)-('Summary Sheet'!$O$1*2%),-'Summary Sheet'!$O$1*(March_21[[#This Row],[BSP]]-1))</f>
        <v>-4.8</v>
      </c>
    </row>
    <row r="650" spans="1:15" x14ac:dyDescent="0.25">
      <c r="A650">
        <v>180116649</v>
      </c>
      <c r="B650" s="1" t="s">
        <v>23</v>
      </c>
      <c r="C650" s="1" t="s">
        <v>3130</v>
      </c>
      <c r="D650" s="1" t="s">
        <v>7026</v>
      </c>
      <c r="E650" s="1" t="s">
        <v>24</v>
      </c>
      <c r="F650" s="1" t="s">
        <v>168</v>
      </c>
      <c r="G650" s="2">
        <v>44260</v>
      </c>
      <c r="H650" s="3">
        <v>0.74583333333333335</v>
      </c>
      <c r="I650">
        <v>35457365</v>
      </c>
      <c r="J650">
        <v>1</v>
      </c>
      <c r="K650" s="1" t="s">
        <v>452</v>
      </c>
      <c r="L650">
        <v>1</v>
      </c>
      <c r="M650" s="4">
        <v>3</v>
      </c>
      <c r="N650" s="5">
        <v>16461.28</v>
      </c>
      <c r="O650" s="5">
        <f>IF(March_21[[#This Row],[WIN_OSE]]=0,('Summary Sheet'!$O$1)-('Summary Sheet'!$O$1*2%),-'Summary Sheet'!$O$1*(March_21[[#This Row],[BSP]]-1))</f>
        <v>-4</v>
      </c>
    </row>
    <row r="651" spans="1:15" x14ac:dyDescent="0.25">
      <c r="A651">
        <v>180116665</v>
      </c>
      <c r="B651" s="1" t="s">
        <v>23</v>
      </c>
      <c r="C651" s="1" t="s">
        <v>3131</v>
      </c>
      <c r="D651" s="1" t="s">
        <v>7026</v>
      </c>
      <c r="E651" s="1" t="s">
        <v>30</v>
      </c>
      <c r="F651" s="1" t="s">
        <v>54</v>
      </c>
      <c r="G651" s="2">
        <v>44260</v>
      </c>
      <c r="H651" s="3">
        <v>0.58125000000000004</v>
      </c>
      <c r="I651">
        <v>23929842</v>
      </c>
      <c r="J651">
        <v>4</v>
      </c>
      <c r="K651" s="1" t="s">
        <v>6186</v>
      </c>
      <c r="L651">
        <v>0</v>
      </c>
      <c r="M651" s="4">
        <v>4.3822669479999998</v>
      </c>
      <c r="N651" s="5">
        <v>4741.28</v>
      </c>
      <c r="O651" s="5">
        <f>IF(March_21[[#This Row],[WIN_OSE]]=0,('Summary Sheet'!$O$1)-('Summary Sheet'!$O$1*2%),-'Summary Sheet'!$O$1*(March_21[[#This Row],[BSP]]-1))</f>
        <v>1.96</v>
      </c>
    </row>
    <row r="652" spans="1:15" x14ac:dyDescent="0.25">
      <c r="A652">
        <v>180116667</v>
      </c>
      <c r="B652" s="1" t="s">
        <v>23</v>
      </c>
      <c r="C652" s="1" t="s">
        <v>3131</v>
      </c>
      <c r="D652" s="1" t="s">
        <v>7026</v>
      </c>
      <c r="E652" s="1" t="s">
        <v>41</v>
      </c>
      <c r="F652" s="1" t="s">
        <v>54</v>
      </c>
      <c r="G652" s="2">
        <v>44260</v>
      </c>
      <c r="H652" s="3">
        <v>0.59166666666666667</v>
      </c>
      <c r="I652">
        <v>27015111</v>
      </c>
      <c r="J652">
        <v>1</v>
      </c>
      <c r="K652" s="1" t="s">
        <v>5409</v>
      </c>
      <c r="L652">
        <v>1</v>
      </c>
      <c r="M652" s="4">
        <v>3.7865039417496873</v>
      </c>
      <c r="N652" s="5">
        <v>8366.92</v>
      </c>
      <c r="O652" s="5">
        <f>IF(March_21[[#This Row],[WIN_OSE]]=0,('Summary Sheet'!$O$1)-('Summary Sheet'!$O$1*2%),-'Summary Sheet'!$O$1*(March_21[[#This Row],[BSP]]-1))</f>
        <v>-5.5730078834993746</v>
      </c>
    </row>
    <row r="653" spans="1:15" x14ac:dyDescent="0.25">
      <c r="A653">
        <v>180116669</v>
      </c>
      <c r="B653" s="1" t="s">
        <v>23</v>
      </c>
      <c r="C653" s="1" t="s">
        <v>3131</v>
      </c>
      <c r="D653" s="1" t="s">
        <v>7026</v>
      </c>
      <c r="E653" s="1" t="s">
        <v>41</v>
      </c>
      <c r="F653" s="1" t="s">
        <v>54</v>
      </c>
      <c r="G653" s="2">
        <v>44260</v>
      </c>
      <c r="H653" s="3">
        <v>0.60555555555555551</v>
      </c>
      <c r="I653">
        <v>38700575</v>
      </c>
      <c r="J653">
        <v>5</v>
      </c>
      <c r="K653" s="1" t="s">
        <v>6189</v>
      </c>
      <c r="L653">
        <v>0</v>
      </c>
      <c r="M653" s="4">
        <v>3.65</v>
      </c>
      <c r="N653" s="5">
        <v>16373.68</v>
      </c>
      <c r="O653" s="5">
        <f>IF(March_21[[#This Row],[WIN_OSE]]=0,('Summary Sheet'!$O$1)-('Summary Sheet'!$O$1*2%),-'Summary Sheet'!$O$1*(March_21[[#This Row],[BSP]]-1))</f>
        <v>1.96</v>
      </c>
    </row>
    <row r="654" spans="1:15" x14ac:dyDescent="0.25">
      <c r="A654">
        <v>180116671</v>
      </c>
      <c r="B654" s="1" t="s">
        <v>23</v>
      </c>
      <c r="C654" s="1" t="s">
        <v>3131</v>
      </c>
      <c r="D654" s="1" t="s">
        <v>7026</v>
      </c>
      <c r="E654" s="1" t="s">
        <v>65</v>
      </c>
      <c r="F654" s="1" t="s">
        <v>54</v>
      </c>
      <c r="G654" s="2">
        <v>44260</v>
      </c>
      <c r="H654" s="3">
        <v>0.61944444444444446</v>
      </c>
      <c r="I654">
        <v>38623240</v>
      </c>
      <c r="J654">
        <v>3</v>
      </c>
      <c r="K654" s="1" t="s">
        <v>5167</v>
      </c>
      <c r="L654">
        <v>1</v>
      </c>
      <c r="M654" s="4">
        <v>3.45</v>
      </c>
      <c r="N654" s="5">
        <v>11631.06</v>
      </c>
      <c r="O654" s="5">
        <f>IF(March_21[[#This Row],[WIN_OSE]]=0,('Summary Sheet'!$O$1)-('Summary Sheet'!$O$1*2%),-'Summary Sheet'!$O$1*(March_21[[#This Row],[BSP]]-1))</f>
        <v>-4.9000000000000004</v>
      </c>
    </row>
    <row r="655" spans="1:15" x14ac:dyDescent="0.25">
      <c r="A655">
        <v>180116673</v>
      </c>
      <c r="B655" s="1" t="s">
        <v>23</v>
      </c>
      <c r="C655" s="1" t="s">
        <v>3131</v>
      </c>
      <c r="D655" s="1" t="s">
        <v>7026</v>
      </c>
      <c r="E655" s="1" t="s">
        <v>314</v>
      </c>
      <c r="F655" s="1" t="s">
        <v>15</v>
      </c>
      <c r="G655" s="2">
        <v>44260</v>
      </c>
      <c r="H655" s="3">
        <v>0.63263888888888886</v>
      </c>
      <c r="I655">
        <v>38712180</v>
      </c>
      <c r="J655">
        <v>1</v>
      </c>
      <c r="K655" s="1" t="s">
        <v>6191</v>
      </c>
      <c r="L655">
        <v>0</v>
      </c>
      <c r="M655" s="4">
        <v>3.15</v>
      </c>
      <c r="N655" s="5">
        <v>5893.44</v>
      </c>
      <c r="O655" s="5">
        <f>IF(March_21[[#This Row],[WIN_OSE]]=0,('Summary Sheet'!$O$1)-('Summary Sheet'!$O$1*2%),-'Summary Sheet'!$O$1*(March_21[[#This Row],[BSP]]-1))</f>
        <v>1.96</v>
      </c>
    </row>
    <row r="656" spans="1:15" x14ac:dyDescent="0.25">
      <c r="A656">
        <v>180116675</v>
      </c>
      <c r="B656" s="1" t="s">
        <v>23</v>
      </c>
      <c r="C656" s="1" t="s">
        <v>3131</v>
      </c>
      <c r="D656" s="1" t="s">
        <v>7026</v>
      </c>
      <c r="E656" s="1" t="s">
        <v>39</v>
      </c>
      <c r="F656" s="1" t="s">
        <v>54</v>
      </c>
      <c r="G656" s="2">
        <v>44260</v>
      </c>
      <c r="H656" s="3">
        <v>0.64444444444444449</v>
      </c>
      <c r="I656">
        <v>37187295</v>
      </c>
      <c r="J656">
        <v>2</v>
      </c>
      <c r="K656" s="1" t="s">
        <v>6192</v>
      </c>
      <c r="L656">
        <v>1</v>
      </c>
      <c r="M656" s="4">
        <v>3.6839446357755143</v>
      </c>
      <c r="N656" s="5">
        <v>10071.52</v>
      </c>
      <c r="O656" s="5">
        <f>IF(March_21[[#This Row],[WIN_OSE]]=0,('Summary Sheet'!$O$1)-('Summary Sheet'!$O$1*2%),-'Summary Sheet'!$O$1*(March_21[[#This Row],[BSP]]-1))</f>
        <v>-5.3678892715510287</v>
      </c>
    </row>
    <row r="657" spans="1:15" x14ac:dyDescent="0.25">
      <c r="A657">
        <v>180116677</v>
      </c>
      <c r="B657" s="1" t="s">
        <v>23</v>
      </c>
      <c r="C657" s="1" t="s">
        <v>3131</v>
      </c>
      <c r="D657" s="1" t="s">
        <v>7026</v>
      </c>
      <c r="E657" s="1" t="s">
        <v>41</v>
      </c>
      <c r="F657" s="1" t="s">
        <v>54</v>
      </c>
      <c r="G657" s="2">
        <v>44260</v>
      </c>
      <c r="H657" s="3">
        <v>0.65833333333333333</v>
      </c>
      <c r="I657">
        <v>35552329</v>
      </c>
      <c r="J657">
        <v>6</v>
      </c>
      <c r="K657" s="1" t="s">
        <v>4497</v>
      </c>
      <c r="L657">
        <v>0</v>
      </c>
      <c r="M657" s="4">
        <v>3.8505270668145481</v>
      </c>
      <c r="N657" s="5">
        <v>5242.34</v>
      </c>
      <c r="O657" s="5">
        <f>IF(March_21[[#This Row],[WIN_OSE]]=0,('Summary Sheet'!$O$1)-('Summary Sheet'!$O$1*2%),-'Summary Sheet'!$O$1*(March_21[[#This Row],[BSP]]-1))</f>
        <v>1.96</v>
      </c>
    </row>
    <row r="658" spans="1:15" x14ac:dyDescent="0.25">
      <c r="A658">
        <v>180116679</v>
      </c>
      <c r="B658" s="1" t="s">
        <v>23</v>
      </c>
      <c r="C658" s="1" t="s">
        <v>3131</v>
      </c>
      <c r="D658" s="1" t="s">
        <v>7026</v>
      </c>
      <c r="E658" s="1" t="s">
        <v>41</v>
      </c>
      <c r="F658" s="1" t="s">
        <v>54</v>
      </c>
      <c r="G658" s="2">
        <v>44260</v>
      </c>
      <c r="H658" s="3">
        <v>0.67222222222222228</v>
      </c>
      <c r="I658">
        <v>28642670</v>
      </c>
      <c r="J658">
        <v>1</v>
      </c>
      <c r="K658" s="1" t="s">
        <v>5387</v>
      </c>
      <c r="L658">
        <v>0</v>
      </c>
      <c r="M658" s="4">
        <v>3</v>
      </c>
      <c r="N658" s="5">
        <v>9831.7999999999993</v>
      </c>
      <c r="O658" s="5">
        <f>IF(March_21[[#This Row],[WIN_OSE]]=0,('Summary Sheet'!$O$1)-('Summary Sheet'!$O$1*2%),-'Summary Sheet'!$O$1*(March_21[[#This Row],[BSP]]-1))</f>
        <v>1.96</v>
      </c>
    </row>
    <row r="659" spans="1:15" x14ac:dyDescent="0.25">
      <c r="A659">
        <v>180116681</v>
      </c>
      <c r="B659" s="1" t="s">
        <v>23</v>
      </c>
      <c r="C659" s="1" t="s">
        <v>3131</v>
      </c>
      <c r="D659" s="1" t="s">
        <v>7026</v>
      </c>
      <c r="E659" s="1" t="s">
        <v>43</v>
      </c>
      <c r="F659" s="1" t="s">
        <v>54</v>
      </c>
      <c r="G659" s="2">
        <v>44260</v>
      </c>
      <c r="H659" s="3">
        <v>0.68611111111111112</v>
      </c>
      <c r="I659">
        <v>38451396</v>
      </c>
      <c r="J659">
        <v>5</v>
      </c>
      <c r="K659" s="1" t="s">
        <v>5388</v>
      </c>
      <c r="L659">
        <v>1</v>
      </c>
      <c r="M659" s="4">
        <v>3.4387688142080872</v>
      </c>
      <c r="N659" s="5">
        <v>8284.98</v>
      </c>
      <c r="O659" s="5">
        <f>IF(March_21[[#This Row],[WIN_OSE]]=0,('Summary Sheet'!$O$1)-('Summary Sheet'!$O$1*2%),-'Summary Sheet'!$O$1*(March_21[[#This Row],[BSP]]-1))</f>
        <v>-4.8775376284161744</v>
      </c>
    </row>
    <row r="660" spans="1:15" x14ac:dyDescent="0.25">
      <c r="A660">
        <v>180116683</v>
      </c>
      <c r="B660" s="1" t="s">
        <v>23</v>
      </c>
      <c r="C660" s="1" t="s">
        <v>3131</v>
      </c>
      <c r="D660" s="1" t="s">
        <v>7026</v>
      </c>
      <c r="E660" s="1" t="s">
        <v>43</v>
      </c>
      <c r="F660" s="1" t="s">
        <v>54</v>
      </c>
      <c r="G660" s="2">
        <v>44260</v>
      </c>
      <c r="H660" s="3">
        <v>0.7</v>
      </c>
      <c r="I660">
        <v>36875656</v>
      </c>
      <c r="J660">
        <v>1</v>
      </c>
      <c r="K660" s="1" t="s">
        <v>1314</v>
      </c>
      <c r="L660">
        <v>0</v>
      </c>
      <c r="M660" s="4">
        <v>4.4000000000000004</v>
      </c>
      <c r="N660" s="5">
        <v>10899.82</v>
      </c>
      <c r="O660" s="5">
        <f>IF(March_21[[#This Row],[WIN_OSE]]=0,('Summary Sheet'!$O$1)-('Summary Sheet'!$O$1*2%),-'Summary Sheet'!$O$1*(March_21[[#This Row],[BSP]]-1))</f>
        <v>1.96</v>
      </c>
    </row>
    <row r="661" spans="1:15" x14ac:dyDescent="0.25">
      <c r="A661">
        <v>180116685</v>
      </c>
      <c r="B661" s="1" t="s">
        <v>23</v>
      </c>
      <c r="C661" s="1" t="s">
        <v>3131</v>
      </c>
      <c r="D661" s="1" t="s">
        <v>7026</v>
      </c>
      <c r="E661" s="1" t="s">
        <v>39</v>
      </c>
      <c r="F661" s="1" t="s">
        <v>54</v>
      </c>
      <c r="G661" s="2">
        <v>44260</v>
      </c>
      <c r="H661" s="3">
        <v>0.71388888888888891</v>
      </c>
      <c r="I661">
        <v>28787802</v>
      </c>
      <c r="J661">
        <v>6</v>
      </c>
      <c r="K661" s="1" t="s">
        <v>5391</v>
      </c>
      <c r="L661">
        <v>0</v>
      </c>
      <c r="M661" s="4">
        <v>4.3</v>
      </c>
      <c r="N661" s="5">
        <v>11357.4</v>
      </c>
      <c r="O661" s="5">
        <f>IF(March_21[[#This Row],[WIN_OSE]]=0,('Summary Sheet'!$O$1)-('Summary Sheet'!$O$1*2%),-'Summary Sheet'!$O$1*(March_21[[#This Row],[BSP]]-1))</f>
        <v>1.96</v>
      </c>
    </row>
    <row r="662" spans="1:15" x14ac:dyDescent="0.25">
      <c r="A662">
        <v>180116687</v>
      </c>
      <c r="B662" s="1" t="s">
        <v>23</v>
      </c>
      <c r="C662" s="1" t="s">
        <v>3131</v>
      </c>
      <c r="D662" s="1" t="s">
        <v>7026</v>
      </c>
      <c r="E662" s="1" t="s">
        <v>43</v>
      </c>
      <c r="F662" s="1" t="s">
        <v>54</v>
      </c>
      <c r="G662" s="2">
        <v>44260</v>
      </c>
      <c r="H662" s="3">
        <v>0.72777777777777775</v>
      </c>
      <c r="I662">
        <v>36041639</v>
      </c>
      <c r="J662">
        <v>4</v>
      </c>
      <c r="K662" s="1" t="s">
        <v>3517</v>
      </c>
      <c r="L662">
        <v>0</v>
      </c>
      <c r="M662" s="4">
        <v>2.8250495808919189</v>
      </c>
      <c r="N662" s="5">
        <v>20110.099999999999</v>
      </c>
      <c r="O662" s="5">
        <f>IF(March_21[[#This Row],[WIN_OSE]]=0,('Summary Sheet'!$O$1)-('Summary Sheet'!$O$1*2%),-'Summary Sheet'!$O$1*(March_21[[#This Row],[BSP]]-1))</f>
        <v>1.96</v>
      </c>
    </row>
    <row r="663" spans="1:15" x14ac:dyDescent="0.25">
      <c r="A663">
        <v>180116689</v>
      </c>
      <c r="B663" s="1" t="s">
        <v>23</v>
      </c>
      <c r="C663" s="1" t="s">
        <v>3131</v>
      </c>
      <c r="D663" s="1" t="s">
        <v>7026</v>
      </c>
      <c r="E663" s="1" t="s">
        <v>43</v>
      </c>
      <c r="F663" s="1" t="s">
        <v>54</v>
      </c>
      <c r="G663" s="2">
        <v>44260</v>
      </c>
      <c r="H663" s="3">
        <v>0.73888888888888893</v>
      </c>
      <c r="I663">
        <v>35613152</v>
      </c>
      <c r="J663">
        <v>2</v>
      </c>
      <c r="K663" s="1" t="s">
        <v>6200</v>
      </c>
      <c r="L663">
        <v>0</v>
      </c>
      <c r="M663" s="4">
        <v>3.0330152478245145</v>
      </c>
      <c r="N663" s="5">
        <v>12086.68</v>
      </c>
      <c r="O663" s="5">
        <f>IF(March_21[[#This Row],[WIN_OSE]]=0,('Summary Sheet'!$O$1)-('Summary Sheet'!$O$1*2%),-'Summary Sheet'!$O$1*(March_21[[#This Row],[BSP]]-1))</f>
        <v>1.96</v>
      </c>
    </row>
    <row r="664" spans="1:15" x14ac:dyDescent="0.25">
      <c r="A664">
        <v>180116691</v>
      </c>
      <c r="B664" s="1" t="s">
        <v>23</v>
      </c>
      <c r="C664" s="1" t="s">
        <v>3131</v>
      </c>
      <c r="D664" s="1" t="s">
        <v>7026</v>
      </c>
      <c r="E664" s="1" t="s">
        <v>47</v>
      </c>
      <c r="F664" s="1" t="s">
        <v>54</v>
      </c>
      <c r="G664" s="2">
        <v>44260</v>
      </c>
      <c r="H664" s="3">
        <v>0.75138888888888888</v>
      </c>
      <c r="I664">
        <v>38036678</v>
      </c>
      <c r="J664">
        <v>4</v>
      </c>
      <c r="K664" s="1" t="s">
        <v>6202</v>
      </c>
      <c r="L664">
        <v>0</v>
      </c>
      <c r="M664" s="4">
        <v>2.464618544306814</v>
      </c>
      <c r="N664" s="5">
        <v>13551.44</v>
      </c>
      <c r="O664" s="5">
        <f>IF(March_21[[#This Row],[WIN_OSE]]=0,('Summary Sheet'!$O$1)-('Summary Sheet'!$O$1*2%),-'Summary Sheet'!$O$1*(March_21[[#This Row],[BSP]]-1))</f>
        <v>1.96</v>
      </c>
    </row>
    <row r="665" spans="1:15" x14ac:dyDescent="0.25">
      <c r="A665">
        <v>180116717</v>
      </c>
      <c r="B665" s="1" t="s">
        <v>1277</v>
      </c>
      <c r="C665" s="1" t="s">
        <v>3140</v>
      </c>
      <c r="D665" s="1" t="s">
        <v>7026</v>
      </c>
      <c r="E665" s="1" t="s">
        <v>41</v>
      </c>
      <c r="F665" s="1" t="s">
        <v>44</v>
      </c>
      <c r="G665" s="2">
        <v>44260</v>
      </c>
      <c r="H665" s="3">
        <v>0.7631944444444444</v>
      </c>
      <c r="I665">
        <v>38537123</v>
      </c>
      <c r="J665">
        <v>5</v>
      </c>
      <c r="K665" s="1" t="s">
        <v>5161</v>
      </c>
      <c r="L665">
        <v>0</v>
      </c>
      <c r="M665" s="4">
        <v>4.3</v>
      </c>
      <c r="N665" s="5">
        <v>6594.8</v>
      </c>
      <c r="O665" s="5">
        <f>IF(March_21[[#This Row],[WIN_OSE]]=0,('Summary Sheet'!$O$1)-('Summary Sheet'!$O$1*2%),-'Summary Sheet'!$O$1*(March_21[[#This Row],[BSP]]-1))</f>
        <v>1.96</v>
      </c>
    </row>
    <row r="666" spans="1:15" x14ac:dyDescent="0.25">
      <c r="A666">
        <v>180116719</v>
      </c>
      <c r="B666" s="1" t="s">
        <v>1277</v>
      </c>
      <c r="C666" s="1" t="s">
        <v>3140</v>
      </c>
      <c r="D666" s="1" t="s">
        <v>7026</v>
      </c>
      <c r="E666" s="1" t="s">
        <v>43</v>
      </c>
      <c r="F666" s="1" t="s">
        <v>44</v>
      </c>
      <c r="G666" s="2">
        <v>44260</v>
      </c>
      <c r="H666" s="3">
        <v>0.77500000000000002</v>
      </c>
      <c r="I666">
        <v>38401299</v>
      </c>
      <c r="J666">
        <v>2</v>
      </c>
      <c r="K666" s="1" t="s">
        <v>6204</v>
      </c>
      <c r="L666">
        <v>1</v>
      </c>
      <c r="M666" s="4">
        <v>1.9278822005856089</v>
      </c>
      <c r="N666" s="5">
        <v>18854.02</v>
      </c>
      <c r="O666" s="5">
        <f>IF(March_21[[#This Row],[WIN_OSE]]=0,('Summary Sheet'!$O$1)-('Summary Sheet'!$O$1*2%),-'Summary Sheet'!$O$1*(March_21[[#This Row],[BSP]]-1))</f>
        <v>-1.8557644011712178</v>
      </c>
    </row>
    <row r="667" spans="1:15" x14ac:dyDescent="0.25">
      <c r="A667">
        <v>180116721</v>
      </c>
      <c r="B667" s="1" t="s">
        <v>1277</v>
      </c>
      <c r="C667" s="1" t="s">
        <v>3140</v>
      </c>
      <c r="D667" s="1" t="s">
        <v>7026</v>
      </c>
      <c r="E667" s="1" t="s">
        <v>30</v>
      </c>
      <c r="F667" s="1" t="s">
        <v>44</v>
      </c>
      <c r="G667" s="2">
        <v>44260</v>
      </c>
      <c r="H667" s="3">
        <v>0.78541666666666665</v>
      </c>
      <c r="I667">
        <v>38701088</v>
      </c>
      <c r="J667">
        <v>3</v>
      </c>
      <c r="K667" s="1" t="s">
        <v>6206</v>
      </c>
      <c r="L667">
        <v>0</v>
      </c>
      <c r="M667" s="4">
        <v>3.6</v>
      </c>
      <c r="N667" s="5">
        <v>10996.88</v>
      </c>
      <c r="O667" s="5">
        <f>IF(March_21[[#This Row],[WIN_OSE]]=0,('Summary Sheet'!$O$1)-('Summary Sheet'!$O$1*2%),-'Summary Sheet'!$O$1*(March_21[[#This Row],[BSP]]-1))</f>
        <v>1.96</v>
      </c>
    </row>
    <row r="668" spans="1:15" x14ac:dyDescent="0.25">
      <c r="A668">
        <v>180116723</v>
      </c>
      <c r="B668" s="1" t="s">
        <v>1277</v>
      </c>
      <c r="C668" s="1" t="s">
        <v>3140</v>
      </c>
      <c r="D668" s="1" t="s">
        <v>7026</v>
      </c>
      <c r="E668" s="1" t="s">
        <v>47</v>
      </c>
      <c r="F668" s="1" t="s">
        <v>44</v>
      </c>
      <c r="G668" s="2">
        <v>44260</v>
      </c>
      <c r="H668" s="3">
        <v>0.79791666666666672</v>
      </c>
      <c r="I668">
        <v>38324315</v>
      </c>
      <c r="J668">
        <v>3</v>
      </c>
      <c r="K668" s="1" t="s">
        <v>6207</v>
      </c>
      <c r="L668">
        <v>0</v>
      </c>
      <c r="M668" s="4">
        <v>3.4855743467334825</v>
      </c>
      <c r="N668" s="5">
        <v>6285.42</v>
      </c>
      <c r="O668" s="5">
        <f>IF(March_21[[#This Row],[WIN_OSE]]=0,('Summary Sheet'!$O$1)-('Summary Sheet'!$O$1*2%),-'Summary Sheet'!$O$1*(March_21[[#This Row],[BSP]]-1))</f>
        <v>1.96</v>
      </c>
    </row>
    <row r="669" spans="1:15" x14ac:dyDescent="0.25">
      <c r="A669">
        <v>180116725</v>
      </c>
      <c r="B669" s="1" t="s">
        <v>1277</v>
      </c>
      <c r="C669" s="1" t="s">
        <v>3140</v>
      </c>
      <c r="D669" s="1" t="s">
        <v>7026</v>
      </c>
      <c r="E669" s="1" t="s">
        <v>47</v>
      </c>
      <c r="F669" s="1" t="s">
        <v>44</v>
      </c>
      <c r="G669" s="2">
        <v>44260</v>
      </c>
      <c r="H669" s="3">
        <v>0.80972222222222223</v>
      </c>
      <c r="I669">
        <v>38209641</v>
      </c>
      <c r="J669">
        <v>6</v>
      </c>
      <c r="K669" s="1" t="s">
        <v>996</v>
      </c>
      <c r="L669">
        <v>2</v>
      </c>
      <c r="M669" s="4">
        <v>3.6</v>
      </c>
      <c r="N669" s="5">
        <v>12592.4</v>
      </c>
      <c r="O669" s="5">
        <f>IF(March_21[[#This Row],[WIN_OSE]]=0,('Summary Sheet'!$O$1)-('Summary Sheet'!$O$1*2%),-'Summary Sheet'!$O$1*(March_21[[#This Row],[BSP]]-1))</f>
        <v>-5.2</v>
      </c>
    </row>
    <row r="670" spans="1:15" x14ac:dyDescent="0.25">
      <c r="A670">
        <v>180116727</v>
      </c>
      <c r="B670" s="1" t="s">
        <v>1277</v>
      </c>
      <c r="C670" s="1" t="s">
        <v>3140</v>
      </c>
      <c r="D670" s="1" t="s">
        <v>7026</v>
      </c>
      <c r="E670" s="1" t="s">
        <v>47</v>
      </c>
      <c r="F670" s="1" t="s">
        <v>44</v>
      </c>
      <c r="G670" s="2">
        <v>44260</v>
      </c>
      <c r="H670" s="3">
        <v>0.82013888888888886</v>
      </c>
      <c r="I670">
        <v>38251937</v>
      </c>
      <c r="J670">
        <v>3</v>
      </c>
      <c r="K670" s="1" t="s">
        <v>3692</v>
      </c>
      <c r="L670">
        <v>0</v>
      </c>
      <c r="M670" s="4">
        <v>2.4739297324530325</v>
      </c>
      <c r="N670" s="5">
        <v>23925.56</v>
      </c>
      <c r="O670" s="5">
        <f>IF(March_21[[#This Row],[WIN_OSE]]=0,('Summary Sheet'!$O$1)-('Summary Sheet'!$O$1*2%),-'Summary Sheet'!$O$1*(March_21[[#This Row],[BSP]]-1))</f>
        <v>1.96</v>
      </c>
    </row>
    <row r="671" spans="1:15" x14ac:dyDescent="0.25">
      <c r="A671">
        <v>180116729</v>
      </c>
      <c r="B671" s="1" t="s">
        <v>1277</v>
      </c>
      <c r="C671" s="1" t="s">
        <v>3140</v>
      </c>
      <c r="D671" s="1" t="s">
        <v>7026</v>
      </c>
      <c r="E671" s="1" t="s">
        <v>43</v>
      </c>
      <c r="F671" s="1" t="s">
        <v>44</v>
      </c>
      <c r="G671" s="2">
        <v>44260</v>
      </c>
      <c r="H671" s="3">
        <v>0.83194444444444449</v>
      </c>
      <c r="I671">
        <v>35699789</v>
      </c>
      <c r="J671">
        <v>2</v>
      </c>
      <c r="K671" s="1" t="s">
        <v>4510</v>
      </c>
      <c r="L671">
        <v>0</v>
      </c>
      <c r="M671" s="4">
        <v>2.9645267529999999</v>
      </c>
      <c r="N671" s="5">
        <v>13829.58</v>
      </c>
      <c r="O671" s="5">
        <f>IF(March_21[[#This Row],[WIN_OSE]]=0,('Summary Sheet'!$O$1)-('Summary Sheet'!$O$1*2%),-'Summary Sheet'!$O$1*(March_21[[#This Row],[BSP]]-1))</f>
        <v>1.96</v>
      </c>
    </row>
    <row r="672" spans="1:15" x14ac:dyDescent="0.25">
      <c r="A672">
        <v>180116731</v>
      </c>
      <c r="B672" s="1" t="s">
        <v>1277</v>
      </c>
      <c r="C672" s="1" t="s">
        <v>3140</v>
      </c>
      <c r="D672" s="1" t="s">
        <v>7026</v>
      </c>
      <c r="E672" s="1" t="s">
        <v>20</v>
      </c>
      <c r="F672" s="1" t="s">
        <v>44</v>
      </c>
      <c r="G672" s="2">
        <v>44260</v>
      </c>
      <c r="H672" s="3">
        <v>0.84166666666666667</v>
      </c>
      <c r="I672">
        <v>28800212</v>
      </c>
      <c r="J672">
        <v>4</v>
      </c>
      <c r="K672" s="1" t="s">
        <v>6211</v>
      </c>
      <c r="L672">
        <v>0</v>
      </c>
      <c r="M672" s="4">
        <v>1.85</v>
      </c>
      <c r="N672" s="5">
        <v>42405.120000000003</v>
      </c>
      <c r="O672" s="5">
        <f>IF(March_21[[#This Row],[WIN_OSE]]=0,('Summary Sheet'!$O$1)-('Summary Sheet'!$O$1*2%),-'Summary Sheet'!$O$1*(March_21[[#This Row],[BSP]]-1))</f>
        <v>1.96</v>
      </c>
    </row>
    <row r="673" spans="1:15" x14ac:dyDescent="0.25">
      <c r="A673">
        <v>180116733</v>
      </c>
      <c r="B673" s="1" t="s">
        <v>1277</v>
      </c>
      <c r="C673" s="1" t="s">
        <v>3140</v>
      </c>
      <c r="D673" s="1" t="s">
        <v>7026</v>
      </c>
      <c r="E673" s="1" t="s">
        <v>32</v>
      </c>
      <c r="F673" s="1" t="s">
        <v>44</v>
      </c>
      <c r="G673" s="2">
        <v>44260</v>
      </c>
      <c r="H673" s="3">
        <v>0.8520833333333333</v>
      </c>
      <c r="I673">
        <v>36754559</v>
      </c>
      <c r="J673">
        <v>4</v>
      </c>
      <c r="K673" s="1" t="s">
        <v>1093</v>
      </c>
      <c r="L673">
        <v>1</v>
      </c>
      <c r="M673" s="4">
        <v>3.1</v>
      </c>
      <c r="N673" s="5">
        <v>17058.04</v>
      </c>
      <c r="O673" s="5">
        <f>IF(March_21[[#This Row],[WIN_OSE]]=0,('Summary Sheet'!$O$1)-('Summary Sheet'!$O$1*2%),-'Summary Sheet'!$O$1*(March_21[[#This Row],[BSP]]-1))</f>
        <v>-4.2</v>
      </c>
    </row>
    <row r="674" spans="1:15" x14ac:dyDescent="0.25">
      <c r="A674">
        <v>180116735</v>
      </c>
      <c r="B674" s="1" t="s">
        <v>1277</v>
      </c>
      <c r="C674" s="1" t="s">
        <v>3140</v>
      </c>
      <c r="D674" s="1" t="s">
        <v>7026</v>
      </c>
      <c r="E674" s="1" t="s">
        <v>47</v>
      </c>
      <c r="F674" s="1" t="s">
        <v>44</v>
      </c>
      <c r="G674" s="2">
        <v>44260</v>
      </c>
      <c r="H674" s="3">
        <v>0.86527777777777781</v>
      </c>
      <c r="I674">
        <v>23208721</v>
      </c>
      <c r="J674">
        <v>5</v>
      </c>
      <c r="K674" s="1" t="s">
        <v>6214</v>
      </c>
      <c r="L674">
        <v>0</v>
      </c>
      <c r="M674" s="4">
        <v>3.6364232623733557</v>
      </c>
      <c r="N674" s="5">
        <v>13874.1</v>
      </c>
      <c r="O674" s="5">
        <f>IF(March_21[[#This Row],[WIN_OSE]]=0,('Summary Sheet'!$O$1)-('Summary Sheet'!$O$1*2%),-'Summary Sheet'!$O$1*(March_21[[#This Row],[BSP]]-1))</f>
        <v>1.96</v>
      </c>
    </row>
    <row r="675" spans="1:15" x14ac:dyDescent="0.25">
      <c r="A675">
        <v>180116737</v>
      </c>
      <c r="B675" s="1" t="s">
        <v>1277</v>
      </c>
      <c r="C675" s="1" t="s">
        <v>3140</v>
      </c>
      <c r="D675" s="1" t="s">
        <v>7026</v>
      </c>
      <c r="E675" s="1" t="s">
        <v>41</v>
      </c>
      <c r="F675" s="1" t="s">
        <v>44</v>
      </c>
      <c r="G675" s="2">
        <v>44260</v>
      </c>
      <c r="H675" s="3">
        <v>0.87569444444444444</v>
      </c>
      <c r="I675">
        <v>38052669</v>
      </c>
      <c r="J675">
        <v>3</v>
      </c>
      <c r="K675" s="1" t="s">
        <v>4465</v>
      </c>
      <c r="L675">
        <v>1</v>
      </c>
      <c r="M675" s="4">
        <v>1.98062851789623</v>
      </c>
      <c r="N675" s="5">
        <v>33242.980000000003</v>
      </c>
      <c r="O675" s="5">
        <f>IF(March_21[[#This Row],[WIN_OSE]]=0,('Summary Sheet'!$O$1)-('Summary Sheet'!$O$1*2%),-'Summary Sheet'!$O$1*(March_21[[#This Row],[BSP]]-1))</f>
        <v>-1.9612570357924599</v>
      </c>
    </row>
    <row r="676" spans="1:15" x14ac:dyDescent="0.25">
      <c r="A676">
        <v>180116739</v>
      </c>
      <c r="B676" s="1" t="s">
        <v>1277</v>
      </c>
      <c r="C676" s="1" t="s">
        <v>3140</v>
      </c>
      <c r="D676" s="1" t="s">
        <v>7026</v>
      </c>
      <c r="E676" s="1" t="s">
        <v>32</v>
      </c>
      <c r="F676" s="1" t="s">
        <v>44</v>
      </c>
      <c r="G676" s="2">
        <v>44260</v>
      </c>
      <c r="H676" s="3">
        <v>0.88611111111111107</v>
      </c>
      <c r="I676">
        <v>28603634</v>
      </c>
      <c r="J676">
        <v>2</v>
      </c>
      <c r="K676" s="1" t="s">
        <v>1081</v>
      </c>
      <c r="L676">
        <v>1</v>
      </c>
      <c r="M676" s="4">
        <v>3.2549324806740332</v>
      </c>
      <c r="N676" s="5">
        <v>17500.82</v>
      </c>
      <c r="O676" s="5">
        <f>IF(March_21[[#This Row],[WIN_OSE]]=0,('Summary Sheet'!$O$1)-('Summary Sheet'!$O$1*2%),-'Summary Sheet'!$O$1*(March_21[[#This Row],[BSP]]-1))</f>
        <v>-4.5098649613480664</v>
      </c>
    </row>
    <row r="677" spans="1:15" x14ac:dyDescent="0.25">
      <c r="A677">
        <v>180116945</v>
      </c>
      <c r="B677" s="1" t="s">
        <v>16</v>
      </c>
      <c r="C677" s="1" t="s">
        <v>3133</v>
      </c>
      <c r="D677" s="1" t="s">
        <v>7026</v>
      </c>
      <c r="E677" s="1" t="s">
        <v>17</v>
      </c>
      <c r="F677" s="1" t="s">
        <v>13</v>
      </c>
      <c r="G677" s="2">
        <v>44260</v>
      </c>
      <c r="H677" s="3">
        <v>0.75624999999999998</v>
      </c>
      <c r="I677">
        <v>36973330</v>
      </c>
      <c r="J677">
        <v>6</v>
      </c>
      <c r="K677" s="1" t="s">
        <v>707</v>
      </c>
      <c r="L677">
        <v>0</v>
      </c>
      <c r="M677" s="4">
        <v>2.2599999999999998</v>
      </c>
      <c r="N677" s="5">
        <v>29626.86</v>
      </c>
      <c r="O677" s="5">
        <f>IF(March_21[[#This Row],[WIN_OSE]]=0,('Summary Sheet'!$O$1)-('Summary Sheet'!$O$1*2%),-'Summary Sheet'!$O$1*(March_21[[#This Row],[BSP]]-1))</f>
        <v>1.96</v>
      </c>
    </row>
    <row r="678" spans="1:15" x14ac:dyDescent="0.25">
      <c r="A678">
        <v>180116947</v>
      </c>
      <c r="B678" s="1" t="s">
        <v>16</v>
      </c>
      <c r="C678" s="1" t="s">
        <v>3133</v>
      </c>
      <c r="D678" s="1" t="s">
        <v>7026</v>
      </c>
      <c r="E678" s="1" t="s">
        <v>17</v>
      </c>
      <c r="F678" s="1" t="s">
        <v>13</v>
      </c>
      <c r="G678" s="2">
        <v>44260</v>
      </c>
      <c r="H678" s="3">
        <v>0.76944444444444449</v>
      </c>
      <c r="I678">
        <v>38623267</v>
      </c>
      <c r="J678">
        <v>3</v>
      </c>
      <c r="K678" s="1" t="s">
        <v>5181</v>
      </c>
      <c r="L678">
        <v>1</v>
      </c>
      <c r="M678" s="4">
        <v>2.6687016562797732</v>
      </c>
      <c r="N678" s="5">
        <v>25164.46</v>
      </c>
      <c r="O678" s="5">
        <f>IF(March_21[[#This Row],[WIN_OSE]]=0,('Summary Sheet'!$O$1)-('Summary Sheet'!$O$1*2%),-'Summary Sheet'!$O$1*(March_21[[#This Row],[BSP]]-1))</f>
        <v>-3.3374033125595464</v>
      </c>
    </row>
    <row r="679" spans="1:15" x14ac:dyDescent="0.25">
      <c r="A679">
        <v>180116949</v>
      </c>
      <c r="B679" s="1" t="s">
        <v>16</v>
      </c>
      <c r="C679" s="1" t="s">
        <v>3133</v>
      </c>
      <c r="D679" s="1" t="s">
        <v>7026</v>
      </c>
      <c r="E679" s="1" t="s">
        <v>17</v>
      </c>
      <c r="F679" s="1" t="s">
        <v>13</v>
      </c>
      <c r="G679" s="2">
        <v>44260</v>
      </c>
      <c r="H679" s="3">
        <v>0.77986111111111112</v>
      </c>
      <c r="I679">
        <v>27074161</v>
      </c>
      <c r="J679">
        <v>5</v>
      </c>
      <c r="K679" s="1" t="s">
        <v>6222</v>
      </c>
      <c r="L679">
        <v>1</v>
      </c>
      <c r="M679" s="4">
        <v>4.783883282735335</v>
      </c>
      <c r="N679" s="5">
        <v>8208.26</v>
      </c>
      <c r="O679" s="5">
        <f>IF(March_21[[#This Row],[WIN_OSE]]=0,('Summary Sheet'!$O$1)-('Summary Sheet'!$O$1*2%),-'Summary Sheet'!$O$1*(March_21[[#This Row],[BSP]]-1))</f>
        <v>-7.5677665654706701</v>
      </c>
    </row>
    <row r="680" spans="1:15" x14ac:dyDescent="0.25">
      <c r="A680">
        <v>180116951</v>
      </c>
      <c r="B680" s="1" t="s">
        <v>16</v>
      </c>
      <c r="C680" s="1" t="s">
        <v>3133</v>
      </c>
      <c r="D680" s="1" t="s">
        <v>7026</v>
      </c>
      <c r="E680" s="1" t="s">
        <v>17</v>
      </c>
      <c r="F680" s="1" t="s">
        <v>13</v>
      </c>
      <c r="G680" s="2">
        <v>44260</v>
      </c>
      <c r="H680" s="3">
        <v>0.79027777777777775</v>
      </c>
      <c r="I680">
        <v>37271151</v>
      </c>
      <c r="J680">
        <v>2</v>
      </c>
      <c r="K680" s="1" t="s">
        <v>1394</v>
      </c>
      <c r="L680">
        <v>0</v>
      </c>
      <c r="M680" s="4">
        <v>3.2750288966703005</v>
      </c>
      <c r="N680" s="5">
        <v>26832.18</v>
      </c>
      <c r="O680" s="5">
        <f>IF(March_21[[#This Row],[WIN_OSE]]=0,('Summary Sheet'!$O$1)-('Summary Sheet'!$O$1*2%),-'Summary Sheet'!$O$1*(March_21[[#This Row],[BSP]]-1))</f>
        <v>1.96</v>
      </c>
    </row>
    <row r="681" spans="1:15" x14ac:dyDescent="0.25">
      <c r="A681">
        <v>180116953</v>
      </c>
      <c r="B681" s="1" t="s">
        <v>16</v>
      </c>
      <c r="C681" s="1" t="s">
        <v>3133</v>
      </c>
      <c r="D681" s="1" t="s">
        <v>7026</v>
      </c>
      <c r="E681" s="1" t="s">
        <v>17</v>
      </c>
      <c r="F681" s="1" t="s">
        <v>13</v>
      </c>
      <c r="G681" s="2">
        <v>44260</v>
      </c>
      <c r="H681" s="3">
        <v>0.8041666666666667</v>
      </c>
      <c r="I681">
        <v>28096757</v>
      </c>
      <c r="J681">
        <v>5</v>
      </c>
      <c r="K681" s="1" t="s">
        <v>5290</v>
      </c>
      <c r="L681">
        <v>1</v>
      </c>
      <c r="M681" s="4">
        <v>1.8440131144572116</v>
      </c>
      <c r="N681" s="5">
        <v>45807.46</v>
      </c>
      <c r="O681" s="5">
        <f>IF(March_21[[#This Row],[WIN_OSE]]=0,('Summary Sheet'!$O$1)-('Summary Sheet'!$O$1*2%),-'Summary Sheet'!$O$1*(March_21[[#This Row],[BSP]]-1))</f>
        <v>-1.6880262289144232</v>
      </c>
    </row>
    <row r="682" spans="1:15" x14ac:dyDescent="0.25">
      <c r="A682">
        <v>180116955</v>
      </c>
      <c r="B682" s="1" t="s">
        <v>16</v>
      </c>
      <c r="C682" s="1" t="s">
        <v>3133</v>
      </c>
      <c r="D682" s="1" t="s">
        <v>7026</v>
      </c>
      <c r="E682" s="1" t="s">
        <v>17</v>
      </c>
      <c r="F682" s="1" t="s">
        <v>13</v>
      </c>
      <c r="G682" s="2">
        <v>44260</v>
      </c>
      <c r="H682" s="3">
        <v>0.81666666666666665</v>
      </c>
      <c r="I682">
        <v>35926179</v>
      </c>
      <c r="J682">
        <v>4</v>
      </c>
      <c r="K682" s="1" t="s">
        <v>1361</v>
      </c>
      <c r="L682">
        <v>1</v>
      </c>
      <c r="M682" s="4">
        <v>3.05</v>
      </c>
      <c r="N682" s="5">
        <v>26960.06</v>
      </c>
      <c r="O682" s="5">
        <f>IF(March_21[[#This Row],[WIN_OSE]]=0,('Summary Sheet'!$O$1)-('Summary Sheet'!$O$1*2%),-'Summary Sheet'!$O$1*(March_21[[#This Row],[BSP]]-1))</f>
        <v>-4.0999999999999996</v>
      </c>
    </row>
    <row r="683" spans="1:15" x14ac:dyDescent="0.25">
      <c r="A683">
        <v>180116957</v>
      </c>
      <c r="B683" s="1" t="s">
        <v>16</v>
      </c>
      <c r="C683" s="1" t="s">
        <v>3133</v>
      </c>
      <c r="D683" s="1" t="s">
        <v>7026</v>
      </c>
      <c r="E683" s="1" t="s">
        <v>17</v>
      </c>
      <c r="F683" s="1" t="s">
        <v>13</v>
      </c>
      <c r="G683" s="2">
        <v>44260</v>
      </c>
      <c r="H683" s="3">
        <v>0.8305555555555556</v>
      </c>
      <c r="I683">
        <v>32089386</v>
      </c>
      <c r="J683">
        <v>3</v>
      </c>
      <c r="K683" s="1" t="s">
        <v>4507</v>
      </c>
      <c r="L683">
        <v>1</v>
      </c>
      <c r="M683" s="4">
        <v>3.5</v>
      </c>
      <c r="N683" s="5">
        <v>30354.959999999999</v>
      </c>
      <c r="O683" s="5">
        <f>IF(March_21[[#This Row],[WIN_OSE]]=0,('Summary Sheet'!$O$1)-('Summary Sheet'!$O$1*2%),-'Summary Sheet'!$O$1*(March_21[[#This Row],[BSP]]-1))</f>
        <v>-5</v>
      </c>
    </row>
    <row r="684" spans="1:15" x14ac:dyDescent="0.25">
      <c r="A684">
        <v>180116959</v>
      </c>
      <c r="B684" s="1" t="s">
        <v>16</v>
      </c>
      <c r="C684" s="1" t="s">
        <v>3133</v>
      </c>
      <c r="D684" s="1" t="s">
        <v>7026</v>
      </c>
      <c r="E684" s="1" t="s">
        <v>17</v>
      </c>
      <c r="F684" s="1" t="s">
        <v>13</v>
      </c>
      <c r="G684" s="2">
        <v>44260</v>
      </c>
      <c r="H684" s="3">
        <v>0.84513888888888888</v>
      </c>
      <c r="I684">
        <v>20495628</v>
      </c>
      <c r="J684">
        <v>2</v>
      </c>
      <c r="K684" s="1" t="s">
        <v>4341</v>
      </c>
      <c r="L684">
        <v>0</v>
      </c>
      <c r="M684" s="4">
        <v>2.5105107636079809</v>
      </c>
      <c r="N684" s="5">
        <v>52525.5</v>
      </c>
      <c r="O684" s="5">
        <f>IF(March_21[[#This Row],[WIN_OSE]]=0,('Summary Sheet'!$O$1)-('Summary Sheet'!$O$1*2%),-'Summary Sheet'!$O$1*(March_21[[#This Row],[BSP]]-1))</f>
        <v>1.96</v>
      </c>
    </row>
    <row r="685" spans="1:15" x14ac:dyDescent="0.25">
      <c r="A685">
        <v>180116961</v>
      </c>
      <c r="B685" s="1" t="s">
        <v>16</v>
      </c>
      <c r="C685" s="1" t="s">
        <v>3133</v>
      </c>
      <c r="D685" s="1" t="s">
        <v>7026</v>
      </c>
      <c r="E685" s="1" t="s">
        <v>17</v>
      </c>
      <c r="F685" s="1" t="s">
        <v>4353</v>
      </c>
      <c r="G685" s="2">
        <v>44260</v>
      </c>
      <c r="H685" s="3">
        <v>0.85972222222222228</v>
      </c>
      <c r="I685">
        <v>37214926</v>
      </c>
      <c r="J685">
        <v>2</v>
      </c>
      <c r="K685" s="1" t="s">
        <v>5172</v>
      </c>
      <c r="L685">
        <v>0</v>
      </c>
      <c r="M685" s="4">
        <v>3.1747597505300473</v>
      </c>
      <c r="N685" s="5">
        <v>28630.639999999999</v>
      </c>
      <c r="O685" s="5">
        <f>IF(March_21[[#This Row],[WIN_OSE]]=0,('Summary Sheet'!$O$1)-('Summary Sheet'!$O$1*2%),-'Summary Sheet'!$O$1*(March_21[[#This Row],[BSP]]-1))</f>
        <v>1.96</v>
      </c>
    </row>
    <row r="686" spans="1:15" x14ac:dyDescent="0.25">
      <c r="A686">
        <v>180116963</v>
      </c>
      <c r="B686" s="1" t="s">
        <v>16</v>
      </c>
      <c r="C686" s="1" t="s">
        <v>3133</v>
      </c>
      <c r="D686" s="1" t="s">
        <v>7026</v>
      </c>
      <c r="E686" s="1" t="s">
        <v>17</v>
      </c>
      <c r="F686" s="1" t="s">
        <v>309</v>
      </c>
      <c r="G686" s="2">
        <v>44260</v>
      </c>
      <c r="H686" s="3">
        <v>0.87083333333333335</v>
      </c>
      <c r="I686">
        <v>35625623</v>
      </c>
      <c r="J686">
        <v>2</v>
      </c>
      <c r="K686" s="1" t="s">
        <v>4600</v>
      </c>
      <c r="L686">
        <v>1</v>
      </c>
      <c r="M686" s="4">
        <v>2.93423098137926</v>
      </c>
      <c r="N686" s="5">
        <v>33939.74</v>
      </c>
      <c r="O686" s="5">
        <f>IF(March_21[[#This Row],[WIN_OSE]]=0,('Summary Sheet'!$O$1)-('Summary Sheet'!$O$1*2%),-'Summary Sheet'!$O$1*(March_21[[#This Row],[BSP]]-1))</f>
        <v>-3.8684619627585199</v>
      </c>
    </row>
    <row r="687" spans="1:15" x14ac:dyDescent="0.25">
      <c r="A687">
        <v>180116965</v>
      </c>
      <c r="B687" s="1" t="s">
        <v>16</v>
      </c>
      <c r="C687" s="1" t="s">
        <v>3133</v>
      </c>
      <c r="D687" s="1" t="s">
        <v>7026</v>
      </c>
      <c r="E687" s="1" t="s">
        <v>17</v>
      </c>
      <c r="F687" s="1" t="s">
        <v>309</v>
      </c>
      <c r="G687" s="2">
        <v>44260</v>
      </c>
      <c r="H687" s="3">
        <v>0.8833333333333333</v>
      </c>
      <c r="I687">
        <v>37096755</v>
      </c>
      <c r="J687">
        <v>1</v>
      </c>
      <c r="K687" s="1" t="s">
        <v>6228</v>
      </c>
      <c r="L687">
        <v>0</v>
      </c>
      <c r="M687" s="4">
        <v>3.7202613817325618</v>
      </c>
      <c r="N687" s="5">
        <v>27961.18</v>
      </c>
      <c r="O687" s="5">
        <f>IF(March_21[[#This Row],[WIN_OSE]]=0,('Summary Sheet'!$O$1)-('Summary Sheet'!$O$1*2%),-'Summary Sheet'!$O$1*(March_21[[#This Row],[BSP]]-1))</f>
        <v>1.96</v>
      </c>
    </row>
    <row r="688" spans="1:15" x14ac:dyDescent="0.25">
      <c r="A688">
        <v>180116967</v>
      </c>
      <c r="B688" s="1" t="s">
        <v>16</v>
      </c>
      <c r="C688" s="1" t="s">
        <v>3133</v>
      </c>
      <c r="D688" s="1" t="s">
        <v>7026</v>
      </c>
      <c r="E688" s="1" t="s">
        <v>17</v>
      </c>
      <c r="F688" s="1" t="s">
        <v>309</v>
      </c>
      <c r="G688" s="2">
        <v>44260</v>
      </c>
      <c r="H688" s="3">
        <v>0.89444444444444449</v>
      </c>
      <c r="I688">
        <v>2175330</v>
      </c>
      <c r="J688">
        <v>5</v>
      </c>
      <c r="K688" s="1" t="s">
        <v>1069</v>
      </c>
      <c r="L688">
        <v>1</v>
      </c>
      <c r="M688" s="4">
        <v>1.8110046622805567</v>
      </c>
      <c r="N688" s="5">
        <v>79413.66</v>
      </c>
      <c r="O688" s="5">
        <f>IF(March_21[[#This Row],[WIN_OSE]]=0,('Summary Sheet'!$O$1)-('Summary Sheet'!$O$1*2%),-'Summary Sheet'!$O$1*(March_21[[#This Row],[BSP]]-1))</f>
        <v>-1.6220093245611134</v>
      </c>
    </row>
    <row r="689" spans="1:15" x14ac:dyDescent="0.25">
      <c r="A689">
        <v>180117563</v>
      </c>
      <c r="B689" s="1" t="s">
        <v>16</v>
      </c>
      <c r="C689" s="1" t="s">
        <v>5302</v>
      </c>
      <c r="D689" s="1" t="s">
        <v>7026</v>
      </c>
      <c r="E689" s="1" t="s">
        <v>45</v>
      </c>
      <c r="F689" s="1" t="s">
        <v>46</v>
      </c>
      <c r="G689" s="2">
        <v>44260</v>
      </c>
      <c r="H689" s="3">
        <v>0.76180555555555551</v>
      </c>
      <c r="I689">
        <v>38280230</v>
      </c>
      <c r="J689">
        <v>3</v>
      </c>
      <c r="K689" s="1" t="s">
        <v>4050</v>
      </c>
      <c r="L689">
        <v>1</v>
      </c>
      <c r="M689" s="4">
        <v>2.6205209040000002</v>
      </c>
      <c r="N689" s="5">
        <v>17375.900000000001</v>
      </c>
      <c r="O689" s="5">
        <f>IF(March_21[[#This Row],[WIN_OSE]]=0,('Summary Sheet'!$O$1)-('Summary Sheet'!$O$1*2%),-'Summary Sheet'!$O$1*(March_21[[#This Row],[BSP]]-1))</f>
        <v>-3.2410418080000003</v>
      </c>
    </row>
    <row r="690" spans="1:15" x14ac:dyDescent="0.25">
      <c r="A690">
        <v>180117565</v>
      </c>
      <c r="B690" s="1" t="s">
        <v>16</v>
      </c>
      <c r="C690" s="1" t="s">
        <v>5302</v>
      </c>
      <c r="D690" s="1" t="s">
        <v>7026</v>
      </c>
      <c r="E690" s="1" t="s">
        <v>178</v>
      </c>
      <c r="F690" s="1" t="s">
        <v>54</v>
      </c>
      <c r="G690" s="2">
        <v>44260</v>
      </c>
      <c r="H690" s="3">
        <v>0.7729166666666667</v>
      </c>
      <c r="I690">
        <v>38358880</v>
      </c>
      <c r="J690">
        <v>4</v>
      </c>
      <c r="K690" s="1" t="s">
        <v>6232</v>
      </c>
      <c r="L690">
        <v>0</v>
      </c>
      <c r="M690" s="4">
        <v>3.85</v>
      </c>
      <c r="N690" s="5">
        <v>9097.74</v>
      </c>
      <c r="O690" s="5">
        <f>IF(March_21[[#This Row],[WIN_OSE]]=0,('Summary Sheet'!$O$1)-('Summary Sheet'!$O$1*2%),-'Summary Sheet'!$O$1*(March_21[[#This Row],[BSP]]-1))</f>
        <v>1.96</v>
      </c>
    </row>
    <row r="691" spans="1:15" x14ac:dyDescent="0.25">
      <c r="A691">
        <v>180117567</v>
      </c>
      <c r="B691" s="1" t="s">
        <v>16</v>
      </c>
      <c r="C691" s="1" t="s">
        <v>5302</v>
      </c>
      <c r="D691" s="1" t="s">
        <v>7026</v>
      </c>
      <c r="E691" s="1" t="s">
        <v>20</v>
      </c>
      <c r="F691" s="1" t="s">
        <v>54</v>
      </c>
      <c r="G691" s="2">
        <v>44260</v>
      </c>
      <c r="H691" s="3">
        <v>0.78333333333333333</v>
      </c>
      <c r="I691">
        <v>36162030</v>
      </c>
      <c r="J691">
        <v>3</v>
      </c>
      <c r="K691" s="1" t="s">
        <v>157</v>
      </c>
      <c r="L691">
        <v>1</v>
      </c>
      <c r="M691" s="4">
        <v>2.2799999999999998</v>
      </c>
      <c r="N691" s="5">
        <v>20681.18</v>
      </c>
      <c r="O691" s="5">
        <f>IF(March_21[[#This Row],[WIN_OSE]]=0,('Summary Sheet'!$O$1)-('Summary Sheet'!$O$1*2%),-'Summary Sheet'!$O$1*(March_21[[#This Row],[BSP]]-1))</f>
        <v>-2.5599999999999996</v>
      </c>
    </row>
    <row r="692" spans="1:15" x14ac:dyDescent="0.25">
      <c r="A692">
        <v>180117569</v>
      </c>
      <c r="B692" s="1" t="s">
        <v>16</v>
      </c>
      <c r="C692" s="1" t="s">
        <v>5302</v>
      </c>
      <c r="D692" s="1" t="s">
        <v>7026</v>
      </c>
      <c r="E692" s="1" t="s">
        <v>27</v>
      </c>
      <c r="F692" s="1" t="s">
        <v>46</v>
      </c>
      <c r="G692" s="2">
        <v>44260</v>
      </c>
      <c r="H692" s="3">
        <v>0.79652777777777772</v>
      </c>
      <c r="I692">
        <v>23877454</v>
      </c>
      <c r="J692">
        <v>1</v>
      </c>
      <c r="K692" s="1" t="s">
        <v>121</v>
      </c>
      <c r="L692">
        <v>0</v>
      </c>
      <c r="M692" s="4">
        <v>3.8678873724776532</v>
      </c>
      <c r="N692" s="5">
        <v>14493.64</v>
      </c>
      <c r="O692" s="5">
        <f>IF(March_21[[#This Row],[WIN_OSE]]=0,('Summary Sheet'!$O$1)-('Summary Sheet'!$O$1*2%),-'Summary Sheet'!$O$1*(March_21[[#This Row],[BSP]]-1))</f>
        <v>1.96</v>
      </c>
    </row>
    <row r="693" spans="1:15" x14ac:dyDescent="0.25">
      <c r="A693">
        <v>180117571</v>
      </c>
      <c r="B693" s="1" t="s">
        <v>16</v>
      </c>
      <c r="C693" s="1" t="s">
        <v>5302</v>
      </c>
      <c r="D693" s="1" t="s">
        <v>7026</v>
      </c>
      <c r="E693" s="1" t="s">
        <v>43</v>
      </c>
      <c r="F693" s="1" t="s">
        <v>54</v>
      </c>
      <c r="G693" s="2">
        <v>44260</v>
      </c>
      <c r="H693" s="3">
        <v>0.80833333333333335</v>
      </c>
      <c r="I693">
        <v>38701410</v>
      </c>
      <c r="J693">
        <v>4</v>
      </c>
      <c r="K693" s="1" t="s">
        <v>6233</v>
      </c>
      <c r="L693">
        <v>0</v>
      </c>
      <c r="M693" s="4">
        <v>3.1199495922912321</v>
      </c>
      <c r="N693" s="5">
        <v>16675</v>
      </c>
      <c r="O693" s="5">
        <f>IF(March_21[[#This Row],[WIN_OSE]]=0,('Summary Sheet'!$O$1)-('Summary Sheet'!$O$1*2%),-'Summary Sheet'!$O$1*(March_21[[#This Row],[BSP]]-1))</f>
        <v>1.96</v>
      </c>
    </row>
    <row r="694" spans="1:15" x14ac:dyDescent="0.25">
      <c r="A694">
        <v>180117573</v>
      </c>
      <c r="B694" s="1" t="s">
        <v>16</v>
      </c>
      <c r="C694" s="1" t="s">
        <v>5302</v>
      </c>
      <c r="D694" s="1" t="s">
        <v>7026</v>
      </c>
      <c r="E694" s="1" t="s">
        <v>289</v>
      </c>
      <c r="F694" s="1" t="s">
        <v>18</v>
      </c>
      <c r="G694" s="2">
        <v>44260</v>
      </c>
      <c r="H694" s="3">
        <v>0.82222222222222219</v>
      </c>
      <c r="I694">
        <v>35825400</v>
      </c>
      <c r="J694">
        <v>6</v>
      </c>
      <c r="K694" s="1" t="s">
        <v>6236</v>
      </c>
      <c r="L694">
        <v>0</v>
      </c>
      <c r="M694" s="4">
        <v>3.5542953707841658</v>
      </c>
      <c r="N694" s="5">
        <v>10964.78</v>
      </c>
      <c r="O694" s="5">
        <f>IF(March_21[[#This Row],[WIN_OSE]]=0,('Summary Sheet'!$O$1)-('Summary Sheet'!$O$1*2%),-'Summary Sheet'!$O$1*(March_21[[#This Row],[BSP]]-1))</f>
        <v>1.96</v>
      </c>
    </row>
    <row r="695" spans="1:15" x14ac:dyDescent="0.25">
      <c r="A695">
        <v>180117575</v>
      </c>
      <c r="B695" s="1" t="s">
        <v>16</v>
      </c>
      <c r="C695" s="1" t="s">
        <v>5302</v>
      </c>
      <c r="D695" s="1" t="s">
        <v>7026</v>
      </c>
      <c r="E695" s="1" t="s">
        <v>27</v>
      </c>
      <c r="F695" s="1" t="s">
        <v>46</v>
      </c>
      <c r="G695" s="2">
        <v>44260</v>
      </c>
      <c r="H695" s="3">
        <v>0.8354166666666667</v>
      </c>
      <c r="I695">
        <v>38650653</v>
      </c>
      <c r="J695">
        <v>1</v>
      </c>
      <c r="K695" s="1" t="s">
        <v>5340</v>
      </c>
      <c r="L695">
        <v>0</v>
      </c>
      <c r="M695" s="4">
        <v>2.6490542107500019</v>
      </c>
      <c r="N695" s="5">
        <v>23749.86</v>
      </c>
      <c r="O695" s="5">
        <f>IF(March_21[[#This Row],[WIN_OSE]]=0,('Summary Sheet'!$O$1)-('Summary Sheet'!$O$1*2%),-'Summary Sheet'!$O$1*(March_21[[#This Row],[BSP]]-1))</f>
        <v>1.96</v>
      </c>
    </row>
    <row r="696" spans="1:15" x14ac:dyDescent="0.25">
      <c r="A696">
        <v>180117577</v>
      </c>
      <c r="B696" s="1" t="s">
        <v>16</v>
      </c>
      <c r="C696" s="1" t="s">
        <v>5302</v>
      </c>
      <c r="D696" s="1" t="s">
        <v>7026</v>
      </c>
      <c r="E696" s="1" t="s">
        <v>47</v>
      </c>
      <c r="F696" s="1" t="s">
        <v>54</v>
      </c>
      <c r="G696" s="2">
        <v>44260</v>
      </c>
      <c r="H696" s="3">
        <v>0.84930555555555554</v>
      </c>
      <c r="I696">
        <v>36246148</v>
      </c>
      <c r="J696">
        <v>2</v>
      </c>
      <c r="K696" s="1" t="s">
        <v>3621</v>
      </c>
      <c r="L696">
        <v>1</v>
      </c>
      <c r="M696" s="4">
        <v>2.5978843437761672</v>
      </c>
      <c r="N696" s="5">
        <v>31865.86</v>
      </c>
      <c r="O696" s="5">
        <f>IF(March_21[[#This Row],[WIN_OSE]]=0,('Summary Sheet'!$O$1)-('Summary Sheet'!$O$1*2%),-'Summary Sheet'!$O$1*(March_21[[#This Row],[BSP]]-1))</f>
        <v>-3.1957686875523343</v>
      </c>
    </row>
    <row r="697" spans="1:15" x14ac:dyDescent="0.25">
      <c r="A697">
        <v>180117579</v>
      </c>
      <c r="B697" s="1" t="s">
        <v>16</v>
      </c>
      <c r="C697" s="1" t="s">
        <v>5302</v>
      </c>
      <c r="D697" s="1" t="s">
        <v>7026</v>
      </c>
      <c r="E697" s="1" t="s">
        <v>289</v>
      </c>
      <c r="F697" s="1" t="s">
        <v>18</v>
      </c>
      <c r="G697" s="2">
        <v>44260</v>
      </c>
      <c r="H697" s="3">
        <v>0.86319444444444449</v>
      </c>
      <c r="I697">
        <v>28727812</v>
      </c>
      <c r="J697">
        <v>4</v>
      </c>
      <c r="K697" s="1" t="s">
        <v>1204</v>
      </c>
      <c r="L697">
        <v>1</v>
      </c>
      <c r="M697" s="4">
        <v>2.3561565246590916</v>
      </c>
      <c r="N697" s="5">
        <v>31476.26</v>
      </c>
      <c r="O697" s="5">
        <f>IF(March_21[[#This Row],[WIN_OSE]]=0,('Summary Sheet'!$O$1)-('Summary Sheet'!$O$1*2%),-'Summary Sheet'!$O$1*(March_21[[#This Row],[BSP]]-1))</f>
        <v>-2.7123130493181833</v>
      </c>
    </row>
    <row r="698" spans="1:15" x14ac:dyDescent="0.25">
      <c r="A698">
        <v>180117581</v>
      </c>
      <c r="B698" s="1" t="s">
        <v>16</v>
      </c>
      <c r="C698" s="1" t="s">
        <v>5302</v>
      </c>
      <c r="D698" s="1" t="s">
        <v>7026</v>
      </c>
      <c r="E698" s="1" t="s">
        <v>45</v>
      </c>
      <c r="F698" s="1" t="s">
        <v>46</v>
      </c>
      <c r="G698" s="2">
        <v>44260</v>
      </c>
      <c r="H698" s="3">
        <v>0.87638888888888888</v>
      </c>
      <c r="I698">
        <v>13438266</v>
      </c>
      <c r="J698">
        <v>1</v>
      </c>
      <c r="K698" s="1" t="s">
        <v>4181</v>
      </c>
      <c r="L698">
        <v>1</v>
      </c>
      <c r="M698" s="4">
        <v>3.931675579893235</v>
      </c>
      <c r="N698" s="5">
        <v>6747.84</v>
      </c>
      <c r="O698" s="5">
        <f>IF(March_21[[#This Row],[WIN_OSE]]=0,('Summary Sheet'!$O$1)-('Summary Sheet'!$O$1*2%),-'Summary Sheet'!$O$1*(March_21[[#This Row],[BSP]]-1))</f>
        <v>-5.86335115978647</v>
      </c>
    </row>
    <row r="699" spans="1:15" x14ac:dyDescent="0.25">
      <c r="A699">
        <v>180117583</v>
      </c>
      <c r="B699" s="1" t="s">
        <v>16</v>
      </c>
      <c r="C699" s="1" t="s">
        <v>5302</v>
      </c>
      <c r="D699" s="1" t="s">
        <v>7026</v>
      </c>
      <c r="E699" s="1" t="s">
        <v>20</v>
      </c>
      <c r="F699" s="1" t="s">
        <v>54</v>
      </c>
      <c r="G699" s="2">
        <v>44260</v>
      </c>
      <c r="H699" s="3">
        <v>0.88749999999999996</v>
      </c>
      <c r="I699">
        <v>31114689</v>
      </c>
      <c r="J699">
        <v>2</v>
      </c>
      <c r="K699" s="1" t="s">
        <v>6239</v>
      </c>
      <c r="L699">
        <v>0</v>
      </c>
      <c r="M699" s="4">
        <v>3.762219419</v>
      </c>
      <c r="N699" s="5">
        <v>12952.84</v>
      </c>
      <c r="O699" s="5">
        <f>IF(March_21[[#This Row],[WIN_OSE]]=0,('Summary Sheet'!$O$1)-('Summary Sheet'!$O$1*2%),-'Summary Sheet'!$O$1*(March_21[[#This Row],[BSP]]-1))</f>
        <v>1.96</v>
      </c>
    </row>
    <row r="700" spans="1:15" x14ac:dyDescent="0.25">
      <c r="A700">
        <v>180157247</v>
      </c>
      <c r="B700" s="1" t="s">
        <v>19</v>
      </c>
      <c r="C700" s="1" t="s">
        <v>3135</v>
      </c>
      <c r="D700" s="1" t="s">
        <v>7027</v>
      </c>
      <c r="E700" s="1" t="s">
        <v>27</v>
      </c>
      <c r="F700" s="1" t="s">
        <v>50</v>
      </c>
      <c r="G700" s="2">
        <v>44261</v>
      </c>
      <c r="H700" s="3">
        <v>0.46250000000000002</v>
      </c>
      <c r="I700">
        <v>27669033</v>
      </c>
      <c r="J700">
        <v>5</v>
      </c>
      <c r="K700" s="1" t="s">
        <v>6241</v>
      </c>
      <c r="L700">
        <v>1</v>
      </c>
      <c r="M700" s="4">
        <v>3.2608458038596475</v>
      </c>
      <c r="N700" s="5">
        <v>9027.32</v>
      </c>
      <c r="O700" s="5">
        <f>IF(March_21[[#This Row],[WIN_OSE]]=0,('Summary Sheet'!$O$1)-('Summary Sheet'!$O$1*2%),-'Summary Sheet'!$O$1*(March_21[[#This Row],[BSP]]-1))</f>
        <v>-4.521691607719295</v>
      </c>
    </row>
    <row r="701" spans="1:15" x14ac:dyDescent="0.25">
      <c r="A701">
        <v>180157249</v>
      </c>
      <c r="B701" s="1" t="s">
        <v>19</v>
      </c>
      <c r="C701" s="1" t="s">
        <v>3135</v>
      </c>
      <c r="D701" s="1" t="s">
        <v>7027</v>
      </c>
      <c r="E701" s="1" t="s">
        <v>24</v>
      </c>
      <c r="F701" s="1" t="s">
        <v>54</v>
      </c>
      <c r="G701" s="2">
        <v>44261</v>
      </c>
      <c r="H701" s="3">
        <v>0.47291666666666665</v>
      </c>
      <c r="I701">
        <v>38402936</v>
      </c>
      <c r="J701">
        <v>3</v>
      </c>
      <c r="K701" s="1" t="s">
        <v>5279</v>
      </c>
      <c r="L701">
        <v>1</v>
      </c>
      <c r="M701" s="4">
        <v>2.7596357220000001</v>
      </c>
      <c r="N701" s="5">
        <v>13318.58</v>
      </c>
      <c r="O701" s="5">
        <f>IF(March_21[[#This Row],[WIN_OSE]]=0,('Summary Sheet'!$O$1)-('Summary Sheet'!$O$1*2%),-'Summary Sheet'!$O$1*(March_21[[#This Row],[BSP]]-1))</f>
        <v>-3.5192714440000001</v>
      </c>
    </row>
    <row r="702" spans="1:15" x14ac:dyDescent="0.25">
      <c r="A702">
        <v>180157251</v>
      </c>
      <c r="B702" s="1" t="s">
        <v>19</v>
      </c>
      <c r="C702" s="1" t="s">
        <v>3135</v>
      </c>
      <c r="D702" s="1" t="s">
        <v>7027</v>
      </c>
      <c r="E702" s="1" t="s">
        <v>32</v>
      </c>
      <c r="F702" s="1" t="s">
        <v>54</v>
      </c>
      <c r="G702" s="2">
        <v>44261</v>
      </c>
      <c r="H702" s="3">
        <v>0.48333333333333334</v>
      </c>
      <c r="I702">
        <v>36401492</v>
      </c>
      <c r="J702">
        <v>1</v>
      </c>
      <c r="K702" s="1" t="s">
        <v>6246</v>
      </c>
      <c r="L702">
        <v>1</v>
      </c>
      <c r="M702" s="4">
        <v>3.5678100218222966</v>
      </c>
      <c r="N702" s="5">
        <v>11792.76</v>
      </c>
      <c r="O702" s="5">
        <f>IF(March_21[[#This Row],[WIN_OSE]]=0,('Summary Sheet'!$O$1)-('Summary Sheet'!$O$1*2%),-'Summary Sheet'!$O$1*(March_21[[#This Row],[BSP]]-1))</f>
        <v>-5.1356200436445931</v>
      </c>
    </row>
    <row r="703" spans="1:15" x14ac:dyDescent="0.25">
      <c r="A703">
        <v>180157253</v>
      </c>
      <c r="B703" s="1" t="s">
        <v>19</v>
      </c>
      <c r="C703" s="1" t="s">
        <v>3135</v>
      </c>
      <c r="D703" s="1" t="s">
        <v>7027</v>
      </c>
      <c r="E703" s="1" t="s">
        <v>60</v>
      </c>
      <c r="F703" s="1" t="s">
        <v>367</v>
      </c>
      <c r="G703" s="2">
        <v>44261</v>
      </c>
      <c r="H703" s="3">
        <v>0.49375000000000002</v>
      </c>
      <c r="I703">
        <v>35325979</v>
      </c>
      <c r="J703">
        <v>1</v>
      </c>
      <c r="K703" s="1" t="s">
        <v>6250</v>
      </c>
      <c r="L703">
        <v>0</v>
      </c>
      <c r="M703" s="4">
        <v>2.3123437636637387</v>
      </c>
      <c r="N703" s="5">
        <v>20861.36</v>
      </c>
      <c r="O703" s="5">
        <f>IF(March_21[[#This Row],[WIN_OSE]]=0,('Summary Sheet'!$O$1)-('Summary Sheet'!$O$1*2%),-'Summary Sheet'!$O$1*(March_21[[#This Row],[BSP]]-1))</f>
        <v>1.96</v>
      </c>
    </row>
    <row r="704" spans="1:15" x14ac:dyDescent="0.25">
      <c r="A704">
        <v>180157255</v>
      </c>
      <c r="B704" s="1" t="s">
        <v>19</v>
      </c>
      <c r="C704" s="1" t="s">
        <v>3135</v>
      </c>
      <c r="D704" s="1" t="s">
        <v>7027</v>
      </c>
      <c r="E704" s="1" t="s">
        <v>49</v>
      </c>
      <c r="F704" s="1" t="s">
        <v>50</v>
      </c>
      <c r="G704" s="2">
        <v>44261</v>
      </c>
      <c r="H704" s="3">
        <v>0.50416666666666665</v>
      </c>
      <c r="I704">
        <v>38712525</v>
      </c>
      <c r="J704">
        <v>3</v>
      </c>
      <c r="K704" s="1" t="s">
        <v>6251</v>
      </c>
      <c r="L704">
        <v>0</v>
      </c>
      <c r="M704" s="4">
        <v>3.7733271246259035</v>
      </c>
      <c r="N704" s="5">
        <v>6579.7</v>
      </c>
      <c r="O704" s="5">
        <f>IF(March_21[[#This Row],[WIN_OSE]]=0,('Summary Sheet'!$O$1)-('Summary Sheet'!$O$1*2%),-'Summary Sheet'!$O$1*(March_21[[#This Row],[BSP]]-1))</f>
        <v>1.96</v>
      </c>
    </row>
    <row r="705" spans="1:15" x14ac:dyDescent="0.25">
      <c r="A705">
        <v>180157257</v>
      </c>
      <c r="B705" s="1" t="s">
        <v>19</v>
      </c>
      <c r="C705" s="1" t="s">
        <v>3135</v>
      </c>
      <c r="D705" s="1" t="s">
        <v>7027</v>
      </c>
      <c r="E705" s="1" t="s">
        <v>43</v>
      </c>
      <c r="F705" s="1" t="s">
        <v>54</v>
      </c>
      <c r="G705" s="2">
        <v>44261</v>
      </c>
      <c r="H705" s="3">
        <v>0.51458333333333328</v>
      </c>
      <c r="I705">
        <v>37095033</v>
      </c>
      <c r="J705">
        <v>1</v>
      </c>
      <c r="K705" s="1" t="s">
        <v>6252</v>
      </c>
      <c r="L705">
        <v>1</v>
      </c>
      <c r="M705" s="4">
        <v>2.3199999999999998</v>
      </c>
      <c r="N705" s="5">
        <v>13075.4</v>
      </c>
      <c r="O705" s="5">
        <f>IF(March_21[[#This Row],[WIN_OSE]]=0,('Summary Sheet'!$O$1)-('Summary Sheet'!$O$1*2%),-'Summary Sheet'!$O$1*(March_21[[#This Row],[BSP]]-1))</f>
        <v>-2.6399999999999997</v>
      </c>
    </row>
    <row r="706" spans="1:15" x14ac:dyDescent="0.25">
      <c r="A706">
        <v>180157259</v>
      </c>
      <c r="B706" s="1" t="s">
        <v>19</v>
      </c>
      <c r="C706" s="1" t="s">
        <v>3135</v>
      </c>
      <c r="D706" s="1" t="s">
        <v>7027</v>
      </c>
      <c r="E706" s="1" t="s">
        <v>30</v>
      </c>
      <c r="F706" s="1" t="s">
        <v>54</v>
      </c>
      <c r="G706" s="2">
        <v>44261</v>
      </c>
      <c r="H706" s="3">
        <v>0.52500000000000002</v>
      </c>
      <c r="I706">
        <v>38712526</v>
      </c>
      <c r="J706">
        <v>4</v>
      </c>
      <c r="K706" s="1" t="s">
        <v>6255</v>
      </c>
      <c r="L706">
        <v>1</v>
      </c>
      <c r="M706" s="4">
        <v>3.1106345908856383</v>
      </c>
      <c r="N706" s="5">
        <v>12820.32</v>
      </c>
      <c r="O706" s="5">
        <f>IF(March_21[[#This Row],[WIN_OSE]]=0,('Summary Sheet'!$O$1)-('Summary Sheet'!$O$1*2%),-'Summary Sheet'!$O$1*(March_21[[#This Row],[BSP]]-1))</f>
        <v>-4.2212691817712766</v>
      </c>
    </row>
    <row r="707" spans="1:15" x14ac:dyDescent="0.25">
      <c r="A707">
        <v>180157261</v>
      </c>
      <c r="B707" s="1" t="s">
        <v>19</v>
      </c>
      <c r="C707" s="1" t="s">
        <v>3135</v>
      </c>
      <c r="D707" s="1" t="s">
        <v>7027</v>
      </c>
      <c r="E707" s="1" t="s">
        <v>24</v>
      </c>
      <c r="F707" s="1" t="s">
        <v>54</v>
      </c>
      <c r="G707" s="2">
        <v>44261</v>
      </c>
      <c r="H707" s="3">
        <v>0.53541666666666665</v>
      </c>
      <c r="I707">
        <v>38488719</v>
      </c>
      <c r="J707">
        <v>1</v>
      </c>
      <c r="K707" s="1" t="s">
        <v>6256</v>
      </c>
      <c r="L707">
        <v>0</v>
      </c>
      <c r="M707" s="4">
        <v>4</v>
      </c>
      <c r="N707" s="5">
        <v>6236.02</v>
      </c>
      <c r="O707" s="5">
        <f>IF(March_21[[#This Row],[WIN_OSE]]=0,('Summary Sheet'!$O$1)-('Summary Sheet'!$O$1*2%),-'Summary Sheet'!$O$1*(March_21[[#This Row],[BSP]]-1))</f>
        <v>1.96</v>
      </c>
    </row>
    <row r="708" spans="1:15" x14ac:dyDescent="0.25">
      <c r="A708">
        <v>180157263</v>
      </c>
      <c r="B708" s="1" t="s">
        <v>19</v>
      </c>
      <c r="C708" s="1" t="s">
        <v>3135</v>
      </c>
      <c r="D708" s="1" t="s">
        <v>7027</v>
      </c>
      <c r="E708" s="1" t="s">
        <v>75</v>
      </c>
      <c r="F708" s="1" t="s">
        <v>50</v>
      </c>
      <c r="G708" s="2">
        <v>44261</v>
      </c>
      <c r="H708" s="3">
        <v>0.54583333333333328</v>
      </c>
      <c r="I708">
        <v>35657788</v>
      </c>
      <c r="J708">
        <v>1</v>
      </c>
      <c r="K708" s="1" t="s">
        <v>5271</v>
      </c>
      <c r="L708">
        <v>0</v>
      </c>
      <c r="M708" s="4">
        <v>3.8058754131585282</v>
      </c>
      <c r="N708" s="5">
        <v>11205</v>
      </c>
      <c r="O708" s="5">
        <f>IF(March_21[[#This Row],[WIN_OSE]]=0,('Summary Sheet'!$O$1)-('Summary Sheet'!$O$1*2%),-'Summary Sheet'!$O$1*(March_21[[#This Row],[BSP]]-1))</f>
        <v>1.96</v>
      </c>
    </row>
    <row r="709" spans="1:15" x14ac:dyDescent="0.25">
      <c r="A709">
        <v>180157265</v>
      </c>
      <c r="B709" s="1" t="s">
        <v>19</v>
      </c>
      <c r="C709" s="1" t="s">
        <v>3135</v>
      </c>
      <c r="D709" s="1" t="s">
        <v>7027</v>
      </c>
      <c r="E709" s="1" t="s">
        <v>75</v>
      </c>
      <c r="F709" s="1" t="s">
        <v>50</v>
      </c>
      <c r="G709" s="2">
        <v>44261</v>
      </c>
      <c r="H709" s="3">
        <v>0.55625000000000002</v>
      </c>
      <c r="I709">
        <v>36128309</v>
      </c>
      <c r="J709">
        <v>2</v>
      </c>
      <c r="K709" s="1" t="s">
        <v>6258</v>
      </c>
      <c r="L709">
        <v>0</v>
      </c>
      <c r="M709" s="4">
        <v>4</v>
      </c>
      <c r="N709" s="5">
        <v>6502.18</v>
      </c>
      <c r="O709" s="5">
        <f>IF(March_21[[#This Row],[WIN_OSE]]=0,('Summary Sheet'!$O$1)-('Summary Sheet'!$O$1*2%),-'Summary Sheet'!$O$1*(March_21[[#This Row],[BSP]]-1))</f>
        <v>1.96</v>
      </c>
    </row>
    <row r="710" spans="1:15" x14ac:dyDescent="0.25">
      <c r="A710">
        <v>180157267</v>
      </c>
      <c r="B710" s="1" t="s">
        <v>19</v>
      </c>
      <c r="C710" s="1" t="s">
        <v>3135</v>
      </c>
      <c r="D710" s="1" t="s">
        <v>7027</v>
      </c>
      <c r="E710" s="1" t="s">
        <v>41</v>
      </c>
      <c r="F710" s="1" t="s">
        <v>54</v>
      </c>
      <c r="G710" s="2">
        <v>44261</v>
      </c>
      <c r="H710" s="3">
        <v>0.56666666666666665</v>
      </c>
      <c r="I710">
        <v>36160077</v>
      </c>
      <c r="J710">
        <v>1</v>
      </c>
      <c r="K710" s="1" t="s">
        <v>4599</v>
      </c>
      <c r="L710">
        <v>0</v>
      </c>
      <c r="M710" s="4">
        <v>3.3519422036304602</v>
      </c>
      <c r="N710" s="5">
        <v>6381.9</v>
      </c>
      <c r="O710" s="5">
        <f>IF(March_21[[#This Row],[WIN_OSE]]=0,('Summary Sheet'!$O$1)-('Summary Sheet'!$O$1*2%),-'Summary Sheet'!$O$1*(March_21[[#This Row],[BSP]]-1))</f>
        <v>1.96</v>
      </c>
    </row>
    <row r="711" spans="1:15" x14ac:dyDescent="0.25">
      <c r="A711">
        <v>180157269</v>
      </c>
      <c r="B711" s="1" t="s">
        <v>19</v>
      </c>
      <c r="C711" s="1" t="s">
        <v>3135</v>
      </c>
      <c r="D711" s="1" t="s">
        <v>7027</v>
      </c>
      <c r="E711" s="1" t="s">
        <v>30</v>
      </c>
      <c r="F711" s="1" t="s">
        <v>54</v>
      </c>
      <c r="G711" s="2">
        <v>44261</v>
      </c>
      <c r="H711" s="3">
        <v>0.57708333333333328</v>
      </c>
      <c r="I711">
        <v>38201247</v>
      </c>
      <c r="J711">
        <v>2</v>
      </c>
      <c r="K711" s="1" t="s">
        <v>4025</v>
      </c>
      <c r="L711">
        <v>0</v>
      </c>
      <c r="M711" s="4">
        <v>1.8154085814054453</v>
      </c>
      <c r="N711" s="5">
        <v>18074.82</v>
      </c>
      <c r="O711" s="5">
        <f>IF(March_21[[#This Row],[WIN_OSE]]=0,('Summary Sheet'!$O$1)-('Summary Sheet'!$O$1*2%),-'Summary Sheet'!$O$1*(March_21[[#This Row],[BSP]]-1))</f>
        <v>1.96</v>
      </c>
    </row>
    <row r="712" spans="1:15" x14ac:dyDescent="0.25">
      <c r="A712">
        <v>180157606</v>
      </c>
      <c r="B712" s="1" t="s">
        <v>16</v>
      </c>
      <c r="C712" s="1" t="s">
        <v>3130</v>
      </c>
      <c r="D712" s="1" t="s">
        <v>7027</v>
      </c>
      <c r="E712" s="1" t="s">
        <v>65</v>
      </c>
      <c r="F712" s="1" t="s">
        <v>168</v>
      </c>
      <c r="G712" s="2">
        <v>44261</v>
      </c>
      <c r="H712" s="3">
        <v>0.4284722222222222</v>
      </c>
      <c r="I712">
        <v>28788254</v>
      </c>
      <c r="J712">
        <v>2</v>
      </c>
      <c r="K712" s="1" t="s">
        <v>6261</v>
      </c>
      <c r="L712">
        <v>1</v>
      </c>
      <c r="M712" s="4">
        <v>2.631418020486926</v>
      </c>
      <c r="N712" s="5">
        <v>9166.14</v>
      </c>
      <c r="O712" s="5">
        <f>IF(March_21[[#This Row],[WIN_OSE]]=0,('Summary Sheet'!$O$1)-('Summary Sheet'!$O$1*2%),-'Summary Sheet'!$O$1*(March_21[[#This Row],[BSP]]-1))</f>
        <v>-3.2628360409738519</v>
      </c>
    </row>
    <row r="713" spans="1:15" x14ac:dyDescent="0.25">
      <c r="A713">
        <v>180157608</v>
      </c>
      <c r="B713" s="1" t="s">
        <v>16</v>
      </c>
      <c r="C713" s="1" t="s">
        <v>3130</v>
      </c>
      <c r="D713" s="1" t="s">
        <v>7027</v>
      </c>
      <c r="E713" s="1" t="s">
        <v>178</v>
      </c>
      <c r="F713" s="1" t="s">
        <v>168</v>
      </c>
      <c r="G713" s="2">
        <v>44261</v>
      </c>
      <c r="H713" s="3">
        <v>0.44236111111111109</v>
      </c>
      <c r="I713">
        <v>20938525</v>
      </c>
      <c r="J713">
        <v>4</v>
      </c>
      <c r="K713" s="1" t="s">
        <v>6262</v>
      </c>
      <c r="L713">
        <v>1</v>
      </c>
      <c r="M713" s="4">
        <v>2.2383110582230437</v>
      </c>
      <c r="N713" s="5">
        <v>9990.74</v>
      </c>
      <c r="O713" s="5">
        <f>IF(March_21[[#This Row],[WIN_OSE]]=0,('Summary Sheet'!$O$1)-('Summary Sheet'!$O$1*2%),-'Summary Sheet'!$O$1*(March_21[[#This Row],[BSP]]-1))</f>
        <v>-2.4766221164460873</v>
      </c>
    </row>
    <row r="714" spans="1:15" x14ac:dyDescent="0.25">
      <c r="A714">
        <v>180157610</v>
      </c>
      <c r="B714" s="1" t="s">
        <v>16</v>
      </c>
      <c r="C714" s="1" t="s">
        <v>3130</v>
      </c>
      <c r="D714" s="1" t="s">
        <v>7027</v>
      </c>
      <c r="E714" s="1" t="s">
        <v>208</v>
      </c>
      <c r="F714" s="1" t="s">
        <v>194</v>
      </c>
      <c r="G714" s="2">
        <v>44261</v>
      </c>
      <c r="H714" s="3">
        <v>0.45347222222222222</v>
      </c>
      <c r="I714">
        <v>38548511</v>
      </c>
      <c r="J714">
        <v>2</v>
      </c>
      <c r="K714" s="1" t="s">
        <v>5616</v>
      </c>
      <c r="L714">
        <v>0</v>
      </c>
      <c r="M714" s="4">
        <v>3.794039884</v>
      </c>
      <c r="N714" s="5">
        <v>7386.8</v>
      </c>
      <c r="O714" s="5">
        <f>IF(March_21[[#This Row],[WIN_OSE]]=0,('Summary Sheet'!$O$1)-('Summary Sheet'!$O$1*2%),-'Summary Sheet'!$O$1*(March_21[[#This Row],[BSP]]-1))</f>
        <v>1.96</v>
      </c>
    </row>
    <row r="715" spans="1:15" x14ac:dyDescent="0.25">
      <c r="A715">
        <v>180157612</v>
      </c>
      <c r="B715" s="1" t="s">
        <v>16</v>
      </c>
      <c r="C715" s="1" t="s">
        <v>3130</v>
      </c>
      <c r="D715" s="1" t="s">
        <v>7027</v>
      </c>
      <c r="E715" s="1" t="s">
        <v>65</v>
      </c>
      <c r="F715" s="1" t="s">
        <v>168</v>
      </c>
      <c r="G715" s="2">
        <v>44261</v>
      </c>
      <c r="H715" s="3">
        <v>0.46458333333333335</v>
      </c>
      <c r="I715">
        <v>38356790</v>
      </c>
      <c r="J715">
        <v>2</v>
      </c>
      <c r="K715" s="1" t="s">
        <v>6264</v>
      </c>
      <c r="L715">
        <v>0</v>
      </c>
      <c r="M715" s="4">
        <v>3.35</v>
      </c>
      <c r="N715" s="5">
        <v>9525.58</v>
      </c>
      <c r="O715" s="5">
        <f>IF(March_21[[#This Row],[WIN_OSE]]=0,('Summary Sheet'!$O$1)-('Summary Sheet'!$O$1*2%),-'Summary Sheet'!$O$1*(March_21[[#This Row],[BSP]]-1))</f>
        <v>1.96</v>
      </c>
    </row>
    <row r="716" spans="1:15" x14ac:dyDescent="0.25">
      <c r="A716">
        <v>180157614</v>
      </c>
      <c r="B716" s="1" t="s">
        <v>16</v>
      </c>
      <c r="C716" s="1" t="s">
        <v>3130</v>
      </c>
      <c r="D716" s="1" t="s">
        <v>7027</v>
      </c>
      <c r="E716" s="1" t="s">
        <v>65</v>
      </c>
      <c r="F716" s="1" t="s">
        <v>168</v>
      </c>
      <c r="G716" s="2">
        <v>44261</v>
      </c>
      <c r="H716" s="3">
        <v>0.47499999999999998</v>
      </c>
      <c r="I716">
        <v>37273071</v>
      </c>
      <c r="J716">
        <v>2</v>
      </c>
      <c r="K716" s="1" t="s">
        <v>6265</v>
      </c>
      <c r="L716">
        <v>0</v>
      </c>
      <c r="M716" s="4">
        <v>2.1017889387558153</v>
      </c>
      <c r="N716" s="5">
        <v>15917.46</v>
      </c>
      <c r="O716" s="5">
        <f>IF(March_21[[#This Row],[WIN_OSE]]=0,('Summary Sheet'!$O$1)-('Summary Sheet'!$O$1*2%),-'Summary Sheet'!$O$1*(March_21[[#This Row],[BSP]]-1))</f>
        <v>1.96</v>
      </c>
    </row>
    <row r="717" spans="1:15" x14ac:dyDescent="0.25">
      <c r="A717">
        <v>180157616</v>
      </c>
      <c r="B717" s="1" t="s">
        <v>16</v>
      </c>
      <c r="C717" s="1" t="s">
        <v>3130</v>
      </c>
      <c r="D717" s="1" t="s">
        <v>7027</v>
      </c>
      <c r="E717" s="1" t="s">
        <v>41</v>
      </c>
      <c r="F717" s="1" t="s">
        <v>168</v>
      </c>
      <c r="G717" s="2">
        <v>44261</v>
      </c>
      <c r="H717" s="3">
        <v>0.48541666666666666</v>
      </c>
      <c r="I717">
        <v>36311456</v>
      </c>
      <c r="J717">
        <v>1</v>
      </c>
      <c r="K717" s="1" t="s">
        <v>949</v>
      </c>
      <c r="L717">
        <v>1</v>
      </c>
      <c r="M717" s="4">
        <v>1.9753432891394651</v>
      </c>
      <c r="N717" s="5">
        <v>20085.14</v>
      </c>
      <c r="O717" s="5">
        <f>IF(March_21[[#This Row],[WIN_OSE]]=0,('Summary Sheet'!$O$1)-('Summary Sheet'!$O$1*2%),-'Summary Sheet'!$O$1*(March_21[[#This Row],[BSP]]-1))</f>
        <v>-1.9506865782789302</v>
      </c>
    </row>
    <row r="718" spans="1:15" x14ac:dyDescent="0.25">
      <c r="A718">
        <v>180157618</v>
      </c>
      <c r="B718" s="1" t="s">
        <v>16</v>
      </c>
      <c r="C718" s="1" t="s">
        <v>3130</v>
      </c>
      <c r="D718" s="1" t="s">
        <v>7027</v>
      </c>
      <c r="E718" s="1" t="s">
        <v>47</v>
      </c>
      <c r="F718" s="1" t="s">
        <v>168</v>
      </c>
      <c r="G718" s="2">
        <v>44261</v>
      </c>
      <c r="H718" s="3">
        <v>0.49583333333333335</v>
      </c>
      <c r="I718">
        <v>28040346</v>
      </c>
      <c r="J718">
        <v>1</v>
      </c>
      <c r="K718" s="1" t="s">
        <v>6266</v>
      </c>
      <c r="L718">
        <v>1</v>
      </c>
      <c r="M718" s="4">
        <v>3.9993264366117369</v>
      </c>
      <c r="N718" s="5">
        <v>5617.36</v>
      </c>
      <c r="O718" s="5">
        <f>IF(March_21[[#This Row],[WIN_OSE]]=0,('Summary Sheet'!$O$1)-('Summary Sheet'!$O$1*2%),-'Summary Sheet'!$O$1*(March_21[[#This Row],[BSP]]-1))</f>
        <v>-5.9986528732234738</v>
      </c>
    </row>
    <row r="719" spans="1:15" x14ac:dyDescent="0.25">
      <c r="A719">
        <v>180157620</v>
      </c>
      <c r="B719" s="1" t="s">
        <v>16</v>
      </c>
      <c r="C719" s="1" t="s">
        <v>3130</v>
      </c>
      <c r="D719" s="1" t="s">
        <v>7027</v>
      </c>
      <c r="E719" s="1" t="s">
        <v>24</v>
      </c>
      <c r="F719" s="1" t="s">
        <v>168</v>
      </c>
      <c r="G719" s="2">
        <v>44261</v>
      </c>
      <c r="H719" s="3">
        <v>0.50624999999999998</v>
      </c>
      <c r="I719">
        <v>12215419</v>
      </c>
      <c r="J719">
        <v>1</v>
      </c>
      <c r="K719" s="1" t="s">
        <v>4390</v>
      </c>
      <c r="L719">
        <v>1</v>
      </c>
      <c r="M719" s="4">
        <v>3</v>
      </c>
      <c r="N719" s="5">
        <v>8518.86</v>
      </c>
      <c r="O719" s="5">
        <f>IF(March_21[[#This Row],[WIN_OSE]]=0,('Summary Sheet'!$O$1)-('Summary Sheet'!$O$1*2%),-'Summary Sheet'!$O$1*(March_21[[#This Row],[BSP]]-1))</f>
        <v>-4</v>
      </c>
    </row>
    <row r="720" spans="1:15" x14ac:dyDescent="0.25">
      <c r="A720">
        <v>180157622</v>
      </c>
      <c r="B720" s="1" t="s">
        <v>16</v>
      </c>
      <c r="C720" s="1" t="s">
        <v>3130</v>
      </c>
      <c r="D720" s="1" t="s">
        <v>7027</v>
      </c>
      <c r="E720" s="1" t="s">
        <v>300</v>
      </c>
      <c r="F720" s="1" t="s">
        <v>301</v>
      </c>
      <c r="G720" s="2">
        <v>44261</v>
      </c>
      <c r="H720" s="3">
        <v>0.51666666666666672</v>
      </c>
      <c r="I720">
        <v>19748124</v>
      </c>
      <c r="J720">
        <v>3</v>
      </c>
      <c r="K720" s="1" t="s">
        <v>6270</v>
      </c>
      <c r="L720">
        <v>0</v>
      </c>
      <c r="M720" s="4">
        <v>3.5688962008131773</v>
      </c>
      <c r="N720" s="5">
        <v>6324.58</v>
      </c>
      <c r="O720" s="5">
        <f>IF(March_21[[#This Row],[WIN_OSE]]=0,('Summary Sheet'!$O$1)-('Summary Sheet'!$O$1*2%),-'Summary Sheet'!$O$1*(March_21[[#This Row],[BSP]]-1))</f>
        <v>1.96</v>
      </c>
    </row>
    <row r="721" spans="1:15" x14ac:dyDescent="0.25">
      <c r="A721">
        <v>180157624</v>
      </c>
      <c r="B721" s="1" t="s">
        <v>16</v>
      </c>
      <c r="C721" s="1" t="s">
        <v>3130</v>
      </c>
      <c r="D721" s="1" t="s">
        <v>7027</v>
      </c>
      <c r="E721" s="1" t="s">
        <v>39</v>
      </c>
      <c r="F721" s="1" t="s">
        <v>168</v>
      </c>
      <c r="G721" s="2">
        <v>44261</v>
      </c>
      <c r="H721" s="3">
        <v>0.52708333333333335</v>
      </c>
      <c r="I721">
        <v>37097773</v>
      </c>
      <c r="J721">
        <v>2</v>
      </c>
      <c r="K721" s="1" t="s">
        <v>896</v>
      </c>
      <c r="L721">
        <v>0</v>
      </c>
      <c r="M721" s="4">
        <v>3.8121526971456663</v>
      </c>
      <c r="N721" s="5">
        <v>9040.4</v>
      </c>
      <c r="O721" s="5">
        <f>IF(March_21[[#This Row],[WIN_OSE]]=0,('Summary Sheet'!$O$1)-('Summary Sheet'!$O$1*2%),-'Summary Sheet'!$O$1*(March_21[[#This Row],[BSP]]-1))</f>
        <v>1.96</v>
      </c>
    </row>
    <row r="722" spans="1:15" x14ac:dyDescent="0.25">
      <c r="A722">
        <v>180157626</v>
      </c>
      <c r="B722" s="1" t="s">
        <v>16</v>
      </c>
      <c r="C722" s="1" t="s">
        <v>3130</v>
      </c>
      <c r="D722" s="1" t="s">
        <v>7027</v>
      </c>
      <c r="E722" s="1" t="s">
        <v>20</v>
      </c>
      <c r="F722" s="1" t="s">
        <v>168</v>
      </c>
      <c r="G722" s="2">
        <v>44261</v>
      </c>
      <c r="H722" s="3">
        <v>0.53749999999999998</v>
      </c>
      <c r="I722">
        <v>38712501</v>
      </c>
      <c r="J722">
        <v>3</v>
      </c>
      <c r="K722" s="1" t="s">
        <v>360</v>
      </c>
      <c r="L722">
        <v>0</v>
      </c>
      <c r="M722" s="4">
        <v>3.6</v>
      </c>
      <c r="N722" s="5">
        <v>7216.44</v>
      </c>
      <c r="O722" s="5">
        <f>IF(March_21[[#This Row],[WIN_OSE]]=0,('Summary Sheet'!$O$1)-('Summary Sheet'!$O$1*2%),-'Summary Sheet'!$O$1*(March_21[[#This Row],[BSP]]-1))</f>
        <v>1.96</v>
      </c>
    </row>
    <row r="723" spans="1:15" x14ac:dyDescent="0.25">
      <c r="A723">
        <v>180157628</v>
      </c>
      <c r="B723" s="1" t="s">
        <v>16</v>
      </c>
      <c r="C723" s="1" t="s">
        <v>3130</v>
      </c>
      <c r="D723" s="1" t="s">
        <v>7027</v>
      </c>
      <c r="E723" s="1" t="s">
        <v>37</v>
      </c>
      <c r="F723" s="1" t="s">
        <v>168</v>
      </c>
      <c r="G723" s="2">
        <v>44261</v>
      </c>
      <c r="H723" s="3">
        <v>0.54791666666666672</v>
      </c>
      <c r="I723">
        <v>36161138</v>
      </c>
      <c r="J723">
        <v>1</v>
      </c>
      <c r="K723" s="1" t="s">
        <v>4916</v>
      </c>
      <c r="L723">
        <v>0</v>
      </c>
      <c r="M723" s="4">
        <v>2.88527431149494</v>
      </c>
      <c r="N723" s="5">
        <v>12085.02</v>
      </c>
      <c r="O723" s="5">
        <f>IF(March_21[[#This Row],[WIN_OSE]]=0,('Summary Sheet'!$O$1)-('Summary Sheet'!$O$1*2%),-'Summary Sheet'!$O$1*(March_21[[#This Row],[BSP]]-1))</f>
        <v>1.96</v>
      </c>
    </row>
    <row r="724" spans="1:15" x14ac:dyDescent="0.25">
      <c r="A724">
        <v>180157630</v>
      </c>
      <c r="B724" s="1" t="s">
        <v>16</v>
      </c>
      <c r="C724" s="1" t="s">
        <v>3130</v>
      </c>
      <c r="D724" s="1" t="s">
        <v>7027</v>
      </c>
      <c r="E724" s="1" t="s">
        <v>41</v>
      </c>
      <c r="F724" s="1" t="s">
        <v>168</v>
      </c>
      <c r="G724" s="2">
        <v>44261</v>
      </c>
      <c r="H724" s="3">
        <v>0.55833333333333335</v>
      </c>
      <c r="I724">
        <v>35927627</v>
      </c>
      <c r="J724">
        <v>1</v>
      </c>
      <c r="K724" s="1" t="s">
        <v>5090</v>
      </c>
      <c r="L724">
        <v>1</v>
      </c>
      <c r="M724" s="4">
        <v>2.2576329813300444</v>
      </c>
      <c r="N724" s="5">
        <v>20098.82</v>
      </c>
      <c r="O724" s="5">
        <f>IF(March_21[[#This Row],[WIN_OSE]]=0,('Summary Sheet'!$O$1)-('Summary Sheet'!$O$1*2%),-'Summary Sheet'!$O$1*(March_21[[#This Row],[BSP]]-1))</f>
        <v>-2.5152659626600888</v>
      </c>
    </row>
    <row r="725" spans="1:15" x14ac:dyDescent="0.25">
      <c r="A725">
        <v>180157632</v>
      </c>
      <c r="B725" s="1" t="s">
        <v>16</v>
      </c>
      <c r="C725" s="1" t="s">
        <v>3130</v>
      </c>
      <c r="D725" s="1" t="s">
        <v>7027</v>
      </c>
      <c r="E725" s="1" t="s">
        <v>43</v>
      </c>
      <c r="F725" s="1" t="s">
        <v>168</v>
      </c>
      <c r="G725" s="2">
        <v>44261</v>
      </c>
      <c r="H725" s="3">
        <v>0.56874999999999998</v>
      </c>
      <c r="I725">
        <v>28019598</v>
      </c>
      <c r="J725">
        <v>4</v>
      </c>
      <c r="K725" s="1" t="s">
        <v>3700</v>
      </c>
      <c r="L725">
        <v>0</v>
      </c>
      <c r="M725" s="4">
        <v>4.0764179994956073</v>
      </c>
      <c r="N725" s="5">
        <v>6842.64</v>
      </c>
      <c r="O725" s="5">
        <f>IF(March_21[[#This Row],[WIN_OSE]]=0,('Summary Sheet'!$O$1)-('Summary Sheet'!$O$1*2%),-'Summary Sheet'!$O$1*(March_21[[#This Row],[BSP]]-1))</f>
        <v>1.96</v>
      </c>
    </row>
    <row r="726" spans="1:15" x14ac:dyDescent="0.25">
      <c r="A726">
        <v>180158428</v>
      </c>
      <c r="B726" s="1" t="s">
        <v>23</v>
      </c>
      <c r="C726" s="1" t="s">
        <v>3119</v>
      </c>
      <c r="D726" s="1" t="s">
        <v>7027</v>
      </c>
      <c r="E726" s="1" t="s">
        <v>75</v>
      </c>
      <c r="F726" s="1" t="s">
        <v>28</v>
      </c>
      <c r="G726" s="2">
        <v>44261</v>
      </c>
      <c r="H726" s="3">
        <v>0.34166666666666667</v>
      </c>
      <c r="I726">
        <v>38144717</v>
      </c>
      <c r="J726">
        <v>4</v>
      </c>
      <c r="K726" s="1" t="s">
        <v>6278</v>
      </c>
      <c r="L726">
        <v>0</v>
      </c>
      <c r="M726" s="4">
        <v>2.4151342659999999</v>
      </c>
      <c r="N726" s="5">
        <v>6029.72</v>
      </c>
      <c r="O726" s="5">
        <f>IF(March_21[[#This Row],[WIN_OSE]]=0,('Summary Sheet'!$O$1)-('Summary Sheet'!$O$1*2%),-'Summary Sheet'!$O$1*(March_21[[#This Row],[BSP]]-1))</f>
        <v>1.96</v>
      </c>
    </row>
    <row r="727" spans="1:15" x14ac:dyDescent="0.25">
      <c r="A727">
        <v>180158430</v>
      </c>
      <c r="B727" s="1" t="s">
        <v>23</v>
      </c>
      <c r="C727" s="1" t="s">
        <v>3119</v>
      </c>
      <c r="D727" s="1" t="s">
        <v>7027</v>
      </c>
      <c r="E727" s="1" t="s">
        <v>24</v>
      </c>
      <c r="F727" s="1" t="s">
        <v>25</v>
      </c>
      <c r="G727" s="2">
        <v>44261</v>
      </c>
      <c r="H727" s="3">
        <v>0.35208333333333336</v>
      </c>
      <c r="I727">
        <v>36425888</v>
      </c>
      <c r="J727">
        <v>6</v>
      </c>
      <c r="K727" s="1" t="s">
        <v>6281</v>
      </c>
      <c r="L727">
        <v>0</v>
      </c>
      <c r="M727" s="4">
        <v>4.5999999999999996</v>
      </c>
      <c r="N727" s="5">
        <v>3079.5</v>
      </c>
      <c r="O727" s="5">
        <f>IF(March_21[[#This Row],[WIN_OSE]]=0,('Summary Sheet'!$O$1)-('Summary Sheet'!$O$1*2%),-'Summary Sheet'!$O$1*(March_21[[#This Row],[BSP]]-1))</f>
        <v>1.96</v>
      </c>
    </row>
    <row r="728" spans="1:15" x14ac:dyDescent="0.25">
      <c r="A728">
        <v>180158432</v>
      </c>
      <c r="B728" s="1" t="s">
        <v>23</v>
      </c>
      <c r="C728" s="1" t="s">
        <v>3119</v>
      </c>
      <c r="D728" s="1" t="s">
        <v>7027</v>
      </c>
      <c r="E728" s="1" t="s">
        <v>39</v>
      </c>
      <c r="F728" s="1" t="s">
        <v>25</v>
      </c>
      <c r="G728" s="2">
        <v>44261</v>
      </c>
      <c r="H728" s="3">
        <v>0.36319444444444443</v>
      </c>
      <c r="I728">
        <v>36436193</v>
      </c>
      <c r="J728">
        <v>1</v>
      </c>
      <c r="K728" s="1" t="s">
        <v>6282</v>
      </c>
      <c r="L728">
        <v>1</v>
      </c>
      <c r="M728" s="4">
        <v>4.4912027300000004</v>
      </c>
      <c r="N728" s="5">
        <v>2390</v>
      </c>
      <c r="O728" s="5">
        <f>IF(March_21[[#This Row],[WIN_OSE]]=0,('Summary Sheet'!$O$1)-('Summary Sheet'!$O$1*2%),-'Summary Sheet'!$O$1*(March_21[[#This Row],[BSP]]-1))</f>
        <v>-6.9824054600000007</v>
      </c>
    </row>
    <row r="729" spans="1:15" x14ac:dyDescent="0.25">
      <c r="A729">
        <v>180158434</v>
      </c>
      <c r="B729" s="1" t="s">
        <v>23</v>
      </c>
      <c r="C729" s="1" t="s">
        <v>3119</v>
      </c>
      <c r="D729" s="1" t="s">
        <v>7027</v>
      </c>
      <c r="E729" s="1" t="s">
        <v>49</v>
      </c>
      <c r="F729" s="1" t="s">
        <v>28</v>
      </c>
      <c r="G729" s="2">
        <v>44261</v>
      </c>
      <c r="H729" s="3">
        <v>0.37638888888888888</v>
      </c>
      <c r="I729">
        <v>38633108</v>
      </c>
      <c r="J729">
        <v>5</v>
      </c>
      <c r="K729" s="1" t="s">
        <v>4984</v>
      </c>
      <c r="L729">
        <v>1</v>
      </c>
      <c r="M729" s="4">
        <v>3.0048352029999998</v>
      </c>
      <c r="N729" s="5">
        <v>5998.82</v>
      </c>
      <c r="O729" s="5">
        <f>IF(March_21[[#This Row],[WIN_OSE]]=0,('Summary Sheet'!$O$1)-('Summary Sheet'!$O$1*2%),-'Summary Sheet'!$O$1*(March_21[[#This Row],[BSP]]-1))</f>
        <v>-4.0096704059999997</v>
      </c>
    </row>
    <row r="730" spans="1:15" x14ac:dyDescent="0.25">
      <c r="A730">
        <v>180158436</v>
      </c>
      <c r="B730" s="1" t="s">
        <v>23</v>
      </c>
      <c r="C730" s="1" t="s">
        <v>3119</v>
      </c>
      <c r="D730" s="1" t="s">
        <v>7027</v>
      </c>
      <c r="E730" s="1" t="s">
        <v>24</v>
      </c>
      <c r="F730" s="1" t="s">
        <v>25</v>
      </c>
      <c r="G730" s="2">
        <v>44261</v>
      </c>
      <c r="H730" s="3">
        <v>0.38750000000000001</v>
      </c>
      <c r="I730">
        <v>38332670</v>
      </c>
      <c r="J730">
        <v>6</v>
      </c>
      <c r="K730" s="1" t="s">
        <v>3986</v>
      </c>
      <c r="L730">
        <v>1</v>
      </c>
      <c r="M730" s="4">
        <v>3.4482263799999999</v>
      </c>
      <c r="N730" s="5">
        <v>4374.26</v>
      </c>
      <c r="O730" s="5">
        <f>IF(March_21[[#This Row],[WIN_OSE]]=0,('Summary Sheet'!$O$1)-('Summary Sheet'!$O$1*2%),-'Summary Sheet'!$O$1*(March_21[[#This Row],[BSP]]-1))</f>
        <v>-4.8964527599999998</v>
      </c>
    </row>
    <row r="731" spans="1:15" x14ac:dyDescent="0.25">
      <c r="A731">
        <v>180158438</v>
      </c>
      <c r="B731" s="1" t="s">
        <v>23</v>
      </c>
      <c r="C731" s="1" t="s">
        <v>3119</v>
      </c>
      <c r="D731" s="1" t="s">
        <v>7027</v>
      </c>
      <c r="E731" s="1" t="s">
        <v>39</v>
      </c>
      <c r="F731" s="1" t="s">
        <v>25</v>
      </c>
      <c r="G731" s="2">
        <v>44261</v>
      </c>
      <c r="H731" s="3">
        <v>0.39861111111111114</v>
      </c>
      <c r="I731">
        <v>36799214</v>
      </c>
      <c r="J731">
        <v>2</v>
      </c>
      <c r="K731" s="1" t="s">
        <v>928</v>
      </c>
      <c r="L731">
        <v>1</v>
      </c>
      <c r="M731" s="4">
        <v>4.8317646674395665</v>
      </c>
      <c r="N731" s="5">
        <v>3211.12</v>
      </c>
      <c r="O731" s="5">
        <f>IF(March_21[[#This Row],[WIN_OSE]]=0,('Summary Sheet'!$O$1)-('Summary Sheet'!$O$1*2%),-'Summary Sheet'!$O$1*(March_21[[#This Row],[BSP]]-1))</f>
        <v>-7.6635293348791329</v>
      </c>
    </row>
    <row r="732" spans="1:15" x14ac:dyDescent="0.25">
      <c r="A732">
        <v>180158440</v>
      </c>
      <c r="B732" s="1" t="s">
        <v>23</v>
      </c>
      <c r="C732" s="1" t="s">
        <v>3119</v>
      </c>
      <c r="D732" s="1" t="s">
        <v>7027</v>
      </c>
      <c r="E732" s="1" t="s">
        <v>75</v>
      </c>
      <c r="F732" s="1" t="s">
        <v>28</v>
      </c>
      <c r="G732" s="2">
        <v>44261</v>
      </c>
      <c r="H732" s="3">
        <v>0.41111111111111109</v>
      </c>
      <c r="I732">
        <v>27151425</v>
      </c>
      <c r="J732">
        <v>3</v>
      </c>
      <c r="K732" s="1" t="s">
        <v>4720</v>
      </c>
      <c r="L732">
        <v>0</v>
      </c>
      <c r="M732" s="4">
        <v>3.9176369418529795</v>
      </c>
      <c r="N732" s="5">
        <v>5947.34</v>
      </c>
      <c r="O732" s="5">
        <f>IF(March_21[[#This Row],[WIN_OSE]]=0,('Summary Sheet'!$O$1)-('Summary Sheet'!$O$1*2%),-'Summary Sheet'!$O$1*(March_21[[#This Row],[BSP]]-1))</f>
        <v>1.96</v>
      </c>
    </row>
    <row r="733" spans="1:15" x14ac:dyDescent="0.25">
      <c r="A733">
        <v>180158442</v>
      </c>
      <c r="B733" s="1" t="s">
        <v>23</v>
      </c>
      <c r="C733" s="1" t="s">
        <v>3119</v>
      </c>
      <c r="D733" s="1" t="s">
        <v>7027</v>
      </c>
      <c r="E733" s="1" t="s">
        <v>24</v>
      </c>
      <c r="F733" s="1" t="s">
        <v>25</v>
      </c>
      <c r="G733" s="2">
        <v>44261</v>
      </c>
      <c r="H733" s="3">
        <v>0.42152777777777778</v>
      </c>
      <c r="I733">
        <v>35164556</v>
      </c>
      <c r="J733">
        <v>2</v>
      </c>
      <c r="K733" s="1" t="s">
        <v>6289</v>
      </c>
      <c r="L733">
        <v>0</v>
      </c>
      <c r="M733" s="4">
        <v>2.5787431820000002</v>
      </c>
      <c r="N733" s="5">
        <v>8762.9599999999991</v>
      </c>
      <c r="O733" s="5">
        <f>IF(March_21[[#This Row],[WIN_OSE]]=0,('Summary Sheet'!$O$1)-('Summary Sheet'!$O$1*2%),-'Summary Sheet'!$O$1*(March_21[[#This Row],[BSP]]-1))</f>
        <v>1.96</v>
      </c>
    </row>
    <row r="734" spans="1:15" x14ac:dyDescent="0.25">
      <c r="A734">
        <v>180158444</v>
      </c>
      <c r="B734" s="1" t="s">
        <v>23</v>
      </c>
      <c r="C734" s="1" t="s">
        <v>3119</v>
      </c>
      <c r="D734" s="1" t="s">
        <v>7027</v>
      </c>
      <c r="E734" s="1" t="s">
        <v>39</v>
      </c>
      <c r="F734" s="1" t="s">
        <v>25</v>
      </c>
      <c r="G734" s="2">
        <v>44261</v>
      </c>
      <c r="H734" s="3">
        <v>0.43263888888888891</v>
      </c>
      <c r="I734">
        <v>36338082</v>
      </c>
      <c r="J734">
        <v>5</v>
      </c>
      <c r="K734" s="1" t="s">
        <v>6292</v>
      </c>
      <c r="L734">
        <v>0</v>
      </c>
      <c r="M734" s="4">
        <v>3.1</v>
      </c>
      <c r="N734" s="5">
        <v>6694.58</v>
      </c>
      <c r="O734" s="5">
        <f>IF(March_21[[#This Row],[WIN_OSE]]=0,('Summary Sheet'!$O$1)-('Summary Sheet'!$O$1*2%),-'Summary Sheet'!$O$1*(March_21[[#This Row],[BSP]]-1))</f>
        <v>1.96</v>
      </c>
    </row>
    <row r="735" spans="1:15" x14ac:dyDescent="0.25">
      <c r="A735">
        <v>180158446</v>
      </c>
      <c r="B735" s="1" t="s">
        <v>23</v>
      </c>
      <c r="C735" s="1" t="s">
        <v>3119</v>
      </c>
      <c r="D735" s="1" t="s">
        <v>7027</v>
      </c>
      <c r="E735" s="1" t="s">
        <v>75</v>
      </c>
      <c r="F735" s="1" t="s">
        <v>28</v>
      </c>
      <c r="G735" s="2">
        <v>44261</v>
      </c>
      <c r="H735" s="3">
        <v>0.44513888888888886</v>
      </c>
      <c r="I735">
        <v>18610547</v>
      </c>
      <c r="J735">
        <v>6</v>
      </c>
      <c r="K735" s="1" t="s">
        <v>345</v>
      </c>
      <c r="L735">
        <v>0</v>
      </c>
      <c r="M735" s="4">
        <v>3.2545226238901073</v>
      </c>
      <c r="N735" s="5">
        <v>8323.08</v>
      </c>
      <c r="O735" s="5">
        <f>IF(March_21[[#This Row],[WIN_OSE]]=0,('Summary Sheet'!$O$1)-('Summary Sheet'!$O$1*2%),-'Summary Sheet'!$O$1*(March_21[[#This Row],[BSP]]-1))</f>
        <v>1.96</v>
      </c>
    </row>
    <row r="736" spans="1:15" x14ac:dyDescent="0.25">
      <c r="A736">
        <v>180158822</v>
      </c>
      <c r="B736" s="1" t="s">
        <v>16</v>
      </c>
      <c r="C736" s="1" t="s">
        <v>3133</v>
      </c>
      <c r="D736" s="1" t="s">
        <v>7027</v>
      </c>
      <c r="E736" s="1" t="s">
        <v>289</v>
      </c>
      <c r="F736" s="1" t="s">
        <v>309</v>
      </c>
      <c r="G736" s="2">
        <v>44261</v>
      </c>
      <c r="H736" s="3">
        <v>0.42499999999999999</v>
      </c>
      <c r="I736">
        <v>22828091</v>
      </c>
      <c r="J736">
        <v>2</v>
      </c>
      <c r="K736" s="1" t="s">
        <v>6296</v>
      </c>
      <c r="L736">
        <v>0</v>
      </c>
      <c r="M736" s="4">
        <v>2.3422131661501044</v>
      </c>
      <c r="N736" s="5">
        <v>11862.2</v>
      </c>
      <c r="O736" s="5">
        <f>IF(March_21[[#This Row],[WIN_OSE]]=0,('Summary Sheet'!$O$1)-('Summary Sheet'!$O$1*2%),-'Summary Sheet'!$O$1*(March_21[[#This Row],[BSP]]-1))</f>
        <v>1.96</v>
      </c>
    </row>
    <row r="737" spans="1:15" x14ac:dyDescent="0.25">
      <c r="A737">
        <v>180158824</v>
      </c>
      <c r="B737" s="1" t="s">
        <v>16</v>
      </c>
      <c r="C737" s="1" t="s">
        <v>3133</v>
      </c>
      <c r="D737" s="1" t="s">
        <v>7027</v>
      </c>
      <c r="E737" s="1" t="s">
        <v>20</v>
      </c>
      <c r="F737" s="1" t="s">
        <v>13</v>
      </c>
      <c r="G737" s="2">
        <v>44261</v>
      </c>
      <c r="H737" s="3">
        <v>0.43819444444444444</v>
      </c>
      <c r="I737">
        <v>22688410</v>
      </c>
      <c r="J737">
        <v>6</v>
      </c>
      <c r="K737" s="1" t="s">
        <v>1306</v>
      </c>
      <c r="L737">
        <v>0</v>
      </c>
      <c r="M737" s="4">
        <v>2.8078286275953719</v>
      </c>
      <c r="N737" s="5">
        <v>12572.8</v>
      </c>
      <c r="O737" s="5">
        <f>IF(March_21[[#This Row],[WIN_OSE]]=0,('Summary Sheet'!$O$1)-('Summary Sheet'!$O$1*2%),-'Summary Sheet'!$O$1*(March_21[[#This Row],[BSP]]-1))</f>
        <v>1.96</v>
      </c>
    </row>
    <row r="738" spans="1:15" x14ac:dyDescent="0.25">
      <c r="A738">
        <v>180158826</v>
      </c>
      <c r="B738" s="1" t="s">
        <v>16</v>
      </c>
      <c r="C738" s="1" t="s">
        <v>3133</v>
      </c>
      <c r="D738" s="1" t="s">
        <v>7027</v>
      </c>
      <c r="E738" s="1" t="s">
        <v>24</v>
      </c>
      <c r="F738" s="1" t="s">
        <v>13</v>
      </c>
      <c r="G738" s="2">
        <v>44261</v>
      </c>
      <c r="H738" s="3">
        <v>0.44861111111111113</v>
      </c>
      <c r="I738">
        <v>28791240</v>
      </c>
      <c r="J738">
        <v>1</v>
      </c>
      <c r="K738" s="1" t="s">
        <v>464</v>
      </c>
      <c r="L738">
        <v>0</v>
      </c>
      <c r="M738" s="4">
        <v>2.7584672634952581</v>
      </c>
      <c r="N738" s="5">
        <v>10010.1</v>
      </c>
      <c r="O738" s="5">
        <f>IF(March_21[[#This Row],[WIN_OSE]]=0,('Summary Sheet'!$O$1)-('Summary Sheet'!$O$1*2%),-'Summary Sheet'!$O$1*(March_21[[#This Row],[BSP]]-1))</f>
        <v>1.96</v>
      </c>
    </row>
    <row r="739" spans="1:15" x14ac:dyDescent="0.25">
      <c r="A739">
        <v>180158828</v>
      </c>
      <c r="B739" s="1" t="s">
        <v>16</v>
      </c>
      <c r="C739" s="1" t="s">
        <v>3133</v>
      </c>
      <c r="D739" s="1" t="s">
        <v>7027</v>
      </c>
      <c r="E739" s="1" t="s">
        <v>312</v>
      </c>
      <c r="F739" s="1" t="s">
        <v>1050</v>
      </c>
      <c r="G739" s="2">
        <v>44261</v>
      </c>
      <c r="H739" s="3">
        <v>0.45902777777777776</v>
      </c>
      <c r="I739">
        <v>26849956</v>
      </c>
      <c r="J739">
        <v>4</v>
      </c>
      <c r="K739" s="1" t="s">
        <v>4113</v>
      </c>
      <c r="L739">
        <v>1</v>
      </c>
      <c r="M739" s="4">
        <v>2.3793467176300336</v>
      </c>
      <c r="N739" s="5">
        <v>22110.86</v>
      </c>
      <c r="O739" s="5">
        <f>IF(March_21[[#This Row],[WIN_OSE]]=0,('Summary Sheet'!$O$1)-('Summary Sheet'!$O$1*2%),-'Summary Sheet'!$O$1*(March_21[[#This Row],[BSP]]-1))</f>
        <v>-2.7586934352600672</v>
      </c>
    </row>
    <row r="740" spans="1:15" x14ac:dyDescent="0.25">
      <c r="A740">
        <v>180158830</v>
      </c>
      <c r="B740" s="1" t="s">
        <v>16</v>
      </c>
      <c r="C740" s="1" t="s">
        <v>3133</v>
      </c>
      <c r="D740" s="1" t="s">
        <v>7027</v>
      </c>
      <c r="E740" s="1" t="s">
        <v>47</v>
      </c>
      <c r="F740" s="1" t="s">
        <v>13</v>
      </c>
      <c r="G740" s="2">
        <v>44261</v>
      </c>
      <c r="H740" s="3">
        <v>0.46944444444444444</v>
      </c>
      <c r="I740">
        <v>37033667</v>
      </c>
      <c r="J740">
        <v>5</v>
      </c>
      <c r="K740" s="1" t="s">
        <v>6298</v>
      </c>
      <c r="L740">
        <v>0</v>
      </c>
      <c r="M740" s="4">
        <v>3.3834323419999999</v>
      </c>
      <c r="N740" s="5">
        <v>6625.7</v>
      </c>
      <c r="O740" s="5">
        <f>IF(March_21[[#This Row],[WIN_OSE]]=0,('Summary Sheet'!$O$1)-('Summary Sheet'!$O$1*2%),-'Summary Sheet'!$O$1*(March_21[[#This Row],[BSP]]-1))</f>
        <v>1.96</v>
      </c>
    </row>
    <row r="741" spans="1:15" x14ac:dyDescent="0.25">
      <c r="A741">
        <v>180158832</v>
      </c>
      <c r="B741" s="1" t="s">
        <v>16</v>
      </c>
      <c r="C741" s="1" t="s">
        <v>3133</v>
      </c>
      <c r="D741" s="1" t="s">
        <v>7027</v>
      </c>
      <c r="E741" s="1" t="s">
        <v>37</v>
      </c>
      <c r="F741" s="1" t="s">
        <v>13</v>
      </c>
      <c r="G741" s="2">
        <v>44261</v>
      </c>
      <c r="H741" s="3">
        <v>0.47986111111111113</v>
      </c>
      <c r="I741">
        <v>36436670</v>
      </c>
      <c r="J741">
        <v>3</v>
      </c>
      <c r="K741" s="1" t="s">
        <v>6300</v>
      </c>
      <c r="L741">
        <v>1</v>
      </c>
      <c r="M741" s="4">
        <v>2.4188174163068399</v>
      </c>
      <c r="N741" s="5">
        <v>19042.560000000001</v>
      </c>
      <c r="O741" s="5">
        <f>IF(March_21[[#This Row],[WIN_OSE]]=0,('Summary Sheet'!$O$1)-('Summary Sheet'!$O$1*2%),-'Summary Sheet'!$O$1*(March_21[[#This Row],[BSP]]-1))</f>
        <v>-2.8376348326136798</v>
      </c>
    </row>
    <row r="742" spans="1:15" x14ac:dyDescent="0.25">
      <c r="A742">
        <v>180158834</v>
      </c>
      <c r="B742" s="1" t="s">
        <v>16</v>
      </c>
      <c r="C742" s="1" t="s">
        <v>3133</v>
      </c>
      <c r="D742" s="1" t="s">
        <v>7027</v>
      </c>
      <c r="E742" s="1" t="s">
        <v>32</v>
      </c>
      <c r="F742" s="1" t="s">
        <v>13</v>
      </c>
      <c r="G742" s="2">
        <v>44261</v>
      </c>
      <c r="H742" s="3">
        <v>0.49027777777777776</v>
      </c>
      <c r="I742">
        <v>38218341</v>
      </c>
      <c r="J742">
        <v>3</v>
      </c>
      <c r="K742" s="1" t="s">
        <v>3422</v>
      </c>
      <c r="L742">
        <v>0</v>
      </c>
      <c r="M742" s="4">
        <v>4.3293877085409651</v>
      </c>
      <c r="N742" s="5">
        <v>5431.68</v>
      </c>
      <c r="O742" s="5">
        <f>IF(March_21[[#This Row],[WIN_OSE]]=0,('Summary Sheet'!$O$1)-('Summary Sheet'!$O$1*2%),-'Summary Sheet'!$O$1*(March_21[[#This Row],[BSP]]-1))</f>
        <v>1.96</v>
      </c>
    </row>
    <row r="743" spans="1:15" x14ac:dyDescent="0.25">
      <c r="A743">
        <v>180158836</v>
      </c>
      <c r="B743" s="1" t="s">
        <v>16</v>
      </c>
      <c r="C743" s="1" t="s">
        <v>3133</v>
      </c>
      <c r="D743" s="1" t="s">
        <v>7027</v>
      </c>
      <c r="E743" s="1" t="s">
        <v>60</v>
      </c>
      <c r="F743" s="1" t="s">
        <v>309</v>
      </c>
      <c r="G743" s="2">
        <v>44261</v>
      </c>
      <c r="H743" s="3">
        <v>0.50069444444444444</v>
      </c>
      <c r="I743">
        <v>36924460</v>
      </c>
      <c r="J743">
        <v>5</v>
      </c>
      <c r="K743" s="1" t="s">
        <v>793</v>
      </c>
      <c r="L743">
        <v>0</v>
      </c>
      <c r="M743" s="4">
        <v>3</v>
      </c>
      <c r="N743" s="5">
        <v>9078.76</v>
      </c>
      <c r="O743" s="5">
        <f>IF(March_21[[#This Row],[WIN_OSE]]=0,('Summary Sheet'!$O$1)-('Summary Sheet'!$O$1*2%),-'Summary Sheet'!$O$1*(March_21[[#This Row],[BSP]]-1))</f>
        <v>1.96</v>
      </c>
    </row>
    <row r="744" spans="1:15" x14ac:dyDescent="0.25">
      <c r="A744">
        <v>180158838</v>
      </c>
      <c r="B744" s="1" t="s">
        <v>16</v>
      </c>
      <c r="C744" s="1" t="s">
        <v>3133</v>
      </c>
      <c r="D744" s="1" t="s">
        <v>7027</v>
      </c>
      <c r="E744" s="1" t="s">
        <v>41</v>
      </c>
      <c r="F744" s="1" t="s">
        <v>13</v>
      </c>
      <c r="G744" s="2">
        <v>44261</v>
      </c>
      <c r="H744" s="3">
        <v>0.51111111111111107</v>
      </c>
      <c r="I744">
        <v>36161354</v>
      </c>
      <c r="J744">
        <v>4</v>
      </c>
      <c r="K744" s="1" t="s">
        <v>3573</v>
      </c>
      <c r="L744">
        <v>0</v>
      </c>
      <c r="M744" s="4">
        <v>3.25</v>
      </c>
      <c r="N744" s="5">
        <v>9786.2800000000007</v>
      </c>
      <c r="O744" s="5">
        <f>IF(March_21[[#This Row],[WIN_OSE]]=0,('Summary Sheet'!$O$1)-('Summary Sheet'!$O$1*2%),-'Summary Sheet'!$O$1*(March_21[[#This Row],[BSP]]-1))</f>
        <v>1.96</v>
      </c>
    </row>
    <row r="745" spans="1:15" x14ac:dyDescent="0.25">
      <c r="A745">
        <v>180158840</v>
      </c>
      <c r="B745" s="1" t="s">
        <v>16</v>
      </c>
      <c r="C745" s="1" t="s">
        <v>3133</v>
      </c>
      <c r="D745" s="1" t="s">
        <v>7027</v>
      </c>
      <c r="E745" s="1" t="s">
        <v>65</v>
      </c>
      <c r="F745" s="1" t="s">
        <v>13</v>
      </c>
      <c r="G745" s="2">
        <v>44261</v>
      </c>
      <c r="H745" s="3">
        <v>0.52152777777777781</v>
      </c>
      <c r="I745">
        <v>37389436</v>
      </c>
      <c r="J745">
        <v>5</v>
      </c>
      <c r="K745" s="1" t="s">
        <v>4671</v>
      </c>
      <c r="L745">
        <v>0</v>
      </c>
      <c r="M745" s="4">
        <v>2.9497354057478802</v>
      </c>
      <c r="N745" s="5">
        <v>10812.94</v>
      </c>
      <c r="O745" s="5">
        <f>IF(March_21[[#This Row],[WIN_OSE]]=0,('Summary Sheet'!$O$1)-('Summary Sheet'!$O$1*2%),-'Summary Sheet'!$O$1*(March_21[[#This Row],[BSP]]-1))</f>
        <v>1.96</v>
      </c>
    </row>
    <row r="746" spans="1:15" x14ac:dyDescent="0.25">
      <c r="A746">
        <v>180158842</v>
      </c>
      <c r="B746" s="1" t="s">
        <v>16</v>
      </c>
      <c r="C746" s="1" t="s">
        <v>3133</v>
      </c>
      <c r="D746" s="1" t="s">
        <v>7027</v>
      </c>
      <c r="E746" s="1" t="s">
        <v>39</v>
      </c>
      <c r="F746" s="1" t="s">
        <v>13</v>
      </c>
      <c r="G746" s="2">
        <v>44261</v>
      </c>
      <c r="H746" s="3">
        <v>0.53194444444444444</v>
      </c>
      <c r="I746">
        <v>35940113</v>
      </c>
      <c r="J746">
        <v>4</v>
      </c>
      <c r="K746" s="1" t="s">
        <v>4666</v>
      </c>
      <c r="L746">
        <v>1</v>
      </c>
      <c r="M746" s="4">
        <v>3.7985595457182804</v>
      </c>
      <c r="N746" s="5">
        <v>7352.78</v>
      </c>
      <c r="O746" s="5">
        <f>IF(March_21[[#This Row],[WIN_OSE]]=0,('Summary Sheet'!$O$1)-('Summary Sheet'!$O$1*2%),-'Summary Sheet'!$O$1*(March_21[[#This Row],[BSP]]-1))</f>
        <v>-5.5971190914365607</v>
      </c>
    </row>
    <row r="747" spans="1:15" x14ac:dyDescent="0.25">
      <c r="A747">
        <v>180158844</v>
      </c>
      <c r="B747" s="1" t="s">
        <v>16</v>
      </c>
      <c r="C747" s="1" t="s">
        <v>3133</v>
      </c>
      <c r="D747" s="1" t="s">
        <v>7027</v>
      </c>
      <c r="E747" s="1" t="s">
        <v>41</v>
      </c>
      <c r="F747" s="1" t="s">
        <v>13</v>
      </c>
      <c r="G747" s="2">
        <v>44261</v>
      </c>
      <c r="H747" s="3">
        <v>0.54305555555555551</v>
      </c>
      <c r="I747">
        <v>25667235</v>
      </c>
      <c r="J747">
        <v>5</v>
      </c>
      <c r="K747" s="1" t="s">
        <v>1174</v>
      </c>
      <c r="L747">
        <v>0</v>
      </c>
      <c r="M747" s="4">
        <v>4.4856660540000002</v>
      </c>
      <c r="N747" s="5">
        <v>6012.02</v>
      </c>
      <c r="O747" s="5">
        <f>IF(March_21[[#This Row],[WIN_OSE]]=0,('Summary Sheet'!$O$1)-('Summary Sheet'!$O$1*2%),-'Summary Sheet'!$O$1*(March_21[[#This Row],[BSP]]-1))</f>
        <v>1.96</v>
      </c>
    </row>
    <row r="748" spans="1:15" x14ac:dyDescent="0.25">
      <c r="A748">
        <v>180158846</v>
      </c>
      <c r="B748" s="1" t="s">
        <v>16</v>
      </c>
      <c r="C748" s="1" t="s">
        <v>3133</v>
      </c>
      <c r="D748" s="1" t="s">
        <v>7027</v>
      </c>
      <c r="E748" s="1" t="s">
        <v>39</v>
      </c>
      <c r="F748" s="1" t="s">
        <v>13</v>
      </c>
      <c r="G748" s="2">
        <v>44261</v>
      </c>
      <c r="H748" s="3">
        <v>0.55347222222222225</v>
      </c>
      <c r="I748">
        <v>36973467</v>
      </c>
      <c r="J748">
        <v>3</v>
      </c>
      <c r="K748" s="1" t="s">
        <v>4668</v>
      </c>
      <c r="L748">
        <v>0</v>
      </c>
      <c r="M748" s="4">
        <v>3.85</v>
      </c>
      <c r="N748" s="5">
        <v>5206.5200000000004</v>
      </c>
      <c r="O748" s="5">
        <f>IF(March_21[[#This Row],[WIN_OSE]]=0,('Summary Sheet'!$O$1)-('Summary Sheet'!$O$1*2%),-'Summary Sheet'!$O$1*(March_21[[#This Row],[BSP]]-1))</f>
        <v>1.96</v>
      </c>
    </row>
    <row r="749" spans="1:15" x14ac:dyDescent="0.25">
      <c r="A749">
        <v>180158848</v>
      </c>
      <c r="B749" s="1" t="s">
        <v>16</v>
      </c>
      <c r="C749" s="1" t="s">
        <v>3133</v>
      </c>
      <c r="D749" s="1" t="s">
        <v>7027</v>
      </c>
      <c r="E749" s="1" t="s">
        <v>47</v>
      </c>
      <c r="F749" s="1" t="s">
        <v>13</v>
      </c>
      <c r="G749" s="2">
        <v>44261</v>
      </c>
      <c r="H749" s="3">
        <v>0.56458333333333333</v>
      </c>
      <c r="I749">
        <v>37443870</v>
      </c>
      <c r="J749">
        <v>3</v>
      </c>
      <c r="K749" s="1" t="s">
        <v>6304</v>
      </c>
      <c r="L749">
        <v>0</v>
      </c>
      <c r="M749" s="4">
        <v>4.26</v>
      </c>
      <c r="N749" s="5">
        <v>4970.22</v>
      </c>
      <c r="O749" s="5">
        <f>IF(March_21[[#This Row],[WIN_OSE]]=0,('Summary Sheet'!$O$1)-('Summary Sheet'!$O$1*2%),-'Summary Sheet'!$O$1*(March_21[[#This Row],[BSP]]-1))</f>
        <v>1.96</v>
      </c>
    </row>
    <row r="750" spans="1:15" x14ac:dyDescent="0.25">
      <c r="A750">
        <v>180159061</v>
      </c>
      <c r="B750" s="1" t="s">
        <v>23</v>
      </c>
      <c r="C750" s="1" t="s">
        <v>3120</v>
      </c>
      <c r="D750" s="1" t="s">
        <v>7027</v>
      </c>
      <c r="E750" s="1" t="s">
        <v>41</v>
      </c>
      <c r="F750" s="1" t="s">
        <v>31</v>
      </c>
      <c r="G750" s="2">
        <v>44261</v>
      </c>
      <c r="H750" s="3">
        <v>0.58125000000000004</v>
      </c>
      <c r="I750">
        <v>38315358</v>
      </c>
      <c r="J750">
        <v>6</v>
      </c>
      <c r="K750" s="1" t="s">
        <v>1385</v>
      </c>
      <c r="L750">
        <v>1</v>
      </c>
      <c r="M750" s="4">
        <v>2.48</v>
      </c>
      <c r="N750" s="5">
        <v>10759.6</v>
      </c>
      <c r="O750" s="5">
        <f>IF(March_21[[#This Row],[WIN_OSE]]=0,('Summary Sheet'!$O$1)-('Summary Sheet'!$O$1*2%),-'Summary Sheet'!$O$1*(March_21[[#This Row],[BSP]]-1))</f>
        <v>-2.96</v>
      </c>
    </row>
    <row r="751" spans="1:15" x14ac:dyDescent="0.25">
      <c r="A751">
        <v>180159063</v>
      </c>
      <c r="B751" s="1" t="s">
        <v>23</v>
      </c>
      <c r="C751" s="1" t="s">
        <v>3120</v>
      </c>
      <c r="D751" s="1" t="s">
        <v>7027</v>
      </c>
      <c r="E751" s="1" t="s">
        <v>30</v>
      </c>
      <c r="F751" s="1" t="s">
        <v>31</v>
      </c>
      <c r="G751" s="2">
        <v>44261</v>
      </c>
      <c r="H751" s="3">
        <v>0.59166666666666667</v>
      </c>
      <c r="I751">
        <v>28741367</v>
      </c>
      <c r="J751">
        <v>3</v>
      </c>
      <c r="K751" s="1" t="s">
        <v>4752</v>
      </c>
      <c r="L751">
        <v>0</v>
      </c>
      <c r="M751" s="4">
        <v>3.5</v>
      </c>
      <c r="N751" s="5">
        <v>5946.6</v>
      </c>
      <c r="O751" s="5">
        <f>IF(March_21[[#This Row],[WIN_OSE]]=0,('Summary Sheet'!$O$1)-('Summary Sheet'!$O$1*2%),-'Summary Sheet'!$O$1*(March_21[[#This Row],[BSP]]-1))</f>
        <v>1.96</v>
      </c>
    </row>
    <row r="752" spans="1:15" x14ac:dyDescent="0.25">
      <c r="A752">
        <v>180159065</v>
      </c>
      <c r="B752" s="1" t="s">
        <v>23</v>
      </c>
      <c r="C752" s="1" t="s">
        <v>3120</v>
      </c>
      <c r="D752" s="1" t="s">
        <v>7027</v>
      </c>
      <c r="E752" s="1" t="s">
        <v>60</v>
      </c>
      <c r="F752" s="1" t="s">
        <v>290</v>
      </c>
      <c r="G752" s="2">
        <v>44261</v>
      </c>
      <c r="H752" s="3">
        <v>0.60555555555555551</v>
      </c>
      <c r="I752">
        <v>25227338</v>
      </c>
      <c r="J752">
        <v>4</v>
      </c>
      <c r="K752" s="1" t="s">
        <v>6306</v>
      </c>
      <c r="L752">
        <v>0</v>
      </c>
      <c r="M752" s="4">
        <v>4.2180267978674957</v>
      </c>
      <c r="N752" s="5">
        <v>4576.6400000000003</v>
      </c>
      <c r="O752" s="5">
        <f>IF(March_21[[#This Row],[WIN_OSE]]=0,('Summary Sheet'!$O$1)-('Summary Sheet'!$O$1*2%),-'Summary Sheet'!$O$1*(March_21[[#This Row],[BSP]]-1))</f>
        <v>1.96</v>
      </c>
    </row>
    <row r="753" spans="1:15" x14ac:dyDescent="0.25">
      <c r="A753">
        <v>180159067</v>
      </c>
      <c r="B753" s="1" t="s">
        <v>23</v>
      </c>
      <c r="C753" s="1" t="s">
        <v>3120</v>
      </c>
      <c r="D753" s="1" t="s">
        <v>7027</v>
      </c>
      <c r="E753" s="1" t="s">
        <v>39</v>
      </c>
      <c r="F753" s="1" t="s">
        <v>31</v>
      </c>
      <c r="G753" s="2">
        <v>44261</v>
      </c>
      <c r="H753" s="3">
        <v>0.61944444444444446</v>
      </c>
      <c r="I753">
        <v>35676636</v>
      </c>
      <c r="J753">
        <v>6</v>
      </c>
      <c r="K753" s="1" t="s">
        <v>5362</v>
      </c>
      <c r="L753">
        <v>0</v>
      </c>
      <c r="M753" s="4">
        <v>4.740261338197743</v>
      </c>
      <c r="N753" s="5">
        <v>5610.84</v>
      </c>
      <c r="O753" s="5">
        <f>IF(March_21[[#This Row],[WIN_OSE]]=0,('Summary Sheet'!$O$1)-('Summary Sheet'!$O$1*2%),-'Summary Sheet'!$O$1*(March_21[[#This Row],[BSP]]-1))</f>
        <v>1.96</v>
      </c>
    </row>
    <row r="754" spans="1:15" x14ac:dyDescent="0.25">
      <c r="A754">
        <v>180159069</v>
      </c>
      <c r="B754" s="1" t="s">
        <v>23</v>
      </c>
      <c r="C754" s="1" t="s">
        <v>3120</v>
      </c>
      <c r="D754" s="1" t="s">
        <v>7027</v>
      </c>
      <c r="E754" s="1" t="s">
        <v>24</v>
      </c>
      <c r="F754" s="1" t="s">
        <v>31</v>
      </c>
      <c r="G754" s="2">
        <v>44261</v>
      </c>
      <c r="H754" s="3">
        <v>0.63263888888888886</v>
      </c>
      <c r="I754">
        <v>38663008</v>
      </c>
      <c r="J754">
        <v>2</v>
      </c>
      <c r="K754" s="1" t="s">
        <v>5361</v>
      </c>
      <c r="L754">
        <v>0</v>
      </c>
      <c r="M754" s="4">
        <v>3.4</v>
      </c>
      <c r="N754" s="5">
        <v>5957.66</v>
      </c>
      <c r="O754" s="5">
        <f>IF(March_21[[#This Row],[WIN_OSE]]=0,('Summary Sheet'!$O$1)-('Summary Sheet'!$O$1*2%),-'Summary Sheet'!$O$1*(March_21[[#This Row],[BSP]]-1))</f>
        <v>1.96</v>
      </c>
    </row>
    <row r="755" spans="1:15" x14ac:dyDescent="0.25">
      <c r="A755">
        <v>180159071</v>
      </c>
      <c r="B755" s="1" t="s">
        <v>23</v>
      </c>
      <c r="C755" s="1" t="s">
        <v>3120</v>
      </c>
      <c r="D755" s="1" t="s">
        <v>7027</v>
      </c>
      <c r="E755" s="1" t="s">
        <v>43</v>
      </c>
      <c r="F755" s="1" t="s">
        <v>31</v>
      </c>
      <c r="G755" s="2">
        <v>44261</v>
      </c>
      <c r="H755" s="3">
        <v>0.64444444444444449</v>
      </c>
      <c r="I755">
        <v>37416019</v>
      </c>
      <c r="J755">
        <v>1</v>
      </c>
      <c r="K755" s="1" t="s">
        <v>422</v>
      </c>
      <c r="L755">
        <v>0</v>
      </c>
      <c r="M755" s="4">
        <v>3.4275359414227564</v>
      </c>
      <c r="N755" s="5">
        <v>7957.78</v>
      </c>
      <c r="O755" s="5">
        <f>IF(March_21[[#This Row],[WIN_OSE]]=0,('Summary Sheet'!$O$1)-('Summary Sheet'!$O$1*2%),-'Summary Sheet'!$O$1*(March_21[[#This Row],[BSP]]-1))</f>
        <v>1.96</v>
      </c>
    </row>
    <row r="756" spans="1:15" x14ac:dyDescent="0.25">
      <c r="A756">
        <v>180159073</v>
      </c>
      <c r="B756" s="1" t="s">
        <v>23</v>
      </c>
      <c r="C756" s="1" t="s">
        <v>3120</v>
      </c>
      <c r="D756" s="1" t="s">
        <v>7027</v>
      </c>
      <c r="E756" s="1" t="s">
        <v>49</v>
      </c>
      <c r="F756" s="1" t="s">
        <v>179</v>
      </c>
      <c r="G756" s="2">
        <v>44261</v>
      </c>
      <c r="H756" s="3">
        <v>0.65833333333333333</v>
      </c>
      <c r="I756">
        <v>38469988</v>
      </c>
      <c r="J756">
        <v>6</v>
      </c>
      <c r="K756" s="1" t="s">
        <v>6310</v>
      </c>
      <c r="L756">
        <v>0</v>
      </c>
      <c r="M756" s="4">
        <v>2.5903943859999998</v>
      </c>
      <c r="N756" s="5">
        <v>10060.06</v>
      </c>
      <c r="O756" s="5">
        <f>IF(March_21[[#This Row],[WIN_OSE]]=0,('Summary Sheet'!$O$1)-('Summary Sheet'!$O$1*2%),-'Summary Sheet'!$O$1*(March_21[[#This Row],[BSP]]-1))</f>
        <v>1.96</v>
      </c>
    </row>
    <row r="757" spans="1:15" x14ac:dyDescent="0.25">
      <c r="A757">
        <v>180159075</v>
      </c>
      <c r="B757" s="1" t="s">
        <v>23</v>
      </c>
      <c r="C757" s="1" t="s">
        <v>3120</v>
      </c>
      <c r="D757" s="1" t="s">
        <v>7027</v>
      </c>
      <c r="E757" s="1" t="s">
        <v>30</v>
      </c>
      <c r="F757" s="1" t="s">
        <v>31</v>
      </c>
      <c r="G757" s="2">
        <v>44261</v>
      </c>
      <c r="H757" s="3">
        <v>0.67222222222222228</v>
      </c>
      <c r="I757">
        <v>38711591</v>
      </c>
      <c r="J757">
        <v>1</v>
      </c>
      <c r="K757" s="1" t="s">
        <v>6311</v>
      </c>
      <c r="L757">
        <v>1</v>
      </c>
      <c r="M757" s="4">
        <v>2.76</v>
      </c>
      <c r="N757" s="5">
        <v>10310.02</v>
      </c>
      <c r="O757" s="5">
        <f>IF(March_21[[#This Row],[WIN_OSE]]=0,('Summary Sheet'!$O$1)-('Summary Sheet'!$O$1*2%),-'Summary Sheet'!$O$1*(March_21[[#This Row],[BSP]]-1))</f>
        <v>-3.5199999999999996</v>
      </c>
    </row>
    <row r="758" spans="1:15" x14ac:dyDescent="0.25">
      <c r="A758">
        <v>180159077</v>
      </c>
      <c r="B758" s="1" t="s">
        <v>23</v>
      </c>
      <c r="C758" s="1" t="s">
        <v>3120</v>
      </c>
      <c r="D758" s="1" t="s">
        <v>7027</v>
      </c>
      <c r="E758" s="1" t="s">
        <v>289</v>
      </c>
      <c r="F758" s="1" t="s">
        <v>290</v>
      </c>
      <c r="G758" s="2">
        <v>44261</v>
      </c>
      <c r="H758" s="3">
        <v>0.68611111111111112</v>
      </c>
      <c r="I758">
        <v>29622704</v>
      </c>
      <c r="J758">
        <v>6</v>
      </c>
      <c r="K758" s="1" t="s">
        <v>4524</v>
      </c>
      <c r="L758">
        <v>0</v>
      </c>
      <c r="M758" s="4">
        <v>2.7455655634478529</v>
      </c>
      <c r="N758" s="5">
        <v>12467.82</v>
      </c>
      <c r="O758" s="5">
        <f>IF(March_21[[#This Row],[WIN_OSE]]=0,('Summary Sheet'!$O$1)-('Summary Sheet'!$O$1*2%),-'Summary Sheet'!$O$1*(March_21[[#This Row],[BSP]]-1))</f>
        <v>1.96</v>
      </c>
    </row>
    <row r="759" spans="1:15" x14ac:dyDescent="0.25">
      <c r="A759">
        <v>180159079</v>
      </c>
      <c r="B759" s="1" t="s">
        <v>23</v>
      </c>
      <c r="C759" s="1" t="s">
        <v>3120</v>
      </c>
      <c r="D759" s="1" t="s">
        <v>7027</v>
      </c>
      <c r="E759" s="1" t="s">
        <v>47</v>
      </c>
      <c r="F759" s="1" t="s">
        <v>31</v>
      </c>
      <c r="G759" s="2">
        <v>44261</v>
      </c>
      <c r="H759" s="3">
        <v>0.7</v>
      </c>
      <c r="I759">
        <v>26438435</v>
      </c>
      <c r="J759">
        <v>2</v>
      </c>
      <c r="K759" s="1" t="s">
        <v>4680</v>
      </c>
      <c r="L759">
        <v>0</v>
      </c>
      <c r="M759" s="4">
        <v>3.1379595876355593</v>
      </c>
      <c r="N759" s="5">
        <v>8854.2800000000007</v>
      </c>
      <c r="O759" s="5">
        <f>IF(March_21[[#This Row],[WIN_OSE]]=0,('Summary Sheet'!$O$1)-('Summary Sheet'!$O$1*2%),-'Summary Sheet'!$O$1*(March_21[[#This Row],[BSP]]-1))</f>
        <v>1.96</v>
      </c>
    </row>
    <row r="760" spans="1:15" x14ac:dyDescent="0.25">
      <c r="A760">
        <v>180159081</v>
      </c>
      <c r="B760" s="1" t="s">
        <v>23</v>
      </c>
      <c r="C760" s="1" t="s">
        <v>3120</v>
      </c>
      <c r="D760" s="1" t="s">
        <v>7027</v>
      </c>
      <c r="E760" s="1" t="s">
        <v>32</v>
      </c>
      <c r="F760" s="1" t="s">
        <v>31</v>
      </c>
      <c r="G760" s="2">
        <v>44261</v>
      </c>
      <c r="H760" s="3">
        <v>0.71388888888888891</v>
      </c>
      <c r="I760">
        <v>38386773</v>
      </c>
      <c r="J760">
        <v>6</v>
      </c>
      <c r="K760" s="1" t="s">
        <v>3266</v>
      </c>
      <c r="L760">
        <v>1</v>
      </c>
      <c r="M760" s="4">
        <v>3.6451818075474876</v>
      </c>
      <c r="N760" s="5">
        <v>7477.84</v>
      </c>
      <c r="O760" s="5">
        <f>IF(March_21[[#This Row],[WIN_OSE]]=0,('Summary Sheet'!$O$1)-('Summary Sheet'!$O$1*2%),-'Summary Sheet'!$O$1*(March_21[[#This Row],[BSP]]-1))</f>
        <v>-5.2903636150949751</v>
      </c>
    </row>
    <row r="761" spans="1:15" x14ac:dyDescent="0.25">
      <c r="A761">
        <v>180159083</v>
      </c>
      <c r="B761" s="1" t="s">
        <v>23</v>
      </c>
      <c r="C761" s="1" t="s">
        <v>3120</v>
      </c>
      <c r="D761" s="1" t="s">
        <v>7027</v>
      </c>
      <c r="E761" s="1" t="s">
        <v>39</v>
      </c>
      <c r="F761" s="1" t="s">
        <v>31</v>
      </c>
      <c r="G761" s="2">
        <v>44261</v>
      </c>
      <c r="H761" s="3">
        <v>0.72777777777777775</v>
      </c>
      <c r="I761">
        <v>38218980</v>
      </c>
      <c r="J761">
        <v>3</v>
      </c>
      <c r="K761" s="1" t="s">
        <v>5358</v>
      </c>
      <c r="L761">
        <v>0</v>
      </c>
      <c r="M761" s="4">
        <v>3.4755547322856457</v>
      </c>
      <c r="N761" s="5">
        <v>8971.0400000000009</v>
      </c>
      <c r="O761" s="5">
        <f>IF(March_21[[#This Row],[WIN_OSE]]=0,('Summary Sheet'!$O$1)-('Summary Sheet'!$O$1*2%),-'Summary Sheet'!$O$1*(March_21[[#This Row],[BSP]]-1))</f>
        <v>1.96</v>
      </c>
    </row>
    <row r="762" spans="1:15" x14ac:dyDescent="0.25">
      <c r="A762">
        <v>180159085</v>
      </c>
      <c r="B762" s="1" t="s">
        <v>23</v>
      </c>
      <c r="C762" s="1" t="s">
        <v>3120</v>
      </c>
      <c r="D762" s="1" t="s">
        <v>7027</v>
      </c>
      <c r="E762" s="1" t="s">
        <v>24</v>
      </c>
      <c r="F762" s="1" t="s">
        <v>31</v>
      </c>
      <c r="G762" s="2">
        <v>44261</v>
      </c>
      <c r="H762" s="3">
        <v>0.73888888888888893</v>
      </c>
      <c r="I762">
        <v>36630227</v>
      </c>
      <c r="J762">
        <v>2</v>
      </c>
      <c r="K762" s="1" t="s">
        <v>4670</v>
      </c>
      <c r="L762">
        <v>0</v>
      </c>
      <c r="M762" s="4">
        <v>4.2</v>
      </c>
      <c r="N762" s="5">
        <v>2699.04</v>
      </c>
      <c r="O762" s="5">
        <f>IF(March_21[[#This Row],[WIN_OSE]]=0,('Summary Sheet'!$O$1)-('Summary Sheet'!$O$1*2%),-'Summary Sheet'!$O$1*(March_21[[#This Row],[BSP]]-1))</f>
        <v>1.96</v>
      </c>
    </row>
    <row r="763" spans="1:15" x14ac:dyDescent="0.25">
      <c r="A763">
        <v>180159087</v>
      </c>
      <c r="B763" s="1" t="s">
        <v>23</v>
      </c>
      <c r="C763" s="1" t="s">
        <v>3120</v>
      </c>
      <c r="D763" s="1" t="s">
        <v>7027</v>
      </c>
      <c r="E763" s="1" t="s">
        <v>24</v>
      </c>
      <c r="F763" s="1" t="s">
        <v>31</v>
      </c>
      <c r="G763" s="2">
        <v>44261</v>
      </c>
      <c r="H763" s="3">
        <v>0.75138888888888888</v>
      </c>
      <c r="I763">
        <v>23918572</v>
      </c>
      <c r="J763">
        <v>3</v>
      </c>
      <c r="K763" s="1" t="s">
        <v>4307</v>
      </c>
      <c r="L763">
        <v>0</v>
      </c>
      <c r="M763" s="4">
        <v>4.2</v>
      </c>
      <c r="N763" s="5">
        <v>5087.9799999999996</v>
      </c>
      <c r="O763" s="5">
        <f>IF(March_21[[#This Row],[WIN_OSE]]=0,('Summary Sheet'!$O$1)-('Summary Sheet'!$O$1*2%),-'Summary Sheet'!$O$1*(March_21[[#This Row],[BSP]]-1))</f>
        <v>1.96</v>
      </c>
    </row>
    <row r="764" spans="1:15" x14ac:dyDescent="0.25">
      <c r="A764">
        <v>180159190</v>
      </c>
      <c r="B764" s="1" t="s">
        <v>23</v>
      </c>
      <c r="C764" s="1" t="s">
        <v>3134</v>
      </c>
      <c r="D764" s="1" t="s">
        <v>7027</v>
      </c>
      <c r="E764" s="1" t="s">
        <v>20</v>
      </c>
      <c r="F764" s="1" t="s">
        <v>33</v>
      </c>
      <c r="G764" s="2">
        <v>44261</v>
      </c>
      <c r="H764" s="3">
        <v>0.5756944444444444</v>
      </c>
      <c r="I764">
        <v>35838022</v>
      </c>
      <c r="J764">
        <v>5</v>
      </c>
      <c r="K764" s="1" t="s">
        <v>3435</v>
      </c>
      <c r="L764">
        <v>0</v>
      </c>
      <c r="M764" s="4">
        <v>2.1979521819999999</v>
      </c>
      <c r="N764" s="5">
        <v>13206.18</v>
      </c>
      <c r="O764" s="5">
        <f>IF(March_21[[#This Row],[WIN_OSE]]=0,('Summary Sheet'!$O$1)-('Summary Sheet'!$O$1*2%),-'Summary Sheet'!$O$1*(March_21[[#This Row],[BSP]]-1))</f>
        <v>1.96</v>
      </c>
    </row>
    <row r="765" spans="1:15" x14ac:dyDescent="0.25">
      <c r="A765">
        <v>180159192</v>
      </c>
      <c r="B765" s="1" t="s">
        <v>23</v>
      </c>
      <c r="C765" s="1" t="s">
        <v>3134</v>
      </c>
      <c r="D765" s="1" t="s">
        <v>7027</v>
      </c>
      <c r="E765" s="1" t="s">
        <v>32</v>
      </c>
      <c r="F765" s="1" t="s">
        <v>33</v>
      </c>
      <c r="G765" s="2">
        <v>44261</v>
      </c>
      <c r="H765" s="3">
        <v>0.58819444444444446</v>
      </c>
      <c r="I765">
        <v>35750473</v>
      </c>
      <c r="J765">
        <v>1</v>
      </c>
      <c r="K765" s="1" t="s">
        <v>5234</v>
      </c>
      <c r="L765">
        <v>0</v>
      </c>
      <c r="M765" s="4">
        <v>3.0981389748241055</v>
      </c>
      <c r="N765" s="5">
        <v>7066.86</v>
      </c>
      <c r="O765" s="5">
        <f>IF(March_21[[#This Row],[WIN_OSE]]=0,('Summary Sheet'!$O$1)-('Summary Sheet'!$O$1*2%),-'Summary Sheet'!$O$1*(March_21[[#This Row],[BSP]]-1))</f>
        <v>1.96</v>
      </c>
    </row>
    <row r="766" spans="1:15" x14ac:dyDescent="0.25">
      <c r="A766">
        <v>180159194</v>
      </c>
      <c r="B766" s="1" t="s">
        <v>23</v>
      </c>
      <c r="C766" s="1" t="s">
        <v>3134</v>
      </c>
      <c r="D766" s="1" t="s">
        <v>7027</v>
      </c>
      <c r="E766" s="1" t="s">
        <v>32</v>
      </c>
      <c r="F766" s="1" t="s">
        <v>33</v>
      </c>
      <c r="G766" s="2">
        <v>44261</v>
      </c>
      <c r="H766" s="3">
        <v>0.59930555555555554</v>
      </c>
      <c r="I766">
        <v>21985737</v>
      </c>
      <c r="J766">
        <v>2</v>
      </c>
      <c r="K766" s="1" t="s">
        <v>5233</v>
      </c>
      <c r="L766">
        <v>1</v>
      </c>
      <c r="M766" s="4">
        <v>2.9881520048112726</v>
      </c>
      <c r="N766" s="5">
        <v>9887.7000000000007</v>
      </c>
      <c r="O766" s="5">
        <f>IF(March_21[[#This Row],[WIN_OSE]]=0,('Summary Sheet'!$O$1)-('Summary Sheet'!$O$1*2%),-'Summary Sheet'!$O$1*(March_21[[#This Row],[BSP]]-1))</f>
        <v>-3.9763040096225453</v>
      </c>
    </row>
    <row r="767" spans="1:15" x14ac:dyDescent="0.25">
      <c r="A767">
        <v>180159196</v>
      </c>
      <c r="B767" s="1" t="s">
        <v>23</v>
      </c>
      <c r="C767" s="1" t="s">
        <v>3134</v>
      </c>
      <c r="D767" s="1" t="s">
        <v>7027</v>
      </c>
      <c r="E767" s="1" t="s">
        <v>43</v>
      </c>
      <c r="F767" s="1" t="s">
        <v>33</v>
      </c>
      <c r="G767" s="2">
        <v>44261</v>
      </c>
      <c r="H767" s="3">
        <v>0.61250000000000004</v>
      </c>
      <c r="I767">
        <v>22948405</v>
      </c>
      <c r="J767">
        <v>5</v>
      </c>
      <c r="K767" s="1" t="s">
        <v>6320</v>
      </c>
      <c r="L767">
        <v>1</v>
      </c>
      <c r="M767" s="4">
        <v>3.2295348453145554</v>
      </c>
      <c r="N767" s="5">
        <v>9542.9599999999991</v>
      </c>
      <c r="O767" s="5">
        <f>IF(March_21[[#This Row],[WIN_OSE]]=0,('Summary Sheet'!$O$1)-('Summary Sheet'!$O$1*2%),-'Summary Sheet'!$O$1*(March_21[[#This Row],[BSP]]-1))</f>
        <v>-4.4590696906291107</v>
      </c>
    </row>
    <row r="768" spans="1:15" x14ac:dyDescent="0.25">
      <c r="A768">
        <v>180159198</v>
      </c>
      <c r="B768" s="1" t="s">
        <v>23</v>
      </c>
      <c r="C768" s="1" t="s">
        <v>3134</v>
      </c>
      <c r="D768" s="1" t="s">
        <v>7027</v>
      </c>
      <c r="E768" s="1" t="s">
        <v>49</v>
      </c>
      <c r="F768" s="1" t="s">
        <v>50</v>
      </c>
      <c r="G768" s="2">
        <v>44261</v>
      </c>
      <c r="H768" s="3">
        <v>0.62638888888888888</v>
      </c>
      <c r="I768">
        <v>28741392</v>
      </c>
      <c r="J768">
        <v>4</v>
      </c>
      <c r="K768" s="1" t="s">
        <v>6321</v>
      </c>
      <c r="L768">
        <v>1</v>
      </c>
      <c r="M768" s="4">
        <v>3.6132963557066797</v>
      </c>
      <c r="N768" s="5">
        <v>7041.02</v>
      </c>
      <c r="O768" s="5">
        <f>IF(March_21[[#This Row],[WIN_OSE]]=0,('Summary Sheet'!$O$1)-('Summary Sheet'!$O$1*2%),-'Summary Sheet'!$O$1*(March_21[[#This Row],[BSP]]-1))</f>
        <v>-5.2265927114133595</v>
      </c>
    </row>
    <row r="769" spans="1:15" x14ac:dyDescent="0.25">
      <c r="A769">
        <v>180159200</v>
      </c>
      <c r="B769" s="1" t="s">
        <v>23</v>
      </c>
      <c r="C769" s="1" t="s">
        <v>3134</v>
      </c>
      <c r="D769" s="1" t="s">
        <v>7027</v>
      </c>
      <c r="E769" s="1" t="s">
        <v>308</v>
      </c>
      <c r="F769" s="1" t="s">
        <v>35</v>
      </c>
      <c r="G769" s="2">
        <v>44261</v>
      </c>
      <c r="H769" s="3">
        <v>0.63749999999999996</v>
      </c>
      <c r="I769">
        <v>38488420</v>
      </c>
      <c r="J769">
        <v>2</v>
      </c>
      <c r="K769" s="1" t="s">
        <v>6323</v>
      </c>
      <c r="L769">
        <v>0</v>
      </c>
      <c r="M769" s="4">
        <v>3.3343918856888202</v>
      </c>
      <c r="N769" s="5">
        <v>11049.64</v>
      </c>
      <c r="O769" s="5">
        <f>IF(March_21[[#This Row],[WIN_OSE]]=0,('Summary Sheet'!$O$1)-('Summary Sheet'!$O$1*2%),-'Summary Sheet'!$O$1*(March_21[[#This Row],[BSP]]-1))</f>
        <v>1.96</v>
      </c>
    </row>
    <row r="770" spans="1:15" x14ac:dyDescent="0.25">
      <c r="A770">
        <v>180159202</v>
      </c>
      <c r="B770" s="1" t="s">
        <v>23</v>
      </c>
      <c r="C770" s="1" t="s">
        <v>3134</v>
      </c>
      <c r="D770" s="1" t="s">
        <v>7027</v>
      </c>
      <c r="E770" s="1" t="s">
        <v>64</v>
      </c>
      <c r="F770" s="1" t="s">
        <v>35</v>
      </c>
      <c r="G770" s="2">
        <v>44261</v>
      </c>
      <c r="H770" s="3">
        <v>0.65138888888888891</v>
      </c>
      <c r="I770">
        <v>35838100</v>
      </c>
      <c r="J770">
        <v>5</v>
      </c>
      <c r="K770" s="1" t="s">
        <v>5454</v>
      </c>
      <c r="L770">
        <v>0</v>
      </c>
      <c r="M770" s="4">
        <v>3.9</v>
      </c>
      <c r="N770" s="5">
        <v>5430.7</v>
      </c>
      <c r="O770" s="5">
        <f>IF(March_21[[#This Row],[WIN_OSE]]=0,('Summary Sheet'!$O$1)-('Summary Sheet'!$O$1*2%),-'Summary Sheet'!$O$1*(March_21[[#This Row],[BSP]]-1))</f>
        <v>1.96</v>
      </c>
    </row>
    <row r="771" spans="1:15" x14ac:dyDescent="0.25">
      <c r="A771">
        <v>180159204</v>
      </c>
      <c r="B771" s="1" t="s">
        <v>23</v>
      </c>
      <c r="C771" s="1" t="s">
        <v>3134</v>
      </c>
      <c r="D771" s="1" t="s">
        <v>7027</v>
      </c>
      <c r="E771" s="1" t="s">
        <v>306</v>
      </c>
      <c r="F771" s="1" t="s">
        <v>35</v>
      </c>
      <c r="G771" s="2">
        <v>44261</v>
      </c>
      <c r="H771" s="3">
        <v>0.66527777777777775</v>
      </c>
      <c r="I771">
        <v>28586192</v>
      </c>
      <c r="J771">
        <v>4</v>
      </c>
      <c r="K771" s="1" t="s">
        <v>5446</v>
      </c>
      <c r="L771">
        <v>1</v>
      </c>
      <c r="M771" s="4">
        <v>2.5054184259999999</v>
      </c>
      <c r="N771" s="5">
        <v>15646.5</v>
      </c>
      <c r="O771" s="5">
        <f>IF(March_21[[#This Row],[WIN_OSE]]=0,('Summary Sheet'!$O$1)-('Summary Sheet'!$O$1*2%),-'Summary Sheet'!$O$1*(March_21[[#This Row],[BSP]]-1))</f>
        <v>-3.0108368519999997</v>
      </c>
    </row>
    <row r="772" spans="1:15" x14ac:dyDescent="0.25">
      <c r="A772">
        <v>180159206</v>
      </c>
      <c r="B772" s="1" t="s">
        <v>23</v>
      </c>
      <c r="C772" s="1" t="s">
        <v>3134</v>
      </c>
      <c r="D772" s="1" t="s">
        <v>7027</v>
      </c>
      <c r="E772" s="1" t="s">
        <v>49</v>
      </c>
      <c r="F772" s="1" t="s">
        <v>50</v>
      </c>
      <c r="G772" s="2">
        <v>44261</v>
      </c>
      <c r="H772" s="3">
        <v>0.6791666666666667</v>
      </c>
      <c r="I772">
        <v>30547836</v>
      </c>
      <c r="J772">
        <v>2</v>
      </c>
      <c r="K772" s="1" t="s">
        <v>3212</v>
      </c>
      <c r="L772">
        <v>1</v>
      </c>
      <c r="M772" s="4">
        <v>3.4347595683124377</v>
      </c>
      <c r="N772" s="5">
        <v>8692.7000000000007</v>
      </c>
      <c r="O772" s="5">
        <f>IF(March_21[[#This Row],[WIN_OSE]]=0,('Summary Sheet'!$O$1)-('Summary Sheet'!$O$1*2%),-'Summary Sheet'!$O$1*(March_21[[#This Row],[BSP]]-1))</f>
        <v>-4.8695191366248753</v>
      </c>
    </row>
    <row r="773" spans="1:15" x14ac:dyDescent="0.25">
      <c r="A773">
        <v>180159208</v>
      </c>
      <c r="B773" s="1" t="s">
        <v>23</v>
      </c>
      <c r="C773" s="1" t="s">
        <v>3134</v>
      </c>
      <c r="D773" s="1" t="s">
        <v>7027</v>
      </c>
      <c r="E773" s="1" t="s">
        <v>55</v>
      </c>
      <c r="F773" s="1" t="s">
        <v>35</v>
      </c>
      <c r="G773" s="2">
        <v>44261</v>
      </c>
      <c r="H773" s="3">
        <v>0.69305555555555554</v>
      </c>
      <c r="I773">
        <v>37214349</v>
      </c>
      <c r="J773">
        <v>6</v>
      </c>
      <c r="K773" s="1" t="s">
        <v>3348</v>
      </c>
      <c r="L773">
        <v>0</v>
      </c>
      <c r="M773" s="4">
        <v>4.0631999365270151</v>
      </c>
      <c r="N773" s="5">
        <v>4649.88</v>
      </c>
      <c r="O773" s="5">
        <f>IF(March_21[[#This Row],[WIN_OSE]]=0,('Summary Sheet'!$O$1)-('Summary Sheet'!$O$1*2%),-'Summary Sheet'!$O$1*(March_21[[#This Row],[BSP]]-1))</f>
        <v>1.96</v>
      </c>
    </row>
    <row r="774" spans="1:15" x14ac:dyDescent="0.25">
      <c r="A774">
        <v>180159210</v>
      </c>
      <c r="B774" s="1" t="s">
        <v>23</v>
      </c>
      <c r="C774" s="1" t="s">
        <v>3134</v>
      </c>
      <c r="D774" s="1" t="s">
        <v>7027</v>
      </c>
      <c r="E774" s="1" t="s">
        <v>64</v>
      </c>
      <c r="F774" s="1" t="s">
        <v>35</v>
      </c>
      <c r="G774" s="2">
        <v>44261</v>
      </c>
      <c r="H774" s="3">
        <v>0.70694444444444449</v>
      </c>
      <c r="I774">
        <v>28233274</v>
      </c>
      <c r="J774">
        <v>4</v>
      </c>
      <c r="K774" s="1" t="s">
        <v>5458</v>
      </c>
      <c r="L774">
        <v>0</v>
      </c>
      <c r="M774" s="4">
        <v>3.5613904330000001</v>
      </c>
      <c r="N774" s="5">
        <v>10264.5</v>
      </c>
      <c r="O774" s="5">
        <f>IF(March_21[[#This Row],[WIN_OSE]]=0,('Summary Sheet'!$O$1)-('Summary Sheet'!$O$1*2%),-'Summary Sheet'!$O$1*(March_21[[#This Row],[BSP]]-1))</f>
        <v>1.96</v>
      </c>
    </row>
    <row r="775" spans="1:15" x14ac:dyDescent="0.25">
      <c r="A775">
        <v>180159212</v>
      </c>
      <c r="B775" s="1" t="s">
        <v>23</v>
      </c>
      <c r="C775" s="1" t="s">
        <v>3134</v>
      </c>
      <c r="D775" s="1" t="s">
        <v>7027</v>
      </c>
      <c r="E775" s="1" t="s">
        <v>34</v>
      </c>
      <c r="F775" s="1" t="s">
        <v>35</v>
      </c>
      <c r="G775" s="2">
        <v>44261</v>
      </c>
      <c r="H775" s="3">
        <v>0.72083333333333333</v>
      </c>
      <c r="I775">
        <v>38633099</v>
      </c>
      <c r="J775">
        <v>5</v>
      </c>
      <c r="K775" s="1" t="s">
        <v>5298</v>
      </c>
      <c r="L775">
        <v>0</v>
      </c>
      <c r="M775" s="4">
        <v>1.57</v>
      </c>
      <c r="N775" s="5">
        <v>26714.2</v>
      </c>
      <c r="O775" s="5">
        <f>IF(March_21[[#This Row],[WIN_OSE]]=0,('Summary Sheet'!$O$1)-('Summary Sheet'!$O$1*2%),-'Summary Sheet'!$O$1*(March_21[[#This Row],[BSP]]-1))</f>
        <v>1.96</v>
      </c>
    </row>
    <row r="776" spans="1:15" x14ac:dyDescent="0.25">
      <c r="A776">
        <v>180159214</v>
      </c>
      <c r="B776" s="1" t="s">
        <v>23</v>
      </c>
      <c r="C776" s="1" t="s">
        <v>3134</v>
      </c>
      <c r="D776" s="1" t="s">
        <v>7027</v>
      </c>
      <c r="E776" s="1" t="s">
        <v>346</v>
      </c>
      <c r="F776" s="1" t="s">
        <v>35</v>
      </c>
      <c r="G776" s="2">
        <v>44261</v>
      </c>
      <c r="H776" s="3">
        <v>0.73402777777777772</v>
      </c>
      <c r="I776">
        <v>36345695</v>
      </c>
      <c r="J776">
        <v>6</v>
      </c>
      <c r="K776" s="1" t="s">
        <v>6330</v>
      </c>
      <c r="L776">
        <v>1</v>
      </c>
      <c r="M776" s="4">
        <v>2.7200419407094163</v>
      </c>
      <c r="N776" s="5">
        <v>22269.78</v>
      </c>
      <c r="O776" s="5">
        <f>IF(March_21[[#This Row],[WIN_OSE]]=0,('Summary Sheet'!$O$1)-('Summary Sheet'!$O$1*2%),-'Summary Sheet'!$O$1*(March_21[[#This Row],[BSP]]-1))</f>
        <v>-3.4400838814188326</v>
      </c>
    </row>
    <row r="777" spans="1:15" x14ac:dyDescent="0.25">
      <c r="A777">
        <v>180159216</v>
      </c>
      <c r="B777" s="1" t="s">
        <v>23</v>
      </c>
      <c r="C777" s="1" t="s">
        <v>3134</v>
      </c>
      <c r="D777" s="1" t="s">
        <v>7027</v>
      </c>
      <c r="E777" s="1" t="s">
        <v>75</v>
      </c>
      <c r="F777" s="1" t="s">
        <v>50</v>
      </c>
      <c r="G777" s="2">
        <v>44261</v>
      </c>
      <c r="H777" s="3">
        <v>0.74583333333333335</v>
      </c>
      <c r="I777">
        <v>19590343</v>
      </c>
      <c r="J777">
        <v>6</v>
      </c>
      <c r="K777" s="1" t="s">
        <v>3179</v>
      </c>
      <c r="L777">
        <v>0</v>
      </c>
      <c r="M777" s="4">
        <v>1.924586774</v>
      </c>
      <c r="N777" s="5">
        <v>22055.86</v>
      </c>
      <c r="O777" s="5">
        <f>IF(March_21[[#This Row],[WIN_OSE]]=0,('Summary Sheet'!$O$1)-('Summary Sheet'!$O$1*2%),-'Summary Sheet'!$O$1*(March_21[[#This Row],[BSP]]-1))</f>
        <v>1.96</v>
      </c>
    </row>
    <row r="778" spans="1:15" x14ac:dyDescent="0.25">
      <c r="A778">
        <v>180159233</v>
      </c>
      <c r="B778" s="1" t="s">
        <v>1277</v>
      </c>
      <c r="C778" s="1" t="s">
        <v>3136</v>
      </c>
      <c r="D778" s="1" t="s">
        <v>7027</v>
      </c>
      <c r="E778" s="1" t="s">
        <v>43</v>
      </c>
      <c r="F778" s="1" t="s">
        <v>44</v>
      </c>
      <c r="G778" s="2">
        <v>44261</v>
      </c>
      <c r="H778" s="3">
        <v>0.7631944444444444</v>
      </c>
      <c r="I778">
        <v>36042423</v>
      </c>
      <c r="J778">
        <v>6</v>
      </c>
      <c r="K778" s="1" t="s">
        <v>4657</v>
      </c>
      <c r="L778">
        <v>1</v>
      </c>
      <c r="M778" s="4">
        <v>3.3487220093626826</v>
      </c>
      <c r="N778" s="5">
        <v>15701.52</v>
      </c>
      <c r="O778" s="5">
        <f>IF(March_21[[#This Row],[WIN_OSE]]=0,('Summary Sheet'!$O$1)-('Summary Sheet'!$O$1*2%),-'Summary Sheet'!$O$1*(March_21[[#This Row],[BSP]]-1))</f>
        <v>-4.6974440187253652</v>
      </c>
    </row>
    <row r="779" spans="1:15" x14ac:dyDescent="0.25">
      <c r="A779">
        <v>180159235</v>
      </c>
      <c r="B779" s="1" t="s">
        <v>1277</v>
      </c>
      <c r="C779" s="1" t="s">
        <v>3136</v>
      </c>
      <c r="D779" s="1" t="s">
        <v>7027</v>
      </c>
      <c r="E779" s="1" t="s">
        <v>30</v>
      </c>
      <c r="F779" s="1" t="s">
        <v>44</v>
      </c>
      <c r="G779" s="2">
        <v>44261</v>
      </c>
      <c r="H779" s="3">
        <v>0.77500000000000002</v>
      </c>
      <c r="I779">
        <v>38115519</v>
      </c>
      <c r="J779">
        <v>2</v>
      </c>
      <c r="K779" s="1" t="s">
        <v>1256</v>
      </c>
      <c r="L779">
        <v>0</v>
      </c>
      <c r="M779" s="4">
        <v>4.4651433831115712</v>
      </c>
      <c r="N779" s="5">
        <v>8095.06</v>
      </c>
      <c r="O779" s="5">
        <f>IF(March_21[[#This Row],[WIN_OSE]]=0,('Summary Sheet'!$O$1)-('Summary Sheet'!$O$1*2%),-'Summary Sheet'!$O$1*(March_21[[#This Row],[BSP]]-1))</f>
        <v>1.96</v>
      </c>
    </row>
    <row r="780" spans="1:15" x14ac:dyDescent="0.25">
      <c r="A780">
        <v>180159237</v>
      </c>
      <c r="B780" s="1" t="s">
        <v>1277</v>
      </c>
      <c r="C780" s="1" t="s">
        <v>3136</v>
      </c>
      <c r="D780" s="1" t="s">
        <v>7027</v>
      </c>
      <c r="E780" s="1" t="s">
        <v>43</v>
      </c>
      <c r="F780" s="1" t="s">
        <v>44</v>
      </c>
      <c r="G780" s="2">
        <v>44261</v>
      </c>
      <c r="H780" s="3">
        <v>0.78541666666666665</v>
      </c>
      <c r="I780">
        <v>22076871</v>
      </c>
      <c r="J780">
        <v>2</v>
      </c>
      <c r="K780" s="1" t="s">
        <v>6335</v>
      </c>
      <c r="L780">
        <v>1</v>
      </c>
      <c r="M780" s="4">
        <v>4.0999999999999996</v>
      </c>
      <c r="N780" s="5">
        <v>7435.1</v>
      </c>
      <c r="O780" s="5">
        <f>IF(March_21[[#This Row],[WIN_OSE]]=0,('Summary Sheet'!$O$1)-('Summary Sheet'!$O$1*2%),-'Summary Sheet'!$O$1*(March_21[[#This Row],[BSP]]-1))</f>
        <v>-6.1999999999999993</v>
      </c>
    </row>
    <row r="781" spans="1:15" x14ac:dyDescent="0.25">
      <c r="A781">
        <v>180159239</v>
      </c>
      <c r="B781" s="1" t="s">
        <v>1277</v>
      </c>
      <c r="C781" s="1" t="s">
        <v>3136</v>
      </c>
      <c r="D781" s="1" t="s">
        <v>7027</v>
      </c>
      <c r="E781" s="1" t="s">
        <v>41</v>
      </c>
      <c r="F781" s="1" t="s">
        <v>44</v>
      </c>
      <c r="G781" s="2">
        <v>44261</v>
      </c>
      <c r="H781" s="3">
        <v>0.79791666666666672</v>
      </c>
      <c r="I781">
        <v>37309831</v>
      </c>
      <c r="J781">
        <v>4</v>
      </c>
      <c r="K781" s="1" t="s">
        <v>4726</v>
      </c>
      <c r="L781">
        <v>0</v>
      </c>
      <c r="M781" s="4">
        <v>4.7698163728163836</v>
      </c>
      <c r="N781" s="5">
        <v>4418.8999999999996</v>
      </c>
      <c r="O781" s="5">
        <f>IF(March_21[[#This Row],[WIN_OSE]]=0,('Summary Sheet'!$O$1)-('Summary Sheet'!$O$1*2%),-'Summary Sheet'!$O$1*(March_21[[#This Row],[BSP]]-1))</f>
        <v>1.96</v>
      </c>
    </row>
    <row r="782" spans="1:15" x14ac:dyDescent="0.25">
      <c r="A782">
        <v>180159241</v>
      </c>
      <c r="B782" s="1" t="s">
        <v>1277</v>
      </c>
      <c r="C782" s="1" t="s">
        <v>3136</v>
      </c>
      <c r="D782" s="1" t="s">
        <v>7027</v>
      </c>
      <c r="E782" s="1" t="s">
        <v>32</v>
      </c>
      <c r="F782" s="1" t="s">
        <v>44</v>
      </c>
      <c r="G782" s="2">
        <v>44261</v>
      </c>
      <c r="H782" s="3">
        <v>0.80972222222222223</v>
      </c>
      <c r="I782">
        <v>26966722</v>
      </c>
      <c r="J782">
        <v>6</v>
      </c>
      <c r="K782" s="1" t="s">
        <v>4696</v>
      </c>
      <c r="L782">
        <v>0</v>
      </c>
      <c r="M782" s="4">
        <v>3.65</v>
      </c>
      <c r="N782" s="5">
        <v>9821.6200000000008</v>
      </c>
      <c r="O782" s="5">
        <f>IF(March_21[[#This Row],[WIN_OSE]]=0,('Summary Sheet'!$O$1)-('Summary Sheet'!$O$1*2%),-'Summary Sheet'!$O$1*(March_21[[#This Row],[BSP]]-1))</f>
        <v>1.96</v>
      </c>
    </row>
    <row r="783" spans="1:15" x14ac:dyDescent="0.25">
      <c r="A783">
        <v>180159243</v>
      </c>
      <c r="B783" s="1" t="s">
        <v>1277</v>
      </c>
      <c r="C783" s="1" t="s">
        <v>3136</v>
      </c>
      <c r="D783" s="1" t="s">
        <v>7027</v>
      </c>
      <c r="E783" s="1" t="s">
        <v>24</v>
      </c>
      <c r="F783" s="1" t="s">
        <v>44</v>
      </c>
      <c r="G783" s="2">
        <v>44261</v>
      </c>
      <c r="H783" s="3">
        <v>0.82013888888888886</v>
      </c>
      <c r="I783">
        <v>38324319</v>
      </c>
      <c r="J783">
        <v>2</v>
      </c>
      <c r="K783" s="1" t="s">
        <v>6338</v>
      </c>
      <c r="L783">
        <v>0</v>
      </c>
      <c r="M783" s="4">
        <v>3.916573166374655</v>
      </c>
      <c r="N783" s="5">
        <v>10660.68</v>
      </c>
      <c r="O783" s="5">
        <f>IF(March_21[[#This Row],[WIN_OSE]]=0,('Summary Sheet'!$O$1)-('Summary Sheet'!$O$1*2%),-'Summary Sheet'!$O$1*(March_21[[#This Row],[BSP]]-1))</f>
        <v>1.96</v>
      </c>
    </row>
    <row r="784" spans="1:15" x14ac:dyDescent="0.25">
      <c r="A784">
        <v>180159245</v>
      </c>
      <c r="B784" s="1" t="s">
        <v>1277</v>
      </c>
      <c r="C784" s="1" t="s">
        <v>3136</v>
      </c>
      <c r="D784" s="1" t="s">
        <v>7027</v>
      </c>
      <c r="E784" s="1" t="s">
        <v>47</v>
      </c>
      <c r="F784" s="1" t="s">
        <v>44</v>
      </c>
      <c r="G784" s="2">
        <v>44261</v>
      </c>
      <c r="H784" s="3">
        <v>0.83194444444444449</v>
      </c>
      <c r="I784">
        <v>13036163</v>
      </c>
      <c r="J784">
        <v>4</v>
      </c>
      <c r="K784" s="1" t="s">
        <v>4982</v>
      </c>
      <c r="L784">
        <v>0</v>
      </c>
      <c r="M784" s="4">
        <v>4.0999999999999996</v>
      </c>
      <c r="N784" s="5">
        <v>4872.0600000000004</v>
      </c>
      <c r="O784" s="5">
        <f>IF(March_21[[#This Row],[WIN_OSE]]=0,('Summary Sheet'!$O$1)-('Summary Sheet'!$O$1*2%),-'Summary Sheet'!$O$1*(March_21[[#This Row],[BSP]]-1))</f>
        <v>1.96</v>
      </c>
    </row>
    <row r="785" spans="1:15" x14ac:dyDescent="0.25">
      <c r="A785">
        <v>180159247</v>
      </c>
      <c r="B785" s="1" t="s">
        <v>1277</v>
      </c>
      <c r="C785" s="1" t="s">
        <v>3136</v>
      </c>
      <c r="D785" s="1" t="s">
        <v>7027</v>
      </c>
      <c r="E785" s="1" t="s">
        <v>41</v>
      </c>
      <c r="F785" s="1" t="s">
        <v>44</v>
      </c>
      <c r="G785" s="2">
        <v>44261</v>
      </c>
      <c r="H785" s="3">
        <v>0.84166666666666667</v>
      </c>
      <c r="I785">
        <v>37309794</v>
      </c>
      <c r="J785">
        <v>3</v>
      </c>
      <c r="K785" s="1" t="s">
        <v>6340</v>
      </c>
      <c r="L785">
        <v>0</v>
      </c>
      <c r="M785" s="4">
        <v>2.4886855592668882</v>
      </c>
      <c r="N785" s="5">
        <v>27171.52</v>
      </c>
      <c r="O785" s="5">
        <f>IF(March_21[[#This Row],[WIN_OSE]]=0,('Summary Sheet'!$O$1)-('Summary Sheet'!$O$1*2%),-'Summary Sheet'!$O$1*(March_21[[#This Row],[BSP]]-1))</f>
        <v>1.96</v>
      </c>
    </row>
    <row r="786" spans="1:15" x14ac:dyDescent="0.25">
      <c r="A786">
        <v>180159249</v>
      </c>
      <c r="B786" s="1" t="s">
        <v>1277</v>
      </c>
      <c r="C786" s="1" t="s">
        <v>3136</v>
      </c>
      <c r="D786" s="1" t="s">
        <v>7027</v>
      </c>
      <c r="E786" s="1" t="s">
        <v>27</v>
      </c>
      <c r="F786" s="1" t="s">
        <v>305</v>
      </c>
      <c r="G786" s="2">
        <v>44261</v>
      </c>
      <c r="H786" s="3">
        <v>0.8520833333333333</v>
      </c>
      <c r="I786">
        <v>35338438</v>
      </c>
      <c r="J786">
        <v>4</v>
      </c>
      <c r="K786" s="1" t="s">
        <v>5672</v>
      </c>
      <c r="L786">
        <v>1</v>
      </c>
      <c r="M786" s="4">
        <v>4.118817710457078</v>
      </c>
      <c r="N786" s="5">
        <v>5542.66</v>
      </c>
      <c r="O786" s="5">
        <f>IF(March_21[[#This Row],[WIN_OSE]]=0,('Summary Sheet'!$O$1)-('Summary Sheet'!$O$1*2%),-'Summary Sheet'!$O$1*(March_21[[#This Row],[BSP]]-1))</f>
        <v>-6.237635420914156</v>
      </c>
    </row>
    <row r="787" spans="1:15" x14ac:dyDescent="0.25">
      <c r="A787">
        <v>180159251</v>
      </c>
      <c r="B787" s="1" t="s">
        <v>1277</v>
      </c>
      <c r="C787" s="1" t="s">
        <v>3136</v>
      </c>
      <c r="D787" s="1" t="s">
        <v>7027</v>
      </c>
      <c r="E787" s="1" t="s">
        <v>39</v>
      </c>
      <c r="F787" s="1" t="s">
        <v>44</v>
      </c>
      <c r="G787" s="2">
        <v>44261</v>
      </c>
      <c r="H787" s="3">
        <v>0.86527777777777781</v>
      </c>
      <c r="I787">
        <v>38711600</v>
      </c>
      <c r="J787">
        <v>4</v>
      </c>
      <c r="K787" s="1" t="s">
        <v>4947</v>
      </c>
      <c r="L787">
        <v>0</v>
      </c>
      <c r="M787" s="4">
        <v>3.6713000101490616</v>
      </c>
      <c r="N787" s="5">
        <v>11807.36</v>
      </c>
      <c r="O787" s="5">
        <f>IF(March_21[[#This Row],[WIN_OSE]]=0,('Summary Sheet'!$O$1)-('Summary Sheet'!$O$1*2%),-'Summary Sheet'!$O$1*(March_21[[#This Row],[BSP]]-1))</f>
        <v>1.96</v>
      </c>
    </row>
    <row r="788" spans="1:15" x14ac:dyDescent="0.25">
      <c r="A788">
        <v>180159253</v>
      </c>
      <c r="B788" s="1" t="s">
        <v>1277</v>
      </c>
      <c r="C788" s="1" t="s">
        <v>3136</v>
      </c>
      <c r="D788" s="1" t="s">
        <v>7027</v>
      </c>
      <c r="E788" s="1" t="s">
        <v>43</v>
      </c>
      <c r="F788" s="1" t="s">
        <v>44</v>
      </c>
      <c r="G788" s="2">
        <v>44261</v>
      </c>
      <c r="H788" s="3">
        <v>0.87569444444444444</v>
      </c>
      <c r="I788">
        <v>24933970</v>
      </c>
      <c r="J788">
        <v>3</v>
      </c>
      <c r="K788" s="1" t="s">
        <v>5082</v>
      </c>
      <c r="L788">
        <v>0</v>
      </c>
      <c r="M788" s="4">
        <v>3.95</v>
      </c>
      <c r="N788" s="5">
        <v>12973.84</v>
      </c>
      <c r="O788" s="5">
        <f>IF(March_21[[#This Row],[WIN_OSE]]=0,('Summary Sheet'!$O$1)-('Summary Sheet'!$O$1*2%),-'Summary Sheet'!$O$1*(March_21[[#This Row],[BSP]]-1))</f>
        <v>1.96</v>
      </c>
    </row>
    <row r="789" spans="1:15" x14ac:dyDescent="0.25">
      <c r="A789">
        <v>180159255</v>
      </c>
      <c r="B789" s="1" t="s">
        <v>1277</v>
      </c>
      <c r="C789" s="1" t="s">
        <v>3136</v>
      </c>
      <c r="D789" s="1" t="s">
        <v>7027</v>
      </c>
      <c r="E789" s="1" t="s">
        <v>47</v>
      </c>
      <c r="F789" s="1" t="s">
        <v>44</v>
      </c>
      <c r="G789" s="2">
        <v>44261</v>
      </c>
      <c r="H789" s="3">
        <v>0.88611111111111107</v>
      </c>
      <c r="I789">
        <v>38711601</v>
      </c>
      <c r="J789">
        <v>3</v>
      </c>
      <c r="K789" s="1" t="s">
        <v>6343</v>
      </c>
      <c r="L789">
        <v>0</v>
      </c>
      <c r="M789" s="4">
        <v>2.3323161990000001</v>
      </c>
      <c r="N789" s="5">
        <v>24207.1</v>
      </c>
      <c r="O789" s="5">
        <f>IF(March_21[[#This Row],[WIN_OSE]]=0,('Summary Sheet'!$O$1)-('Summary Sheet'!$O$1*2%),-'Summary Sheet'!$O$1*(March_21[[#This Row],[BSP]]-1))</f>
        <v>1.96</v>
      </c>
    </row>
    <row r="790" spans="1:15" x14ac:dyDescent="0.25">
      <c r="A790">
        <v>180159257</v>
      </c>
      <c r="B790" s="1" t="s">
        <v>1277</v>
      </c>
      <c r="C790" s="1" t="s">
        <v>3136</v>
      </c>
      <c r="D790" s="1" t="s">
        <v>7027</v>
      </c>
      <c r="E790" s="1" t="s">
        <v>41</v>
      </c>
      <c r="F790" s="1" t="s">
        <v>44</v>
      </c>
      <c r="G790" s="2">
        <v>44261</v>
      </c>
      <c r="H790" s="3">
        <v>0.89652777777777781</v>
      </c>
      <c r="I790">
        <v>27161873</v>
      </c>
      <c r="J790">
        <v>1</v>
      </c>
      <c r="K790" s="1" t="s">
        <v>6344</v>
      </c>
      <c r="L790">
        <v>1</v>
      </c>
      <c r="M790" s="4">
        <v>2.3248224149999999</v>
      </c>
      <c r="N790" s="5">
        <v>26060.12</v>
      </c>
      <c r="O790" s="5">
        <f>IF(March_21[[#This Row],[WIN_OSE]]=0,('Summary Sheet'!$O$1)-('Summary Sheet'!$O$1*2%),-'Summary Sheet'!$O$1*(March_21[[#This Row],[BSP]]-1))</f>
        <v>-2.6496448299999997</v>
      </c>
    </row>
    <row r="791" spans="1:15" x14ac:dyDescent="0.25">
      <c r="A791">
        <v>180159259</v>
      </c>
      <c r="B791" s="1" t="s">
        <v>1277</v>
      </c>
      <c r="C791" s="1" t="s">
        <v>3136</v>
      </c>
      <c r="D791" s="1" t="s">
        <v>7027</v>
      </c>
      <c r="E791" s="1" t="s">
        <v>41</v>
      </c>
      <c r="F791" s="1" t="s">
        <v>44</v>
      </c>
      <c r="G791" s="2">
        <v>44261</v>
      </c>
      <c r="H791" s="3">
        <v>0.90625</v>
      </c>
      <c r="I791">
        <v>36455773</v>
      </c>
      <c r="J791">
        <v>1</v>
      </c>
      <c r="K791" s="1" t="s">
        <v>293</v>
      </c>
      <c r="L791">
        <v>0</v>
      </c>
      <c r="M791" s="4">
        <v>3.5</v>
      </c>
      <c r="N791" s="5">
        <v>21628.58</v>
      </c>
      <c r="O791" s="5">
        <f>IF(March_21[[#This Row],[WIN_OSE]]=0,('Summary Sheet'!$O$1)-('Summary Sheet'!$O$1*2%),-'Summary Sheet'!$O$1*(March_21[[#This Row],[BSP]]-1))</f>
        <v>1.96</v>
      </c>
    </row>
    <row r="792" spans="1:15" x14ac:dyDescent="0.25">
      <c r="A792">
        <v>180159381</v>
      </c>
      <c r="B792" s="1" t="s">
        <v>23</v>
      </c>
      <c r="C792" s="1" t="s">
        <v>167</v>
      </c>
      <c r="D792" s="1" t="s">
        <v>7027</v>
      </c>
      <c r="E792" s="1" t="s">
        <v>43</v>
      </c>
      <c r="F792" s="1" t="s">
        <v>44</v>
      </c>
      <c r="G792" s="2">
        <v>44261</v>
      </c>
      <c r="H792" s="3">
        <v>0.75624999999999998</v>
      </c>
      <c r="I792">
        <v>38270453</v>
      </c>
      <c r="J792">
        <v>1</v>
      </c>
      <c r="K792" s="1" t="s">
        <v>4449</v>
      </c>
      <c r="L792">
        <v>1</v>
      </c>
      <c r="M792" s="4">
        <v>1.9032997127667293</v>
      </c>
      <c r="N792" s="5">
        <v>21488.12</v>
      </c>
      <c r="O792" s="5">
        <f>IF(March_21[[#This Row],[WIN_OSE]]=0,('Summary Sheet'!$O$1)-('Summary Sheet'!$O$1*2%),-'Summary Sheet'!$O$1*(March_21[[#This Row],[BSP]]-1))</f>
        <v>-1.8065994255334585</v>
      </c>
    </row>
    <row r="793" spans="1:15" x14ac:dyDescent="0.25">
      <c r="A793">
        <v>180159384</v>
      </c>
      <c r="B793" s="1" t="s">
        <v>23</v>
      </c>
      <c r="C793" s="1" t="s">
        <v>167</v>
      </c>
      <c r="D793" s="1" t="s">
        <v>7027</v>
      </c>
      <c r="E793" s="1" t="s">
        <v>41</v>
      </c>
      <c r="F793" s="1" t="s">
        <v>44</v>
      </c>
      <c r="G793" s="2">
        <v>44261</v>
      </c>
      <c r="H793" s="3">
        <v>0.76944444444444449</v>
      </c>
      <c r="I793">
        <v>38711215</v>
      </c>
      <c r="J793">
        <v>5</v>
      </c>
      <c r="K793" s="1" t="s">
        <v>4130</v>
      </c>
      <c r="L793">
        <v>0</v>
      </c>
      <c r="M793" s="4">
        <v>2.9789946829999998</v>
      </c>
      <c r="N793" s="5">
        <v>12175.1</v>
      </c>
      <c r="O793" s="5">
        <f>IF(March_21[[#This Row],[WIN_OSE]]=0,('Summary Sheet'!$O$1)-('Summary Sheet'!$O$1*2%),-'Summary Sheet'!$O$1*(March_21[[#This Row],[BSP]]-1))</f>
        <v>1.96</v>
      </c>
    </row>
    <row r="794" spans="1:15" x14ac:dyDescent="0.25">
      <c r="A794">
        <v>180159387</v>
      </c>
      <c r="B794" s="1" t="s">
        <v>23</v>
      </c>
      <c r="C794" s="1" t="s">
        <v>167</v>
      </c>
      <c r="D794" s="1" t="s">
        <v>7027</v>
      </c>
      <c r="E794" s="1" t="s">
        <v>41</v>
      </c>
      <c r="F794" s="1" t="s">
        <v>44</v>
      </c>
      <c r="G794" s="2">
        <v>44261</v>
      </c>
      <c r="H794" s="3">
        <v>0.77986111111111112</v>
      </c>
      <c r="I794">
        <v>4513168</v>
      </c>
      <c r="J794">
        <v>5</v>
      </c>
      <c r="K794" s="1" t="s">
        <v>6350</v>
      </c>
      <c r="L794">
        <v>1</v>
      </c>
      <c r="M794" s="4">
        <v>2.550314750526522</v>
      </c>
      <c r="N794" s="5">
        <v>11027.18</v>
      </c>
      <c r="O794" s="5">
        <f>IF(March_21[[#This Row],[WIN_OSE]]=0,('Summary Sheet'!$O$1)-('Summary Sheet'!$O$1*2%),-'Summary Sheet'!$O$1*(March_21[[#This Row],[BSP]]-1))</f>
        <v>-3.100629501053044</v>
      </c>
    </row>
    <row r="795" spans="1:15" x14ac:dyDescent="0.25">
      <c r="A795">
        <v>180159390</v>
      </c>
      <c r="B795" s="1" t="s">
        <v>23</v>
      </c>
      <c r="C795" s="1" t="s">
        <v>167</v>
      </c>
      <c r="D795" s="1" t="s">
        <v>7027</v>
      </c>
      <c r="E795" s="1" t="s">
        <v>45</v>
      </c>
      <c r="F795" s="1" t="s">
        <v>186</v>
      </c>
      <c r="G795" s="2">
        <v>44261</v>
      </c>
      <c r="H795" s="3">
        <v>0.79027777777777775</v>
      </c>
      <c r="I795">
        <v>37597600</v>
      </c>
      <c r="J795">
        <v>4</v>
      </c>
      <c r="K795" s="1" t="s">
        <v>4495</v>
      </c>
      <c r="L795">
        <v>0</v>
      </c>
      <c r="M795" s="4">
        <v>4.2504225089999998</v>
      </c>
      <c r="N795" s="5">
        <v>8790.14</v>
      </c>
      <c r="O795" s="5">
        <f>IF(March_21[[#This Row],[WIN_OSE]]=0,('Summary Sheet'!$O$1)-('Summary Sheet'!$O$1*2%),-'Summary Sheet'!$O$1*(March_21[[#This Row],[BSP]]-1))</f>
        <v>1.96</v>
      </c>
    </row>
    <row r="796" spans="1:15" x14ac:dyDescent="0.25">
      <c r="A796">
        <v>180159393</v>
      </c>
      <c r="B796" s="1" t="s">
        <v>23</v>
      </c>
      <c r="C796" s="1" t="s">
        <v>167</v>
      </c>
      <c r="D796" s="1" t="s">
        <v>7027</v>
      </c>
      <c r="E796" s="1" t="s">
        <v>47</v>
      </c>
      <c r="F796" s="1" t="s">
        <v>44</v>
      </c>
      <c r="G796" s="2">
        <v>44261</v>
      </c>
      <c r="H796" s="3">
        <v>0.8041666666666667</v>
      </c>
      <c r="I796">
        <v>38217919</v>
      </c>
      <c r="J796">
        <v>3</v>
      </c>
      <c r="K796" s="1" t="s">
        <v>6353</v>
      </c>
      <c r="L796">
        <v>0</v>
      </c>
      <c r="M796" s="4">
        <v>2.583533788</v>
      </c>
      <c r="N796" s="5">
        <v>10317.84</v>
      </c>
      <c r="O796" s="5">
        <f>IF(March_21[[#This Row],[WIN_OSE]]=0,('Summary Sheet'!$O$1)-('Summary Sheet'!$O$1*2%),-'Summary Sheet'!$O$1*(March_21[[#This Row],[BSP]]-1))</f>
        <v>1.96</v>
      </c>
    </row>
    <row r="797" spans="1:15" x14ac:dyDescent="0.25">
      <c r="A797">
        <v>180159395</v>
      </c>
      <c r="B797" s="1" t="s">
        <v>23</v>
      </c>
      <c r="C797" s="1" t="s">
        <v>167</v>
      </c>
      <c r="D797" s="1" t="s">
        <v>7027</v>
      </c>
      <c r="E797" s="1" t="s">
        <v>20</v>
      </c>
      <c r="F797" s="1" t="s">
        <v>44</v>
      </c>
      <c r="G797" s="2">
        <v>44261</v>
      </c>
      <c r="H797" s="3">
        <v>0.81666666666666665</v>
      </c>
      <c r="I797">
        <v>25905024</v>
      </c>
      <c r="J797">
        <v>1</v>
      </c>
      <c r="K797" s="1" t="s">
        <v>4231</v>
      </c>
      <c r="L797">
        <v>0</v>
      </c>
      <c r="M797" s="4">
        <v>3.716430882</v>
      </c>
      <c r="N797" s="5">
        <v>11718.76</v>
      </c>
      <c r="O797" s="5">
        <f>IF(March_21[[#This Row],[WIN_OSE]]=0,('Summary Sheet'!$O$1)-('Summary Sheet'!$O$1*2%),-'Summary Sheet'!$O$1*(March_21[[#This Row],[BSP]]-1))</f>
        <v>1.96</v>
      </c>
    </row>
    <row r="798" spans="1:15" x14ac:dyDescent="0.25">
      <c r="A798">
        <v>180159397</v>
      </c>
      <c r="B798" s="1" t="s">
        <v>23</v>
      </c>
      <c r="C798" s="1" t="s">
        <v>167</v>
      </c>
      <c r="D798" s="1" t="s">
        <v>7027</v>
      </c>
      <c r="E798" s="1" t="s">
        <v>20</v>
      </c>
      <c r="F798" s="1" t="s">
        <v>44</v>
      </c>
      <c r="G798" s="2">
        <v>44261</v>
      </c>
      <c r="H798" s="3">
        <v>0.8305555555555556</v>
      </c>
      <c r="I798">
        <v>38341095</v>
      </c>
      <c r="J798">
        <v>3</v>
      </c>
      <c r="K798" s="1" t="s">
        <v>4590</v>
      </c>
      <c r="L798">
        <v>0</v>
      </c>
      <c r="M798" s="4">
        <v>2.4203574193068196</v>
      </c>
      <c r="N798" s="5">
        <v>24782.02</v>
      </c>
      <c r="O798" s="5">
        <f>IF(March_21[[#This Row],[WIN_OSE]]=0,('Summary Sheet'!$O$1)-('Summary Sheet'!$O$1*2%),-'Summary Sheet'!$O$1*(March_21[[#This Row],[BSP]]-1))</f>
        <v>1.96</v>
      </c>
    </row>
    <row r="799" spans="1:15" x14ac:dyDescent="0.25">
      <c r="A799">
        <v>180159399</v>
      </c>
      <c r="B799" s="1" t="s">
        <v>23</v>
      </c>
      <c r="C799" s="1" t="s">
        <v>167</v>
      </c>
      <c r="D799" s="1" t="s">
        <v>7027</v>
      </c>
      <c r="E799" s="1" t="s">
        <v>39</v>
      </c>
      <c r="F799" s="1" t="s">
        <v>44</v>
      </c>
      <c r="G799" s="2">
        <v>44261</v>
      </c>
      <c r="H799" s="3">
        <v>0.84513888888888888</v>
      </c>
      <c r="I799">
        <v>29537279</v>
      </c>
      <c r="J799">
        <v>6</v>
      </c>
      <c r="K799" s="1" t="s">
        <v>4026</v>
      </c>
      <c r="L799">
        <v>0</v>
      </c>
      <c r="M799" s="4">
        <v>2.1416950799999999</v>
      </c>
      <c r="N799" s="5">
        <v>20237.060000000001</v>
      </c>
      <c r="O799" s="5">
        <f>IF(March_21[[#This Row],[WIN_OSE]]=0,('Summary Sheet'!$O$1)-('Summary Sheet'!$O$1*2%),-'Summary Sheet'!$O$1*(March_21[[#This Row],[BSP]]-1))</f>
        <v>1.96</v>
      </c>
    </row>
    <row r="800" spans="1:15" x14ac:dyDescent="0.25">
      <c r="A800">
        <v>180159401</v>
      </c>
      <c r="B800" s="1" t="s">
        <v>23</v>
      </c>
      <c r="C800" s="1" t="s">
        <v>167</v>
      </c>
      <c r="D800" s="1" t="s">
        <v>7027</v>
      </c>
      <c r="E800" s="1" t="s">
        <v>37</v>
      </c>
      <c r="F800" s="1" t="s">
        <v>44</v>
      </c>
      <c r="G800" s="2">
        <v>44261</v>
      </c>
      <c r="H800" s="3">
        <v>0.85972222222222228</v>
      </c>
      <c r="I800">
        <v>36690190</v>
      </c>
      <c r="J800">
        <v>2</v>
      </c>
      <c r="K800" s="1" t="s">
        <v>6358</v>
      </c>
      <c r="L800">
        <v>0</v>
      </c>
      <c r="M800" s="4">
        <v>1.639905467</v>
      </c>
      <c r="N800" s="5">
        <v>21794.7</v>
      </c>
      <c r="O800" s="5">
        <f>IF(March_21[[#This Row],[WIN_OSE]]=0,('Summary Sheet'!$O$1)-('Summary Sheet'!$O$1*2%),-'Summary Sheet'!$O$1*(March_21[[#This Row],[BSP]]-1))</f>
        <v>1.96</v>
      </c>
    </row>
    <row r="801" spans="1:15" x14ac:dyDescent="0.25">
      <c r="A801">
        <v>180159403</v>
      </c>
      <c r="B801" s="1" t="s">
        <v>23</v>
      </c>
      <c r="C801" s="1" t="s">
        <v>167</v>
      </c>
      <c r="D801" s="1" t="s">
        <v>7027</v>
      </c>
      <c r="E801" s="1" t="s">
        <v>75</v>
      </c>
      <c r="F801" s="1" t="s">
        <v>186</v>
      </c>
      <c r="G801" s="2">
        <v>44261</v>
      </c>
      <c r="H801" s="3">
        <v>0.87083333333333335</v>
      </c>
      <c r="I801">
        <v>38711218</v>
      </c>
      <c r="J801">
        <v>5</v>
      </c>
      <c r="K801" s="1" t="s">
        <v>6362</v>
      </c>
      <c r="L801">
        <v>1</v>
      </c>
      <c r="M801" s="4">
        <v>2.8206454532995124</v>
      </c>
      <c r="N801" s="5">
        <v>9511.84</v>
      </c>
      <c r="O801" s="5">
        <f>IF(March_21[[#This Row],[WIN_OSE]]=0,('Summary Sheet'!$O$1)-('Summary Sheet'!$O$1*2%),-'Summary Sheet'!$O$1*(March_21[[#This Row],[BSP]]-1))</f>
        <v>-3.6412909065990249</v>
      </c>
    </row>
    <row r="802" spans="1:15" x14ac:dyDescent="0.25">
      <c r="A802">
        <v>180159405</v>
      </c>
      <c r="B802" s="1" t="s">
        <v>23</v>
      </c>
      <c r="C802" s="1" t="s">
        <v>167</v>
      </c>
      <c r="D802" s="1" t="s">
        <v>7027</v>
      </c>
      <c r="E802" s="1" t="s">
        <v>32</v>
      </c>
      <c r="F802" s="1" t="s">
        <v>44</v>
      </c>
      <c r="G802" s="2">
        <v>44261</v>
      </c>
      <c r="H802" s="3">
        <v>0.8833333333333333</v>
      </c>
      <c r="I802">
        <v>36868840</v>
      </c>
      <c r="J802">
        <v>1</v>
      </c>
      <c r="K802" s="1" t="s">
        <v>172</v>
      </c>
      <c r="L802">
        <v>0</v>
      </c>
      <c r="M802" s="4">
        <v>2.6141500130000002</v>
      </c>
      <c r="N802" s="5">
        <v>12813.96</v>
      </c>
      <c r="O802" s="5">
        <f>IF(March_21[[#This Row],[WIN_OSE]]=0,('Summary Sheet'!$O$1)-('Summary Sheet'!$O$1*2%),-'Summary Sheet'!$O$1*(March_21[[#This Row],[BSP]]-1))</f>
        <v>1.96</v>
      </c>
    </row>
    <row r="803" spans="1:15" x14ac:dyDescent="0.25">
      <c r="A803">
        <v>180159407</v>
      </c>
      <c r="B803" s="1" t="s">
        <v>23</v>
      </c>
      <c r="C803" s="1" t="s">
        <v>167</v>
      </c>
      <c r="D803" s="1" t="s">
        <v>7027</v>
      </c>
      <c r="E803" s="1" t="s">
        <v>65</v>
      </c>
      <c r="F803" s="1" t="s">
        <v>44</v>
      </c>
      <c r="G803" s="2">
        <v>44261</v>
      </c>
      <c r="H803" s="3">
        <v>0.89444444444444449</v>
      </c>
      <c r="I803">
        <v>28209674</v>
      </c>
      <c r="J803">
        <v>2</v>
      </c>
      <c r="K803" s="1" t="s">
        <v>6363</v>
      </c>
      <c r="L803">
        <v>1</v>
      </c>
      <c r="M803" s="4">
        <v>3.7512199175926799</v>
      </c>
      <c r="N803" s="5">
        <v>9429.76</v>
      </c>
      <c r="O803" s="5">
        <f>IF(March_21[[#This Row],[WIN_OSE]]=0,('Summary Sheet'!$O$1)-('Summary Sheet'!$O$1*2%),-'Summary Sheet'!$O$1*(March_21[[#This Row],[BSP]]-1))</f>
        <v>-5.5024398351853598</v>
      </c>
    </row>
    <row r="804" spans="1:15" x14ac:dyDescent="0.25">
      <c r="A804">
        <v>180159507</v>
      </c>
      <c r="B804" s="1" t="s">
        <v>16</v>
      </c>
      <c r="C804" s="1" t="s">
        <v>3131</v>
      </c>
      <c r="D804" s="1" t="s">
        <v>7027</v>
      </c>
      <c r="E804" s="1" t="s">
        <v>32</v>
      </c>
      <c r="F804" s="1" t="s">
        <v>54</v>
      </c>
      <c r="G804" s="2">
        <v>44261</v>
      </c>
      <c r="H804" s="3">
        <v>0.76180555555555551</v>
      </c>
      <c r="I804">
        <v>36844570</v>
      </c>
      <c r="J804">
        <v>4</v>
      </c>
      <c r="K804" s="1" t="s">
        <v>6364</v>
      </c>
      <c r="L804">
        <v>0</v>
      </c>
      <c r="M804" s="4">
        <v>3.5</v>
      </c>
      <c r="N804" s="5">
        <v>8105.22</v>
      </c>
      <c r="O804" s="5">
        <f>IF(March_21[[#This Row],[WIN_OSE]]=0,('Summary Sheet'!$O$1)-('Summary Sheet'!$O$1*2%),-'Summary Sheet'!$O$1*(March_21[[#This Row],[BSP]]-1))</f>
        <v>1.96</v>
      </c>
    </row>
    <row r="805" spans="1:15" x14ac:dyDescent="0.25">
      <c r="A805">
        <v>180159509</v>
      </c>
      <c r="B805" s="1" t="s">
        <v>16</v>
      </c>
      <c r="C805" s="1" t="s">
        <v>3131</v>
      </c>
      <c r="D805" s="1" t="s">
        <v>7027</v>
      </c>
      <c r="E805" s="1" t="s">
        <v>47</v>
      </c>
      <c r="F805" s="1" t="s">
        <v>54</v>
      </c>
      <c r="G805" s="2">
        <v>44261</v>
      </c>
      <c r="H805" s="3">
        <v>0.7729166666666667</v>
      </c>
      <c r="I805">
        <v>27199068</v>
      </c>
      <c r="J805">
        <v>3</v>
      </c>
      <c r="K805" s="1" t="s">
        <v>3984</v>
      </c>
      <c r="L805">
        <v>0</v>
      </c>
      <c r="M805" s="4">
        <v>2.2799999999999998</v>
      </c>
      <c r="N805" s="5">
        <v>24832.54</v>
      </c>
      <c r="O805" s="5">
        <f>IF(March_21[[#This Row],[WIN_OSE]]=0,('Summary Sheet'!$O$1)-('Summary Sheet'!$O$1*2%),-'Summary Sheet'!$O$1*(March_21[[#This Row],[BSP]]-1))</f>
        <v>1.96</v>
      </c>
    </row>
    <row r="806" spans="1:15" x14ac:dyDescent="0.25">
      <c r="A806">
        <v>180159511</v>
      </c>
      <c r="B806" s="1" t="s">
        <v>16</v>
      </c>
      <c r="C806" s="1" t="s">
        <v>3131</v>
      </c>
      <c r="D806" s="1" t="s">
        <v>7027</v>
      </c>
      <c r="E806" s="1" t="s">
        <v>41</v>
      </c>
      <c r="F806" s="1" t="s">
        <v>54</v>
      </c>
      <c r="G806" s="2">
        <v>44261</v>
      </c>
      <c r="H806" s="3">
        <v>0.78333333333333333</v>
      </c>
      <c r="I806">
        <v>38711227</v>
      </c>
      <c r="J806">
        <v>2</v>
      </c>
      <c r="K806" s="1" t="s">
        <v>4167</v>
      </c>
      <c r="L806">
        <v>0</v>
      </c>
      <c r="M806" s="4">
        <v>2.6518932766126095</v>
      </c>
      <c r="N806" s="5">
        <v>20578.52</v>
      </c>
      <c r="O806" s="5">
        <f>IF(March_21[[#This Row],[WIN_OSE]]=0,('Summary Sheet'!$O$1)-('Summary Sheet'!$O$1*2%),-'Summary Sheet'!$O$1*(March_21[[#This Row],[BSP]]-1))</f>
        <v>1.96</v>
      </c>
    </row>
    <row r="807" spans="1:15" x14ac:dyDescent="0.25">
      <c r="A807">
        <v>180159513</v>
      </c>
      <c r="B807" s="1" t="s">
        <v>16</v>
      </c>
      <c r="C807" s="1" t="s">
        <v>3131</v>
      </c>
      <c r="D807" s="1" t="s">
        <v>7027</v>
      </c>
      <c r="E807" s="1" t="s">
        <v>45</v>
      </c>
      <c r="F807" s="1" t="s">
        <v>188</v>
      </c>
      <c r="G807" s="2">
        <v>44261</v>
      </c>
      <c r="H807" s="3">
        <v>0.79652777777777772</v>
      </c>
      <c r="I807">
        <v>19239519</v>
      </c>
      <c r="J807">
        <v>1</v>
      </c>
      <c r="K807" s="1" t="s">
        <v>4871</v>
      </c>
      <c r="L807">
        <v>1</v>
      </c>
      <c r="M807" s="4">
        <v>2.6635391105965391</v>
      </c>
      <c r="N807" s="5">
        <v>25484.2</v>
      </c>
      <c r="O807" s="5">
        <f>IF(March_21[[#This Row],[WIN_OSE]]=0,('Summary Sheet'!$O$1)-('Summary Sheet'!$O$1*2%),-'Summary Sheet'!$O$1*(March_21[[#This Row],[BSP]]-1))</f>
        <v>-3.3270782211930783</v>
      </c>
    </row>
    <row r="808" spans="1:15" x14ac:dyDescent="0.25">
      <c r="A808">
        <v>180159515</v>
      </c>
      <c r="B808" s="1" t="s">
        <v>16</v>
      </c>
      <c r="C808" s="1" t="s">
        <v>3131</v>
      </c>
      <c r="D808" s="1" t="s">
        <v>7027</v>
      </c>
      <c r="E808" s="1" t="s">
        <v>20</v>
      </c>
      <c r="F808" s="1" t="s">
        <v>54</v>
      </c>
      <c r="G808" s="2">
        <v>44261</v>
      </c>
      <c r="H808" s="3">
        <v>0.80833333333333335</v>
      </c>
      <c r="I808">
        <v>38711229</v>
      </c>
      <c r="J808">
        <v>6</v>
      </c>
      <c r="K808" s="1" t="s">
        <v>3587</v>
      </c>
      <c r="L808">
        <v>0</v>
      </c>
      <c r="M808" s="4">
        <v>3.799337645</v>
      </c>
      <c r="N808" s="5">
        <v>7073.86</v>
      </c>
      <c r="O808" s="5">
        <f>IF(March_21[[#This Row],[WIN_OSE]]=0,('Summary Sheet'!$O$1)-('Summary Sheet'!$O$1*2%),-'Summary Sheet'!$O$1*(March_21[[#This Row],[BSP]]-1))</f>
        <v>1.96</v>
      </c>
    </row>
    <row r="809" spans="1:15" x14ac:dyDescent="0.25">
      <c r="A809">
        <v>180159517</v>
      </c>
      <c r="B809" s="1" t="s">
        <v>16</v>
      </c>
      <c r="C809" s="1" t="s">
        <v>3131</v>
      </c>
      <c r="D809" s="1" t="s">
        <v>7027</v>
      </c>
      <c r="E809" s="1" t="s">
        <v>32</v>
      </c>
      <c r="F809" s="1" t="s">
        <v>54</v>
      </c>
      <c r="G809" s="2">
        <v>44261</v>
      </c>
      <c r="H809" s="3">
        <v>0.82222222222222219</v>
      </c>
      <c r="I809">
        <v>37890476</v>
      </c>
      <c r="J809">
        <v>2</v>
      </c>
      <c r="K809" s="1" t="s">
        <v>908</v>
      </c>
      <c r="L809">
        <v>0</v>
      </c>
      <c r="M809" s="4">
        <v>2.02</v>
      </c>
      <c r="N809" s="5">
        <v>29944.78</v>
      </c>
      <c r="O809" s="5">
        <f>IF(March_21[[#This Row],[WIN_OSE]]=0,('Summary Sheet'!$O$1)-('Summary Sheet'!$O$1*2%),-'Summary Sheet'!$O$1*(March_21[[#This Row],[BSP]]-1))</f>
        <v>1.96</v>
      </c>
    </row>
    <row r="810" spans="1:15" x14ac:dyDescent="0.25">
      <c r="A810">
        <v>180159519</v>
      </c>
      <c r="B810" s="1" t="s">
        <v>16</v>
      </c>
      <c r="C810" s="1" t="s">
        <v>3131</v>
      </c>
      <c r="D810" s="1" t="s">
        <v>7027</v>
      </c>
      <c r="E810" s="1" t="s">
        <v>47</v>
      </c>
      <c r="F810" s="1" t="s">
        <v>54</v>
      </c>
      <c r="G810" s="2">
        <v>44261</v>
      </c>
      <c r="H810" s="3">
        <v>0.8354166666666667</v>
      </c>
      <c r="I810">
        <v>35600015</v>
      </c>
      <c r="J810">
        <v>3</v>
      </c>
      <c r="K810" s="1" t="s">
        <v>6370</v>
      </c>
      <c r="L810">
        <v>0</v>
      </c>
      <c r="M810" s="4">
        <v>3.7457769915433534</v>
      </c>
      <c r="N810" s="5">
        <v>8056.58</v>
      </c>
      <c r="O810" s="5">
        <f>IF(March_21[[#This Row],[WIN_OSE]]=0,('Summary Sheet'!$O$1)-('Summary Sheet'!$O$1*2%),-'Summary Sheet'!$O$1*(March_21[[#This Row],[BSP]]-1))</f>
        <v>1.96</v>
      </c>
    </row>
    <row r="811" spans="1:15" x14ac:dyDescent="0.25">
      <c r="A811">
        <v>180159521</v>
      </c>
      <c r="B811" s="1" t="s">
        <v>16</v>
      </c>
      <c r="C811" s="1" t="s">
        <v>3131</v>
      </c>
      <c r="D811" s="1" t="s">
        <v>7027</v>
      </c>
      <c r="E811" s="1" t="s">
        <v>32</v>
      </c>
      <c r="F811" s="1" t="s">
        <v>54</v>
      </c>
      <c r="G811" s="2">
        <v>44261</v>
      </c>
      <c r="H811" s="3">
        <v>0.84930555555555554</v>
      </c>
      <c r="I811">
        <v>28726736</v>
      </c>
      <c r="J811">
        <v>3</v>
      </c>
      <c r="K811" s="1" t="s">
        <v>6371</v>
      </c>
      <c r="L811">
        <v>0</v>
      </c>
      <c r="M811" s="4">
        <v>3.9459268372899174</v>
      </c>
      <c r="N811" s="5">
        <v>8295.18</v>
      </c>
      <c r="O811" s="5">
        <f>IF(March_21[[#This Row],[WIN_OSE]]=0,('Summary Sheet'!$O$1)-('Summary Sheet'!$O$1*2%),-'Summary Sheet'!$O$1*(March_21[[#This Row],[BSP]]-1))</f>
        <v>1.96</v>
      </c>
    </row>
    <row r="812" spans="1:15" x14ac:dyDescent="0.25">
      <c r="A812">
        <v>180159523</v>
      </c>
      <c r="B812" s="1" t="s">
        <v>16</v>
      </c>
      <c r="C812" s="1" t="s">
        <v>3131</v>
      </c>
      <c r="D812" s="1" t="s">
        <v>7027</v>
      </c>
      <c r="E812" s="1" t="s">
        <v>289</v>
      </c>
      <c r="F812" s="1" t="s">
        <v>15</v>
      </c>
      <c r="G812" s="2">
        <v>44261</v>
      </c>
      <c r="H812" s="3">
        <v>0.86319444444444449</v>
      </c>
      <c r="I812">
        <v>23239750</v>
      </c>
      <c r="J812">
        <v>2</v>
      </c>
      <c r="K812" s="1" t="s">
        <v>4857</v>
      </c>
      <c r="L812">
        <v>0</v>
      </c>
      <c r="M812" s="4">
        <v>3.5164425021150967</v>
      </c>
      <c r="N812" s="5">
        <v>17612.54</v>
      </c>
      <c r="O812" s="5">
        <f>IF(March_21[[#This Row],[WIN_OSE]]=0,('Summary Sheet'!$O$1)-('Summary Sheet'!$O$1*2%),-'Summary Sheet'!$O$1*(March_21[[#This Row],[BSP]]-1))</f>
        <v>1.96</v>
      </c>
    </row>
    <row r="813" spans="1:15" x14ac:dyDescent="0.25">
      <c r="A813">
        <v>180159525</v>
      </c>
      <c r="B813" s="1" t="s">
        <v>16</v>
      </c>
      <c r="C813" s="1" t="s">
        <v>3131</v>
      </c>
      <c r="D813" s="1" t="s">
        <v>7027</v>
      </c>
      <c r="E813" s="1" t="s">
        <v>45</v>
      </c>
      <c r="F813" s="1" t="s">
        <v>188</v>
      </c>
      <c r="G813" s="2">
        <v>44261</v>
      </c>
      <c r="H813" s="3">
        <v>0.87638888888888888</v>
      </c>
      <c r="I813">
        <v>36503357</v>
      </c>
      <c r="J813">
        <v>2</v>
      </c>
      <c r="K813" s="1" t="s">
        <v>6373</v>
      </c>
      <c r="L813">
        <v>0</v>
      </c>
      <c r="M813" s="4">
        <v>3.6194653362871767</v>
      </c>
      <c r="N813" s="5">
        <v>8032.22</v>
      </c>
      <c r="O813" s="5">
        <f>IF(March_21[[#This Row],[WIN_OSE]]=0,('Summary Sheet'!$O$1)-('Summary Sheet'!$O$1*2%),-'Summary Sheet'!$O$1*(March_21[[#This Row],[BSP]]-1))</f>
        <v>1.96</v>
      </c>
    </row>
    <row r="814" spans="1:15" x14ac:dyDescent="0.25">
      <c r="A814">
        <v>180159527</v>
      </c>
      <c r="B814" s="1" t="s">
        <v>16</v>
      </c>
      <c r="C814" s="1" t="s">
        <v>3131</v>
      </c>
      <c r="D814" s="1" t="s">
        <v>7027</v>
      </c>
      <c r="E814" s="1" t="s">
        <v>43</v>
      </c>
      <c r="F814" s="1" t="s">
        <v>54</v>
      </c>
      <c r="G814" s="2">
        <v>44261</v>
      </c>
      <c r="H814" s="3">
        <v>0.88749999999999996</v>
      </c>
      <c r="I814">
        <v>37033494</v>
      </c>
      <c r="J814">
        <v>6</v>
      </c>
      <c r="K814" s="1" t="s">
        <v>4272</v>
      </c>
      <c r="L814">
        <v>0</v>
      </c>
      <c r="M814" s="4">
        <v>3.3090471250000002</v>
      </c>
      <c r="N814" s="5">
        <v>16980.54</v>
      </c>
      <c r="O814" s="5">
        <f>IF(March_21[[#This Row],[WIN_OSE]]=0,('Summary Sheet'!$O$1)-('Summary Sheet'!$O$1*2%),-'Summary Sheet'!$O$1*(March_21[[#This Row],[BSP]]-1))</f>
        <v>1.96</v>
      </c>
    </row>
    <row r="815" spans="1:15" x14ac:dyDescent="0.25">
      <c r="A815">
        <v>180160221</v>
      </c>
      <c r="B815" s="1" t="s">
        <v>16</v>
      </c>
      <c r="C815" s="1" t="s">
        <v>3130</v>
      </c>
      <c r="D815" s="1" t="s">
        <v>7027</v>
      </c>
      <c r="E815" s="1" t="s">
        <v>37</v>
      </c>
      <c r="F815" s="1" t="s">
        <v>168</v>
      </c>
      <c r="G815" s="2">
        <v>44261</v>
      </c>
      <c r="H815" s="3">
        <v>0.77916666666666667</v>
      </c>
      <c r="I815">
        <v>37415508</v>
      </c>
      <c r="J815">
        <v>2</v>
      </c>
      <c r="K815" s="1" t="s">
        <v>5615</v>
      </c>
      <c r="L815">
        <v>1</v>
      </c>
      <c r="M815" s="4">
        <v>2.08</v>
      </c>
      <c r="N815" s="5">
        <v>23989.68</v>
      </c>
      <c r="O815" s="5">
        <f>IF(March_21[[#This Row],[WIN_OSE]]=0,('Summary Sheet'!$O$1)-('Summary Sheet'!$O$1*2%),-'Summary Sheet'!$O$1*(March_21[[#This Row],[BSP]]-1))</f>
        <v>-2.16</v>
      </c>
    </row>
    <row r="816" spans="1:15" x14ac:dyDescent="0.25">
      <c r="A816">
        <v>180160223</v>
      </c>
      <c r="B816" s="1" t="s">
        <v>16</v>
      </c>
      <c r="C816" s="1" t="s">
        <v>3130</v>
      </c>
      <c r="D816" s="1" t="s">
        <v>7027</v>
      </c>
      <c r="E816" s="1" t="s">
        <v>39</v>
      </c>
      <c r="F816" s="1" t="s">
        <v>168</v>
      </c>
      <c r="G816" s="2">
        <v>44261</v>
      </c>
      <c r="H816" s="3">
        <v>0.79236111111111107</v>
      </c>
      <c r="I816">
        <v>28789114</v>
      </c>
      <c r="J816">
        <v>3</v>
      </c>
      <c r="K816" s="1" t="s">
        <v>3950</v>
      </c>
      <c r="L816">
        <v>0</v>
      </c>
      <c r="M816" s="4">
        <v>2.9685871998442055</v>
      </c>
      <c r="N816" s="5">
        <v>9741.9599999999991</v>
      </c>
      <c r="O816" s="5">
        <f>IF(March_21[[#This Row],[WIN_OSE]]=0,('Summary Sheet'!$O$1)-('Summary Sheet'!$O$1*2%),-'Summary Sheet'!$O$1*(March_21[[#This Row],[BSP]]-1))</f>
        <v>1.96</v>
      </c>
    </row>
    <row r="817" spans="1:15" x14ac:dyDescent="0.25">
      <c r="A817">
        <v>180160225</v>
      </c>
      <c r="B817" s="1" t="s">
        <v>16</v>
      </c>
      <c r="C817" s="1" t="s">
        <v>3130</v>
      </c>
      <c r="D817" s="1" t="s">
        <v>7027</v>
      </c>
      <c r="E817" s="1" t="s">
        <v>30</v>
      </c>
      <c r="F817" s="1" t="s">
        <v>168</v>
      </c>
      <c r="G817" s="2">
        <v>44261</v>
      </c>
      <c r="H817" s="3">
        <v>0.80347222222222225</v>
      </c>
      <c r="I817">
        <v>30425112</v>
      </c>
      <c r="J817">
        <v>4</v>
      </c>
      <c r="K817" s="1" t="s">
        <v>4925</v>
      </c>
      <c r="L817">
        <v>1</v>
      </c>
      <c r="M817" s="4">
        <v>2.8740499403383364</v>
      </c>
      <c r="N817" s="5">
        <v>12561.64</v>
      </c>
      <c r="O817" s="5">
        <f>IF(March_21[[#This Row],[WIN_OSE]]=0,('Summary Sheet'!$O$1)-('Summary Sheet'!$O$1*2%),-'Summary Sheet'!$O$1*(March_21[[#This Row],[BSP]]-1))</f>
        <v>-3.7480998806766728</v>
      </c>
    </row>
    <row r="818" spans="1:15" x14ac:dyDescent="0.25">
      <c r="A818">
        <v>180160227</v>
      </c>
      <c r="B818" s="1" t="s">
        <v>16</v>
      </c>
      <c r="C818" s="1" t="s">
        <v>3130</v>
      </c>
      <c r="D818" s="1" t="s">
        <v>7027</v>
      </c>
      <c r="E818" s="1" t="s">
        <v>287</v>
      </c>
      <c r="F818" s="1" t="s">
        <v>194</v>
      </c>
      <c r="G818" s="2">
        <v>44261</v>
      </c>
      <c r="H818" s="3">
        <v>0.81458333333333333</v>
      </c>
      <c r="I818">
        <v>28592323</v>
      </c>
      <c r="J818">
        <v>1</v>
      </c>
      <c r="K818" s="1" t="s">
        <v>6379</v>
      </c>
      <c r="L818">
        <v>1</v>
      </c>
      <c r="M818" s="4">
        <v>2.9925253738021267</v>
      </c>
      <c r="N818" s="5">
        <v>9206.14</v>
      </c>
      <c r="O818" s="5">
        <f>IF(March_21[[#This Row],[WIN_OSE]]=0,('Summary Sheet'!$O$1)-('Summary Sheet'!$O$1*2%),-'Summary Sheet'!$O$1*(March_21[[#This Row],[BSP]]-1))</f>
        <v>-3.9850507476042534</v>
      </c>
    </row>
    <row r="819" spans="1:15" x14ac:dyDescent="0.25">
      <c r="A819">
        <v>180160229</v>
      </c>
      <c r="B819" s="1" t="s">
        <v>16</v>
      </c>
      <c r="C819" s="1" t="s">
        <v>3130</v>
      </c>
      <c r="D819" s="1" t="s">
        <v>7027</v>
      </c>
      <c r="E819" s="1" t="s">
        <v>37</v>
      </c>
      <c r="F819" s="1" t="s">
        <v>168</v>
      </c>
      <c r="G819" s="2">
        <v>44261</v>
      </c>
      <c r="H819" s="3">
        <v>0.82638888888888884</v>
      </c>
      <c r="I819">
        <v>26805969</v>
      </c>
      <c r="J819">
        <v>1</v>
      </c>
      <c r="K819" s="1" t="s">
        <v>714</v>
      </c>
      <c r="L819">
        <v>0</v>
      </c>
      <c r="M819" s="4">
        <v>3.1</v>
      </c>
      <c r="N819" s="5">
        <v>18713.7</v>
      </c>
      <c r="O819" s="5">
        <f>IF(March_21[[#This Row],[WIN_OSE]]=0,('Summary Sheet'!$O$1)-('Summary Sheet'!$O$1*2%),-'Summary Sheet'!$O$1*(March_21[[#This Row],[BSP]]-1))</f>
        <v>1.96</v>
      </c>
    </row>
    <row r="820" spans="1:15" x14ac:dyDescent="0.25">
      <c r="A820">
        <v>180160231</v>
      </c>
      <c r="B820" s="1" t="s">
        <v>16</v>
      </c>
      <c r="C820" s="1" t="s">
        <v>3130</v>
      </c>
      <c r="D820" s="1" t="s">
        <v>7027</v>
      </c>
      <c r="E820" s="1" t="s">
        <v>316</v>
      </c>
      <c r="F820" s="1" t="s">
        <v>168</v>
      </c>
      <c r="G820" s="2">
        <v>44261</v>
      </c>
      <c r="H820" s="3">
        <v>0.83680555555555558</v>
      </c>
      <c r="I820">
        <v>35084536</v>
      </c>
      <c r="J820">
        <v>2</v>
      </c>
      <c r="K820" s="1" t="s">
        <v>1135</v>
      </c>
      <c r="L820">
        <v>1</v>
      </c>
      <c r="M820" s="4">
        <v>2.2229800136118874</v>
      </c>
      <c r="N820" s="5">
        <v>16530.52</v>
      </c>
      <c r="O820" s="5">
        <f>IF(March_21[[#This Row],[WIN_OSE]]=0,('Summary Sheet'!$O$1)-('Summary Sheet'!$O$1*2%),-'Summary Sheet'!$O$1*(March_21[[#This Row],[BSP]]-1))</f>
        <v>-2.4459600272237747</v>
      </c>
    </row>
    <row r="821" spans="1:15" x14ac:dyDescent="0.25">
      <c r="A821">
        <v>180160233</v>
      </c>
      <c r="B821" s="1" t="s">
        <v>16</v>
      </c>
      <c r="C821" s="1" t="s">
        <v>3130</v>
      </c>
      <c r="D821" s="1" t="s">
        <v>7027</v>
      </c>
      <c r="E821" s="1" t="s">
        <v>311</v>
      </c>
      <c r="F821" s="1" t="s">
        <v>194</v>
      </c>
      <c r="G821" s="2">
        <v>44261</v>
      </c>
      <c r="H821" s="3">
        <v>0.84722222222222221</v>
      </c>
      <c r="I821">
        <v>36493584</v>
      </c>
      <c r="J821">
        <v>3</v>
      </c>
      <c r="K821" s="1" t="s">
        <v>920</v>
      </c>
      <c r="L821">
        <v>0</v>
      </c>
      <c r="M821" s="4">
        <v>3.25</v>
      </c>
      <c r="N821" s="5">
        <v>9790.9599999999991</v>
      </c>
      <c r="O821" s="5">
        <f>IF(March_21[[#This Row],[WIN_OSE]]=0,('Summary Sheet'!$O$1)-('Summary Sheet'!$O$1*2%),-'Summary Sheet'!$O$1*(March_21[[#This Row],[BSP]]-1))</f>
        <v>1.96</v>
      </c>
    </row>
    <row r="822" spans="1:15" x14ac:dyDescent="0.25">
      <c r="A822">
        <v>180160235</v>
      </c>
      <c r="B822" s="1" t="s">
        <v>16</v>
      </c>
      <c r="C822" s="1" t="s">
        <v>3130</v>
      </c>
      <c r="D822" s="1" t="s">
        <v>7027</v>
      </c>
      <c r="E822" s="1" t="s">
        <v>24</v>
      </c>
      <c r="F822" s="1" t="s">
        <v>168</v>
      </c>
      <c r="G822" s="2">
        <v>44261</v>
      </c>
      <c r="H822" s="3">
        <v>0.85902777777777772</v>
      </c>
      <c r="I822">
        <v>27019522</v>
      </c>
      <c r="J822">
        <v>2</v>
      </c>
      <c r="K822" s="1" t="s">
        <v>6382</v>
      </c>
      <c r="L822">
        <v>0</v>
      </c>
      <c r="M822" s="4">
        <v>3.2125184149999999</v>
      </c>
      <c r="N822" s="5">
        <v>8127.22</v>
      </c>
      <c r="O822" s="5">
        <f>IF(March_21[[#This Row],[WIN_OSE]]=0,('Summary Sheet'!$O$1)-('Summary Sheet'!$O$1*2%),-'Summary Sheet'!$O$1*(March_21[[#This Row],[BSP]]-1))</f>
        <v>1.96</v>
      </c>
    </row>
    <row r="823" spans="1:15" x14ac:dyDescent="0.25">
      <c r="A823">
        <v>180160237</v>
      </c>
      <c r="B823" s="1" t="s">
        <v>16</v>
      </c>
      <c r="C823" s="1" t="s">
        <v>3130</v>
      </c>
      <c r="D823" s="1" t="s">
        <v>7027</v>
      </c>
      <c r="E823" s="1" t="s">
        <v>312</v>
      </c>
      <c r="F823" s="1" t="s">
        <v>301</v>
      </c>
      <c r="G823" s="2">
        <v>44261</v>
      </c>
      <c r="H823" s="3">
        <v>0.87013888888888891</v>
      </c>
      <c r="I823">
        <v>28788263</v>
      </c>
      <c r="J823">
        <v>5</v>
      </c>
      <c r="K823" s="1" t="s">
        <v>5219</v>
      </c>
      <c r="L823">
        <v>0</v>
      </c>
      <c r="M823" s="4">
        <v>2.02</v>
      </c>
      <c r="N823" s="5">
        <v>43965.06</v>
      </c>
      <c r="O823" s="5">
        <f>IF(March_21[[#This Row],[WIN_OSE]]=0,('Summary Sheet'!$O$1)-('Summary Sheet'!$O$1*2%),-'Summary Sheet'!$O$1*(March_21[[#This Row],[BSP]]-1))</f>
        <v>1.96</v>
      </c>
    </row>
    <row r="824" spans="1:15" x14ac:dyDescent="0.25">
      <c r="A824">
        <v>180160239</v>
      </c>
      <c r="B824" s="1" t="s">
        <v>16</v>
      </c>
      <c r="C824" s="1" t="s">
        <v>3130</v>
      </c>
      <c r="D824" s="1" t="s">
        <v>7027</v>
      </c>
      <c r="E824" s="1" t="s">
        <v>30</v>
      </c>
      <c r="F824" s="1" t="s">
        <v>168</v>
      </c>
      <c r="G824" s="2">
        <v>44261</v>
      </c>
      <c r="H824" s="3">
        <v>0.88124999999999998</v>
      </c>
      <c r="I824">
        <v>36338302</v>
      </c>
      <c r="J824">
        <v>5</v>
      </c>
      <c r="K824" s="1" t="s">
        <v>5603</v>
      </c>
      <c r="L824">
        <v>0</v>
      </c>
      <c r="M824" s="4">
        <v>4.0552140838834738</v>
      </c>
      <c r="N824" s="5">
        <v>13362.48</v>
      </c>
      <c r="O824" s="5">
        <f>IF(March_21[[#This Row],[WIN_OSE]]=0,('Summary Sheet'!$O$1)-('Summary Sheet'!$O$1*2%),-'Summary Sheet'!$O$1*(March_21[[#This Row],[BSP]]-1))</f>
        <v>1.96</v>
      </c>
    </row>
    <row r="825" spans="1:15" x14ac:dyDescent="0.25">
      <c r="A825">
        <v>180160241</v>
      </c>
      <c r="B825" s="1" t="s">
        <v>16</v>
      </c>
      <c r="C825" s="1" t="s">
        <v>3130</v>
      </c>
      <c r="D825" s="1" t="s">
        <v>7027</v>
      </c>
      <c r="E825" s="1" t="s">
        <v>32</v>
      </c>
      <c r="F825" s="1" t="s">
        <v>168</v>
      </c>
      <c r="G825" s="2">
        <v>44261</v>
      </c>
      <c r="H825" s="3">
        <v>0.89166666666666672</v>
      </c>
      <c r="I825">
        <v>27138133</v>
      </c>
      <c r="J825">
        <v>1</v>
      </c>
      <c r="K825" s="1" t="s">
        <v>4503</v>
      </c>
      <c r="L825">
        <v>0</v>
      </c>
      <c r="M825" s="4">
        <v>3.6980044158344394</v>
      </c>
      <c r="N825" s="5">
        <v>12087.68</v>
      </c>
      <c r="O825" s="5">
        <f>IF(March_21[[#This Row],[WIN_OSE]]=0,('Summary Sheet'!$O$1)-('Summary Sheet'!$O$1*2%),-'Summary Sheet'!$O$1*(March_21[[#This Row],[BSP]]-1))</f>
        <v>1.96</v>
      </c>
    </row>
    <row r="826" spans="1:15" x14ac:dyDescent="0.25">
      <c r="A826">
        <v>180160243</v>
      </c>
      <c r="B826" s="1" t="s">
        <v>16</v>
      </c>
      <c r="C826" s="1" t="s">
        <v>3130</v>
      </c>
      <c r="D826" s="1" t="s">
        <v>7027</v>
      </c>
      <c r="E826" s="1" t="s">
        <v>289</v>
      </c>
      <c r="F826" s="1" t="s">
        <v>194</v>
      </c>
      <c r="G826" s="2">
        <v>44261</v>
      </c>
      <c r="H826" s="3">
        <v>0.90277777777777779</v>
      </c>
      <c r="I826">
        <v>38291396</v>
      </c>
      <c r="J826">
        <v>4</v>
      </c>
      <c r="K826" s="1" t="s">
        <v>5207</v>
      </c>
      <c r="L826">
        <v>0</v>
      </c>
      <c r="M826" s="4">
        <v>3.0715390735520667</v>
      </c>
      <c r="N826" s="5">
        <v>17509.14</v>
      </c>
      <c r="O826" s="5">
        <f>IF(March_21[[#This Row],[WIN_OSE]]=0,('Summary Sheet'!$O$1)-('Summary Sheet'!$O$1*2%),-'Summary Sheet'!$O$1*(March_21[[#This Row],[BSP]]-1))</f>
        <v>1.96</v>
      </c>
    </row>
    <row r="827" spans="1:15" x14ac:dyDescent="0.25">
      <c r="A827">
        <v>180162867</v>
      </c>
      <c r="B827" s="1" t="s">
        <v>23</v>
      </c>
      <c r="C827" s="1" t="s">
        <v>3133</v>
      </c>
      <c r="D827" s="1" t="s">
        <v>7027</v>
      </c>
      <c r="E827" s="1" t="s">
        <v>43</v>
      </c>
      <c r="F827" s="1" t="s">
        <v>13</v>
      </c>
      <c r="G827" s="2">
        <v>44261</v>
      </c>
      <c r="H827" s="3">
        <v>0.76527777777777772</v>
      </c>
      <c r="I827">
        <v>36857657</v>
      </c>
      <c r="J827">
        <v>1</v>
      </c>
      <c r="K827" s="1" t="s">
        <v>4148</v>
      </c>
      <c r="L827">
        <v>0</v>
      </c>
      <c r="M827" s="4">
        <v>3.8977862094117155</v>
      </c>
      <c r="N827" s="5">
        <v>7369.04</v>
      </c>
      <c r="O827" s="5">
        <f>IF(March_21[[#This Row],[WIN_OSE]]=0,('Summary Sheet'!$O$1)-('Summary Sheet'!$O$1*2%),-'Summary Sheet'!$O$1*(March_21[[#This Row],[BSP]]-1))</f>
        <v>1.96</v>
      </c>
    </row>
    <row r="828" spans="1:15" x14ac:dyDescent="0.25">
      <c r="A828">
        <v>180162869</v>
      </c>
      <c r="B828" s="1" t="s">
        <v>23</v>
      </c>
      <c r="C828" s="1" t="s">
        <v>3133</v>
      </c>
      <c r="D828" s="1" t="s">
        <v>7027</v>
      </c>
      <c r="E828" s="1" t="s">
        <v>47</v>
      </c>
      <c r="F828" s="1" t="s">
        <v>13</v>
      </c>
      <c r="G828" s="2">
        <v>44261</v>
      </c>
      <c r="H828" s="3">
        <v>0.77708333333333335</v>
      </c>
      <c r="I828">
        <v>35676757</v>
      </c>
      <c r="J828">
        <v>4</v>
      </c>
      <c r="K828" s="1" t="s">
        <v>3529</v>
      </c>
      <c r="L828">
        <v>0</v>
      </c>
      <c r="M828" s="4">
        <v>3.5824998262280134</v>
      </c>
      <c r="N828" s="5">
        <v>6351.22</v>
      </c>
      <c r="O828" s="5">
        <f>IF(March_21[[#This Row],[WIN_OSE]]=0,('Summary Sheet'!$O$1)-('Summary Sheet'!$O$1*2%),-'Summary Sheet'!$O$1*(March_21[[#This Row],[BSP]]-1))</f>
        <v>1.96</v>
      </c>
    </row>
    <row r="829" spans="1:15" x14ac:dyDescent="0.25">
      <c r="A829">
        <v>180162871</v>
      </c>
      <c r="B829" s="1" t="s">
        <v>23</v>
      </c>
      <c r="C829" s="1" t="s">
        <v>3133</v>
      </c>
      <c r="D829" s="1" t="s">
        <v>7027</v>
      </c>
      <c r="E829" s="1" t="s">
        <v>30</v>
      </c>
      <c r="F829" s="1" t="s">
        <v>13</v>
      </c>
      <c r="G829" s="2">
        <v>44261</v>
      </c>
      <c r="H829" s="3">
        <v>0.78749999999999998</v>
      </c>
      <c r="I829">
        <v>21922940</v>
      </c>
      <c r="J829">
        <v>6</v>
      </c>
      <c r="K829" s="1" t="s">
        <v>5533</v>
      </c>
      <c r="L829">
        <v>0</v>
      </c>
      <c r="M829" s="4">
        <v>4.3</v>
      </c>
      <c r="N829" s="5">
        <v>3715.5</v>
      </c>
      <c r="O829" s="5">
        <f>IF(March_21[[#This Row],[WIN_OSE]]=0,('Summary Sheet'!$O$1)-('Summary Sheet'!$O$1*2%),-'Summary Sheet'!$O$1*(March_21[[#This Row],[BSP]]-1))</f>
        <v>1.96</v>
      </c>
    </row>
    <row r="830" spans="1:15" x14ac:dyDescent="0.25">
      <c r="A830">
        <v>180162873</v>
      </c>
      <c r="B830" s="1" t="s">
        <v>23</v>
      </c>
      <c r="C830" s="1" t="s">
        <v>3133</v>
      </c>
      <c r="D830" s="1" t="s">
        <v>7027</v>
      </c>
      <c r="E830" s="1" t="s">
        <v>43</v>
      </c>
      <c r="F830" s="1" t="s">
        <v>13</v>
      </c>
      <c r="G830" s="2">
        <v>44261</v>
      </c>
      <c r="H830" s="3">
        <v>0.8</v>
      </c>
      <c r="I830">
        <v>36063460</v>
      </c>
      <c r="J830">
        <v>1</v>
      </c>
      <c r="K830" s="1" t="s">
        <v>3705</v>
      </c>
      <c r="L830">
        <v>0</v>
      </c>
      <c r="M830" s="4">
        <v>3.06</v>
      </c>
      <c r="N830" s="5">
        <v>0</v>
      </c>
      <c r="O830" s="5">
        <f>IF(March_21[[#This Row],[WIN_OSE]]=0,('Summary Sheet'!$O$1)-('Summary Sheet'!$O$1*2%),-'Summary Sheet'!$O$1*(March_21[[#This Row],[BSP]]-1))</f>
        <v>1.96</v>
      </c>
    </row>
    <row r="831" spans="1:15" x14ac:dyDescent="0.25">
      <c r="A831">
        <v>180162875</v>
      </c>
      <c r="B831" s="1" t="s">
        <v>23</v>
      </c>
      <c r="C831" s="1" t="s">
        <v>3133</v>
      </c>
      <c r="D831" s="1" t="s">
        <v>7027</v>
      </c>
      <c r="E831" s="1" t="s">
        <v>41</v>
      </c>
      <c r="F831" s="1" t="s">
        <v>13</v>
      </c>
      <c r="G831" s="2">
        <v>44261</v>
      </c>
      <c r="H831" s="3">
        <v>0.81388888888888888</v>
      </c>
      <c r="I831">
        <v>35840043</v>
      </c>
      <c r="J831">
        <v>5</v>
      </c>
      <c r="K831" s="1" t="s">
        <v>5426</v>
      </c>
      <c r="L831">
        <v>0</v>
      </c>
      <c r="M831" s="4">
        <v>3.6141806886046837</v>
      </c>
      <c r="N831" s="5">
        <v>6967.02</v>
      </c>
      <c r="O831" s="5">
        <f>IF(March_21[[#This Row],[WIN_OSE]]=0,('Summary Sheet'!$O$1)-('Summary Sheet'!$O$1*2%),-'Summary Sheet'!$O$1*(March_21[[#This Row],[BSP]]-1))</f>
        <v>1.96</v>
      </c>
    </row>
    <row r="832" spans="1:15" x14ac:dyDescent="0.25">
      <c r="A832">
        <v>180162877</v>
      </c>
      <c r="B832" s="1" t="s">
        <v>23</v>
      </c>
      <c r="C832" s="1" t="s">
        <v>3133</v>
      </c>
      <c r="D832" s="1" t="s">
        <v>7027</v>
      </c>
      <c r="E832" s="1" t="s">
        <v>43</v>
      </c>
      <c r="F832" s="1" t="s">
        <v>13</v>
      </c>
      <c r="G832" s="2">
        <v>44261</v>
      </c>
      <c r="H832" s="3">
        <v>0.82777777777777772</v>
      </c>
      <c r="I832">
        <v>36310266</v>
      </c>
      <c r="J832">
        <v>3</v>
      </c>
      <c r="K832" s="1" t="s">
        <v>5068</v>
      </c>
      <c r="L832">
        <v>0</v>
      </c>
      <c r="M832" s="4">
        <v>4.3268694099999996</v>
      </c>
      <c r="N832" s="5">
        <v>6476.98</v>
      </c>
      <c r="O832" s="5">
        <f>IF(March_21[[#This Row],[WIN_OSE]]=0,('Summary Sheet'!$O$1)-('Summary Sheet'!$O$1*2%),-'Summary Sheet'!$O$1*(March_21[[#This Row],[BSP]]-1))</f>
        <v>1.96</v>
      </c>
    </row>
    <row r="833" spans="1:15" x14ac:dyDescent="0.25">
      <c r="A833">
        <v>180162879</v>
      </c>
      <c r="B833" s="1" t="s">
        <v>23</v>
      </c>
      <c r="C833" s="1" t="s">
        <v>3133</v>
      </c>
      <c r="D833" s="1" t="s">
        <v>7027</v>
      </c>
      <c r="E833" s="1" t="s">
        <v>314</v>
      </c>
      <c r="F833" s="1" t="s">
        <v>309</v>
      </c>
      <c r="G833" s="2">
        <v>44261</v>
      </c>
      <c r="H833" s="3">
        <v>0.83888888888888891</v>
      </c>
      <c r="I833">
        <v>36690062</v>
      </c>
      <c r="J833">
        <v>5</v>
      </c>
      <c r="K833" s="1" t="s">
        <v>5527</v>
      </c>
      <c r="L833">
        <v>0</v>
      </c>
      <c r="M833" s="4">
        <v>2.7532604794191133</v>
      </c>
      <c r="N833" s="5">
        <v>14697.74</v>
      </c>
      <c r="O833" s="5">
        <f>IF(March_21[[#This Row],[WIN_OSE]]=0,('Summary Sheet'!$O$1)-('Summary Sheet'!$O$1*2%),-'Summary Sheet'!$O$1*(March_21[[#This Row],[BSP]]-1))</f>
        <v>1.96</v>
      </c>
    </row>
    <row r="834" spans="1:15" x14ac:dyDescent="0.25">
      <c r="A834">
        <v>180162881</v>
      </c>
      <c r="B834" s="1" t="s">
        <v>23</v>
      </c>
      <c r="C834" s="1" t="s">
        <v>3133</v>
      </c>
      <c r="D834" s="1" t="s">
        <v>7027</v>
      </c>
      <c r="E834" s="1" t="s">
        <v>32</v>
      </c>
      <c r="F834" s="1" t="s">
        <v>13</v>
      </c>
      <c r="G834" s="2">
        <v>44261</v>
      </c>
      <c r="H834" s="3">
        <v>0.85277777777777775</v>
      </c>
      <c r="I834">
        <v>35926216</v>
      </c>
      <c r="J834">
        <v>5</v>
      </c>
      <c r="K834" s="1" t="s">
        <v>6387</v>
      </c>
      <c r="L834">
        <v>0</v>
      </c>
      <c r="M834" s="4">
        <v>4.5516001427854631</v>
      </c>
      <c r="N834" s="5">
        <v>3886.82</v>
      </c>
      <c r="O834" s="5">
        <f>IF(March_21[[#This Row],[WIN_OSE]]=0,('Summary Sheet'!$O$1)-('Summary Sheet'!$O$1*2%),-'Summary Sheet'!$O$1*(March_21[[#This Row],[BSP]]-1))</f>
        <v>1.96</v>
      </c>
    </row>
    <row r="835" spans="1:15" x14ac:dyDescent="0.25">
      <c r="A835">
        <v>180162883</v>
      </c>
      <c r="B835" s="1" t="s">
        <v>23</v>
      </c>
      <c r="C835" s="1" t="s">
        <v>3133</v>
      </c>
      <c r="D835" s="1" t="s">
        <v>7027</v>
      </c>
      <c r="E835" s="1" t="s">
        <v>24</v>
      </c>
      <c r="F835" s="1" t="s">
        <v>13</v>
      </c>
      <c r="G835" s="2">
        <v>44261</v>
      </c>
      <c r="H835" s="3">
        <v>0.8666666666666667</v>
      </c>
      <c r="I835">
        <v>38290069</v>
      </c>
      <c r="J835">
        <v>3</v>
      </c>
      <c r="K835" s="1" t="s">
        <v>5415</v>
      </c>
      <c r="L835">
        <v>1</v>
      </c>
      <c r="M835" s="4">
        <v>2.9020485444227964</v>
      </c>
      <c r="N835" s="5">
        <v>11513.32</v>
      </c>
      <c r="O835" s="5">
        <f>IF(March_21[[#This Row],[WIN_OSE]]=0,('Summary Sheet'!$O$1)-('Summary Sheet'!$O$1*2%),-'Summary Sheet'!$O$1*(March_21[[#This Row],[BSP]]-1))</f>
        <v>-3.8040970888455927</v>
      </c>
    </row>
    <row r="836" spans="1:15" x14ac:dyDescent="0.25">
      <c r="A836">
        <v>180162885</v>
      </c>
      <c r="B836" s="1" t="s">
        <v>23</v>
      </c>
      <c r="C836" s="1" t="s">
        <v>3133</v>
      </c>
      <c r="D836" s="1" t="s">
        <v>7027</v>
      </c>
      <c r="E836" s="1" t="s">
        <v>20</v>
      </c>
      <c r="F836" s="1" t="s">
        <v>13</v>
      </c>
      <c r="G836" s="2">
        <v>44261</v>
      </c>
      <c r="H836" s="3">
        <v>0.87986111111111109</v>
      </c>
      <c r="I836">
        <v>28723601</v>
      </c>
      <c r="J836">
        <v>4</v>
      </c>
      <c r="K836" s="1" t="s">
        <v>6391</v>
      </c>
      <c r="L836">
        <v>1</v>
      </c>
      <c r="M836" s="4">
        <v>3.5</v>
      </c>
      <c r="N836" s="5">
        <v>9067.7199999999993</v>
      </c>
      <c r="O836" s="5">
        <f>IF(March_21[[#This Row],[WIN_OSE]]=0,('Summary Sheet'!$O$1)-('Summary Sheet'!$O$1*2%),-'Summary Sheet'!$O$1*(March_21[[#This Row],[BSP]]-1))</f>
        <v>-5</v>
      </c>
    </row>
    <row r="837" spans="1:15" x14ac:dyDescent="0.25">
      <c r="A837">
        <v>180162887</v>
      </c>
      <c r="B837" s="1" t="s">
        <v>23</v>
      </c>
      <c r="C837" s="1" t="s">
        <v>3133</v>
      </c>
      <c r="D837" s="1" t="s">
        <v>7027</v>
      </c>
      <c r="E837" s="1" t="s">
        <v>20</v>
      </c>
      <c r="F837" s="1" t="s">
        <v>13</v>
      </c>
      <c r="G837" s="2">
        <v>44261</v>
      </c>
      <c r="H837" s="3">
        <v>0.89027777777777772</v>
      </c>
      <c r="I837">
        <v>38723270</v>
      </c>
      <c r="J837">
        <v>1</v>
      </c>
      <c r="K837" s="1" t="s">
        <v>6392</v>
      </c>
      <c r="L837">
        <v>1</v>
      </c>
      <c r="M837" s="4">
        <v>1.9077466649999999</v>
      </c>
      <c r="N837" s="5">
        <v>22006.880000000001</v>
      </c>
      <c r="O837" s="5">
        <f>IF(March_21[[#This Row],[WIN_OSE]]=0,('Summary Sheet'!$O$1)-('Summary Sheet'!$O$1*2%),-'Summary Sheet'!$O$1*(March_21[[#This Row],[BSP]]-1))</f>
        <v>-1.8154933299999998</v>
      </c>
    </row>
    <row r="838" spans="1:15" x14ac:dyDescent="0.25">
      <c r="A838">
        <v>180163171</v>
      </c>
      <c r="B838" s="1" t="s">
        <v>19</v>
      </c>
      <c r="C838" s="1" t="s">
        <v>3129</v>
      </c>
      <c r="D838" s="1" t="s">
        <v>7027</v>
      </c>
      <c r="E838" s="1" t="s">
        <v>24</v>
      </c>
      <c r="F838" s="1" t="s">
        <v>54</v>
      </c>
      <c r="G838" s="2">
        <v>44261</v>
      </c>
      <c r="H838" s="3">
        <v>0.58611111111111114</v>
      </c>
      <c r="I838">
        <v>38680174</v>
      </c>
      <c r="J838">
        <v>1</v>
      </c>
      <c r="K838" s="1" t="s">
        <v>5831</v>
      </c>
      <c r="L838">
        <v>1</v>
      </c>
      <c r="M838" s="4">
        <v>2.8134603765683286</v>
      </c>
      <c r="N838" s="5">
        <v>11285.42</v>
      </c>
      <c r="O838" s="5">
        <f>IF(March_21[[#This Row],[WIN_OSE]]=0,('Summary Sheet'!$O$1)-('Summary Sheet'!$O$1*2%),-'Summary Sheet'!$O$1*(March_21[[#This Row],[BSP]]-1))</f>
        <v>-3.6269207531366572</v>
      </c>
    </row>
    <row r="839" spans="1:15" x14ac:dyDescent="0.25">
      <c r="A839">
        <v>180163173</v>
      </c>
      <c r="B839" s="1" t="s">
        <v>19</v>
      </c>
      <c r="C839" s="1" t="s">
        <v>3129</v>
      </c>
      <c r="D839" s="1" t="s">
        <v>7027</v>
      </c>
      <c r="E839" s="1" t="s">
        <v>48</v>
      </c>
      <c r="F839" s="1" t="s">
        <v>54</v>
      </c>
      <c r="G839" s="2">
        <v>44261</v>
      </c>
      <c r="H839" s="3">
        <v>0.59652777777777777</v>
      </c>
      <c r="I839">
        <v>38482012</v>
      </c>
      <c r="J839">
        <v>6</v>
      </c>
      <c r="K839" s="1" t="s">
        <v>3740</v>
      </c>
      <c r="L839">
        <v>0</v>
      </c>
      <c r="M839" s="4">
        <v>2.6562525127953087</v>
      </c>
      <c r="N839" s="5">
        <v>7498.12</v>
      </c>
      <c r="O839" s="5">
        <f>IF(March_21[[#This Row],[WIN_OSE]]=0,('Summary Sheet'!$O$1)-('Summary Sheet'!$O$1*2%),-'Summary Sheet'!$O$1*(March_21[[#This Row],[BSP]]-1))</f>
        <v>1.96</v>
      </c>
    </row>
    <row r="840" spans="1:15" x14ac:dyDescent="0.25">
      <c r="A840">
        <v>180163175</v>
      </c>
      <c r="B840" s="1" t="s">
        <v>19</v>
      </c>
      <c r="C840" s="1" t="s">
        <v>3129</v>
      </c>
      <c r="D840" s="1" t="s">
        <v>7027</v>
      </c>
      <c r="E840" s="1" t="s">
        <v>24</v>
      </c>
      <c r="F840" s="1" t="s">
        <v>54</v>
      </c>
      <c r="G840" s="2">
        <v>44261</v>
      </c>
      <c r="H840" s="3">
        <v>0.60833333333333328</v>
      </c>
      <c r="I840">
        <v>37188411</v>
      </c>
      <c r="J840">
        <v>1</v>
      </c>
      <c r="K840" s="1" t="s">
        <v>5833</v>
      </c>
      <c r="L840">
        <v>0</v>
      </c>
      <c r="M840" s="4">
        <v>2.4524749371948573</v>
      </c>
      <c r="N840" s="5">
        <v>8917.7999999999993</v>
      </c>
      <c r="O840" s="5">
        <f>IF(March_21[[#This Row],[WIN_OSE]]=0,('Summary Sheet'!$O$1)-('Summary Sheet'!$O$1*2%),-'Summary Sheet'!$O$1*(March_21[[#This Row],[BSP]]-1))</f>
        <v>1.96</v>
      </c>
    </row>
    <row r="841" spans="1:15" x14ac:dyDescent="0.25">
      <c r="A841">
        <v>180163177</v>
      </c>
      <c r="B841" s="1" t="s">
        <v>19</v>
      </c>
      <c r="C841" s="1" t="s">
        <v>3129</v>
      </c>
      <c r="D841" s="1" t="s">
        <v>7027</v>
      </c>
      <c r="E841" s="1" t="s">
        <v>39</v>
      </c>
      <c r="F841" s="1" t="s">
        <v>54</v>
      </c>
      <c r="G841" s="2">
        <v>44261</v>
      </c>
      <c r="H841" s="3">
        <v>0.62083333333333335</v>
      </c>
      <c r="I841">
        <v>37215217</v>
      </c>
      <c r="J841">
        <v>4</v>
      </c>
      <c r="K841" s="1" t="s">
        <v>5553</v>
      </c>
      <c r="L841">
        <v>0</v>
      </c>
      <c r="M841" s="4">
        <v>3.95</v>
      </c>
      <c r="N841" s="5">
        <v>5211.1000000000004</v>
      </c>
      <c r="O841" s="5">
        <f>IF(March_21[[#This Row],[WIN_OSE]]=0,('Summary Sheet'!$O$1)-('Summary Sheet'!$O$1*2%),-'Summary Sheet'!$O$1*(March_21[[#This Row],[BSP]]-1))</f>
        <v>1.96</v>
      </c>
    </row>
    <row r="842" spans="1:15" x14ac:dyDescent="0.25">
      <c r="A842">
        <v>180163179</v>
      </c>
      <c r="B842" s="1" t="s">
        <v>19</v>
      </c>
      <c r="C842" s="1" t="s">
        <v>3129</v>
      </c>
      <c r="D842" s="1" t="s">
        <v>7027</v>
      </c>
      <c r="E842" s="1" t="s">
        <v>48</v>
      </c>
      <c r="F842" s="1" t="s">
        <v>54</v>
      </c>
      <c r="G842" s="2">
        <v>44261</v>
      </c>
      <c r="H842" s="3">
        <v>0.63124999999999998</v>
      </c>
      <c r="I842">
        <v>38712510</v>
      </c>
      <c r="J842">
        <v>1</v>
      </c>
      <c r="K842" s="1" t="s">
        <v>6394</v>
      </c>
      <c r="L842">
        <v>0</v>
      </c>
      <c r="M842" s="4">
        <v>2.599036275</v>
      </c>
      <c r="N842" s="5">
        <v>10844</v>
      </c>
      <c r="O842" s="5">
        <f>IF(March_21[[#This Row],[WIN_OSE]]=0,('Summary Sheet'!$O$1)-('Summary Sheet'!$O$1*2%),-'Summary Sheet'!$O$1*(March_21[[#This Row],[BSP]]-1))</f>
        <v>1.96</v>
      </c>
    </row>
    <row r="843" spans="1:15" x14ac:dyDescent="0.25">
      <c r="A843">
        <v>180163181</v>
      </c>
      <c r="B843" s="1" t="s">
        <v>19</v>
      </c>
      <c r="C843" s="1" t="s">
        <v>3129</v>
      </c>
      <c r="D843" s="1" t="s">
        <v>7027</v>
      </c>
      <c r="E843" s="1" t="s">
        <v>39</v>
      </c>
      <c r="F843" s="1" t="s">
        <v>54</v>
      </c>
      <c r="G843" s="2">
        <v>44261</v>
      </c>
      <c r="H843" s="3">
        <v>0.6430555555555556</v>
      </c>
      <c r="I843">
        <v>36260549</v>
      </c>
      <c r="J843">
        <v>3</v>
      </c>
      <c r="K843" s="1" t="s">
        <v>217</v>
      </c>
      <c r="L843">
        <v>0</v>
      </c>
      <c r="M843" s="4">
        <v>3.5632324613810482</v>
      </c>
      <c r="N843" s="5">
        <v>7396.38</v>
      </c>
      <c r="O843" s="5">
        <f>IF(March_21[[#This Row],[WIN_OSE]]=0,('Summary Sheet'!$O$1)-('Summary Sheet'!$O$1*2%),-'Summary Sheet'!$O$1*(March_21[[#This Row],[BSP]]-1))</f>
        <v>1.96</v>
      </c>
    </row>
    <row r="844" spans="1:15" x14ac:dyDescent="0.25">
      <c r="A844">
        <v>180163183</v>
      </c>
      <c r="B844" s="1" t="s">
        <v>19</v>
      </c>
      <c r="C844" s="1" t="s">
        <v>3129</v>
      </c>
      <c r="D844" s="1" t="s">
        <v>7027</v>
      </c>
      <c r="E844" s="1" t="s">
        <v>41</v>
      </c>
      <c r="F844" s="1" t="s">
        <v>54</v>
      </c>
      <c r="G844" s="2">
        <v>44261</v>
      </c>
      <c r="H844" s="3">
        <v>0.65555555555555556</v>
      </c>
      <c r="I844">
        <v>22062939</v>
      </c>
      <c r="J844">
        <v>2</v>
      </c>
      <c r="K844" s="1" t="s">
        <v>6396</v>
      </c>
      <c r="L844">
        <v>0</v>
      </c>
      <c r="M844" s="4">
        <v>4.432879802475945</v>
      </c>
      <c r="N844" s="5">
        <v>4849.32</v>
      </c>
      <c r="O844" s="5">
        <f>IF(March_21[[#This Row],[WIN_OSE]]=0,('Summary Sheet'!$O$1)-('Summary Sheet'!$O$1*2%),-'Summary Sheet'!$O$1*(March_21[[#This Row],[BSP]]-1))</f>
        <v>1.96</v>
      </c>
    </row>
    <row r="845" spans="1:15" x14ac:dyDescent="0.25">
      <c r="A845">
        <v>180163185</v>
      </c>
      <c r="B845" s="1" t="s">
        <v>19</v>
      </c>
      <c r="C845" s="1" t="s">
        <v>3129</v>
      </c>
      <c r="D845" s="1" t="s">
        <v>7027</v>
      </c>
      <c r="E845" s="1" t="s">
        <v>48</v>
      </c>
      <c r="F845" s="1" t="s">
        <v>960</v>
      </c>
      <c r="G845" s="2">
        <v>44261</v>
      </c>
      <c r="H845" s="3">
        <v>0.6694444444444444</v>
      </c>
      <c r="I845">
        <v>26228334</v>
      </c>
      <c r="J845">
        <v>2</v>
      </c>
      <c r="K845" s="1" t="s">
        <v>4873</v>
      </c>
      <c r="L845">
        <v>1</v>
      </c>
      <c r="M845" s="4">
        <v>3.2523711677817486</v>
      </c>
      <c r="N845" s="5">
        <v>9550.2000000000007</v>
      </c>
      <c r="O845" s="5">
        <f>IF(March_21[[#This Row],[WIN_OSE]]=0,('Summary Sheet'!$O$1)-('Summary Sheet'!$O$1*2%),-'Summary Sheet'!$O$1*(March_21[[#This Row],[BSP]]-1))</f>
        <v>-4.5047423355634972</v>
      </c>
    </row>
    <row r="846" spans="1:15" x14ac:dyDescent="0.25">
      <c r="A846">
        <v>180163187</v>
      </c>
      <c r="B846" s="1" t="s">
        <v>19</v>
      </c>
      <c r="C846" s="1" t="s">
        <v>3129</v>
      </c>
      <c r="D846" s="1" t="s">
        <v>7027</v>
      </c>
      <c r="E846" s="1" t="s">
        <v>43</v>
      </c>
      <c r="F846" s="1" t="s">
        <v>54</v>
      </c>
      <c r="G846" s="2">
        <v>44261</v>
      </c>
      <c r="H846" s="3">
        <v>0.68263888888888891</v>
      </c>
      <c r="I846">
        <v>38182371</v>
      </c>
      <c r="J846">
        <v>6</v>
      </c>
      <c r="K846" s="1" t="s">
        <v>5269</v>
      </c>
      <c r="L846">
        <v>0</v>
      </c>
      <c r="M846" s="4">
        <v>4.9465476290000003</v>
      </c>
      <c r="N846" s="5">
        <v>8307.2999999999993</v>
      </c>
      <c r="O846" s="5">
        <f>IF(March_21[[#This Row],[WIN_OSE]]=0,('Summary Sheet'!$O$1)-('Summary Sheet'!$O$1*2%),-'Summary Sheet'!$O$1*(March_21[[#This Row],[BSP]]-1))</f>
        <v>1.96</v>
      </c>
    </row>
    <row r="847" spans="1:15" x14ac:dyDescent="0.25">
      <c r="A847">
        <v>180163189</v>
      </c>
      <c r="B847" s="1" t="s">
        <v>19</v>
      </c>
      <c r="C847" s="1" t="s">
        <v>3129</v>
      </c>
      <c r="D847" s="1" t="s">
        <v>7027</v>
      </c>
      <c r="E847" s="1" t="s">
        <v>30</v>
      </c>
      <c r="F847" s="1" t="s">
        <v>54</v>
      </c>
      <c r="G847" s="2">
        <v>44261</v>
      </c>
      <c r="H847" s="3">
        <v>0.69652777777777775</v>
      </c>
      <c r="I847">
        <v>38712517</v>
      </c>
      <c r="J847">
        <v>3</v>
      </c>
      <c r="K847" s="1" t="s">
        <v>6398</v>
      </c>
      <c r="L847">
        <v>0</v>
      </c>
      <c r="M847" s="4">
        <v>4.2</v>
      </c>
      <c r="N847" s="5">
        <v>10359.14</v>
      </c>
      <c r="O847" s="5">
        <f>IF(March_21[[#This Row],[WIN_OSE]]=0,('Summary Sheet'!$O$1)-('Summary Sheet'!$O$1*2%),-'Summary Sheet'!$O$1*(March_21[[#This Row],[BSP]]-1))</f>
        <v>1.96</v>
      </c>
    </row>
    <row r="848" spans="1:15" x14ac:dyDescent="0.25">
      <c r="A848">
        <v>180163191</v>
      </c>
      <c r="B848" s="1" t="s">
        <v>19</v>
      </c>
      <c r="C848" s="1" t="s">
        <v>3129</v>
      </c>
      <c r="D848" s="1" t="s">
        <v>7027</v>
      </c>
      <c r="E848" s="1" t="s">
        <v>48</v>
      </c>
      <c r="F848" s="1" t="s">
        <v>54</v>
      </c>
      <c r="G848" s="2">
        <v>44261</v>
      </c>
      <c r="H848" s="3">
        <v>0.7104166666666667</v>
      </c>
      <c r="I848">
        <v>38712521</v>
      </c>
      <c r="J848">
        <v>6</v>
      </c>
      <c r="K848" s="1" t="s">
        <v>6400</v>
      </c>
      <c r="L848">
        <v>1</v>
      </c>
      <c r="M848" s="4">
        <v>2.8648624116522114</v>
      </c>
      <c r="N848" s="5">
        <v>13713.6</v>
      </c>
      <c r="O848" s="5">
        <f>IF(March_21[[#This Row],[WIN_OSE]]=0,('Summary Sheet'!$O$1)-('Summary Sheet'!$O$1*2%),-'Summary Sheet'!$O$1*(March_21[[#This Row],[BSP]]-1))</f>
        <v>-3.7297248233044229</v>
      </c>
    </row>
    <row r="849" spans="1:15" x14ac:dyDescent="0.25">
      <c r="A849">
        <v>180163193</v>
      </c>
      <c r="B849" s="1" t="s">
        <v>19</v>
      </c>
      <c r="C849" s="1" t="s">
        <v>3129</v>
      </c>
      <c r="D849" s="1" t="s">
        <v>7027</v>
      </c>
      <c r="E849" s="1" t="s">
        <v>41</v>
      </c>
      <c r="F849" s="1" t="s">
        <v>54</v>
      </c>
      <c r="G849" s="2">
        <v>44261</v>
      </c>
      <c r="H849" s="3">
        <v>0.72361111111111109</v>
      </c>
      <c r="I849">
        <v>21930566</v>
      </c>
      <c r="J849">
        <v>1</v>
      </c>
      <c r="K849" s="1" t="s">
        <v>6404</v>
      </c>
      <c r="L849">
        <v>0</v>
      </c>
      <c r="M849" s="4">
        <v>2.3589778165365711</v>
      </c>
      <c r="N849" s="5">
        <v>6578.02</v>
      </c>
      <c r="O849" s="5">
        <f>IF(March_21[[#This Row],[WIN_OSE]]=0,('Summary Sheet'!$O$1)-('Summary Sheet'!$O$1*2%),-'Summary Sheet'!$O$1*(March_21[[#This Row],[BSP]]-1))</f>
        <v>1.96</v>
      </c>
    </row>
    <row r="850" spans="1:15" x14ac:dyDescent="0.25">
      <c r="A850">
        <v>180163195</v>
      </c>
      <c r="B850" s="1" t="s">
        <v>19</v>
      </c>
      <c r="C850" s="1" t="s">
        <v>3129</v>
      </c>
      <c r="D850" s="1" t="s">
        <v>7027</v>
      </c>
      <c r="E850" s="1" t="s">
        <v>24</v>
      </c>
      <c r="F850" s="1" t="s">
        <v>54</v>
      </c>
      <c r="G850" s="2">
        <v>44261</v>
      </c>
      <c r="H850" s="3">
        <v>0.73750000000000004</v>
      </c>
      <c r="I850">
        <v>37098748</v>
      </c>
      <c r="J850">
        <v>5</v>
      </c>
      <c r="K850" s="1" t="s">
        <v>5834</v>
      </c>
      <c r="L850">
        <v>0</v>
      </c>
      <c r="M850" s="4">
        <v>3.6</v>
      </c>
      <c r="N850" s="5">
        <v>11153.12</v>
      </c>
      <c r="O850" s="5">
        <f>IF(March_21[[#This Row],[WIN_OSE]]=0,('Summary Sheet'!$O$1)-('Summary Sheet'!$O$1*2%),-'Summary Sheet'!$O$1*(March_21[[#This Row],[BSP]]-1))</f>
        <v>1.96</v>
      </c>
    </row>
    <row r="851" spans="1:15" x14ac:dyDescent="0.25">
      <c r="A851">
        <v>180163197</v>
      </c>
      <c r="B851" s="1" t="s">
        <v>19</v>
      </c>
      <c r="C851" s="1" t="s">
        <v>3129</v>
      </c>
      <c r="D851" s="1" t="s">
        <v>7027</v>
      </c>
      <c r="E851" s="1" t="s">
        <v>30</v>
      </c>
      <c r="F851" s="1" t="s">
        <v>54</v>
      </c>
      <c r="G851" s="2">
        <v>44261</v>
      </c>
      <c r="H851" s="3">
        <v>0.74930555555555556</v>
      </c>
      <c r="I851">
        <v>22296060</v>
      </c>
      <c r="J851">
        <v>2</v>
      </c>
      <c r="K851" s="1" t="s">
        <v>5557</v>
      </c>
      <c r="L851">
        <v>0</v>
      </c>
      <c r="M851" s="4">
        <v>3.35</v>
      </c>
      <c r="N851" s="5">
        <v>12416.98</v>
      </c>
      <c r="O851" s="5">
        <f>IF(March_21[[#This Row],[WIN_OSE]]=0,('Summary Sheet'!$O$1)-('Summary Sheet'!$O$1*2%),-'Summary Sheet'!$O$1*(March_21[[#This Row],[BSP]]-1))</f>
        <v>1.96</v>
      </c>
    </row>
    <row r="852" spans="1:15" x14ac:dyDescent="0.25">
      <c r="A852">
        <v>180190232</v>
      </c>
      <c r="B852" s="1" t="s">
        <v>19</v>
      </c>
      <c r="C852" s="1" t="s">
        <v>7059</v>
      </c>
      <c r="D852" s="1" t="s">
        <v>7028</v>
      </c>
      <c r="E852" s="1" t="s">
        <v>39</v>
      </c>
      <c r="F852" s="1" t="s">
        <v>21</v>
      </c>
      <c r="G852" s="2">
        <v>44262</v>
      </c>
      <c r="H852" s="3">
        <v>0.46250000000000002</v>
      </c>
      <c r="I852">
        <v>38357359</v>
      </c>
      <c r="J852">
        <v>2</v>
      </c>
      <c r="K852" s="1" t="s">
        <v>6407</v>
      </c>
      <c r="L852">
        <v>0</v>
      </c>
      <c r="M852" s="4">
        <v>2.9</v>
      </c>
      <c r="N852" s="5">
        <v>9487.42</v>
      </c>
      <c r="O852" s="5">
        <f>IF(March_21[[#This Row],[WIN_OSE]]=0,('Summary Sheet'!$O$1)-('Summary Sheet'!$O$1*2%),-'Summary Sheet'!$O$1*(March_21[[#This Row],[BSP]]-1))</f>
        <v>1.96</v>
      </c>
    </row>
    <row r="853" spans="1:15" x14ac:dyDescent="0.25">
      <c r="A853">
        <v>180190234</v>
      </c>
      <c r="B853" s="1" t="s">
        <v>19</v>
      </c>
      <c r="C853" s="1" t="s">
        <v>7059</v>
      </c>
      <c r="D853" s="1" t="s">
        <v>7028</v>
      </c>
      <c r="E853" s="1" t="s">
        <v>20</v>
      </c>
      <c r="F853" s="1" t="s">
        <v>21</v>
      </c>
      <c r="G853" s="2">
        <v>44262</v>
      </c>
      <c r="H853" s="3">
        <v>0.47291666666666665</v>
      </c>
      <c r="I853">
        <v>37308992</v>
      </c>
      <c r="J853">
        <v>4</v>
      </c>
      <c r="K853" s="1" t="s">
        <v>6408</v>
      </c>
      <c r="L853">
        <v>1</v>
      </c>
      <c r="M853" s="4">
        <v>3.1522989899999998</v>
      </c>
      <c r="N853" s="5">
        <v>7166.76</v>
      </c>
      <c r="O853" s="5">
        <f>IF(March_21[[#This Row],[WIN_OSE]]=0,('Summary Sheet'!$O$1)-('Summary Sheet'!$O$1*2%),-'Summary Sheet'!$O$1*(March_21[[#This Row],[BSP]]-1))</f>
        <v>-4.3045979799999996</v>
      </c>
    </row>
    <row r="854" spans="1:15" x14ac:dyDescent="0.25">
      <c r="A854">
        <v>180190236</v>
      </c>
      <c r="B854" s="1" t="s">
        <v>19</v>
      </c>
      <c r="C854" s="1" t="s">
        <v>7059</v>
      </c>
      <c r="D854" s="1" t="s">
        <v>7028</v>
      </c>
      <c r="E854" s="1" t="s">
        <v>41</v>
      </c>
      <c r="F854" s="1" t="s">
        <v>21</v>
      </c>
      <c r="G854" s="2">
        <v>44262</v>
      </c>
      <c r="H854" s="3">
        <v>0.48333333333333334</v>
      </c>
      <c r="I854">
        <v>37473697</v>
      </c>
      <c r="J854">
        <v>3</v>
      </c>
      <c r="K854" s="1" t="s">
        <v>128</v>
      </c>
      <c r="L854">
        <v>0</v>
      </c>
      <c r="M854" s="4">
        <v>2.0726046678948471</v>
      </c>
      <c r="N854" s="5">
        <v>11745.78</v>
      </c>
      <c r="O854" s="5">
        <f>IF(March_21[[#This Row],[WIN_OSE]]=0,('Summary Sheet'!$O$1)-('Summary Sheet'!$O$1*2%),-'Summary Sheet'!$O$1*(March_21[[#This Row],[BSP]]-1))</f>
        <v>1.96</v>
      </c>
    </row>
    <row r="855" spans="1:15" x14ac:dyDescent="0.25">
      <c r="A855">
        <v>180190238</v>
      </c>
      <c r="B855" s="1" t="s">
        <v>19</v>
      </c>
      <c r="C855" s="1" t="s">
        <v>7059</v>
      </c>
      <c r="D855" s="1" t="s">
        <v>7028</v>
      </c>
      <c r="E855" s="1" t="s">
        <v>32</v>
      </c>
      <c r="F855" s="1" t="s">
        <v>21</v>
      </c>
      <c r="G855" s="2">
        <v>44262</v>
      </c>
      <c r="H855" s="3">
        <v>0.49375000000000002</v>
      </c>
      <c r="I855">
        <v>27359318</v>
      </c>
      <c r="J855">
        <v>2</v>
      </c>
      <c r="K855" s="1" t="s">
        <v>6411</v>
      </c>
      <c r="L855">
        <v>0</v>
      </c>
      <c r="M855" s="4">
        <v>4.4238884357747423</v>
      </c>
      <c r="N855" s="5">
        <v>6057.26</v>
      </c>
      <c r="O855" s="5">
        <f>IF(March_21[[#This Row],[WIN_OSE]]=0,('Summary Sheet'!$O$1)-('Summary Sheet'!$O$1*2%),-'Summary Sheet'!$O$1*(March_21[[#This Row],[BSP]]-1))</f>
        <v>1.96</v>
      </c>
    </row>
    <row r="856" spans="1:15" x14ac:dyDescent="0.25">
      <c r="A856">
        <v>180190240</v>
      </c>
      <c r="B856" s="1" t="s">
        <v>19</v>
      </c>
      <c r="C856" s="1" t="s">
        <v>7059</v>
      </c>
      <c r="D856" s="1" t="s">
        <v>7028</v>
      </c>
      <c r="E856" s="1" t="s">
        <v>43</v>
      </c>
      <c r="F856" s="1" t="s">
        <v>21</v>
      </c>
      <c r="G856" s="2">
        <v>44262</v>
      </c>
      <c r="H856" s="3">
        <v>0.50416666666666665</v>
      </c>
      <c r="I856">
        <v>36160032</v>
      </c>
      <c r="J856">
        <v>4</v>
      </c>
      <c r="K856" s="1" t="s">
        <v>6412</v>
      </c>
      <c r="L856">
        <v>0</v>
      </c>
      <c r="M856" s="4">
        <v>3.2512522514522777</v>
      </c>
      <c r="N856" s="5">
        <v>10201.02</v>
      </c>
      <c r="O856" s="5">
        <f>IF(March_21[[#This Row],[WIN_OSE]]=0,('Summary Sheet'!$O$1)-('Summary Sheet'!$O$1*2%),-'Summary Sheet'!$O$1*(March_21[[#This Row],[BSP]]-1))</f>
        <v>1.96</v>
      </c>
    </row>
    <row r="857" spans="1:15" x14ac:dyDescent="0.25">
      <c r="A857">
        <v>180190242</v>
      </c>
      <c r="B857" s="1" t="s">
        <v>19</v>
      </c>
      <c r="C857" s="1" t="s">
        <v>7059</v>
      </c>
      <c r="D857" s="1" t="s">
        <v>7028</v>
      </c>
      <c r="E857" s="1" t="s">
        <v>45</v>
      </c>
      <c r="F857" s="1" t="s">
        <v>6414</v>
      </c>
      <c r="G857" s="2">
        <v>44262</v>
      </c>
      <c r="H857" s="3">
        <v>0.51458333333333328</v>
      </c>
      <c r="I857">
        <v>38711298</v>
      </c>
      <c r="J857">
        <v>4</v>
      </c>
      <c r="K857" s="1" t="s">
        <v>6416</v>
      </c>
      <c r="L857">
        <v>1</v>
      </c>
      <c r="M857" s="4">
        <v>3.55</v>
      </c>
      <c r="N857" s="5">
        <v>5003.7</v>
      </c>
      <c r="O857" s="5">
        <f>IF(March_21[[#This Row],[WIN_OSE]]=0,('Summary Sheet'!$O$1)-('Summary Sheet'!$O$1*2%),-'Summary Sheet'!$O$1*(March_21[[#This Row],[BSP]]-1))</f>
        <v>-5.0999999999999996</v>
      </c>
    </row>
    <row r="858" spans="1:15" x14ac:dyDescent="0.25">
      <c r="A858">
        <v>180190244</v>
      </c>
      <c r="B858" s="1" t="s">
        <v>19</v>
      </c>
      <c r="C858" s="1" t="s">
        <v>7059</v>
      </c>
      <c r="D858" s="1" t="s">
        <v>7028</v>
      </c>
      <c r="E858" s="1" t="s">
        <v>43</v>
      </c>
      <c r="F858" s="1" t="s">
        <v>21</v>
      </c>
      <c r="G858" s="2">
        <v>44262</v>
      </c>
      <c r="H858" s="3">
        <v>0.52500000000000002</v>
      </c>
      <c r="I858">
        <v>38357362</v>
      </c>
      <c r="J858">
        <v>1</v>
      </c>
      <c r="K858" s="1" t="s">
        <v>3251</v>
      </c>
      <c r="L858">
        <v>1</v>
      </c>
      <c r="M858" s="4">
        <v>2.7286607981982156</v>
      </c>
      <c r="N858" s="5">
        <v>11458</v>
      </c>
      <c r="O858" s="5">
        <f>IF(March_21[[#This Row],[WIN_OSE]]=0,('Summary Sheet'!$O$1)-('Summary Sheet'!$O$1*2%),-'Summary Sheet'!$O$1*(March_21[[#This Row],[BSP]]-1))</f>
        <v>-3.4573215963964312</v>
      </c>
    </row>
    <row r="859" spans="1:15" x14ac:dyDescent="0.25">
      <c r="A859">
        <v>180190246</v>
      </c>
      <c r="B859" s="1" t="s">
        <v>19</v>
      </c>
      <c r="C859" s="1" t="s">
        <v>7059</v>
      </c>
      <c r="D859" s="1" t="s">
        <v>7028</v>
      </c>
      <c r="E859" s="1" t="s">
        <v>32</v>
      </c>
      <c r="F859" s="1" t="s">
        <v>21</v>
      </c>
      <c r="G859" s="2">
        <v>44262</v>
      </c>
      <c r="H859" s="3">
        <v>0.53541666666666665</v>
      </c>
      <c r="I859">
        <v>28679641</v>
      </c>
      <c r="J859">
        <v>6</v>
      </c>
      <c r="K859" s="1" t="s">
        <v>6419</v>
      </c>
      <c r="L859">
        <v>0</v>
      </c>
      <c r="M859" s="4">
        <v>4.3</v>
      </c>
      <c r="N859" s="5">
        <v>4927.82</v>
      </c>
      <c r="O859" s="5">
        <f>IF(March_21[[#This Row],[WIN_OSE]]=0,('Summary Sheet'!$O$1)-('Summary Sheet'!$O$1*2%),-'Summary Sheet'!$O$1*(March_21[[#This Row],[BSP]]-1))</f>
        <v>1.96</v>
      </c>
    </row>
    <row r="860" spans="1:15" x14ac:dyDescent="0.25">
      <c r="A860">
        <v>180190248</v>
      </c>
      <c r="B860" s="1" t="s">
        <v>19</v>
      </c>
      <c r="C860" s="1" t="s">
        <v>7059</v>
      </c>
      <c r="D860" s="1" t="s">
        <v>7028</v>
      </c>
      <c r="E860" s="1" t="s">
        <v>47</v>
      </c>
      <c r="F860" s="1" t="s">
        <v>21</v>
      </c>
      <c r="G860" s="2">
        <v>44262</v>
      </c>
      <c r="H860" s="3">
        <v>0.54583333333333328</v>
      </c>
      <c r="I860">
        <v>38557495</v>
      </c>
      <c r="J860">
        <v>2</v>
      </c>
      <c r="K860" s="1" t="s">
        <v>6421</v>
      </c>
      <c r="L860">
        <v>1</v>
      </c>
      <c r="M860" s="4">
        <v>2.74</v>
      </c>
      <c r="N860" s="5">
        <v>10911.16</v>
      </c>
      <c r="O860" s="5">
        <f>IF(March_21[[#This Row],[WIN_OSE]]=0,('Summary Sheet'!$O$1)-('Summary Sheet'!$O$1*2%),-'Summary Sheet'!$O$1*(March_21[[#This Row],[BSP]]-1))</f>
        <v>-3.4800000000000004</v>
      </c>
    </row>
    <row r="861" spans="1:15" x14ac:dyDescent="0.25">
      <c r="A861">
        <v>180190250</v>
      </c>
      <c r="B861" s="1" t="s">
        <v>19</v>
      </c>
      <c r="C861" s="1" t="s">
        <v>7059</v>
      </c>
      <c r="D861" s="1" t="s">
        <v>7028</v>
      </c>
      <c r="E861" s="1" t="s">
        <v>20</v>
      </c>
      <c r="F861" s="1" t="s">
        <v>21</v>
      </c>
      <c r="G861" s="2">
        <v>44262</v>
      </c>
      <c r="H861" s="3">
        <v>0.55625000000000002</v>
      </c>
      <c r="I861">
        <v>38711302</v>
      </c>
      <c r="J861">
        <v>3</v>
      </c>
      <c r="K861" s="1" t="s">
        <v>3273</v>
      </c>
      <c r="L861">
        <v>0</v>
      </c>
      <c r="M861" s="4">
        <v>3.0440176396983039</v>
      </c>
      <c r="N861" s="5">
        <v>9174.36</v>
      </c>
      <c r="O861" s="5">
        <f>IF(March_21[[#This Row],[WIN_OSE]]=0,('Summary Sheet'!$O$1)-('Summary Sheet'!$O$1*2%),-'Summary Sheet'!$O$1*(March_21[[#This Row],[BSP]]-1))</f>
        <v>1.96</v>
      </c>
    </row>
    <row r="862" spans="1:15" x14ac:dyDescent="0.25">
      <c r="A862">
        <v>180190252</v>
      </c>
      <c r="B862" s="1" t="s">
        <v>19</v>
      </c>
      <c r="C862" s="1" t="s">
        <v>7059</v>
      </c>
      <c r="D862" s="1" t="s">
        <v>7028</v>
      </c>
      <c r="E862" s="1" t="s">
        <v>47</v>
      </c>
      <c r="F862" s="1" t="s">
        <v>21</v>
      </c>
      <c r="G862" s="2">
        <v>44262</v>
      </c>
      <c r="H862" s="3">
        <v>0.56666666666666665</v>
      </c>
      <c r="I862">
        <v>36910964</v>
      </c>
      <c r="J862">
        <v>6</v>
      </c>
      <c r="K862" s="1" t="s">
        <v>6423</v>
      </c>
      <c r="L862">
        <v>0</v>
      </c>
      <c r="M862" s="4">
        <v>3.2652367180000001</v>
      </c>
      <c r="N862" s="5">
        <v>9505.82</v>
      </c>
      <c r="O862" s="5">
        <f>IF(March_21[[#This Row],[WIN_OSE]]=0,('Summary Sheet'!$O$1)-('Summary Sheet'!$O$1*2%),-'Summary Sheet'!$O$1*(March_21[[#This Row],[BSP]]-1))</f>
        <v>1.96</v>
      </c>
    </row>
    <row r="863" spans="1:15" x14ac:dyDescent="0.25">
      <c r="A863">
        <v>180190254</v>
      </c>
      <c r="B863" s="1" t="s">
        <v>19</v>
      </c>
      <c r="C863" s="1" t="s">
        <v>7059</v>
      </c>
      <c r="D863" s="1" t="s">
        <v>7028</v>
      </c>
      <c r="E863" s="1" t="s">
        <v>20</v>
      </c>
      <c r="F863" s="1" t="s">
        <v>21</v>
      </c>
      <c r="G863" s="2">
        <v>44262</v>
      </c>
      <c r="H863" s="3">
        <v>0.57708333333333328</v>
      </c>
      <c r="I863">
        <v>38711303</v>
      </c>
      <c r="J863">
        <v>4</v>
      </c>
      <c r="K863" s="1" t="s">
        <v>6425</v>
      </c>
      <c r="L863">
        <v>0</v>
      </c>
      <c r="M863" s="4">
        <v>3.8670640896170516</v>
      </c>
      <c r="N863" s="5">
        <v>7722.24</v>
      </c>
      <c r="O863" s="5">
        <f>IF(March_21[[#This Row],[WIN_OSE]]=0,('Summary Sheet'!$O$1)-('Summary Sheet'!$O$1*2%),-'Summary Sheet'!$O$1*(March_21[[#This Row],[BSP]]-1))</f>
        <v>1.96</v>
      </c>
    </row>
    <row r="864" spans="1:15" x14ac:dyDescent="0.25">
      <c r="A864">
        <v>180190508</v>
      </c>
      <c r="B864" s="1" t="s">
        <v>23</v>
      </c>
      <c r="C864" s="1" t="s">
        <v>3134</v>
      </c>
      <c r="D864" s="1" t="s">
        <v>7028</v>
      </c>
      <c r="E864" s="1" t="s">
        <v>47</v>
      </c>
      <c r="F864" s="1" t="s">
        <v>33</v>
      </c>
      <c r="G864" s="2">
        <v>44262</v>
      </c>
      <c r="H864" s="3">
        <v>0.44861111111111113</v>
      </c>
      <c r="I864">
        <v>26355064</v>
      </c>
      <c r="J864">
        <v>3</v>
      </c>
      <c r="K864" s="1" t="s">
        <v>6427</v>
      </c>
      <c r="L864">
        <v>0</v>
      </c>
      <c r="M864" s="4">
        <v>3.7884195701482897</v>
      </c>
      <c r="N864" s="5">
        <v>6124.4</v>
      </c>
      <c r="O864" s="5">
        <f>IF(March_21[[#This Row],[WIN_OSE]]=0,('Summary Sheet'!$O$1)-('Summary Sheet'!$O$1*2%),-'Summary Sheet'!$O$1*(March_21[[#This Row],[BSP]]-1))</f>
        <v>1.96</v>
      </c>
    </row>
    <row r="865" spans="1:15" x14ac:dyDescent="0.25">
      <c r="A865">
        <v>180190510</v>
      </c>
      <c r="B865" s="1" t="s">
        <v>23</v>
      </c>
      <c r="C865" s="1" t="s">
        <v>3134</v>
      </c>
      <c r="D865" s="1" t="s">
        <v>7028</v>
      </c>
      <c r="E865" s="1" t="s">
        <v>41</v>
      </c>
      <c r="F865" s="1" t="s">
        <v>33</v>
      </c>
      <c r="G865" s="2">
        <v>44262</v>
      </c>
      <c r="H865" s="3">
        <v>0.45902777777777776</v>
      </c>
      <c r="I865">
        <v>38711282</v>
      </c>
      <c r="J865">
        <v>2</v>
      </c>
      <c r="K865" s="1" t="s">
        <v>6428</v>
      </c>
      <c r="L865">
        <v>0</v>
      </c>
      <c r="M865" s="4">
        <v>3.6439205490000002</v>
      </c>
      <c r="N865" s="5">
        <v>7435.22</v>
      </c>
      <c r="O865" s="5">
        <f>IF(March_21[[#This Row],[WIN_OSE]]=0,('Summary Sheet'!$O$1)-('Summary Sheet'!$O$1*2%),-'Summary Sheet'!$O$1*(March_21[[#This Row],[BSP]]-1))</f>
        <v>1.96</v>
      </c>
    </row>
    <row r="866" spans="1:15" x14ac:dyDescent="0.25">
      <c r="A866">
        <v>180190512</v>
      </c>
      <c r="B866" s="1" t="s">
        <v>23</v>
      </c>
      <c r="C866" s="1" t="s">
        <v>3134</v>
      </c>
      <c r="D866" s="1" t="s">
        <v>7028</v>
      </c>
      <c r="E866" s="1" t="s">
        <v>43</v>
      </c>
      <c r="F866" s="1" t="s">
        <v>33</v>
      </c>
      <c r="G866" s="2">
        <v>44262</v>
      </c>
      <c r="H866" s="3">
        <v>0.46944444444444444</v>
      </c>
      <c r="I866">
        <v>36159627</v>
      </c>
      <c r="J866">
        <v>3</v>
      </c>
      <c r="K866" s="1" t="s">
        <v>6431</v>
      </c>
      <c r="L866">
        <v>0</v>
      </c>
      <c r="M866" s="4">
        <v>4.3106274013944397</v>
      </c>
      <c r="N866" s="5">
        <v>6111.78</v>
      </c>
      <c r="O866" s="5">
        <f>IF(March_21[[#This Row],[WIN_OSE]]=0,('Summary Sheet'!$O$1)-('Summary Sheet'!$O$1*2%),-'Summary Sheet'!$O$1*(March_21[[#This Row],[BSP]]-1))</f>
        <v>1.96</v>
      </c>
    </row>
    <row r="867" spans="1:15" x14ac:dyDescent="0.25">
      <c r="A867">
        <v>180190514</v>
      </c>
      <c r="B867" s="1" t="s">
        <v>23</v>
      </c>
      <c r="C867" s="1" t="s">
        <v>3134</v>
      </c>
      <c r="D867" s="1" t="s">
        <v>7028</v>
      </c>
      <c r="E867" s="1" t="s">
        <v>47</v>
      </c>
      <c r="F867" s="1" t="s">
        <v>33</v>
      </c>
      <c r="G867" s="2">
        <v>44262</v>
      </c>
      <c r="H867" s="3">
        <v>0.47986111111111113</v>
      </c>
      <c r="I867">
        <v>20534751</v>
      </c>
      <c r="J867">
        <v>6</v>
      </c>
      <c r="K867" s="1" t="s">
        <v>6432</v>
      </c>
      <c r="L867">
        <v>0</v>
      </c>
      <c r="M867" s="4">
        <v>2.292704434</v>
      </c>
      <c r="N867" s="5">
        <v>16025.16</v>
      </c>
      <c r="O867" s="5">
        <f>IF(March_21[[#This Row],[WIN_OSE]]=0,('Summary Sheet'!$O$1)-('Summary Sheet'!$O$1*2%),-'Summary Sheet'!$O$1*(March_21[[#This Row],[BSP]]-1))</f>
        <v>1.96</v>
      </c>
    </row>
    <row r="868" spans="1:15" x14ac:dyDescent="0.25">
      <c r="A868">
        <v>180190516</v>
      </c>
      <c r="B868" s="1" t="s">
        <v>23</v>
      </c>
      <c r="C868" s="1" t="s">
        <v>3134</v>
      </c>
      <c r="D868" s="1" t="s">
        <v>7028</v>
      </c>
      <c r="E868" s="1" t="s">
        <v>27</v>
      </c>
      <c r="F868" s="1" t="s">
        <v>50</v>
      </c>
      <c r="G868" s="2">
        <v>44262</v>
      </c>
      <c r="H868" s="3">
        <v>0.49027777777777776</v>
      </c>
      <c r="I868">
        <v>24012454</v>
      </c>
      <c r="J868">
        <v>2</v>
      </c>
      <c r="K868" s="1" t="s">
        <v>4972</v>
      </c>
      <c r="L868">
        <v>0</v>
      </c>
      <c r="M868" s="4">
        <v>3.1562398023338751</v>
      </c>
      <c r="N868" s="5">
        <v>11896.14</v>
      </c>
      <c r="O868" s="5">
        <f>IF(March_21[[#This Row],[WIN_OSE]]=0,('Summary Sheet'!$O$1)-('Summary Sheet'!$O$1*2%),-'Summary Sheet'!$O$1*(March_21[[#This Row],[BSP]]-1))</f>
        <v>1.96</v>
      </c>
    </row>
    <row r="869" spans="1:15" x14ac:dyDescent="0.25">
      <c r="A869">
        <v>180190518</v>
      </c>
      <c r="B869" s="1" t="s">
        <v>23</v>
      </c>
      <c r="C869" s="1" t="s">
        <v>3134</v>
      </c>
      <c r="D869" s="1" t="s">
        <v>7028</v>
      </c>
      <c r="E869" s="1" t="s">
        <v>328</v>
      </c>
      <c r="F869" s="1" t="s">
        <v>35</v>
      </c>
      <c r="G869" s="2">
        <v>44262</v>
      </c>
      <c r="H869" s="3">
        <v>0.50069444444444444</v>
      </c>
      <c r="I869">
        <v>38557646</v>
      </c>
      <c r="J869">
        <v>1</v>
      </c>
      <c r="K869" s="1" t="s">
        <v>6434</v>
      </c>
      <c r="L869">
        <v>0</v>
      </c>
      <c r="M869" s="4">
        <v>4.0999999999999996</v>
      </c>
      <c r="N869" s="5">
        <v>6124.1</v>
      </c>
      <c r="O869" s="5">
        <f>IF(March_21[[#This Row],[WIN_OSE]]=0,('Summary Sheet'!$O$1)-('Summary Sheet'!$O$1*2%),-'Summary Sheet'!$O$1*(March_21[[#This Row],[BSP]]-1))</f>
        <v>1.96</v>
      </c>
    </row>
    <row r="870" spans="1:15" x14ac:dyDescent="0.25">
      <c r="A870">
        <v>180190520</v>
      </c>
      <c r="B870" s="1" t="s">
        <v>23</v>
      </c>
      <c r="C870" s="1" t="s">
        <v>3134</v>
      </c>
      <c r="D870" s="1" t="s">
        <v>7028</v>
      </c>
      <c r="E870" s="1" t="s">
        <v>346</v>
      </c>
      <c r="F870" s="1" t="s">
        <v>35</v>
      </c>
      <c r="G870" s="2">
        <v>44262</v>
      </c>
      <c r="H870" s="3">
        <v>0.51111111111111107</v>
      </c>
      <c r="I870">
        <v>38711283</v>
      </c>
      <c r="J870">
        <v>1</v>
      </c>
      <c r="K870" s="1" t="s">
        <v>6436</v>
      </c>
      <c r="L870">
        <v>0</v>
      </c>
      <c r="M870" s="4">
        <v>2.5980933419999999</v>
      </c>
      <c r="N870" s="5">
        <v>7646.14</v>
      </c>
      <c r="O870" s="5">
        <f>IF(March_21[[#This Row],[WIN_OSE]]=0,('Summary Sheet'!$O$1)-('Summary Sheet'!$O$1*2%),-'Summary Sheet'!$O$1*(March_21[[#This Row],[BSP]]-1))</f>
        <v>1.96</v>
      </c>
    </row>
    <row r="871" spans="1:15" x14ac:dyDescent="0.25">
      <c r="A871">
        <v>180190522</v>
      </c>
      <c r="B871" s="1" t="s">
        <v>23</v>
      </c>
      <c r="C871" s="1" t="s">
        <v>3134</v>
      </c>
      <c r="D871" s="1" t="s">
        <v>7028</v>
      </c>
      <c r="E871" s="1" t="s">
        <v>34</v>
      </c>
      <c r="F871" s="1" t="s">
        <v>35</v>
      </c>
      <c r="G871" s="2">
        <v>44262</v>
      </c>
      <c r="H871" s="3">
        <v>0.52152777777777781</v>
      </c>
      <c r="I871">
        <v>21474000</v>
      </c>
      <c r="J871">
        <v>5</v>
      </c>
      <c r="K871" s="1" t="s">
        <v>5455</v>
      </c>
      <c r="L871">
        <v>0</v>
      </c>
      <c r="M871" s="4">
        <v>2.2060385864368626</v>
      </c>
      <c r="N871" s="5">
        <v>17130.22</v>
      </c>
      <c r="O871" s="5">
        <f>IF(March_21[[#This Row],[WIN_OSE]]=0,('Summary Sheet'!$O$1)-('Summary Sheet'!$O$1*2%),-'Summary Sheet'!$O$1*(March_21[[#This Row],[BSP]]-1))</f>
        <v>1.96</v>
      </c>
    </row>
    <row r="872" spans="1:15" x14ac:dyDescent="0.25">
      <c r="A872">
        <v>180190524</v>
      </c>
      <c r="B872" s="1" t="s">
        <v>23</v>
      </c>
      <c r="C872" s="1" t="s">
        <v>3134</v>
      </c>
      <c r="D872" s="1" t="s">
        <v>7028</v>
      </c>
      <c r="E872" s="1" t="s">
        <v>328</v>
      </c>
      <c r="F872" s="1" t="s">
        <v>35</v>
      </c>
      <c r="G872" s="2">
        <v>44262</v>
      </c>
      <c r="H872" s="3">
        <v>0.53194444444444444</v>
      </c>
      <c r="I872">
        <v>4259092</v>
      </c>
      <c r="J872">
        <v>2</v>
      </c>
      <c r="K872" s="1" t="s">
        <v>5005</v>
      </c>
      <c r="L872">
        <v>1</v>
      </c>
      <c r="M872" s="4">
        <v>3.3710790415975493</v>
      </c>
      <c r="N872" s="5">
        <v>11536.54</v>
      </c>
      <c r="O872" s="5">
        <f>IF(March_21[[#This Row],[WIN_OSE]]=0,('Summary Sheet'!$O$1)-('Summary Sheet'!$O$1*2%),-'Summary Sheet'!$O$1*(March_21[[#This Row],[BSP]]-1))</f>
        <v>-4.7421580831950987</v>
      </c>
    </row>
    <row r="873" spans="1:15" x14ac:dyDescent="0.25">
      <c r="A873">
        <v>180190526</v>
      </c>
      <c r="B873" s="1" t="s">
        <v>23</v>
      </c>
      <c r="C873" s="1" t="s">
        <v>3134</v>
      </c>
      <c r="D873" s="1" t="s">
        <v>7028</v>
      </c>
      <c r="E873" s="1" t="s">
        <v>346</v>
      </c>
      <c r="F873" s="1" t="s">
        <v>35</v>
      </c>
      <c r="G873" s="2">
        <v>44262</v>
      </c>
      <c r="H873" s="3">
        <v>0.54305555555555551</v>
      </c>
      <c r="I873">
        <v>37339864</v>
      </c>
      <c r="J873">
        <v>5</v>
      </c>
      <c r="K873" s="1" t="s">
        <v>4938</v>
      </c>
      <c r="L873">
        <v>0</v>
      </c>
      <c r="M873" s="4">
        <v>3.5019358167569949</v>
      </c>
      <c r="N873" s="5">
        <v>9329.3799999999992</v>
      </c>
      <c r="O873" s="5">
        <f>IF(March_21[[#This Row],[WIN_OSE]]=0,('Summary Sheet'!$O$1)-('Summary Sheet'!$O$1*2%),-'Summary Sheet'!$O$1*(March_21[[#This Row],[BSP]]-1))</f>
        <v>1.96</v>
      </c>
    </row>
    <row r="874" spans="1:15" x14ac:dyDescent="0.25">
      <c r="A874">
        <v>180190528</v>
      </c>
      <c r="B874" s="1" t="s">
        <v>23</v>
      </c>
      <c r="C874" s="1" t="s">
        <v>3134</v>
      </c>
      <c r="D874" s="1" t="s">
        <v>7028</v>
      </c>
      <c r="E874" s="1" t="s">
        <v>328</v>
      </c>
      <c r="F874" s="1" t="s">
        <v>35</v>
      </c>
      <c r="G874" s="2">
        <v>44262</v>
      </c>
      <c r="H874" s="3">
        <v>0.55347222222222225</v>
      </c>
      <c r="I874">
        <v>19885067</v>
      </c>
      <c r="J874">
        <v>1</v>
      </c>
      <c r="K874" s="1" t="s">
        <v>6441</v>
      </c>
      <c r="L874">
        <v>0</v>
      </c>
      <c r="M874" s="4">
        <v>3.9704640671635754</v>
      </c>
      <c r="N874" s="5">
        <v>10156.719999999999</v>
      </c>
      <c r="O874" s="5">
        <f>IF(March_21[[#This Row],[WIN_OSE]]=0,('Summary Sheet'!$O$1)-('Summary Sheet'!$O$1*2%),-'Summary Sheet'!$O$1*(March_21[[#This Row],[BSP]]-1))</f>
        <v>1.96</v>
      </c>
    </row>
    <row r="875" spans="1:15" x14ac:dyDescent="0.25">
      <c r="A875">
        <v>180190530</v>
      </c>
      <c r="B875" s="1" t="s">
        <v>23</v>
      </c>
      <c r="C875" s="1" t="s">
        <v>3134</v>
      </c>
      <c r="D875" s="1" t="s">
        <v>7028</v>
      </c>
      <c r="E875" s="1" t="s">
        <v>55</v>
      </c>
      <c r="F875" s="1" t="s">
        <v>35</v>
      </c>
      <c r="G875" s="2">
        <v>44262</v>
      </c>
      <c r="H875" s="3">
        <v>0.56458333333333333</v>
      </c>
      <c r="I875">
        <v>27244930</v>
      </c>
      <c r="J875">
        <v>3</v>
      </c>
      <c r="K875" s="1" t="s">
        <v>472</v>
      </c>
      <c r="L875">
        <v>1</v>
      </c>
      <c r="M875" s="4">
        <v>3.2</v>
      </c>
      <c r="N875" s="5">
        <v>9475.94</v>
      </c>
      <c r="O875" s="5">
        <f>IF(March_21[[#This Row],[WIN_OSE]]=0,('Summary Sheet'!$O$1)-('Summary Sheet'!$O$1*2%),-'Summary Sheet'!$O$1*(March_21[[#This Row],[BSP]]-1))</f>
        <v>-4.4000000000000004</v>
      </c>
    </row>
    <row r="876" spans="1:15" x14ac:dyDescent="0.25">
      <c r="A876">
        <v>180190675</v>
      </c>
      <c r="B876" s="1" t="s">
        <v>19</v>
      </c>
      <c r="C876" s="1" t="s">
        <v>3137</v>
      </c>
      <c r="D876" s="1" t="s">
        <v>7028</v>
      </c>
      <c r="E876" s="1" t="s">
        <v>20</v>
      </c>
      <c r="F876" s="1" t="s">
        <v>35</v>
      </c>
      <c r="G876" s="2">
        <v>44262</v>
      </c>
      <c r="H876" s="3">
        <v>0.46736111111111112</v>
      </c>
      <c r="I876">
        <v>15374321</v>
      </c>
      <c r="J876">
        <v>4</v>
      </c>
      <c r="K876" s="1" t="s">
        <v>154</v>
      </c>
      <c r="L876">
        <v>0</v>
      </c>
      <c r="M876" s="4">
        <v>2.3220858563337243</v>
      </c>
      <c r="N876" s="5">
        <v>15128.9</v>
      </c>
      <c r="O876" s="5">
        <f>IF(March_21[[#This Row],[WIN_OSE]]=0,('Summary Sheet'!$O$1)-('Summary Sheet'!$O$1*2%),-'Summary Sheet'!$O$1*(March_21[[#This Row],[BSP]]-1))</f>
        <v>1.96</v>
      </c>
    </row>
    <row r="877" spans="1:15" x14ac:dyDescent="0.25">
      <c r="A877">
        <v>180190677</v>
      </c>
      <c r="B877" s="1" t="s">
        <v>19</v>
      </c>
      <c r="C877" s="1" t="s">
        <v>3137</v>
      </c>
      <c r="D877" s="1" t="s">
        <v>7028</v>
      </c>
      <c r="E877" s="1" t="s">
        <v>48</v>
      </c>
      <c r="F877" s="1" t="s">
        <v>62</v>
      </c>
      <c r="G877" s="2">
        <v>44262</v>
      </c>
      <c r="H877" s="3">
        <v>0.4777777777777778</v>
      </c>
      <c r="I877">
        <v>32815219</v>
      </c>
      <c r="J877">
        <v>5</v>
      </c>
      <c r="K877" s="1" t="s">
        <v>6443</v>
      </c>
      <c r="L877">
        <v>0</v>
      </c>
      <c r="M877" s="4">
        <v>2.64</v>
      </c>
      <c r="N877" s="5">
        <v>15333.7</v>
      </c>
      <c r="O877" s="5">
        <f>IF(March_21[[#This Row],[WIN_OSE]]=0,('Summary Sheet'!$O$1)-('Summary Sheet'!$O$1*2%),-'Summary Sheet'!$O$1*(March_21[[#This Row],[BSP]]-1))</f>
        <v>1.96</v>
      </c>
    </row>
    <row r="878" spans="1:15" x14ac:dyDescent="0.25">
      <c r="A878">
        <v>180190679</v>
      </c>
      <c r="B878" s="1" t="s">
        <v>19</v>
      </c>
      <c r="C878" s="1" t="s">
        <v>3137</v>
      </c>
      <c r="D878" s="1" t="s">
        <v>7028</v>
      </c>
      <c r="E878" s="1" t="s">
        <v>47</v>
      </c>
      <c r="F878" s="1" t="s">
        <v>35</v>
      </c>
      <c r="G878" s="2">
        <v>44262</v>
      </c>
      <c r="H878" s="3">
        <v>0.48819444444444443</v>
      </c>
      <c r="I878">
        <v>36005301</v>
      </c>
      <c r="J878">
        <v>6</v>
      </c>
      <c r="K878" s="1" t="s">
        <v>5771</v>
      </c>
      <c r="L878">
        <v>1</v>
      </c>
      <c r="M878" s="4">
        <v>4.3</v>
      </c>
      <c r="N878" s="5">
        <v>5243.08</v>
      </c>
      <c r="O878" s="5">
        <f>IF(March_21[[#This Row],[WIN_OSE]]=0,('Summary Sheet'!$O$1)-('Summary Sheet'!$O$1*2%),-'Summary Sheet'!$O$1*(March_21[[#This Row],[BSP]]-1))</f>
        <v>-6.6</v>
      </c>
    </row>
    <row r="879" spans="1:15" x14ac:dyDescent="0.25">
      <c r="A879">
        <v>180190681</v>
      </c>
      <c r="B879" s="1" t="s">
        <v>19</v>
      </c>
      <c r="C879" s="1" t="s">
        <v>3137</v>
      </c>
      <c r="D879" s="1" t="s">
        <v>7028</v>
      </c>
      <c r="E879" s="1" t="s">
        <v>39</v>
      </c>
      <c r="F879" s="1" t="s">
        <v>35</v>
      </c>
      <c r="G879" s="2">
        <v>44262</v>
      </c>
      <c r="H879" s="3">
        <v>0.49861111111111112</v>
      </c>
      <c r="I879">
        <v>28008308</v>
      </c>
      <c r="J879">
        <v>6</v>
      </c>
      <c r="K879" s="1" t="s">
        <v>3830</v>
      </c>
      <c r="L879">
        <v>1</v>
      </c>
      <c r="M879" s="4">
        <v>2.8542049807283911</v>
      </c>
      <c r="N879" s="5">
        <v>17545.8</v>
      </c>
      <c r="O879" s="5">
        <f>IF(March_21[[#This Row],[WIN_OSE]]=0,('Summary Sheet'!$O$1)-('Summary Sheet'!$O$1*2%),-'Summary Sheet'!$O$1*(March_21[[#This Row],[BSP]]-1))</f>
        <v>-3.7084099614567823</v>
      </c>
    </row>
    <row r="880" spans="1:15" x14ac:dyDescent="0.25">
      <c r="A880">
        <v>180190683</v>
      </c>
      <c r="B880" s="1" t="s">
        <v>19</v>
      </c>
      <c r="C880" s="1" t="s">
        <v>3137</v>
      </c>
      <c r="D880" s="1" t="s">
        <v>7028</v>
      </c>
      <c r="E880" s="1" t="s">
        <v>43</v>
      </c>
      <c r="F880" s="1" t="s">
        <v>35</v>
      </c>
      <c r="G880" s="2">
        <v>44262</v>
      </c>
      <c r="H880" s="3">
        <v>0.50902777777777775</v>
      </c>
      <c r="I880">
        <v>38711651</v>
      </c>
      <c r="J880">
        <v>1</v>
      </c>
      <c r="K880" s="1" t="s">
        <v>3758</v>
      </c>
      <c r="L880">
        <v>0</v>
      </c>
      <c r="M880" s="4">
        <v>1.669341793322269</v>
      </c>
      <c r="N880" s="5">
        <v>40519.94</v>
      </c>
      <c r="O880" s="5">
        <f>IF(March_21[[#This Row],[WIN_OSE]]=0,('Summary Sheet'!$O$1)-('Summary Sheet'!$O$1*2%),-'Summary Sheet'!$O$1*(March_21[[#This Row],[BSP]]-1))</f>
        <v>1.96</v>
      </c>
    </row>
    <row r="881" spans="1:15" x14ac:dyDescent="0.25">
      <c r="A881">
        <v>180190685</v>
      </c>
      <c r="B881" s="1" t="s">
        <v>19</v>
      </c>
      <c r="C881" s="1" t="s">
        <v>3137</v>
      </c>
      <c r="D881" s="1" t="s">
        <v>7028</v>
      </c>
      <c r="E881" s="1" t="s">
        <v>32</v>
      </c>
      <c r="F881" s="1" t="s">
        <v>35</v>
      </c>
      <c r="G881" s="2">
        <v>44262</v>
      </c>
      <c r="H881" s="3">
        <v>0.51944444444444449</v>
      </c>
      <c r="I881">
        <v>27094518</v>
      </c>
      <c r="J881">
        <v>2</v>
      </c>
      <c r="K881" s="1" t="s">
        <v>4127</v>
      </c>
      <c r="L881">
        <v>1</v>
      </c>
      <c r="M881" s="4">
        <v>3.15</v>
      </c>
      <c r="N881" s="5">
        <v>10957.46</v>
      </c>
      <c r="O881" s="5">
        <f>IF(March_21[[#This Row],[WIN_OSE]]=0,('Summary Sheet'!$O$1)-('Summary Sheet'!$O$1*2%),-'Summary Sheet'!$O$1*(March_21[[#This Row],[BSP]]-1))</f>
        <v>-4.3</v>
      </c>
    </row>
    <row r="882" spans="1:15" x14ac:dyDescent="0.25">
      <c r="A882">
        <v>180190687</v>
      </c>
      <c r="B882" s="1" t="s">
        <v>19</v>
      </c>
      <c r="C882" s="1" t="s">
        <v>3137</v>
      </c>
      <c r="D882" s="1" t="s">
        <v>7028</v>
      </c>
      <c r="E882" s="1" t="s">
        <v>32</v>
      </c>
      <c r="F882" s="1" t="s">
        <v>35</v>
      </c>
      <c r="G882" s="2">
        <v>44262</v>
      </c>
      <c r="H882" s="3">
        <v>0.52986111111111112</v>
      </c>
      <c r="I882">
        <v>27841636</v>
      </c>
      <c r="J882">
        <v>3</v>
      </c>
      <c r="K882" s="1" t="s">
        <v>5135</v>
      </c>
      <c r="L882">
        <v>0</v>
      </c>
      <c r="M882" s="4">
        <v>3.4582197163885935</v>
      </c>
      <c r="N882" s="5">
        <v>13242.3</v>
      </c>
      <c r="O882" s="5">
        <f>IF(March_21[[#This Row],[WIN_OSE]]=0,('Summary Sheet'!$O$1)-('Summary Sheet'!$O$1*2%),-'Summary Sheet'!$O$1*(March_21[[#This Row],[BSP]]-1))</f>
        <v>1.96</v>
      </c>
    </row>
    <row r="883" spans="1:15" x14ac:dyDescent="0.25">
      <c r="A883">
        <v>180190689</v>
      </c>
      <c r="B883" s="1" t="s">
        <v>19</v>
      </c>
      <c r="C883" s="1" t="s">
        <v>3137</v>
      </c>
      <c r="D883" s="1" t="s">
        <v>7028</v>
      </c>
      <c r="E883" s="1" t="s">
        <v>48</v>
      </c>
      <c r="F883" s="1" t="s">
        <v>960</v>
      </c>
      <c r="G883" s="2">
        <v>44262</v>
      </c>
      <c r="H883" s="3">
        <v>0.54027777777777775</v>
      </c>
      <c r="I883">
        <v>6981364</v>
      </c>
      <c r="J883">
        <v>3</v>
      </c>
      <c r="K883" s="1" t="s">
        <v>542</v>
      </c>
      <c r="L883">
        <v>0</v>
      </c>
      <c r="M883" s="4">
        <v>3.95</v>
      </c>
      <c r="N883" s="5">
        <v>5874.5</v>
      </c>
      <c r="O883" s="5">
        <f>IF(March_21[[#This Row],[WIN_OSE]]=0,('Summary Sheet'!$O$1)-('Summary Sheet'!$O$1*2%),-'Summary Sheet'!$O$1*(March_21[[#This Row],[BSP]]-1))</f>
        <v>1.96</v>
      </c>
    </row>
    <row r="884" spans="1:15" x14ac:dyDescent="0.25">
      <c r="A884">
        <v>180190691</v>
      </c>
      <c r="B884" s="1" t="s">
        <v>19</v>
      </c>
      <c r="C884" s="1" t="s">
        <v>3137</v>
      </c>
      <c r="D884" s="1" t="s">
        <v>7028</v>
      </c>
      <c r="E884" s="1" t="s">
        <v>48</v>
      </c>
      <c r="F884" s="1" t="s">
        <v>62</v>
      </c>
      <c r="G884" s="2">
        <v>44262</v>
      </c>
      <c r="H884" s="3">
        <v>0.55069444444444449</v>
      </c>
      <c r="I884">
        <v>38711653</v>
      </c>
      <c r="J884">
        <v>3</v>
      </c>
      <c r="K884" s="1" t="s">
        <v>4852</v>
      </c>
      <c r="L884">
        <v>1</v>
      </c>
      <c r="M884" s="4">
        <v>3.55</v>
      </c>
      <c r="N884" s="5">
        <v>9303.14</v>
      </c>
      <c r="O884" s="5">
        <f>IF(March_21[[#This Row],[WIN_OSE]]=0,('Summary Sheet'!$O$1)-('Summary Sheet'!$O$1*2%),-'Summary Sheet'!$O$1*(March_21[[#This Row],[BSP]]-1))</f>
        <v>-5.0999999999999996</v>
      </c>
    </row>
    <row r="885" spans="1:15" x14ac:dyDescent="0.25">
      <c r="A885">
        <v>180190693</v>
      </c>
      <c r="B885" s="1" t="s">
        <v>19</v>
      </c>
      <c r="C885" s="1" t="s">
        <v>3137</v>
      </c>
      <c r="D885" s="1" t="s">
        <v>7028</v>
      </c>
      <c r="E885" s="1" t="s">
        <v>43</v>
      </c>
      <c r="F885" s="1" t="s">
        <v>35</v>
      </c>
      <c r="G885" s="2">
        <v>44262</v>
      </c>
      <c r="H885" s="3">
        <v>0.56111111111111112</v>
      </c>
      <c r="I885">
        <v>28607475</v>
      </c>
      <c r="J885">
        <v>2</v>
      </c>
      <c r="K885" s="1" t="s">
        <v>413</v>
      </c>
      <c r="L885">
        <v>0</v>
      </c>
      <c r="M885" s="4">
        <v>2.36</v>
      </c>
      <c r="N885" s="5">
        <v>17738</v>
      </c>
      <c r="O885" s="5">
        <f>IF(March_21[[#This Row],[WIN_OSE]]=0,('Summary Sheet'!$O$1)-('Summary Sheet'!$O$1*2%),-'Summary Sheet'!$O$1*(March_21[[#This Row],[BSP]]-1))</f>
        <v>1.96</v>
      </c>
    </row>
    <row r="886" spans="1:15" x14ac:dyDescent="0.25">
      <c r="A886">
        <v>180190695</v>
      </c>
      <c r="B886" s="1" t="s">
        <v>19</v>
      </c>
      <c r="C886" s="1" t="s">
        <v>3137</v>
      </c>
      <c r="D886" s="1" t="s">
        <v>7028</v>
      </c>
      <c r="E886" s="1" t="s">
        <v>41</v>
      </c>
      <c r="F886" s="1" t="s">
        <v>35</v>
      </c>
      <c r="G886" s="2">
        <v>44262</v>
      </c>
      <c r="H886" s="3">
        <v>0.57222222222222219</v>
      </c>
      <c r="I886">
        <v>38671977</v>
      </c>
      <c r="J886">
        <v>2</v>
      </c>
      <c r="K886" s="1" t="s">
        <v>5058</v>
      </c>
      <c r="L886">
        <v>0</v>
      </c>
      <c r="M886" s="4">
        <v>3.3</v>
      </c>
      <c r="N886" s="5">
        <v>11660.18</v>
      </c>
      <c r="O886" s="5">
        <f>IF(March_21[[#This Row],[WIN_OSE]]=0,('Summary Sheet'!$O$1)-('Summary Sheet'!$O$1*2%),-'Summary Sheet'!$O$1*(March_21[[#This Row],[BSP]]-1))</f>
        <v>1.96</v>
      </c>
    </row>
    <row r="887" spans="1:15" x14ac:dyDescent="0.25">
      <c r="A887">
        <v>180190697</v>
      </c>
      <c r="B887" s="1" t="s">
        <v>19</v>
      </c>
      <c r="C887" s="1" t="s">
        <v>3137</v>
      </c>
      <c r="D887" s="1" t="s">
        <v>7028</v>
      </c>
      <c r="E887" s="1" t="s">
        <v>47</v>
      </c>
      <c r="F887" s="1" t="s">
        <v>35</v>
      </c>
      <c r="G887" s="2">
        <v>44262</v>
      </c>
      <c r="H887" s="3">
        <v>0.58263888888888893</v>
      </c>
      <c r="I887">
        <v>37770275</v>
      </c>
      <c r="J887">
        <v>6</v>
      </c>
      <c r="K887" s="1" t="s">
        <v>3686</v>
      </c>
      <c r="L887">
        <v>0</v>
      </c>
      <c r="M887" s="4">
        <v>2.4</v>
      </c>
      <c r="N887" s="5">
        <v>10511.78</v>
      </c>
      <c r="O887" s="5">
        <f>IF(March_21[[#This Row],[WIN_OSE]]=0,('Summary Sheet'!$O$1)-('Summary Sheet'!$O$1*2%),-'Summary Sheet'!$O$1*(March_21[[#This Row],[BSP]]-1))</f>
        <v>1.96</v>
      </c>
    </row>
    <row r="888" spans="1:15" x14ac:dyDescent="0.25">
      <c r="A888">
        <v>180190726</v>
      </c>
      <c r="B888" s="1" t="s">
        <v>23</v>
      </c>
      <c r="C888" s="1" t="s">
        <v>3119</v>
      </c>
      <c r="D888" s="1" t="s">
        <v>7028</v>
      </c>
      <c r="E888" s="1" t="s">
        <v>75</v>
      </c>
      <c r="F888" s="1" t="s">
        <v>28</v>
      </c>
      <c r="G888" s="2">
        <v>44262</v>
      </c>
      <c r="H888" s="3">
        <v>0.45347222222222222</v>
      </c>
      <c r="I888">
        <v>35600811</v>
      </c>
      <c r="J888">
        <v>3</v>
      </c>
      <c r="K888" s="1" t="s">
        <v>6449</v>
      </c>
      <c r="L888">
        <v>0</v>
      </c>
      <c r="M888" s="4">
        <v>4.2344770263338436</v>
      </c>
      <c r="N888" s="5">
        <v>4423</v>
      </c>
      <c r="O888" s="5">
        <f>IF(March_21[[#This Row],[WIN_OSE]]=0,('Summary Sheet'!$O$1)-('Summary Sheet'!$O$1*2%),-'Summary Sheet'!$O$1*(March_21[[#This Row],[BSP]]-1))</f>
        <v>1.96</v>
      </c>
    </row>
    <row r="889" spans="1:15" x14ac:dyDescent="0.25">
      <c r="A889">
        <v>180190728</v>
      </c>
      <c r="B889" s="1" t="s">
        <v>23</v>
      </c>
      <c r="C889" s="1" t="s">
        <v>3119</v>
      </c>
      <c r="D889" s="1" t="s">
        <v>7028</v>
      </c>
      <c r="E889" s="1" t="s">
        <v>24</v>
      </c>
      <c r="F889" s="1" t="s">
        <v>25</v>
      </c>
      <c r="G889" s="2">
        <v>44262</v>
      </c>
      <c r="H889" s="3">
        <v>0.46458333333333335</v>
      </c>
      <c r="I889">
        <v>35457442</v>
      </c>
      <c r="J889">
        <v>6</v>
      </c>
      <c r="K889" s="1" t="s">
        <v>4473</v>
      </c>
      <c r="L889">
        <v>1</v>
      </c>
      <c r="M889" s="4">
        <v>3</v>
      </c>
      <c r="N889" s="5">
        <v>9367.32</v>
      </c>
      <c r="O889" s="5">
        <f>IF(March_21[[#This Row],[WIN_OSE]]=0,('Summary Sheet'!$O$1)-('Summary Sheet'!$O$1*2%),-'Summary Sheet'!$O$1*(March_21[[#This Row],[BSP]]-1))</f>
        <v>-4</v>
      </c>
    </row>
    <row r="890" spans="1:15" x14ac:dyDescent="0.25">
      <c r="A890">
        <v>180190730</v>
      </c>
      <c r="B890" s="1" t="s">
        <v>23</v>
      </c>
      <c r="C890" s="1" t="s">
        <v>3119</v>
      </c>
      <c r="D890" s="1" t="s">
        <v>7028</v>
      </c>
      <c r="E890" s="1" t="s">
        <v>75</v>
      </c>
      <c r="F890" s="1" t="s">
        <v>28</v>
      </c>
      <c r="G890" s="2">
        <v>44262</v>
      </c>
      <c r="H890" s="3">
        <v>0.47499999999999998</v>
      </c>
      <c r="I890">
        <v>28754466</v>
      </c>
      <c r="J890">
        <v>6</v>
      </c>
      <c r="K890" s="1" t="s">
        <v>6450</v>
      </c>
      <c r="L890">
        <v>0</v>
      </c>
      <c r="M890" s="4">
        <v>3.9009594331125124</v>
      </c>
      <c r="N890" s="5">
        <v>5420.74</v>
      </c>
      <c r="O890" s="5">
        <f>IF(March_21[[#This Row],[WIN_OSE]]=0,('Summary Sheet'!$O$1)-('Summary Sheet'!$O$1*2%),-'Summary Sheet'!$O$1*(March_21[[#This Row],[BSP]]-1))</f>
        <v>1.96</v>
      </c>
    </row>
    <row r="891" spans="1:15" x14ac:dyDescent="0.25">
      <c r="A891">
        <v>180190732</v>
      </c>
      <c r="B891" s="1" t="s">
        <v>23</v>
      </c>
      <c r="C891" s="1" t="s">
        <v>3119</v>
      </c>
      <c r="D891" s="1" t="s">
        <v>7028</v>
      </c>
      <c r="E891" s="1" t="s">
        <v>24</v>
      </c>
      <c r="F891" s="1" t="s">
        <v>25</v>
      </c>
      <c r="G891" s="2">
        <v>44262</v>
      </c>
      <c r="H891" s="3">
        <v>0.48541666666666666</v>
      </c>
      <c r="I891">
        <v>36164987</v>
      </c>
      <c r="J891">
        <v>4</v>
      </c>
      <c r="K891" s="1" t="s">
        <v>3186</v>
      </c>
      <c r="L891">
        <v>0</v>
      </c>
      <c r="M891" s="4">
        <v>3.9</v>
      </c>
      <c r="N891" s="5">
        <v>4001.98</v>
      </c>
      <c r="O891" s="5">
        <f>IF(March_21[[#This Row],[WIN_OSE]]=0,('Summary Sheet'!$O$1)-('Summary Sheet'!$O$1*2%),-'Summary Sheet'!$O$1*(March_21[[#This Row],[BSP]]-1))</f>
        <v>1.96</v>
      </c>
    </row>
    <row r="892" spans="1:15" x14ac:dyDescent="0.25">
      <c r="A892">
        <v>180190734</v>
      </c>
      <c r="B892" s="1" t="s">
        <v>23</v>
      </c>
      <c r="C892" s="1" t="s">
        <v>3119</v>
      </c>
      <c r="D892" s="1" t="s">
        <v>7028</v>
      </c>
      <c r="E892" s="1" t="s">
        <v>27</v>
      </c>
      <c r="F892" s="1" t="s">
        <v>28</v>
      </c>
      <c r="G892" s="2">
        <v>44262</v>
      </c>
      <c r="H892" s="3">
        <v>0.49583333333333335</v>
      </c>
      <c r="I892">
        <v>28215358</v>
      </c>
      <c r="J892">
        <v>6</v>
      </c>
      <c r="K892" s="1" t="s">
        <v>6453</v>
      </c>
      <c r="L892">
        <v>0</v>
      </c>
      <c r="M892" s="4">
        <v>3.2067811232954497</v>
      </c>
      <c r="N892" s="5">
        <v>6413.5</v>
      </c>
      <c r="O892" s="5">
        <f>IF(March_21[[#This Row],[WIN_OSE]]=0,('Summary Sheet'!$O$1)-('Summary Sheet'!$O$1*2%),-'Summary Sheet'!$O$1*(March_21[[#This Row],[BSP]]-1))</f>
        <v>1.96</v>
      </c>
    </row>
    <row r="893" spans="1:15" x14ac:dyDescent="0.25">
      <c r="A893">
        <v>180190736</v>
      </c>
      <c r="B893" s="1" t="s">
        <v>23</v>
      </c>
      <c r="C893" s="1" t="s">
        <v>3119</v>
      </c>
      <c r="D893" s="1" t="s">
        <v>7028</v>
      </c>
      <c r="E893" s="1" t="s">
        <v>24</v>
      </c>
      <c r="F893" s="1" t="s">
        <v>25</v>
      </c>
      <c r="G893" s="2">
        <v>44262</v>
      </c>
      <c r="H893" s="3">
        <v>0.50624999999999998</v>
      </c>
      <c r="I893">
        <v>38712682</v>
      </c>
      <c r="J893">
        <v>3</v>
      </c>
      <c r="K893" s="1" t="s">
        <v>5489</v>
      </c>
      <c r="L893">
        <v>0</v>
      </c>
      <c r="M893" s="4">
        <v>2.9916807763890754</v>
      </c>
      <c r="N893" s="5">
        <v>9348.24</v>
      </c>
      <c r="O893" s="5">
        <f>IF(March_21[[#This Row],[WIN_OSE]]=0,('Summary Sheet'!$O$1)-('Summary Sheet'!$O$1*2%),-'Summary Sheet'!$O$1*(March_21[[#This Row],[BSP]]-1))</f>
        <v>1.96</v>
      </c>
    </row>
    <row r="894" spans="1:15" x14ac:dyDescent="0.25">
      <c r="A894">
        <v>180190738</v>
      </c>
      <c r="B894" s="1" t="s">
        <v>23</v>
      </c>
      <c r="C894" s="1" t="s">
        <v>3119</v>
      </c>
      <c r="D894" s="1" t="s">
        <v>7028</v>
      </c>
      <c r="E894" s="1" t="s">
        <v>75</v>
      </c>
      <c r="F894" s="1" t="s">
        <v>28</v>
      </c>
      <c r="G894" s="2">
        <v>44262</v>
      </c>
      <c r="H894" s="3">
        <v>0.51666666666666672</v>
      </c>
      <c r="I894">
        <v>24030239</v>
      </c>
      <c r="J894">
        <v>6</v>
      </c>
      <c r="K894" s="1" t="s">
        <v>1114</v>
      </c>
      <c r="L894">
        <v>0</v>
      </c>
      <c r="M894" s="4">
        <v>3.636354726</v>
      </c>
      <c r="N894" s="5">
        <v>5448.76</v>
      </c>
      <c r="O894" s="5">
        <f>IF(March_21[[#This Row],[WIN_OSE]]=0,('Summary Sheet'!$O$1)-('Summary Sheet'!$O$1*2%),-'Summary Sheet'!$O$1*(March_21[[#This Row],[BSP]]-1))</f>
        <v>1.96</v>
      </c>
    </row>
    <row r="895" spans="1:15" x14ac:dyDescent="0.25">
      <c r="A895">
        <v>180190740</v>
      </c>
      <c r="B895" s="1" t="s">
        <v>23</v>
      </c>
      <c r="C895" s="1" t="s">
        <v>3119</v>
      </c>
      <c r="D895" s="1" t="s">
        <v>7028</v>
      </c>
      <c r="E895" s="1" t="s">
        <v>39</v>
      </c>
      <c r="F895" s="1" t="s">
        <v>25</v>
      </c>
      <c r="G895" s="2">
        <v>44262</v>
      </c>
      <c r="H895" s="3">
        <v>0.52708333333333335</v>
      </c>
      <c r="I895">
        <v>36164953</v>
      </c>
      <c r="J895">
        <v>6</v>
      </c>
      <c r="K895" s="1" t="s">
        <v>6456</v>
      </c>
      <c r="L895">
        <v>0</v>
      </c>
      <c r="M895" s="4">
        <v>3.9404215447218656</v>
      </c>
      <c r="N895" s="5">
        <v>6532.56</v>
      </c>
      <c r="O895" s="5">
        <f>IF(March_21[[#This Row],[WIN_OSE]]=0,('Summary Sheet'!$O$1)-('Summary Sheet'!$O$1*2%),-'Summary Sheet'!$O$1*(March_21[[#This Row],[BSP]]-1))</f>
        <v>1.96</v>
      </c>
    </row>
    <row r="896" spans="1:15" x14ac:dyDescent="0.25">
      <c r="A896">
        <v>180190742</v>
      </c>
      <c r="B896" s="1" t="s">
        <v>23</v>
      </c>
      <c r="C896" s="1" t="s">
        <v>3119</v>
      </c>
      <c r="D896" s="1" t="s">
        <v>7028</v>
      </c>
      <c r="E896" s="1" t="s">
        <v>49</v>
      </c>
      <c r="F896" s="1" t="s">
        <v>28</v>
      </c>
      <c r="G896" s="2">
        <v>44262</v>
      </c>
      <c r="H896" s="3">
        <v>0.53749999999999998</v>
      </c>
      <c r="I896">
        <v>28679100</v>
      </c>
      <c r="J896">
        <v>1</v>
      </c>
      <c r="K896" s="1" t="s">
        <v>3297</v>
      </c>
      <c r="L896">
        <v>0</v>
      </c>
      <c r="M896" s="4">
        <v>4.1540865561332616</v>
      </c>
      <c r="N896" s="5">
        <v>9584.74</v>
      </c>
      <c r="O896" s="5">
        <f>IF(March_21[[#This Row],[WIN_OSE]]=0,('Summary Sheet'!$O$1)-('Summary Sheet'!$O$1*2%),-'Summary Sheet'!$O$1*(March_21[[#This Row],[BSP]]-1))</f>
        <v>1.96</v>
      </c>
    </row>
    <row r="897" spans="1:15" x14ac:dyDescent="0.25">
      <c r="A897">
        <v>180190744</v>
      </c>
      <c r="B897" s="1" t="s">
        <v>23</v>
      </c>
      <c r="C897" s="1" t="s">
        <v>3119</v>
      </c>
      <c r="D897" s="1" t="s">
        <v>7028</v>
      </c>
      <c r="E897" s="1" t="s">
        <v>24</v>
      </c>
      <c r="F897" s="1" t="s">
        <v>25</v>
      </c>
      <c r="G897" s="2">
        <v>44262</v>
      </c>
      <c r="H897" s="3">
        <v>0.54791666666666672</v>
      </c>
      <c r="I897">
        <v>27961373</v>
      </c>
      <c r="J897">
        <v>3</v>
      </c>
      <c r="K897" s="1" t="s">
        <v>3524</v>
      </c>
      <c r="L897">
        <v>0</v>
      </c>
      <c r="M897" s="4">
        <v>4.4475113549999996</v>
      </c>
      <c r="N897" s="5">
        <v>6750.5</v>
      </c>
      <c r="O897" s="5">
        <f>IF(March_21[[#This Row],[WIN_OSE]]=0,('Summary Sheet'!$O$1)-('Summary Sheet'!$O$1*2%),-'Summary Sheet'!$O$1*(March_21[[#This Row],[BSP]]-1))</f>
        <v>1.96</v>
      </c>
    </row>
    <row r="898" spans="1:15" x14ac:dyDescent="0.25">
      <c r="A898">
        <v>180190746</v>
      </c>
      <c r="B898" s="1" t="s">
        <v>23</v>
      </c>
      <c r="C898" s="1" t="s">
        <v>3119</v>
      </c>
      <c r="D898" s="1" t="s">
        <v>7028</v>
      </c>
      <c r="E898" s="1" t="s">
        <v>75</v>
      </c>
      <c r="F898" s="1" t="s">
        <v>28</v>
      </c>
      <c r="G898" s="2">
        <v>44262</v>
      </c>
      <c r="H898" s="3">
        <v>0.55833333333333335</v>
      </c>
      <c r="I898">
        <v>28643470</v>
      </c>
      <c r="J898">
        <v>2</v>
      </c>
      <c r="K898" s="1" t="s">
        <v>130</v>
      </c>
      <c r="L898">
        <v>0</v>
      </c>
      <c r="M898" s="4">
        <v>3.8278369329999999</v>
      </c>
      <c r="N898" s="5">
        <v>6027.98</v>
      </c>
      <c r="O898" s="5">
        <f>IF(March_21[[#This Row],[WIN_OSE]]=0,('Summary Sheet'!$O$1)-('Summary Sheet'!$O$1*2%),-'Summary Sheet'!$O$1*(March_21[[#This Row],[BSP]]-1))</f>
        <v>1.96</v>
      </c>
    </row>
    <row r="899" spans="1:15" x14ac:dyDescent="0.25">
      <c r="A899">
        <v>180190748</v>
      </c>
      <c r="B899" s="1" t="s">
        <v>23</v>
      </c>
      <c r="C899" s="1" t="s">
        <v>3119</v>
      </c>
      <c r="D899" s="1" t="s">
        <v>7028</v>
      </c>
      <c r="E899" s="1" t="s">
        <v>39</v>
      </c>
      <c r="F899" s="1" t="s">
        <v>25</v>
      </c>
      <c r="G899" s="2">
        <v>44262</v>
      </c>
      <c r="H899" s="3">
        <v>0.56874999999999998</v>
      </c>
      <c r="I899">
        <v>24852775</v>
      </c>
      <c r="J899">
        <v>5</v>
      </c>
      <c r="K899" s="1" t="s">
        <v>6460</v>
      </c>
      <c r="L899">
        <v>1</v>
      </c>
      <c r="M899" s="4">
        <v>2.9609054243119135</v>
      </c>
      <c r="N899" s="5">
        <v>11333.4</v>
      </c>
      <c r="O899" s="5">
        <f>IF(March_21[[#This Row],[WIN_OSE]]=0,('Summary Sheet'!$O$1)-('Summary Sheet'!$O$1*2%),-'Summary Sheet'!$O$1*(March_21[[#This Row],[BSP]]-1))</f>
        <v>-3.921810848623827</v>
      </c>
    </row>
    <row r="900" spans="1:15" x14ac:dyDescent="0.25">
      <c r="A900">
        <v>180190772</v>
      </c>
      <c r="B900" s="1" t="s">
        <v>19</v>
      </c>
      <c r="C900" s="1" t="s">
        <v>3118</v>
      </c>
      <c r="D900" s="1" t="s">
        <v>7028</v>
      </c>
      <c r="E900" s="1" t="s">
        <v>47</v>
      </c>
      <c r="F900" s="1" t="s">
        <v>36</v>
      </c>
      <c r="G900" s="2">
        <v>44262</v>
      </c>
      <c r="H900" s="3">
        <v>0.58611111111111114</v>
      </c>
      <c r="I900">
        <v>38279487</v>
      </c>
      <c r="J900">
        <v>3</v>
      </c>
      <c r="K900" s="1" t="s">
        <v>4784</v>
      </c>
      <c r="L900">
        <v>0</v>
      </c>
      <c r="M900" s="4">
        <v>2.5458388790000002</v>
      </c>
      <c r="N900" s="5">
        <v>9645.9</v>
      </c>
      <c r="O900" s="5">
        <f>IF(March_21[[#This Row],[WIN_OSE]]=0,('Summary Sheet'!$O$1)-('Summary Sheet'!$O$1*2%),-'Summary Sheet'!$O$1*(March_21[[#This Row],[BSP]]-1))</f>
        <v>1.96</v>
      </c>
    </row>
    <row r="901" spans="1:15" x14ac:dyDescent="0.25">
      <c r="A901">
        <v>180190774</v>
      </c>
      <c r="B901" s="1" t="s">
        <v>19</v>
      </c>
      <c r="C901" s="1" t="s">
        <v>3118</v>
      </c>
      <c r="D901" s="1" t="s">
        <v>7028</v>
      </c>
      <c r="E901" s="1" t="s">
        <v>39</v>
      </c>
      <c r="F901" s="1" t="s">
        <v>36</v>
      </c>
      <c r="G901" s="2">
        <v>44262</v>
      </c>
      <c r="H901" s="3">
        <v>0.59652777777777777</v>
      </c>
      <c r="I901">
        <v>36259529</v>
      </c>
      <c r="J901">
        <v>6</v>
      </c>
      <c r="K901" s="1" t="s">
        <v>4514</v>
      </c>
      <c r="L901">
        <v>1</v>
      </c>
      <c r="M901" s="4">
        <v>3.2681197437707299</v>
      </c>
      <c r="N901" s="5">
        <v>7646.72</v>
      </c>
      <c r="O901" s="5">
        <f>IF(March_21[[#This Row],[WIN_OSE]]=0,('Summary Sheet'!$O$1)-('Summary Sheet'!$O$1*2%),-'Summary Sheet'!$O$1*(March_21[[#This Row],[BSP]]-1))</f>
        <v>-4.5362394875414598</v>
      </c>
    </row>
    <row r="902" spans="1:15" x14ac:dyDescent="0.25">
      <c r="A902">
        <v>180190776</v>
      </c>
      <c r="B902" s="1" t="s">
        <v>19</v>
      </c>
      <c r="C902" s="1" t="s">
        <v>3118</v>
      </c>
      <c r="D902" s="1" t="s">
        <v>7028</v>
      </c>
      <c r="E902" s="1" t="s">
        <v>75</v>
      </c>
      <c r="F902" s="1" t="s">
        <v>52</v>
      </c>
      <c r="G902" s="2">
        <v>44262</v>
      </c>
      <c r="H902" s="3">
        <v>0.60833333333333328</v>
      </c>
      <c r="I902">
        <v>28678094</v>
      </c>
      <c r="J902">
        <v>5</v>
      </c>
      <c r="K902" s="1" t="s">
        <v>4818</v>
      </c>
      <c r="L902">
        <v>0</v>
      </c>
      <c r="M902" s="4">
        <v>3.5875299741855997</v>
      </c>
      <c r="N902" s="5">
        <v>8727.98</v>
      </c>
      <c r="O902" s="5">
        <f>IF(March_21[[#This Row],[WIN_OSE]]=0,('Summary Sheet'!$O$1)-('Summary Sheet'!$O$1*2%),-'Summary Sheet'!$O$1*(March_21[[#This Row],[BSP]]-1))</f>
        <v>1.96</v>
      </c>
    </row>
    <row r="903" spans="1:15" x14ac:dyDescent="0.25">
      <c r="A903">
        <v>180190778</v>
      </c>
      <c r="B903" s="1" t="s">
        <v>19</v>
      </c>
      <c r="C903" s="1" t="s">
        <v>3118</v>
      </c>
      <c r="D903" s="1" t="s">
        <v>7028</v>
      </c>
      <c r="E903" s="1" t="s">
        <v>32</v>
      </c>
      <c r="F903" s="1" t="s">
        <v>36</v>
      </c>
      <c r="G903" s="2">
        <v>44262</v>
      </c>
      <c r="H903" s="3">
        <v>0.62083333333333335</v>
      </c>
      <c r="I903">
        <v>38711293</v>
      </c>
      <c r="J903">
        <v>2</v>
      </c>
      <c r="K903" s="1" t="s">
        <v>3344</v>
      </c>
      <c r="L903">
        <v>0</v>
      </c>
      <c r="M903" s="4">
        <v>4</v>
      </c>
      <c r="N903" s="5">
        <v>6441.76</v>
      </c>
      <c r="O903" s="5">
        <f>IF(March_21[[#This Row],[WIN_OSE]]=0,('Summary Sheet'!$O$1)-('Summary Sheet'!$O$1*2%),-'Summary Sheet'!$O$1*(March_21[[#This Row],[BSP]]-1))</f>
        <v>1.96</v>
      </c>
    </row>
    <row r="904" spans="1:15" x14ac:dyDescent="0.25">
      <c r="A904">
        <v>180190780</v>
      </c>
      <c r="B904" s="1" t="s">
        <v>19</v>
      </c>
      <c r="C904" s="1" t="s">
        <v>3118</v>
      </c>
      <c r="D904" s="1" t="s">
        <v>7028</v>
      </c>
      <c r="E904" s="1" t="s">
        <v>41</v>
      </c>
      <c r="F904" s="1" t="s">
        <v>36</v>
      </c>
      <c r="G904" s="2">
        <v>44262</v>
      </c>
      <c r="H904" s="3">
        <v>0.63124999999999998</v>
      </c>
      <c r="I904">
        <v>38289890</v>
      </c>
      <c r="J904">
        <v>2</v>
      </c>
      <c r="K904" s="1" t="s">
        <v>3649</v>
      </c>
      <c r="L904">
        <v>0</v>
      </c>
      <c r="M904" s="4">
        <v>4.0999999999999996</v>
      </c>
      <c r="N904" s="5">
        <v>4056.74</v>
      </c>
      <c r="O904" s="5">
        <f>IF(March_21[[#This Row],[WIN_OSE]]=0,('Summary Sheet'!$O$1)-('Summary Sheet'!$O$1*2%),-'Summary Sheet'!$O$1*(March_21[[#This Row],[BSP]]-1))</f>
        <v>1.96</v>
      </c>
    </row>
    <row r="905" spans="1:15" x14ac:dyDescent="0.25">
      <c r="A905">
        <v>180190782</v>
      </c>
      <c r="B905" s="1" t="s">
        <v>19</v>
      </c>
      <c r="C905" s="1" t="s">
        <v>3118</v>
      </c>
      <c r="D905" s="1" t="s">
        <v>7028</v>
      </c>
      <c r="E905" s="1" t="s">
        <v>48</v>
      </c>
      <c r="F905" s="1" t="s">
        <v>36</v>
      </c>
      <c r="G905" s="2">
        <v>44262</v>
      </c>
      <c r="H905" s="3">
        <v>0.6430555555555556</v>
      </c>
      <c r="I905">
        <v>37127724</v>
      </c>
      <c r="J905">
        <v>5</v>
      </c>
      <c r="K905" s="1" t="s">
        <v>3241</v>
      </c>
      <c r="L905">
        <v>0</v>
      </c>
      <c r="M905" s="4">
        <v>4.5543591047322849</v>
      </c>
      <c r="N905" s="5">
        <v>3008.2</v>
      </c>
      <c r="O905" s="5">
        <f>IF(March_21[[#This Row],[WIN_OSE]]=0,('Summary Sheet'!$O$1)-('Summary Sheet'!$O$1*2%),-'Summary Sheet'!$O$1*(March_21[[#This Row],[BSP]]-1))</f>
        <v>1.96</v>
      </c>
    </row>
    <row r="906" spans="1:15" x14ac:dyDescent="0.25">
      <c r="A906">
        <v>180190784</v>
      </c>
      <c r="B906" s="1" t="s">
        <v>19</v>
      </c>
      <c r="C906" s="1" t="s">
        <v>3118</v>
      </c>
      <c r="D906" s="1" t="s">
        <v>7028</v>
      </c>
      <c r="E906" s="1" t="s">
        <v>27</v>
      </c>
      <c r="F906" s="1" t="s">
        <v>52</v>
      </c>
      <c r="G906" s="2">
        <v>44262</v>
      </c>
      <c r="H906" s="3">
        <v>0.65555555555555556</v>
      </c>
      <c r="I906">
        <v>35175627</v>
      </c>
      <c r="J906">
        <v>4</v>
      </c>
      <c r="K906" s="1" t="s">
        <v>766</v>
      </c>
      <c r="L906">
        <v>0</v>
      </c>
      <c r="M906" s="4">
        <v>3.9303259425776385</v>
      </c>
      <c r="N906" s="5">
        <v>5602.96</v>
      </c>
      <c r="O906" s="5">
        <f>IF(March_21[[#This Row],[WIN_OSE]]=0,('Summary Sheet'!$O$1)-('Summary Sheet'!$O$1*2%),-'Summary Sheet'!$O$1*(March_21[[#This Row],[BSP]]-1))</f>
        <v>1.96</v>
      </c>
    </row>
    <row r="907" spans="1:15" x14ac:dyDescent="0.25">
      <c r="A907">
        <v>180190786</v>
      </c>
      <c r="B907" s="1" t="s">
        <v>19</v>
      </c>
      <c r="C907" s="1" t="s">
        <v>3118</v>
      </c>
      <c r="D907" s="1" t="s">
        <v>7028</v>
      </c>
      <c r="E907" s="1" t="s">
        <v>24</v>
      </c>
      <c r="F907" s="1" t="s">
        <v>36</v>
      </c>
      <c r="G907" s="2">
        <v>44262</v>
      </c>
      <c r="H907" s="3">
        <v>0.6694444444444444</v>
      </c>
      <c r="I907">
        <v>37187098</v>
      </c>
      <c r="J907">
        <v>2</v>
      </c>
      <c r="K907" s="1" t="s">
        <v>3197</v>
      </c>
      <c r="L907">
        <v>0</v>
      </c>
      <c r="M907" s="4">
        <v>3.3</v>
      </c>
      <c r="N907" s="5">
        <v>9073.9599999999991</v>
      </c>
      <c r="O907" s="5">
        <f>IF(March_21[[#This Row],[WIN_OSE]]=0,('Summary Sheet'!$O$1)-('Summary Sheet'!$O$1*2%),-'Summary Sheet'!$O$1*(March_21[[#This Row],[BSP]]-1))</f>
        <v>1.96</v>
      </c>
    </row>
    <row r="908" spans="1:15" x14ac:dyDescent="0.25">
      <c r="A908">
        <v>180190788</v>
      </c>
      <c r="B908" s="1" t="s">
        <v>19</v>
      </c>
      <c r="C908" s="1" t="s">
        <v>3118</v>
      </c>
      <c r="D908" s="1" t="s">
        <v>7028</v>
      </c>
      <c r="E908" s="1" t="s">
        <v>43</v>
      </c>
      <c r="F908" s="1" t="s">
        <v>36</v>
      </c>
      <c r="G908" s="2">
        <v>44262</v>
      </c>
      <c r="H908" s="3">
        <v>0.68263888888888891</v>
      </c>
      <c r="I908">
        <v>37471818</v>
      </c>
      <c r="J908">
        <v>5</v>
      </c>
      <c r="K908" s="1" t="s">
        <v>139</v>
      </c>
      <c r="L908">
        <v>0</v>
      </c>
      <c r="M908" s="4">
        <v>4.3</v>
      </c>
      <c r="N908" s="5">
        <v>3712.02</v>
      </c>
      <c r="O908" s="5">
        <f>IF(March_21[[#This Row],[WIN_OSE]]=0,('Summary Sheet'!$O$1)-('Summary Sheet'!$O$1*2%),-'Summary Sheet'!$O$1*(March_21[[#This Row],[BSP]]-1))</f>
        <v>1.96</v>
      </c>
    </row>
    <row r="909" spans="1:15" x14ac:dyDescent="0.25">
      <c r="A909">
        <v>180190790</v>
      </c>
      <c r="B909" s="1" t="s">
        <v>19</v>
      </c>
      <c r="C909" s="1" t="s">
        <v>3118</v>
      </c>
      <c r="D909" s="1" t="s">
        <v>7028</v>
      </c>
      <c r="E909" s="1" t="s">
        <v>41</v>
      </c>
      <c r="F909" s="1" t="s">
        <v>36</v>
      </c>
      <c r="G909" s="2">
        <v>44262</v>
      </c>
      <c r="H909" s="3">
        <v>0.69652777777777775</v>
      </c>
      <c r="I909">
        <v>36439423</v>
      </c>
      <c r="J909">
        <v>6</v>
      </c>
      <c r="K909" s="1" t="s">
        <v>6464</v>
      </c>
      <c r="L909">
        <v>0</v>
      </c>
      <c r="M909" s="4">
        <v>4.5687931181777071</v>
      </c>
      <c r="N909" s="5">
        <v>4186.88</v>
      </c>
      <c r="O909" s="5">
        <f>IF(March_21[[#This Row],[WIN_OSE]]=0,('Summary Sheet'!$O$1)-('Summary Sheet'!$O$1*2%),-'Summary Sheet'!$O$1*(March_21[[#This Row],[BSP]]-1))</f>
        <v>1.96</v>
      </c>
    </row>
    <row r="910" spans="1:15" x14ac:dyDescent="0.25">
      <c r="A910">
        <v>180190792</v>
      </c>
      <c r="B910" s="1" t="s">
        <v>19</v>
      </c>
      <c r="C910" s="1" t="s">
        <v>3118</v>
      </c>
      <c r="D910" s="1" t="s">
        <v>7028</v>
      </c>
      <c r="E910" s="1" t="s">
        <v>49</v>
      </c>
      <c r="F910" s="1" t="s">
        <v>52</v>
      </c>
      <c r="G910" s="2">
        <v>44262</v>
      </c>
      <c r="H910" s="3">
        <v>0.7104166666666667</v>
      </c>
      <c r="I910">
        <v>19887632</v>
      </c>
      <c r="J910">
        <v>1</v>
      </c>
      <c r="K910" s="1" t="s">
        <v>3657</v>
      </c>
      <c r="L910">
        <v>0</v>
      </c>
      <c r="M910" s="4">
        <v>4.2</v>
      </c>
      <c r="N910" s="5">
        <v>3468.62</v>
      </c>
      <c r="O910" s="5">
        <f>IF(March_21[[#This Row],[WIN_OSE]]=0,('Summary Sheet'!$O$1)-('Summary Sheet'!$O$1*2%),-'Summary Sheet'!$O$1*(March_21[[#This Row],[BSP]]-1))</f>
        <v>1.96</v>
      </c>
    </row>
    <row r="911" spans="1:15" x14ac:dyDescent="0.25">
      <c r="A911">
        <v>180190794</v>
      </c>
      <c r="B911" s="1" t="s">
        <v>19</v>
      </c>
      <c r="C911" s="1" t="s">
        <v>3118</v>
      </c>
      <c r="D911" s="1" t="s">
        <v>7028</v>
      </c>
      <c r="E911" s="1" t="s">
        <v>43</v>
      </c>
      <c r="F911" s="1" t="s">
        <v>36</v>
      </c>
      <c r="G911" s="2">
        <v>44262</v>
      </c>
      <c r="H911" s="3">
        <v>0.72361111111111109</v>
      </c>
      <c r="I911">
        <v>38322960</v>
      </c>
      <c r="J911">
        <v>6</v>
      </c>
      <c r="K911" s="1" t="s">
        <v>6466</v>
      </c>
      <c r="L911">
        <v>0</v>
      </c>
      <c r="M911" s="4">
        <v>4.3747804197800733</v>
      </c>
      <c r="N911" s="5">
        <v>5407.3</v>
      </c>
      <c r="O911" s="5">
        <f>IF(March_21[[#This Row],[WIN_OSE]]=0,('Summary Sheet'!$O$1)-('Summary Sheet'!$O$1*2%),-'Summary Sheet'!$O$1*(March_21[[#This Row],[BSP]]-1))</f>
        <v>1.96</v>
      </c>
    </row>
    <row r="912" spans="1:15" x14ac:dyDescent="0.25">
      <c r="A912">
        <v>180191244</v>
      </c>
      <c r="B912" s="1" t="s">
        <v>23</v>
      </c>
      <c r="C912" s="1" t="s">
        <v>3138</v>
      </c>
      <c r="D912" s="1" t="s">
        <v>7028</v>
      </c>
      <c r="E912" s="1" t="s">
        <v>47</v>
      </c>
      <c r="F912" s="1" t="s">
        <v>44</v>
      </c>
      <c r="G912" s="2">
        <v>44262</v>
      </c>
      <c r="H912" s="3">
        <v>0.58125000000000004</v>
      </c>
      <c r="I912">
        <v>23840878</v>
      </c>
      <c r="J912">
        <v>2</v>
      </c>
      <c r="K912" s="1" t="s">
        <v>110</v>
      </c>
      <c r="L912">
        <v>0</v>
      </c>
      <c r="M912" s="4">
        <v>4.4633305563151957</v>
      </c>
      <c r="N912" s="5">
        <v>4514.3999999999996</v>
      </c>
      <c r="O912" s="5">
        <f>IF(March_21[[#This Row],[WIN_OSE]]=0,('Summary Sheet'!$O$1)-('Summary Sheet'!$O$1*2%),-'Summary Sheet'!$O$1*(March_21[[#This Row],[BSP]]-1))</f>
        <v>1.96</v>
      </c>
    </row>
    <row r="913" spans="1:15" x14ac:dyDescent="0.25">
      <c r="A913">
        <v>180191246</v>
      </c>
      <c r="B913" s="1" t="s">
        <v>23</v>
      </c>
      <c r="C913" s="1" t="s">
        <v>3138</v>
      </c>
      <c r="D913" s="1" t="s">
        <v>7028</v>
      </c>
      <c r="E913" s="1" t="s">
        <v>49</v>
      </c>
      <c r="F913" s="1" t="s">
        <v>58</v>
      </c>
      <c r="G913" s="2">
        <v>44262</v>
      </c>
      <c r="H913" s="3">
        <v>0.59166666666666667</v>
      </c>
      <c r="I913">
        <v>38711403</v>
      </c>
      <c r="J913">
        <v>1</v>
      </c>
      <c r="K913" s="1" t="s">
        <v>4822</v>
      </c>
      <c r="L913">
        <v>0</v>
      </c>
      <c r="M913" s="4">
        <v>3.4361103654679033</v>
      </c>
      <c r="N913" s="5">
        <v>6583.72</v>
      </c>
      <c r="O913" s="5">
        <f>IF(March_21[[#This Row],[WIN_OSE]]=0,('Summary Sheet'!$O$1)-('Summary Sheet'!$O$1*2%),-'Summary Sheet'!$O$1*(March_21[[#This Row],[BSP]]-1))</f>
        <v>1.96</v>
      </c>
    </row>
    <row r="914" spans="1:15" x14ac:dyDescent="0.25">
      <c r="A914">
        <v>180191248</v>
      </c>
      <c r="B914" s="1" t="s">
        <v>23</v>
      </c>
      <c r="C914" s="1" t="s">
        <v>3138</v>
      </c>
      <c r="D914" s="1" t="s">
        <v>7028</v>
      </c>
      <c r="E914" s="1" t="s">
        <v>39</v>
      </c>
      <c r="F914" s="1" t="s">
        <v>44</v>
      </c>
      <c r="G914" s="2">
        <v>44262</v>
      </c>
      <c r="H914" s="3">
        <v>0.60555555555555551</v>
      </c>
      <c r="I914">
        <v>38711406</v>
      </c>
      <c r="J914">
        <v>1</v>
      </c>
      <c r="K914" s="1" t="s">
        <v>6469</v>
      </c>
      <c r="L914">
        <v>0</v>
      </c>
      <c r="M914" s="4">
        <v>4.1468707737661319</v>
      </c>
      <c r="N914" s="5">
        <v>7428.96</v>
      </c>
      <c r="O914" s="5">
        <f>IF(March_21[[#This Row],[WIN_OSE]]=0,('Summary Sheet'!$O$1)-('Summary Sheet'!$O$1*2%),-'Summary Sheet'!$O$1*(March_21[[#This Row],[BSP]]-1))</f>
        <v>1.96</v>
      </c>
    </row>
    <row r="915" spans="1:15" x14ac:dyDescent="0.25">
      <c r="A915">
        <v>180191250</v>
      </c>
      <c r="B915" s="1" t="s">
        <v>23</v>
      </c>
      <c r="C915" s="1" t="s">
        <v>3138</v>
      </c>
      <c r="D915" s="1" t="s">
        <v>7028</v>
      </c>
      <c r="E915" s="1" t="s">
        <v>75</v>
      </c>
      <c r="F915" s="1" t="s">
        <v>58</v>
      </c>
      <c r="G915" s="2">
        <v>44262</v>
      </c>
      <c r="H915" s="3">
        <v>0.61944444444444446</v>
      </c>
      <c r="I915">
        <v>28798407</v>
      </c>
      <c r="J915">
        <v>4</v>
      </c>
      <c r="K915" s="1" t="s">
        <v>6471</v>
      </c>
      <c r="L915">
        <v>1</v>
      </c>
      <c r="M915" s="4">
        <v>3.8962100587401443</v>
      </c>
      <c r="N915" s="5">
        <v>10644.52</v>
      </c>
      <c r="O915" s="5">
        <f>IF(March_21[[#This Row],[WIN_OSE]]=0,('Summary Sheet'!$O$1)-('Summary Sheet'!$O$1*2%),-'Summary Sheet'!$O$1*(March_21[[#This Row],[BSP]]-1))</f>
        <v>-5.7924201174802885</v>
      </c>
    </row>
    <row r="916" spans="1:15" x14ac:dyDescent="0.25">
      <c r="A916">
        <v>180191252</v>
      </c>
      <c r="B916" s="1" t="s">
        <v>23</v>
      </c>
      <c r="C916" s="1" t="s">
        <v>3138</v>
      </c>
      <c r="D916" s="1" t="s">
        <v>7028</v>
      </c>
      <c r="E916" s="1" t="s">
        <v>43</v>
      </c>
      <c r="F916" s="1" t="s">
        <v>44</v>
      </c>
      <c r="G916" s="2">
        <v>44262</v>
      </c>
      <c r="H916" s="3">
        <v>0.63263888888888886</v>
      </c>
      <c r="I916">
        <v>37597613</v>
      </c>
      <c r="J916">
        <v>1</v>
      </c>
      <c r="K916" s="1" t="s">
        <v>134</v>
      </c>
      <c r="L916">
        <v>0</v>
      </c>
      <c r="M916" s="4">
        <v>3.3242747989999999</v>
      </c>
      <c r="N916" s="5">
        <v>7240.38</v>
      </c>
      <c r="O916" s="5">
        <f>IF(March_21[[#This Row],[WIN_OSE]]=0,('Summary Sheet'!$O$1)-('Summary Sheet'!$O$1*2%),-'Summary Sheet'!$O$1*(March_21[[#This Row],[BSP]]-1))</f>
        <v>1.96</v>
      </c>
    </row>
    <row r="917" spans="1:15" x14ac:dyDescent="0.25">
      <c r="A917">
        <v>180191254</v>
      </c>
      <c r="B917" s="1" t="s">
        <v>23</v>
      </c>
      <c r="C917" s="1" t="s">
        <v>3138</v>
      </c>
      <c r="D917" s="1" t="s">
        <v>7028</v>
      </c>
      <c r="E917" s="1" t="s">
        <v>75</v>
      </c>
      <c r="F917" s="1" t="s">
        <v>58</v>
      </c>
      <c r="G917" s="2">
        <v>44262</v>
      </c>
      <c r="H917" s="3">
        <v>0.64444444444444449</v>
      </c>
      <c r="I917">
        <v>37244256</v>
      </c>
      <c r="J917">
        <v>6</v>
      </c>
      <c r="K917" s="1" t="s">
        <v>4802</v>
      </c>
      <c r="L917">
        <v>0</v>
      </c>
      <c r="M917" s="4">
        <v>3.6388407887028009</v>
      </c>
      <c r="N917" s="5">
        <v>7776.9</v>
      </c>
      <c r="O917" s="5">
        <f>IF(March_21[[#This Row],[WIN_OSE]]=0,('Summary Sheet'!$O$1)-('Summary Sheet'!$O$1*2%),-'Summary Sheet'!$O$1*(March_21[[#This Row],[BSP]]-1))</f>
        <v>1.96</v>
      </c>
    </row>
    <row r="918" spans="1:15" x14ac:dyDescent="0.25">
      <c r="A918">
        <v>180191256</v>
      </c>
      <c r="B918" s="1" t="s">
        <v>23</v>
      </c>
      <c r="C918" s="1" t="s">
        <v>3138</v>
      </c>
      <c r="D918" s="1" t="s">
        <v>7028</v>
      </c>
      <c r="E918" s="1" t="s">
        <v>39</v>
      </c>
      <c r="F918" s="1" t="s">
        <v>44</v>
      </c>
      <c r="G918" s="2">
        <v>44262</v>
      </c>
      <c r="H918" s="3">
        <v>0.65833333333333333</v>
      </c>
      <c r="I918">
        <v>37307506</v>
      </c>
      <c r="J918">
        <v>6</v>
      </c>
      <c r="K918" s="1" t="s">
        <v>6474</v>
      </c>
      <c r="L918">
        <v>0</v>
      </c>
      <c r="M918" s="4">
        <v>3.5371465600000001</v>
      </c>
      <c r="N918" s="5">
        <v>8552.18</v>
      </c>
      <c r="O918" s="5">
        <f>IF(March_21[[#This Row],[WIN_OSE]]=0,('Summary Sheet'!$O$1)-('Summary Sheet'!$O$1*2%),-'Summary Sheet'!$O$1*(March_21[[#This Row],[BSP]]-1))</f>
        <v>1.96</v>
      </c>
    </row>
    <row r="919" spans="1:15" x14ac:dyDescent="0.25">
      <c r="A919">
        <v>180191258</v>
      </c>
      <c r="B919" s="1" t="s">
        <v>23</v>
      </c>
      <c r="C919" s="1" t="s">
        <v>3138</v>
      </c>
      <c r="D919" s="1" t="s">
        <v>7028</v>
      </c>
      <c r="E919" s="1" t="s">
        <v>49</v>
      </c>
      <c r="F919" s="1" t="s">
        <v>58</v>
      </c>
      <c r="G919" s="2">
        <v>44262</v>
      </c>
      <c r="H919" s="3">
        <v>0.67222222222222228</v>
      </c>
      <c r="I919">
        <v>27296640</v>
      </c>
      <c r="J919">
        <v>6</v>
      </c>
      <c r="K919" s="1" t="s">
        <v>6475</v>
      </c>
      <c r="L919">
        <v>0</v>
      </c>
      <c r="M919" s="4">
        <v>3.15</v>
      </c>
      <c r="N919" s="5">
        <v>4340.6000000000004</v>
      </c>
      <c r="O919" s="5">
        <f>IF(March_21[[#This Row],[WIN_OSE]]=0,('Summary Sheet'!$O$1)-('Summary Sheet'!$O$1*2%),-'Summary Sheet'!$O$1*(March_21[[#This Row],[BSP]]-1))</f>
        <v>1.96</v>
      </c>
    </row>
    <row r="920" spans="1:15" x14ac:dyDescent="0.25">
      <c r="A920">
        <v>180191260</v>
      </c>
      <c r="B920" s="1" t="s">
        <v>23</v>
      </c>
      <c r="C920" s="1" t="s">
        <v>3138</v>
      </c>
      <c r="D920" s="1" t="s">
        <v>7028</v>
      </c>
      <c r="E920" s="1" t="s">
        <v>41</v>
      </c>
      <c r="F920" s="1" t="s">
        <v>44</v>
      </c>
      <c r="G920" s="2">
        <v>44262</v>
      </c>
      <c r="H920" s="3">
        <v>0.68611111111111112</v>
      </c>
      <c r="I920">
        <v>38036282</v>
      </c>
      <c r="J920">
        <v>4</v>
      </c>
      <c r="K920" s="1" t="s">
        <v>83</v>
      </c>
      <c r="L920">
        <v>1</v>
      </c>
      <c r="M920" s="4">
        <v>2.7636017126485157</v>
      </c>
      <c r="N920" s="5">
        <v>8738.52</v>
      </c>
      <c r="O920" s="5">
        <f>IF(March_21[[#This Row],[WIN_OSE]]=0,('Summary Sheet'!$O$1)-('Summary Sheet'!$O$1*2%),-'Summary Sheet'!$O$1*(March_21[[#This Row],[BSP]]-1))</f>
        <v>-3.5272034252970315</v>
      </c>
    </row>
    <row r="921" spans="1:15" x14ac:dyDescent="0.25">
      <c r="A921">
        <v>180191262</v>
      </c>
      <c r="B921" s="1" t="s">
        <v>23</v>
      </c>
      <c r="C921" s="1" t="s">
        <v>3138</v>
      </c>
      <c r="D921" s="1" t="s">
        <v>7028</v>
      </c>
      <c r="E921" s="1" t="s">
        <v>75</v>
      </c>
      <c r="F921" s="1" t="s">
        <v>58</v>
      </c>
      <c r="G921" s="2">
        <v>44262</v>
      </c>
      <c r="H921" s="3">
        <v>0.7</v>
      </c>
      <c r="I921">
        <v>38488687</v>
      </c>
      <c r="J921">
        <v>2</v>
      </c>
      <c r="K921" s="1" t="s">
        <v>6478</v>
      </c>
      <c r="L921">
        <v>1</v>
      </c>
      <c r="M921" s="4">
        <v>2.6832636555533096</v>
      </c>
      <c r="N921" s="5">
        <v>10645.84</v>
      </c>
      <c r="O921" s="5">
        <f>IF(March_21[[#This Row],[WIN_OSE]]=0,('Summary Sheet'!$O$1)-('Summary Sheet'!$O$1*2%),-'Summary Sheet'!$O$1*(March_21[[#This Row],[BSP]]-1))</f>
        <v>-3.3665273111066192</v>
      </c>
    </row>
    <row r="922" spans="1:15" x14ac:dyDescent="0.25">
      <c r="A922">
        <v>180191264</v>
      </c>
      <c r="B922" s="1" t="s">
        <v>23</v>
      </c>
      <c r="C922" s="1" t="s">
        <v>3138</v>
      </c>
      <c r="D922" s="1" t="s">
        <v>7028</v>
      </c>
      <c r="E922" s="1" t="s">
        <v>39</v>
      </c>
      <c r="F922" s="1" t="s">
        <v>44</v>
      </c>
      <c r="G922" s="2">
        <v>44262</v>
      </c>
      <c r="H922" s="3">
        <v>0.71388888888888891</v>
      </c>
      <c r="I922">
        <v>38537905</v>
      </c>
      <c r="J922">
        <v>3</v>
      </c>
      <c r="K922" s="1" t="s">
        <v>3262</v>
      </c>
      <c r="L922">
        <v>0</v>
      </c>
      <c r="M922" s="4">
        <v>2.5555781492795906</v>
      </c>
      <c r="N922" s="5">
        <v>16794.46</v>
      </c>
      <c r="O922" s="5">
        <f>IF(March_21[[#This Row],[WIN_OSE]]=0,('Summary Sheet'!$O$1)-('Summary Sheet'!$O$1*2%),-'Summary Sheet'!$O$1*(March_21[[#This Row],[BSP]]-1))</f>
        <v>1.96</v>
      </c>
    </row>
    <row r="923" spans="1:15" x14ac:dyDescent="0.25">
      <c r="A923">
        <v>180191266</v>
      </c>
      <c r="B923" s="1" t="s">
        <v>23</v>
      </c>
      <c r="C923" s="1" t="s">
        <v>3138</v>
      </c>
      <c r="D923" s="1" t="s">
        <v>7028</v>
      </c>
      <c r="E923" s="1" t="s">
        <v>39</v>
      </c>
      <c r="F923" s="1" t="s">
        <v>44</v>
      </c>
      <c r="G923" s="2">
        <v>44262</v>
      </c>
      <c r="H923" s="3">
        <v>0.72777777777777775</v>
      </c>
      <c r="I923">
        <v>15274224</v>
      </c>
      <c r="J923">
        <v>1</v>
      </c>
      <c r="K923" s="1" t="s">
        <v>3280</v>
      </c>
      <c r="L923">
        <v>1</v>
      </c>
      <c r="M923" s="4">
        <v>4.4000000000000004</v>
      </c>
      <c r="N923" s="5">
        <v>6063.54</v>
      </c>
      <c r="O923" s="5">
        <f>IF(March_21[[#This Row],[WIN_OSE]]=0,('Summary Sheet'!$O$1)-('Summary Sheet'!$O$1*2%),-'Summary Sheet'!$O$1*(March_21[[#This Row],[BSP]]-1))</f>
        <v>-6.8000000000000007</v>
      </c>
    </row>
    <row r="924" spans="1:15" x14ac:dyDescent="0.25">
      <c r="A924">
        <v>180191268</v>
      </c>
      <c r="B924" s="1" t="s">
        <v>23</v>
      </c>
      <c r="C924" s="1" t="s">
        <v>3138</v>
      </c>
      <c r="D924" s="1" t="s">
        <v>7028</v>
      </c>
      <c r="E924" s="1" t="s">
        <v>75</v>
      </c>
      <c r="F924" s="1" t="s">
        <v>58</v>
      </c>
      <c r="G924" s="2">
        <v>44262</v>
      </c>
      <c r="H924" s="3">
        <v>0.73888888888888893</v>
      </c>
      <c r="I924">
        <v>37244253</v>
      </c>
      <c r="J924">
        <v>3</v>
      </c>
      <c r="K924" s="1" t="s">
        <v>6482</v>
      </c>
      <c r="L924">
        <v>0</v>
      </c>
      <c r="M924" s="4">
        <v>3.55</v>
      </c>
      <c r="N924" s="5">
        <v>14872.42</v>
      </c>
      <c r="O924" s="5">
        <f>IF(March_21[[#This Row],[WIN_OSE]]=0,('Summary Sheet'!$O$1)-('Summary Sheet'!$O$1*2%),-'Summary Sheet'!$O$1*(March_21[[#This Row],[BSP]]-1))</f>
        <v>1.96</v>
      </c>
    </row>
    <row r="925" spans="1:15" x14ac:dyDescent="0.25">
      <c r="A925">
        <v>180191270</v>
      </c>
      <c r="B925" s="1" t="s">
        <v>23</v>
      </c>
      <c r="C925" s="1" t="s">
        <v>3138</v>
      </c>
      <c r="D925" s="1" t="s">
        <v>7028</v>
      </c>
      <c r="E925" s="1" t="s">
        <v>39</v>
      </c>
      <c r="F925" s="1" t="s">
        <v>44</v>
      </c>
      <c r="G925" s="2">
        <v>44262</v>
      </c>
      <c r="H925" s="3">
        <v>0.75138888888888888</v>
      </c>
      <c r="I925">
        <v>27126316</v>
      </c>
      <c r="J925">
        <v>2</v>
      </c>
      <c r="K925" s="1" t="s">
        <v>5222</v>
      </c>
      <c r="L925">
        <v>1</v>
      </c>
      <c r="M925" s="4">
        <v>3.6717326219999999</v>
      </c>
      <c r="N925" s="5">
        <v>8851.66</v>
      </c>
      <c r="O925" s="5">
        <f>IF(March_21[[#This Row],[WIN_OSE]]=0,('Summary Sheet'!$O$1)-('Summary Sheet'!$O$1*2%),-'Summary Sheet'!$O$1*(March_21[[#This Row],[BSP]]-1))</f>
        <v>-5.3434652439999999</v>
      </c>
    </row>
    <row r="926" spans="1:15" x14ac:dyDescent="0.25">
      <c r="A926">
        <v>180191722</v>
      </c>
      <c r="B926" s="1" t="s">
        <v>1277</v>
      </c>
      <c r="C926" s="1" t="s">
        <v>3132</v>
      </c>
      <c r="D926" s="1" t="s">
        <v>7028</v>
      </c>
      <c r="E926" s="1" t="s">
        <v>24</v>
      </c>
      <c r="F926" s="1" t="s">
        <v>42</v>
      </c>
      <c r="G926" s="2">
        <v>44262</v>
      </c>
      <c r="H926" s="3">
        <v>0.7631944444444444</v>
      </c>
      <c r="I926">
        <v>36493155</v>
      </c>
      <c r="J926">
        <v>4</v>
      </c>
      <c r="K926" s="1" t="s">
        <v>4166</v>
      </c>
      <c r="L926">
        <v>1</v>
      </c>
      <c r="M926" s="4">
        <v>3.3797743929999999</v>
      </c>
      <c r="N926" s="5">
        <v>7472.08</v>
      </c>
      <c r="O926" s="5">
        <f>IF(March_21[[#This Row],[WIN_OSE]]=0,('Summary Sheet'!$O$1)-('Summary Sheet'!$O$1*2%),-'Summary Sheet'!$O$1*(March_21[[#This Row],[BSP]]-1))</f>
        <v>-4.7595487859999999</v>
      </c>
    </row>
    <row r="927" spans="1:15" x14ac:dyDescent="0.25">
      <c r="A927">
        <v>180191724</v>
      </c>
      <c r="B927" s="1" t="s">
        <v>1277</v>
      </c>
      <c r="C927" s="1" t="s">
        <v>3132</v>
      </c>
      <c r="D927" s="1" t="s">
        <v>7028</v>
      </c>
      <c r="E927" s="1" t="s">
        <v>43</v>
      </c>
      <c r="F927" s="1" t="s">
        <v>42</v>
      </c>
      <c r="G927" s="2">
        <v>44262</v>
      </c>
      <c r="H927" s="3">
        <v>0.77500000000000002</v>
      </c>
      <c r="I927">
        <v>38624340</v>
      </c>
      <c r="J927">
        <v>4</v>
      </c>
      <c r="K927" s="1" t="s">
        <v>4464</v>
      </c>
      <c r="L927">
        <v>1</v>
      </c>
      <c r="M927" s="4">
        <v>3.35</v>
      </c>
      <c r="N927" s="5">
        <v>17838.560000000001</v>
      </c>
      <c r="O927" s="5">
        <f>IF(March_21[[#This Row],[WIN_OSE]]=0,('Summary Sheet'!$O$1)-('Summary Sheet'!$O$1*2%),-'Summary Sheet'!$O$1*(March_21[[#This Row],[BSP]]-1))</f>
        <v>-4.7</v>
      </c>
    </row>
    <row r="928" spans="1:15" x14ac:dyDescent="0.25">
      <c r="A928">
        <v>180191726</v>
      </c>
      <c r="B928" s="1" t="s">
        <v>1277</v>
      </c>
      <c r="C928" s="1" t="s">
        <v>3132</v>
      </c>
      <c r="D928" s="1" t="s">
        <v>7028</v>
      </c>
      <c r="E928" s="1" t="s">
        <v>17</v>
      </c>
      <c r="F928" s="1" t="s">
        <v>42</v>
      </c>
      <c r="G928" s="2">
        <v>44262</v>
      </c>
      <c r="H928" s="3">
        <v>0.78541666666666665</v>
      </c>
      <c r="I928">
        <v>36440376</v>
      </c>
      <c r="J928">
        <v>3</v>
      </c>
      <c r="K928" s="1" t="s">
        <v>3315</v>
      </c>
      <c r="L928">
        <v>0</v>
      </c>
      <c r="M928" s="4">
        <v>2.5867706908350749</v>
      </c>
      <c r="N928" s="5">
        <v>12201.38</v>
      </c>
      <c r="O928" s="5">
        <f>IF(March_21[[#This Row],[WIN_OSE]]=0,('Summary Sheet'!$O$1)-('Summary Sheet'!$O$1*2%),-'Summary Sheet'!$O$1*(March_21[[#This Row],[BSP]]-1))</f>
        <v>1.96</v>
      </c>
    </row>
    <row r="929" spans="1:15" x14ac:dyDescent="0.25">
      <c r="A929">
        <v>180191728</v>
      </c>
      <c r="B929" s="1" t="s">
        <v>1277</v>
      </c>
      <c r="C929" s="1" t="s">
        <v>3132</v>
      </c>
      <c r="D929" s="1" t="s">
        <v>7028</v>
      </c>
      <c r="E929" s="1" t="s">
        <v>17</v>
      </c>
      <c r="F929" s="1" t="s">
        <v>42</v>
      </c>
      <c r="G929" s="2">
        <v>44262</v>
      </c>
      <c r="H929" s="3">
        <v>0.79791666666666672</v>
      </c>
      <c r="I929">
        <v>26147746</v>
      </c>
      <c r="J929">
        <v>1</v>
      </c>
      <c r="K929" s="1" t="s">
        <v>6484</v>
      </c>
      <c r="L929">
        <v>1</v>
      </c>
      <c r="M929" s="4">
        <v>1.8487615615055617</v>
      </c>
      <c r="N929" s="5">
        <v>31965.38</v>
      </c>
      <c r="O929" s="5">
        <f>IF(March_21[[#This Row],[WIN_OSE]]=0,('Summary Sheet'!$O$1)-('Summary Sheet'!$O$1*2%),-'Summary Sheet'!$O$1*(March_21[[#This Row],[BSP]]-1))</f>
        <v>-1.6975231230111234</v>
      </c>
    </row>
    <row r="930" spans="1:15" x14ac:dyDescent="0.25">
      <c r="A930">
        <v>180191730</v>
      </c>
      <c r="B930" s="1" t="s">
        <v>1277</v>
      </c>
      <c r="C930" s="1" t="s">
        <v>3132</v>
      </c>
      <c r="D930" s="1" t="s">
        <v>7028</v>
      </c>
      <c r="E930" s="1" t="s">
        <v>17</v>
      </c>
      <c r="F930" s="1" t="s">
        <v>56</v>
      </c>
      <c r="G930" s="2">
        <v>44262</v>
      </c>
      <c r="H930" s="3">
        <v>0.80972222222222223</v>
      </c>
      <c r="I930">
        <v>37035086</v>
      </c>
      <c r="J930">
        <v>1</v>
      </c>
      <c r="K930" s="1" t="s">
        <v>6486</v>
      </c>
      <c r="L930">
        <v>1</v>
      </c>
      <c r="M930" s="4">
        <v>2.0445684229999999</v>
      </c>
      <c r="N930" s="5">
        <v>22057.22</v>
      </c>
      <c r="O930" s="5">
        <f>IF(March_21[[#This Row],[WIN_OSE]]=0,('Summary Sheet'!$O$1)-('Summary Sheet'!$O$1*2%),-'Summary Sheet'!$O$1*(March_21[[#This Row],[BSP]]-1))</f>
        <v>-2.0891368459999997</v>
      </c>
    </row>
    <row r="931" spans="1:15" x14ac:dyDescent="0.25">
      <c r="A931">
        <v>180191732</v>
      </c>
      <c r="B931" s="1" t="s">
        <v>1277</v>
      </c>
      <c r="C931" s="1" t="s">
        <v>3132</v>
      </c>
      <c r="D931" s="1" t="s">
        <v>7028</v>
      </c>
      <c r="E931" s="1" t="s">
        <v>39</v>
      </c>
      <c r="F931" s="1" t="s">
        <v>42</v>
      </c>
      <c r="G931" s="2">
        <v>44262</v>
      </c>
      <c r="H931" s="3">
        <v>0.82013888888888886</v>
      </c>
      <c r="I931">
        <v>36401965</v>
      </c>
      <c r="J931">
        <v>1</v>
      </c>
      <c r="K931" s="1" t="s">
        <v>5715</v>
      </c>
      <c r="L931">
        <v>0</v>
      </c>
      <c r="M931" s="4">
        <v>3.1002913045503391</v>
      </c>
      <c r="N931" s="5">
        <v>11105.28</v>
      </c>
      <c r="O931" s="5">
        <f>IF(March_21[[#This Row],[WIN_OSE]]=0,('Summary Sheet'!$O$1)-('Summary Sheet'!$O$1*2%),-'Summary Sheet'!$O$1*(March_21[[#This Row],[BSP]]-1))</f>
        <v>1.96</v>
      </c>
    </row>
    <row r="932" spans="1:15" x14ac:dyDescent="0.25">
      <c r="A932">
        <v>180191734</v>
      </c>
      <c r="B932" s="1" t="s">
        <v>1277</v>
      </c>
      <c r="C932" s="1" t="s">
        <v>3132</v>
      </c>
      <c r="D932" s="1" t="s">
        <v>7028</v>
      </c>
      <c r="E932" s="1" t="s">
        <v>17</v>
      </c>
      <c r="F932" s="1" t="s">
        <v>42</v>
      </c>
      <c r="G932" s="2">
        <v>44262</v>
      </c>
      <c r="H932" s="3">
        <v>0.83194444444444449</v>
      </c>
      <c r="I932">
        <v>27228069</v>
      </c>
      <c r="J932">
        <v>6</v>
      </c>
      <c r="K932" s="1" t="s">
        <v>6488</v>
      </c>
      <c r="L932">
        <v>0</v>
      </c>
      <c r="M932" s="4">
        <v>4.0237756673341938</v>
      </c>
      <c r="N932" s="5">
        <v>7744.02</v>
      </c>
      <c r="O932" s="5">
        <f>IF(March_21[[#This Row],[WIN_OSE]]=0,('Summary Sheet'!$O$1)-('Summary Sheet'!$O$1*2%),-'Summary Sheet'!$O$1*(March_21[[#This Row],[BSP]]-1))</f>
        <v>1.96</v>
      </c>
    </row>
    <row r="933" spans="1:15" x14ac:dyDescent="0.25">
      <c r="A933">
        <v>180191736</v>
      </c>
      <c r="B933" s="1" t="s">
        <v>1277</v>
      </c>
      <c r="C933" s="1" t="s">
        <v>3132</v>
      </c>
      <c r="D933" s="1" t="s">
        <v>7028</v>
      </c>
      <c r="E933" s="1" t="s">
        <v>17</v>
      </c>
      <c r="F933" s="1" t="s">
        <v>42</v>
      </c>
      <c r="G933" s="2">
        <v>44262</v>
      </c>
      <c r="H933" s="3">
        <v>0.84166666666666667</v>
      </c>
      <c r="I933">
        <v>26836465</v>
      </c>
      <c r="J933">
        <v>3</v>
      </c>
      <c r="K933" s="1" t="s">
        <v>6489</v>
      </c>
      <c r="L933">
        <v>0</v>
      </c>
      <c r="M933" s="4">
        <v>3.3126408417850319</v>
      </c>
      <c r="N933" s="5">
        <v>12886.62</v>
      </c>
      <c r="O933" s="5">
        <f>IF(March_21[[#This Row],[WIN_OSE]]=0,('Summary Sheet'!$O$1)-('Summary Sheet'!$O$1*2%),-'Summary Sheet'!$O$1*(March_21[[#This Row],[BSP]]-1))</f>
        <v>1.96</v>
      </c>
    </row>
    <row r="934" spans="1:15" x14ac:dyDescent="0.25">
      <c r="A934">
        <v>180191738</v>
      </c>
      <c r="B934" s="1" t="s">
        <v>1277</v>
      </c>
      <c r="C934" s="1" t="s">
        <v>3132</v>
      </c>
      <c r="D934" s="1" t="s">
        <v>7028</v>
      </c>
      <c r="E934" s="1" t="s">
        <v>17</v>
      </c>
      <c r="F934" s="1" t="s">
        <v>42</v>
      </c>
      <c r="G934" s="2">
        <v>44262</v>
      </c>
      <c r="H934" s="3">
        <v>0.8520833333333333</v>
      </c>
      <c r="I934">
        <v>28225080</v>
      </c>
      <c r="J934">
        <v>5</v>
      </c>
      <c r="K934" s="1" t="s">
        <v>4435</v>
      </c>
      <c r="L934">
        <v>1</v>
      </c>
      <c r="M934" s="4">
        <v>2.6926249902762676</v>
      </c>
      <c r="N934" s="5">
        <v>22199.4</v>
      </c>
      <c r="O934" s="5">
        <f>IF(March_21[[#This Row],[WIN_OSE]]=0,('Summary Sheet'!$O$1)-('Summary Sheet'!$O$1*2%),-'Summary Sheet'!$O$1*(March_21[[#This Row],[BSP]]-1))</f>
        <v>-3.3852499805525351</v>
      </c>
    </row>
    <row r="935" spans="1:15" x14ac:dyDescent="0.25">
      <c r="A935">
        <v>180191740</v>
      </c>
      <c r="B935" s="1" t="s">
        <v>1277</v>
      </c>
      <c r="C935" s="1" t="s">
        <v>3132</v>
      </c>
      <c r="D935" s="1" t="s">
        <v>7028</v>
      </c>
      <c r="E935" s="1" t="s">
        <v>17</v>
      </c>
      <c r="F935" s="1" t="s">
        <v>56</v>
      </c>
      <c r="G935" s="2">
        <v>44262</v>
      </c>
      <c r="H935" s="3">
        <v>0.86527777777777781</v>
      </c>
      <c r="I935">
        <v>27647074</v>
      </c>
      <c r="J935">
        <v>2</v>
      </c>
      <c r="K935" s="1" t="s">
        <v>4665</v>
      </c>
      <c r="L935">
        <v>0</v>
      </c>
      <c r="M935" s="4">
        <v>1.46</v>
      </c>
      <c r="N935" s="5">
        <v>41936.120000000003</v>
      </c>
      <c r="O935" s="5">
        <f>IF(March_21[[#This Row],[WIN_OSE]]=0,('Summary Sheet'!$O$1)-('Summary Sheet'!$O$1*2%),-'Summary Sheet'!$O$1*(March_21[[#This Row],[BSP]]-1))</f>
        <v>1.96</v>
      </c>
    </row>
    <row r="936" spans="1:15" x14ac:dyDescent="0.25">
      <c r="A936">
        <v>180191742</v>
      </c>
      <c r="B936" s="1" t="s">
        <v>1277</v>
      </c>
      <c r="C936" s="1" t="s">
        <v>3132</v>
      </c>
      <c r="D936" s="1" t="s">
        <v>7028</v>
      </c>
      <c r="E936" s="1" t="s">
        <v>41</v>
      </c>
      <c r="F936" s="1" t="s">
        <v>42</v>
      </c>
      <c r="G936" s="2">
        <v>44262</v>
      </c>
      <c r="H936" s="3">
        <v>0.87569444444444444</v>
      </c>
      <c r="I936">
        <v>36426597</v>
      </c>
      <c r="J936">
        <v>6</v>
      </c>
      <c r="K936" s="1" t="s">
        <v>5718</v>
      </c>
      <c r="L936">
        <v>1</v>
      </c>
      <c r="M936" s="4">
        <v>1.9836842514276758</v>
      </c>
      <c r="N936" s="5">
        <v>30222.06</v>
      </c>
      <c r="O936" s="5">
        <f>IF(March_21[[#This Row],[WIN_OSE]]=0,('Summary Sheet'!$O$1)-('Summary Sheet'!$O$1*2%),-'Summary Sheet'!$O$1*(March_21[[#This Row],[BSP]]-1))</f>
        <v>-1.9673685028553516</v>
      </c>
    </row>
    <row r="937" spans="1:15" x14ac:dyDescent="0.25">
      <c r="A937">
        <v>180191744</v>
      </c>
      <c r="B937" s="1" t="s">
        <v>1277</v>
      </c>
      <c r="C937" s="1" t="s">
        <v>3132</v>
      </c>
      <c r="D937" s="1" t="s">
        <v>7028</v>
      </c>
      <c r="E937" s="1" t="s">
        <v>43</v>
      </c>
      <c r="F937" s="1" t="s">
        <v>42</v>
      </c>
      <c r="G937" s="2">
        <v>44262</v>
      </c>
      <c r="H937" s="3">
        <v>0.88611111111111107</v>
      </c>
      <c r="I937">
        <v>38712628</v>
      </c>
      <c r="J937">
        <v>2</v>
      </c>
      <c r="K937" s="1" t="s">
        <v>764</v>
      </c>
      <c r="L937">
        <v>0</v>
      </c>
      <c r="M937" s="4">
        <v>3.7977654051150607</v>
      </c>
      <c r="N937" s="5">
        <v>10055.18</v>
      </c>
      <c r="O937" s="5">
        <f>IF(March_21[[#This Row],[WIN_OSE]]=0,('Summary Sheet'!$O$1)-('Summary Sheet'!$O$1*2%),-'Summary Sheet'!$O$1*(March_21[[#This Row],[BSP]]-1))</f>
        <v>1.96</v>
      </c>
    </row>
    <row r="938" spans="1:15" x14ac:dyDescent="0.25">
      <c r="A938">
        <v>180191810</v>
      </c>
      <c r="B938" s="1" t="s">
        <v>16</v>
      </c>
      <c r="C938" s="1" t="s">
        <v>5302</v>
      </c>
      <c r="D938" s="1" t="s">
        <v>7028</v>
      </c>
      <c r="E938" s="1" t="s">
        <v>17</v>
      </c>
      <c r="F938" s="1" t="s">
        <v>54</v>
      </c>
      <c r="G938" s="2">
        <v>44262</v>
      </c>
      <c r="H938" s="3">
        <v>0.75624999999999998</v>
      </c>
      <c r="I938">
        <v>37472720</v>
      </c>
      <c r="J938">
        <v>6</v>
      </c>
      <c r="K938" s="1" t="s">
        <v>5598</v>
      </c>
      <c r="L938">
        <v>1</v>
      </c>
      <c r="M938" s="4">
        <v>4.2950624392654557</v>
      </c>
      <c r="N938" s="5">
        <v>7311.5</v>
      </c>
      <c r="O938" s="5">
        <f>IF(March_21[[#This Row],[WIN_OSE]]=0,('Summary Sheet'!$O$1)-('Summary Sheet'!$O$1*2%),-'Summary Sheet'!$O$1*(March_21[[#This Row],[BSP]]-1))</f>
        <v>-6.5901248785309114</v>
      </c>
    </row>
    <row r="939" spans="1:15" x14ac:dyDescent="0.25">
      <c r="A939">
        <v>180191812</v>
      </c>
      <c r="B939" s="1" t="s">
        <v>16</v>
      </c>
      <c r="C939" s="1" t="s">
        <v>5302</v>
      </c>
      <c r="D939" s="1" t="s">
        <v>7028</v>
      </c>
      <c r="E939" s="1" t="s">
        <v>17</v>
      </c>
      <c r="F939" s="1" t="s">
        <v>54</v>
      </c>
      <c r="G939" s="2">
        <v>44262</v>
      </c>
      <c r="H939" s="3">
        <v>0.76944444444444449</v>
      </c>
      <c r="I939">
        <v>38711661</v>
      </c>
      <c r="J939">
        <v>1</v>
      </c>
      <c r="K939" s="1" t="s">
        <v>6494</v>
      </c>
      <c r="L939">
        <v>1</v>
      </c>
      <c r="M939" s="4">
        <v>3.4392553413446882</v>
      </c>
      <c r="N939" s="5">
        <v>25274.06</v>
      </c>
      <c r="O939" s="5">
        <f>IF(March_21[[#This Row],[WIN_OSE]]=0,('Summary Sheet'!$O$1)-('Summary Sheet'!$O$1*2%),-'Summary Sheet'!$O$1*(March_21[[#This Row],[BSP]]-1))</f>
        <v>-4.8785106826893765</v>
      </c>
    </row>
    <row r="940" spans="1:15" x14ac:dyDescent="0.25">
      <c r="A940">
        <v>180191814</v>
      </c>
      <c r="B940" s="1" t="s">
        <v>16</v>
      </c>
      <c r="C940" s="1" t="s">
        <v>5302</v>
      </c>
      <c r="D940" s="1" t="s">
        <v>7028</v>
      </c>
      <c r="E940" s="1" t="s">
        <v>17</v>
      </c>
      <c r="F940" s="1" t="s">
        <v>54</v>
      </c>
      <c r="G940" s="2">
        <v>44262</v>
      </c>
      <c r="H940" s="3">
        <v>0.77986111111111112</v>
      </c>
      <c r="I940">
        <v>28727158</v>
      </c>
      <c r="J940">
        <v>5</v>
      </c>
      <c r="K940" s="1" t="s">
        <v>4572</v>
      </c>
      <c r="L940">
        <v>1</v>
      </c>
      <c r="M940" s="4">
        <v>3.8364993213667717</v>
      </c>
      <c r="N940" s="5">
        <v>11571.66</v>
      </c>
      <c r="O940" s="5">
        <f>IF(March_21[[#This Row],[WIN_OSE]]=0,('Summary Sheet'!$O$1)-('Summary Sheet'!$O$1*2%),-'Summary Sheet'!$O$1*(March_21[[#This Row],[BSP]]-1))</f>
        <v>-5.6729986427335435</v>
      </c>
    </row>
    <row r="941" spans="1:15" x14ac:dyDescent="0.25">
      <c r="A941">
        <v>180191816</v>
      </c>
      <c r="B941" s="1" t="s">
        <v>16</v>
      </c>
      <c r="C941" s="1" t="s">
        <v>5302</v>
      </c>
      <c r="D941" s="1" t="s">
        <v>7028</v>
      </c>
      <c r="E941" s="1" t="s">
        <v>17</v>
      </c>
      <c r="F941" s="1" t="s">
        <v>54</v>
      </c>
      <c r="G941" s="2">
        <v>44262</v>
      </c>
      <c r="H941" s="3">
        <v>0.79027777777777775</v>
      </c>
      <c r="I941">
        <v>28174577</v>
      </c>
      <c r="J941">
        <v>4</v>
      </c>
      <c r="K941" s="1" t="s">
        <v>6499</v>
      </c>
      <c r="L941">
        <v>0</v>
      </c>
      <c r="M941" s="4">
        <v>3.25</v>
      </c>
      <c r="N941" s="5">
        <v>17331.12</v>
      </c>
      <c r="O941" s="5">
        <f>IF(March_21[[#This Row],[WIN_OSE]]=0,('Summary Sheet'!$O$1)-('Summary Sheet'!$O$1*2%),-'Summary Sheet'!$O$1*(March_21[[#This Row],[BSP]]-1))</f>
        <v>1.96</v>
      </c>
    </row>
    <row r="942" spans="1:15" x14ac:dyDescent="0.25">
      <c r="A942">
        <v>180191818</v>
      </c>
      <c r="B942" s="1" t="s">
        <v>16</v>
      </c>
      <c r="C942" s="1" t="s">
        <v>5302</v>
      </c>
      <c r="D942" s="1" t="s">
        <v>7028</v>
      </c>
      <c r="E942" s="1" t="s">
        <v>17</v>
      </c>
      <c r="F942" s="1" t="s">
        <v>46</v>
      </c>
      <c r="G942" s="2">
        <v>44262</v>
      </c>
      <c r="H942" s="3">
        <v>0.8041666666666667</v>
      </c>
      <c r="I942">
        <v>36439441</v>
      </c>
      <c r="J942">
        <v>6</v>
      </c>
      <c r="K942" s="1" t="s">
        <v>6500</v>
      </c>
      <c r="L942">
        <v>0</v>
      </c>
      <c r="M942" s="4">
        <v>1.6599999904632565</v>
      </c>
      <c r="N942" s="5">
        <v>32989.46</v>
      </c>
      <c r="O942" s="5">
        <f>IF(March_21[[#This Row],[WIN_OSE]]=0,('Summary Sheet'!$O$1)-('Summary Sheet'!$O$1*2%),-'Summary Sheet'!$O$1*(March_21[[#This Row],[BSP]]-1))</f>
        <v>1.96</v>
      </c>
    </row>
    <row r="943" spans="1:15" x14ac:dyDescent="0.25">
      <c r="A943">
        <v>180191820</v>
      </c>
      <c r="B943" s="1" t="s">
        <v>16</v>
      </c>
      <c r="C943" s="1" t="s">
        <v>5302</v>
      </c>
      <c r="D943" s="1" t="s">
        <v>7028</v>
      </c>
      <c r="E943" s="1" t="s">
        <v>17</v>
      </c>
      <c r="F943" s="1" t="s">
        <v>54</v>
      </c>
      <c r="G943" s="2">
        <v>44262</v>
      </c>
      <c r="H943" s="3">
        <v>0.81666666666666665</v>
      </c>
      <c r="I943">
        <v>36414194</v>
      </c>
      <c r="J943">
        <v>3</v>
      </c>
      <c r="K943" s="1" t="s">
        <v>3710</v>
      </c>
      <c r="L943">
        <v>0</v>
      </c>
      <c r="M943" s="4">
        <v>3.1927051149999999</v>
      </c>
      <c r="N943" s="5">
        <v>14223.78</v>
      </c>
      <c r="O943" s="5">
        <f>IF(March_21[[#This Row],[WIN_OSE]]=0,('Summary Sheet'!$O$1)-('Summary Sheet'!$O$1*2%),-'Summary Sheet'!$O$1*(March_21[[#This Row],[BSP]]-1))</f>
        <v>1.96</v>
      </c>
    </row>
    <row r="944" spans="1:15" x14ac:dyDescent="0.25">
      <c r="A944">
        <v>180191822</v>
      </c>
      <c r="B944" s="1" t="s">
        <v>16</v>
      </c>
      <c r="C944" s="1" t="s">
        <v>5302</v>
      </c>
      <c r="D944" s="1" t="s">
        <v>7028</v>
      </c>
      <c r="E944" s="1" t="s">
        <v>17</v>
      </c>
      <c r="F944" s="1" t="s">
        <v>18</v>
      </c>
      <c r="G944" s="2">
        <v>44262</v>
      </c>
      <c r="H944" s="3">
        <v>0.8305555555555556</v>
      </c>
      <c r="I944">
        <v>27621613</v>
      </c>
      <c r="J944">
        <v>1</v>
      </c>
      <c r="K944" s="1" t="s">
        <v>3231</v>
      </c>
      <c r="L944">
        <v>0</v>
      </c>
      <c r="M944" s="4">
        <v>2.04</v>
      </c>
      <c r="N944" s="5">
        <v>49058.559999999998</v>
      </c>
      <c r="O944" s="5">
        <f>IF(March_21[[#This Row],[WIN_OSE]]=0,('Summary Sheet'!$O$1)-('Summary Sheet'!$O$1*2%),-'Summary Sheet'!$O$1*(March_21[[#This Row],[BSP]]-1))</f>
        <v>1.96</v>
      </c>
    </row>
    <row r="945" spans="1:15" x14ac:dyDescent="0.25">
      <c r="A945">
        <v>180191824</v>
      </c>
      <c r="B945" s="1" t="s">
        <v>16</v>
      </c>
      <c r="C945" s="1" t="s">
        <v>5302</v>
      </c>
      <c r="D945" s="1" t="s">
        <v>7028</v>
      </c>
      <c r="E945" s="1" t="s">
        <v>17</v>
      </c>
      <c r="F945" s="1" t="s">
        <v>46</v>
      </c>
      <c r="G945" s="2">
        <v>44262</v>
      </c>
      <c r="H945" s="3">
        <v>0.84513888888888888</v>
      </c>
      <c r="I945">
        <v>36628039</v>
      </c>
      <c r="J945">
        <v>5</v>
      </c>
      <c r="K945" s="1" t="s">
        <v>6502</v>
      </c>
      <c r="L945">
        <v>0</v>
      </c>
      <c r="M945" s="4">
        <v>2.0375700681338826</v>
      </c>
      <c r="N945" s="5">
        <v>42342.76</v>
      </c>
      <c r="O945" s="5">
        <f>IF(March_21[[#This Row],[WIN_OSE]]=0,('Summary Sheet'!$O$1)-('Summary Sheet'!$O$1*2%),-'Summary Sheet'!$O$1*(March_21[[#This Row],[BSP]]-1))</f>
        <v>1.96</v>
      </c>
    </row>
    <row r="946" spans="1:15" x14ac:dyDescent="0.25">
      <c r="A946">
        <v>180191826</v>
      </c>
      <c r="B946" s="1" t="s">
        <v>16</v>
      </c>
      <c r="C946" s="1" t="s">
        <v>5302</v>
      </c>
      <c r="D946" s="1" t="s">
        <v>7028</v>
      </c>
      <c r="E946" s="1" t="s">
        <v>17</v>
      </c>
      <c r="F946" s="1" t="s">
        <v>54</v>
      </c>
      <c r="G946" s="2">
        <v>44262</v>
      </c>
      <c r="H946" s="3">
        <v>0.85972222222222228</v>
      </c>
      <c r="I946">
        <v>37981449</v>
      </c>
      <c r="J946">
        <v>6</v>
      </c>
      <c r="K946" s="1" t="s">
        <v>6505</v>
      </c>
      <c r="L946">
        <v>0</v>
      </c>
      <c r="M946" s="4">
        <v>3.25</v>
      </c>
      <c r="N946" s="5">
        <v>19407.439999999999</v>
      </c>
      <c r="O946" s="5">
        <f>IF(March_21[[#This Row],[WIN_OSE]]=0,('Summary Sheet'!$O$1)-('Summary Sheet'!$O$1*2%),-'Summary Sheet'!$O$1*(March_21[[#This Row],[BSP]]-1))</f>
        <v>1.96</v>
      </c>
    </row>
    <row r="947" spans="1:15" x14ac:dyDescent="0.25">
      <c r="A947">
        <v>180191828</v>
      </c>
      <c r="B947" s="1" t="s">
        <v>16</v>
      </c>
      <c r="C947" s="1" t="s">
        <v>5302</v>
      </c>
      <c r="D947" s="1" t="s">
        <v>7028</v>
      </c>
      <c r="E947" s="1" t="s">
        <v>17</v>
      </c>
      <c r="F947" s="1" t="s">
        <v>54</v>
      </c>
      <c r="G947" s="2">
        <v>44262</v>
      </c>
      <c r="H947" s="3">
        <v>0.87083333333333335</v>
      </c>
      <c r="I947">
        <v>38711672</v>
      </c>
      <c r="J947">
        <v>4</v>
      </c>
      <c r="K947" s="1" t="s">
        <v>6506</v>
      </c>
      <c r="L947">
        <v>0</v>
      </c>
      <c r="M947" s="4">
        <v>2.6471202263427047</v>
      </c>
      <c r="N947" s="5">
        <v>22838.28</v>
      </c>
      <c r="O947" s="5">
        <f>IF(March_21[[#This Row],[WIN_OSE]]=0,('Summary Sheet'!$O$1)-('Summary Sheet'!$O$1*2%),-'Summary Sheet'!$O$1*(March_21[[#This Row],[BSP]]-1))</f>
        <v>1.96</v>
      </c>
    </row>
    <row r="948" spans="1:15" x14ac:dyDescent="0.25">
      <c r="A948">
        <v>180191830</v>
      </c>
      <c r="B948" s="1" t="s">
        <v>16</v>
      </c>
      <c r="C948" s="1" t="s">
        <v>5302</v>
      </c>
      <c r="D948" s="1" t="s">
        <v>7028</v>
      </c>
      <c r="E948" s="1" t="s">
        <v>17</v>
      </c>
      <c r="F948" s="1" t="s">
        <v>18</v>
      </c>
      <c r="G948" s="2">
        <v>44262</v>
      </c>
      <c r="H948" s="3">
        <v>0.8833333333333333</v>
      </c>
      <c r="I948">
        <v>36921800</v>
      </c>
      <c r="J948">
        <v>1</v>
      </c>
      <c r="K948" s="1" t="s">
        <v>4722</v>
      </c>
      <c r="L948">
        <v>0</v>
      </c>
      <c r="M948" s="4">
        <v>1.6245283406022188</v>
      </c>
      <c r="N948" s="5">
        <v>64186.080000000002</v>
      </c>
      <c r="O948" s="5">
        <f>IF(March_21[[#This Row],[WIN_OSE]]=0,('Summary Sheet'!$O$1)-('Summary Sheet'!$O$1*2%),-'Summary Sheet'!$O$1*(March_21[[#This Row],[BSP]]-1))</f>
        <v>1.96</v>
      </c>
    </row>
    <row r="949" spans="1:15" x14ac:dyDescent="0.25">
      <c r="A949">
        <v>180191832</v>
      </c>
      <c r="B949" s="1" t="s">
        <v>16</v>
      </c>
      <c r="C949" s="1" t="s">
        <v>5302</v>
      </c>
      <c r="D949" s="1" t="s">
        <v>7028</v>
      </c>
      <c r="E949" s="1" t="s">
        <v>17</v>
      </c>
      <c r="F949" s="1" t="s">
        <v>54</v>
      </c>
      <c r="G949" s="2">
        <v>44262</v>
      </c>
      <c r="H949" s="3">
        <v>0.89444444444444449</v>
      </c>
      <c r="I949">
        <v>38711675</v>
      </c>
      <c r="J949">
        <v>5</v>
      </c>
      <c r="K949" s="1" t="s">
        <v>5057</v>
      </c>
      <c r="L949">
        <v>0</v>
      </c>
      <c r="M949" s="4">
        <v>2.3088394716130276</v>
      </c>
      <c r="N949" s="5">
        <v>48168.3</v>
      </c>
      <c r="O949" s="5">
        <f>IF(March_21[[#This Row],[WIN_OSE]]=0,('Summary Sheet'!$O$1)-('Summary Sheet'!$O$1*2%),-'Summary Sheet'!$O$1*(March_21[[#This Row],[BSP]]-1))</f>
        <v>1.96</v>
      </c>
    </row>
    <row r="950" spans="1:15" x14ac:dyDescent="0.25">
      <c r="A950">
        <v>180191851</v>
      </c>
      <c r="B950" s="1" t="s">
        <v>16</v>
      </c>
      <c r="C950" s="1" t="s">
        <v>3120</v>
      </c>
      <c r="D950" s="1" t="s">
        <v>7028</v>
      </c>
      <c r="E950" s="1" t="s">
        <v>24</v>
      </c>
      <c r="F950" s="1" t="s">
        <v>31</v>
      </c>
      <c r="G950" s="2">
        <v>44262</v>
      </c>
      <c r="H950" s="3">
        <v>0.76180555555555551</v>
      </c>
      <c r="I950">
        <v>35000755</v>
      </c>
      <c r="J950">
        <v>1</v>
      </c>
      <c r="K950" s="1" t="s">
        <v>4421</v>
      </c>
      <c r="L950">
        <v>0</v>
      </c>
      <c r="M950" s="4">
        <v>2.4</v>
      </c>
      <c r="N950" s="5">
        <v>22154.959999999999</v>
      </c>
      <c r="O950" s="5">
        <f>IF(March_21[[#This Row],[WIN_OSE]]=0,('Summary Sheet'!$O$1)-('Summary Sheet'!$O$1*2%),-'Summary Sheet'!$O$1*(March_21[[#This Row],[BSP]]-1))</f>
        <v>1.96</v>
      </c>
    </row>
    <row r="951" spans="1:15" x14ac:dyDescent="0.25">
      <c r="A951">
        <v>180191853</v>
      </c>
      <c r="B951" s="1" t="s">
        <v>16</v>
      </c>
      <c r="C951" s="1" t="s">
        <v>3120</v>
      </c>
      <c r="D951" s="1" t="s">
        <v>7028</v>
      </c>
      <c r="E951" s="1" t="s">
        <v>39</v>
      </c>
      <c r="F951" s="1" t="s">
        <v>31</v>
      </c>
      <c r="G951" s="2">
        <v>44262</v>
      </c>
      <c r="H951" s="3">
        <v>0.7729166666666667</v>
      </c>
      <c r="I951">
        <v>36478527</v>
      </c>
      <c r="J951">
        <v>2</v>
      </c>
      <c r="K951" s="1" t="s">
        <v>3766</v>
      </c>
      <c r="L951">
        <v>0</v>
      </c>
      <c r="M951" s="4">
        <v>3.9</v>
      </c>
      <c r="N951" s="5">
        <v>9218.18</v>
      </c>
      <c r="O951" s="5">
        <f>IF(March_21[[#This Row],[WIN_OSE]]=0,('Summary Sheet'!$O$1)-('Summary Sheet'!$O$1*2%),-'Summary Sheet'!$O$1*(March_21[[#This Row],[BSP]]-1))</f>
        <v>1.96</v>
      </c>
    </row>
    <row r="952" spans="1:15" x14ac:dyDescent="0.25">
      <c r="A952">
        <v>180191855</v>
      </c>
      <c r="B952" s="1" t="s">
        <v>16</v>
      </c>
      <c r="C952" s="1" t="s">
        <v>3120</v>
      </c>
      <c r="D952" s="1" t="s">
        <v>7028</v>
      </c>
      <c r="E952" s="1" t="s">
        <v>65</v>
      </c>
      <c r="F952" s="1" t="s">
        <v>31</v>
      </c>
      <c r="G952" s="2">
        <v>44262</v>
      </c>
      <c r="H952" s="3">
        <v>0.78333333333333333</v>
      </c>
      <c r="I952">
        <v>38711602</v>
      </c>
      <c r="J952">
        <v>3</v>
      </c>
      <c r="K952" s="1" t="s">
        <v>6508</v>
      </c>
      <c r="L952">
        <v>0</v>
      </c>
      <c r="M952" s="4">
        <v>3.7777314865162035</v>
      </c>
      <c r="N952" s="5">
        <v>6988.88</v>
      </c>
      <c r="O952" s="5">
        <f>IF(March_21[[#This Row],[WIN_OSE]]=0,('Summary Sheet'!$O$1)-('Summary Sheet'!$O$1*2%),-'Summary Sheet'!$O$1*(March_21[[#This Row],[BSP]]-1))</f>
        <v>1.96</v>
      </c>
    </row>
    <row r="953" spans="1:15" x14ac:dyDescent="0.25">
      <c r="A953">
        <v>180191857</v>
      </c>
      <c r="B953" s="1" t="s">
        <v>16</v>
      </c>
      <c r="C953" s="1" t="s">
        <v>3120</v>
      </c>
      <c r="D953" s="1" t="s">
        <v>7028</v>
      </c>
      <c r="E953" s="1" t="s">
        <v>47</v>
      </c>
      <c r="F953" s="1" t="s">
        <v>31</v>
      </c>
      <c r="G953" s="2">
        <v>44262</v>
      </c>
      <c r="H953" s="3">
        <v>0.79652777777777772</v>
      </c>
      <c r="I953">
        <v>36754664</v>
      </c>
      <c r="J953">
        <v>2</v>
      </c>
      <c r="K953" s="1" t="s">
        <v>3707</v>
      </c>
      <c r="L953">
        <v>1</v>
      </c>
      <c r="M953" s="4">
        <v>3.5</v>
      </c>
      <c r="N953" s="5">
        <v>15089.62</v>
      </c>
      <c r="O953" s="5">
        <f>IF(March_21[[#This Row],[WIN_OSE]]=0,('Summary Sheet'!$O$1)-('Summary Sheet'!$O$1*2%),-'Summary Sheet'!$O$1*(March_21[[#This Row],[BSP]]-1))</f>
        <v>-5</v>
      </c>
    </row>
    <row r="954" spans="1:15" x14ac:dyDescent="0.25">
      <c r="A954">
        <v>180191859</v>
      </c>
      <c r="B954" s="1" t="s">
        <v>16</v>
      </c>
      <c r="C954" s="1" t="s">
        <v>3120</v>
      </c>
      <c r="D954" s="1" t="s">
        <v>7028</v>
      </c>
      <c r="E954" s="1" t="s">
        <v>30</v>
      </c>
      <c r="F954" s="1" t="s">
        <v>31</v>
      </c>
      <c r="G954" s="2">
        <v>44262</v>
      </c>
      <c r="H954" s="3">
        <v>0.80833333333333335</v>
      </c>
      <c r="I954">
        <v>38711604</v>
      </c>
      <c r="J954">
        <v>3</v>
      </c>
      <c r="K954" s="1" t="s">
        <v>3289</v>
      </c>
      <c r="L954">
        <v>0</v>
      </c>
      <c r="M954" s="4">
        <v>4.0538991380000002</v>
      </c>
      <c r="N954" s="5">
        <v>12499.58</v>
      </c>
      <c r="O954" s="5">
        <f>IF(March_21[[#This Row],[WIN_OSE]]=0,('Summary Sheet'!$O$1)-('Summary Sheet'!$O$1*2%),-'Summary Sheet'!$O$1*(March_21[[#This Row],[BSP]]-1))</f>
        <v>1.96</v>
      </c>
    </row>
    <row r="955" spans="1:15" x14ac:dyDescent="0.25">
      <c r="A955">
        <v>180191861</v>
      </c>
      <c r="B955" s="1" t="s">
        <v>16</v>
      </c>
      <c r="C955" s="1" t="s">
        <v>3120</v>
      </c>
      <c r="D955" s="1" t="s">
        <v>7028</v>
      </c>
      <c r="E955" s="1" t="s">
        <v>41</v>
      </c>
      <c r="F955" s="1" t="s">
        <v>31</v>
      </c>
      <c r="G955" s="2">
        <v>44262</v>
      </c>
      <c r="H955" s="3">
        <v>0.82222222222222219</v>
      </c>
      <c r="I955">
        <v>19824783</v>
      </c>
      <c r="J955">
        <v>4</v>
      </c>
      <c r="K955" s="1" t="s">
        <v>6509</v>
      </c>
      <c r="L955">
        <v>0</v>
      </c>
      <c r="M955" s="4">
        <v>3.7393417152382611</v>
      </c>
      <c r="N955" s="5">
        <v>6235.34</v>
      </c>
      <c r="O955" s="5">
        <f>IF(March_21[[#This Row],[WIN_OSE]]=0,('Summary Sheet'!$O$1)-('Summary Sheet'!$O$1*2%),-'Summary Sheet'!$O$1*(March_21[[#This Row],[BSP]]-1))</f>
        <v>1.96</v>
      </c>
    </row>
    <row r="956" spans="1:15" x14ac:dyDescent="0.25">
      <c r="A956">
        <v>180191863</v>
      </c>
      <c r="B956" s="1" t="s">
        <v>16</v>
      </c>
      <c r="C956" s="1" t="s">
        <v>3120</v>
      </c>
      <c r="D956" s="1" t="s">
        <v>7028</v>
      </c>
      <c r="E956" s="1" t="s">
        <v>41</v>
      </c>
      <c r="F956" s="1" t="s">
        <v>31</v>
      </c>
      <c r="G956" s="2">
        <v>44262</v>
      </c>
      <c r="H956" s="3">
        <v>0.8354166666666667</v>
      </c>
      <c r="I956">
        <v>37096259</v>
      </c>
      <c r="J956">
        <v>2</v>
      </c>
      <c r="K956" s="1" t="s">
        <v>439</v>
      </c>
      <c r="L956">
        <v>1</v>
      </c>
      <c r="M956" s="4">
        <v>1.99</v>
      </c>
      <c r="N956" s="5">
        <v>24140.9</v>
      </c>
      <c r="O956" s="5">
        <f>IF(March_21[[#This Row],[WIN_OSE]]=0,('Summary Sheet'!$O$1)-('Summary Sheet'!$O$1*2%),-'Summary Sheet'!$O$1*(March_21[[#This Row],[BSP]]-1))</f>
        <v>-1.98</v>
      </c>
    </row>
    <row r="957" spans="1:15" x14ac:dyDescent="0.25">
      <c r="A957">
        <v>180191865</v>
      </c>
      <c r="B957" s="1" t="s">
        <v>16</v>
      </c>
      <c r="C957" s="1" t="s">
        <v>3120</v>
      </c>
      <c r="D957" s="1" t="s">
        <v>7028</v>
      </c>
      <c r="E957" s="1" t="s">
        <v>39</v>
      </c>
      <c r="F957" s="1" t="s">
        <v>31</v>
      </c>
      <c r="G957" s="2">
        <v>44262</v>
      </c>
      <c r="H957" s="3">
        <v>0.84930555555555554</v>
      </c>
      <c r="I957">
        <v>36972892</v>
      </c>
      <c r="J957">
        <v>6</v>
      </c>
      <c r="K957" s="1" t="s">
        <v>6511</v>
      </c>
      <c r="L957">
        <v>1</v>
      </c>
      <c r="M957" s="4">
        <v>3.3</v>
      </c>
      <c r="N957" s="5">
        <v>18749.259999999998</v>
      </c>
      <c r="O957" s="5">
        <f>IF(March_21[[#This Row],[WIN_OSE]]=0,('Summary Sheet'!$O$1)-('Summary Sheet'!$O$1*2%),-'Summary Sheet'!$O$1*(March_21[[#This Row],[BSP]]-1))</f>
        <v>-4.5999999999999996</v>
      </c>
    </row>
    <row r="958" spans="1:15" x14ac:dyDescent="0.25">
      <c r="A958">
        <v>180191867</v>
      </c>
      <c r="B958" s="1" t="s">
        <v>16</v>
      </c>
      <c r="C958" s="1" t="s">
        <v>3120</v>
      </c>
      <c r="D958" s="1" t="s">
        <v>7028</v>
      </c>
      <c r="E958" s="1" t="s">
        <v>43</v>
      </c>
      <c r="F958" s="1" t="s">
        <v>31</v>
      </c>
      <c r="G958" s="2">
        <v>44262</v>
      </c>
      <c r="H958" s="3">
        <v>0.86319444444444449</v>
      </c>
      <c r="I958">
        <v>36837103</v>
      </c>
      <c r="J958">
        <v>5</v>
      </c>
      <c r="K958" s="1" t="s">
        <v>3708</v>
      </c>
      <c r="L958">
        <v>1</v>
      </c>
      <c r="M958" s="4">
        <v>2.3069825864276754</v>
      </c>
      <c r="N958" s="5">
        <v>24059.360000000001</v>
      </c>
      <c r="O958" s="5">
        <f>IF(March_21[[#This Row],[WIN_OSE]]=0,('Summary Sheet'!$O$1)-('Summary Sheet'!$O$1*2%),-'Summary Sheet'!$O$1*(March_21[[#This Row],[BSP]]-1))</f>
        <v>-2.6139651728553508</v>
      </c>
    </row>
    <row r="959" spans="1:15" x14ac:dyDescent="0.25">
      <c r="A959">
        <v>180191869</v>
      </c>
      <c r="B959" s="1" t="s">
        <v>16</v>
      </c>
      <c r="C959" s="1" t="s">
        <v>3120</v>
      </c>
      <c r="D959" s="1" t="s">
        <v>7028</v>
      </c>
      <c r="E959" s="1" t="s">
        <v>43</v>
      </c>
      <c r="F959" s="1" t="s">
        <v>31</v>
      </c>
      <c r="G959" s="2">
        <v>44262</v>
      </c>
      <c r="H959" s="3">
        <v>0.87638888888888888</v>
      </c>
      <c r="I959">
        <v>24559546</v>
      </c>
      <c r="J959">
        <v>1</v>
      </c>
      <c r="K959" s="1" t="s">
        <v>6512</v>
      </c>
      <c r="L959">
        <v>0</v>
      </c>
      <c r="M959" s="4">
        <v>2.84</v>
      </c>
      <c r="N959" s="5">
        <v>17918.439999999999</v>
      </c>
      <c r="O959" s="5">
        <f>IF(March_21[[#This Row],[WIN_OSE]]=0,('Summary Sheet'!$O$1)-('Summary Sheet'!$O$1*2%),-'Summary Sheet'!$O$1*(March_21[[#This Row],[BSP]]-1))</f>
        <v>1.96</v>
      </c>
    </row>
    <row r="960" spans="1:15" x14ac:dyDescent="0.25">
      <c r="A960">
        <v>180191871</v>
      </c>
      <c r="B960" s="1" t="s">
        <v>16</v>
      </c>
      <c r="C960" s="1" t="s">
        <v>3120</v>
      </c>
      <c r="D960" s="1" t="s">
        <v>7028</v>
      </c>
      <c r="E960" s="1" t="s">
        <v>312</v>
      </c>
      <c r="F960" s="1" t="s">
        <v>6514</v>
      </c>
      <c r="G960" s="2">
        <v>44262</v>
      </c>
      <c r="H960" s="3">
        <v>0.88749999999999996</v>
      </c>
      <c r="I960">
        <v>28800675</v>
      </c>
      <c r="J960">
        <v>6</v>
      </c>
      <c r="K960" s="1" t="s">
        <v>6515</v>
      </c>
      <c r="L960">
        <v>0</v>
      </c>
      <c r="M960" s="4">
        <v>2.62</v>
      </c>
      <c r="N960" s="5">
        <v>20149.62</v>
      </c>
      <c r="O960" s="5">
        <f>IF(March_21[[#This Row],[WIN_OSE]]=0,('Summary Sheet'!$O$1)-('Summary Sheet'!$O$1*2%),-'Summary Sheet'!$O$1*(March_21[[#This Row],[BSP]]-1))</f>
        <v>1.96</v>
      </c>
    </row>
    <row r="961" spans="1:15" x14ac:dyDescent="0.25">
      <c r="A961">
        <v>180278534</v>
      </c>
      <c r="B961" s="1" t="s">
        <v>19</v>
      </c>
      <c r="C961" s="1" t="s">
        <v>3135</v>
      </c>
      <c r="D961" s="1" t="s">
        <v>7029</v>
      </c>
      <c r="E961" s="1" t="s">
        <v>27</v>
      </c>
      <c r="F961" s="1" t="s">
        <v>50</v>
      </c>
      <c r="G961" s="2">
        <v>44263</v>
      </c>
      <c r="H961" s="3">
        <v>0.46250000000000002</v>
      </c>
      <c r="I961">
        <v>22312133</v>
      </c>
      <c r="J961">
        <v>1</v>
      </c>
      <c r="K961" s="1" t="s">
        <v>5319</v>
      </c>
      <c r="L961">
        <v>1</v>
      </c>
      <c r="M961" s="4">
        <v>4.3</v>
      </c>
      <c r="N961" s="5">
        <v>5280.3</v>
      </c>
      <c r="O961" s="5">
        <f>IF(March_21[[#This Row],[WIN_OSE]]=0,('Summary Sheet'!$O$1)-('Summary Sheet'!$O$1*2%),-'Summary Sheet'!$O$1*(March_21[[#This Row],[BSP]]-1))</f>
        <v>-6.6</v>
      </c>
    </row>
    <row r="962" spans="1:15" x14ac:dyDescent="0.25">
      <c r="A962">
        <v>180278536</v>
      </c>
      <c r="B962" s="1" t="s">
        <v>19</v>
      </c>
      <c r="C962" s="1" t="s">
        <v>3135</v>
      </c>
      <c r="D962" s="1" t="s">
        <v>7029</v>
      </c>
      <c r="E962" s="1" t="s">
        <v>43</v>
      </c>
      <c r="F962" s="1" t="s">
        <v>54</v>
      </c>
      <c r="G962" s="2">
        <v>44263</v>
      </c>
      <c r="H962" s="3">
        <v>0.47291666666666665</v>
      </c>
      <c r="I962">
        <v>38145748</v>
      </c>
      <c r="J962">
        <v>2</v>
      </c>
      <c r="K962" s="1" t="s">
        <v>4865</v>
      </c>
      <c r="L962">
        <v>1</v>
      </c>
      <c r="M962" s="4">
        <v>3.5845099686256434</v>
      </c>
      <c r="N962" s="5">
        <v>18693.86</v>
      </c>
      <c r="O962" s="5">
        <f>IF(March_21[[#This Row],[WIN_OSE]]=0,('Summary Sheet'!$O$1)-('Summary Sheet'!$O$1*2%),-'Summary Sheet'!$O$1*(March_21[[#This Row],[BSP]]-1))</f>
        <v>-5.1690199372512868</v>
      </c>
    </row>
    <row r="963" spans="1:15" x14ac:dyDescent="0.25">
      <c r="A963">
        <v>180278538</v>
      </c>
      <c r="B963" s="1" t="s">
        <v>19</v>
      </c>
      <c r="C963" s="1" t="s">
        <v>3135</v>
      </c>
      <c r="D963" s="1" t="s">
        <v>7029</v>
      </c>
      <c r="E963" s="1" t="s">
        <v>24</v>
      </c>
      <c r="F963" s="1" t="s">
        <v>54</v>
      </c>
      <c r="G963" s="2">
        <v>44263</v>
      </c>
      <c r="H963" s="3">
        <v>0.48333333333333334</v>
      </c>
      <c r="I963">
        <v>38164861</v>
      </c>
      <c r="J963">
        <v>4</v>
      </c>
      <c r="K963" s="1" t="s">
        <v>1213</v>
      </c>
      <c r="L963">
        <v>1</v>
      </c>
      <c r="M963" s="4">
        <v>3.8</v>
      </c>
      <c r="N963" s="5">
        <v>6762.38</v>
      </c>
      <c r="O963" s="5">
        <f>IF(March_21[[#This Row],[WIN_OSE]]=0,('Summary Sheet'!$O$1)-('Summary Sheet'!$O$1*2%),-'Summary Sheet'!$O$1*(March_21[[#This Row],[BSP]]-1))</f>
        <v>-5.6</v>
      </c>
    </row>
    <row r="964" spans="1:15" x14ac:dyDescent="0.25">
      <c r="A964">
        <v>180278540</v>
      </c>
      <c r="B964" s="1" t="s">
        <v>19</v>
      </c>
      <c r="C964" s="1" t="s">
        <v>3135</v>
      </c>
      <c r="D964" s="1" t="s">
        <v>7029</v>
      </c>
      <c r="E964" s="1" t="s">
        <v>49</v>
      </c>
      <c r="F964" s="1" t="s">
        <v>50</v>
      </c>
      <c r="G964" s="2">
        <v>44263</v>
      </c>
      <c r="H964" s="3">
        <v>0.49375000000000002</v>
      </c>
      <c r="I964">
        <v>23755207</v>
      </c>
      <c r="J964">
        <v>1</v>
      </c>
      <c r="K964" s="1" t="s">
        <v>6518</v>
      </c>
      <c r="L964">
        <v>0</v>
      </c>
      <c r="M964" s="4">
        <v>3.15</v>
      </c>
      <c r="N964" s="5">
        <v>8034.42</v>
      </c>
      <c r="O964" s="5">
        <f>IF(March_21[[#This Row],[WIN_OSE]]=0,('Summary Sheet'!$O$1)-('Summary Sheet'!$O$1*2%),-'Summary Sheet'!$O$1*(March_21[[#This Row],[BSP]]-1))</f>
        <v>1.96</v>
      </c>
    </row>
    <row r="965" spans="1:15" x14ac:dyDescent="0.25">
      <c r="A965">
        <v>180278542</v>
      </c>
      <c r="B965" s="1" t="s">
        <v>19</v>
      </c>
      <c r="C965" s="1" t="s">
        <v>3135</v>
      </c>
      <c r="D965" s="1" t="s">
        <v>7029</v>
      </c>
      <c r="E965" s="1" t="s">
        <v>47</v>
      </c>
      <c r="F965" s="1" t="s">
        <v>54</v>
      </c>
      <c r="G965" s="2">
        <v>44263</v>
      </c>
      <c r="H965" s="3">
        <v>0.50416666666666665</v>
      </c>
      <c r="I965">
        <v>28653158</v>
      </c>
      <c r="J965">
        <v>6</v>
      </c>
      <c r="K965" s="1" t="s">
        <v>5321</v>
      </c>
      <c r="L965">
        <v>1</v>
      </c>
      <c r="M965" s="4">
        <v>4.0470722372025172</v>
      </c>
      <c r="N965" s="5">
        <v>8891.6200000000008</v>
      </c>
      <c r="O965" s="5">
        <f>IF(March_21[[#This Row],[WIN_OSE]]=0,('Summary Sheet'!$O$1)-('Summary Sheet'!$O$1*2%),-'Summary Sheet'!$O$1*(March_21[[#This Row],[BSP]]-1))</f>
        <v>-6.0941444744050344</v>
      </c>
    </row>
    <row r="966" spans="1:15" x14ac:dyDescent="0.25">
      <c r="A966">
        <v>180278544</v>
      </c>
      <c r="B966" s="1" t="s">
        <v>19</v>
      </c>
      <c r="C966" s="1" t="s">
        <v>3135</v>
      </c>
      <c r="D966" s="1" t="s">
        <v>7029</v>
      </c>
      <c r="E966" s="1" t="s">
        <v>65</v>
      </c>
      <c r="F966" s="1" t="s">
        <v>54</v>
      </c>
      <c r="G966" s="2">
        <v>44263</v>
      </c>
      <c r="H966" s="3">
        <v>0.51458333333333328</v>
      </c>
      <c r="I966">
        <v>36456379</v>
      </c>
      <c r="J966">
        <v>2</v>
      </c>
      <c r="K966" s="1" t="s">
        <v>4587</v>
      </c>
      <c r="L966">
        <v>0</v>
      </c>
      <c r="M966" s="4">
        <v>4.2510555129999998</v>
      </c>
      <c r="N966" s="5">
        <v>9799.6</v>
      </c>
      <c r="O966" s="5">
        <f>IF(March_21[[#This Row],[WIN_OSE]]=0,('Summary Sheet'!$O$1)-('Summary Sheet'!$O$1*2%),-'Summary Sheet'!$O$1*(March_21[[#This Row],[BSP]]-1))</f>
        <v>1.96</v>
      </c>
    </row>
    <row r="967" spans="1:15" x14ac:dyDescent="0.25">
      <c r="A967">
        <v>180278546</v>
      </c>
      <c r="B967" s="1" t="s">
        <v>19</v>
      </c>
      <c r="C967" s="1" t="s">
        <v>3135</v>
      </c>
      <c r="D967" s="1" t="s">
        <v>7029</v>
      </c>
      <c r="E967" s="1" t="s">
        <v>49</v>
      </c>
      <c r="F967" s="1" t="s">
        <v>50</v>
      </c>
      <c r="G967" s="2">
        <v>44263</v>
      </c>
      <c r="H967" s="3">
        <v>0.52500000000000002</v>
      </c>
      <c r="I967">
        <v>38653630</v>
      </c>
      <c r="J967">
        <v>3</v>
      </c>
      <c r="K967" s="1" t="s">
        <v>5333</v>
      </c>
      <c r="L967">
        <v>0</v>
      </c>
      <c r="M967" s="4">
        <v>3.4135118156146929</v>
      </c>
      <c r="N967" s="5">
        <v>10736.6</v>
      </c>
      <c r="O967" s="5">
        <f>IF(March_21[[#This Row],[WIN_OSE]]=0,('Summary Sheet'!$O$1)-('Summary Sheet'!$O$1*2%),-'Summary Sheet'!$O$1*(March_21[[#This Row],[BSP]]-1))</f>
        <v>1.96</v>
      </c>
    </row>
    <row r="968" spans="1:15" x14ac:dyDescent="0.25">
      <c r="A968">
        <v>180278548</v>
      </c>
      <c r="B968" s="1" t="s">
        <v>19</v>
      </c>
      <c r="C968" s="1" t="s">
        <v>3135</v>
      </c>
      <c r="D968" s="1" t="s">
        <v>7029</v>
      </c>
      <c r="E968" s="1" t="s">
        <v>39</v>
      </c>
      <c r="F968" s="1" t="s">
        <v>54</v>
      </c>
      <c r="G968" s="2">
        <v>44263</v>
      </c>
      <c r="H968" s="3">
        <v>0.53541666666666665</v>
      </c>
      <c r="I968">
        <v>35858747</v>
      </c>
      <c r="J968">
        <v>1</v>
      </c>
      <c r="K968" s="1" t="s">
        <v>5268</v>
      </c>
      <c r="L968">
        <v>0</v>
      </c>
      <c r="M968" s="4">
        <v>4.5516605381935369</v>
      </c>
      <c r="N968" s="5">
        <v>3880.5</v>
      </c>
      <c r="O968" s="5">
        <f>IF(March_21[[#This Row],[WIN_OSE]]=0,('Summary Sheet'!$O$1)-('Summary Sheet'!$O$1*2%),-'Summary Sheet'!$O$1*(March_21[[#This Row],[BSP]]-1))</f>
        <v>1.96</v>
      </c>
    </row>
    <row r="969" spans="1:15" x14ac:dyDescent="0.25">
      <c r="A969">
        <v>180278550</v>
      </c>
      <c r="B969" s="1" t="s">
        <v>19</v>
      </c>
      <c r="C969" s="1" t="s">
        <v>3135</v>
      </c>
      <c r="D969" s="1" t="s">
        <v>7029</v>
      </c>
      <c r="E969" s="1" t="s">
        <v>47</v>
      </c>
      <c r="F969" s="1" t="s">
        <v>54</v>
      </c>
      <c r="G969" s="2">
        <v>44263</v>
      </c>
      <c r="H969" s="3">
        <v>0.54583333333333328</v>
      </c>
      <c r="I969">
        <v>22495672</v>
      </c>
      <c r="J969">
        <v>5</v>
      </c>
      <c r="K969" s="1" t="s">
        <v>6520</v>
      </c>
      <c r="L969">
        <v>0</v>
      </c>
      <c r="M969" s="4">
        <v>3.8178094017848334</v>
      </c>
      <c r="N969" s="5">
        <v>5770.6</v>
      </c>
      <c r="O969" s="5">
        <f>IF(March_21[[#This Row],[WIN_OSE]]=0,('Summary Sheet'!$O$1)-('Summary Sheet'!$O$1*2%),-'Summary Sheet'!$O$1*(March_21[[#This Row],[BSP]]-1))</f>
        <v>1.96</v>
      </c>
    </row>
    <row r="970" spans="1:15" x14ac:dyDescent="0.25">
      <c r="A970">
        <v>180278552</v>
      </c>
      <c r="B970" s="1" t="s">
        <v>19</v>
      </c>
      <c r="C970" s="1" t="s">
        <v>3135</v>
      </c>
      <c r="D970" s="1" t="s">
        <v>7029</v>
      </c>
      <c r="E970" s="1" t="s">
        <v>30</v>
      </c>
      <c r="F970" s="1" t="s">
        <v>54</v>
      </c>
      <c r="G970" s="2">
        <v>44263</v>
      </c>
      <c r="H970" s="3">
        <v>0.55625000000000002</v>
      </c>
      <c r="I970">
        <v>22584954</v>
      </c>
      <c r="J970">
        <v>2</v>
      </c>
      <c r="K970" s="1" t="s">
        <v>4835</v>
      </c>
      <c r="L970">
        <v>0</v>
      </c>
      <c r="M970" s="4">
        <v>4.1055388392053391</v>
      </c>
      <c r="N970" s="5">
        <v>5756.7</v>
      </c>
      <c r="O970" s="5">
        <f>IF(March_21[[#This Row],[WIN_OSE]]=0,('Summary Sheet'!$O$1)-('Summary Sheet'!$O$1*2%),-'Summary Sheet'!$O$1*(March_21[[#This Row],[BSP]]-1))</f>
        <v>1.96</v>
      </c>
    </row>
    <row r="971" spans="1:15" x14ac:dyDescent="0.25">
      <c r="A971">
        <v>180278554</v>
      </c>
      <c r="B971" s="1" t="s">
        <v>19</v>
      </c>
      <c r="C971" s="1" t="s">
        <v>3135</v>
      </c>
      <c r="D971" s="1" t="s">
        <v>7029</v>
      </c>
      <c r="E971" s="1" t="s">
        <v>75</v>
      </c>
      <c r="F971" s="1" t="s">
        <v>50</v>
      </c>
      <c r="G971" s="2">
        <v>44263</v>
      </c>
      <c r="H971" s="3">
        <v>0.56666666666666665</v>
      </c>
      <c r="I971">
        <v>12956755</v>
      </c>
      <c r="J971">
        <v>2</v>
      </c>
      <c r="K971" s="1" t="s">
        <v>6522</v>
      </c>
      <c r="L971">
        <v>1</v>
      </c>
      <c r="M971" s="4">
        <v>3.36479360776053</v>
      </c>
      <c r="N971" s="5">
        <v>5639.58</v>
      </c>
      <c r="O971" s="5">
        <f>IF(March_21[[#This Row],[WIN_OSE]]=0,('Summary Sheet'!$O$1)-('Summary Sheet'!$O$1*2%),-'Summary Sheet'!$O$1*(March_21[[#This Row],[BSP]]-1))</f>
        <v>-4.7295872155210601</v>
      </c>
    </row>
    <row r="972" spans="1:15" x14ac:dyDescent="0.25">
      <c r="A972">
        <v>180278556</v>
      </c>
      <c r="B972" s="1" t="s">
        <v>19</v>
      </c>
      <c r="C972" s="1" t="s">
        <v>3135</v>
      </c>
      <c r="D972" s="1" t="s">
        <v>7029</v>
      </c>
      <c r="E972" s="1" t="s">
        <v>41</v>
      </c>
      <c r="F972" s="1" t="s">
        <v>54</v>
      </c>
      <c r="G972" s="2">
        <v>44263</v>
      </c>
      <c r="H972" s="3">
        <v>0.57708333333333328</v>
      </c>
      <c r="I972">
        <v>25093012</v>
      </c>
      <c r="J972">
        <v>6</v>
      </c>
      <c r="K972" s="1" t="s">
        <v>6068</v>
      </c>
      <c r="L972">
        <v>1</v>
      </c>
      <c r="M972" s="4">
        <v>2.2160481965577676</v>
      </c>
      <c r="N972" s="5">
        <v>12113.62</v>
      </c>
      <c r="O972" s="5">
        <f>IF(March_21[[#This Row],[WIN_OSE]]=0,('Summary Sheet'!$O$1)-('Summary Sheet'!$O$1*2%),-'Summary Sheet'!$O$1*(March_21[[#This Row],[BSP]]-1))</f>
        <v>-2.4320963931155353</v>
      </c>
    </row>
    <row r="973" spans="1:15" x14ac:dyDescent="0.25">
      <c r="A973">
        <v>180278752</v>
      </c>
      <c r="B973" s="1" t="s">
        <v>23</v>
      </c>
      <c r="C973" s="1" t="s">
        <v>5302</v>
      </c>
      <c r="D973" s="1" t="s">
        <v>7029</v>
      </c>
      <c r="E973" s="1" t="s">
        <v>27</v>
      </c>
      <c r="F973" s="1" t="s">
        <v>46</v>
      </c>
      <c r="G973" s="2">
        <v>44263</v>
      </c>
      <c r="H973" s="3">
        <v>0.44861111111111113</v>
      </c>
      <c r="I973">
        <v>36704993</v>
      </c>
      <c r="J973">
        <v>1</v>
      </c>
      <c r="K973" s="1" t="s">
        <v>728</v>
      </c>
      <c r="L973">
        <v>0</v>
      </c>
      <c r="M973" s="4">
        <v>3.1</v>
      </c>
      <c r="N973" s="5">
        <v>9332.6</v>
      </c>
      <c r="O973" s="5">
        <f>IF(March_21[[#This Row],[WIN_OSE]]=0,('Summary Sheet'!$O$1)-('Summary Sheet'!$O$1*2%),-'Summary Sheet'!$O$1*(March_21[[#This Row],[BSP]]-1))</f>
        <v>1.96</v>
      </c>
    </row>
    <row r="974" spans="1:15" x14ac:dyDescent="0.25">
      <c r="A974">
        <v>180278754</v>
      </c>
      <c r="B974" s="1" t="s">
        <v>23</v>
      </c>
      <c r="C974" s="1" t="s">
        <v>5302</v>
      </c>
      <c r="D974" s="1" t="s">
        <v>7029</v>
      </c>
      <c r="E974" s="1" t="s">
        <v>24</v>
      </c>
      <c r="F974" s="1" t="s">
        <v>54</v>
      </c>
      <c r="G974" s="2">
        <v>44263</v>
      </c>
      <c r="H974" s="3">
        <v>0.45902777777777776</v>
      </c>
      <c r="I974">
        <v>38537915</v>
      </c>
      <c r="J974">
        <v>2</v>
      </c>
      <c r="K974" s="1" t="s">
        <v>5155</v>
      </c>
      <c r="L974">
        <v>0</v>
      </c>
      <c r="M974" s="4">
        <v>2.73</v>
      </c>
      <c r="N974" s="5">
        <v>444.2</v>
      </c>
      <c r="O974" s="5">
        <f>IF(March_21[[#This Row],[WIN_OSE]]=0,('Summary Sheet'!$O$1)-('Summary Sheet'!$O$1*2%),-'Summary Sheet'!$O$1*(March_21[[#This Row],[BSP]]-1))</f>
        <v>1.96</v>
      </c>
    </row>
    <row r="975" spans="1:15" x14ac:dyDescent="0.25">
      <c r="A975">
        <v>180278756</v>
      </c>
      <c r="B975" s="1" t="s">
        <v>23</v>
      </c>
      <c r="C975" s="1" t="s">
        <v>5302</v>
      </c>
      <c r="D975" s="1" t="s">
        <v>7029</v>
      </c>
      <c r="E975" s="1" t="s">
        <v>49</v>
      </c>
      <c r="F975" s="1" t="s">
        <v>46</v>
      </c>
      <c r="G975" s="2">
        <v>44263</v>
      </c>
      <c r="H975" s="3">
        <v>0.46944444444444444</v>
      </c>
      <c r="I975">
        <v>26806408</v>
      </c>
      <c r="J975">
        <v>1</v>
      </c>
      <c r="K975" s="1" t="s">
        <v>5546</v>
      </c>
      <c r="L975">
        <v>0</v>
      </c>
      <c r="M975" s="4">
        <v>4.5999999999999996</v>
      </c>
      <c r="N975" s="5">
        <v>3396.88</v>
      </c>
      <c r="O975" s="5">
        <f>IF(March_21[[#This Row],[WIN_OSE]]=0,('Summary Sheet'!$O$1)-('Summary Sheet'!$O$1*2%),-'Summary Sheet'!$O$1*(March_21[[#This Row],[BSP]]-1))</f>
        <v>1.96</v>
      </c>
    </row>
    <row r="976" spans="1:15" x14ac:dyDescent="0.25">
      <c r="A976">
        <v>180278758</v>
      </c>
      <c r="B976" s="1" t="s">
        <v>23</v>
      </c>
      <c r="C976" s="1" t="s">
        <v>5302</v>
      </c>
      <c r="D976" s="1" t="s">
        <v>7029</v>
      </c>
      <c r="E976" s="1" t="s">
        <v>43</v>
      </c>
      <c r="F976" s="1" t="s">
        <v>54</v>
      </c>
      <c r="G976" s="2">
        <v>44263</v>
      </c>
      <c r="H976" s="3">
        <v>0.47986111111111113</v>
      </c>
      <c r="I976">
        <v>36477791</v>
      </c>
      <c r="J976">
        <v>6</v>
      </c>
      <c r="K976" s="1" t="s">
        <v>4458</v>
      </c>
      <c r="L976">
        <v>1</v>
      </c>
      <c r="M976" s="4">
        <v>3.1</v>
      </c>
      <c r="N976" s="5">
        <v>7175.36</v>
      </c>
      <c r="O976" s="5">
        <f>IF(March_21[[#This Row],[WIN_OSE]]=0,('Summary Sheet'!$O$1)-('Summary Sheet'!$O$1*2%),-'Summary Sheet'!$O$1*(March_21[[#This Row],[BSP]]-1))</f>
        <v>-4.2</v>
      </c>
    </row>
    <row r="977" spans="1:15" x14ac:dyDescent="0.25">
      <c r="A977">
        <v>180278760</v>
      </c>
      <c r="B977" s="1" t="s">
        <v>23</v>
      </c>
      <c r="C977" s="1" t="s">
        <v>5302</v>
      </c>
      <c r="D977" s="1" t="s">
        <v>7029</v>
      </c>
      <c r="E977" s="1" t="s">
        <v>583</v>
      </c>
      <c r="F977" s="1" t="s">
        <v>46</v>
      </c>
      <c r="G977" s="2">
        <v>44263</v>
      </c>
      <c r="H977" s="3">
        <v>0.49027777777777776</v>
      </c>
      <c r="I977">
        <v>38726874</v>
      </c>
      <c r="J977">
        <v>1</v>
      </c>
      <c r="K977" s="1" t="s">
        <v>6525</v>
      </c>
      <c r="L977">
        <v>0</v>
      </c>
      <c r="M977" s="4">
        <v>4.2309126496472151</v>
      </c>
      <c r="N977" s="5">
        <v>4062.08</v>
      </c>
      <c r="O977" s="5">
        <f>IF(March_21[[#This Row],[WIN_OSE]]=0,('Summary Sheet'!$O$1)-('Summary Sheet'!$O$1*2%),-'Summary Sheet'!$O$1*(March_21[[#This Row],[BSP]]-1))</f>
        <v>1.96</v>
      </c>
    </row>
    <row r="978" spans="1:15" x14ac:dyDescent="0.25">
      <c r="A978">
        <v>180278762</v>
      </c>
      <c r="B978" s="1" t="s">
        <v>23</v>
      </c>
      <c r="C978" s="1" t="s">
        <v>5302</v>
      </c>
      <c r="D978" s="1" t="s">
        <v>7029</v>
      </c>
      <c r="E978" s="1" t="s">
        <v>39</v>
      </c>
      <c r="F978" s="1" t="s">
        <v>54</v>
      </c>
      <c r="G978" s="2">
        <v>44263</v>
      </c>
      <c r="H978" s="3">
        <v>0.50069444444444444</v>
      </c>
      <c r="I978">
        <v>38680750</v>
      </c>
      <c r="J978">
        <v>6</v>
      </c>
      <c r="K978" s="1" t="s">
        <v>5723</v>
      </c>
      <c r="L978">
        <v>0</v>
      </c>
      <c r="M978" s="4">
        <v>2.68</v>
      </c>
      <c r="N978" s="5">
        <v>17034.54</v>
      </c>
      <c r="O978" s="5">
        <f>IF(March_21[[#This Row],[WIN_OSE]]=0,('Summary Sheet'!$O$1)-('Summary Sheet'!$O$1*2%),-'Summary Sheet'!$O$1*(March_21[[#This Row],[BSP]]-1))</f>
        <v>1.96</v>
      </c>
    </row>
    <row r="979" spans="1:15" x14ac:dyDescent="0.25">
      <c r="A979">
        <v>180278764</v>
      </c>
      <c r="B979" s="1" t="s">
        <v>23</v>
      </c>
      <c r="C979" s="1" t="s">
        <v>5302</v>
      </c>
      <c r="D979" s="1" t="s">
        <v>7029</v>
      </c>
      <c r="E979" s="1" t="s">
        <v>49</v>
      </c>
      <c r="F979" s="1" t="s">
        <v>46</v>
      </c>
      <c r="G979" s="2">
        <v>44263</v>
      </c>
      <c r="H979" s="3">
        <v>0.51111111111111107</v>
      </c>
      <c r="I979">
        <v>30058477</v>
      </c>
      <c r="J979">
        <v>2</v>
      </c>
      <c r="K979" s="1" t="s">
        <v>3776</v>
      </c>
      <c r="L979">
        <v>0</v>
      </c>
      <c r="M979" s="4">
        <v>3.2559934859999999</v>
      </c>
      <c r="N979" s="5">
        <v>4459.8999999999996</v>
      </c>
      <c r="O979" s="5">
        <f>IF(March_21[[#This Row],[WIN_OSE]]=0,('Summary Sheet'!$O$1)-('Summary Sheet'!$O$1*2%),-'Summary Sheet'!$O$1*(March_21[[#This Row],[BSP]]-1))</f>
        <v>1.96</v>
      </c>
    </row>
    <row r="980" spans="1:15" x14ac:dyDescent="0.25">
      <c r="A980">
        <v>180278766</v>
      </c>
      <c r="B980" s="1" t="s">
        <v>23</v>
      </c>
      <c r="C980" s="1" t="s">
        <v>5302</v>
      </c>
      <c r="D980" s="1" t="s">
        <v>7029</v>
      </c>
      <c r="E980" s="1" t="s">
        <v>41</v>
      </c>
      <c r="F980" s="1" t="s">
        <v>54</v>
      </c>
      <c r="G980" s="2">
        <v>44263</v>
      </c>
      <c r="H980" s="3">
        <v>0.52152777777777781</v>
      </c>
      <c r="I980">
        <v>37339483</v>
      </c>
      <c r="J980">
        <v>3</v>
      </c>
      <c r="K980" s="1" t="s">
        <v>5539</v>
      </c>
      <c r="L980">
        <v>0</v>
      </c>
      <c r="M980" s="4">
        <v>4.7</v>
      </c>
      <c r="N980" s="5">
        <v>3986</v>
      </c>
      <c r="O980" s="5">
        <f>IF(March_21[[#This Row],[WIN_OSE]]=0,('Summary Sheet'!$O$1)-('Summary Sheet'!$O$1*2%),-'Summary Sheet'!$O$1*(March_21[[#This Row],[BSP]]-1))</f>
        <v>1.96</v>
      </c>
    </row>
    <row r="981" spans="1:15" x14ac:dyDescent="0.25">
      <c r="A981">
        <v>180278768</v>
      </c>
      <c r="B981" s="1" t="s">
        <v>23</v>
      </c>
      <c r="C981" s="1" t="s">
        <v>5302</v>
      </c>
      <c r="D981" s="1" t="s">
        <v>7029</v>
      </c>
      <c r="E981" s="1" t="s">
        <v>27</v>
      </c>
      <c r="F981" s="1" t="s">
        <v>46</v>
      </c>
      <c r="G981" s="2">
        <v>44263</v>
      </c>
      <c r="H981" s="3">
        <v>0.53194444444444444</v>
      </c>
      <c r="I981">
        <v>37659421</v>
      </c>
      <c r="J981">
        <v>6</v>
      </c>
      <c r="K981" s="1" t="s">
        <v>3696</v>
      </c>
      <c r="L981">
        <v>1</v>
      </c>
      <c r="M981" s="4">
        <v>2.1936944481456706</v>
      </c>
      <c r="N981" s="5">
        <v>13344.36</v>
      </c>
      <c r="O981" s="5">
        <f>IF(March_21[[#This Row],[WIN_OSE]]=0,('Summary Sheet'!$O$1)-('Summary Sheet'!$O$1*2%),-'Summary Sheet'!$O$1*(March_21[[#This Row],[BSP]]-1))</f>
        <v>-2.3873888962913412</v>
      </c>
    </row>
    <row r="982" spans="1:15" x14ac:dyDescent="0.25">
      <c r="A982">
        <v>180278770</v>
      </c>
      <c r="B982" s="1" t="s">
        <v>23</v>
      </c>
      <c r="C982" s="1" t="s">
        <v>5302</v>
      </c>
      <c r="D982" s="1" t="s">
        <v>7029</v>
      </c>
      <c r="E982" s="1" t="s">
        <v>47</v>
      </c>
      <c r="F982" s="1" t="s">
        <v>54</v>
      </c>
      <c r="G982" s="2">
        <v>44263</v>
      </c>
      <c r="H982" s="3">
        <v>0.54305555555555551</v>
      </c>
      <c r="I982">
        <v>38163498</v>
      </c>
      <c r="J982">
        <v>3</v>
      </c>
      <c r="K982" s="1" t="s">
        <v>4200</v>
      </c>
      <c r="L982">
        <v>1</v>
      </c>
      <c r="M982" s="4">
        <v>3.2</v>
      </c>
      <c r="N982" s="5">
        <v>6662.64</v>
      </c>
      <c r="O982" s="5">
        <f>IF(March_21[[#This Row],[WIN_OSE]]=0,('Summary Sheet'!$O$1)-('Summary Sheet'!$O$1*2%),-'Summary Sheet'!$O$1*(March_21[[#This Row],[BSP]]-1))</f>
        <v>-4.4000000000000004</v>
      </c>
    </row>
    <row r="983" spans="1:15" x14ac:dyDescent="0.25">
      <c r="A983">
        <v>180278772</v>
      </c>
      <c r="B983" s="1" t="s">
        <v>23</v>
      </c>
      <c r="C983" s="1" t="s">
        <v>5302</v>
      </c>
      <c r="D983" s="1" t="s">
        <v>7029</v>
      </c>
      <c r="E983" s="1" t="s">
        <v>32</v>
      </c>
      <c r="F983" s="1" t="s">
        <v>54</v>
      </c>
      <c r="G983" s="2">
        <v>44263</v>
      </c>
      <c r="H983" s="3">
        <v>0.55347222222222225</v>
      </c>
      <c r="I983">
        <v>37731057</v>
      </c>
      <c r="J983">
        <v>1</v>
      </c>
      <c r="K983" s="1" t="s">
        <v>5543</v>
      </c>
      <c r="L983">
        <v>0</v>
      </c>
      <c r="M983" s="4">
        <v>3.5</v>
      </c>
      <c r="N983" s="5">
        <v>8597.26</v>
      </c>
      <c r="O983" s="5">
        <f>IF(March_21[[#This Row],[WIN_OSE]]=0,('Summary Sheet'!$O$1)-('Summary Sheet'!$O$1*2%),-'Summary Sheet'!$O$1*(March_21[[#This Row],[BSP]]-1))</f>
        <v>1.96</v>
      </c>
    </row>
    <row r="984" spans="1:15" x14ac:dyDescent="0.25">
      <c r="A984">
        <v>180278774</v>
      </c>
      <c r="B984" s="1" t="s">
        <v>23</v>
      </c>
      <c r="C984" s="1" t="s">
        <v>5302</v>
      </c>
      <c r="D984" s="1" t="s">
        <v>7029</v>
      </c>
      <c r="E984" s="1" t="s">
        <v>47</v>
      </c>
      <c r="F984" s="1" t="s">
        <v>54</v>
      </c>
      <c r="G984" s="2">
        <v>44263</v>
      </c>
      <c r="H984" s="3">
        <v>0.56458333333333333</v>
      </c>
      <c r="I984">
        <v>37771004</v>
      </c>
      <c r="J984">
        <v>6</v>
      </c>
      <c r="K984" s="1" t="s">
        <v>5346</v>
      </c>
      <c r="L984">
        <v>0</v>
      </c>
      <c r="M984" s="4">
        <v>3.05</v>
      </c>
      <c r="N984" s="5">
        <v>12380.54</v>
      </c>
      <c r="O984" s="5">
        <f>IF(March_21[[#This Row],[WIN_OSE]]=0,('Summary Sheet'!$O$1)-('Summary Sheet'!$O$1*2%),-'Summary Sheet'!$O$1*(March_21[[#This Row],[BSP]]-1))</f>
        <v>1.96</v>
      </c>
    </row>
    <row r="985" spans="1:15" x14ac:dyDescent="0.25">
      <c r="A985">
        <v>180278946</v>
      </c>
      <c r="B985" s="1" t="s">
        <v>19</v>
      </c>
      <c r="C985" s="1" t="s">
        <v>3132</v>
      </c>
      <c r="D985" s="1" t="s">
        <v>7029</v>
      </c>
      <c r="E985" s="1" t="s">
        <v>48</v>
      </c>
      <c r="F985" s="1" t="s">
        <v>42</v>
      </c>
      <c r="G985" s="2">
        <v>44263</v>
      </c>
      <c r="H985" s="3">
        <v>0.46736111111111112</v>
      </c>
      <c r="I985">
        <v>36516773</v>
      </c>
      <c r="J985">
        <v>3</v>
      </c>
      <c r="K985" s="1" t="s">
        <v>4106</v>
      </c>
      <c r="L985">
        <v>1</v>
      </c>
      <c r="M985" s="4">
        <v>4.2219730292631734</v>
      </c>
      <c r="N985" s="5">
        <v>11283.2</v>
      </c>
      <c r="O985" s="5">
        <f>IF(March_21[[#This Row],[WIN_OSE]]=0,('Summary Sheet'!$O$1)-('Summary Sheet'!$O$1*2%),-'Summary Sheet'!$O$1*(March_21[[#This Row],[BSP]]-1))</f>
        <v>-6.4439460585263468</v>
      </c>
    </row>
    <row r="986" spans="1:15" x14ac:dyDescent="0.25">
      <c r="A986">
        <v>180278948</v>
      </c>
      <c r="B986" s="1" t="s">
        <v>19</v>
      </c>
      <c r="C986" s="1" t="s">
        <v>3132</v>
      </c>
      <c r="D986" s="1" t="s">
        <v>7029</v>
      </c>
      <c r="E986" s="1" t="s">
        <v>39</v>
      </c>
      <c r="F986" s="1" t="s">
        <v>42</v>
      </c>
      <c r="G986" s="2">
        <v>44263</v>
      </c>
      <c r="H986" s="3">
        <v>0.4777777777777778</v>
      </c>
      <c r="I986">
        <v>19504960</v>
      </c>
      <c r="J986">
        <v>3</v>
      </c>
      <c r="K986" s="1" t="s">
        <v>5707</v>
      </c>
      <c r="L986">
        <v>0</v>
      </c>
      <c r="M986" s="4">
        <v>2.72</v>
      </c>
      <c r="N986" s="5">
        <v>14961.18</v>
      </c>
      <c r="O986" s="5">
        <f>IF(March_21[[#This Row],[WIN_OSE]]=0,('Summary Sheet'!$O$1)-('Summary Sheet'!$O$1*2%),-'Summary Sheet'!$O$1*(March_21[[#This Row],[BSP]]-1))</f>
        <v>1.96</v>
      </c>
    </row>
    <row r="987" spans="1:15" x14ac:dyDescent="0.25">
      <c r="A987">
        <v>180278950</v>
      </c>
      <c r="B987" s="1" t="s">
        <v>19</v>
      </c>
      <c r="C987" s="1" t="s">
        <v>3132</v>
      </c>
      <c r="D987" s="1" t="s">
        <v>7029</v>
      </c>
      <c r="E987" s="1" t="s">
        <v>47</v>
      </c>
      <c r="F987" s="1" t="s">
        <v>42</v>
      </c>
      <c r="G987" s="2">
        <v>44263</v>
      </c>
      <c r="H987" s="3">
        <v>0.48819444444444443</v>
      </c>
      <c r="I987">
        <v>26648524</v>
      </c>
      <c r="J987">
        <v>4</v>
      </c>
      <c r="K987" s="1" t="s">
        <v>5709</v>
      </c>
      <c r="L987">
        <v>0</v>
      </c>
      <c r="M987" s="4">
        <v>3.2710990107929332</v>
      </c>
      <c r="N987" s="5">
        <v>10524.86</v>
      </c>
      <c r="O987" s="5">
        <f>IF(March_21[[#This Row],[WIN_OSE]]=0,('Summary Sheet'!$O$1)-('Summary Sheet'!$O$1*2%),-'Summary Sheet'!$O$1*(March_21[[#This Row],[BSP]]-1))</f>
        <v>1.96</v>
      </c>
    </row>
    <row r="988" spans="1:15" x14ac:dyDescent="0.25">
      <c r="A988">
        <v>180278952</v>
      </c>
      <c r="B988" s="1" t="s">
        <v>19</v>
      </c>
      <c r="C988" s="1" t="s">
        <v>3132</v>
      </c>
      <c r="D988" s="1" t="s">
        <v>7029</v>
      </c>
      <c r="E988" s="1" t="s">
        <v>32</v>
      </c>
      <c r="F988" s="1" t="s">
        <v>42</v>
      </c>
      <c r="G988" s="2">
        <v>44263</v>
      </c>
      <c r="H988" s="3">
        <v>0.49861111111111112</v>
      </c>
      <c r="I988">
        <v>38243803</v>
      </c>
      <c r="J988">
        <v>4</v>
      </c>
      <c r="K988" s="1" t="s">
        <v>882</v>
      </c>
      <c r="L988">
        <v>0</v>
      </c>
      <c r="M988" s="4">
        <v>3.9032894882576512</v>
      </c>
      <c r="N988" s="5">
        <v>15741.54</v>
      </c>
      <c r="O988" s="5">
        <f>IF(March_21[[#This Row],[WIN_OSE]]=0,('Summary Sheet'!$O$1)-('Summary Sheet'!$O$1*2%),-'Summary Sheet'!$O$1*(March_21[[#This Row],[BSP]]-1))</f>
        <v>1.96</v>
      </c>
    </row>
    <row r="989" spans="1:15" x14ac:dyDescent="0.25">
      <c r="A989">
        <v>180278954</v>
      </c>
      <c r="B989" s="1" t="s">
        <v>19</v>
      </c>
      <c r="C989" s="1" t="s">
        <v>3132</v>
      </c>
      <c r="D989" s="1" t="s">
        <v>7029</v>
      </c>
      <c r="E989" s="1" t="s">
        <v>47</v>
      </c>
      <c r="F989" s="1" t="s">
        <v>42</v>
      </c>
      <c r="G989" s="2">
        <v>44263</v>
      </c>
      <c r="H989" s="3">
        <v>0.50902777777777775</v>
      </c>
      <c r="I989">
        <v>38559295</v>
      </c>
      <c r="J989">
        <v>1</v>
      </c>
      <c r="K989" s="1" t="s">
        <v>209</v>
      </c>
      <c r="L989">
        <v>0</v>
      </c>
      <c r="M989" s="4">
        <v>2.9030761730000001</v>
      </c>
      <c r="N989" s="5">
        <v>14406.3</v>
      </c>
      <c r="O989" s="5">
        <f>IF(March_21[[#This Row],[WIN_OSE]]=0,('Summary Sheet'!$O$1)-('Summary Sheet'!$O$1*2%),-'Summary Sheet'!$O$1*(March_21[[#This Row],[BSP]]-1))</f>
        <v>1.96</v>
      </c>
    </row>
    <row r="990" spans="1:15" x14ac:dyDescent="0.25">
      <c r="A990">
        <v>180278956</v>
      </c>
      <c r="B990" s="1" t="s">
        <v>19</v>
      </c>
      <c r="C990" s="1" t="s">
        <v>3132</v>
      </c>
      <c r="D990" s="1" t="s">
        <v>7029</v>
      </c>
      <c r="E990" s="1" t="s">
        <v>30</v>
      </c>
      <c r="F990" s="1" t="s">
        <v>42</v>
      </c>
      <c r="G990" s="2">
        <v>44263</v>
      </c>
      <c r="H990" s="3">
        <v>0.51944444444444449</v>
      </c>
      <c r="I990">
        <v>38243804</v>
      </c>
      <c r="J990">
        <v>1</v>
      </c>
      <c r="K990" s="1" t="s">
        <v>4039</v>
      </c>
      <c r="L990">
        <v>0</v>
      </c>
      <c r="M990" s="4">
        <v>3.1874677249999999</v>
      </c>
      <c r="N990" s="5">
        <v>12769.48</v>
      </c>
      <c r="O990" s="5">
        <f>IF(March_21[[#This Row],[WIN_OSE]]=0,('Summary Sheet'!$O$1)-('Summary Sheet'!$O$1*2%),-'Summary Sheet'!$O$1*(March_21[[#This Row],[BSP]]-1))</f>
        <v>1.96</v>
      </c>
    </row>
    <row r="991" spans="1:15" x14ac:dyDescent="0.25">
      <c r="A991">
        <v>180278958</v>
      </c>
      <c r="B991" s="1" t="s">
        <v>19</v>
      </c>
      <c r="C991" s="1" t="s">
        <v>3132</v>
      </c>
      <c r="D991" s="1" t="s">
        <v>7029</v>
      </c>
      <c r="E991" s="1" t="s">
        <v>24</v>
      </c>
      <c r="F991" s="1" t="s">
        <v>42</v>
      </c>
      <c r="G991" s="2">
        <v>44263</v>
      </c>
      <c r="H991" s="3">
        <v>0.52986111111111112</v>
      </c>
      <c r="I991">
        <v>38680177</v>
      </c>
      <c r="J991">
        <v>4</v>
      </c>
      <c r="K991" s="1" t="s">
        <v>5706</v>
      </c>
      <c r="L991">
        <v>0</v>
      </c>
      <c r="M991" s="4">
        <v>3.7066854542217582</v>
      </c>
      <c r="N991" s="5">
        <v>9522.14</v>
      </c>
      <c r="O991" s="5">
        <f>IF(March_21[[#This Row],[WIN_OSE]]=0,('Summary Sheet'!$O$1)-('Summary Sheet'!$O$1*2%),-'Summary Sheet'!$O$1*(March_21[[#This Row],[BSP]]-1))</f>
        <v>1.96</v>
      </c>
    </row>
    <row r="992" spans="1:15" x14ac:dyDescent="0.25">
      <c r="A992">
        <v>180278960</v>
      </c>
      <c r="B992" s="1" t="s">
        <v>19</v>
      </c>
      <c r="C992" s="1" t="s">
        <v>3132</v>
      </c>
      <c r="D992" s="1" t="s">
        <v>7029</v>
      </c>
      <c r="E992" s="1" t="s">
        <v>41</v>
      </c>
      <c r="F992" s="1" t="s">
        <v>42</v>
      </c>
      <c r="G992" s="2">
        <v>44263</v>
      </c>
      <c r="H992" s="3">
        <v>0.54027777777777775</v>
      </c>
      <c r="I992">
        <v>28737846</v>
      </c>
      <c r="J992">
        <v>6</v>
      </c>
      <c r="K992" s="1" t="s">
        <v>5498</v>
      </c>
      <c r="L992">
        <v>0</v>
      </c>
      <c r="M992" s="4">
        <v>3.5867715906626829</v>
      </c>
      <c r="N992" s="5">
        <v>6131.7</v>
      </c>
      <c r="O992" s="5">
        <f>IF(March_21[[#This Row],[WIN_OSE]]=0,('Summary Sheet'!$O$1)-('Summary Sheet'!$O$1*2%),-'Summary Sheet'!$O$1*(March_21[[#This Row],[BSP]]-1))</f>
        <v>1.96</v>
      </c>
    </row>
    <row r="993" spans="1:15" x14ac:dyDescent="0.25">
      <c r="A993">
        <v>180278962</v>
      </c>
      <c r="B993" s="1" t="s">
        <v>19</v>
      </c>
      <c r="C993" s="1" t="s">
        <v>3132</v>
      </c>
      <c r="D993" s="1" t="s">
        <v>7029</v>
      </c>
      <c r="E993" s="1" t="s">
        <v>65</v>
      </c>
      <c r="F993" s="1" t="s">
        <v>42</v>
      </c>
      <c r="G993" s="2">
        <v>44263</v>
      </c>
      <c r="H993" s="3">
        <v>0.55069444444444449</v>
      </c>
      <c r="I993">
        <v>38663938</v>
      </c>
      <c r="J993">
        <v>4</v>
      </c>
      <c r="K993" s="1" t="s">
        <v>5494</v>
      </c>
      <c r="L993">
        <v>0</v>
      </c>
      <c r="M993" s="4">
        <v>3.6</v>
      </c>
      <c r="N993" s="5">
        <v>9434.98</v>
      </c>
      <c r="O993" s="5">
        <f>IF(March_21[[#This Row],[WIN_OSE]]=0,('Summary Sheet'!$O$1)-('Summary Sheet'!$O$1*2%),-'Summary Sheet'!$O$1*(March_21[[#This Row],[BSP]]-1))</f>
        <v>1.96</v>
      </c>
    </row>
    <row r="994" spans="1:15" x14ac:dyDescent="0.25">
      <c r="A994">
        <v>180278964</v>
      </c>
      <c r="B994" s="1" t="s">
        <v>19</v>
      </c>
      <c r="C994" s="1" t="s">
        <v>3132</v>
      </c>
      <c r="D994" s="1" t="s">
        <v>7029</v>
      </c>
      <c r="E994" s="1" t="s">
        <v>43</v>
      </c>
      <c r="F994" s="1" t="s">
        <v>42</v>
      </c>
      <c r="G994" s="2">
        <v>44263</v>
      </c>
      <c r="H994" s="3">
        <v>0.56111111111111112</v>
      </c>
      <c r="I994">
        <v>38281149</v>
      </c>
      <c r="J994">
        <v>4</v>
      </c>
      <c r="K994" s="1" t="s">
        <v>4323</v>
      </c>
      <c r="L994">
        <v>0</v>
      </c>
      <c r="M994" s="4">
        <v>2.7</v>
      </c>
      <c r="N994" s="5">
        <v>12156.78</v>
      </c>
      <c r="O994" s="5">
        <f>IF(March_21[[#This Row],[WIN_OSE]]=0,('Summary Sheet'!$O$1)-('Summary Sheet'!$O$1*2%),-'Summary Sheet'!$O$1*(March_21[[#This Row],[BSP]]-1))</f>
        <v>1.96</v>
      </c>
    </row>
    <row r="995" spans="1:15" x14ac:dyDescent="0.25">
      <c r="A995">
        <v>180278966</v>
      </c>
      <c r="B995" s="1" t="s">
        <v>19</v>
      </c>
      <c r="C995" s="1" t="s">
        <v>3132</v>
      </c>
      <c r="D995" s="1" t="s">
        <v>7029</v>
      </c>
      <c r="E995" s="1" t="s">
        <v>65</v>
      </c>
      <c r="F995" s="1" t="s">
        <v>42</v>
      </c>
      <c r="G995" s="2">
        <v>44263</v>
      </c>
      <c r="H995" s="3">
        <v>0.57222222222222219</v>
      </c>
      <c r="I995">
        <v>37276868</v>
      </c>
      <c r="J995">
        <v>2</v>
      </c>
      <c r="K995" s="1" t="s">
        <v>674</v>
      </c>
      <c r="L995">
        <v>0</v>
      </c>
      <c r="M995" s="4">
        <v>3.75</v>
      </c>
      <c r="N995" s="5">
        <v>6646.78</v>
      </c>
      <c r="O995" s="5">
        <f>IF(March_21[[#This Row],[WIN_OSE]]=0,('Summary Sheet'!$O$1)-('Summary Sheet'!$O$1*2%),-'Summary Sheet'!$O$1*(March_21[[#This Row],[BSP]]-1))</f>
        <v>1.96</v>
      </c>
    </row>
    <row r="996" spans="1:15" x14ac:dyDescent="0.25">
      <c r="A996">
        <v>180278968</v>
      </c>
      <c r="B996" s="1" t="s">
        <v>19</v>
      </c>
      <c r="C996" s="1" t="s">
        <v>3132</v>
      </c>
      <c r="D996" s="1" t="s">
        <v>7029</v>
      </c>
      <c r="E996" s="1" t="s">
        <v>48</v>
      </c>
      <c r="F996" s="1" t="s">
        <v>42</v>
      </c>
      <c r="G996" s="2">
        <v>44263</v>
      </c>
      <c r="H996" s="3">
        <v>0.58263888888888893</v>
      </c>
      <c r="I996">
        <v>27042733</v>
      </c>
      <c r="J996">
        <v>6</v>
      </c>
      <c r="K996" s="1" t="s">
        <v>6531</v>
      </c>
      <c r="L996">
        <v>0</v>
      </c>
      <c r="M996" s="4">
        <v>3.2601134300000001</v>
      </c>
      <c r="N996" s="5">
        <v>7497.64</v>
      </c>
      <c r="O996" s="5">
        <f>IF(March_21[[#This Row],[WIN_OSE]]=0,('Summary Sheet'!$O$1)-('Summary Sheet'!$O$1*2%),-'Summary Sheet'!$O$1*(March_21[[#This Row],[BSP]]-1))</f>
        <v>1.96</v>
      </c>
    </row>
    <row r="997" spans="1:15" x14ac:dyDescent="0.25">
      <c r="A997">
        <v>180279725</v>
      </c>
      <c r="B997" s="1" t="s">
        <v>19</v>
      </c>
      <c r="C997" s="1" t="s">
        <v>3136</v>
      </c>
      <c r="D997" s="1" t="s">
        <v>7029</v>
      </c>
      <c r="E997" s="1" t="s">
        <v>39</v>
      </c>
      <c r="F997" s="1" t="s">
        <v>44</v>
      </c>
      <c r="G997" s="2">
        <v>44263</v>
      </c>
      <c r="H997" s="3">
        <v>0.58611111111111114</v>
      </c>
      <c r="I997">
        <v>38537906</v>
      </c>
      <c r="J997">
        <v>2</v>
      </c>
      <c r="K997" s="1" t="s">
        <v>5144</v>
      </c>
      <c r="L997">
        <v>1</v>
      </c>
      <c r="M997" s="4">
        <v>2.96</v>
      </c>
      <c r="N997" s="5">
        <v>7462.8</v>
      </c>
      <c r="O997" s="5">
        <f>IF(March_21[[#This Row],[WIN_OSE]]=0,('Summary Sheet'!$O$1)-('Summary Sheet'!$O$1*2%),-'Summary Sheet'!$O$1*(March_21[[#This Row],[BSP]]-1))</f>
        <v>-3.92</v>
      </c>
    </row>
    <row r="998" spans="1:15" x14ac:dyDescent="0.25">
      <c r="A998">
        <v>180279727</v>
      </c>
      <c r="B998" s="1" t="s">
        <v>19</v>
      </c>
      <c r="C998" s="1" t="s">
        <v>3136</v>
      </c>
      <c r="D998" s="1" t="s">
        <v>7029</v>
      </c>
      <c r="E998" s="1" t="s">
        <v>49</v>
      </c>
      <c r="F998" s="1" t="s">
        <v>305</v>
      </c>
      <c r="G998" s="2">
        <v>44263</v>
      </c>
      <c r="H998" s="3">
        <v>0.59652777777777777</v>
      </c>
      <c r="I998">
        <v>36858655</v>
      </c>
      <c r="J998">
        <v>3</v>
      </c>
      <c r="K998" s="1" t="s">
        <v>6532</v>
      </c>
      <c r="L998">
        <v>0</v>
      </c>
      <c r="M998" s="4">
        <v>2.7248307284697124</v>
      </c>
      <c r="N998" s="5">
        <v>27748.82</v>
      </c>
      <c r="O998" s="5">
        <f>IF(March_21[[#This Row],[WIN_OSE]]=0,('Summary Sheet'!$O$1)-('Summary Sheet'!$O$1*2%),-'Summary Sheet'!$O$1*(March_21[[#This Row],[BSP]]-1))</f>
        <v>1.96</v>
      </c>
    </row>
    <row r="999" spans="1:15" x14ac:dyDescent="0.25">
      <c r="A999">
        <v>180279729</v>
      </c>
      <c r="B999" s="1" t="s">
        <v>19</v>
      </c>
      <c r="C999" s="1" t="s">
        <v>3136</v>
      </c>
      <c r="D999" s="1" t="s">
        <v>7029</v>
      </c>
      <c r="E999" s="1" t="s">
        <v>30</v>
      </c>
      <c r="F999" s="1" t="s">
        <v>44</v>
      </c>
      <c r="G999" s="2">
        <v>44263</v>
      </c>
      <c r="H999" s="3">
        <v>0.60833333333333328</v>
      </c>
      <c r="I999">
        <v>24163454</v>
      </c>
      <c r="J999">
        <v>6</v>
      </c>
      <c r="K999" s="1" t="s">
        <v>5032</v>
      </c>
      <c r="L999">
        <v>0</v>
      </c>
      <c r="M999" s="4">
        <v>3.2921331174401347</v>
      </c>
      <c r="N999" s="5">
        <v>12645.58</v>
      </c>
      <c r="O999" s="5">
        <f>IF(March_21[[#This Row],[WIN_OSE]]=0,('Summary Sheet'!$O$1)-('Summary Sheet'!$O$1*2%),-'Summary Sheet'!$O$1*(March_21[[#This Row],[BSP]]-1))</f>
        <v>1.96</v>
      </c>
    </row>
    <row r="1000" spans="1:15" x14ac:dyDescent="0.25">
      <c r="A1000">
        <v>180279731</v>
      </c>
      <c r="B1000" s="1" t="s">
        <v>19</v>
      </c>
      <c r="C1000" s="1" t="s">
        <v>3136</v>
      </c>
      <c r="D1000" s="1" t="s">
        <v>7029</v>
      </c>
      <c r="E1000" s="1" t="s">
        <v>48</v>
      </c>
      <c r="F1000" s="1" t="s">
        <v>367</v>
      </c>
      <c r="G1000" s="2">
        <v>44263</v>
      </c>
      <c r="H1000" s="3">
        <v>0.62083333333333335</v>
      </c>
      <c r="I1000">
        <v>27020461</v>
      </c>
      <c r="J1000">
        <v>2</v>
      </c>
      <c r="K1000" s="1" t="s">
        <v>6533</v>
      </c>
      <c r="L1000">
        <v>0</v>
      </c>
      <c r="M1000" s="4">
        <v>3.7</v>
      </c>
      <c r="N1000" s="5">
        <v>4457.7</v>
      </c>
      <c r="O1000" s="5">
        <f>IF(March_21[[#This Row],[WIN_OSE]]=0,('Summary Sheet'!$O$1)-('Summary Sheet'!$O$1*2%),-'Summary Sheet'!$O$1*(March_21[[#This Row],[BSP]]-1))</f>
        <v>1.96</v>
      </c>
    </row>
    <row r="1001" spans="1:15" x14ac:dyDescent="0.25">
      <c r="A1001">
        <v>180279733</v>
      </c>
      <c r="B1001" s="1" t="s">
        <v>19</v>
      </c>
      <c r="C1001" s="1" t="s">
        <v>3136</v>
      </c>
      <c r="D1001" s="1" t="s">
        <v>7029</v>
      </c>
      <c r="E1001" s="1" t="s">
        <v>30</v>
      </c>
      <c r="F1001" s="1" t="s">
        <v>44</v>
      </c>
      <c r="G1001" s="2">
        <v>44263</v>
      </c>
      <c r="H1001" s="3">
        <v>0.63124999999999998</v>
      </c>
      <c r="I1001">
        <v>19202611</v>
      </c>
      <c r="J1001">
        <v>6</v>
      </c>
      <c r="K1001" s="1" t="s">
        <v>6534</v>
      </c>
      <c r="L1001">
        <v>0</v>
      </c>
      <c r="M1001" s="4">
        <v>2.0491048219999999</v>
      </c>
      <c r="N1001" s="5">
        <v>18628.34</v>
      </c>
      <c r="O1001" s="5">
        <f>IF(March_21[[#This Row],[WIN_OSE]]=0,('Summary Sheet'!$O$1)-('Summary Sheet'!$O$1*2%),-'Summary Sheet'!$O$1*(March_21[[#This Row],[BSP]]-1))</f>
        <v>1.96</v>
      </c>
    </row>
    <row r="1002" spans="1:15" x14ac:dyDescent="0.25">
      <c r="A1002">
        <v>180279735</v>
      </c>
      <c r="B1002" s="1" t="s">
        <v>19</v>
      </c>
      <c r="C1002" s="1" t="s">
        <v>3136</v>
      </c>
      <c r="D1002" s="1" t="s">
        <v>7029</v>
      </c>
      <c r="E1002" s="1" t="s">
        <v>39</v>
      </c>
      <c r="F1002" s="1" t="s">
        <v>44</v>
      </c>
      <c r="G1002" s="2">
        <v>44263</v>
      </c>
      <c r="H1002" s="3">
        <v>0.6430555555555556</v>
      </c>
      <c r="I1002">
        <v>38251965</v>
      </c>
      <c r="J1002">
        <v>5</v>
      </c>
      <c r="K1002" s="1" t="s">
        <v>5660</v>
      </c>
      <c r="L1002">
        <v>1</v>
      </c>
      <c r="M1002" s="4">
        <v>3.5357879046461314</v>
      </c>
      <c r="N1002" s="5">
        <v>10991.7</v>
      </c>
      <c r="O1002" s="5">
        <f>IF(March_21[[#This Row],[WIN_OSE]]=0,('Summary Sheet'!$O$1)-('Summary Sheet'!$O$1*2%),-'Summary Sheet'!$O$1*(March_21[[#This Row],[BSP]]-1))</f>
        <v>-5.0715758092922627</v>
      </c>
    </row>
    <row r="1003" spans="1:15" x14ac:dyDescent="0.25">
      <c r="A1003">
        <v>180279737</v>
      </c>
      <c r="B1003" s="1" t="s">
        <v>19</v>
      </c>
      <c r="C1003" s="1" t="s">
        <v>3136</v>
      </c>
      <c r="D1003" s="1" t="s">
        <v>7029</v>
      </c>
      <c r="E1003" s="1" t="s">
        <v>49</v>
      </c>
      <c r="F1003" s="1" t="s">
        <v>305</v>
      </c>
      <c r="G1003" s="2">
        <v>44263</v>
      </c>
      <c r="H1003" s="3">
        <v>0.65555555555555556</v>
      </c>
      <c r="I1003">
        <v>19778177</v>
      </c>
      <c r="J1003">
        <v>2</v>
      </c>
      <c r="K1003" s="1" t="s">
        <v>6536</v>
      </c>
      <c r="L1003">
        <v>1</v>
      </c>
      <c r="M1003" s="4">
        <v>2.6482128838961225</v>
      </c>
      <c r="N1003" s="5">
        <v>10250.299999999999</v>
      </c>
      <c r="O1003" s="5">
        <f>IF(March_21[[#This Row],[WIN_OSE]]=0,('Summary Sheet'!$O$1)-('Summary Sheet'!$O$1*2%),-'Summary Sheet'!$O$1*(March_21[[#This Row],[BSP]]-1))</f>
        <v>-3.2964257677922451</v>
      </c>
    </row>
    <row r="1004" spans="1:15" x14ac:dyDescent="0.25">
      <c r="A1004">
        <v>180279739</v>
      </c>
      <c r="B1004" s="1" t="s">
        <v>19</v>
      </c>
      <c r="C1004" s="1" t="s">
        <v>3136</v>
      </c>
      <c r="D1004" s="1" t="s">
        <v>7029</v>
      </c>
      <c r="E1004" s="1" t="s">
        <v>41</v>
      </c>
      <c r="F1004" s="1" t="s">
        <v>44</v>
      </c>
      <c r="G1004" s="2">
        <v>44263</v>
      </c>
      <c r="H1004" s="3">
        <v>0.6694444444444444</v>
      </c>
      <c r="I1004">
        <v>28681234</v>
      </c>
      <c r="J1004">
        <v>4</v>
      </c>
      <c r="K1004" s="1" t="s">
        <v>369</v>
      </c>
      <c r="L1004">
        <v>0</v>
      </c>
      <c r="M1004" s="4">
        <v>2.9234297806871483</v>
      </c>
      <c r="N1004" s="5">
        <v>8664.2800000000007</v>
      </c>
      <c r="O1004" s="5">
        <f>IF(March_21[[#This Row],[WIN_OSE]]=0,('Summary Sheet'!$O$1)-('Summary Sheet'!$O$1*2%),-'Summary Sheet'!$O$1*(March_21[[#This Row],[BSP]]-1))</f>
        <v>1.96</v>
      </c>
    </row>
    <row r="1005" spans="1:15" x14ac:dyDescent="0.25">
      <c r="A1005">
        <v>180279741</v>
      </c>
      <c r="B1005" s="1" t="s">
        <v>19</v>
      </c>
      <c r="C1005" s="1" t="s">
        <v>3136</v>
      </c>
      <c r="D1005" s="1" t="s">
        <v>7029</v>
      </c>
      <c r="E1005" s="1" t="s">
        <v>48</v>
      </c>
      <c r="F1005" s="1" t="s">
        <v>44</v>
      </c>
      <c r="G1005" s="2">
        <v>44263</v>
      </c>
      <c r="H1005" s="3">
        <v>0.68263888888888891</v>
      </c>
      <c r="I1005">
        <v>38324321</v>
      </c>
      <c r="J1005">
        <v>4</v>
      </c>
      <c r="K1005" s="1" t="s">
        <v>3693</v>
      </c>
      <c r="L1005">
        <v>0</v>
      </c>
      <c r="M1005" s="4">
        <v>3.45</v>
      </c>
      <c r="N1005" s="5">
        <v>8788.16</v>
      </c>
      <c r="O1005" s="5">
        <f>IF(March_21[[#This Row],[WIN_OSE]]=0,('Summary Sheet'!$O$1)-('Summary Sheet'!$O$1*2%),-'Summary Sheet'!$O$1*(March_21[[#This Row],[BSP]]-1))</f>
        <v>1.96</v>
      </c>
    </row>
    <row r="1006" spans="1:15" x14ac:dyDescent="0.25">
      <c r="A1006">
        <v>180279743</v>
      </c>
      <c r="B1006" s="1" t="s">
        <v>19</v>
      </c>
      <c r="C1006" s="1" t="s">
        <v>3136</v>
      </c>
      <c r="D1006" s="1" t="s">
        <v>7029</v>
      </c>
      <c r="E1006" s="1" t="s">
        <v>24</v>
      </c>
      <c r="F1006" s="1" t="s">
        <v>44</v>
      </c>
      <c r="G1006" s="2">
        <v>44263</v>
      </c>
      <c r="H1006" s="3">
        <v>0.69652777777777775</v>
      </c>
      <c r="I1006">
        <v>38308178</v>
      </c>
      <c r="J1006">
        <v>1</v>
      </c>
      <c r="K1006" s="1" t="s">
        <v>3580</v>
      </c>
      <c r="L1006">
        <v>0</v>
      </c>
      <c r="M1006" s="4">
        <v>3.3</v>
      </c>
      <c r="N1006" s="5">
        <v>9258.24</v>
      </c>
      <c r="O1006" s="5">
        <f>IF(March_21[[#This Row],[WIN_OSE]]=0,('Summary Sheet'!$O$1)-('Summary Sheet'!$O$1*2%),-'Summary Sheet'!$O$1*(March_21[[#This Row],[BSP]]-1))</f>
        <v>1.96</v>
      </c>
    </row>
    <row r="1007" spans="1:15" x14ac:dyDescent="0.25">
      <c r="A1007">
        <v>180279745</v>
      </c>
      <c r="B1007" s="1" t="s">
        <v>19</v>
      </c>
      <c r="C1007" s="1" t="s">
        <v>3136</v>
      </c>
      <c r="D1007" s="1" t="s">
        <v>7029</v>
      </c>
      <c r="E1007" s="1" t="s">
        <v>75</v>
      </c>
      <c r="F1007" s="1" t="s">
        <v>305</v>
      </c>
      <c r="G1007" s="2">
        <v>44263</v>
      </c>
      <c r="H1007" s="3">
        <v>0.7104166666666667</v>
      </c>
      <c r="I1007">
        <v>38730342</v>
      </c>
      <c r="J1007">
        <v>6</v>
      </c>
      <c r="K1007" s="1" t="s">
        <v>6537</v>
      </c>
      <c r="L1007">
        <v>1</v>
      </c>
      <c r="M1007" s="4">
        <v>3.3566563922853669</v>
      </c>
      <c r="N1007" s="5">
        <v>8351.92</v>
      </c>
      <c r="O1007" s="5">
        <f>IF(March_21[[#This Row],[WIN_OSE]]=0,('Summary Sheet'!$O$1)-('Summary Sheet'!$O$1*2%),-'Summary Sheet'!$O$1*(March_21[[#This Row],[BSP]]-1))</f>
        <v>-4.7133127845707339</v>
      </c>
    </row>
    <row r="1008" spans="1:15" x14ac:dyDescent="0.25">
      <c r="A1008">
        <v>180279747</v>
      </c>
      <c r="B1008" s="1" t="s">
        <v>19</v>
      </c>
      <c r="C1008" s="1" t="s">
        <v>3136</v>
      </c>
      <c r="D1008" s="1" t="s">
        <v>7029</v>
      </c>
      <c r="E1008" s="1" t="s">
        <v>24</v>
      </c>
      <c r="F1008" s="1" t="s">
        <v>44</v>
      </c>
      <c r="G1008" s="2">
        <v>44263</v>
      </c>
      <c r="H1008" s="3">
        <v>0.72361111111111109</v>
      </c>
      <c r="I1008">
        <v>38182383</v>
      </c>
      <c r="J1008">
        <v>3</v>
      </c>
      <c r="K1008" s="1" t="s">
        <v>4212</v>
      </c>
      <c r="L1008">
        <v>0</v>
      </c>
      <c r="M1008" s="4">
        <v>4.4000000000000004</v>
      </c>
      <c r="N1008" s="5">
        <v>8490.14</v>
      </c>
      <c r="O1008" s="5">
        <f>IF(March_21[[#This Row],[WIN_OSE]]=0,('Summary Sheet'!$O$1)-('Summary Sheet'!$O$1*2%),-'Summary Sheet'!$O$1*(March_21[[#This Row],[BSP]]-1))</f>
        <v>1.96</v>
      </c>
    </row>
    <row r="1009" spans="1:15" x14ac:dyDescent="0.25">
      <c r="A1009">
        <v>180279941</v>
      </c>
      <c r="B1009" s="1" t="s">
        <v>23</v>
      </c>
      <c r="C1009" s="1" t="s">
        <v>3131</v>
      </c>
      <c r="D1009" s="1" t="s">
        <v>7029</v>
      </c>
      <c r="E1009" s="1" t="s">
        <v>39</v>
      </c>
      <c r="F1009" s="1" t="s">
        <v>54</v>
      </c>
      <c r="G1009" s="2">
        <v>44263</v>
      </c>
      <c r="H1009" s="3">
        <v>0.5756944444444444</v>
      </c>
      <c r="I1009">
        <v>37271254</v>
      </c>
      <c r="J1009">
        <v>3</v>
      </c>
      <c r="K1009" s="1" t="s">
        <v>770</v>
      </c>
      <c r="L1009">
        <v>0</v>
      </c>
      <c r="M1009" s="4">
        <v>3.3821671438029859</v>
      </c>
      <c r="N1009" s="5">
        <v>5300.76</v>
      </c>
      <c r="O1009" s="5">
        <f>IF(March_21[[#This Row],[WIN_OSE]]=0,('Summary Sheet'!$O$1)-('Summary Sheet'!$O$1*2%),-'Summary Sheet'!$O$1*(March_21[[#This Row],[BSP]]-1))</f>
        <v>1.96</v>
      </c>
    </row>
    <row r="1010" spans="1:15" x14ac:dyDescent="0.25">
      <c r="A1010">
        <v>180279943</v>
      </c>
      <c r="B1010" s="1" t="s">
        <v>23</v>
      </c>
      <c r="C1010" s="1" t="s">
        <v>3131</v>
      </c>
      <c r="D1010" s="1" t="s">
        <v>7029</v>
      </c>
      <c r="E1010" s="1" t="s">
        <v>41</v>
      </c>
      <c r="F1010" s="1" t="s">
        <v>54</v>
      </c>
      <c r="G1010" s="2">
        <v>44263</v>
      </c>
      <c r="H1010" s="3">
        <v>0.58819444444444446</v>
      </c>
      <c r="I1010">
        <v>26210982</v>
      </c>
      <c r="J1010">
        <v>2</v>
      </c>
      <c r="K1010" s="1" t="s">
        <v>3743</v>
      </c>
      <c r="L1010">
        <v>1</v>
      </c>
      <c r="M1010" s="4">
        <v>3.997101691390708</v>
      </c>
      <c r="N1010" s="5">
        <v>7614.82</v>
      </c>
      <c r="O1010" s="5">
        <f>IF(March_21[[#This Row],[WIN_OSE]]=0,('Summary Sheet'!$O$1)-('Summary Sheet'!$O$1*2%),-'Summary Sheet'!$O$1*(March_21[[#This Row],[BSP]]-1))</f>
        <v>-5.9942033827814161</v>
      </c>
    </row>
    <row r="1011" spans="1:15" x14ac:dyDescent="0.25">
      <c r="A1011">
        <v>180279945</v>
      </c>
      <c r="B1011" s="1" t="s">
        <v>23</v>
      </c>
      <c r="C1011" s="1" t="s">
        <v>3131</v>
      </c>
      <c r="D1011" s="1" t="s">
        <v>7029</v>
      </c>
      <c r="E1011" s="1" t="s">
        <v>65</v>
      </c>
      <c r="F1011" s="1" t="s">
        <v>54</v>
      </c>
      <c r="G1011" s="2">
        <v>44263</v>
      </c>
      <c r="H1011" s="3">
        <v>0.59930555555555554</v>
      </c>
      <c r="I1011">
        <v>32663496</v>
      </c>
      <c r="J1011">
        <v>1</v>
      </c>
      <c r="K1011" s="1" t="s">
        <v>182</v>
      </c>
      <c r="L1011">
        <v>0</v>
      </c>
      <c r="M1011" s="4">
        <v>3.1990372481587936</v>
      </c>
      <c r="N1011" s="5">
        <v>7485.68</v>
      </c>
      <c r="O1011" s="5">
        <f>IF(March_21[[#This Row],[WIN_OSE]]=0,('Summary Sheet'!$O$1)-('Summary Sheet'!$O$1*2%),-'Summary Sheet'!$O$1*(March_21[[#This Row],[BSP]]-1))</f>
        <v>1.96</v>
      </c>
    </row>
    <row r="1012" spans="1:15" x14ac:dyDescent="0.25">
      <c r="A1012">
        <v>180279947</v>
      </c>
      <c r="B1012" s="1" t="s">
        <v>23</v>
      </c>
      <c r="C1012" s="1" t="s">
        <v>3131</v>
      </c>
      <c r="D1012" s="1" t="s">
        <v>7029</v>
      </c>
      <c r="E1012" s="1" t="s">
        <v>43</v>
      </c>
      <c r="F1012" s="1" t="s">
        <v>54</v>
      </c>
      <c r="G1012" s="2">
        <v>44263</v>
      </c>
      <c r="H1012" s="3">
        <v>0.61250000000000004</v>
      </c>
      <c r="I1012">
        <v>38623222</v>
      </c>
      <c r="J1012">
        <v>1</v>
      </c>
      <c r="K1012" s="1" t="s">
        <v>5021</v>
      </c>
      <c r="L1012">
        <v>1</v>
      </c>
      <c r="M1012" s="4">
        <v>3.8134882874464906</v>
      </c>
      <c r="N1012" s="5">
        <v>7396.8</v>
      </c>
      <c r="O1012" s="5">
        <f>IF(March_21[[#This Row],[WIN_OSE]]=0,('Summary Sheet'!$O$1)-('Summary Sheet'!$O$1*2%),-'Summary Sheet'!$O$1*(March_21[[#This Row],[BSP]]-1))</f>
        <v>-5.6269765748929812</v>
      </c>
    </row>
    <row r="1013" spans="1:15" x14ac:dyDescent="0.25">
      <c r="A1013">
        <v>180279949</v>
      </c>
      <c r="B1013" s="1" t="s">
        <v>23</v>
      </c>
      <c r="C1013" s="1" t="s">
        <v>3131</v>
      </c>
      <c r="D1013" s="1" t="s">
        <v>7029</v>
      </c>
      <c r="E1013" s="1" t="s">
        <v>41</v>
      </c>
      <c r="F1013" s="1" t="s">
        <v>54</v>
      </c>
      <c r="G1013" s="2">
        <v>44263</v>
      </c>
      <c r="H1013" s="3">
        <v>0.62638888888888888</v>
      </c>
      <c r="I1013">
        <v>29798668</v>
      </c>
      <c r="J1013">
        <v>4</v>
      </c>
      <c r="K1013" s="1" t="s">
        <v>5568</v>
      </c>
      <c r="L1013">
        <v>0</v>
      </c>
      <c r="M1013" s="4">
        <v>4.2</v>
      </c>
      <c r="N1013" s="5">
        <v>9287.4</v>
      </c>
      <c r="O1013" s="5">
        <f>IF(March_21[[#This Row],[WIN_OSE]]=0,('Summary Sheet'!$O$1)-('Summary Sheet'!$O$1*2%),-'Summary Sheet'!$O$1*(March_21[[#This Row],[BSP]]-1))</f>
        <v>1.96</v>
      </c>
    </row>
    <row r="1014" spans="1:15" x14ac:dyDescent="0.25">
      <c r="A1014">
        <v>180279951</v>
      </c>
      <c r="B1014" s="1" t="s">
        <v>23</v>
      </c>
      <c r="C1014" s="1" t="s">
        <v>3131</v>
      </c>
      <c r="D1014" s="1" t="s">
        <v>7029</v>
      </c>
      <c r="E1014" s="1" t="s">
        <v>39</v>
      </c>
      <c r="F1014" s="1" t="s">
        <v>54</v>
      </c>
      <c r="G1014" s="2">
        <v>44263</v>
      </c>
      <c r="H1014" s="3">
        <v>0.63749999999999996</v>
      </c>
      <c r="I1014">
        <v>35900761</v>
      </c>
      <c r="J1014">
        <v>6</v>
      </c>
      <c r="K1014" s="1" t="s">
        <v>3588</v>
      </c>
      <c r="L1014">
        <v>0</v>
      </c>
      <c r="M1014" s="4">
        <v>4.3541597636834091</v>
      </c>
      <c r="N1014" s="5">
        <v>7291.96</v>
      </c>
      <c r="O1014" s="5">
        <f>IF(March_21[[#This Row],[WIN_OSE]]=0,('Summary Sheet'!$O$1)-('Summary Sheet'!$O$1*2%),-'Summary Sheet'!$O$1*(March_21[[#This Row],[BSP]]-1))</f>
        <v>1.96</v>
      </c>
    </row>
    <row r="1015" spans="1:15" x14ac:dyDescent="0.25">
      <c r="A1015">
        <v>180279953</v>
      </c>
      <c r="B1015" s="1" t="s">
        <v>23</v>
      </c>
      <c r="C1015" s="1" t="s">
        <v>3131</v>
      </c>
      <c r="D1015" s="1" t="s">
        <v>7029</v>
      </c>
      <c r="E1015" s="1" t="s">
        <v>24</v>
      </c>
      <c r="F1015" s="1" t="s">
        <v>54</v>
      </c>
      <c r="G1015" s="2">
        <v>44263</v>
      </c>
      <c r="H1015" s="3">
        <v>0.65138888888888891</v>
      </c>
      <c r="I1015">
        <v>36219278</v>
      </c>
      <c r="J1015">
        <v>6</v>
      </c>
      <c r="K1015" s="1" t="s">
        <v>5045</v>
      </c>
      <c r="L1015">
        <v>0</v>
      </c>
      <c r="M1015" s="4">
        <v>2.9838841062372556</v>
      </c>
      <c r="N1015" s="5">
        <v>18804.3</v>
      </c>
      <c r="O1015" s="5">
        <f>IF(March_21[[#This Row],[WIN_OSE]]=0,('Summary Sheet'!$O$1)-('Summary Sheet'!$O$1*2%),-'Summary Sheet'!$O$1*(March_21[[#This Row],[BSP]]-1))</f>
        <v>1.96</v>
      </c>
    </row>
    <row r="1016" spans="1:15" x14ac:dyDescent="0.25">
      <c r="A1016">
        <v>180279955</v>
      </c>
      <c r="B1016" s="1" t="s">
        <v>23</v>
      </c>
      <c r="C1016" s="1" t="s">
        <v>3131</v>
      </c>
      <c r="D1016" s="1" t="s">
        <v>7029</v>
      </c>
      <c r="E1016" s="1" t="s">
        <v>24</v>
      </c>
      <c r="F1016" s="1" t="s">
        <v>54</v>
      </c>
      <c r="G1016" s="2">
        <v>44263</v>
      </c>
      <c r="H1016" s="3">
        <v>0.66527777777777775</v>
      </c>
      <c r="I1016">
        <v>25638899</v>
      </c>
      <c r="J1016">
        <v>3</v>
      </c>
      <c r="K1016" s="1" t="s">
        <v>5579</v>
      </c>
      <c r="L1016">
        <v>1</v>
      </c>
      <c r="M1016" s="4">
        <v>3.55</v>
      </c>
      <c r="N1016" s="5">
        <v>10842.46</v>
      </c>
      <c r="O1016" s="5">
        <f>IF(March_21[[#This Row],[WIN_OSE]]=0,('Summary Sheet'!$O$1)-('Summary Sheet'!$O$1*2%),-'Summary Sheet'!$O$1*(March_21[[#This Row],[BSP]]-1))</f>
        <v>-5.0999999999999996</v>
      </c>
    </row>
    <row r="1017" spans="1:15" x14ac:dyDescent="0.25">
      <c r="A1017">
        <v>180279957</v>
      </c>
      <c r="B1017" s="1" t="s">
        <v>23</v>
      </c>
      <c r="C1017" s="1" t="s">
        <v>3131</v>
      </c>
      <c r="D1017" s="1" t="s">
        <v>7029</v>
      </c>
      <c r="E1017" s="1" t="s">
        <v>30</v>
      </c>
      <c r="F1017" s="1" t="s">
        <v>54</v>
      </c>
      <c r="G1017" s="2">
        <v>44263</v>
      </c>
      <c r="H1017" s="3">
        <v>0.6791666666666667</v>
      </c>
      <c r="I1017">
        <v>23837247</v>
      </c>
      <c r="J1017">
        <v>6</v>
      </c>
      <c r="K1017" s="1" t="s">
        <v>6541</v>
      </c>
      <c r="L1017">
        <v>1</v>
      </c>
      <c r="M1017" s="4">
        <v>3.5337661372784348</v>
      </c>
      <c r="N1017" s="5">
        <v>11440.24</v>
      </c>
      <c r="O1017" s="5">
        <f>IF(March_21[[#This Row],[WIN_OSE]]=0,('Summary Sheet'!$O$1)-('Summary Sheet'!$O$1*2%),-'Summary Sheet'!$O$1*(March_21[[#This Row],[BSP]]-1))</f>
        <v>-5.0675322745568696</v>
      </c>
    </row>
    <row r="1018" spans="1:15" x14ac:dyDescent="0.25">
      <c r="A1018">
        <v>180279959</v>
      </c>
      <c r="B1018" s="1" t="s">
        <v>23</v>
      </c>
      <c r="C1018" s="1" t="s">
        <v>3131</v>
      </c>
      <c r="D1018" s="1" t="s">
        <v>7029</v>
      </c>
      <c r="E1018" s="1" t="s">
        <v>30</v>
      </c>
      <c r="F1018" s="1" t="s">
        <v>54</v>
      </c>
      <c r="G1018" s="2">
        <v>44263</v>
      </c>
      <c r="H1018" s="3">
        <v>0.69305555555555554</v>
      </c>
      <c r="I1018">
        <v>28225169</v>
      </c>
      <c r="J1018">
        <v>1</v>
      </c>
      <c r="K1018" s="1" t="s">
        <v>6543</v>
      </c>
      <c r="L1018">
        <v>1</v>
      </c>
      <c r="M1018" s="4">
        <v>2.7751247576119473</v>
      </c>
      <c r="N1018" s="5">
        <v>12293.24</v>
      </c>
      <c r="O1018" s="5">
        <f>IF(March_21[[#This Row],[WIN_OSE]]=0,('Summary Sheet'!$O$1)-('Summary Sheet'!$O$1*2%),-'Summary Sheet'!$O$1*(March_21[[#This Row],[BSP]]-1))</f>
        <v>-3.5502495152238946</v>
      </c>
    </row>
    <row r="1019" spans="1:15" x14ac:dyDescent="0.25">
      <c r="A1019">
        <v>180279961</v>
      </c>
      <c r="B1019" s="1" t="s">
        <v>23</v>
      </c>
      <c r="C1019" s="1" t="s">
        <v>3131</v>
      </c>
      <c r="D1019" s="1" t="s">
        <v>7029</v>
      </c>
      <c r="E1019" s="1" t="s">
        <v>30</v>
      </c>
      <c r="F1019" s="1" t="s">
        <v>54</v>
      </c>
      <c r="G1019" s="2">
        <v>44263</v>
      </c>
      <c r="H1019" s="3">
        <v>0.70694444444444449</v>
      </c>
      <c r="I1019">
        <v>38182365</v>
      </c>
      <c r="J1019">
        <v>2</v>
      </c>
      <c r="K1019" s="1" t="s">
        <v>4463</v>
      </c>
      <c r="L1019">
        <v>1</v>
      </c>
      <c r="M1019" s="4">
        <v>3.7804805135296551</v>
      </c>
      <c r="N1019" s="5">
        <v>11821.14</v>
      </c>
      <c r="O1019" s="5">
        <f>IF(March_21[[#This Row],[WIN_OSE]]=0,('Summary Sheet'!$O$1)-('Summary Sheet'!$O$1*2%),-'Summary Sheet'!$O$1*(March_21[[#This Row],[BSP]]-1))</f>
        <v>-5.5609610270593102</v>
      </c>
    </row>
    <row r="1020" spans="1:15" x14ac:dyDescent="0.25">
      <c r="A1020">
        <v>180279963</v>
      </c>
      <c r="B1020" s="1" t="s">
        <v>23</v>
      </c>
      <c r="C1020" s="1" t="s">
        <v>3131</v>
      </c>
      <c r="D1020" s="1" t="s">
        <v>7029</v>
      </c>
      <c r="E1020" s="1" t="s">
        <v>47</v>
      </c>
      <c r="F1020" s="1" t="s">
        <v>54</v>
      </c>
      <c r="G1020" s="2">
        <v>44263</v>
      </c>
      <c r="H1020" s="3">
        <v>0.72083333333333333</v>
      </c>
      <c r="I1020">
        <v>19015559</v>
      </c>
      <c r="J1020">
        <v>2</v>
      </c>
      <c r="K1020" s="1" t="s">
        <v>6544</v>
      </c>
      <c r="L1020">
        <v>1</v>
      </c>
      <c r="M1020" s="4">
        <v>4.1806896</v>
      </c>
      <c r="N1020" s="5">
        <v>11275.98</v>
      </c>
      <c r="O1020" s="5">
        <f>IF(March_21[[#This Row],[WIN_OSE]]=0,('Summary Sheet'!$O$1)-('Summary Sheet'!$O$1*2%),-'Summary Sheet'!$O$1*(March_21[[#This Row],[BSP]]-1))</f>
        <v>-6.3613792</v>
      </c>
    </row>
    <row r="1021" spans="1:15" x14ac:dyDescent="0.25">
      <c r="A1021">
        <v>180279965</v>
      </c>
      <c r="B1021" s="1" t="s">
        <v>23</v>
      </c>
      <c r="C1021" s="1" t="s">
        <v>3131</v>
      </c>
      <c r="D1021" s="1" t="s">
        <v>7029</v>
      </c>
      <c r="E1021" s="1" t="s">
        <v>47</v>
      </c>
      <c r="F1021" s="1" t="s">
        <v>54</v>
      </c>
      <c r="G1021" s="2">
        <v>44263</v>
      </c>
      <c r="H1021" s="3">
        <v>0.73402777777777772</v>
      </c>
      <c r="I1021">
        <v>32663447</v>
      </c>
      <c r="J1021">
        <v>6</v>
      </c>
      <c r="K1021" s="1" t="s">
        <v>315</v>
      </c>
      <c r="L1021">
        <v>0</v>
      </c>
      <c r="M1021" s="4">
        <v>2.55054732415927</v>
      </c>
      <c r="N1021" s="5">
        <v>15533.28</v>
      </c>
      <c r="O1021" s="5">
        <f>IF(March_21[[#This Row],[WIN_OSE]]=0,('Summary Sheet'!$O$1)-('Summary Sheet'!$O$1*2%),-'Summary Sheet'!$O$1*(March_21[[#This Row],[BSP]]-1))</f>
        <v>1.96</v>
      </c>
    </row>
    <row r="1022" spans="1:15" x14ac:dyDescent="0.25">
      <c r="A1022">
        <v>180279967</v>
      </c>
      <c r="B1022" s="1" t="s">
        <v>23</v>
      </c>
      <c r="C1022" s="1" t="s">
        <v>3131</v>
      </c>
      <c r="D1022" s="1" t="s">
        <v>7029</v>
      </c>
      <c r="E1022" s="1" t="s">
        <v>32</v>
      </c>
      <c r="F1022" s="1" t="s">
        <v>54</v>
      </c>
      <c r="G1022" s="2">
        <v>44263</v>
      </c>
      <c r="H1022" s="3">
        <v>0.74583333333333335</v>
      </c>
      <c r="I1022">
        <v>38732566</v>
      </c>
      <c r="J1022">
        <v>6</v>
      </c>
      <c r="K1022" s="1" t="s">
        <v>3746</v>
      </c>
      <c r="L1022">
        <v>0</v>
      </c>
      <c r="M1022" s="4">
        <v>3.4588638587719842</v>
      </c>
      <c r="N1022" s="5">
        <v>11732.04</v>
      </c>
      <c r="O1022" s="5">
        <f>IF(March_21[[#This Row],[WIN_OSE]]=0,('Summary Sheet'!$O$1)-('Summary Sheet'!$O$1*2%),-'Summary Sheet'!$O$1*(March_21[[#This Row],[BSP]]-1))</f>
        <v>1.96</v>
      </c>
    </row>
    <row r="1023" spans="1:15" x14ac:dyDescent="0.25">
      <c r="A1023">
        <v>180279987</v>
      </c>
      <c r="B1023" s="1" t="s">
        <v>23</v>
      </c>
      <c r="C1023" s="1" t="s">
        <v>3133</v>
      </c>
      <c r="D1023" s="1" t="s">
        <v>7029</v>
      </c>
      <c r="E1023" s="1" t="s">
        <v>32</v>
      </c>
      <c r="F1023" s="1" t="s">
        <v>13</v>
      </c>
      <c r="G1023" s="2">
        <v>44263</v>
      </c>
      <c r="H1023" s="3">
        <v>0.58125000000000004</v>
      </c>
      <c r="I1023">
        <v>25319924</v>
      </c>
      <c r="J1023">
        <v>5</v>
      </c>
      <c r="K1023" s="1" t="s">
        <v>5427</v>
      </c>
      <c r="L1023">
        <v>0</v>
      </c>
      <c r="M1023" s="4">
        <v>2.413750802</v>
      </c>
      <c r="N1023" s="5">
        <v>15343.64</v>
      </c>
      <c r="O1023" s="5">
        <f>IF(March_21[[#This Row],[WIN_OSE]]=0,('Summary Sheet'!$O$1)-('Summary Sheet'!$O$1*2%),-'Summary Sheet'!$O$1*(March_21[[#This Row],[BSP]]-1))</f>
        <v>1.96</v>
      </c>
    </row>
    <row r="1024" spans="1:15" x14ac:dyDescent="0.25">
      <c r="A1024">
        <v>180279989</v>
      </c>
      <c r="B1024" s="1" t="s">
        <v>23</v>
      </c>
      <c r="C1024" s="1" t="s">
        <v>3133</v>
      </c>
      <c r="D1024" s="1" t="s">
        <v>7029</v>
      </c>
      <c r="E1024" s="1" t="s">
        <v>47</v>
      </c>
      <c r="F1024" s="1" t="s">
        <v>13</v>
      </c>
      <c r="G1024" s="2">
        <v>44263</v>
      </c>
      <c r="H1024" s="3">
        <v>0.59166666666666667</v>
      </c>
      <c r="I1024">
        <v>38340957</v>
      </c>
      <c r="J1024">
        <v>2</v>
      </c>
      <c r="K1024" s="1" t="s">
        <v>6547</v>
      </c>
      <c r="L1024">
        <v>0</v>
      </c>
      <c r="M1024" s="4">
        <v>2.88</v>
      </c>
      <c r="N1024" s="5">
        <v>8382.2800000000007</v>
      </c>
      <c r="O1024" s="5">
        <f>IF(March_21[[#This Row],[WIN_OSE]]=0,('Summary Sheet'!$O$1)-('Summary Sheet'!$O$1*2%),-'Summary Sheet'!$O$1*(March_21[[#This Row],[BSP]]-1))</f>
        <v>1.96</v>
      </c>
    </row>
    <row r="1025" spans="1:15" x14ac:dyDescent="0.25">
      <c r="A1025">
        <v>180279991</v>
      </c>
      <c r="B1025" s="1" t="s">
        <v>23</v>
      </c>
      <c r="C1025" s="1" t="s">
        <v>3133</v>
      </c>
      <c r="D1025" s="1" t="s">
        <v>7029</v>
      </c>
      <c r="E1025" s="1" t="s">
        <v>47</v>
      </c>
      <c r="F1025" s="1" t="s">
        <v>13</v>
      </c>
      <c r="G1025" s="2">
        <v>44263</v>
      </c>
      <c r="H1025" s="3">
        <v>0.60555555555555551</v>
      </c>
      <c r="I1025">
        <v>38728797</v>
      </c>
      <c r="J1025">
        <v>1</v>
      </c>
      <c r="K1025" s="1" t="s">
        <v>6548</v>
      </c>
      <c r="L1025">
        <v>1</v>
      </c>
      <c r="M1025" s="4">
        <v>3.6347432849999999</v>
      </c>
      <c r="N1025" s="5">
        <v>5142.7</v>
      </c>
      <c r="O1025" s="5">
        <f>IF(March_21[[#This Row],[WIN_OSE]]=0,('Summary Sheet'!$O$1)-('Summary Sheet'!$O$1*2%),-'Summary Sheet'!$O$1*(March_21[[#This Row],[BSP]]-1))</f>
        <v>-5.2694865699999998</v>
      </c>
    </row>
    <row r="1026" spans="1:15" x14ac:dyDescent="0.25">
      <c r="A1026">
        <v>180279993</v>
      </c>
      <c r="B1026" s="1" t="s">
        <v>23</v>
      </c>
      <c r="C1026" s="1" t="s">
        <v>3133</v>
      </c>
      <c r="D1026" s="1" t="s">
        <v>7029</v>
      </c>
      <c r="E1026" s="1" t="s">
        <v>37</v>
      </c>
      <c r="F1026" s="1" t="s">
        <v>13</v>
      </c>
      <c r="G1026" s="2">
        <v>44263</v>
      </c>
      <c r="H1026" s="3">
        <v>0.61944444444444446</v>
      </c>
      <c r="I1026">
        <v>20474179</v>
      </c>
      <c r="J1026">
        <v>1</v>
      </c>
      <c r="K1026" s="1" t="s">
        <v>3503</v>
      </c>
      <c r="L1026">
        <v>0</v>
      </c>
      <c r="M1026" s="4">
        <v>4.1737606219999996</v>
      </c>
      <c r="N1026" s="5">
        <v>5503.08</v>
      </c>
      <c r="O1026" s="5">
        <f>IF(March_21[[#This Row],[WIN_OSE]]=0,('Summary Sheet'!$O$1)-('Summary Sheet'!$O$1*2%),-'Summary Sheet'!$O$1*(March_21[[#This Row],[BSP]]-1))</f>
        <v>1.96</v>
      </c>
    </row>
    <row r="1027" spans="1:15" x14ac:dyDescent="0.25">
      <c r="A1027">
        <v>180279995</v>
      </c>
      <c r="B1027" s="1" t="s">
        <v>23</v>
      </c>
      <c r="C1027" s="1" t="s">
        <v>3133</v>
      </c>
      <c r="D1027" s="1" t="s">
        <v>7029</v>
      </c>
      <c r="E1027" s="1" t="s">
        <v>32</v>
      </c>
      <c r="F1027" s="1" t="s">
        <v>13</v>
      </c>
      <c r="G1027" s="2">
        <v>44263</v>
      </c>
      <c r="H1027" s="3">
        <v>0.63263888888888886</v>
      </c>
      <c r="I1027">
        <v>38593071</v>
      </c>
      <c r="J1027">
        <v>3</v>
      </c>
      <c r="K1027" s="1" t="s">
        <v>5254</v>
      </c>
      <c r="L1027">
        <v>0</v>
      </c>
      <c r="M1027" s="4">
        <v>3.7518877857815487</v>
      </c>
      <c r="N1027" s="5">
        <v>10598.02</v>
      </c>
      <c r="O1027" s="5">
        <f>IF(March_21[[#This Row],[WIN_OSE]]=0,('Summary Sheet'!$O$1)-('Summary Sheet'!$O$1*2%),-'Summary Sheet'!$O$1*(March_21[[#This Row],[BSP]]-1))</f>
        <v>1.96</v>
      </c>
    </row>
    <row r="1028" spans="1:15" x14ac:dyDescent="0.25">
      <c r="A1028">
        <v>180279997</v>
      </c>
      <c r="B1028" s="1" t="s">
        <v>23</v>
      </c>
      <c r="C1028" s="1" t="s">
        <v>3133</v>
      </c>
      <c r="D1028" s="1" t="s">
        <v>7029</v>
      </c>
      <c r="E1028" s="1" t="s">
        <v>32</v>
      </c>
      <c r="F1028" s="1" t="s">
        <v>13</v>
      </c>
      <c r="G1028" s="2">
        <v>44263</v>
      </c>
      <c r="H1028" s="3">
        <v>0.64444444444444449</v>
      </c>
      <c r="I1028">
        <v>38728800</v>
      </c>
      <c r="J1028">
        <v>1</v>
      </c>
      <c r="K1028" s="1" t="s">
        <v>5522</v>
      </c>
      <c r="L1028">
        <v>0</v>
      </c>
      <c r="M1028" s="4">
        <v>3.8933560778159877</v>
      </c>
      <c r="N1028" s="5">
        <v>7034.52</v>
      </c>
      <c r="O1028" s="5">
        <f>IF(March_21[[#This Row],[WIN_OSE]]=0,('Summary Sheet'!$O$1)-('Summary Sheet'!$O$1*2%),-'Summary Sheet'!$O$1*(March_21[[#This Row],[BSP]]-1))</f>
        <v>1.96</v>
      </c>
    </row>
    <row r="1029" spans="1:15" x14ac:dyDescent="0.25">
      <c r="A1029">
        <v>180279999</v>
      </c>
      <c r="B1029" s="1" t="s">
        <v>23</v>
      </c>
      <c r="C1029" s="1" t="s">
        <v>3133</v>
      </c>
      <c r="D1029" s="1" t="s">
        <v>7029</v>
      </c>
      <c r="E1029" s="1" t="s">
        <v>24</v>
      </c>
      <c r="F1029" s="1" t="s">
        <v>13</v>
      </c>
      <c r="G1029" s="2">
        <v>44263</v>
      </c>
      <c r="H1029" s="3">
        <v>0.65833333333333333</v>
      </c>
      <c r="I1029">
        <v>37472861</v>
      </c>
      <c r="J1029">
        <v>1</v>
      </c>
      <c r="K1029" s="1" t="s">
        <v>5419</v>
      </c>
      <c r="L1029">
        <v>0</v>
      </c>
      <c r="M1029" s="4">
        <v>3.3110670990000002</v>
      </c>
      <c r="N1029" s="5">
        <v>7920.78</v>
      </c>
      <c r="O1029" s="5">
        <f>IF(March_21[[#This Row],[WIN_OSE]]=0,('Summary Sheet'!$O$1)-('Summary Sheet'!$O$1*2%),-'Summary Sheet'!$O$1*(March_21[[#This Row],[BSP]]-1))</f>
        <v>1.96</v>
      </c>
    </row>
    <row r="1030" spans="1:15" x14ac:dyDescent="0.25">
      <c r="A1030">
        <v>180280001</v>
      </c>
      <c r="B1030" s="1" t="s">
        <v>23</v>
      </c>
      <c r="C1030" s="1" t="s">
        <v>3133</v>
      </c>
      <c r="D1030" s="1" t="s">
        <v>7029</v>
      </c>
      <c r="E1030" s="1" t="s">
        <v>30</v>
      </c>
      <c r="F1030" s="1" t="s">
        <v>13</v>
      </c>
      <c r="G1030" s="2">
        <v>44263</v>
      </c>
      <c r="H1030" s="3">
        <v>0.67222222222222228</v>
      </c>
      <c r="I1030">
        <v>27493349</v>
      </c>
      <c r="J1030">
        <v>4</v>
      </c>
      <c r="K1030" s="1" t="s">
        <v>5153</v>
      </c>
      <c r="L1030">
        <v>0</v>
      </c>
      <c r="M1030" s="4">
        <v>2.3309912598468507</v>
      </c>
      <c r="N1030" s="5">
        <v>12892.18</v>
      </c>
      <c r="O1030" s="5">
        <f>IF(March_21[[#This Row],[WIN_OSE]]=0,('Summary Sheet'!$O$1)-('Summary Sheet'!$O$1*2%),-'Summary Sheet'!$O$1*(March_21[[#This Row],[BSP]]-1))</f>
        <v>1.96</v>
      </c>
    </row>
    <row r="1031" spans="1:15" x14ac:dyDescent="0.25">
      <c r="A1031">
        <v>180280003</v>
      </c>
      <c r="B1031" s="1" t="s">
        <v>23</v>
      </c>
      <c r="C1031" s="1" t="s">
        <v>3133</v>
      </c>
      <c r="D1031" s="1" t="s">
        <v>7029</v>
      </c>
      <c r="E1031" s="1" t="s">
        <v>43</v>
      </c>
      <c r="F1031" s="1" t="s">
        <v>13</v>
      </c>
      <c r="G1031" s="2">
        <v>44263</v>
      </c>
      <c r="H1031" s="3">
        <v>0.68611111111111112</v>
      </c>
      <c r="I1031">
        <v>38422775</v>
      </c>
      <c r="J1031">
        <v>3</v>
      </c>
      <c r="K1031" s="1" t="s">
        <v>4624</v>
      </c>
      <c r="L1031">
        <v>0</v>
      </c>
      <c r="M1031" s="4">
        <v>4.4153522907261502</v>
      </c>
      <c r="N1031" s="5">
        <v>7869.02</v>
      </c>
      <c r="O1031" s="5">
        <f>IF(March_21[[#This Row],[WIN_OSE]]=0,('Summary Sheet'!$O$1)-('Summary Sheet'!$O$1*2%),-'Summary Sheet'!$O$1*(March_21[[#This Row],[BSP]]-1))</f>
        <v>1.96</v>
      </c>
    </row>
    <row r="1032" spans="1:15" x14ac:dyDescent="0.25">
      <c r="A1032">
        <v>180280005</v>
      </c>
      <c r="B1032" s="1" t="s">
        <v>23</v>
      </c>
      <c r="C1032" s="1" t="s">
        <v>3133</v>
      </c>
      <c r="D1032" s="1" t="s">
        <v>7029</v>
      </c>
      <c r="E1032" s="1" t="s">
        <v>47</v>
      </c>
      <c r="F1032" s="1" t="s">
        <v>13</v>
      </c>
      <c r="G1032" s="2">
        <v>44263</v>
      </c>
      <c r="H1032" s="3">
        <v>0.7</v>
      </c>
      <c r="I1032">
        <v>25736062</v>
      </c>
      <c r="J1032">
        <v>1</v>
      </c>
      <c r="K1032" s="1" t="s">
        <v>6550</v>
      </c>
      <c r="L1032">
        <v>0</v>
      </c>
      <c r="M1032" s="4">
        <v>2.68</v>
      </c>
      <c r="N1032" s="5">
        <v>9599.52</v>
      </c>
      <c r="O1032" s="5">
        <f>IF(March_21[[#This Row],[WIN_OSE]]=0,('Summary Sheet'!$O$1)-('Summary Sheet'!$O$1*2%),-'Summary Sheet'!$O$1*(March_21[[#This Row],[BSP]]-1))</f>
        <v>1.96</v>
      </c>
    </row>
    <row r="1033" spans="1:15" x14ac:dyDescent="0.25">
      <c r="A1033">
        <v>180280007</v>
      </c>
      <c r="B1033" s="1" t="s">
        <v>23</v>
      </c>
      <c r="C1033" s="1" t="s">
        <v>3133</v>
      </c>
      <c r="D1033" s="1" t="s">
        <v>7029</v>
      </c>
      <c r="E1033" s="1" t="s">
        <v>41</v>
      </c>
      <c r="F1033" s="1" t="s">
        <v>13</v>
      </c>
      <c r="G1033" s="2">
        <v>44263</v>
      </c>
      <c r="H1033" s="3">
        <v>0.71388888888888891</v>
      </c>
      <c r="I1033">
        <v>26811558</v>
      </c>
      <c r="J1033">
        <v>1</v>
      </c>
      <c r="K1033" s="1" t="s">
        <v>6552</v>
      </c>
      <c r="L1033">
        <v>1</v>
      </c>
      <c r="M1033" s="4">
        <v>2.7022639274045104</v>
      </c>
      <c r="N1033" s="5">
        <v>10946.88</v>
      </c>
      <c r="O1033" s="5">
        <f>IF(March_21[[#This Row],[WIN_OSE]]=0,('Summary Sheet'!$O$1)-('Summary Sheet'!$O$1*2%),-'Summary Sheet'!$O$1*(March_21[[#This Row],[BSP]]-1))</f>
        <v>-3.4045278548090208</v>
      </c>
    </row>
    <row r="1034" spans="1:15" x14ac:dyDescent="0.25">
      <c r="A1034">
        <v>180280009</v>
      </c>
      <c r="B1034" s="1" t="s">
        <v>23</v>
      </c>
      <c r="C1034" s="1" t="s">
        <v>3133</v>
      </c>
      <c r="D1034" s="1" t="s">
        <v>7029</v>
      </c>
      <c r="E1034" s="1" t="s">
        <v>30</v>
      </c>
      <c r="F1034" s="1" t="s">
        <v>13</v>
      </c>
      <c r="G1034" s="2">
        <v>44263</v>
      </c>
      <c r="H1034" s="3">
        <v>0.72777777777777775</v>
      </c>
      <c r="I1034">
        <v>28678167</v>
      </c>
      <c r="J1034">
        <v>1</v>
      </c>
      <c r="K1034" s="1" t="s">
        <v>5417</v>
      </c>
      <c r="L1034">
        <v>0</v>
      </c>
      <c r="M1034" s="4">
        <v>3.1343124545102183</v>
      </c>
      <c r="N1034" s="5">
        <v>13309.88</v>
      </c>
      <c r="O1034" s="5">
        <f>IF(March_21[[#This Row],[WIN_OSE]]=0,('Summary Sheet'!$O$1)-('Summary Sheet'!$O$1*2%),-'Summary Sheet'!$O$1*(March_21[[#This Row],[BSP]]-1))</f>
        <v>1.96</v>
      </c>
    </row>
    <row r="1035" spans="1:15" x14ac:dyDescent="0.25">
      <c r="A1035">
        <v>180280011</v>
      </c>
      <c r="B1035" s="1" t="s">
        <v>23</v>
      </c>
      <c r="C1035" s="1" t="s">
        <v>3133</v>
      </c>
      <c r="D1035" s="1" t="s">
        <v>7029</v>
      </c>
      <c r="E1035" s="1" t="s">
        <v>39</v>
      </c>
      <c r="F1035" s="1" t="s">
        <v>13</v>
      </c>
      <c r="G1035" s="2">
        <v>44263</v>
      </c>
      <c r="H1035" s="3">
        <v>0.73888888888888893</v>
      </c>
      <c r="I1035">
        <v>21002722</v>
      </c>
      <c r="J1035">
        <v>2</v>
      </c>
      <c r="K1035" s="1" t="s">
        <v>6553</v>
      </c>
      <c r="L1035">
        <v>0</v>
      </c>
      <c r="M1035" s="4">
        <v>2.9608377663634018</v>
      </c>
      <c r="N1035" s="5">
        <v>8022.8</v>
      </c>
      <c r="O1035" s="5">
        <f>IF(March_21[[#This Row],[WIN_OSE]]=0,('Summary Sheet'!$O$1)-('Summary Sheet'!$O$1*2%),-'Summary Sheet'!$O$1*(March_21[[#This Row],[BSP]]-1))</f>
        <v>1.96</v>
      </c>
    </row>
    <row r="1036" spans="1:15" x14ac:dyDescent="0.25">
      <c r="A1036">
        <v>180280013</v>
      </c>
      <c r="B1036" s="1" t="s">
        <v>23</v>
      </c>
      <c r="C1036" s="1" t="s">
        <v>3133</v>
      </c>
      <c r="D1036" s="1" t="s">
        <v>7029</v>
      </c>
      <c r="E1036" s="1" t="s">
        <v>41</v>
      </c>
      <c r="F1036" s="1" t="s">
        <v>13</v>
      </c>
      <c r="G1036" s="2">
        <v>44263</v>
      </c>
      <c r="H1036" s="3">
        <v>0.75138888888888888</v>
      </c>
      <c r="I1036">
        <v>36027754</v>
      </c>
      <c r="J1036">
        <v>3</v>
      </c>
      <c r="K1036" s="1" t="s">
        <v>4545</v>
      </c>
      <c r="L1036">
        <v>0</v>
      </c>
      <c r="M1036" s="4">
        <v>2.4604457154280306</v>
      </c>
      <c r="N1036" s="5">
        <v>19991.88</v>
      </c>
      <c r="O1036" s="5">
        <f>IF(March_21[[#This Row],[WIN_OSE]]=0,('Summary Sheet'!$O$1)-('Summary Sheet'!$O$1*2%),-'Summary Sheet'!$O$1*(March_21[[#This Row],[BSP]]-1))</f>
        <v>1.96</v>
      </c>
    </row>
    <row r="1037" spans="1:15" x14ac:dyDescent="0.25">
      <c r="A1037">
        <v>180280326</v>
      </c>
      <c r="B1037" s="1" t="s">
        <v>1277</v>
      </c>
      <c r="C1037" s="1" t="s">
        <v>3140</v>
      </c>
      <c r="D1037" s="1" t="s">
        <v>7029</v>
      </c>
      <c r="E1037" s="1" t="s">
        <v>41</v>
      </c>
      <c r="F1037" s="1" t="s">
        <v>44</v>
      </c>
      <c r="G1037" s="2">
        <v>44263</v>
      </c>
      <c r="H1037" s="3">
        <v>0.7680555555555556</v>
      </c>
      <c r="I1037">
        <v>25018713</v>
      </c>
      <c r="J1037">
        <v>6</v>
      </c>
      <c r="K1037" s="1" t="s">
        <v>1049</v>
      </c>
      <c r="L1037">
        <v>0</v>
      </c>
      <c r="M1037" s="4">
        <v>3.9484670137335351</v>
      </c>
      <c r="N1037" s="5">
        <v>11510.5</v>
      </c>
      <c r="O1037" s="5">
        <f>IF(March_21[[#This Row],[WIN_OSE]]=0,('Summary Sheet'!$O$1)-('Summary Sheet'!$O$1*2%),-'Summary Sheet'!$O$1*(March_21[[#This Row],[BSP]]-1))</f>
        <v>1.96</v>
      </c>
    </row>
    <row r="1038" spans="1:15" x14ac:dyDescent="0.25">
      <c r="A1038">
        <v>180280330</v>
      </c>
      <c r="B1038" s="1" t="s">
        <v>1277</v>
      </c>
      <c r="C1038" s="1" t="s">
        <v>3140</v>
      </c>
      <c r="D1038" s="1" t="s">
        <v>7029</v>
      </c>
      <c r="E1038" s="1" t="s">
        <v>47</v>
      </c>
      <c r="F1038" s="1" t="s">
        <v>44</v>
      </c>
      <c r="G1038" s="2">
        <v>44263</v>
      </c>
      <c r="H1038" s="3">
        <v>0.77847222222222223</v>
      </c>
      <c r="I1038">
        <v>28789094</v>
      </c>
      <c r="J1038">
        <v>1</v>
      </c>
      <c r="K1038" s="1" t="s">
        <v>5679</v>
      </c>
      <c r="L1038">
        <v>0</v>
      </c>
      <c r="M1038" s="4">
        <v>4.2</v>
      </c>
      <c r="N1038" s="5">
        <v>18657.2</v>
      </c>
      <c r="O1038" s="5">
        <f>IF(March_21[[#This Row],[WIN_OSE]]=0,('Summary Sheet'!$O$1)-('Summary Sheet'!$O$1*2%),-'Summary Sheet'!$O$1*(March_21[[#This Row],[BSP]]-1))</f>
        <v>1.96</v>
      </c>
    </row>
    <row r="1039" spans="1:15" x14ac:dyDescent="0.25">
      <c r="A1039">
        <v>180280333</v>
      </c>
      <c r="B1039" s="1" t="s">
        <v>1277</v>
      </c>
      <c r="C1039" s="1" t="s">
        <v>3140</v>
      </c>
      <c r="D1039" s="1" t="s">
        <v>7029</v>
      </c>
      <c r="E1039" s="1" t="s">
        <v>20</v>
      </c>
      <c r="F1039" s="1" t="s">
        <v>44</v>
      </c>
      <c r="G1039" s="2">
        <v>44263</v>
      </c>
      <c r="H1039" s="3">
        <v>0.79097222222222219</v>
      </c>
      <c r="I1039">
        <v>38578774</v>
      </c>
      <c r="J1039">
        <v>4</v>
      </c>
      <c r="K1039" s="1" t="s">
        <v>662</v>
      </c>
      <c r="L1039">
        <v>0</v>
      </c>
      <c r="M1039" s="4">
        <v>4.3</v>
      </c>
      <c r="N1039" s="5">
        <v>10063.74</v>
      </c>
      <c r="O1039" s="5">
        <f>IF(March_21[[#This Row],[WIN_OSE]]=0,('Summary Sheet'!$O$1)-('Summary Sheet'!$O$1*2%),-'Summary Sheet'!$O$1*(March_21[[#This Row],[BSP]]-1))</f>
        <v>1.96</v>
      </c>
    </row>
    <row r="1040" spans="1:15" x14ac:dyDescent="0.25">
      <c r="A1040">
        <v>180280337</v>
      </c>
      <c r="B1040" s="1" t="s">
        <v>1277</v>
      </c>
      <c r="C1040" s="1" t="s">
        <v>3140</v>
      </c>
      <c r="D1040" s="1" t="s">
        <v>7029</v>
      </c>
      <c r="E1040" s="1" t="s">
        <v>43</v>
      </c>
      <c r="F1040" s="1" t="s">
        <v>44</v>
      </c>
      <c r="G1040" s="2">
        <v>44263</v>
      </c>
      <c r="H1040" s="3">
        <v>0.80277777777777781</v>
      </c>
      <c r="I1040">
        <v>36877742</v>
      </c>
      <c r="J1040">
        <v>3</v>
      </c>
      <c r="K1040" s="1" t="s">
        <v>5678</v>
      </c>
      <c r="L1040">
        <v>0</v>
      </c>
      <c r="M1040" s="4">
        <v>3.178795490751436</v>
      </c>
      <c r="N1040" s="5">
        <v>24368.6</v>
      </c>
      <c r="O1040" s="5">
        <f>IF(March_21[[#This Row],[WIN_OSE]]=0,('Summary Sheet'!$O$1)-('Summary Sheet'!$O$1*2%),-'Summary Sheet'!$O$1*(March_21[[#This Row],[BSP]]-1))</f>
        <v>1.96</v>
      </c>
    </row>
    <row r="1041" spans="1:15" x14ac:dyDescent="0.25">
      <c r="A1041">
        <v>180280340</v>
      </c>
      <c r="B1041" s="1" t="s">
        <v>1277</v>
      </c>
      <c r="C1041" s="1" t="s">
        <v>3140</v>
      </c>
      <c r="D1041" s="1" t="s">
        <v>7029</v>
      </c>
      <c r="E1041" s="1" t="s">
        <v>43</v>
      </c>
      <c r="F1041" s="1" t="s">
        <v>44</v>
      </c>
      <c r="G1041" s="2">
        <v>44263</v>
      </c>
      <c r="H1041" s="3">
        <v>0.81527777777777777</v>
      </c>
      <c r="I1041">
        <v>38480250</v>
      </c>
      <c r="J1041">
        <v>4</v>
      </c>
      <c r="K1041" s="1" t="s">
        <v>5677</v>
      </c>
      <c r="L1041">
        <v>0</v>
      </c>
      <c r="M1041" s="4">
        <v>3.7752725250000001</v>
      </c>
      <c r="N1041" s="5">
        <v>18172.86</v>
      </c>
      <c r="O1041" s="5">
        <f>IF(March_21[[#This Row],[WIN_OSE]]=0,('Summary Sheet'!$O$1)-('Summary Sheet'!$O$1*2%),-'Summary Sheet'!$O$1*(March_21[[#This Row],[BSP]]-1))</f>
        <v>1.96</v>
      </c>
    </row>
    <row r="1042" spans="1:15" x14ac:dyDescent="0.25">
      <c r="A1042">
        <v>180280343</v>
      </c>
      <c r="B1042" s="1" t="s">
        <v>1277</v>
      </c>
      <c r="C1042" s="1" t="s">
        <v>3140</v>
      </c>
      <c r="D1042" s="1" t="s">
        <v>7029</v>
      </c>
      <c r="E1042" s="1" t="s">
        <v>17</v>
      </c>
      <c r="F1042" s="1" t="s">
        <v>44</v>
      </c>
      <c r="G1042" s="2">
        <v>44263</v>
      </c>
      <c r="H1042" s="3">
        <v>0.82708333333333328</v>
      </c>
      <c r="I1042">
        <v>28232022</v>
      </c>
      <c r="J1042">
        <v>2</v>
      </c>
      <c r="K1042" s="1" t="s">
        <v>1391</v>
      </c>
      <c r="L1042">
        <v>0</v>
      </c>
      <c r="M1042" s="4">
        <v>1.3314120785071668</v>
      </c>
      <c r="N1042" s="5">
        <v>57966.96</v>
      </c>
      <c r="O1042" s="5">
        <f>IF(March_21[[#This Row],[WIN_OSE]]=0,('Summary Sheet'!$O$1)-('Summary Sheet'!$O$1*2%),-'Summary Sheet'!$O$1*(March_21[[#This Row],[BSP]]-1))</f>
        <v>1.96</v>
      </c>
    </row>
    <row r="1043" spans="1:15" x14ac:dyDescent="0.25">
      <c r="A1043">
        <v>180280346</v>
      </c>
      <c r="B1043" s="1" t="s">
        <v>1277</v>
      </c>
      <c r="C1043" s="1" t="s">
        <v>3140</v>
      </c>
      <c r="D1043" s="1" t="s">
        <v>7029</v>
      </c>
      <c r="E1043" s="1" t="s">
        <v>17</v>
      </c>
      <c r="F1043" s="1" t="s">
        <v>44</v>
      </c>
      <c r="G1043" s="2">
        <v>44263</v>
      </c>
      <c r="H1043" s="3">
        <v>0.83750000000000002</v>
      </c>
      <c r="I1043">
        <v>37188452</v>
      </c>
      <c r="J1043">
        <v>6</v>
      </c>
      <c r="K1043" s="1" t="s">
        <v>503</v>
      </c>
      <c r="L1043">
        <v>1</v>
      </c>
      <c r="M1043" s="4">
        <v>2.82</v>
      </c>
      <c r="N1043" s="5">
        <v>20629.599999999999</v>
      </c>
      <c r="O1043" s="5">
        <f>IF(March_21[[#This Row],[WIN_OSE]]=0,('Summary Sheet'!$O$1)-('Summary Sheet'!$O$1*2%),-'Summary Sheet'!$O$1*(March_21[[#This Row],[BSP]]-1))</f>
        <v>-3.6399999999999997</v>
      </c>
    </row>
    <row r="1044" spans="1:15" x14ac:dyDescent="0.25">
      <c r="A1044">
        <v>180280349</v>
      </c>
      <c r="B1044" s="1" t="s">
        <v>1277</v>
      </c>
      <c r="C1044" s="1" t="s">
        <v>3140</v>
      </c>
      <c r="D1044" s="1" t="s">
        <v>7029</v>
      </c>
      <c r="E1044" s="1" t="s">
        <v>17</v>
      </c>
      <c r="F1044" s="1" t="s">
        <v>44</v>
      </c>
      <c r="G1044" s="2">
        <v>44263</v>
      </c>
      <c r="H1044" s="3">
        <v>0.84791666666666665</v>
      </c>
      <c r="I1044">
        <v>35900880</v>
      </c>
      <c r="J1044">
        <v>5</v>
      </c>
      <c r="K1044" s="1" t="s">
        <v>6556</v>
      </c>
      <c r="L1044">
        <v>1</v>
      </c>
      <c r="M1044" s="4">
        <v>3.1014895569999998</v>
      </c>
      <c r="N1044" s="5">
        <v>20804.599999999999</v>
      </c>
      <c r="O1044" s="5">
        <f>IF(March_21[[#This Row],[WIN_OSE]]=0,('Summary Sheet'!$O$1)-('Summary Sheet'!$O$1*2%),-'Summary Sheet'!$O$1*(March_21[[#This Row],[BSP]]-1))</f>
        <v>-4.2029791139999997</v>
      </c>
    </row>
    <row r="1045" spans="1:15" x14ac:dyDescent="0.25">
      <c r="A1045">
        <v>180280353</v>
      </c>
      <c r="B1045" s="1" t="s">
        <v>1277</v>
      </c>
      <c r="C1045" s="1" t="s">
        <v>3140</v>
      </c>
      <c r="D1045" s="1" t="s">
        <v>7029</v>
      </c>
      <c r="E1045" s="1" t="s">
        <v>17</v>
      </c>
      <c r="F1045" s="1" t="s">
        <v>44</v>
      </c>
      <c r="G1045" s="2">
        <v>44263</v>
      </c>
      <c r="H1045" s="3">
        <v>0.85833333333333328</v>
      </c>
      <c r="I1045">
        <v>25516385</v>
      </c>
      <c r="J1045">
        <v>5</v>
      </c>
      <c r="K1045" s="1" t="s">
        <v>6558</v>
      </c>
      <c r="L1045">
        <v>0</v>
      </c>
      <c r="M1045" s="4">
        <v>2.8729415057448207</v>
      </c>
      <c r="N1045" s="5">
        <v>44775.3</v>
      </c>
      <c r="O1045" s="5">
        <f>IF(March_21[[#This Row],[WIN_OSE]]=0,('Summary Sheet'!$O$1)-('Summary Sheet'!$O$1*2%),-'Summary Sheet'!$O$1*(March_21[[#This Row],[BSP]]-1))</f>
        <v>1.96</v>
      </c>
    </row>
    <row r="1046" spans="1:15" x14ac:dyDescent="0.25">
      <c r="A1046">
        <v>180280356</v>
      </c>
      <c r="B1046" s="1" t="s">
        <v>1277</v>
      </c>
      <c r="C1046" s="1" t="s">
        <v>3140</v>
      </c>
      <c r="D1046" s="1" t="s">
        <v>7029</v>
      </c>
      <c r="E1046" s="1" t="s">
        <v>17</v>
      </c>
      <c r="F1046" s="1" t="s">
        <v>44</v>
      </c>
      <c r="G1046" s="2">
        <v>44263</v>
      </c>
      <c r="H1046" s="3">
        <v>0.86944444444444446</v>
      </c>
      <c r="I1046">
        <v>24963113</v>
      </c>
      <c r="J1046">
        <v>6</v>
      </c>
      <c r="K1046" s="1" t="s">
        <v>6559</v>
      </c>
      <c r="L1046">
        <v>0</v>
      </c>
      <c r="M1046" s="4">
        <v>2.4232411238280838</v>
      </c>
      <c r="N1046" s="5">
        <v>39123.24</v>
      </c>
      <c r="O1046" s="5">
        <f>IF(March_21[[#This Row],[WIN_OSE]]=0,('Summary Sheet'!$O$1)-('Summary Sheet'!$O$1*2%),-'Summary Sheet'!$O$1*(March_21[[#This Row],[BSP]]-1))</f>
        <v>1.96</v>
      </c>
    </row>
    <row r="1047" spans="1:15" x14ac:dyDescent="0.25">
      <c r="A1047">
        <v>180280359</v>
      </c>
      <c r="B1047" s="1" t="s">
        <v>1277</v>
      </c>
      <c r="C1047" s="1" t="s">
        <v>3140</v>
      </c>
      <c r="D1047" s="1" t="s">
        <v>7029</v>
      </c>
      <c r="E1047" s="1" t="s">
        <v>17</v>
      </c>
      <c r="F1047" s="1" t="s">
        <v>44</v>
      </c>
      <c r="G1047" s="2">
        <v>44263</v>
      </c>
      <c r="H1047" s="3">
        <v>0.88263888888888886</v>
      </c>
      <c r="I1047">
        <v>27490379</v>
      </c>
      <c r="J1047">
        <v>4</v>
      </c>
      <c r="K1047" s="1" t="s">
        <v>6561</v>
      </c>
      <c r="L1047">
        <v>1</v>
      </c>
      <c r="M1047" s="4">
        <v>2.4211155282633259</v>
      </c>
      <c r="N1047" s="5">
        <v>38026.959999999999</v>
      </c>
      <c r="O1047" s="5">
        <f>IF(March_21[[#This Row],[WIN_OSE]]=0,('Summary Sheet'!$O$1)-('Summary Sheet'!$O$1*2%),-'Summary Sheet'!$O$1*(March_21[[#This Row],[BSP]]-1))</f>
        <v>-2.8422310565266518</v>
      </c>
    </row>
    <row r="1048" spans="1:15" x14ac:dyDescent="0.25">
      <c r="A1048">
        <v>180280362</v>
      </c>
      <c r="B1048" s="1" t="s">
        <v>1277</v>
      </c>
      <c r="C1048" s="1" t="s">
        <v>3140</v>
      </c>
      <c r="D1048" s="1" t="s">
        <v>7029</v>
      </c>
      <c r="E1048" s="1" t="s">
        <v>17</v>
      </c>
      <c r="F1048" s="1" t="s">
        <v>78</v>
      </c>
      <c r="G1048" s="2">
        <v>44263</v>
      </c>
      <c r="H1048" s="3">
        <v>0.8930555555555556</v>
      </c>
      <c r="I1048">
        <v>38726871</v>
      </c>
      <c r="J1048">
        <v>2</v>
      </c>
      <c r="K1048" s="1" t="s">
        <v>3406</v>
      </c>
      <c r="L1048">
        <v>0</v>
      </c>
      <c r="M1048" s="4">
        <v>2.9898603322363497</v>
      </c>
      <c r="N1048" s="5">
        <v>22806.52</v>
      </c>
      <c r="O1048" s="5">
        <f>IF(March_21[[#This Row],[WIN_OSE]]=0,('Summary Sheet'!$O$1)-('Summary Sheet'!$O$1*2%),-'Summary Sheet'!$O$1*(March_21[[#This Row],[BSP]]-1))</f>
        <v>1.96</v>
      </c>
    </row>
    <row r="1049" spans="1:15" x14ac:dyDescent="0.25">
      <c r="A1049">
        <v>180280446</v>
      </c>
      <c r="B1049" s="1" t="s">
        <v>16</v>
      </c>
      <c r="C1049" s="1" t="s">
        <v>3134</v>
      </c>
      <c r="D1049" s="1" t="s">
        <v>7029</v>
      </c>
      <c r="E1049" s="1" t="s">
        <v>47</v>
      </c>
      <c r="F1049" s="1" t="s">
        <v>33</v>
      </c>
      <c r="G1049" s="2">
        <v>44263</v>
      </c>
      <c r="H1049" s="3">
        <v>0.75624999999999998</v>
      </c>
      <c r="I1049">
        <v>24714955</v>
      </c>
      <c r="J1049">
        <v>3</v>
      </c>
      <c r="K1049" s="1" t="s">
        <v>3977</v>
      </c>
      <c r="L1049">
        <v>0</v>
      </c>
      <c r="M1049" s="4">
        <v>3.4855124073854666</v>
      </c>
      <c r="N1049" s="5">
        <v>8174.36</v>
      </c>
      <c r="O1049" s="5">
        <f>IF(March_21[[#This Row],[WIN_OSE]]=0,('Summary Sheet'!$O$1)-('Summary Sheet'!$O$1*2%),-'Summary Sheet'!$O$1*(March_21[[#This Row],[BSP]]-1))</f>
        <v>1.96</v>
      </c>
    </row>
    <row r="1050" spans="1:15" x14ac:dyDescent="0.25">
      <c r="A1050">
        <v>180280448</v>
      </c>
      <c r="B1050" s="1" t="s">
        <v>16</v>
      </c>
      <c r="C1050" s="1" t="s">
        <v>3134</v>
      </c>
      <c r="D1050" s="1" t="s">
        <v>7029</v>
      </c>
      <c r="E1050" s="1" t="s">
        <v>47</v>
      </c>
      <c r="F1050" s="1" t="s">
        <v>33</v>
      </c>
      <c r="G1050" s="2">
        <v>44263</v>
      </c>
      <c r="H1050" s="3">
        <v>0.76944444444444449</v>
      </c>
      <c r="I1050">
        <v>36836639</v>
      </c>
      <c r="J1050">
        <v>3</v>
      </c>
      <c r="K1050" s="1" t="s">
        <v>5449</v>
      </c>
      <c r="L1050">
        <v>1</v>
      </c>
      <c r="M1050" s="4">
        <v>2.1803596267711693</v>
      </c>
      <c r="N1050" s="5">
        <v>12853.28</v>
      </c>
      <c r="O1050" s="5">
        <f>IF(March_21[[#This Row],[WIN_OSE]]=0,('Summary Sheet'!$O$1)-('Summary Sheet'!$O$1*2%),-'Summary Sheet'!$O$1*(March_21[[#This Row],[BSP]]-1))</f>
        <v>-2.3607192535423387</v>
      </c>
    </row>
    <row r="1051" spans="1:15" x14ac:dyDescent="0.25">
      <c r="A1051">
        <v>180280450</v>
      </c>
      <c r="B1051" s="1" t="s">
        <v>16</v>
      </c>
      <c r="C1051" s="1" t="s">
        <v>3134</v>
      </c>
      <c r="D1051" s="1" t="s">
        <v>7029</v>
      </c>
      <c r="E1051" s="1" t="s">
        <v>32</v>
      </c>
      <c r="F1051" s="1" t="s">
        <v>33</v>
      </c>
      <c r="G1051" s="2">
        <v>44263</v>
      </c>
      <c r="H1051" s="3">
        <v>0.77986111111111112</v>
      </c>
      <c r="I1051">
        <v>30519469</v>
      </c>
      <c r="J1051">
        <v>3</v>
      </c>
      <c r="K1051" s="1" t="s">
        <v>6562</v>
      </c>
      <c r="L1051">
        <v>0</v>
      </c>
      <c r="M1051" s="4">
        <v>4.3965701111506865</v>
      </c>
      <c r="N1051" s="5">
        <v>4724.4799999999996</v>
      </c>
      <c r="O1051" s="5">
        <f>IF(March_21[[#This Row],[WIN_OSE]]=0,('Summary Sheet'!$O$1)-('Summary Sheet'!$O$1*2%),-'Summary Sheet'!$O$1*(March_21[[#This Row],[BSP]]-1))</f>
        <v>1.96</v>
      </c>
    </row>
    <row r="1052" spans="1:15" x14ac:dyDescent="0.25">
      <c r="A1052">
        <v>180280452</v>
      </c>
      <c r="B1052" s="1" t="s">
        <v>16</v>
      </c>
      <c r="C1052" s="1" t="s">
        <v>3134</v>
      </c>
      <c r="D1052" s="1" t="s">
        <v>7029</v>
      </c>
      <c r="E1052" s="1" t="s">
        <v>41</v>
      </c>
      <c r="F1052" s="1" t="s">
        <v>33</v>
      </c>
      <c r="G1052" s="2">
        <v>44263</v>
      </c>
      <c r="H1052" s="3">
        <v>0.79027777777777775</v>
      </c>
      <c r="I1052">
        <v>36645236</v>
      </c>
      <c r="J1052">
        <v>4</v>
      </c>
      <c r="K1052" s="1" t="s">
        <v>6566</v>
      </c>
      <c r="L1052">
        <v>0</v>
      </c>
      <c r="M1052" s="4">
        <v>4.5716925010000002</v>
      </c>
      <c r="N1052" s="5">
        <v>7629.44</v>
      </c>
      <c r="O1052" s="5">
        <f>IF(March_21[[#This Row],[WIN_OSE]]=0,('Summary Sheet'!$O$1)-('Summary Sheet'!$O$1*2%),-'Summary Sheet'!$O$1*(March_21[[#This Row],[BSP]]-1))</f>
        <v>1.96</v>
      </c>
    </row>
    <row r="1053" spans="1:15" x14ac:dyDescent="0.25">
      <c r="A1053">
        <v>180280454</v>
      </c>
      <c r="B1053" s="1" t="s">
        <v>16</v>
      </c>
      <c r="C1053" s="1" t="s">
        <v>3134</v>
      </c>
      <c r="D1053" s="1" t="s">
        <v>7029</v>
      </c>
      <c r="E1053" s="1" t="s">
        <v>328</v>
      </c>
      <c r="F1053" s="1" t="s">
        <v>35</v>
      </c>
      <c r="G1053" s="2">
        <v>44263</v>
      </c>
      <c r="H1053" s="3">
        <v>0.8041666666666667</v>
      </c>
      <c r="I1053">
        <v>37309908</v>
      </c>
      <c r="J1053">
        <v>4</v>
      </c>
      <c r="K1053" s="1" t="s">
        <v>6567</v>
      </c>
      <c r="L1053">
        <v>0</v>
      </c>
      <c r="M1053" s="4">
        <v>3.2036267932802542</v>
      </c>
      <c r="N1053" s="5">
        <v>6473.32</v>
      </c>
      <c r="O1053" s="5">
        <f>IF(March_21[[#This Row],[WIN_OSE]]=0,('Summary Sheet'!$O$1)-('Summary Sheet'!$O$1*2%),-'Summary Sheet'!$O$1*(March_21[[#This Row],[BSP]]-1))</f>
        <v>1.96</v>
      </c>
    </row>
    <row r="1054" spans="1:15" x14ac:dyDescent="0.25">
      <c r="A1054">
        <v>180280456</v>
      </c>
      <c r="B1054" s="1" t="s">
        <v>16</v>
      </c>
      <c r="C1054" s="1" t="s">
        <v>3134</v>
      </c>
      <c r="D1054" s="1" t="s">
        <v>7029</v>
      </c>
      <c r="E1054" s="1" t="s">
        <v>34</v>
      </c>
      <c r="F1054" s="1" t="s">
        <v>35</v>
      </c>
      <c r="G1054" s="2">
        <v>44263</v>
      </c>
      <c r="H1054" s="3">
        <v>0.81666666666666665</v>
      </c>
      <c r="I1054">
        <v>24030497</v>
      </c>
      <c r="J1054">
        <v>4</v>
      </c>
      <c r="K1054" s="1" t="s">
        <v>5030</v>
      </c>
      <c r="L1054">
        <v>1</v>
      </c>
      <c r="M1054" s="4">
        <v>2.6733667658806732</v>
      </c>
      <c r="N1054" s="5">
        <v>16191.72</v>
      </c>
      <c r="O1054" s="5">
        <f>IF(March_21[[#This Row],[WIN_OSE]]=0,('Summary Sheet'!$O$1)-('Summary Sheet'!$O$1*2%),-'Summary Sheet'!$O$1*(March_21[[#This Row],[BSP]]-1))</f>
        <v>-3.3467335317613465</v>
      </c>
    </row>
    <row r="1055" spans="1:15" x14ac:dyDescent="0.25">
      <c r="A1055">
        <v>180280458</v>
      </c>
      <c r="B1055" s="1" t="s">
        <v>16</v>
      </c>
      <c r="C1055" s="1" t="s">
        <v>3134</v>
      </c>
      <c r="D1055" s="1" t="s">
        <v>7029</v>
      </c>
      <c r="E1055" s="1" t="s">
        <v>34</v>
      </c>
      <c r="F1055" s="1" t="s">
        <v>35</v>
      </c>
      <c r="G1055" s="2">
        <v>44263</v>
      </c>
      <c r="H1055" s="3">
        <v>0.8305555555555556</v>
      </c>
      <c r="I1055">
        <v>38726853</v>
      </c>
      <c r="J1055">
        <v>1</v>
      </c>
      <c r="K1055" s="1" t="s">
        <v>6568</v>
      </c>
      <c r="L1055">
        <v>0</v>
      </c>
      <c r="M1055" s="4">
        <v>2.8473059116892734</v>
      </c>
      <c r="N1055" s="5">
        <v>22896.5</v>
      </c>
      <c r="O1055" s="5">
        <f>IF(March_21[[#This Row],[WIN_OSE]]=0,('Summary Sheet'!$O$1)-('Summary Sheet'!$O$1*2%),-'Summary Sheet'!$O$1*(March_21[[#This Row],[BSP]]-1))</f>
        <v>1.96</v>
      </c>
    </row>
    <row r="1056" spans="1:15" x14ac:dyDescent="0.25">
      <c r="A1056">
        <v>180280460</v>
      </c>
      <c r="B1056" s="1" t="s">
        <v>16</v>
      </c>
      <c r="C1056" s="1" t="s">
        <v>3134</v>
      </c>
      <c r="D1056" s="1" t="s">
        <v>7029</v>
      </c>
      <c r="E1056" s="1" t="s">
        <v>346</v>
      </c>
      <c r="F1056" s="1" t="s">
        <v>35</v>
      </c>
      <c r="G1056" s="2">
        <v>44263</v>
      </c>
      <c r="H1056" s="3">
        <v>0.84513888888888888</v>
      </c>
      <c r="I1056">
        <v>32197405</v>
      </c>
      <c r="J1056">
        <v>3</v>
      </c>
      <c r="K1056" s="1" t="s">
        <v>4998</v>
      </c>
      <c r="L1056">
        <v>0</v>
      </c>
      <c r="M1056" s="4">
        <v>3.35</v>
      </c>
      <c r="N1056" s="5">
        <v>10189.02</v>
      </c>
      <c r="O1056" s="5">
        <f>IF(March_21[[#This Row],[WIN_OSE]]=0,('Summary Sheet'!$O$1)-('Summary Sheet'!$O$1*2%),-'Summary Sheet'!$O$1*(March_21[[#This Row],[BSP]]-1))</f>
        <v>1.96</v>
      </c>
    </row>
    <row r="1057" spans="1:15" x14ac:dyDescent="0.25">
      <c r="A1057">
        <v>180280462</v>
      </c>
      <c r="B1057" s="1" t="s">
        <v>16</v>
      </c>
      <c r="C1057" s="1" t="s">
        <v>3134</v>
      </c>
      <c r="D1057" s="1" t="s">
        <v>7029</v>
      </c>
      <c r="E1057" s="1" t="s">
        <v>49</v>
      </c>
      <c r="F1057" s="1" t="s">
        <v>50</v>
      </c>
      <c r="G1057" s="2">
        <v>44263</v>
      </c>
      <c r="H1057" s="3">
        <v>0.85972222222222228</v>
      </c>
      <c r="I1057">
        <v>37629679</v>
      </c>
      <c r="J1057">
        <v>6</v>
      </c>
      <c r="K1057" s="1" t="s">
        <v>686</v>
      </c>
      <c r="L1057">
        <v>0</v>
      </c>
      <c r="M1057" s="4">
        <v>3.5089986467109702</v>
      </c>
      <c r="N1057" s="5">
        <v>10630.9</v>
      </c>
      <c r="O1057" s="5">
        <f>IF(March_21[[#This Row],[WIN_OSE]]=0,('Summary Sheet'!$O$1)-('Summary Sheet'!$O$1*2%),-'Summary Sheet'!$O$1*(March_21[[#This Row],[BSP]]-1))</f>
        <v>1.96</v>
      </c>
    </row>
    <row r="1058" spans="1:15" x14ac:dyDescent="0.25">
      <c r="A1058">
        <v>180280464</v>
      </c>
      <c r="B1058" s="1" t="s">
        <v>16</v>
      </c>
      <c r="C1058" s="1" t="s">
        <v>3134</v>
      </c>
      <c r="D1058" s="1" t="s">
        <v>7029</v>
      </c>
      <c r="E1058" s="1" t="s">
        <v>64</v>
      </c>
      <c r="F1058" s="1" t="s">
        <v>35</v>
      </c>
      <c r="G1058" s="2">
        <v>44263</v>
      </c>
      <c r="H1058" s="3">
        <v>0.87083333333333335</v>
      </c>
      <c r="I1058">
        <v>37627261</v>
      </c>
      <c r="J1058">
        <v>1</v>
      </c>
      <c r="K1058" s="1" t="s">
        <v>354</v>
      </c>
      <c r="L1058">
        <v>0</v>
      </c>
      <c r="M1058" s="4">
        <v>4</v>
      </c>
      <c r="N1058" s="5">
        <v>9029.66</v>
      </c>
      <c r="O1058" s="5">
        <f>IF(March_21[[#This Row],[WIN_OSE]]=0,('Summary Sheet'!$O$1)-('Summary Sheet'!$O$1*2%),-'Summary Sheet'!$O$1*(March_21[[#This Row],[BSP]]-1))</f>
        <v>1.96</v>
      </c>
    </row>
    <row r="1059" spans="1:15" x14ac:dyDescent="0.25">
      <c r="A1059">
        <v>180280466</v>
      </c>
      <c r="B1059" s="1" t="s">
        <v>16</v>
      </c>
      <c r="C1059" s="1" t="s">
        <v>3134</v>
      </c>
      <c r="D1059" s="1" t="s">
        <v>7029</v>
      </c>
      <c r="E1059" s="1" t="s">
        <v>64</v>
      </c>
      <c r="F1059" s="1" t="s">
        <v>35</v>
      </c>
      <c r="G1059" s="2">
        <v>44263</v>
      </c>
      <c r="H1059" s="3">
        <v>0.8833333333333333</v>
      </c>
      <c r="I1059">
        <v>35839706</v>
      </c>
      <c r="J1059">
        <v>6</v>
      </c>
      <c r="K1059" s="1" t="s">
        <v>4944</v>
      </c>
      <c r="L1059">
        <v>0</v>
      </c>
      <c r="M1059" s="4">
        <v>3</v>
      </c>
      <c r="N1059" s="5">
        <v>9915.94</v>
      </c>
      <c r="O1059" s="5">
        <f>IF(March_21[[#This Row],[WIN_OSE]]=0,('Summary Sheet'!$O$1)-('Summary Sheet'!$O$1*2%),-'Summary Sheet'!$O$1*(March_21[[#This Row],[BSP]]-1))</f>
        <v>1.96</v>
      </c>
    </row>
    <row r="1060" spans="1:15" x14ac:dyDescent="0.25">
      <c r="A1060">
        <v>180280468</v>
      </c>
      <c r="B1060" s="1" t="s">
        <v>16</v>
      </c>
      <c r="C1060" s="1" t="s">
        <v>3134</v>
      </c>
      <c r="D1060" s="1" t="s">
        <v>7029</v>
      </c>
      <c r="E1060" s="1" t="s">
        <v>75</v>
      </c>
      <c r="F1060" s="1" t="s">
        <v>50</v>
      </c>
      <c r="G1060" s="2">
        <v>44263</v>
      </c>
      <c r="H1060" s="3">
        <v>0.89444444444444449</v>
      </c>
      <c r="I1060">
        <v>38726856</v>
      </c>
      <c r="J1060">
        <v>1</v>
      </c>
      <c r="K1060" s="1" t="s">
        <v>5844</v>
      </c>
      <c r="L1060">
        <v>1</v>
      </c>
      <c r="M1060" s="4">
        <v>2.5945429993444851</v>
      </c>
      <c r="N1060" s="5">
        <v>23863.919999999998</v>
      </c>
      <c r="O1060" s="5">
        <f>IF(March_21[[#This Row],[WIN_OSE]]=0,('Summary Sheet'!$O$1)-('Summary Sheet'!$O$1*2%),-'Summary Sheet'!$O$1*(March_21[[#This Row],[BSP]]-1))</f>
        <v>-3.1890859986889701</v>
      </c>
    </row>
    <row r="1061" spans="1:15" x14ac:dyDescent="0.25">
      <c r="A1061">
        <v>180280609</v>
      </c>
      <c r="B1061" s="1" t="s">
        <v>19</v>
      </c>
      <c r="C1061" s="1" t="s">
        <v>3141</v>
      </c>
      <c r="D1061" s="1" t="s">
        <v>7029</v>
      </c>
      <c r="E1061" s="1" t="s">
        <v>43</v>
      </c>
      <c r="F1061" s="1" t="s">
        <v>36</v>
      </c>
      <c r="G1061" s="2">
        <v>44263</v>
      </c>
      <c r="H1061" s="3">
        <v>0.7631944444444444</v>
      </c>
      <c r="I1061">
        <v>28753458</v>
      </c>
      <c r="J1061">
        <v>6</v>
      </c>
      <c r="K1061" s="1" t="s">
        <v>646</v>
      </c>
      <c r="L1061">
        <v>0</v>
      </c>
      <c r="M1061" s="4">
        <v>4.0536615396737012</v>
      </c>
      <c r="N1061" s="5">
        <v>6204.2</v>
      </c>
      <c r="O1061" s="5">
        <f>IF(March_21[[#This Row],[WIN_OSE]]=0,('Summary Sheet'!$O$1)-('Summary Sheet'!$O$1*2%),-'Summary Sheet'!$O$1*(March_21[[#This Row],[BSP]]-1))</f>
        <v>1.96</v>
      </c>
    </row>
    <row r="1062" spans="1:15" x14ac:dyDescent="0.25">
      <c r="A1062">
        <v>180280611</v>
      </c>
      <c r="B1062" s="1" t="s">
        <v>19</v>
      </c>
      <c r="C1062" s="1" t="s">
        <v>3141</v>
      </c>
      <c r="D1062" s="1" t="s">
        <v>7029</v>
      </c>
      <c r="E1062" s="1" t="s">
        <v>41</v>
      </c>
      <c r="F1062" s="1" t="s">
        <v>36</v>
      </c>
      <c r="G1062" s="2">
        <v>44263</v>
      </c>
      <c r="H1062" s="3">
        <v>0.77500000000000002</v>
      </c>
      <c r="I1062">
        <v>36161099</v>
      </c>
      <c r="J1062">
        <v>4</v>
      </c>
      <c r="K1062" s="1" t="s">
        <v>6571</v>
      </c>
      <c r="L1062">
        <v>0</v>
      </c>
      <c r="M1062" s="4">
        <v>3.5362670500000002</v>
      </c>
      <c r="N1062" s="5">
        <v>7595.62</v>
      </c>
      <c r="O1062" s="5">
        <f>IF(March_21[[#This Row],[WIN_OSE]]=0,('Summary Sheet'!$O$1)-('Summary Sheet'!$O$1*2%),-'Summary Sheet'!$O$1*(March_21[[#This Row],[BSP]]-1))</f>
        <v>1.96</v>
      </c>
    </row>
    <row r="1063" spans="1:15" x14ac:dyDescent="0.25">
      <c r="A1063">
        <v>180280613</v>
      </c>
      <c r="B1063" s="1" t="s">
        <v>19</v>
      </c>
      <c r="C1063" s="1" t="s">
        <v>3141</v>
      </c>
      <c r="D1063" s="1" t="s">
        <v>7029</v>
      </c>
      <c r="E1063" s="1" t="s">
        <v>43</v>
      </c>
      <c r="F1063" s="1" t="s">
        <v>36</v>
      </c>
      <c r="G1063" s="2">
        <v>44263</v>
      </c>
      <c r="H1063" s="3">
        <v>0.78541666666666665</v>
      </c>
      <c r="I1063">
        <v>36530707</v>
      </c>
      <c r="J1063">
        <v>3</v>
      </c>
      <c r="K1063" s="1" t="s">
        <v>4069</v>
      </c>
      <c r="L1063">
        <v>0</v>
      </c>
      <c r="M1063" s="4">
        <v>2.6</v>
      </c>
      <c r="N1063" s="5">
        <v>17142.78</v>
      </c>
      <c r="O1063" s="5">
        <f>IF(March_21[[#This Row],[WIN_OSE]]=0,('Summary Sheet'!$O$1)-('Summary Sheet'!$O$1*2%),-'Summary Sheet'!$O$1*(March_21[[#This Row],[BSP]]-1))</f>
        <v>1.96</v>
      </c>
    </row>
    <row r="1064" spans="1:15" x14ac:dyDescent="0.25">
      <c r="A1064">
        <v>180280615</v>
      </c>
      <c r="B1064" s="1" t="s">
        <v>19</v>
      </c>
      <c r="C1064" s="1" t="s">
        <v>3141</v>
      </c>
      <c r="D1064" s="1" t="s">
        <v>7029</v>
      </c>
      <c r="E1064" s="1" t="s">
        <v>41</v>
      </c>
      <c r="F1064" s="1" t="s">
        <v>36</v>
      </c>
      <c r="G1064" s="2">
        <v>44263</v>
      </c>
      <c r="H1064" s="3">
        <v>0.79791666666666672</v>
      </c>
      <c r="I1064">
        <v>29638497</v>
      </c>
      <c r="J1064">
        <v>2</v>
      </c>
      <c r="K1064" s="1" t="s">
        <v>5866</v>
      </c>
      <c r="L1064">
        <v>0</v>
      </c>
      <c r="M1064" s="4">
        <v>4.5151657378200607</v>
      </c>
      <c r="N1064" s="5">
        <v>6680.02</v>
      </c>
      <c r="O1064" s="5">
        <f>IF(March_21[[#This Row],[WIN_OSE]]=0,('Summary Sheet'!$O$1)-('Summary Sheet'!$O$1*2%),-'Summary Sheet'!$O$1*(March_21[[#This Row],[BSP]]-1))</f>
        <v>1.96</v>
      </c>
    </row>
    <row r="1065" spans="1:15" x14ac:dyDescent="0.25">
      <c r="A1065">
        <v>180280617</v>
      </c>
      <c r="B1065" s="1" t="s">
        <v>19</v>
      </c>
      <c r="C1065" s="1" t="s">
        <v>3141</v>
      </c>
      <c r="D1065" s="1" t="s">
        <v>7029</v>
      </c>
      <c r="E1065" s="1" t="s">
        <v>39</v>
      </c>
      <c r="F1065" s="1" t="s">
        <v>36</v>
      </c>
      <c r="G1065" s="2">
        <v>44263</v>
      </c>
      <c r="H1065" s="3">
        <v>0.80972222222222223</v>
      </c>
      <c r="I1065">
        <v>38726875</v>
      </c>
      <c r="J1065">
        <v>5</v>
      </c>
      <c r="K1065" s="1" t="s">
        <v>5466</v>
      </c>
      <c r="L1065">
        <v>0</v>
      </c>
      <c r="M1065" s="4">
        <v>3.5605722970000002</v>
      </c>
      <c r="N1065" s="5">
        <v>9675.26</v>
      </c>
      <c r="O1065" s="5">
        <f>IF(March_21[[#This Row],[WIN_OSE]]=0,('Summary Sheet'!$O$1)-('Summary Sheet'!$O$1*2%),-'Summary Sheet'!$O$1*(March_21[[#This Row],[BSP]]-1))</f>
        <v>1.96</v>
      </c>
    </row>
    <row r="1066" spans="1:15" x14ac:dyDescent="0.25">
      <c r="A1066">
        <v>180280619</v>
      </c>
      <c r="B1066" s="1" t="s">
        <v>19</v>
      </c>
      <c r="C1066" s="1" t="s">
        <v>3141</v>
      </c>
      <c r="D1066" s="1" t="s">
        <v>7029</v>
      </c>
      <c r="E1066" s="1" t="s">
        <v>47</v>
      </c>
      <c r="F1066" s="1" t="s">
        <v>36</v>
      </c>
      <c r="G1066" s="2">
        <v>44263</v>
      </c>
      <c r="H1066" s="3">
        <v>0.82013888888888886</v>
      </c>
      <c r="I1066">
        <v>38726877</v>
      </c>
      <c r="J1066">
        <v>3</v>
      </c>
      <c r="K1066" s="1" t="s">
        <v>6573</v>
      </c>
      <c r="L1066">
        <v>0</v>
      </c>
      <c r="M1066" s="4">
        <v>2.9400436104831531</v>
      </c>
      <c r="N1066" s="5">
        <v>10832.84</v>
      </c>
      <c r="O1066" s="5">
        <f>IF(March_21[[#This Row],[WIN_OSE]]=0,('Summary Sheet'!$O$1)-('Summary Sheet'!$O$1*2%),-'Summary Sheet'!$O$1*(March_21[[#This Row],[BSP]]-1))</f>
        <v>1.96</v>
      </c>
    </row>
    <row r="1067" spans="1:15" x14ac:dyDescent="0.25">
      <c r="A1067">
        <v>180280621</v>
      </c>
      <c r="B1067" s="1" t="s">
        <v>19</v>
      </c>
      <c r="C1067" s="1" t="s">
        <v>3141</v>
      </c>
      <c r="D1067" s="1" t="s">
        <v>7029</v>
      </c>
      <c r="E1067" s="1" t="s">
        <v>39</v>
      </c>
      <c r="F1067" s="1" t="s">
        <v>36</v>
      </c>
      <c r="G1067" s="2">
        <v>44263</v>
      </c>
      <c r="H1067" s="3">
        <v>0.83194444444444449</v>
      </c>
      <c r="I1067">
        <v>37339519</v>
      </c>
      <c r="J1067">
        <v>3</v>
      </c>
      <c r="K1067" s="1" t="s">
        <v>6574</v>
      </c>
      <c r="L1067">
        <v>0</v>
      </c>
      <c r="M1067" s="4">
        <v>3.934335395342786</v>
      </c>
      <c r="N1067" s="5">
        <v>7406.48</v>
      </c>
      <c r="O1067" s="5">
        <f>IF(March_21[[#This Row],[WIN_OSE]]=0,('Summary Sheet'!$O$1)-('Summary Sheet'!$O$1*2%),-'Summary Sheet'!$O$1*(March_21[[#This Row],[BSP]]-1))</f>
        <v>1.96</v>
      </c>
    </row>
    <row r="1068" spans="1:15" x14ac:dyDescent="0.25">
      <c r="A1068">
        <v>180280623</v>
      </c>
      <c r="B1068" s="1" t="s">
        <v>19</v>
      </c>
      <c r="C1068" s="1" t="s">
        <v>3141</v>
      </c>
      <c r="D1068" s="1" t="s">
        <v>7029</v>
      </c>
      <c r="E1068" s="1" t="s">
        <v>24</v>
      </c>
      <c r="F1068" s="1" t="s">
        <v>36</v>
      </c>
      <c r="G1068" s="2">
        <v>44263</v>
      </c>
      <c r="H1068" s="3">
        <v>0.84166666666666667</v>
      </c>
      <c r="I1068">
        <v>28715232</v>
      </c>
      <c r="J1068">
        <v>3</v>
      </c>
      <c r="K1068" s="1" t="s">
        <v>6575</v>
      </c>
      <c r="L1068">
        <v>0</v>
      </c>
      <c r="M1068" s="4">
        <v>3.659753790730174</v>
      </c>
      <c r="N1068" s="5">
        <v>9966.9599999999991</v>
      </c>
      <c r="O1068" s="5">
        <f>IF(March_21[[#This Row],[WIN_OSE]]=0,('Summary Sheet'!$O$1)-('Summary Sheet'!$O$1*2%),-'Summary Sheet'!$O$1*(March_21[[#This Row],[BSP]]-1))</f>
        <v>1.96</v>
      </c>
    </row>
    <row r="1069" spans="1:15" x14ac:dyDescent="0.25">
      <c r="A1069">
        <v>180280625</v>
      </c>
      <c r="B1069" s="1" t="s">
        <v>19</v>
      </c>
      <c r="C1069" s="1" t="s">
        <v>3141</v>
      </c>
      <c r="D1069" s="1" t="s">
        <v>7029</v>
      </c>
      <c r="E1069" s="1" t="s">
        <v>32</v>
      </c>
      <c r="F1069" s="1" t="s">
        <v>36</v>
      </c>
      <c r="G1069" s="2">
        <v>44263</v>
      </c>
      <c r="H1069" s="3">
        <v>0.8520833333333333</v>
      </c>
      <c r="I1069">
        <v>36531162</v>
      </c>
      <c r="J1069">
        <v>2</v>
      </c>
      <c r="K1069" s="1" t="s">
        <v>4031</v>
      </c>
      <c r="L1069">
        <v>0</v>
      </c>
      <c r="M1069" s="4">
        <v>3.4064912045796518</v>
      </c>
      <c r="N1069" s="5">
        <v>9889.24</v>
      </c>
      <c r="O1069" s="5">
        <f>IF(March_21[[#This Row],[WIN_OSE]]=0,('Summary Sheet'!$O$1)-('Summary Sheet'!$O$1*2%),-'Summary Sheet'!$O$1*(March_21[[#This Row],[BSP]]-1))</f>
        <v>1.96</v>
      </c>
    </row>
    <row r="1070" spans="1:15" x14ac:dyDescent="0.25">
      <c r="A1070">
        <v>180280627</v>
      </c>
      <c r="B1070" s="1" t="s">
        <v>19</v>
      </c>
      <c r="C1070" s="1" t="s">
        <v>3141</v>
      </c>
      <c r="D1070" s="1" t="s">
        <v>7029</v>
      </c>
      <c r="E1070" s="1" t="s">
        <v>32</v>
      </c>
      <c r="F1070" s="1" t="s">
        <v>36</v>
      </c>
      <c r="G1070" s="2">
        <v>44263</v>
      </c>
      <c r="H1070" s="3">
        <v>0.86527777777777781</v>
      </c>
      <c r="I1070">
        <v>36363775</v>
      </c>
      <c r="J1070">
        <v>3</v>
      </c>
      <c r="K1070" s="1" t="s">
        <v>3479</v>
      </c>
      <c r="L1070">
        <v>1</v>
      </c>
      <c r="M1070" s="4">
        <v>3.5612872865985263</v>
      </c>
      <c r="N1070" s="5">
        <v>10164.68</v>
      </c>
      <c r="O1070" s="5">
        <f>IF(March_21[[#This Row],[WIN_OSE]]=0,('Summary Sheet'!$O$1)-('Summary Sheet'!$O$1*2%),-'Summary Sheet'!$O$1*(March_21[[#This Row],[BSP]]-1))</f>
        <v>-5.1225745731970527</v>
      </c>
    </row>
    <row r="1071" spans="1:15" x14ac:dyDescent="0.25">
      <c r="A1071">
        <v>180280629</v>
      </c>
      <c r="B1071" s="1" t="s">
        <v>19</v>
      </c>
      <c r="C1071" s="1" t="s">
        <v>3141</v>
      </c>
      <c r="D1071" s="1" t="s">
        <v>7029</v>
      </c>
      <c r="E1071" s="1" t="s">
        <v>20</v>
      </c>
      <c r="F1071" s="1" t="s">
        <v>36</v>
      </c>
      <c r="G1071" s="2">
        <v>44263</v>
      </c>
      <c r="H1071" s="3">
        <v>0.87569444444444444</v>
      </c>
      <c r="I1071">
        <v>36160275</v>
      </c>
      <c r="J1071">
        <v>5</v>
      </c>
      <c r="K1071" s="1" t="s">
        <v>578</v>
      </c>
      <c r="L1071">
        <v>1</v>
      </c>
      <c r="M1071" s="4">
        <v>2.7015093367291221</v>
      </c>
      <c r="N1071" s="5">
        <v>21643.34</v>
      </c>
      <c r="O1071" s="5">
        <f>IF(March_21[[#This Row],[WIN_OSE]]=0,('Summary Sheet'!$O$1)-('Summary Sheet'!$O$1*2%),-'Summary Sheet'!$O$1*(March_21[[#This Row],[BSP]]-1))</f>
        <v>-3.4030186734582442</v>
      </c>
    </row>
    <row r="1072" spans="1:15" x14ac:dyDescent="0.25">
      <c r="A1072">
        <v>180280631</v>
      </c>
      <c r="B1072" s="1" t="s">
        <v>19</v>
      </c>
      <c r="C1072" s="1" t="s">
        <v>3141</v>
      </c>
      <c r="D1072" s="1" t="s">
        <v>7029</v>
      </c>
      <c r="E1072" s="1" t="s">
        <v>20</v>
      </c>
      <c r="F1072" s="1" t="s">
        <v>36</v>
      </c>
      <c r="G1072" s="2">
        <v>44263</v>
      </c>
      <c r="H1072" s="3">
        <v>0.88611111111111107</v>
      </c>
      <c r="I1072">
        <v>26432207</v>
      </c>
      <c r="J1072">
        <v>1</v>
      </c>
      <c r="K1072" s="1" t="s">
        <v>5504</v>
      </c>
      <c r="L1072">
        <v>0</v>
      </c>
      <c r="M1072" s="4">
        <v>4.2</v>
      </c>
      <c r="N1072" s="5">
        <v>8138.3</v>
      </c>
      <c r="O1072" s="5">
        <f>IF(March_21[[#This Row],[WIN_OSE]]=0,('Summary Sheet'!$O$1)-('Summary Sheet'!$O$1*2%),-'Summary Sheet'!$O$1*(March_21[[#This Row],[BSP]]-1))</f>
        <v>1.96</v>
      </c>
    </row>
    <row r="1073" spans="1:15" x14ac:dyDescent="0.25">
      <c r="A1073">
        <v>180280645</v>
      </c>
      <c r="B1073" s="1" t="s">
        <v>16</v>
      </c>
      <c r="C1073" s="1" t="s">
        <v>3119</v>
      </c>
      <c r="D1073" s="1" t="s">
        <v>7029</v>
      </c>
      <c r="E1073" s="1" t="s">
        <v>24</v>
      </c>
      <c r="F1073" s="1" t="s">
        <v>25</v>
      </c>
      <c r="G1073" s="2">
        <v>44263</v>
      </c>
      <c r="H1073" s="3">
        <v>0.76180555555555551</v>
      </c>
      <c r="I1073">
        <v>24184776</v>
      </c>
      <c r="J1073">
        <v>3</v>
      </c>
      <c r="K1073" s="1" t="s">
        <v>3324</v>
      </c>
      <c r="L1073">
        <v>0</v>
      </c>
      <c r="M1073" s="4">
        <v>4.4422547341338934</v>
      </c>
      <c r="N1073" s="5">
        <v>8575.4</v>
      </c>
      <c r="O1073" s="5">
        <f>IF(March_21[[#This Row],[WIN_OSE]]=0,('Summary Sheet'!$O$1)-('Summary Sheet'!$O$1*2%),-'Summary Sheet'!$O$1*(March_21[[#This Row],[BSP]]-1))</f>
        <v>1.96</v>
      </c>
    </row>
    <row r="1074" spans="1:15" x14ac:dyDescent="0.25">
      <c r="A1074">
        <v>180280647</v>
      </c>
      <c r="B1074" s="1" t="s">
        <v>16</v>
      </c>
      <c r="C1074" s="1" t="s">
        <v>3119</v>
      </c>
      <c r="D1074" s="1" t="s">
        <v>7029</v>
      </c>
      <c r="E1074" s="1" t="s">
        <v>41</v>
      </c>
      <c r="F1074" s="1" t="s">
        <v>25</v>
      </c>
      <c r="G1074" s="2">
        <v>44263</v>
      </c>
      <c r="H1074" s="3">
        <v>0.7729166666666667</v>
      </c>
      <c r="I1074">
        <v>25771964</v>
      </c>
      <c r="J1074">
        <v>2</v>
      </c>
      <c r="K1074" s="1" t="s">
        <v>652</v>
      </c>
      <c r="L1074">
        <v>0</v>
      </c>
      <c r="M1074" s="4">
        <v>3.3734197927467182</v>
      </c>
      <c r="N1074" s="5">
        <v>10567.32</v>
      </c>
      <c r="O1074" s="5">
        <f>IF(March_21[[#This Row],[WIN_OSE]]=0,('Summary Sheet'!$O$1)-('Summary Sheet'!$O$1*2%),-'Summary Sheet'!$O$1*(March_21[[#This Row],[BSP]]-1))</f>
        <v>1.96</v>
      </c>
    </row>
    <row r="1075" spans="1:15" x14ac:dyDescent="0.25">
      <c r="A1075">
        <v>180280649</v>
      </c>
      <c r="B1075" s="1" t="s">
        <v>16</v>
      </c>
      <c r="C1075" s="1" t="s">
        <v>3119</v>
      </c>
      <c r="D1075" s="1" t="s">
        <v>7029</v>
      </c>
      <c r="E1075" s="1" t="s">
        <v>41</v>
      </c>
      <c r="F1075" s="1" t="s">
        <v>25</v>
      </c>
      <c r="G1075" s="2">
        <v>44263</v>
      </c>
      <c r="H1075" s="3">
        <v>0.78333333333333333</v>
      </c>
      <c r="I1075">
        <v>35735604</v>
      </c>
      <c r="J1075">
        <v>4</v>
      </c>
      <c r="K1075" s="1" t="s">
        <v>5174</v>
      </c>
      <c r="L1075">
        <v>0</v>
      </c>
      <c r="M1075" s="4">
        <v>3.1378888614950853</v>
      </c>
      <c r="N1075" s="5">
        <v>9433.4599999999991</v>
      </c>
      <c r="O1075" s="5">
        <f>IF(March_21[[#This Row],[WIN_OSE]]=0,('Summary Sheet'!$O$1)-('Summary Sheet'!$O$1*2%),-'Summary Sheet'!$O$1*(March_21[[#This Row],[BSP]]-1))</f>
        <v>1.96</v>
      </c>
    </row>
    <row r="1076" spans="1:15" x14ac:dyDescent="0.25">
      <c r="A1076">
        <v>180280651</v>
      </c>
      <c r="B1076" s="1" t="s">
        <v>16</v>
      </c>
      <c r="C1076" s="1" t="s">
        <v>3119</v>
      </c>
      <c r="D1076" s="1" t="s">
        <v>7029</v>
      </c>
      <c r="E1076" s="1" t="s">
        <v>75</v>
      </c>
      <c r="F1076" s="1" t="s">
        <v>28</v>
      </c>
      <c r="G1076" s="2">
        <v>44263</v>
      </c>
      <c r="H1076" s="3">
        <v>0.79652777777777772</v>
      </c>
      <c r="I1076">
        <v>23244197</v>
      </c>
      <c r="J1076">
        <v>1</v>
      </c>
      <c r="K1076" s="1" t="s">
        <v>6577</v>
      </c>
      <c r="L1076">
        <v>1</v>
      </c>
      <c r="M1076" s="4">
        <v>3.5920009408683109</v>
      </c>
      <c r="N1076" s="5">
        <v>12467.96</v>
      </c>
      <c r="O1076" s="5">
        <f>IF(March_21[[#This Row],[WIN_OSE]]=0,('Summary Sheet'!$O$1)-('Summary Sheet'!$O$1*2%),-'Summary Sheet'!$O$1*(March_21[[#This Row],[BSP]]-1))</f>
        <v>-5.1840018817366218</v>
      </c>
    </row>
    <row r="1077" spans="1:15" x14ac:dyDescent="0.25">
      <c r="A1077">
        <v>180280653</v>
      </c>
      <c r="B1077" s="1" t="s">
        <v>16</v>
      </c>
      <c r="C1077" s="1" t="s">
        <v>3119</v>
      </c>
      <c r="D1077" s="1" t="s">
        <v>7029</v>
      </c>
      <c r="E1077" s="1" t="s">
        <v>39</v>
      </c>
      <c r="F1077" s="1" t="s">
        <v>25</v>
      </c>
      <c r="G1077" s="2">
        <v>44263</v>
      </c>
      <c r="H1077" s="3">
        <v>0.80833333333333335</v>
      </c>
      <c r="I1077">
        <v>34934084</v>
      </c>
      <c r="J1077">
        <v>1</v>
      </c>
      <c r="K1077" s="1" t="s">
        <v>4569</v>
      </c>
      <c r="L1077">
        <v>1</v>
      </c>
      <c r="M1077" s="4">
        <v>2.4938898273990349</v>
      </c>
      <c r="N1077" s="5">
        <v>20228.18</v>
      </c>
      <c r="O1077" s="5">
        <f>IF(March_21[[#This Row],[WIN_OSE]]=0,('Summary Sheet'!$O$1)-('Summary Sheet'!$O$1*2%),-'Summary Sheet'!$O$1*(March_21[[#This Row],[BSP]]-1))</f>
        <v>-2.9877796547980697</v>
      </c>
    </row>
    <row r="1078" spans="1:15" x14ac:dyDescent="0.25">
      <c r="A1078">
        <v>180280655</v>
      </c>
      <c r="B1078" s="1" t="s">
        <v>16</v>
      </c>
      <c r="C1078" s="1" t="s">
        <v>3119</v>
      </c>
      <c r="D1078" s="1" t="s">
        <v>7029</v>
      </c>
      <c r="E1078" s="1" t="s">
        <v>24</v>
      </c>
      <c r="F1078" s="1" t="s">
        <v>25</v>
      </c>
      <c r="G1078" s="2">
        <v>44263</v>
      </c>
      <c r="H1078" s="3">
        <v>0.82222222222222219</v>
      </c>
      <c r="I1078">
        <v>25985937</v>
      </c>
      <c r="J1078">
        <v>1</v>
      </c>
      <c r="K1078" s="1" t="s">
        <v>3388</v>
      </c>
      <c r="L1078">
        <v>1</v>
      </c>
      <c r="M1078" s="4">
        <v>2.7</v>
      </c>
      <c r="N1078" s="5">
        <v>15254.88</v>
      </c>
      <c r="O1078" s="5">
        <f>IF(March_21[[#This Row],[WIN_OSE]]=0,('Summary Sheet'!$O$1)-('Summary Sheet'!$O$1*2%),-'Summary Sheet'!$O$1*(March_21[[#This Row],[BSP]]-1))</f>
        <v>-3.4000000000000004</v>
      </c>
    </row>
    <row r="1079" spans="1:15" x14ac:dyDescent="0.25">
      <c r="A1079">
        <v>180280657</v>
      </c>
      <c r="B1079" s="1" t="s">
        <v>16</v>
      </c>
      <c r="C1079" s="1" t="s">
        <v>3119</v>
      </c>
      <c r="D1079" s="1" t="s">
        <v>7029</v>
      </c>
      <c r="E1079" s="1" t="s">
        <v>39</v>
      </c>
      <c r="F1079" s="1" t="s">
        <v>25</v>
      </c>
      <c r="G1079" s="2">
        <v>44263</v>
      </c>
      <c r="H1079" s="3">
        <v>0.8354166666666667</v>
      </c>
      <c r="I1079">
        <v>38395198</v>
      </c>
      <c r="J1079">
        <v>5</v>
      </c>
      <c r="K1079" s="1" t="s">
        <v>5479</v>
      </c>
      <c r="L1079">
        <v>0</v>
      </c>
      <c r="M1079" s="4">
        <v>3.4859477583676579</v>
      </c>
      <c r="N1079" s="5">
        <v>12905.22</v>
      </c>
      <c r="O1079" s="5">
        <f>IF(March_21[[#This Row],[WIN_OSE]]=0,('Summary Sheet'!$O$1)-('Summary Sheet'!$O$1*2%),-'Summary Sheet'!$O$1*(March_21[[#This Row],[BSP]]-1))</f>
        <v>1.96</v>
      </c>
    </row>
    <row r="1080" spans="1:15" x14ac:dyDescent="0.25">
      <c r="A1080">
        <v>180280659</v>
      </c>
      <c r="B1080" s="1" t="s">
        <v>16</v>
      </c>
      <c r="C1080" s="1" t="s">
        <v>3119</v>
      </c>
      <c r="D1080" s="1" t="s">
        <v>7029</v>
      </c>
      <c r="E1080" s="1" t="s">
        <v>49</v>
      </c>
      <c r="F1080" s="1" t="s">
        <v>28</v>
      </c>
      <c r="G1080" s="2">
        <v>44263</v>
      </c>
      <c r="H1080" s="3">
        <v>0.84930555555555554</v>
      </c>
      <c r="I1080">
        <v>35957861</v>
      </c>
      <c r="J1080">
        <v>5</v>
      </c>
      <c r="K1080" s="1" t="s">
        <v>6579</v>
      </c>
      <c r="L1080">
        <v>0</v>
      </c>
      <c r="M1080" s="4">
        <v>4.9000000000000004</v>
      </c>
      <c r="N1080" s="5">
        <v>3780.6</v>
      </c>
      <c r="O1080" s="5">
        <f>IF(March_21[[#This Row],[WIN_OSE]]=0,('Summary Sheet'!$O$1)-('Summary Sheet'!$O$1*2%),-'Summary Sheet'!$O$1*(March_21[[#This Row],[BSP]]-1))</f>
        <v>1.96</v>
      </c>
    </row>
    <row r="1081" spans="1:15" x14ac:dyDescent="0.25">
      <c r="A1081">
        <v>180280661</v>
      </c>
      <c r="B1081" s="1" t="s">
        <v>16</v>
      </c>
      <c r="C1081" s="1" t="s">
        <v>3119</v>
      </c>
      <c r="D1081" s="1" t="s">
        <v>7029</v>
      </c>
      <c r="E1081" s="1" t="s">
        <v>43</v>
      </c>
      <c r="F1081" s="1" t="s">
        <v>25</v>
      </c>
      <c r="G1081" s="2">
        <v>44263</v>
      </c>
      <c r="H1081" s="3">
        <v>0.86319444444444449</v>
      </c>
      <c r="I1081">
        <v>37215621</v>
      </c>
      <c r="J1081">
        <v>3</v>
      </c>
      <c r="K1081" s="1" t="s">
        <v>3498</v>
      </c>
      <c r="L1081">
        <v>0</v>
      </c>
      <c r="M1081" s="4">
        <v>3.4998784877388252</v>
      </c>
      <c r="N1081" s="5">
        <v>15544.68</v>
      </c>
      <c r="O1081" s="5">
        <f>IF(March_21[[#This Row],[WIN_OSE]]=0,('Summary Sheet'!$O$1)-('Summary Sheet'!$O$1*2%),-'Summary Sheet'!$O$1*(March_21[[#This Row],[BSP]]-1))</f>
        <v>1.96</v>
      </c>
    </row>
    <row r="1082" spans="1:15" x14ac:dyDescent="0.25">
      <c r="A1082">
        <v>180280663</v>
      </c>
      <c r="B1082" s="1" t="s">
        <v>16</v>
      </c>
      <c r="C1082" s="1" t="s">
        <v>3119</v>
      </c>
      <c r="D1082" s="1" t="s">
        <v>7029</v>
      </c>
      <c r="E1082" s="1" t="s">
        <v>41</v>
      </c>
      <c r="F1082" s="1" t="s">
        <v>25</v>
      </c>
      <c r="G1082" s="2">
        <v>44263</v>
      </c>
      <c r="H1082" s="3">
        <v>0.87638888888888888</v>
      </c>
      <c r="I1082">
        <v>19483418</v>
      </c>
      <c r="J1082">
        <v>1</v>
      </c>
      <c r="K1082" s="1" t="s">
        <v>265</v>
      </c>
      <c r="L1082">
        <v>1</v>
      </c>
      <c r="M1082" s="4">
        <v>3.2361048427000614</v>
      </c>
      <c r="N1082" s="5">
        <v>9224.64</v>
      </c>
      <c r="O1082" s="5">
        <f>IF(March_21[[#This Row],[WIN_OSE]]=0,('Summary Sheet'!$O$1)-('Summary Sheet'!$O$1*2%),-'Summary Sheet'!$O$1*(March_21[[#This Row],[BSP]]-1))</f>
        <v>-4.4722096854001228</v>
      </c>
    </row>
    <row r="1083" spans="1:15" x14ac:dyDescent="0.25">
      <c r="A1083">
        <v>180280665</v>
      </c>
      <c r="B1083" s="1" t="s">
        <v>16</v>
      </c>
      <c r="C1083" s="1" t="s">
        <v>3119</v>
      </c>
      <c r="D1083" s="1" t="s">
        <v>7029</v>
      </c>
      <c r="E1083" s="1" t="s">
        <v>24</v>
      </c>
      <c r="F1083" s="1" t="s">
        <v>25</v>
      </c>
      <c r="G1083" s="2">
        <v>44263</v>
      </c>
      <c r="H1083" s="3">
        <v>0.88749999999999996</v>
      </c>
      <c r="I1083">
        <v>38662772</v>
      </c>
      <c r="J1083">
        <v>3</v>
      </c>
      <c r="K1083" s="1" t="s">
        <v>5488</v>
      </c>
      <c r="L1083">
        <v>0</v>
      </c>
      <c r="M1083" s="4">
        <v>3.65</v>
      </c>
      <c r="N1083" s="5">
        <v>6911.2</v>
      </c>
      <c r="O1083" s="5">
        <f>IF(March_21[[#This Row],[WIN_OSE]]=0,('Summary Sheet'!$O$1)-('Summary Sheet'!$O$1*2%),-'Summary Sheet'!$O$1*(March_21[[#This Row],[BSP]]-1))</f>
        <v>1.96</v>
      </c>
    </row>
    <row r="1084" spans="1:15" x14ac:dyDescent="0.25">
      <c r="A1084">
        <v>180280836</v>
      </c>
      <c r="B1084" s="1" t="s">
        <v>23</v>
      </c>
      <c r="C1084" s="1" t="s">
        <v>3120</v>
      </c>
      <c r="D1084" s="1" t="s">
        <v>7029</v>
      </c>
      <c r="E1084" s="1" t="s">
        <v>65</v>
      </c>
      <c r="F1084" s="1" t="s">
        <v>31</v>
      </c>
      <c r="G1084" s="2">
        <v>44263</v>
      </c>
      <c r="H1084" s="3">
        <v>0.45347222222222222</v>
      </c>
      <c r="I1084">
        <v>38739859</v>
      </c>
      <c r="J1084">
        <v>3</v>
      </c>
      <c r="K1084" s="1" t="s">
        <v>6072</v>
      </c>
      <c r="L1084">
        <v>0</v>
      </c>
      <c r="M1084" s="4">
        <v>3.0990486955312369</v>
      </c>
      <c r="N1084" s="5">
        <v>13232.54</v>
      </c>
      <c r="O1084" s="5">
        <f>IF(March_21[[#This Row],[WIN_OSE]]=0,('Summary Sheet'!$O$1)-('Summary Sheet'!$O$1*2%),-'Summary Sheet'!$O$1*(March_21[[#This Row],[BSP]]-1))</f>
        <v>1.96</v>
      </c>
    </row>
    <row r="1085" spans="1:15" x14ac:dyDescent="0.25">
      <c r="A1085">
        <v>180280838</v>
      </c>
      <c r="B1085" s="1" t="s">
        <v>23</v>
      </c>
      <c r="C1085" s="1" t="s">
        <v>3120</v>
      </c>
      <c r="D1085" s="1" t="s">
        <v>7029</v>
      </c>
      <c r="E1085" s="1" t="s">
        <v>43</v>
      </c>
      <c r="F1085" s="1" t="s">
        <v>31</v>
      </c>
      <c r="G1085" s="2">
        <v>44263</v>
      </c>
      <c r="H1085" s="3">
        <v>0.46458333333333335</v>
      </c>
      <c r="I1085">
        <v>32807912</v>
      </c>
      <c r="J1085">
        <v>3</v>
      </c>
      <c r="K1085" s="1" t="s">
        <v>6580</v>
      </c>
      <c r="L1085">
        <v>1</v>
      </c>
      <c r="M1085" s="4">
        <v>3.031414693362021</v>
      </c>
      <c r="N1085" s="5">
        <v>8056.2</v>
      </c>
      <c r="O1085" s="5">
        <f>IF(March_21[[#This Row],[WIN_OSE]]=0,('Summary Sheet'!$O$1)-('Summary Sheet'!$O$1*2%),-'Summary Sheet'!$O$1*(March_21[[#This Row],[BSP]]-1))</f>
        <v>-4.0628293867240419</v>
      </c>
    </row>
    <row r="1086" spans="1:15" x14ac:dyDescent="0.25">
      <c r="A1086">
        <v>180280840</v>
      </c>
      <c r="B1086" s="1" t="s">
        <v>23</v>
      </c>
      <c r="C1086" s="1" t="s">
        <v>3120</v>
      </c>
      <c r="D1086" s="1" t="s">
        <v>7029</v>
      </c>
      <c r="E1086" s="1" t="s">
        <v>75</v>
      </c>
      <c r="F1086" s="1" t="s">
        <v>179</v>
      </c>
      <c r="G1086" s="2">
        <v>44263</v>
      </c>
      <c r="H1086" s="3">
        <v>0.47499999999999998</v>
      </c>
      <c r="I1086">
        <v>4122474</v>
      </c>
      <c r="J1086">
        <v>6</v>
      </c>
      <c r="K1086" s="1" t="s">
        <v>6581</v>
      </c>
      <c r="L1086">
        <v>0</v>
      </c>
      <c r="M1086" s="4">
        <v>2.5420517189999998</v>
      </c>
      <c r="N1086" s="5">
        <v>12058.66</v>
      </c>
      <c r="O1086" s="5">
        <f>IF(March_21[[#This Row],[WIN_OSE]]=0,('Summary Sheet'!$O$1)-('Summary Sheet'!$O$1*2%),-'Summary Sheet'!$O$1*(March_21[[#This Row],[BSP]]-1))</f>
        <v>1.96</v>
      </c>
    </row>
    <row r="1087" spans="1:15" x14ac:dyDescent="0.25">
      <c r="A1087">
        <v>180280842</v>
      </c>
      <c r="B1087" s="1" t="s">
        <v>23</v>
      </c>
      <c r="C1087" s="1" t="s">
        <v>3120</v>
      </c>
      <c r="D1087" s="1" t="s">
        <v>7029</v>
      </c>
      <c r="E1087" s="1" t="s">
        <v>24</v>
      </c>
      <c r="F1087" s="1" t="s">
        <v>31</v>
      </c>
      <c r="G1087" s="2">
        <v>44263</v>
      </c>
      <c r="H1087" s="3">
        <v>0.48541666666666666</v>
      </c>
      <c r="I1087">
        <v>38692109</v>
      </c>
      <c r="J1087">
        <v>6</v>
      </c>
      <c r="K1087" s="1" t="s">
        <v>6074</v>
      </c>
      <c r="L1087">
        <v>1</v>
      </c>
      <c r="M1087" s="4">
        <v>3.7795227859999998</v>
      </c>
      <c r="N1087" s="5">
        <v>5324.48</v>
      </c>
      <c r="O1087" s="5">
        <f>IF(March_21[[#This Row],[WIN_OSE]]=0,('Summary Sheet'!$O$1)-('Summary Sheet'!$O$1*2%),-'Summary Sheet'!$O$1*(March_21[[#This Row],[BSP]]-1))</f>
        <v>-5.5590455719999996</v>
      </c>
    </row>
    <row r="1088" spans="1:15" x14ac:dyDescent="0.25">
      <c r="A1088">
        <v>180280844</v>
      </c>
      <c r="B1088" s="1" t="s">
        <v>23</v>
      </c>
      <c r="C1088" s="1" t="s">
        <v>3120</v>
      </c>
      <c r="D1088" s="1" t="s">
        <v>7029</v>
      </c>
      <c r="E1088" s="1" t="s">
        <v>47</v>
      </c>
      <c r="F1088" s="1" t="s">
        <v>31</v>
      </c>
      <c r="G1088" s="2">
        <v>44263</v>
      </c>
      <c r="H1088" s="3">
        <v>0.49583333333333335</v>
      </c>
      <c r="I1088">
        <v>36456504</v>
      </c>
      <c r="J1088">
        <v>2</v>
      </c>
      <c r="K1088" s="1" t="s">
        <v>4145</v>
      </c>
      <c r="L1088">
        <v>1</v>
      </c>
      <c r="M1088" s="4">
        <v>2.2400000000000002</v>
      </c>
      <c r="N1088" s="5">
        <v>13598.88</v>
      </c>
      <c r="O1088" s="5">
        <f>IF(March_21[[#This Row],[WIN_OSE]]=0,('Summary Sheet'!$O$1)-('Summary Sheet'!$O$1*2%),-'Summary Sheet'!$O$1*(March_21[[#This Row],[BSP]]-1))</f>
        <v>-2.4800000000000004</v>
      </c>
    </row>
    <row r="1089" spans="1:15" x14ac:dyDescent="0.25">
      <c r="A1089">
        <v>180280846</v>
      </c>
      <c r="B1089" s="1" t="s">
        <v>23</v>
      </c>
      <c r="C1089" s="1" t="s">
        <v>3120</v>
      </c>
      <c r="D1089" s="1" t="s">
        <v>7029</v>
      </c>
      <c r="E1089" s="1" t="s">
        <v>27</v>
      </c>
      <c r="F1089" s="1" t="s">
        <v>179</v>
      </c>
      <c r="G1089" s="2">
        <v>44263</v>
      </c>
      <c r="H1089" s="3">
        <v>0.50624999999999998</v>
      </c>
      <c r="I1089">
        <v>25758717</v>
      </c>
      <c r="J1089">
        <v>6</v>
      </c>
      <c r="K1089" s="1" t="s">
        <v>5348</v>
      </c>
      <c r="L1089">
        <v>0</v>
      </c>
      <c r="M1089" s="4">
        <v>4</v>
      </c>
      <c r="N1089" s="5">
        <v>6235.28</v>
      </c>
      <c r="O1089" s="5">
        <f>IF(March_21[[#This Row],[WIN_OSE]]=0,('Summary Sheet'!$O$1)-('Summary Sheet'!$O$1*2%),-'Summary Sheet'!$O$1*(March_21[[#This Row],[BSP]]-1))</f>
        <v>1.96</v>
      </c>
    </row>
    <row r="1090" spans="1:15" x14ac:dyDescent="0.25">
      <c r="A1090">
        <v>180280848</v>
      </c>
      <c r="B1090" s="1" t="s">
        <v>23</v>
      </c>
      <c r="C1090" s="1" t="s">
        <v>3120</v>
      </c>
      <c r="D1090" s="1" t="s">
        <v>7029</v>
      </c>
      <c r="E1090" s="1" t="s">
        <v>30</v>
      </c>
      <c r="F1090" s="1" t="s">
        <v>31</v>
      </c>
      <c r="G1090" s="2">
        <v>44263</v>
      </c>
      <c r="H1090" s="3">
        <v>0.51666666666666672</v>
      </c>
      <c r="I1090">
        <v>36630259</v>
      </c>
      <c r="J1090">
        <v>4</v>
      </c>
      <c r="K1090" s="1" t="s">
        <v>4411</v>
      </c>
      <c r="L1090">
        <v>0</v>
      </c>
      <c r="M1090" s="4">
        <v>3.198278857382904</v>
      </c>
      <c r="N1090" s="5">
        <v>8525.82</v>
      </c>
      <c r="O1090" s="5">
        <f>IF(March_21[[#This Row],[WIN_OSE]]=0,('Summary Sheet'!$O$1)-('Summary Sheet'!$O$1*2%),-'Summary Sheet'!$O$1*(March_21[[#This Row],[BSP]]-1))</f>
        <v>1.96</v>
      </c>
    </row>
    <row r="1091" spans="1:15" x14ac:dyDescent="0.25">
      <c r="A1091">
        <v>180280850</v>
      </c>
      <c r="B1091" s="1" t="s">
        <v>23</v>
      </c>
      <c r="C1091" s="1" t="s">
        <v>3120</v>
      </c>
      <c r="D1091" s="1" t="s">
        <v>7029</v>
      </c>
      <c r="E1091" s="1" t="s">
        <v>39</v>
      </c>
      <c r="F1091" s="1" t="s">
        <v>31</v>
      </c>
      <c r="G1091" s="2">
        <v>44263</v>
      </c>
      <c r="H1091" s="3">
        <v>0.52708333333333335</v>
      </c>
      <c r="I1091">
        <v>28741474</v>
      </c>
      <c r="J1091">
        <v>2</v>
      </c>
      <c r="K1091" s="1" t="s">
        <v>5063</v>
      </c>
      <c r="L1091">
        <v>0</v>
      </c>
      <c r="M1091" s="4">
        <v>2.7869577633229348</v>
      </c>
      <c r="N1091" s="5">
        <v>12041.88</v>
      </c>
      <c r="O1091" s="5">
        <f>IF(March_21[[#This Row],[WIN_OSE]]=0,('Summary Sheet'!$O$1)-('Summary Sheet'!$O$1*2%),-'Summary Sheet'!$O$1*(March_21[[#This Row],[BSP]]-1))</f>
        <v>1.96</v>
      </c>
    </row>
    <row r="1092" spans="1:15" x14ac:dyDescent="0.25">
      <c r="A1092">
        <v>180280852</v>
      </c>
      <c r="B1092" s="1" t="s">
        <v>23</v>
      </c>
      <c r="C1092" s="1" t="s">
        <v>3120</v>
      </c>
      <c r="D1092" s="1" t="s">
        <v>7029</v>
      </c>
      <c r="E1092" s="1" t="s">
        <v>314</v>
      </c>
      <c r="F1092" s="1" t="s">
        <v>290</v>
      </c>
      <c r="G1092" s="2">
        <v>44263</v>
      </c>
      <c r="H1092" s="3">
        <v>0.53749999999999998</v>
      </c>
      <c r="I1092">
        <v>27964521</v>
      </c>
      <c r="J1092">
        <v>2</v>
      </c>
      <c r="K1092" s="1" t="s">
        <v>3600</v>
      </c>
      <c r="L1092">
        <v>0</v>
      </c>
      <c r="M1092" s="4">
        <v>2.8</v>
      </c>
      <c r="N1092" s="5">
        <v>10599.86</v>
      </c>
      <c r="O1092" s="5">
        <f>IF(March_21[[#This Row],[WIN_OSE]]=0,('Summary Sheet'!$O$1)-('Summary Sheet'!$O$1*2%),-'Summary Sheet'!$O$1*(March_21[[#This Row],[BSP]]-1))</f>
        <v>1.96</v>
      </c>
    </row>
    <row r="1093" spans="1:15" x14ac:dyDescent="0.25">
      <c r="A1093">
        <v>180280854</v>
      </c>
      <c r="B1093" s="1" t="s">
        <v>23</v>
      </c>
      <c r="C1093" s="1" t="s">
        <v>3120</v>
      </c>
      <c r="D1093" s="1" t="s">
        <v>7029</v>
      </c>
      <c r="E1093" s="1" t="s">
        <v>43</v>
      </c>
      <c r="F1093" s="1" t="s">
        <v>31</v>
      </c>
      <c r="G1093" s="2">
        <v>44263</v>
      </c>
      <c r="H1093" s="3">
        <v>0.54791666666666672</v>
      </c>
      <c r="I1093">
        <v>38368814</v>
      </c>
      <c r="J1093">
        <v>6</v>
      </c>
      <c r="K1093" s="1" t="s">
        <v>3520</v>
      </c>
      <c r="L1093">
        <v>1</v>
      </c>
      <c r="M1093" s="4">
        <v>3.1097574570000002</v>
      </c>
      <c r="N1093" s="5">
        <v>12692.88</v>
      </c>
      <c r="O1093" s="5">
        <f>IF(March_21[[#This Row],[WIN_OSE]]=0,('Summary Sheet'!$O$1)-('Summary Sheet'!$O$1*2%),-'Summary Sheet'!$O$1*(March_21[[#This Row],[BSP]]-1))</f>
        <v>-4.2195149140000003</v>
      </c>
    </row>
    <row r="1094" spans="1:15" x14ac:dyDescent="0.25">
      <c r="A1094">
        <v>180280856</v>
      </c>
      <c r="B1094" s="1" t="s">
        <v>23</v>
      </c>
      <c r="C1094" s="1" t="s">
        <v>3120</v>
      </c>
      <c r="D1094" s="1" t="s">
        <v>7029</v>
      </c>
      <c r="E1094" s="1" t="s">
        <v>41</v>
      </c>
      <c r="F1094" s="1" t="s">
        <v>31</v>
      </c>
      <c r="G1094" s="2">
        <v>44263</v>
      </c>
      <c r="H1094" s="3">
        <v>0.55833333333333335</v>
      </c>
      <c r="I1094">
        <v>38004872</v>
      </c>
      <c r="J1094">
        <v>5</v>
      </c>
      <c r="K1094" s="1" t="s">
        <v>702</v>
      </c>
      <c r="L1094">
        <v>0</v>
      </c>
      <c r="M1094" s="4">
        <v>3.6737013418421709</v>
      </c>
      <c r="N1094" s="5">
        <v>4604.9399999999996</v>
      </c>
      <c r="O1094" s="5">
        <f>IF(March_21[[#This Row],[WIN_OSE]]=0,('Summary Sheet'!$O$1)-('Summary Sheet'!$O$1*2%),-'Summary Sheet'!$O$1*(March_21[[#This Row],[BSP]]-1))</f>
        <v>1.96</v>
      </c>
    </row>
    <row r="1095" spans="1:15" x14ac:dyDescent="0.25">
      <c r="A1095">
        <v>180280858</v>
      </c>
      <c r="B1095" s="1" t="s">
        <v>23</v>
      </c>
      <c r="C1095" s="1" t="s">
        <v>3120</v>
      </c>
      <c r="D1095" s="1" t="s">
        <v>7029</v>
      </c>
      <c r="E1095" s="1" t="s">
        <v>41</v>
      </c>
      <c r="F1095" s="1" t="s">
        <v>31</v>
      </c>
      <c r="G1095" s="2">
        <v>44263</v>
      </c>
      <c r="H1095" s="3">
        <v>0.56874999999999998</v>
      </c>
      <c r="I1095">
        <v>38692110</v>
      </c>
      <c r="J1095">
        <v>5</v>
      </c>
      <c r="K1095" s="1" t="s">
        <v>6081</v>
      </c>
      <c r="L1095">
        <v>0</v>
      </c>
      <c r="M1095" s="4">
        <v>3.394198519460188</v>
      </c>
      <c r="N1095" s="5">
        <v>10004.459999999999</v>
      </c>
      <c r="O1095" s="5">
        <f>IF(March_21[[#This Row],[WIN_OSE]]=0,('Summary Sheet'!$O$1)-('Summary Sheet'!$O$1*2%),-'Summary Sheet'!$O$1*(March_21[[#This Row],[BSP]]-1))</f>
        <v>1.96</v>
      </c>
    </row>
    <row r="1096" spans="1:15" x14ac:dyDescent="0.25">
      <c r="A1096">
        <v>180323173</v>
      </c>
      <c r="B1096" s="1" t="s">
        <v>19</v>
      </c>
      <c r="C1096" s="1" t="s">
        <v>3140</v>
      </c>
      <c r="D1096" s="1" t="s">
        <v>7030</v>
      </c>
      <c r="E1096" s="1" t="s">
        <v>24</v>
      </c>
      <c r="F1096" s="1" t="s">
        <v>44</v>
      </c>
      <c r="G1096" s="2">
        <v>44264</v>
      </c>
      <c r="H1096" s="3">
        <v>0.46250000000000002</v>
      </c>
      <c r="I1096">
        <v>21343279</v>
      </c>
      <c r="J1096">
        <v>5</v>
      </c>
      <c r="K1096" s="1" t="s">
        <v>1235</v>
      </c>
      <c r="L1096">
        <v>0</v>
      </c>
      <c r="M1096" s="4">
        <v>4.5</v>
      </c>
      <c r="N1096" s="5">
        <v>6107.32</v>
      </c>
      <c r="O1096" s="5">
        <f>IF(March_21[[#This Row],[WIN_OSE]]=0,('Summary Sheet'!$O$1)-('Summary Sheet'!$O$1*2%),-'Summary Sheet'!$O$1*(March_21[[#This Row],[BSP]]-1))</f>
        <v>1.96</v>
      </c>
    </row>
    <row r="1097" spans="1:15" x14ac:dyDescent="0.25">
      <c r="A1097">
        <v>180323175</v>
      </c>
      <c r="B1097" s="1" t="s">
        <v>19</v>
      </c>
      <c r="C1097" s="1" t="s">
        <v>3140</v>
      </c>
      <c r="D1097" s="1" t="s">
        <v>7030</v>
      </c>
      <c r="E1097" s="1" t="s">
        <v>32</v>
      </c>
      <c r="F1097" s="1" t="s">
        <v>44</v>
      </c>
      <c r="G1097" s="2">
        <v>44264</v>
      </c>
      <c r="H1097" s="3">
        <v>0.47291666666666665</v>
      </c>
      <c r="I1097">
        <v>35654633</v>
      </c>
      <c r="J1097">
        <v>3</v>
      </c>
      <c r="K1097" s="1" t="s">
        <v>3499</v>
      </c>
      <c r="L1097">
        <v>1</v>
      </c>
      <c r="M1097" s="4">
        <v>2.2509926720000002</v>
      </c>
      <c r="N1097" s="5">
        <v>21078.46</v>
      </c>
      <c r="O1097" s="5">
        <f>IF(March_21[[#This Row],[WIN_OSE]]=0,('Summary Sheet'!$O$1)-('Summary Sheet'!$O$1*2%),-'Summary Sheet'!$O$1*(March_21[[#This Row],[BSP]]-1))</f>
        <v>-2.5019853440000004</v>
      </c>
    </row>
    <row r="1098" spans="1:15" x14ac:dyDescent="0.25">
      <c r="A1098">
        <v>180323177</v>
      </c>
      <c r="B1098" s="1" t="s">
        <v>19</v>
      </c>
      <c r="C1098" s="1" t="s">
        <v>3140</v>
      </c>
      <c r="D1098" s="1" t="s">
        <v>7030</v>
      </c>
      <c r="E1098" s="1" t="s">
        <v>47</v>
      </c>
      <c r="F1098" s="1" t="s">
        <v>44</v>
      </c>
      <c r="G1098" s="2">
        <v>44264</v>
      </c>
      <c r="H1098" s="3">
        <v>0.48333333333333334</v>
      </c>
      <c r="I1098">
        <v>35163951</v>
      </c>
      <c r="J1098">
        <v>3</v>
      </c>
      <c r="K1098" s="1" t="s">
        <v>1065</v>
      </c>
      <c r="L1098">
        <v>0</v>
      </c>
      <c r="M1098" s="4">
        <v>3.7224071697560426</v>
      </c>
      <c r="N1098" s="5">
        <v>15427.94</v>
      </c>
      <c r="O1098" s="5">
        <f>IF(March_21[[#This Row],[WIN_OSE]]=0,('Summary Sheet'!$O$1)-('Summary Sheet'!$O$1*2%),-'Summary Sheet'!$O$1*(March_21[[#This Row],[BSP]]-1))</f>
        <v>1.96</v>
      </c>
    </row>
    <row r="1099" spans="1:15" x14ac:dyDescent="0.25">
      <c r="A1099">
        <v>180323179</v>
      </c>
      <c r="B1099" s="1" t="s">
        <v>19</v>
      </c>
      <c r="C1099" s="1" t="s">
        <v>3140</v>
      </c>
      <c r="D1099" s="1" t="s">
        <v>7030</v>
      </c>
      <c r="E1099" s="1" t="s">
        <v>43</v>
      </c>
      <c r="F1099" s="1" t="s">
        <v>44</v>
      </c>
      <c r="G1099" s="2">
        <v>44264</v>
      </c>
      <c r="H1099" s="3">
        <v>0.49375000000000002</v>
      </c>
      <c r="I1099">
        <v>35777819</v>
      </c>
      <c r="J1099">
        <v>4</v>
      </c>
      <c r="K1099" s="1" t="s">
        <v>1258</v>
      </c>
      <c r="L1099">
        <v>1</v>
      </c>
      <c r="M1099" s="4">
        <v>3.2773124121526047</v>
      </c>
      <c r="N1099" s="5">
        <v>10067.780000000001</v>
      </c>
      <c r="O1099" s="5">
        <f>IF(March_21[[#This Row],[WIN_OSE]]=0,('Summary Sheet'!$O$1)-('Summary Sheet'!$O$1*2%),-'Summary Sheet'!$O$1*(March_21[[#This Row],[BSP]]-1))</f>
        <v>-4.5546248243052094</v>
      </c>
    </row>
    <row r="1100" spans="1:15" x14ac:dyDescent="0.25">
      <c r="A1100">
        <v>180323181</v>
      </c>
      <c r="B1100" s="1" t="s">
        <v>19</v>
      </c>
      <c r="C1100" s="1" t="s">
        <v>3140</v>
      </c>
      <c r="D1100" s="1" t="s">
        <v>7030</v>
      </c>
      <c r="E1100" s="1" t="s">
        <v>43</v>
      </c>
      <c r="F1100" s="1" t="s">
        <v>44</v>
      </c>
      <c r="G1100" s="2">
        <v>44264</v>
      </c>
      <c r="H1100" s="3">
        <v>0.50416666666666665</v>
      </c>
      <c r="I1100">
        <v>38748402</v>
      </c>
      <c r="J1100">
        <v>4</v>
      </c>
      <c r="K1100" s="1" t="s">
        <v>6591</v>
      </c>
      <c r="L1100">
        <v>0</v>
      </c>
      <c r="M1100" s="4">
        <v>3.65</v>
      </c>
      <c r="N1100" s="5">
        <v>11368.34</v>
      </c>
      <c r="O1100" s="5">
        <f>IF(March_21[[#This Row],[WIN_OSE]]=0,('Summary Sheet'!$O$1)-('Summary Sheet'!$O$1*2%),-'Summary Sheet'!$O$1*(March_21[[#This Row],[BSP]]-1))</f>
        <v>1.96</v>
      </c>
    </row>
    <row r="1101" spans="1:15" x14ac:dyDescent="0.25">
      <c r="A1101">
        <v>180323183</v>
      </c>
      <c r="B1101" s="1" t="s">
        <v>19</v>
      </c>
      <c r="C1101" s="1" t="s">
        <v>3140</v>
      </c>
      <c r="D1101" s="1" t="s">
        <v>7030</v>
      </c>
      <c r="E1101" s="1" t="s">
        <v>32</v>
      </c>
      <c r="F1101" s="1" t="s">
        <v>44</v>
      </c>
      <c r="G1101" s="2">
        <v>44264</v>
      </c>
      <c r="H1101" s="3">
        <v>0.51458333333333328</v>
      </c>
      <c r="I1101">
        <v>25316216</v>
      </c>
      <c r="J1101">
        <v>6</v>
      </c>
      <c r="K1101" s="1" t="s">
        <v>3638</v>
      </c>
      <c r="L1101">
        <v>0</v>
      </c>
      <c r="M1101" s="4">
        <v>4.4863935581734697</v>
      </c>
      <c r="N1101" s="5">
        <v>6353.94</v>
      </c>
      <c r="O1101" s="5">
        <f>IF(March_21[[#This Row],[WIN_OSE]]=0,('Summary Sheet'!$O$1)-('Summary Sheet'!$O$1*2%),-'Summary Sheet'!$O$1*(March_21[[#This Row],[BSP]]-1))</f>
        <v>1.96</v>
      </c>
    </row>
    <row r="1102" spans="1:15" x14ac:dyDescent="0.25">
      <c r="A1102">
        <v>180323185</v>
      </c>
      <c r="B1102" s="1" t="s">
        <v>19</v>
      </c>
      <c r="C1102" s="1" t="s">
        <v>3140</v>
      </c>
      <c r="D1102" s="1" t="s">
        <v>7030</v>
      </c>
      <c r="E1102" s="1" t="s">
        <v>47</v>
      </c>
      <c r="F1102" s="1" t="s">
        <v>44</v>
      </c>
      <c r="G1102" s="2">
        <v>44264</v>
      </c>
      <c r="H1102" s="3">
        <v>0.52500000000000002</v>
      </c>
      <c r="I1102">
        <v>22309539</v>
      </c>
      <c r="J1102">
        <v>2</v>
      </c>
      <c r="K1102" s="1" t="s">
        <v>5915</v>
      </c>
      <c r="L1102">
        <v>0</v>
      </c>
      <c r="M1102" s="4">
        <v>3.5652927499999998</v>
      </c>
      <c r="N1102" s="5">
        <v>10757.26</v>
      </c>
      <c r="O1102" s="5">
        <f>IF(March_21[[#This Row],[WIN_OSE]]=0,('Summary Sheet'!$O$1)-('Summary Sheet'!$O$1*2%),-'Summary Sheet'!$O$1*(March_21[[#This Row],[BSP]]-1))</f>
        <v>1.96</v>
      </c>
    </row>
    <row r="1103" spans="1:15" x14ac:dyDescent="0.25">
      <c r="A1103">
        <v>180323187</v>
      </c>
      <c r="B1103" s="1" t="s">
        <v>19</v>
      </c>
      <c r="C1103" s="1" t="s">
        <v>3140</v>
      </c>
      <c r="D1103" s="1" t="s">
        <v>7030</v>
      </c>
      <c r="E1103" s="1" t="s">
        <v>39</v>
      </c>
      <c r="F1103" s="1" t="s">
        <v>44</v>
      </c>
      <c r="G1103" s="2">
        <v>44264</v>
      </c>
      <c r="H1103" s="3">
        <v>0.53541666666666665</v>
      </c>
      <c r="I1103">
        <v>37272064</v>
      </c>
      <c r="J1103">
        <v>3</v>
      </c>
      <c r="K1103" s="1" t="s">
        <v>5682</v>
      </c>
      <c r="L1103">
        <v>1</v>
      </c>
      <c r="M1103" s="4">
        <v>2.892505488109637</v>
      </c>
      <c r="N1103" s="5">
        <v>13900.04</v>
      </c>
      <c r="O1103" s="5">
        <f>IF(March_21[[#This Row],[WIN_OSE]]=0,('Summary Sheet'!$O$1)-('Summary Sheet'!$O$1*2%),-'Summary Sheet'!$O$1*(March_21[[#This Row],[BSP]]-1))</f>
        <v>-3.7850109762192741</v>
      </c>
    </row>
    <row r="1104" spans="1:15" x14ac:dyDescent="0.25">
      <c r="A1104">
        <v>180323189</v>
      </c>
      <c r="B1104" s="1" t="s">
        <v>19</v>
      </c>
      <c r="C1104" s="1" t="s">
        <v>3140</v>
      </c>
      <c r="D1104" s="1" t="s">
        <v>7030</v>
      </c>
      <c r="E1104" s="1" t="s">
        <v>47</v>
      </c>
      <c r="F1104" s="1" t="s">
        <v>44</v>
      </c>
      <c r="G1104" s="2">
        <v>44264</v>
      </c>
      <c r="H1104" s="3">
        <v>0.54583333333333328</v>
      </c>
      <c r="I1104">
        <v>38623639</v>
      </c>
      <c r="J1104">
        <v>4</v>
      </c>
      <c r="K1104" s="1" t="s">
        <v>4815</v>
      </c>
      <c r="L1104">
        <v>1</v>
      </c>
      <c r="M1104" s="4">
        <v>4.1726082586839306</v>
      </c>
      <c r="N1104" s="5">
        <v>9276.9599999999991</v>
      </c>
      <c r="O1104" s="5">
        <f>IF(March_21[[#This Row],[WIN_OSE]]=0,('Summary Sheet'!$O$1)-('Summary Sheet'!$O$1*2%),-'Summary Sheet'!$O$1*(March_21[[#This Row],[BSP]]-1))</f>
        <v>-6.3452165173678612</v>
      </c>
    </row>
    <row r="1105" spans="1:15" x14ac:dyDescent="0.25">
      <c r="A1105">
        <v>180323191</v>
      </c>
      <c r="B1105" s="1" t="s">
        <v>19</v>
      </c>
      <c r="C1105" s="1" t="s">
        <v>3140</v>
      </c>
      <c r="D1105" s="1" t="s">
        <v>7030</v>
      </c>
      <c r="E1105" s="1" t="s">
        <v>41</v>
      </c>
      <c r="F1105" s="1" t="s">
        <v>44</v>
      </c>
      <c r="G1105" s="2">
        <v>44264</v>
      </c>
      <c r="H1105" s="3">
        <v>0.55625000000000002</v>
      </c>
      <c r="I1105">
        <v>25107805</v>
      </c>
      <c r="J1105">
        <v>2</v>
      </c>
      <c r="K1105" s="1" t="s">
        <v>5432</v>
      </c>
      <c r="L1105">
        <v>0</v>
      </c>
      <c r="M1105" s="4">
        <v>2.4658741482902045</v>
      </c>
      <c r="N1105" s="5">
        <v>17125.36</v>
      </c>
      <c r="O1105" s="5">
        <f>IF(March_21[[#This Row],[WIN_OSE]]=0,('Summary Sheet'!$O$1)-('Summary Sheet'!$O$1*2%),-'Summary Sheet'!$O$1*(March_21[[#This Row],[BSP]]-1))</f>
        <v>1.96</v>
      </c>
    </row>
    <row r="1106" spans="1:15" x14ac:dyDescent="0.25">
      <c r="A1106">
        <v>180323193</v>
      </c>
      <c r="B1106" s="1" t="s">
        <v>19</v>
      </c>
      <c r="C1106" s="1" t="s">
        <v>3140</v>
      </c>
      <c r="D1106" s="1" t="s">
        <v>7030</v>
      </c>
      <c r="E1106" s="1" t="s">
        <v>39</v>
      </c>
      <c r="F1106" s="1" t="s">
        <v>44</v>
      </c>
      <c r="G1106" s="2">
        <v>44264</v>
      </c>
      <c r="H1106" s="3">
        <v>0.56666666666666665</v>
      </c>
      <c r="I1106">
        <v>27264971</v>
      </c>
      <c r="J1106">
        <v>3</v>
      </c>
      <c r="K1106" s="1" t="s">
        <v>4140</v>
      </c>
      <c r="L1106">
        <v>1</v>
      </c>
      <c r="M1106" s="4">
        <v>3.7</v>
      </c>
      <c r="N1106" s="5">
        <v>4307.68</v>
      </c>
      <c r="O1106" s="5">
        <f>IF(March_21[[#This Row],[WIN_OSE]]=0,('Summary Sheet'!$O$1)-('Summary Sheet'!$O$1*2%),-'Summary Sheet'!$O$1*(March_21[[#This Row],[BSP]]-1))</f>
        <v>-5.4</v>
      </c>
    </row>
    <row r="1107" spans="1:15" x14ac:dyDescent="0.25">
      <c r="A1107">
        <v>180323195</v>
      </c>
      <c r="B1107" s="1" t="s">
        <v>19</v>
      </c>
      <c r="C1107" s="1" t="s">
        <v>3140</v>
      </c>
      <c r="D1107" s="1" t="s">
        <v>7030</v>
      </c>
      <c r="E1107" s="1" t="s">
        <v>39</v>
      </c>
      <c r="F1107" s="1" t="s">
        <v>44</v>
      </c>
      <c r="G1107" s="2">
        <v>44264</v>
      </c>
      <c r="H1107" s="3">
        <v>0.57708333333333328</v>
      </c>
      <c r="I1107">
        <v>37562949</v>
      </c>
      <c r="J1107">
        <v>3</v>
      </c>
      <c r="K1107" s="1" t="s">
        <v>3751</v>
      </c>
      <c r="L1107">
        <v>0</v>
      </c>
      <c r="M1107" s="4">
        <v>2.3930912782937588</v>
      </c>
      <c r="N1107" s="5">
        <v>8678.3799999999992</v>
      </c>
      <c r="O1107" s="5">
        <f>IF(March_21[[#This Row],[WIN_OSE]]=0,('Summary Sheet'!$O$1)-('Summary Sheet'!$O$1*2%),-'Summary Sheet'!$O$1*(March_21[[#This Row],[BSP]]-1))</f>
        <v>1.96</v>
      </c>
    </row>
    <row r="1108" spans="1:15" x14ac:dyDescent="0.25">
      <c r="A1108">
        <v>180323346</v>
      </c>
      <c r="B1108" s="1" t="s">
        <v>23</v>
      </c>
      <c r="C1108" s="1" t="s">
        <v>3120</v>
      </c>
      <c r="D1108" s="1" t="s">
        <v>7030</v>
      </c>
      <c r="E1108" s="1" t="s">
        <v>47</v>
      </c>
      <c r="F1108" s="1" t="s">
        <v>31</v>
      </c>
      <c r="G1108" s="2">
        <v>44264</v>
      </c>
      <c r="H1108" s="3">
        <v>0.34166666666666667</v>
      </c>
      <c r="I1108">
        <v>27926806</v>
      </c>
      <c r="J1108">
        <v>1</v>
      </c>
      <c r="K1108" s="1" t="s">
        <v>6595</v>
      </c>
      <c r="L1108">
        <v>0</v>
      </c>
      <c r="M1108" s="4">
        <v>4.0349953536628149</v>
      </c>
      <c r="N1108" s="5">
        <v>4596.3599999999997</v>
      </c>
      <c r="O1108" s="5">
        <f>IF(March_21[[#This Row],[WIN_OSE]]=0,('Summary Sheet'!$O$1)-('Summary Sheet'!$O$1*2%),-'Summary Sheet'!$O$1*(March_21[[#This Row],[BSP]]-1))</f>
        <v>1.96</v>
      </c>
    </row>
    <row r="1109" spans="1:15" x14ac:dyDescent="0.25">
      <c r="A1109">
        <v>180323348</v>
      </c>
      <c r="B1109" s="1" t="s">
        <v>23</v>
      </c>
      <c r="C1109" s="1" t="s">
        <v>3120</v>
      </c>
      <c r="D1109" s="1" t="s">
        <v>7030</v>
      </c>
      <c r="E1109" s="1" t="s">
        <v>41</v>
      </c>
      <c r="F1109" s="1" t="s">
        <v>31</v>
      </c>
      <c r="G1109" s="2">
        <v>44264</v>
      </c>
      <c r="H1109" s="3">
        <v>0.35208333333333336</v>
      </c>
      <c r="I1109">
        <v>38379443</v>
      </c>
      <c r="J1109">
        <v>4</v>
      </c>
      <c r="K1109" s="1" t="s">
        <v>3426</v>
      </c>
      <c r="L1109">
        <v>0</v>
      </c>
      <c r="M1109" s="4">
        <v>2.8324540850000002</v>
      </c>
      <c r="N1109" s="5">
        <v>7057.18</v>
      </c>
      <c r="O1109" s="5">
        <f>IF(March_21[[#This Row],[WIN_OSE]]=0,('Summary Sheet'!$O$1)-('Summary Sheet'!$O$1*2%),-'Summary Sheet'!$O$1*(March_21[[#This Row],[BSP]]-1))</f>
        <v>1.96</v>
      </c>
    </row>
    <row r="1110" spans="1:15" x14ac:dyDescent="0.25">
      <c r="A1110">
        <v>180323350</v>
      </c>
      <c r="B1110" s="1" t="s">
        <v>23</v>
      </c>
      <c r="C1110" s="1" t="s">
        <v>3120</v>
      </c>
      <c r="D1110" s="1" t="s">
        <v>7030</v>
      </c>
      <c r="E1110" s="1" t="s">
        <v>27</v>
      </c>
      <c r="F1110" s="1" t="s">
        <v>179</v>
      </c>
      <c r="G1110" s="2">
        <v>44264</v>
      </c>
      <c r="H1110" s="3">
        <v>0.36319444444444443</v>
      </c>
      <c r="I1110">
        <v>37096273</v>
      </c>
      <c r="J1110">
        <v>4</v>
      </c>
      <c r="K1110" s="1" t="s">
        <v>68</v>
      </c>
      <c r="L1110">
        <v>1</v>
      </c>
      <c r="M1110" s="4">
        <v>3.2141586008047307</v>
      </c>
      <c r="N1110" s="5">
        <v>4396.76</v>
      </c>
      <c r="O1110" s="5">
        <f>IF(March_21[[#This Row],[WIN_OSE]]=0,('Summary Sheet'!$O$1)-('Summary Sheet'!$O$1*2%),-'Summary Sheet'!$O$1*(March_21[[#This Row],[BSP]]-1))</f>
        <v>-4.4283172016094614</v>
      </c>
    </row>
    <row r="1111" spans="1:15" x14ac:dyDescent="0.25">
      <c r="A1111">
        <v>180323352</v>
      </c>
      <c r="B1111" s="1" t="s">
        <v>23</v>
      </c>
      <c r="C1111" s="1" t="s">
        <v>3120</v>
      </c>
      <c r="D1111" s="1" t="s">
        <v>7030</v>
      </c>
      <c r="E1111" s="1" t="s">
        <v>24</v>
      </c>
      <c r="F1111" s="1" t="s">
        <v>31</v>
      </c>
      <c r="G1111" s="2">
        <v>44264</v>
      </c>
      <c r="H1111" s="3">
        <v>0.37638888888888888</v>
      </c>
      <c r="I1111">
        <v>38749077</v>
      </c>
      <c r="J1111">
        <v>3</v>
      </c>
      <c r="K1111" s="1" t="s">
        <v>4483</v>
      </c>
      <c r="L1111">
        <v>1</v>
      </c>
      <c r="M1111" s="4">
        <v>1.5182399621143485</v>
      </c>
      <c r="N1111" s="5">
        <v>17204.5</v>
      </c>
      <c r="O1111" s="5">
        <f>IF(March_21[[#This Row],[WIN_OSE]]=0,('Summary Sheet'!$O$1)-('Summary Sheet'!$O$1*2%),-'Summary Sheet'!$O$1*(March_21[[#This Row],[BSP]]-1))</f>
        <v>-1.0364799242286971</v>
      </c>
    </row>
    <row r="1112" spans="1:15" x14ac:dyDescent="0.25">
      <c r="A1112">
        <v>180323354</v>
      </c>
      <c r="B1112" s="1" t="s">
        <v>23</v>
      </c>
      <c r="C1112" s="1" t="s">
        <v>3120</v>
      </c>
      <c r="D1112" s="1" t="s">
        <v>7030</v>
      </c>
      <c r="E1112" s="1" t="s">
        <v>39</v>
      </c>
      <c r="F1112" s="1" t="s">
        <v>31</v>
      </c>
      <c r="G1112" s="2">
        <v>44264</v>
      </c>
      <c r="H1112" s="3">
        <v>0.38750000000000001</v>
      </c>
      <c r="I1112">
        <v>36337510</v>
      </c>
      <c r="J1112">
        <v>3</v>
      </c>
      <c r="K1112" s="1" t="s">
        <v>773</v>
      </c>
      <c r="L1112">
        <v>0</v>
      </c>
      <c r="M1112" s="4">
        <v>3.3004530703558697</v>
      </c>
      <c r="N1112" s="5">
        <v>4747.7</v>
      </c>
      <c r="O1112" s="5">
        <f>IF(March_21[[#This Row],[WIN_OSE]]=0,('Summary Sheet'!$O$1)-('Summary Sheet'!$O$1*2%),-'Summary Sheet'!$O$1*(March_21[[#This Row],[BSP]]-1))</f>
        <v>1.96</v>
      </c>
    </row>
    <row r="1113" spans="1:15" x14ac:dyDescent="0.25">
      <c r="A1113">
        <v>180323356</v>
      </c>
      <c r="B1113" s="1" t="s">
        <v>23</v>
      </c>
      <c r="C1113" s="1" t="s">
        <v>3120</v>
      </c>
      <c r="D1113" s="1" t="s">
        <v>7030</v>
      </c>
      <c r="E1113" s="1" t="s">
        <v>65</v>
      </c>
      <c r="F1113" s="1" t="s">
        <v>31</v>
      </c>
      <c r="G1113" s="2">
        <v>44264</v>
      </c>
      <c r="H1113" s="3">
        <v>0.39861111111111114</v>
      </c>
      <c r="I1113">
        <v>36787724</v>
      </c>
      <c r="J1113">
        <v>1</v>
      </c>
      <c r="K1113" s="1" t="s">
        <v>6073</v>
      </c>
      <c r="L1113">
        <v>0</v>
      </c>
      <c r="M1113" s="4">
        <v>2.76</v>
      </c>
      <c r="N1113" s="5">
        <v>12535.36</v>
      </c>
      <c r="O1113" s="5">
        <f>IF(March_21[[#This Row],[WIN_OSE]]=0,('Summary Sheet'!$O$1)-('Summary Sheet'!$O$1*2%),-'Summary Sheet'!$O$1*(March_21[[#This Row],[BSP]]-1))</f>
        <v>1.96</v>
      </c>
    </row>
    <row r="1114" spans="1:15" x14ac:dyDescent="0.25">
      <c r="A1114">
        <v>180323358</v>
      </c>
      <c r="B1114" s="1" t="s">
        <v>23</v>
      </c>
      <c r="C1114" s="1" t="s">
        <v>3120</v>
      </c>
      <c r="D1114" s="1" t="s">
        <v>7030</v>
      </c>
      <c r="E1114" s="1" t="s">
        <v>49</v>
      </c>
      <c r="F1114" s="1" t="s">
        <v>179</v>
      </c>
      <c r="G1114" s="2">
        <v>44264</v>
      </c>
      <c r="H1114" s="3">
        <v>0.41111111111111109</v>
      </c>
      <c r="I1114">
        <v>21836769</v>
      </c>
      <c r="J1114">
        <v>1</v>
      </c>
      <c r="K1114" s="1" t="s">
        <v>5703</v>
      </c>
      <c r="L1114">
        <v>0</v>
      </c>
      <c r="M1114" s="4">
        <v>2.4436719824607827</v>
      </c>
      <c r="N1114" s="5">
        <v>10591.06</v>
      </c>
      <c r="O1114" s="5">
        <f>IF(March_21[[#This Row],[WIN_OSE]]=0,('Summary Sheet'!$O$1)-('Summary Sheet'!$O$1*2%),-'Summary Sheet'!$O$1*(March_21[[#This Row],[BSP]]-1))</f>
        <v>1.96</v>
      </c>
    </row>
    <row r="1115" spans="1:15" x14ac:dyDescent="0.25">
      <c r="A1115">
        <v>180323360</v>
      </c>
      <c r="B1115" s="1" t="s">
        <v>23</v>
      </c>
      <c r="C1115" s="1" t="s">
        <v>3120</v>
      </c>
      <c r="D1115" s="1" t="s">
        <v>7030</v>
      </c>
      <c r="E1115" s="1" t="s">
        <v>43</v>
      </c>
      <c r="F1115" s="1" t="s">
        <v>31</v>
      </c>
      <c r="G1115" s="2">
        <v>44264</v>
      </c>
      <c r="H1115" s="3">
        <v>0.42152777777777778</v>
      </c>
      <c r="I1115">
        <v>36857254</v>
      </c>
      <c r="J1115">
        <v>6</v>
      </c>
      <c r="K1115" s="1" t="s">
        <v>673</v>
      </c>
      <c r="L1115">
        <v>1</v>
      </c>
      <c r="M1115" s="4">
        <v>2.1122578868004172</v>
      </c>
      <c r="N1115" s="5">
        <v>13555.32</v>
      </c>
      <c r="O1115" s="5">
        <f>IF(March_21[[#This Row],[WIN_OSE]]=0,('Summary Sheet'!$O$1)-('Summary Sheet'!$O$1*2%),-'Summary Sheet'!$O$1*(March_21[[#This Row],[BSP]]-1))</f>
        <v>-2.2245157736008343</v>
      </c>
    </row>
    <row r="1116" spans="1:15" x14ac:dyDescent="0.25">
      <c r="A1116">
        <v>180323362</v>
      </c>
      <c r="B1116" s="1" t="s">
        <v>23</v>
      </c>
      <c r="C1116" s="1" t="s">
        <v>3120</v>
      </c>
      <c r="D1116" s="1" t="s">
        <v>7030</v>
      </c>
      <c r="E1116" s="1" t="s">
        <v>43</v>
      </c>
      <c r="F1116" s="1" t="s">
        <v>31</v>
      </c>
      <c r="G1116" s="2">
        <v>44264</v>
      </c>
      <c r="H1116" s="3">
        <v>0.43263888888888891</v>
      </c>
      <c r="I1116">
        <v>37364046</v>
      </c>
      <c r="J1116">
        <v>1</v>
      </c>
      <c r="K1116" s="1" t="s">
        <v>4399</v>
      </c>
      <c r="L1116">
        <v>0</v>
      </c>
      <c r="M1116" s="4">
        <v>3.4387245470000001</v>
      </c>
      <c r="N1116" s="5">
        <v>5944.04</v>
      </c>
      <c r="O1116" s="5">
        <f>IF(March_21[[#This Row],[WIN_OSE]]=0,('Summary Sheet'!$O$1)-('Summary Sheet'!$O$1*2%),-'Summary Sheet'!$O$1*(March_21[[#This Row],[BSP]]-1))</f>
        <v>1.96</v>
      </c>
    </row>
    <row r="1117" spans="1:15" x14ac:dyDescent="0.25">
      <c r="A1117">
        <v>180323364</v>
      </c>
      <c r="B1117" s="1" t="s">
        <v>23</v>
      </c>
      <c r="C1117" s="1" t="s">
        <v>3120</v>
      </c>
      <c r="D1117" s="1" t="s">
        <v>7030</v>
      </c>
      <c r="E1117" s="1" t="s">
        <v>41</v>
      </c>
      <c r="F1117" s="1" t="s">
        <v>31</v>
      </c>
      <c r="G1117" s="2">
        <v>44264</v>
      </c>
      <c r="H1117" s="3">
        <v>0.44513888888888886</v>
      </c>
      <c r="I1117">
        <v>35676632</v>
      </c>
      <c r="J1117">
        <v>2</v>
      </c>
      <c r="K1117" s="1" t="s">
        <v>4156</v>
      </c>
      <c r="L1117">
        <v>0</v>
      </c>
      <c r="M1117" s="4">
        <v>3.1729439933005232</v>
      </c>
      <c r="N1117" s="5">
        <v>8247</v>
      </c>
      <c r="O1117" s="5">
        <f>IF(March_21[[#This Row],[WIN_OSE]]=0,('Summary Sheet'!$O$1)-('Summary Sheet'!$O$1*2%),-'Summary Sheet'!$O$1*(March_21[[#This Row],[BSP]]-1))</f>
        <v>1.96</v>
      </c>
    </row>
    <row r="1118" spans="1:15" x14ac:dyDescent="0.25">
      <c r="A1118">
        <v>180323421</v>
      </c>
      <c r="B1118" s="1" t="s">
        <v>19</v>
      </c>
      <c r="C1118" s="1" t="s">
        <v>3118</v>
      </c>
      <c r="D1118" s="1" t="s">
        <v>7030</v>
      </c>
      <c r="E1118" s="1" t="s">
        <v>39</v>
      </c>
      <c r="F1118" s="1" t="s">
        <v>36</v>
      </c>
      <c r="G1118" s="2">
        <v>44264</v>
      </c>
      <c r="H1118" s="3">
        <v>0.46736111111111112</v>
      </c>
      <c r="I1118">
        <v>36439419</v>
      </c>
      <c r="J1118">
        <v>2</v>
      </c>
      <c r="K1118" s="1" t="s">
        <v>3302</v>
      </c>
      <c r="L1118">
        <v>1</v>
      </c>
      <c r="M1118" s="4">
        <v>3.903867398</v>
      </c>
      <c r="N1118" s="5">
        <v>3886.28</v>
      </c>
      <c r="O1118" s="5">
        <f>IF(March_21[[#This Row],[WIN_OSE]]=0,('Summary Sheet'!$O$1)-('Summary Sheet'!$O$1*2%),-'Summary Sheet'!$O$1*(March_21[[#This Row],[BSP]]-1))</f>
        <v>-5.8077347960000001</v>
      </c>
    </row>
    <row r="1119" spans="1:15" x14ac:dyDescent="0.25">
      <c r="A1119">
        <v>180323423</v>
      </c>
      <c r="B1119" s="1" t="s">
        <v>19</v>
      </c>
      <c r="C1119" s="1" t="s">
        <v>3118</v>
      </c>
      <c r="D1119" s="1" t="s">
        <v>7030</v>
      </c>
      <c r="E1119" s="1" t="s">
        <v>41</v>
      </c>
      <c r="F1119" s="1" t="s">
        <v>36</v>
      </c>
      <c r="G1119" s="2">
        <v>44264</v>
      </c>
      <c r="H1119" s="3">
        <v>0.4777777777777778</v>
      </c>
      <c r="I1119">
        <v>28586596</v>
      </c>
      <c r="J1119">
        <v>6</v>
      </c>
      <c r="K1119" s="1" t="s">
        <v>3313</v>
      </c>
      <c r="L1119">
        <v>0</v>
      </c>
      <c r="M1119" s="4">
        <v>4.6476068214353301</v>
      </c>
      <c r="N1119" s="5">
        <v>6739.64</v>
      </c>
      <c r="O1119" s="5">
        <f>IF(March_21[[#This Row],[WIN_OSE]]=0,('Summary Sheet'!$O$1)-('Summary Sheet'!$O$1*2%),-'Summary Sheet'!$O$1*(March_21[[#This Row],[BSP]]-1))</f>
        <v>1.96</v>
      </c>
    </row>
    <row r="1120" spans="1:15" x14ac:dyDescent="0.25">
      <c r="A1120">
        <v>180323425</v>
      </c>
      <c r="B1120" s="1" t="s">
        <v>19</v>
      </c>
      <c r="C1120" s="1" t="s">
        <v>3118</v>
      </c>
      <c r="D1120" s="1" t="s">
        <v>7030</v>
      </c>
      <c r="E1120" s="1" t="s">
        <v>27</v>
      </c>
      <c r="F1120" s="1" t="s">
        <v>52</v>
      </c>
      <c r="G1120" s="2">
        <v>44264</v>
      </c>
      <c r="H1120" s="3">
        <v>0.48819444444444443</v>
      </c>
      <c r="I1120">
        <v>31206927</v>
      </c>
      <c r="J1120">
        <v>4</v>
      </c>
      <c r="K1120" s="1" t="s">
        <v>6599</v>
      </c>
      <c r="L1120">
        <v>0</v>
      </c>
      <c r="M1120" s="4">
        <v>3.45</v>
      </c>
      <c r="N1120" s="5">
        <v>9494.4599999999991</v>
      </c>
      <c r="O1120" s="5">
        <f>IF(March_21[[#This Row],[WIN_OSE]]=0,('Summary Sheet'!$O$1)-('Summary Sheet'!$O$1*2%),-'Summary Sheet'!$O$1*(March_21[[#This Row],[BSP]]-1))</f>
        <v>1.96</v>
      </c>
    </row>
    <row r="1121" spans="1:15" x14ac:dyDescent="0.25">
      <c r="A1121">
        <v>180323427</v>
      </c>
      <c r="B1121" s="1" t="s">
        <v>19</v>
      </c>
      <c r="C1121" s="1" t="s">
        <v>3118</v>
      </c>
      <c r="D1121" s="1" t="s">
        <v>7030</v>
      </c>
      <c r="E1121" s="1" t="s">
        <v>48</v>
      </c>
      <c r="F1121" s="1" t="s">
        <v>36</v>
      </c>
      <c r="G1121" s="2">
        <v>44264</v>
      </c>
      <c r="H1121" s="3">
        <v>0.49861111111111112</v>
      </c>
      <c r="I1121">
        <v>38748198</v>
      </c>
      <c r="J1121">
        <v>6</v>
      </c>
      <c r="K1121" s="1" t="s">
        <v>3195</v>
      </c>
      <c r="L1121">
        <v>0</v>
      </c>
      <c r="M1121" s="4">
        <v>3.4111260900000002</v>
      </c>
      <c r="N1121" s="5">
        <v>9682.66</v>
      </c>
      <c r="O1121" s="5">
        <f>IF(March_21[[#This Row],[WIN_OSE]]=0,('Summary Sheet'!$O$1)-('Summary Sheet'!$O$1*2%),-'Summary Sheet'!$O$1*(March_21[[#This Row],[BSP]]-1))</f>
        <v>1.96</v>
      </c>
    </row>
    <row r="1122" spans="1:15" x14ac:dyDescent="0.25">
      <c r="A1122">
        <v>180323429</v>
      </c>
      <c r="B1122" s="1" t="s">
        <v>19</v>
      </c>
      <c r="C1122" s="1" t="s">
        <v>3118</v>
      </c>
      <c r="D1122" s="1" t="s">
        <v>7030</v>
      </c>
      <c r="E1122" s="1" t="s">
        <v>49</v>
      </c>
      <c r="F1122" s="1" t="s">
        <v>52</v>
      </c>
      <c r="G1122" s="2">
        <v>44264</v>
      </c>
      <c r="H1122" s="3">
        <v>0.50902777777777775</v>
      </c>
      <c r="I1122">
        <v>38748201</v>
      </c>
      <c r="J1122">
        <v>6</v>
      </c>
      <c r="K1122" s="1" t="s">
        <v>93</v>
      </c>
      <c r="L1122">
        <v>1</v>
      </c>
      <c r="M1122" s="4">
        <v>3.75</v>
      </c>
      <c r="N1122" s="5">
        <v>4527.24</v>
      </c>
      <c r="O1122" s="5">
        <f>IF(March_21[[#This Row],[WIN_OSE]]=0,('Summary Sheet'!$O$1)-('Summary Sheet'!$O$1*2%),-'Summary Sheet'!$O$1*(March_21[[#This Row],[BSP]]-1))</f>
        <v>-5.5</v>
      </c>
    </row>
    <row r="1123" spans="1:15" x14ac:dyDescent="0.25">
      <c r="A1123">
        <v>180323431</v>
      </c>
      <c r="B1123" s="1" t="s">
        <v>19</v>
      </c>
      <c r="C1123" s="1" t="s">
        <v>3118</v>
      </c>
      <c r="D1123" s="1" t="s">
        <v>7030</v>
      </c>
      <c r="E1123" s="1" t="s">
        <v>43</v>
      </c>
      <c r="F1123" s="1" t="s">
        <v>36</v>
      </c>
      <c r="G1123" s="2">
        <v>44264</v>
      </c>
      <c r="H1123" s="3">
        <v>0.51944444444444449</v>
      </c>
      <c r="I1123">
        <v>27566156</v>
      </c>
      <c r="J1123">
        <v>3</v>
      </c>
      <c r="K1123" s="1" t="s">
        <v>6601</v>
      </c>
      <c r="L1123">
        <v>0</v>
      </c>
      <c r="M1123" s="4">
        <v>4.7705516092100879</v>
      </c>
      <c r="N1123" s="5">
        <v>4907.3599999999997</v>
      </c>
      <c r="O1123" s="5">
        <f>IF(March_21[[#This Row],[WIN_OSE]]=0,('Summary Sheet'!$O$1)-('Summary Sheet'!$O$1*2%),-'Summary Sheet'!$O$1*(March_21[[#This Row],[BSP]]-1))</f>
        <v>1.96</v>
      </c>
    </row>
    <row r="1124" spans="1:15" x14ac:dyDescent="0.25">
      <c r="A1124">
        <v>180323433</v>
      </c>
      <c r="B1124" s="1" t="s">
        <v>19</v>
      </c>
      <c r="C1124" s="1" t="s">
        <v>3118</v>
      </c>
      <c r="D1124" s="1" t="s">
        <v>7030</v>
      </c>
      <c r="E1124" s="1" t="s">
        <v>24</v>
      </c>
      <c r="F1124" s="1" t="s">
        <v>36</v>
      </c>
      <c r="G1124" s="2">
        <v>44264</v>
      </c>
      <c r="H1124" s="3">
        <v>0.52986111111111112</v>
      </c>
      <c r="I1124">
        <v>35675913</v>
      </c>
      <c r="J1124">
        <v>2</v>
      </c>
      <c r="K1124" s="1" t="s">
        <v>3817</v>
      </c>
      <c r="L1124">
        <v>1</v>
      </c>
      <c r="M1124" s="4">
        <v>3.4</v>
      </c>
      <c r="N1124" s="5">
        <v>8755.94</v>
      </c>
      <c r="O1124" s="5">
        <f>IF(March_21[[#This Row],[WIN_OSE]]=0,('Summary Sheet'!$O$1)-('Summary Sheet'!$O$1*2%),-'Summary Sheet'!$O$1*(March_21[[#This Row],[BSP]]-1))</f>
        <v>-4.8</v>
      </c>
    </row>
    <row r="1125" spans="1:15" x14ac:dyDescent="0.25">
      <c r="A1125">
        <v>180323435</v>
      </c>
      <c r="B1125" s="1" t="s">
        <v>19</v>
      </c>
      <c r="C1125" s="1" t="s">
        <v>3118</v>
      </c>
      <c r="D1125" s="1" t="s">
        <v>7030</v>
      </c>
      <c r="E1125" s="1" t="s">
        <v>75</v>
      </c>
      <c r="F1125" s="1" t="s">
        <v>52</v>
      </c>
      <c r="G1125" s="2">
        <v>44264</v>
      </c>
      <c r="H1125" s="3">
        <v>0.54027777777777775</v>
      </c>
      <c r="I1125">
        <v>36140929</v>
      </c>
      <c r="J1125">
        <v>2</v>
      </c>
      <c r="K1125" s="1" t="s">
        <v>3816</v>
      </c>
      <c r="L1125">
        <v>0</v>
      </c>
      <c r="M1125" s="4">
        <v>3.0308448655723259</v>
      </c>
      <c r="N1125" s="5">
        <v>10035.34</v>
      </c>
      <c r="O1125" s="5">
        <f>IF(March_21[[#This Row],[WIN_OSE]]=0,('Summary Sheet'!$O$1)-('Summary Sheet'!$O$1*2%),-'Summary Sheet'!$O$1*(March_21[[#This Row],[BSP]]-1))</f>
        <v>1.96</v>
      </c>
    </row>
    <row r="1126" spans="1:15" x14ac:dyDescent="0.25">
      <c r="A1126">
        <v>180323437</v>
      </c>
      <c r="B1126" s="1" t="s">
        <v>19</v>
      </c>
      <c r="C1126" s="1" t="s">
        <v>3118</v>
      </c>
      <c r="D1126" s="1" t="s">
        <v>7030</v>
      </c>
      <c r="E1126" s="1" t="s">
        <v>41</v>
      </c>
      <c r="F1126" s="1" t="s">
        <v>36</v>
      </c>
      <c r="G1126" s="2">
        <v>44264</v>
      </c>
      <c r="H1126" s="3">
        <v>0.55069444444444449</v>
      </c>
      <c r="I1126">
        <v>27244934</v>
      </c>
      <c r="J1126">
        <v>1</v>
      </c>
      <c r="K1126" s="1" t="s">
        <v>5697</v>
      </c>
      <c r="L1126">
        <v>0</v>
      </c>
      <c r="M1126" s="4">
        <v>2.8084007533515067</v>
      </c>
      <c r="N1126" s="5">
        <v>16348.02</v>
      </c>
      <c r="O1126" s="5">
        <f>IF(March_21[[#This Row],[WIN_OSE]]=0,('Summary Sheet'!$O$1)-('Summary Sheet'!$O$1*2%),-'Summary Sheet'!$O$1*(March_21[[#This Row],[BSP]]-1))</f>
        <v>1.96</v>
      </c>
    </row>
    <row r="1127" spans="1:15" x14ac:dyDescent="0.25">
      <c r="A1127">
        <v>180323439</v>
      </c>
      <c r="B1127" s="1" t="s">
        <v>19</v>
      </c>
      <c r="C1127" s="1" t="s">
        <v>3118</v>
      </c>
      <c r="D1127" s="1" t="s">
        <v>7030</v>
      </c>
      <c r="E1127" s="1" t="s">
        <v>43</v>
      </c>
      <c r="F1127" s="1" t="s">
        <v>36</v>
      </c>
      <c r="G1127" s="2">
        <v>44264</v>
      </c>
      <c r="H1127" s="3">
        <v>0.56111111111111112</v>
      </c>
      <c r="I1127">
        <v>26685413</v>
      </c>
      <c r="J1127">
        <v>2</v>
      </c>
      <c r="K1127" s="1" t="s">
        <v>151</v>
      </c>
      <c r="L1127">
        <v>0</v>
      </c>
      <c r="M1127" s="4">
        <v>4.5186848570000002</v>
      </c>
      <c r="N1127" s="5">
        <v>3957.1</v>
      </c>
      <c r="O1127" s="5">
        <f>IF(March_21[[#This Row],[WIN_OSE]]=0,('Summary Sheet'!$O$1)-('Summary Sheet'!$O$1*2%),-'Summary Sheet'!$O$1*(March_21[[#This Row],[BSP]]-1))</f>
        <v>1.96</v>
      </c>
    </row>
    <row r="1128" spans="1:15" x14ac:dyDescent="0.25">
      <c r="A1128">
        <v>180323441</v>
      </c>
      <c r="B1128" s="1" t="s">
        <v>19</v>
      </c>
      <c r="C1128" s="1" t="s">
        <v>3118</v>
      </c>
      <c r="D1128" s="1" t="s">
        <v>7030</v>
      </c>
      <c r="E1128" s="1" t="s">
        <v>47</v>
      </c>
      <c r="F1128" s="1" t="s">
        <v>36</v>
      </c>
      <c r="G1128" s="2">
        <v>44264</v>
      </c>
      <c r="H1128" s="3">
        <v>0.57222222222222219</v>
      </c>
      <c r="I1128">
        <v>22679314</v>
      </c>
      <c r="J1128">
        <v>1</v>
      </c>
      <c r="K1128" s="1" t="s">
        <v>5696</v>
      </c>
      <c r="L1128">
        <v>1</v>
      </c>
      <c r="M1128" s="4">
        <v>3.3752442579999999</v>
      </c>
      <c r="N1128" s="5">
        <v>5218.88</v>
      </c>
      <c r="O1128" s="5">
        <f>IF(March_21[[#This Row],[WIN_OSE]]=0,('Summary Sheet'!$O$1)-('Summary Sheet'!$O$1*2%),-'Summary Sheet'!$O$1*(March_21[[#This Row],[BSP]]-1))</f>
        <v>-4.7504885159999999</v>
      </c>
    </row>
    <row r="1129" spans="1:15" x14ac:dyDescent="0.25">
      <c r="A1129">
        <v>180323443</v>
      </c>
      <c r="B1129" s="1" t="s">
        <v>19</v>
      </c>
      <c r="C1129" s="1" t="s">
        <v>3118</v>
      </c>
      <c r="D1129" s="1" t="s">
        <v>7030</v>
      </c>
      <c r="E1129" s="1" t="s">
        <v>39</v>
      </c>
      <c r="F1129" s="1" t="s">
        <v>36</v>
      </c>
      <c r="G1129" s="2">
        <v>44264</v>
      </c>
      <c r="H1129" s="3">
        <v>0.58263888888888893</v>
      </c>
      <c r="I1129">
        <v>38671961</v>
      </c>
      <c r="J1129">
        <v>4</v>
      </c>
      <c r="K1129" s="1" t="s">
        <v>716</v>
      </c>
      <c r="L1129">
        <v>0</v>
      </c>
      <c r="M1129" s="4">
        <v>3.3678920914602717</v>
      </c>
      <c r="N1129" s="5">
        <v>6620</v>
      </c>
      <c r="O1129" s="5">
        <f>IF(March_21[[#This Row],[WIN_OSE]]=0,('Summary Sheet'!$O$1)-('Summary Sheet'!$O$1*2%),-'Summary Sheet'!$O$1*(March_21[[#This Row],[BSP]]-1))</f>
        <v>1.96</v>
      </c>
    </row>
    <row r="1130" spans="1:15" x14ac:dyDescent="0.25">
      <c r="A1130">
        <v>180323473</v>
      </c>
      <c r="B1130" s="1" t="s">
        <v>23</v>
      </c>
      <c r="C1130" s="1" t="s">
        <v>5302</v>
      </c>
      <c r="D1130" s="1" t="s">
        <v>7030</v>
      </c>
      <c r="E1130" s="1" t="s">
        <v>75</v>
      </c>
      <c r="F1130" s="1" t="s">
        <v>46</v>
      </c>
      <c r="G1130" s="2">
        <v>44264</v>
      </c>
      <c r="H1130" s="3">
        <v>0.44861111111111113</v>
      </c>
      <c r="I1130">
        <v>22608671</v>
      </c>
      <c r="J1130">
        <v>2</v>
      </c>
      <c r="K1130" s="1" t="s">
        <v>5339</v>
      </c>
      <c r="L1130">
        <v>0</v>
      </c>
      <c r="M1130" s="4">
        <v>2.3743215263704225</v>
      </c>
      <c r="N1130" s="5">
        <v>12652.16</v>
      </c>
      <c r="O1130" s="5">
        <f>IF(March_21[[#This Row],[WIN_OSE]]=0,('Summary Sheet'!$O$1)-('Summary Sheet'!$O$1*2%),-'Summary Sheet'!$O$1*(March_21[[#This Row],[BSP]]-1))</f>
        <v>1.96</v>
      </c>
    </row>
    <row r="1131" spans="1:15" x14ac:dyDescent="0.25">
      <c r="A1131">
        <v>180323475</v>
      </c>
      <c r="B1131" s="1" t="s">
        <v>23</v>
      </c>
      <c r="C1131" s="1" t="s">
        <v>5302</v>
      </c>
      <c r="D1131" s="1" t="s">
        <v>7030</v>
      </c>
      <c r="E1131" s="1" t="s">
        <v>45</v>
      </c>
      <c r="F1131" s="1" t="s">
        <v>46</v>
      </c>
      <c r="G1131" s="2">
        <v>44264</v>
      </c>
      <c r="H1131" s="3">
        <v>0.45902777777777776</v>
      </c>
      <c r="I1131">
        <v>38386824</v>
      </c>
      <c r="J1131">
        <v>5</v>
      </c>
      <c r="K1131" s="1" t="s">
        <v>3771</v>
      </c>
      <c r="L1131">
        <v>0</v>
      </c>
      <c r="M1131" s="4">
        <v>3.535435879</v>
      </c>
      <c r="N1131" s="5">
        <v>7132.42</v>
      </c>
      <c r="O1131" s="5">
        <f>IF(March_21[[#This Row],[WIN_OSE]]=0,('Summary Sheet'!$O$1)-('Summary Sheet'!$O$1*2%),-'Summary Sheet'!$O$1*(March_21[[#This Row],[BSP]]-1))</f>
        <v>1.96</v>
      </c>
    </row>
    <row r="1132" spans="1:15" x14ac:dyDescent="0.25">
      <c r="A1132">
        <v>180323477</v>
      </c>
      <c r="B1132" s="1" t="s">
        <v>23</v>
      </c>
      <c r="C1132" s="1" t="s">
        <v>5302</v>
      </c>
      <c r="D1132" s="1" t="s">
        <v>7030</v>
      </c>
      <c r="E1132" s="1" t="s">
        <v>43</v>
      </c>
      <c r="F1132" s="1" t="s">
        <v>54</v>
      </c>
      <c r="G1132" s="2">
        <v>44264</v>
      </c>
      <c r="H1132" s="3">
        <v>0.46944444444444444</v>
      </c>
      <c r="I1132">
        <v>36601919</v>
      </c>
      <c r="J1132">
        <v>6</v>
      </c>
      <c r="K1132" s="1" t="s">
        <v>3662</v>
      </c>
      <c r="L1132">
        <v>1</v>
      </c>
      <c r="M1132" s="4">
        <v>2.9232176935553795</v>
      </c>
      <c r="N1132" s="5">
        <v>9816.8799999999992</v>
      </c>
      <c r="O1132" s="5">
        <f>IF(March_21[[#This Row],[WIN_OSE]]=0,('Summary Sheet'!$O$1)-('Summary Sheet'!$O$1*2%),-'Summary Sheet'!$O$1*(March_21[[#This Row],[BSP]]-1))</f>
        <v>-3.8464353871107591</v>
      </c>
    </row>
    <row r="1133" spans="1:15" x14ac:dyDescent="0.25">
      <c r="A1133">
        <v>180323479</v>
      </c>
      <c r="B1133" s="1" t="s">
        <v>23</v>
      </c>
      <c r="C1133" s="1" t="s">
        <v>5302</v>
      </c>
      <c r="D1133" s="1" t="s">
        <v>7030</v>
      </c>
      <c r="E1133" s="1" t="s">
        <v>49</v>
      </c>
      <c r="F1133" s="1" t="s">
        <v>46</v>
      </c>
      <c r="G1133" s="2">
        <v>44264</v>
      </c>
      <c r="H1133" s="3">
        <v>0.47986111111111113</v>
      </c>
      <c r="I1133">
        <v>38324329</v>
      </c>
      <c r="J1133">
        <v>6</v>
      </c>
      <c r="K1133" s="1" t="s">
        <v>778</v>
      </c>
      <c r="L1133">
        <v>0</v>
      </c>
      <c r="M1133" s="4">
        <v>4.0999999999999996</v>
      </c>
      <c r="N1133" s="5">
        <v>6355.86</v>
      </c>
      <c r="O1133" s="5">
        <f>IF(March_21[[#This Row],[WIN_OSE]]=0,('Summary Sheet'!$O$1)-('Summary Sheet'!$O$1*2%),-'Summary Sheet'!$O$1*(March_21[[#This Row],[BSP]]-1))</f>
        <v>1.96</v>
      </c>
    </row>
    <row r="1134" spans="1:15" x14ac:dyDescent="0.25">
      <c r="A1134">
        <v>180323481</v>
      </c>
      <c r="B1134" s="1" t="s">
        <v>23</v>
      </c>
      <c r="C1134" s="1" t="s">
        <v>5302</v>
      </c>
      <c r="D1134" s="1" t="s">
        <v>7030</v>
      </c>
      <c r="E1134" s="1" t="s">
        <v>39</v>
      </c>
      <c r="F1134" s="1" t="s">
        <v>54</v>
      </c>
      <c r="G1134" s="2">
        <v>44264</v>
      </c>
      <c r="H1134" s="3">
        <v>0.49027777777777776</v>
      </c>
      <c r="I1134">
        <v>37887818</v>
      </c>
      <c r="J1134">
        <v>5</v>
      </c>
      <c r="K1134" s="1" t="s">
        <v>589</v>
      </c>
      <c r="L1134">
        <v>0</v>
      </c>
      <c r="M1134" s="4">
        <v>3.4644944369999999</v>
      </c>
      <c r="N1134" s="5">
        <v>6161.34</v>
      </c>
      <c r="O1134" s="5">
        <f>IF(March_21[[#This Row],[WIN_OSE]]=0,('Summary Sheet'!$O$1)-('Summary Sheet'!$O$1*2%),-'Summary Sheet'!$O$1*(March_21[[#This Row],[BSP]]-1))</f>
        <v>1.96</v>
      </c>
    </row>
    <row r="1135" spans="1:15" x14ac:dyDescent="0.25">
      <c r="A1135">
        <v>180323483</v>
      </c>
      <c r="B1135" s="1" t="s">
        <v>23</v>
      </c>
      <c r="C1135" s="1" t="s">
        <v>5302</v>
      </c>
      <c r="D1135" s="1" t="s">
        <v>7030</v>
      </c>
      <c r="E1135" s="1" t="s">
        <v>47</v>
      </c>
      <c r="F1135" s="1" t="s">
        <v>54</v>
      </c>
      <c r="G1135" s="2">
        <v>44264</v>
      </c>
      <c r="H1135" s="3">
        <v>0.50069444444444444</v>
      </c>
      <c r="I1135">
        <v>11899694</v>
      </c>
      <c r="J1135">
        <v>1</v>
      </c>
      <c r="K1135" s="1" t="s">
        <v>5547</v>
      </c>
      <c r="L1135">
        <v>0</v>
      </c>
      <c r="M1135" s="4">
        <v>4.113554674890965</v>
      </c>
      <c r="N1135" s="5">
        <v>5164.4799999999996</v>
      </c>
      <c r="O1135" s="5">
        <f>IF(March_21[[#This Row],[WIN_OSE]]=0,('Summary Sheet'!$O$1)-('Summary Sheet'!$O$1*2%),-'Summary Sheet'!$O$1*(March_21[[#This Row],[BSP]]-1))</f>
        <v>1.96</v>
      </c>
    </row>
    <row r="1136" spans="1:15" x14ac:dyDescent="0.25">
      <c r="A1136">
        <v>180323485</v>
      </c>
      <c r="B1136" s="1" t="s">
        <v>23</v>
      </c>
      <c r="C1136" s="1" t="s">
        <v>5302</v>
      </c>
      <c r="D1136" s="1" t="s">
        <v>7030</v>
      </c>
      <c r="E1136" s="1" t="s">
        <v>27</v>
      </c>
      <c r="F1136" s="1" t="s">
        <v>46</v>
      </c>
      <c r="G1136" s="2">
        <v>44264</v>
      </c>
      <c r="H1136" s="3">
        <v>0.51111111111111107</v>
      </c>
      <c r="I1136">
        <v>32250662</v>
      </c>
      <c r="J1136">
        <v>5</v>
      </c>
      <c r="K1136" s="1" t="s">
        <v>5736</v>
      </c>
      <c r="L1136">
        <v>1</v>
      </c>
      <c r="M1136" s="4">
        <v>2.3880400698591977</v>
      </c>
      <c r="N1136" s="5">
        <v>12877.36</v>
      </c>
      <c r="O1136" s="5">
        <f>IF(March_21[[#This Row],[WIN_OSE]]=0,('Summary Sheet'!$O$1)-('Summary Sheet'!$O$1*2%),-'Summary Sheet'!$O$1*(March_21[[#This Row],[BSP]]-1))</f>
        <v>-2.7760801397183954</v>
      </c>
    </row>
    <row r="1137" spans="1:15" x14ac:dyDescent="0.25">
      <c r="A1137">
        <v>180323487</v>
      </c>
      <c r="B1137" s="1" t="s">
        <v>23</v>
      </c>
      <c r="C1137" s="1" t="s">
        <v>5302</v>
      </c>
      <c r="D1137" s="1" t="s">
        <v>7030</v>
      </c>
      <c r="E1137" s="1" t="s">
        <v>32</v>
      </c>
      <c r="F1137" s="1" t="s">
        <v>54</v>
      </c>
      <c r="G1137" s="2">
        <v>44264</v>
      </c>
      <c r="H1137" s="3">
        <v>0.52152777777777781</v>
      </c>
      <c r="I1137">
        <v>24099193</v>
      </c>
      <c r="J1137">
        <v>6</v>
      </c>
      <c r="K1137" s="1" t="s">
        <v>3728</v>
      </c>
      <c r="L1137">
        <v>1</v>
      </c>
      <c r="M1137" s="4">
        <v>4.3</v>
      </c>
      <c r="N1137" s="5">
        <v>4624.62</v>
      </c>
      <c r="O1137" s="5">
        <f>IF(March_21[[#This Row],[WIN_OSE]]=0,('Summary Sheet'!$O$1)-('Summary Sheet'!$O$1*2%),-'Summary Sheet'!$O$1*(March_21[[#This Row],[BSP]]-1))</f>
        <v>-6.6</v>
      </c>
    </row>
    <row r="1138" spans="1:15" x14ac:dyDescent="0.25">
      <c r="A1138">
        <v>180323489</v>
      </c>
      <c r="B1138" s="1" t="s">
        <v>23</v>
      </c>
      <c r="C1138" s="1" t="s">
        <v>5302</v>
      </c>
      <c r="D1138" s="1" t="s">
        <v>7030</v>
      </c>
      <c r="E1138" s="1" t="s">
        <v>27</v>
      </c>
      <c r="F1138" s="1" t="s">
        <v>46</v>
      </c>
      <c r="G1138" s="2">
        <v>44264</v>
      </c>
      <c r="H1138" s="3">
        <v>0.53194444444444444</v>
      </c>
      <c r="I1138">
        <v>28791387</v>
      </c>
      <c r="J1138">
        <v>4</v>
      </c>
      <c r="K1138" s="1" t="s">
        <v>3672</v>
      </c>
      <c r="L1138">
        <v>0</v>
      </c>
      <c r="M1138" s="4">
        <v>4.2</v>
      </c>
      <c r="N1138" s="5">
        <v>4202.1400000000003</v>
      </c>
      <c r="O1138" s="5">
        <f>IF(March_21[[#This Row],[WIN_OSE]]=0,('Summary Sheet'!$O$1)-('Summary Sheet'!$O$1*2%),-'Summary Sheet'!$O$1*(March_21[[#This Row],[BSP]]-1))</f>
        <v>1.96</v>
      </c>
    </row>
    <row r="1139" spans="1:15" x14ac:dyDescent="0.25">
      <c r="A1139">
        <v>180323491</v>
      </c>
      <c r="B1139" s="1" t="s">
        <v>23</v>
      </c>
      <c r="C1139" s="1" t="s">
        <v>5302</v>
      </c>
      <c r="D1139" s="1" t="s">
        <v>7030</v>
      </c>
      <c r="E1139" s="1" t="s">
        <v>47</v>
      </c>
      <c r="F1139" s="1" t="s">
        <v>54</v>
      </c>
      <c r="G1139" s="2">
        <v>44264</v>
      </c>
      <c r="H1139" s="3">
        <v>0.54305555555555551</v>
      </c>
      <c r="I1139">
        <v>38305584</v>
      </c>
      <c r="J1139">
        <v>3</v>
      </c>
      <c r="K1139" s="1" t="s">
        <v>5740</v>
      </c>
      <c r="L1139">
        <v>1</v>
      </c>
      <c r="M1139" s="4">
        <v>4.0452369719999997</v>
      </c>
      <c r="N1139" s="5">
        <v>7553.2</v>
      </c>
      <c r="O1139" s="5">
        <f>IF(March_21[[#This Row],[WIN_OSE]]=0,('Summary Sheet'!$O$1)-('Summary Sheet'!$O$1*2%),-'Summary Sheet'!$O$1*(March_21[[#This Row],[BSP]]-1))</f>
        <v>-6.0904739439999993</v>
      </c>
    </row>
    <row r="1140" spans="1:15" x14ac:dyDescent="0.25">
      <c r="A1140">
        <v>180323493</v>
      </c>
      <c r="B1140" s="1" t="s">
        <v>23</v>
      </c>
      <c r="C1140" s="1" t="s">
        <v>5302</v>
      </c>
      <c r="D1140" s="1" t="s">
        <v>7030</v>
      </c>
      <c r="E1140" s="1" t="s">
        <v>32</v>
      </c>
      <c r="F1140" s="1" t="s">
        <v>54</v>
      </c>
      <c r="G1140" s="2">
        <v>44264</v>
      </c>
      <c r="H1140" s="3">
        <v>0.55347222222222225</v>
      </c>
      <c r="I1140">
        <v>23096686</v>
      </c>
      <c r="J1140">
        <v>1</v>
      </c>
      <c r="K1140" s="1" t="s">
        <v>6608</v>
      </c>
      <c r="L1140">
        <v>1</v>
      </c>
      <c r="M1140" s="4">
        <v>2.7</v>
      </c>
      <c r="N1140" s="5">
        <v>11378</v>
      </c>
      <c r="O1140" s="5">
        <f>IF(March_21[[#This Row],[WIN_OSE]]=0,('Summary Sheet'!$O$1)-('Summary Sheet'!$O$1*2%),-'Summary Sheet'!$O$1*(March_21[[#This Row],[BSP]]-1))</f>
        <v>-3.4000000000000004</v>
      </c>
    </row>
    <row r="1141" spans="1:15" x14ac:dyDescent="0.25">
      <c r="A1141">
        <v>180323495</v>
      </c>
      <c r="B1141" s="1" t="s">
        <v>23</v>
      </c>
      <c r="C1141" s="1" t="s">
        <v>5302</v>
      </c>
      <c r="D1141" s="1" t="s">
        <v>7030</v>
      </c>
      <c r="E1141" s="1" t="s">
        <v>20</v>
      </c>
      <c r="F1141" s="1" t="s">
        <v>54</v>
      </c>
      <c r="G1141" s="2">
        <v>44264</v>
      </c>
      <c r="H1141" s="3">
        <v>0.56458333333333333</v>
      </c>
      <c r="I1141">
        <v>27891723</v>
      </c>
      <c r="J1141">
        <v>3</v>
      </c>
      <c r="K1141" s="1" t="s">
        <v>4434</v>
      </c>
      <c r="L1141">
        <v>0</v>
      </c>
      <c r="M1141" s="4">
        <v>3.75</v>
      </c>
      <c r="N1141" s="5">
        <v>6180.26</v>
      </c>
      <c r="O1141" s="5">
        <f>IF(March_21[[#This Row],[WIN_OSE]]=0,('Summary Sheet'!$O$1)-('Summary Sheet'!$O$1*2%),-'Summary Sheet'!$O$1*(March_21[[#This Row],[BSP]]-1))</f>
        <v>1.96</v>
      </c>
    </row>
    <row r="1142" spans="1:15" x14ac:dyDescent="0.25">
      <c r="A1142">
        <v>180324432</v>
      </c>
      <c r="B1142" s="1" t="s">
        <v>23</v>
      </c>
      <c r="C1142" s="1" t="s">
        <v>3133</v>
      </c>
      <c r="D1142" s="1" t="s">
        <v>7030</v>
      </c>
      <c r="E1142" s="1" t="s">
        <v>65</v>
      </c>
      <c r="F1142" s="1" t="s">
        <v>13</v>
      </c>
      <c r="G1142" s="2">
        <v>44264</v>
      </c>
      <c r="H1142" s="3">
        <v>0.45347222222222222</v>
      </c>
      <c r="I1142">
        <v>25769359</v>
      </c>
      <c r="J1142">
        <v>4</v>
      </c>
      <c r="K1142" s="1" t="s">
        <v>5981</v>
      </c>
      <c r="L1142">
        <v>0</v>
      </c>
      <c r="M1142" s="4">
        <v>3.5824595918002609</v>
      </c>
      <c r="N1142" s="5">
        <v>4876.58</v>
      </c>
      <c r="O1142" s="5">
        <f>IF(March_21[[#This Row],[WIN_OSE]]=0,('Summary Sheet'!$O$1)-('Summary Sheet'!$O$1*2%),-'Summary Sheet'!$O$1*(March_21[[#This Row],[BSP]]-1))</f>
        <v>1.96</v>
      </c>
    </row>
    <row r="1143" spans="1:15" x14ac:dyDescent="0.25">
      <c r="A1143">
        <v>180324434</v>
      </c>
      <c r="B1143" s="1" t="s">
        <v>23</v>
      </c>
      <c r="C1143" s="1" t="s">
        <v>3133</v>
      </c>
      <c r="D1143" s="1" t="s">
        <v>7030</v>
      </c>
      <c r="E1143" s="1" t="s">
        <v>43</v>
      </c>
      <c r="F1143" s="1" t="s">
        <v>13</v>
      </c>
      <c r="G1143" s="2">
        <v>44264</v>
      </c>
      <c r="H1143" s="3">
        <v>0.46458333333333335</v>
      </c>
      <c r="I1143">
        <v>26228762</v>
      </c>
      <c r="J1143">
        <v>5</v>
      </c>
      <c r="K1143" s="1" t="s">
        <v>5410</v>
      </c>
      <c r="L1143">
        <v>0</v>
      </c>
      <c r="M1143" s="4">
        <v>3.4799433242747169</v>
      </c>
      <c r="N1143" s="5">
        <v>3756.66</v>
      </c>
      <c r="O1143" s="5">
        <f>IF(March_21[[#This Row],[WIN_OSE]]=0,('Summary Sheet'!$O$1)-('Summary Sheet'!$O$1*2%),-'Summary Sheet'!$O$1*(March_21[[#This Row],[BSP]]-1))</f>
        <v>1.96</v>
      </c>
    </row>
    <row r="1144" spans="1:15" x14ac:dyDescent="0.25">
      <c r="A1144">
        <v>180324436</v>
      </c>
      <c r="B1144" s="1" t="s">
        <v>23</v>
      </c>
      <c r="C1144" s="1" t="s">
        <v>3133</v>
      </c>
      <c r="D1144" s="1" t="s">
        <v>7030</v>
      </c>
      <c r="E1144" s="1" t="s">
        <v>47</v>
      </c>
      <c r="F1144" s="1" t="s">
        <v>13</v>
      </c>
      <c r="G1144" s="2">
        <v>44264</v>
      </c>
      <c r="H1144" s="3">
        <v>0.47499999999999998</v>
      </c>
      <c r="I1144">
        <v>28157739</v>
      </c>
      <c r="J1144">
        <v>4</v>
      </c>
      <c r="K1144" s="1" t="s">
        <v>6303</v>
      </c>
      <c r="L1144">
        <v>0</v>
      </c>
      <c r="M1144" s="4">
        <v>2.8692045494930793</v>
      </c>
      <c r="N1144" s="5">
        <v>7499.14</v>
      </c>
      <c r="O1144" s="5">
        <f>IF(March_21[[#This Row],[WIN_OSE]]=0,('Summary Sheet'!$O$1)-('Summary Sheet'!$O$1*2%),-'Summary Sheet'!$O$1*(March_21[[#This Row],[BSP]]-1))</f>
        <v>1.96</v>
      </c>
    </row>
    <row r="1145" spans="1:15" x14ac:dyDescent="0.25">
      <c r="A1145">
        <v>180324438</v>
      </c>
      <c r="B1145" s="1" t="s">
        <v>23</v>
      </c>
      <c r="C1145" s="1" t="s">
        <v>3133</v>
      </c>
      <c r="D1145" s="1" t="s">
        <v>7030</v>
      </c>
      <c r="E1145" s="1" t="s">
        <v>289</v>
      </c>
      <c r="F1145" s="1" t="s">
        <v>309</v>
      </c>
      <c r="G1145" s="2">
        <v>44264</v>
      </c>
      <c r="H1145" s="3">
        <v>0.48541666666666666</v>
      </c>
      <c r="I1145">
        <v>36044814</v>
      </c>
      <c r="J1145">
        <v>2</v>
      </c>
      <c r="K1145" s="1" t="s">
        <v>3286</v>
      </c>
      <c r="L1145">
        <v>0</v>
      </c>
      <c r="M1145" s="4">
        <v>2.3055733944778511</v>
      </c>
      <c r="N1145" s="5">
        <v>9835.4</v>
      </c>
      <c r="O1145" s="5">
        <f>IF(March_21[[#This Row],[WIN_OSE]]=0,('Summary Sheet'!$O$1)-('Summary Sheet'!$O$1*2%),-'Summary Sheet'!$O$1*(March_21[[#This Row],[BSP]]-1))</f>
        <v>1.96</v>
      </c>
    </row>
    <row r="1146" spans="1:15" x14ac:dyDescent="0.25">
      <c r="A1146">
        <v>180324440</v>
      </c>
      <c r="B1146" s="1" t="s">
        <v>23</v>
      </c>
      <c r="C1146" s="1" t="s">
        <v>3133</v>
      </c>
      <c r="D1146" s="1" t="s">
        <v>7030</v>
      </c>
      <c r="E1146" s="1" t="s">
        <v>24</v>
      </c>
      <c r="F1146" s="1" t="s">
        <v>13</v>
      </c>
      <c r="G1146" s="2">
        <v>44264</v>
      </c>
      <c r="H1146" s="3">
        <v>0.49583333333333335</v>
      </c>
      <c r="I1146">
        <v>26281429</v>
      </c>
      <c r="J1146">
        <v>1</v>
      </c>
      <c r="K1146" s="1" t="s">
        <v>5985</v>
      </c>
      <c r="L1146">
        <v>1</v>
      </c>
      <c r="M1146" s="4">
        <v>4.4000000000000004</v>
      </c>
      <c r="N1146" s="5">
        <v>3452.9</v>
      </c>
      <c r="O1146" s="5">
        <f>IF(March_21[[#This Row],[WIN_OSE]]=0,('Summary Sheet'!$O$1)-('Summary Sheet'!$O$1*2%),-'Summary Sheet'!$O$1*(March_21[[#This Row],[BSP]]-1))</f>
        <v>-6.8000000000000007</v>
      </c>
    </row>
    <row r="1147" spans="1:15" x14ac:dyDescent="0.25">
      <c r="A1147">
        <v>180324442</v>
      </c>
      <c r="B1147" s="1" t="s">
        <v>23</v>
      </c>
      <c r="C1147" s="1" t="s">
        <v>3133</v>
      </c>
      <c r="D1147" s="1" t="s">
        <v>7030</v>
      </c>
      <c r="E1147" s="1" t="s">
        <v>24</v>
      </c>
      <c r="F1147" s="1" t="s">
        <v>13</v>
      </c>
      <c r="G1147" s="2">
        <v>44264</v>
      </c>
      <c r="H1147" s="3">
        <v>0.50624999999999998</v>
      </c>
      <c r="I1147">
        <v>25828772</v>
      </c>
      <c r="J1147">
        <v>2</v>
      </c>
      <c r="K1147" s="1" t="s">
        <v>7056</v>
      </c>
      <c r="L1147">
        <v>1</v>
      </c>
      <c r="M1147" s="4">
        <v>4.3691067270000001</v>
      </c>
      <c r="N1147" s="5">
        <v>2632.38</v>
      </c>
      <c r="O1147" s="5">
        <f>IF(March_21[[#This Row],[WIN_OSE]]=0,('Summary Sheet'!$O$1)-('Summary Sheet'!$O$1*2%),-'Summary Sheet'!$O$1*(March_21[[#This Row],[BSP]]-1))</f>
        <v>-6.7382134540000003</v>
      </c>
    </row>
    <row r="1148" spans="1:15" x14ac:dyDescent="0.25">
      <c r="A1148">
        <v>180324444</v>
      </c>
      <c r="B1148" s="1" t="s">
        <v>23</v>
      </c>
      <c r="C1148" s="1" t="s">
        <v>3133</v>
      </c>
      <c r="D1148" s="1" t="s">
        <v>7030</v>
      </c>
      <c r="E1148" s="1" t="s">
        <v>39</v>
      </c>
      <c r="F1148" s="1" t="s">
        <v>13</v>
      </c>
      <c r="G1148" s="2">
        <v>44264</v>
      </c>
      <c r="H1148" s="3">
        <v>0.51666666666666672</v>
      </c>
      <c r="I1148">
        <v>35985677</v>
      </c>
      <c r="J1148">
        <v>4</v>
      </c>
      <c r="K1148" s="1" t="s">
        <v>790</v>
      </c>
      <c r="L1148">
        <v>0</v>
      </c>
      <c r="M1148" s="4">
        <v>4.0999999999999996</v>
      </c>
      <c r="N1148" s="5">
        <v>5068.1400000000003</v>
      </c>
      <c r="O1148" s="5">
        <f>IF(March_21[[#This Row],[WIN_OSE]]=0,('Summary Sheet'!$O$1)-('Summary Sheet'!$O$1*2%),-'Summary Sheet'!$O$1*(March_21[[#This Row],[BSP]]-1))</f>
        <v>1.96</v>
      </c>
    </row>
    <row r="1149" spans="1:15" x14ac:dyDescent="0.25">
      <c r="A1149">
        <v>180324446</v>
      </c>
      <c r="B1149" s="1" t="s">
        <v>23</v>
      </c>
      <c r="C1149" s="1" t="s">
        <v>3133</v>
      </c>
      <c r="D1149" s="1" t="s">
        <v>7030</v>
      </c>
      <c r="E1149" s="1" t="s">
        <v>289</v>
      </c>
      <c r="F1149" s="1" t="s">
        <v>309</v>
      </c>
      <c r="G1149" s="2">
        <v>44264</v>
      </c>
      <c r="H1149" s="3">
        <v>0.52708333333333335</v>
      </c>
      <c r="I1149">
        <v>38357907</v>
      </c>
      <c r="J1149">
        <v>6</v>
      </c>
      <c r="K1149" s="1" t="s">
        <v>1322</v>
      </c>
      <c r="L1149">
        <v>0</v>
      </c>
      <c r="M1149" s="4">
        <v>3.3</v>
      </c>
      <c r="N1149" s="5">
        <v>9033.2999999999993</v>
      </c>
      <c r="O1149" s="5">
        <f>IF(March_21[[#This Row],[WIN_OSE]]=0,('Summary Sheet'!$O$1)-('Summary Sheet'!$O$1*2%),-'Summary Sheet'!$O$1*(March_21[[#This Row],[BSP]]-1))</f>
        <v>1.96</v>
      </c>
    </row>
    <row r="1150" spans="1:15" x14ac:dyDescent="0.25">
      <c r="A1150">
        <v>180324448</v>
      </c>
      <c r="B1150" s="1" t="s">
        <v>23</v>
      </c>
      <c r="C1150" s="1" t="s">
        <v>3133</v>
      </c>
      <c r="D1150" s="1" t="s">
        <v>7030</v>
      </c>
      <c r="E1150" s="1" t="s">
        <v>20</v>
      </c>
      <c r="F1150" s="1" t="s">
        <v>13</v>
      </c>
      <c r="G1150" s="2">
        <v>44264</v>
      </c>
      <c r="H1150" s="3">
        <v>0.53749999999999998</v>
      </c>
      <c r="I1150">
        <v>30023272</v>
      </c>
      <c r="J1150">
        <v>5</v>
      </c>
      <c r="K1150" s="1" t="s">
        <v>4943</v>
      </c>
      <c r="L1150">
        <v>0</v>
      </c>
      <c r="M1150" s="4">
        <v>3.9800335468849517</v>
      </c>
      <c r="N1150" s="5">
        <v>5835.84</v>
      </c>
      <c r="O1150" s="5">
        <f>IF(March_21[[#This Row],[WIN_OSE]]=0,('Summary Sheet'!$O$1)-('Summary Sheet'!$O$1*2%),-'Summary Sheet'!$O$1*(March_21[[#This Row],[BSP]]-1))</f>
        <v>1.96</v>
      </c>
    </row>
    <row r="1151" spans="1:15" x14ac:dyDescent="0.25">
      <c r="A1151">
        <v>180324450</v>
      </c>
      <c r="B1151" s="1" t="s">
        <v>23</v>
      </c>
      <c r="C1151" s="1" t="s">
        <v>3133</v>
      </c>
      <c r="D1151" s="1" t="s">
        <v>7030</v>
      </c>
      <c r="E1151" s="1" t="s">
        <v>37</v>
      </c>
      <c r="F1151" s="1" t="s">
        <v>13</v>
      </c>
      <c r="G1151" s="2">
        <v>44264</v>
      </c>
      <c r="H1151" s="3">
        <v>0.54791666666666672</v>
      </c>
      <c r="I1151">
        <v>36161417</v>
      </c>
      <c r="J1151">
        <v>1</v>
      </c>
      <c r="K1151" s="1" t="s">
        <v>5526</v>
      </c>
      <c r="L1151">
        <v>0</v>
      </c>
      <c r="M1151" s="4">
        <v>3.2</v>
      </c>
      <c r="N1151" s="5">
        <v>5306.84</v>
      </c>
      <c r="O1151" s="5">
        <f>IF(March_21[[#This Row],[WIN_OSE]]=0,('Summary Sheet'!$O$1)-('Summary Sheet'!$O$1*2%),-'Summary Sheet'!$O$1*(March_21[[#This Row],[BSP]]-1))</f>
        <v>1.96</v>
      </c>
    </row>
    <row r="1152" spans="1:15" x14ac:dyDescent="0.25">
      <c r="A1152">
        <v>180324452</v>
      </c>
      <c r="B1152" s="1" t="s">
        <v>23</v>
      </c>
      <c r="C1152" s="1" t="s">
        <v>3133</v>
      </c>
      <c r="D1152" s="1" t="s">
        <v>7030</v>
      </c>
      <c r="E1152" s="1" t="s">
        <v>20</v>
      </c>
      <c r="F1152" s="1" t="s">
        <v>13</v>
      </c>
      <c r="G1152" s="2">
        <v>44264</v>
      </c>
      <c r="H1152" s="3">
        <v>0.55833333333333335</v>
      </c>
      <c r="I1152">
        <v>25212083</v>
      </c>
      <c r="J1152">
        <v>2</v>
      </c>
      <c r="K1152" s="1" t="s">
        <v>1278</v>
      </c>
      <c r="L1152">
        <v>0</v>
      </c>
      <c r="M1152" s="4">
        <v>3.6619327378473825</v>
      </c>
      <c r="N1152" s="5">
        <v>5002.3999999999996</v>
      </c>
      <c r="O1152" s="5">
        <f>IF(March_21[[#This Row],[WIN_OSE]]=0,('Summary Sheet'!$O$1)-('Summary Sheet'!$O$1*2%),-'Summary Sheet'!$O$1*(March_21[[#This Row],[BSP]]-1))</f>
        <v>1.96</v>
      </c>
    </row>
    <row r="1153" spans="1:15" x14ac:dyDescent="0.25">
      <c r="A1153">
        <v>180324454</v>
      </c>
      <c r="B1153" s="1" t="s">
        <v>23</v>
      </c>
      <c r="C1153" s="1" t="s">
        <v>3133</v>
      </c>
      <c r="D1153" s="1" t="s">
        <v>7030</v>
      </c>
      <c r="E1153" s="1" t="s">
        <v>32</v>
      </c>
      <c r="F1153" s="1" t="s">
        <v>13</v>
      </c>
      <c r="G1153" s="2">
        <v>44264</v>
      </c>
      <c r="H1153" s="3">
        <v>0.56874999999999998</v>
      </c>
      <c r="I1153">
        <v>27606939</v>
      </c>
      <c r="J1153">
        <v>1</v>
      </c>
      <c r="K1153" s="1" t="s">
        <v>1045</v>
      </c>
      <c r="L1153">
        <v>1</v>
      </c>
      <c r="M1153" s="4">
        <v>3.1</v>
      </c>
      <c r="N1153" s="5">
        <v>7324.08</v>
      </c>
      <c r="O1153" s="5">
        <f>IF(March_21[[#This Row],[WIN_OSE]]=0,('Summary Sheet'!$O$1)-('Summary Sheet'!$O$1*2%),-'Summary Sheet'!$O$1*(March_21[[#This Row],[BSP]]-1))</f>
        <v>-4.2</v>
      </c>
    </row>
    <row r="1154" spans="1:15" x14ac:dyDescent="0.25">
      <c r="A1154">
        <v>180324682</v>
      </c>
      <c r="B1154" s="1" t="s">
        <v>19</v>
      </c>
      <c r="C1154" s="1" t="s">
        <v>3129</v>
      </c>
      <c r="D1154" s="1" t="s">
        <v>7030</v>
      </c>
      <c r="E1154" s="1" t="s">
        <v>32</v>
      </c>
      <c r="F1154" s="1" t="s">
        <v>54</v>
      </c>
      <c r="G1154" s="2">
        <v>44264</v>
      </c>
      <c r="H1154" s="3">
        <v>0.58611111111111114</v>
      </c>
      <c r="I1154">
        <v>35553300</v>
      </c>
      <c r="J1154">
        <v>2</v>
      </c>
      <c r="K1154" s="1" t="s">
        <v>4867</v>
      </c>
      <c r="L1154">
        <v>0</v>
      </c>
      <c r="M1154" s="4">
        <v>2.6419392313615386</v>
      </c>
      <c r="N1154" s="5">
        <v>13237.2</v>
      </c>
      <c r="O1154" s="5">
        <f>IF(March_21[[#This Row],[WIN_OSE]]=0,('Summary Sheet'!$O$1)-('Summary Sheet'!$O$1*2%),-'Summary Sheet'!$O$1*(March_21[[#This Row],[BSP]]-1))</f>
        <v>1.96</v>
      </c>
    </row>
    <row r="1155" spans="1:15" x14ac:dyDescent="0.25">
      <c r="A1155">
        <v>180324684</v>
      </c>
      <c r="B1155" s="1" t="s">
        <v>19</v>
      </c>
      <c r="C1155" s="1" t="s">
        <v>3129</v>
      </c>
      <c r="D1155" s="1" t="s">
        <v>7030</v>
      </c>
      <c r="E1155" s="1" t="s">
        <v>48</v>
      </c>
      <c r="F1155" s="1" t="s">
        <v>54</v>
      </c>
      <c r="G1155" s="2">
        <v>44264</v>
      </c>
      <c r="H1155" s="3">
        <v>0.59652777777777777</v>
      </c>
      <c r="I1155">
        <v>38451404</v>
      </c>
      <c r="J1155">
        <v>2</v>
      </c>
      <c r="K1155" s="1" t="s">
        <v>3809</v>
      </c>
      <c r="L1155">
        <v>0</v>
      </c>
      <c r="M1155" s="4">
        <v>3.7574807704068371</v>
      </c>
      <c r="N1155" s="5">
        <v>12720.44</v>
      </c>
      <c r="O1155" s="5">
        <f>IF(March_21[[#This Row],[WIN_OSE]]=0,('Summary Sheet'!$O$1)-('Summary Sheet'!$O$1*2%),-'Summary Sheet'!$O$1*(March_21[[#This Row],[BSP]]-1))</f>
        <v>1.96</v>
      </c>
    </row>
    <row r="1156" spans="1:15" x14ac:dyDescent="0.25">
      <c r="A1156">
        <v>180324686</v>
      </c>
      <c r="B1156" s="1" t="s">
        <v>19</v>
      </c>
      <c r="C1156" s="1" t="s">
        <v>3129</v>
      </c>
      <c r="D1156" s="1" t="s">
        <v>7030</v>
      </c>
      <c r="E1156" s="1" t="s">
        <v>41</v>
      </c>
      <c r="F1156" s="1" t="s">
        <v>54</v>
      </c>
      <c r="G1156" s="2">
        <v>44264</v>
      </c>
      <c r="H1156" s="3">
        <v>0.60833333333333328</v>
      </c>
      <c r="I1156">
        <v>10488140</v>
      </c>
      <c r="J1156">
        <v>6</v>
      </c>
      <c r="K1156" s="1" t="s">
        <v>6003</v>
      </c>
      <c r="L1156">
        <v>0</v>
      </c>
      <c r="M1156" s="4">
        <v>4.3349030807294175</v>
      </c>
      <c r="N1156" s="5">
        <v>4564.66</v>
      </c>
      <c r="O1156" s="5">
        <f>IF(March_21[[#This Row],[WIN_OSE]]=0,('Summary Sheet'!$O$1)-('Summary Sheet'!$O$1*2%),-'Summary Sheet'!$O$1*(March_21[[#This Row],[BSP]]-1))</f>
        <v>1.96</v>
      </c>
    </row>
    <row r="1157" spans="1:15" x14ac:dyDescent="0.25">
      <c r="A1157">
        <v>180324688</v>
      </c>
      <c r="B1157" s="1" t="s">
        <v>19</v>
      </c>
      <c r="C1157" s="1" t="s">
        <v>3129</v>
      </c>
      <c r="D1157" s="1" t="s">
        <v>7030</v>
      </c>
      <c r="E1157" s="1" t="s">
        <v>41</v>
      </c>
      <c r="F1157" s="1" t="s">
        <v>54</v>
      </c>
      <c r="G1157" s="2">
        <v>44264</v>
      </c>
      <c r="H1157" s="3">
        <v>0.62083333333333335</v>
      </c>
      <c r="I1157">
        <v>25213521</v>
      </c>
      <c r="J1157">
        <v>2</v>
      </c>
      <c r="K1157" s="1" t="s">
        <v>786</v>
      </c>
      <c r="L1157">
        <v>0</v>
      </c>
      <c r="M1157" s="4">
        <v>3.45</v>
      </c>
      <c r="N1157" s="5">
        <v>10774.28</v>
      </c>
      <c r="O1157" s="5">
        <f>IF(March_21[[#This Row],[WIN_OSE]]=0,('Summary Sheet'!$O$1)-('Summary Sheet'!$O$1*2%),-'Summary Sheet'!$O$1*(March_21[[#This Row],[BSP]]-1))</f>
        <v>1.96</v>
      </c>
    </row>
    <row r="1158" spans="1:15" x14ac:dyDescent="0.25">
      <c r="A1158">
        <v>180324690</v>
      </c>
      <c r="B1158" s="1" t="s">
        <v>19</v>
      </c>
      <c r="C1158" s="1" t="s">
        <v>3129</v>
      </c>
      <c r="D1158" s="1" t="s">
        <v>7030</v>
      </c>
      <c r="E1158" s="1" t="s">
        <v>48</v>
      </c>
      <c r="F1158" s="1" t="s">
        <v>54</v>
      </c>
      <c r="G1158" s="2">
        <v>44264</v>
      </c>
      <c r="H1158" s="3">
        <v>0.63124999999999998</v>
      </c>
      <c r="I1158">
        <v>18752560</v>
      </c>
      <c r="J1158">
        <v>1</v>
      </c>
      <c r="K1158" s="1" t="s">
        <v>3927</v>
      </c>
      <c r="L1158">
        <v>0</v>
      </c>
      <c r="M1158" s="4">
        <v>2.2063631393395182</v>
      </c>
      <c r="N1158" s="5">
        <v>16149.92</v>
      </c>
      <c r="O1158" s="5">
        <f>IF(March_21[[#This Row],[WIN_OSE]]=0,('Summary Sheet'!$O$1)-('Summary Sheet'!$O$1*2%),-'Summary Sheet'!$O$1*(March_21[[#This Row],[BSP]]-1))</f>
        <v>1.96</v>
      </c>
    </row>
    <row r="1159" spans="1:15" x14ac:dyDescent="0.25">
      <c r="A1159">
        <v>180324692</v>
      </c>
      <c r="B1159" s="1" t="s">
        <v>19</v>
      </c>
      <c r="C1159" s="1" t="s">
        <v>3129</v>
      </c>
      <c r="D1159" s="1" t="s">
        <v>7030</v>
      </c>
      <c r="E1159" s="1" t="s">
        <v>32</v>
      </c>
      <c r="F1159" s="1" t="s">
        <v>54</v>
      </c>
      <c r="G1159" s="2">
        <v>44264</v>
      </c>
      <c r="H1159" s="3">
        <v>0.6430555555555556</v>
      </c>
      <c r="I1159">
        <v>36425945</v>
      </c>
      <c r="J1159">
        <v>3</v>
      </c>
      <c r="K1159" s="1" t="s">
        <v>556</v>
      </c>
      <c r="L1159">
        <v>0</v>
      </c>
      <c r="M1159" s="4">
        <v>2.44</v>
      </c>
      <c r="N1159" s="5">
        <v>16869.78</v>
      </c>
      <c r="O1159" s="5">
        <f>IF(March_21[[#This Row],[WIN_OSE]]=0,('Summary Sheet'!$O$1)-('Summary Sheet'!$O$1*2%),-'Summary Sheet'!$O$1*(March_21[[#This Row],[BSP]]-1))</f>
        <v>1.96</v>
      </c>
    </row>
    <row r="1160" spans="1:15" x14ac:dyDescent="0.25">
      <c r="A1160">
        <v>180324694</v>
      </c>
      <c r="B1160" s="1" t="s">
        <v>19</v>
      </c>
      <c r="C1160" s="1" t="s">
        <v>3129</v>
      </c>
      <c r="D1160" s="1" t="s">
        <v>7030</v>
      </c>
      <c r="E1160" s="1" t="s">
        <v>39</v>
      </c>
      <c r="F1160" s="1" t="s">
        <v>54</v>
      </c>
      <c r="G1160" s="2">
        <v>44264</v>
      </c>
      <c r="H1160" s="3">
        <v>0.65555555555555556</v>
      </c>
      <c r="I1160">
        <v>36437813</v>
      </c>
      <c r="J1160">
        <v>2</v>
      </c>
      <c r="K1160" s="1" t="s">
        <v>885</v>
      </c>
      <c r="L1160">
        <v>0</v>
      </c>
      <c r="M1160" s="4">
        <v>3.7</v>
      </c>
      <c r="N1160" s="5">
        <v>5765.14</v>
      </c>
      <c r="O1160" s="5">
        <f>IF(March_21[[#This Row],[WIN_OSE]]=0,('Summary Sheet'!$O$1)-('Summary Sheet'!$O$1*2%),-'Summary Sheet'!$O$1*(March_21[[#This Row],[BSP]]-1))</f>
        <v>1.96</v>
      </c>
    </row>
    <row r="1161" spans="1:15" x14ac:dyDescent="0.25">
      <c r="A1161">
        <v>180324696</v>
      </c>
      <c r="B1161" s="1" t="s">
        <v>19</v>
      </c>
      <c r="C1161" s="1" t="s">
        <v>3129</v>
      </c>
      <c r="D1161" s="1" t="s">
        <v>7030</v>
      </c>
      <c r="E1161" s="1" t="s">
        <v>48</v>
      </c>
      <c r="F1161" s="1" t="s">
        <v>54</v>
      </c>
      <c r="G1161" s="2">
        <v>44264</v>
      </c>
      <c r="H1161" s="3">
        <v>0.6694444444444444</v>
      </c>
      <c r="I1161">
        <v>38748204</v>
      </c>
      <c r="J1161">
        <v>1</v>
      </c>
      <c r="K1161" s="1" t="s">
        <v>6002</v>
      </c>
      <c r="L1161">
        <v>0</v>
      </c>
      <c r="M1161" s="4">
        <v>3.070596831505827</v>
      </c>
      <c r="N1161" s="5">
        <v>7026.86</v>
      </c>
      <c r="O1161" s="5">
        <f>IF(March_21[[#This Row],[WIN_OSE]]=0,('Summary Sheet'!$O$1)-('Summary Sheet'!$O$1*2%),-'Summary Sheet'!$O$1*(March_21[[#This Row],[BSP]]-1))</f>
        <v>1.96</v>
      </c>
    </row>
    <row r="1162" spans="1:15" x14ac:dyDescent="0.25">
      <c r="A1162">
        <v>180324698</v>
      </c>
      <c r="B1162" s="1" t="s">
        <v>19</v>
      </c>
      <c r="C1162" s="1" t="s">
        <v>3129</v>
      </c>
      <c r="D1162" s="1" t="s">
        <v>7030</v>
      </c>
      <c r="E1162" s="1" t="s">
        <v>47</v>
      </c>
      <c r="F1162" s="1" t="s">
        <v>54</v>
      </c>
      <c r="G1162" s="2">
        <v>44264</v>
      </c>
      <c r="H1162" s="3">
        <v>0.68263888888888891</v>
      </c>
      <c r="I1162">
        <v>28598478</v>
      </c>
      <c r="J1162">
        <v>1</v>
      </c>
      <c r="K1162" s="1" t="s">
        <v>5559</v>
      </c>
      <c r="L1162">
        <v>0</v>
      </c>
      <c r="M1162" s="4">
        <v>3.4472881945113389</v>
      </c>
      <c r="N1162" s="5">
        <v>5579.72</v>
      </c>
      <c r="O1162" s="5">
        <f>IF(March_21[[#This Row],[WIN_OSE]]=0,('Summary Sheet'!$O$1)-('Summary Sheet'!$O$1*2%),-'Summary Sheet'!$O$1*(March_21[[#This Row],[BSP]]-1))</f>
        <v>1.96</v>
      </c>
    </row>
    <row r="1163" spans="1:15" x14ac:dyDescent="0.25">
      <c r="A1163">
        <v>180324700</v>
      </c>
      <c r="B1163" s="1" t="s">
        <v>19</v>
      </c>
      <c r="C1163" s="1" t="s">
        <v>3129</v>
      </c>
      <c r="D1163" s="1" t="s">
        <v>7030</v>
      </c>
      <c r="E1163" s="1" t="s">
        <v>32</v>
      </c>
      <c r="F1163" s="1" t="s">
        <v>54</v>
      </c>
      <c r="G1163" s="2">
        <v>44264</v>
      </c>
      <c r="H1163" s="3">
        <v>0.69652777777777775</v>
      </c>
      <c r="I1163">
        <v>25561221</v>
      </c>
      <c r="J1163">
        <v>1</v>
      </c>
      <c r="K1163" s="1" t="s">
        <v>5560</v>
      </c>
      <c r="L1163">
        <v>1</v>
      </c>
      <c r="M1163" s="4">
        <v>2.5688401177741982</v>
      </c>
      <c r="N1163" s="5">
        <v>11104.94</v>
      </c>
      <c r="O1163" s="5">
        <f>IF(March_21[[#This Row],[WIN_OSE]]=0,('Summary Sheet'!$O$1)-('Summary Sheet'!$O$1*2%),-'Summary Sheet'!$O$1*(March_21[[#This Row],[BSP]]-1))</f>
        <v>-3.1376802355483964</v>
      </c>
    </row>
    <row r="1164" spans="1:15" x14ac:dyDescent="0.25">
      <c r="A1164">
        <v>180324702</v>
      </c>
      <c r="B1164" s="1" t="s">
        <v>19</v>
      </c>
      <c r="C1164" s="1" t="s">
        <v>3129</v>
      </c>
      <c r="D1164" s="1" t="s">
        <v>7030</v>
      </c>
      <c r="E1164" s="1" t="s">
        <v>48</v>
      </c>
      <c r="F1164" s="1" t="s">
        <v>54</v>
      </c>
      <c r="G1164" s="2">
        <v>44264</v>
      </c>
      <c r="H1164" s="3">
        <v>0.7104166666666667</v>
      </c>
      <c r="I1164">
        <v>27158923</v>
      </c>
      <c r="J1164">
        <v>1</v>
      </c>
      <c r="K1164" s="1" t="s">
        <v>3699</v>
      </c>
      <c r="L1164">
        <v>0</v>
      </c>
      <c r="M1164" s="4">
        <v>4.0999999999999996</v>
      </c>
      <c r="N1164" s="5">
        <v>5582.96</v>
      </c>
      <c r="O1164" s="5">
        <f>IF(March_21[[#This Row],[WIN_OSE]]=0,('Summary Sheet'!$O$1)-('Summary Sheet'!$O$1*2%),-'Summary Sheet'!$O$1*(March_21[[#This Row],[BSP]]-1))</f>
        <v>1.96</v>
      </c>
    </row>
    <row r="1165" spans="1:15" x14ac:dyDescent="0.25">
      <c r="A1165">
        <v>180324704</v>
      </c>
      <c r="B1165" s="1" t="s">
        <v>19</v>
      </c>
      <c r="C1165" s="1" t="s">
        <v>3129</v>
      </c>
      <c r="D1165" s="1" t="s">
        <v>7030</v>
      </c>
      <c r="E1165" s="1" t="s">
        <v>20</v>
      </c>
      <c r="F1165" s="1" t="s">
        <v>54</v>
      </c>
      <c r="G1165" s="2">
        <v>44264</v>
      </c>
      <c r="H1165" s="3">
        <v>0.72361111111111109</v>
      </c>
      <c r="I1165">
        <v>37388831</v>
      </c>
      <c r="J1165">
        <v>5</v>
      </c>
      <c r="K1165" s="1" t="s">
        <v>1318</v>
      </c>
      <c r="L1165">
        <v>0</v>
      </c>
      <c r="M1165" s="4">
        <v>4.0999999999999996</v>
      </c>
      <c r="N1165" s="5">
        <v>7468.64</v>
      </c>
      <c r="O1165" s="5">
        <f>IF(March_21[[#This Row],[WIN_OSE]]=0,('Summary Sheet'!$O$1)-('Summary Sheet'!$O$1*2%),-'Summary Sheet'!$O$1*(March_21[[#This Row],[BSP]]-1))</f>
        <v>1.96</v>
      </c>
    </row>
    <row r="1166" spans="1:15" x14ac:dyDescent="0.25">
      <c r="A1166">
        <v>180324728</v>
      </c>
      <c r="B1166" s="1" t="s">
        <v>23</v>
      </c>
      <c r="C1166" s="1" t="s">
        <v>3131</v>
      </c>
      <c r="D1166" s="1" t="s">
        <v>7030</v>
      </c>
      <c r="E1166" s="1" t="s">
        <v>39</v>
      </c>
      <c r="F1166" s="1" t="s">
        <v>54</v>
      </c>
      <c r="G1166" s="2">
        <v>44264</v>
      </c>
      <c r="H1166" s="3">
        <v>0.5756944444444444</v>
      </c>
      <c r="I1166">
        <v>38503906</v>
      </c>
      <c r="J1166">
        <v>1</v>
      </c>
      <c r="K1166" s="1" t="s">
        <v>5041</v>
      </c>
      <c r="L1166">
        <v>1</v>
      </c>
      <c r="M1166" s="4">
        <v>2.7412842924465073</v>
      </c>
      <c r="N1166" s="5">
        <v>11160.08</v>
      </c>
      <c r="O1166" s="5">
        <f>IF(March_21[[#This Row],[WIN_OSE]]=0,('Summary Sheet'!$O$1)-('Summary Sheet'!$O$1*2%),-'Summary Sheet'!$O$1*(March_21[[#This Row],[BSP]]-1))</f>
        <v>-3.4825685848930146</v>
      </c>
    </row>
    <row r="1167" spans="1:15" x14ac:dyDescent="0.25">
      <c r="A1167">
        <v>180324730</v>
      </c>
      <c r="B1167" s="1" t="s">
        <v>23</v>
      </c>
      <c r="C1167" s="1" t="s">
        <v>3131</v>
      </c>
      <c r="D1167" s="1" t="s">
        <v>7030</v>
      </c>
      <c r="E1167" s="1" t="s">
        <v>37</v>
      </c>
      <c r="F1167" s="1" t="s">
        <v>54</v>
      </c>
      <c r="G1167" s="2">
        <v>44264</v>
      </c>
      <c r="H1167" s="3">
        <v>0.58819444444444446</v>
      </c>
      <c r="I1167">
        <v>23619139</v>
      </c>
      <c r="J1167">
        <v>5</v>
      </c>
      <c r="K1167" s="1" t="s">
        <v>5808</v>
      </c>
      <c r="L1167">
        <v>0</v>
      </c>
      <c r="M1167" s="4">
        <v>3.6772208017524108</v>
      </c>
      <c r="N1167" s="5">
        <v>5453.94</v>
      </c>
      <c r="O1167" s="5">
        <f>IF(March_21[[#This Row],[WIN_OSE]]=0,('Summary Sheet'!$O$1)-('Summary Sheet'!$O$1*2%),-'Summary Sheet'!$O$1*(March_21[[#This Row],[BSP]]-1))</f>
        <v>1.96</v>
      </c>
    </row>
    <row r="1168" spans="1:15" x14ac:dyDescent="0.25">
      <c r="A1168">
        <v>180324732</v>
      </c>
      <c r="B1168" s="1" t="s">
        <v>23</v>
      </c>
      <c r="C1168" s="1" t="s">
        <v>3131</v>
      </c>
      <c r="D1168" s="1" t="s">
        <v>7030</v>
      </c>
      <c r="E1168" s="1" t="s">
        <v>43</v>
      </c>
      <c r="F1168" s="1" t="s">
        <v>54</v>
      </c>
      <c r="G1168" s="2">
        <v>44264</v>
      </c>
      <c r="H1168" s="3">
        <v>0.59930555555555554</v>
      </c>
      <c r="I1168">
        <v>28787810</v>
      </c>
      <c r="J1168">
        <v>2</v>
      </c>
      <c r="K1168" s="1" t="s">
        <v>4354</v>
      </c>
      <c r="L1168">
        <v>0</v>
      </c>
      <c r="M1168" s="4">
        <v>3.8373239148656273</v>
      </c>
      <c r="N1168" s="5">
        <v>3707.94</v>
      </c>
      <c r="O1168" s="5">
        <f>IF(March_21[[#This Row],[WIN_OSE]]=0,('Summary Sheet'!$O$1)-('Summary Sheet'!$O$1*2%),-'Summary Sheet'!$O$1*(March_21[[#This Row],[BSP]]-1))</f>
        <v>1.96</v>
      </c>
    </row>
    <row r="1169" spans="1:15" x14ac:dyDescent="0.25">
      <c r="A1169">
        <v>180324734</v>
      </c>
      <c r="B1169" s="1" t="s">
        <v>23</v>
      </c>
      <c r="C1169" s="1" t="s">
        <v>3131</v>
      </c>
      <c r="D1169" s="1" t="s">
        <v>7030</v>
      </c>
      <c r="E1169" s="1" t="s">
        <v>24</v>
      </c>
      <c r="F1169" s="1" t="s">
        <v>54</v>
      </c>
      <c r="G1169" s="2">
        <v>44264</v>
      </c>
      <c r="H1169" s="3">
        <v>0.61250000000000004</v>
      </c>
      <c r="I1169">
        <v>23166510</v>
      </c>
      <c r="J1169">
        <v>6</v>
      </c>
      <c r="K1169" s="1" t="s">
        <v>5803</v>
      </c>
      <c r="L1169">
        <v>0</v>
      </c>
      <c r="M1169" s="4">
        <v>2.902386302</v>
      </c>
      <c r="N1169" s="5">
        <v>8418.68</v>
      </c>
      <c r="O1169" s="5">
        <f>IF(March_21[[#This Row],[WIN_OSE]]=0,('Summary Sheet'!$O$1)-('Summary Sheet'!$O$1*2%),-'Summary Sheet'!$O$1*(March_21[[#This Row],[BSP]]-1))</f>
        <v>1.96</v>
      </c>
    </row>
    <row r="1170" spans="1:15" x14ac:dyDescent="0.25">
      <c r="A1170">
        <v>180324736</v>
      </c>
      <c r="B1170" s="1" t="s">
        <v>23</v>
      </c>
      <c r="C1170" s="1" t="s">
        <v>3131</v>
      </c>
      <c r="D1170" s="1" t="s">
        <v>7030</v>
      </c>
      <c r="E1170" s="1" t="s">
        <v>30</v>
      </c>
      <c r="F1170" s="1" t="s">
        <v>54</v>
      </c>
      <c r="G1170" s="2">
        <v>44264</v>
      </c>
      <c r="H1170" s="3">
        <v>0.62638888888888888</v>
      </c>
      <c r="I1170">
        <v>36015622</v>
      </c>
      <c r="J1170">
        <v>5</v>
      </c>
      <c r="K1170" s="1" t="s">
        <v>3470</v>
      </c>
      <c r="L1170">
        <v>0</v>
      </c>
      <c r="M1170" s="4">
        <v>2.3345258441412078</v>
      </c>
      <c r="N1170" s="5">
        <v>21712.52</v>
      </c>
      <c r="O1170" s="5">
        <f>IF(March_21[[#This Row],[WIN_OSE]]=0,('Summary Sheet'!$O$1)-('Summary Sheet'!$O$1*2%),-'Summary Sheet'!$O$1*(March_21[[#This Row],[BSP]]-1))</f>
        <v>1.96</v>
      </c>
    </row>
    <row r="1171" spans="1:15" x14ac:dyDescent="0.25">
      <c r="A1171">
        <v>180324738</v>
      </c>
      <c r="B1171" s="1" t="s">
        <v>23</v>
      </c>
      <c r="C1171" s="1" t="s">
        <v>3131</v>
      </c>
      <c r="D1171" s="1" t="s">
        <v>7030</v>
      </c>
      <c r="E1171" s="1" t="s">
        <v>30</v>
      </c>
      <c r="F1171" s="1" t="s">
        <v>54</v>
      </c>
      <c r="G1171" s="2">
        <v>44264</v>
      </c>
      <c r="H1171" s="3">
        <v>0.63749999999999996</v>
      </c>
      <c r="I1171">
        <v>38758799</v>
      </c>
      <c r="J1171">
        <v>5</v>
      </c>
      <c r="K1171" s="1" t="s">
        <v>6615</v>
      </c>
      <c r="L1171">
        <v>0</v>
      </c>
      <c r="M1171" s="4">
        <v>3.699163234695007</v>
      </c>
      <c r="N1171" s="5">
        <v>5676</v>
      </c>
      <c r="O1171" s="5">
        <f>IF(March_21[[#This Row],[WIN_OSE]]=0,('Summary Sheet'!$O$1)-('Summary Sheet'!$O$1*2%),-'Summary Sheet'!$O$1*(March_21[[#This Row],[BSP]]-1))</f>
        <v>1.96</v>
      </c>
    </row>
    <row r="1172" spans="1:15" x14ac:dyDescent="0.25">
      <c r="A1172">
        <v>180324740</v>
      </c>
      <c r="B1172" s="1" t="s">
        <v>23</v>
      </c>
      <c r="C1172" s="1" t="s">
        <v>3131</v>
      </c>
      <c r="D1172" s="1" t="s">
        <v>7030</v>
      </c>
      <c r="E1172" s="1" t="s">
        <v>41</v>
      </c>
      <c r="F1172" s="1" t="s">
        <v>54</v>
      </c>
      <c r="G1172" s="2">
        <v>44264</v>
      </c>
      <c r="H1172" s="3">
        <v>0.65138888888888891</v>
      </c>
      <c r="I1172">
        <v>36736984</v>
      </c>
      <c r="J1172">
        <v>5</v>
      </c>
      <c r="K1172" s="1" t="s">
        <v>6617</v>
      </c>
      <c r="L1172">
        <v>1</v>
      </c>
      <c r="M1172" s="4">
        <v>3.0367918666900007</v>
      </c>
      <c r="N1172" s="5">
        <v>16846.62</v>
      </c>
      <c r="O1172" s="5">
        <f>IF(March_21[[#This Row],[WIN_OSE]]=0,('Summary Sheet'!$O$1)-('Summary Sheet'!$O$1*2%),-'Summary Sheet'!$O$1*(March_21[[#This Row],[BSP]]-1))</f>
        <v>-4.0735837333800013</v>
      </c>
    </row>
    <row r="1173" spans="1:15" x14ac:dyDescent="0.25">
      <c r="A1173">
        <v>180324742</v>
      </c>
      <c r="B1173" s="1" t="s">
        <v>23</v>
      </c>
      <c r="C1173" s="1" t="s">
        <v>3131</v>
      </c>
      <c r="D1173" s="1" t="s">
        <v>7030</v>
      </c>
      <c r="E1173" s="1" t="s">
        <v>24</v>
      </c>
      <c r="F1173" s="1" t="s">
        <v>54</v>
      </c>
      <c r="G1173" s="2">
        <v>44264</v>
      </c>
      <c r="H1173" s="3">
        <v>0.66527777777777775</v>
      </c>
      <c r="I1173">
        <v>38671963</v>
      </c>
      <c r="J1173">
        <v>1</v>
      </c>
      <c r="K1173" s="1" t="s">
        <v>5570</v>
      </c>
      <c r="L1173">
        <v>0</v>
      </c>
      <c r="M1173" s="4">
        <v>3.6188358465598141</v>
      </c>
      <c r="N1173" s="5">
        <v>9236.1200000000008</v>
      </c>
      <c r="O1173" s="5">
        <f>IF(March_21[[#This Row],[WIN_OSE]]=0,('Summary Sheet'!$O$1)-('Summary Sheet'!$O$1*2%),-'Summary Sheet'!$O$1*(March_21[[#This Row],[BSP]]-1))</f>
        <v>1.96</v>
      </c>
    </row>
    <row r="1174" spans="1:15" x14ac:dyDescent="0.25">
      <c r="A1174">
        <v>180324744</v>
      </c>
      <c r="B1174" s="1" t="s">
        <v>23</v>
      </c>
      <c r="C1174" s="1" t="s">
        <v>3131</v>
      </c>
      <c r="D1174" s="1" t="s">
        <v>7030</v>
      </c>
      <c r="E1174" s="1" t="s">
        <v>30</v>
      </c>
      <c r="F1174" s="1" t="s">
        <v>54</v>
      </c>
      <c r="G1174" s="2">
        <v>44264</v>
      </c>
      <c r="H1174" s="3">
        <v>0.6791666666666667</v>
      </c>
      <c r="I1174">
        <v>25578660</v>
      </c>
      <c r="J1174">
        <v>1</v>
      </c>
      <c r="K1174" s="1" t="s">
        <v>5812</v>
      </c>
      <c r="L1174">
        <v>0</v>
      </c>
      <c r="M1174" s="4">
        <v>3.9</v>
      </c>
      <c r="N1174" s="5">
        <v>10595.62</v>
      </c>
      <c r="O1174" s="5">
        <f>IF(March_21[[#This Row],[WIN_OSE]]=0,('Summary Sheet'!$O$1)-('Summary Sheet'!$O$1*2%),-'Summary Sheet'!$O$1*(March_21[[#This Row],[BSP]]-1))</f>
        <v>1.96</v>
      </c>
    </row>
    <row r="1175" spans="1:15" x14ac:dyDescent="0.25">
      <c r="A1175">
        <v>180324746</v>
      </c>
      <c r="B1175" s="1" t="s">
        <v>23</v>
      </c>
      <c r="C1175" s="1" t="s">
        <v>3131</v>
      </c>
      <c r="D1175" s="1" t="s">
        <v>7030</v>
      </c>
      <c r="E1175" s="1" t="s">
        <v>47</v>
      </c>
      <c r="F1175" s="1" t="s">
        <v>54</v>
      </c>
      <c r="G1175" s="2">
        <v>44264</v>
      </c>
      <c r="H1175" s="3">
        <v>0.69305555555555554</v>
      </c>
      <c r="I1175">
        <v>36627177</v>
      </c>
      <c r="J1175">
        <v>2</v>
      </c>
      <c r="K1175" s="1" t="s">
        <v>919</v>
      </c>
      <c r="L1175">
        <v>0</v>
      </c>
      <c r="M1175" s="4">
        <v>3.4306367555703043</v>
      </c>
      <c r="N1175" s="5">
        <v>8999.98</v>
      </c>
      <c r="O1175" s="5">
        <f>IF(March_21[[#This Row],[WIN_OSE]]=0,('Summary Sheet'!$O$1)-('Summary Sheet'!$O$1*2%),-'Summary Sheet'!$O$1*(March_21[[#This Row],[BSP]]-1))</f>
        <v>1.96</v>
      </c>
    </row>
    <row r="1176" spans="1:15" x14ac:dyDescent="0.25">
      <c r="A1176">
        <v>180324748</v>
      </c>
      <c r="B1176" s="1" t="s">
        <v>23</v>
      </c>
      <c r="C1176" s="1" t="s">
        <v>3131</v>
      </c>
      <c r="D1176" s="1" t="s">
        <v>7030</v>
      </c>
      <c r="E1176" s="1" t="s">
        <v>24</v>
      </c>
      <c r="F1176" s="1" t="s">
        <v>54</v>
      </c>
      <c r="G1176" s="2">
        <v>44264</v>
      </c>
      <c r="H1176" s="3">
        <v>0.70694444444444449</v>
      </c>
      <c r="I1176">
        <v>37627285</v>
      </c>
      <c r="J1176">
        <v>2</v>
      </c>
      <c r="K1176" s="1" t="s">
        <v>4428</v>
      </c>
      <c r="L1176">
        <v>1</v>
      </c>
      <c r="M1176" s="4">
        <v>2.6043886985083557</v>
      </c>
      <c r="N1176" s="5">
        <v>16546.3</v>
      </c>
      <c r="O1176" s="5">
        <f>IF(March_21[[#This Row],[WIN_OSE]]=0,('Summary Sheet'!$O$1)-('Summary Sheet'!$O$1*2%),-'Summary Sheet'!$O$1*(March_21[[#This Row],[BSP]]-1))</f>
        <v>-3.2087773970167115</v>
      </c>
    </row>
    <row r="1177" spans="1:15" x14ac:dyDescent="0.25">
      <c r="A1177">
        <v>180324750</v>
      </c>
      <c r="B1177" s="1" t="s">
        <v>23</v>
      </c>
      <c r="C1177" s="1" t="s">
        <v>3131</v>
      </c>
      <c r="D1177" s="1" t="s">
        <v>7030</v>
      </c>
      <c r="E1177" s="1" t="s">
        <v>27</v>
      </c>
      <c r="F1177" s="1" t="s">
        <v>188</v>
      </c>
      <c r="G1177" s="2">
        <v>44264</v>
      </c>
      <c r="H1177" s="3">
        <v>0.72083333333333333</v>
      </c>
      <c r="I1177">
        <v>26806217</v>
      </c>
      <c r="J1177">
        <v>5</v>
      </c>
      <c r="K1177" s="1" t="s">
        <v>3945</v>
      </c>
      <c r="L1177">
        <v>0</v>
      </c>
      <c r="M1177" s="4">
        <v>3.7</v>
      </c>
      <c r="N1177" s="5">
        <v>10681.23</v>
      </c>
      <c r="O1177" s="5">
        <f>IF(March_21[[#This Row],[WIN_OSE]]=0,('Summary Sheet'!$O$1)-('Summary Sheet'!$O$1*2%),-'Summary Sheet'!$O$1*(March_21[[#This Row],[BSP]]-1))</f>
        <v>1.96</v>
      </c>
    </row>
    <row r="1178" spans="1:15" x14ac:dyDescent="0.25">
      <c r="A1178">
        <v>180324752</v>
      </c>
      <c r="B1178" s="1" t="s">
        <v>23</v>
      </c>
      <c r="C1178" s="1" t="s">
        <v>3131</v>
      </c>
      <c r="D1178" s="1" t="s">
        <v>7030</v>
      </c>
      <c r="E1178" s="1" t="s">
        <v>37</v>
      </c>
      <c r="F1178" s="1" t="s">
        <v>54</v>
      </c>
      <c r="G1178" s="2">
        <v>44264</v>
      </c>
      <c r="H1178" s="3">
        <v>0.73402777777777772</v>
      </c>
      <c r="I1178">
        <v>38680109</v>
      </c>
      <c r="J1178">
        <v>4</v>
      </c>
      <c r="K1178" s="1" t="s">
        <v>5818</v>
      </c>
      <c r="L1178">
        <v>0</v>
      </c>
      <c r="M1178" s="4">
        <v>3.3</v>
      </c>
      <c r="N1178" s="5">
        <v>20353.16</v>
      </c>
      <c r="O1178" s="5">
        <f>IF(March_21[[#This Row],[WIN_OSE]]=0,('Summary Sheet'!$O$1)-('Summary Sheet'!$O$1*2%),-'Summary Sheet'!$O$1*(March_21[[#This Row],[BSP]]-1))</f>
        <v>1.96</v>
      </c>
    </row>
    <row r="1179" spans="1:15" x14ac:dyDescent="0.25">
      <c r="A1179">
        <v>180324754</v>
      </c>
      <c r="B1179" s="1" t="s">
        <v>23</v>
      </c>
      <c r="C1179" s="1" t="s">
        <v>3131</v>
      </c>
      <c r="D1179" s="1" t="s">
        <v>7030</v>
      </c>
      <c r="E1179" s="1" t="s">
        <v>37</v>
      </c>
      <c r="F1179" s="1" t="s">
        <v>54</v>
      </c>
      <c r="G1179" s="2">
        <v>44264</v>
      </c>
      <c r="H1179" s="3">
        <v>0.74583333333333335</v>
      </c>
      <c r="I1179">
        <v>30564435</v>
      </c>
      <c r="J1179">
        <v>1</v>
      </c>
      <c r="K1179" s="1" t="s">
        <v>1299</v>
      </c>
      <c r="L1179">
        <v>1</v>
      </c>
      <c r="M1179" s="4">
        <v>3.5332044722362479</v>
      </c>
      <c r="N1179" s="5">
        <v>12241.28</v>
      </c>
      <c r="O1179" s="5">
        <f>IF(March_21[[#This Row],[WIN_OSE]]=0,('Summary Sheet'!$O$1)-('Summary Sheet'!$O$1*2%),-'Summary Sheet'!$O$1*(March_21[[#This Row],[BSP]]-1))</f>
        <v>-5.0664089444724958</v>
      </c>
    </row>
    <row r="1180" spans="1:15" x14ac:dyDescent="0.25">
      <c r="A1180">
        <v>180324994</v>
      </c>
      <c r="B1180" s="1" t="s">
        <v>23</v>
      </c>
      <c r="C1180" s="1" t="s">
        <v>167</v>
      </c>
      <c r="D1180" s="1" t="s">
        <v>7030</v>
      </c>
      <c r="E1180" s="1" t="s">
        <v>47</v>
      </c>
      <c r="F1180" s="1" t="s">
        <v>44</v>
      </c>
      <c r="G1180" s="2">
        <v>44264</v>
      </c>
      <c r="H1180" s="3">
        <v>0.58125000000000004</v>
      </c>
      <c r="I1180">
        <v>37271908</v>
      </c>
      <c r="J1180">
        <v>1</v>
      </c>
      <c r="K1180" s="1" t="s">
        <v>6620</v>
      </c>
      <c r="L1180">
        <v>1</v>
      </c>
      <c r="M1180" s="4">
        <v>2.88</v>
      </c>
      <c r="N1180" s="5">
        <v>12432.9</v>
      </c>
      <c r="O1180" s="5">
        <f>IF(March_21[[#This Row],[WIN_OSE]]=0,('Summary Sheet'!$O$1)-('Summary Sheet'!$O$1*2%),-'Summary Sheet'!$O$1*(March_21[[#This Row],[BSP]]-1))</f>
        <v>-3.76</v>
      </c>
    </row>
    <row r="1181" spans="1:15" x14ac:dyDescent="0.25">
      <c r="A1181">
        <v>180324996</v>
      </c>
      <c r="B1181" s="1" t="s">
        <v>23</v>
      </c>
      <c r="C1181" s="1" t="s">
        <v>167</v>
      </c>
      <c r="D1181" s="1" t="s">
        <v>7030</v>
      </c>
      <c r="E1181" s="1" t="s">
        <v>39</v>
      </c>
      <c r="F1181" s="1" t="s">
        <v>44</v>
      </c>
      <c r="G1181" s="2">
        <v>44264</v>
      </c>
      <c r="H1181" s="3">
        <v>0.59166666666666667</v>
      </c>
      <c r="I1181">
        <v>38458308</v>
      </c>
      <c r="J1181">
        <v>3</v>
      </c>
      <c r="K1181" s="1" t="s">
        <v>361</v>
      </c>
      <c r="L1181">
        <v>0</v>
      </c>
      <c r="M1181" s="4">
        <v>3.2</v>
      </c>
      <c r="N1181" s="5">
        <v>9453.92</v>
      </c>
      <c r="O1181" s="5">
        <f>IF(March_21[[#This Row],[WIN_OSE]]=0,('Summary Sheet'!$O$1)-('Summary Sheet'!$O$1*2%),-'Summary Sheet'!$O$1*(March_21[[#This Row],[BSP]]-1))</f>
        <v>1.96</v>
      </c>
    </row>
    <row r="1182" spans="1:15" x14ac:dyDescent="0.25">
      <c r="A1182">
        <v>180324998</v>
      </c>
      <c r="B1182" s="1" t="s">
        <v>23</v>
      </c>
      <c r="C1182" s="1" t="s">
        <v>167</v>
      </c>
      <c r="D1182" s="1" t="s">
        <v>7030</v>
      </c>
      <c r="E1182" s="1" t="s">
        <v>47</v>
      </c>
      <c r="F1182" s="1" t="s">
        <v>44</v>
      </c>
      <c r="G1182" s="2">
        <v>44264</v>
      </c>
      <c r="H1182" s="3">
        <v>0.60555555555555551</v>
      </c>
      <c r="I1182">
        <v>38481504</v>
      </c>
      <c r="J1182">
        <v>2</v>
      </c>
      <c r="K1182" s="1" t="s">
        <v>6621</v>
      </c>
      <c r="L1182">
        <v>1</v>
      </c>
      <c r="M1182" s="4">
        <v>2.565613870553531</v>
      </c>
      <c r="N1182" s="5">
        <v>21799.119999999999</v>
      </c>
      <c r="O1182" s="5">
        <f>IF(March_21[[#This Row],[WIN_OSE]]=0,('Summary Sheet'!$O$1)-('Summary Sheet'!$O$1*2%),-'Summary Sheet'!$O$1*(March_21[[#This Row],[BSP]]-1))</f>
        <v>-3.1312277411070619</v>
      </c>
    </row>
    <row r="1183" spans="1:15" x14ac:dyDescent="0.25">
      <c r="A1183">
        <v>180325000</v>
      </c>
      <c r="B1183" s="1" t="s">
        <v>23</v>
      </c>
      <c r="C1183" s="1" t="s">
        <v>167</v>
      </c>
      <c r="D1183" s="1" t="s">
        <v>7030</v>
      </c>
      <c r="E1183" s="1" t="s">
        <v>45</v>
      </c>
      <c r="F1183" s="1" t="s">
        <v>186</v>
      </c>
      <c r="G1183" s="2">
        <v>44264</v>
      </c>
      <c r="H1183" s="3">
        <v>0.61944444444444446</v>
      </c>
      <c r="I1183">
        <v>34069090</v>
      </c>
      <c r="J1183">
        <v>2</v>
      </c>
      <c r="K1183" s="1" t="s">
        <v>6622</v>
      </c>
      <c r="L1183">
        <v>0</v>
      </c>
      <c r="M1183" s="4">
        <v>3.3340678301525628</v>
      </c>
      <c r="N1183" s="5">
        <v>15623.1</v>
      </c>
      <c r="O1183" s="5">
        <f>IF(March_21[[#This Row],[WIN_OSE]]=0,('Summary Sheet'!$O$1)-('Summary Sheet'!$O$1*2%),-'Summary Sheet'!$O$1*(March_21[[#This Row],[BSP]]-1))</f>
        <v>1.96</v>
      </c>
    </row>
    <row r="1184" spans="1:15" x14ac:dyDescent="0.25">
      <c r="A1184">
        <v>180325002</v>
      </c>
      <c r="B1184" s="1" t="s">
        <v>23</v>
      </c>
      <c r="C1184" s="1" t="s">
        <v>167</v>
      </c>
      <c r="D1184" s="1" t="s">
        <v>7030</v>
      </c>
      <c r="E1184" s="1" t="s">
        <v>32</v>
      </c>
      <c r="F1184" s="1" t="s">
        <v>44</v>
      </c>
      <c r="G1184" s="2">
        <v>44264</v>
      </c>
      <c r="H1184" s="3">
        <v>0.63263888888888886</v>
      </c>
      <c r="I1184">
        <v>36630316</v>
      </c>
      <c r="J1184">
        <v>1</v>
      </c>
      <c r="K1184" s="1" t="s">
        <v>6623</v>
      </c>
      <c r="L1184">
        <v>0</v>
      </c>
      <c r="M1184" s="4">
        <v>1.8000017577229119</v>
      </c>
      <c r="N1184" s="5">
        <v>16494.259999999998</v>
      </c>
      <c r="O1184" s="5">
        <f>IF(March_21[[#This Row],[WIN_OSE]]=0,('Summary Sheet'!$O$1)-('Summary Sheet'!$O$1*2%),-'Summary Sheet'!$O$1*(March_21[[#This Row],[BSP]]-1))</f>
        <v>1.96</v>
      </c>
    </row>
    <row r="1185" spans="1:15" x14ac:dyDescent="0.25">
      <c r="A1185">
        <v>180325004</v>
      </c>
      <c r="B1185" s="1" t="s">
        <v>23</v>
      </c>
      <c r="C1185" s="1" t="s">
        <v>167</v>
      </c>
      <c r="D1185" s="1" t="s">
        <v>7030</v>
      </c>
      <c r="E1185" s="1" t="s">
        <v>32</v>
      </c>
      <c r="F1185" s="1" t="s">
        <v>44</v>
      </c>
      <c r="G1185" s="2">
        <v>44264</v>
      </c>
      <c r="H1185" s="3">
        <v>0.64444444444444449</v>
      </c>
      <c r="I1185">
        <v>28640266</v>
      </c>
      <c r="J1185">
        <v>5</v>
      </c>
      <c r="K1185" s="1" t="s">
        <v>4076</v>
      </c>
      <c r="L1185">
        <v>1</v>
      </c>
      <c r="M1185" s="4">
        <v>4.4000000000000004</v>
      </c>
      <c r="N1185" s="5">
        <v>2387.84</v>
      </c>
      <c r="O1185" s="5">
        <f>IF(March_21[[#This Row],[WIN_OSE]]=0,('Summary Sheet'!$O$1)-('Summary Sheet'!$O$1*2%),-'Summary Sheet'!$O$1*(March_21[[#This Row],[BSP]]-1))</f>
        <v>-6.8000000000000007</v>
      </c>
    </row>
    <row r="1186" spans="1:15" x14ac:dyDescent="0.25">
      <c r="A1186">
        <v>180325006</v>
      </c>
      <c r="B1186" s="1" t="s">
        <v>23</v>
      </c>
      <c r="C1186" s="1" t="s">
        <v>167</v>
      </c>
      <c r="D1186" s="1" t="s">
        <v>7030</v>
      </c>
      <c r="E1186" s="1" t="s">
        <v>65</v>
      </c>
      <c r="F1186" s="1" t="s">
        <v>44</v>
      </c>
      <c r="G1186" s="2">
        <v>44264</v>
      </c>
      <c r="H1186" s="3">
        <v>0.65833333333333333</v>
      </c>
      <c r="I1186">
        <v>37271904</v>
      </c>
      <c r="J1186">
        <v>3</v>
      </c>
      <c r="K1186" s="1" t="s">
        <v>4400</v>
      </c>
      <c r="L1186">
        <v>0</v>
      </c>
      <c r="M1186" s="4">
        <v>2.52</v>
      </c>
      <c r="N1186" s="5">
        <v>11912.34</v>
      </c>
      <c r="O1186" s="5">
        <f>IF(March_21[[#This Row],[WIN_OSE]]=0,('Summary Sheet'!$O$1)-('Summary Sheet'!$O$1*2%),-'Summary Sheet'!$O$1*(March_21[[#This Row],[BSP]]-1))</f>
        <v>1.96</v>
      </c>
    </row>
    <row r="1187" spans="1:15" x14ac:dyDescent="0.25">
      <c r="A1187">
        <v>180325008</v>
      </c>
      <c r="B1187" s="1" t="s">
        <v>23</v>
      </c>
      <c r="C1187" s="1" t="s">
        <v>167</v>
      </c>
      <c r="D1187" s="1" t="s">
        <v>7030</v>
      </c>
      <c r="E1187" s="1" t="s">
        <v>20</v>
      </c>
      <c r="F1187" s="1" t="s">
        <v>44</v>
      </c>
      <c r="G1187" s="2">
        <v>44264</v>
      </c>
      <c r="H1187" s="3">
        <v>0.67222222222222228</v>
      </c>
      <c r="I1187">
        <v>36614812</v>
      </c>
      <c r="J1187">
        <v>1</v>
      </c>
      <c r="K1187" s="1" t="s">
        <v>5175</v>
      </c>
      <c r="L1187">
        <v>0</v>
      </c>
      <c r="M1187" s="4">
        <v>3.4735512750000002</v>
      </c>
      <c r="N1187" s="5">
        <v>9339.76</v>
      </c>
      <c r="O1187" s="5">
        <f>IF(March_21[[#This Row],[WIN_OSE]]=0,('Summary Sheet'!$O$1)-('Summary Sheet'!$O$1*2%),-'Summary Sheet'!$O$1*(March_21[[#This Row],[BSP]]-1))</f>
        <v>1.96</v>
      </c>
    </row>
    <row r="1188" spans="1:15" x14ac:dyDescent="0.25">
      <c r="A1188">
        <v>180325010</v>
      </c>
      <c r="B1188" s="1" t="s">
        <v>23</v>
      </c>
      <c r="C1188" s="1" t="s">
        <v>167</v>
      </c>
      <c r="D1188" s="1" t="s">
        <v>7030</v>
      </c>
      <c r="E1188" s="1" t="s">
        <v>41</v>
      </c>
      <c r="F1188" s="1" t="s">
        <v>44</v>
      </c>
      <c r="G1188" s="2">
        <v>44264</v>
      </c>
      <c r="H1188" s="3">
        <v>0.68611111111111112</v>
      </c>
      <c r="I1188">
        <v>38633101</v>
      </c>
      <c r="J1188">
        <v>2</v>
      </c>
      <c r="K1188" s="1" t="s">
        <v>6625</v>
      </c>
      <c r="L1188">
        <v>0</v>
      </c>
      <c r="M1188" s="4">
        <v>3.7</v>
      </c>
      <c r="N1188" s="5">
        <v>12412.32</v>
      </c>
      <c r="O1188" s="5">
        <f>IF(March_21[[#This Row],[WIN_OSE]]=0,('Summary Sheet'!$O$1)-('Summary Sheet'!$O$1*2%),-'Summary Sheet'!$O$1*(March_21[[#This Row],[BSP]]-1))</f>
        <v>1.96</v>
      </c>
    </row>
    <row r="1189" spans="1:15" x14ac:dyDescent="0.25">
      <c r="A1189">
        <v>180325012</v>
      </c>
      <c r="B1189" s="1" t="s">
        <v>23</v>
      </c>
      <c r="C1189" s="1" t="s">
        <v>167</v>
      </c>
      <c r="D1189" s="1" t="s">
        <v>7030</v>
      </c>
      <c r="E1189" s="1" t="s">
        <v>27</v>
      </c>
      <c r="F1189" s="1" t="s">
        <v>186</v>
      </c>
      <c r="G1189" s="2">
        <v>44264</v>
      </c>
      <c r="H1189" s="3">
        <v>0.7</v>
      </c>
      <c r="I1189">
        <v>36159754</v>
      </c>
      <c r="J1189">
        <v>3</v>
      </c>
      <c r="K1189" s="1" t="s">
        <v>5588</v>
      </c>
      <c r="L1189">
        <v>0</v>
      </c>
      <c r="M1189" s="4">
        <v>3.9027249030000002</v>
      </c>
      <c r="N1189" s="5">
        <v>8142.24</v>
      </c>
      <c r="O1189" s="5">
        <f>IF(March_21[[#This Row],[WIN_OSE]]=0,('Summary Sheet'!$O$1)-('Summary Sheet'!$O$1*2%),-'Summary Sheet'!$O$1*(March_21[[#This Row],[BSP]]-1))</f>
        <v>1.96</v>
      </c>
    </row>
    <row r="1190" spans="1:15" x14ac:dyDescent="0.25">
      <c r="A1190">
        <v>180325014</v>
      </c>
      <c r="B1190" s="1" t="s">
        <v>23</v>
      </c>
      <c r="C1190" s="1" t="s">
        <v>167</v>
      </c>
      <c r="D1190" s="1" t="s">
        <v>7030</v>
      </c>
      <c r="E1190" s="1" t="s">
        <v>101</v>
      </c>
      <c r="F1190" s="1" t="s">
        <v>44</v>
      </c>
      <c r="G1190" s="2">
        <v>44264</v>
      </c>
      <c r="H1190" s="3">
        <v>0.71388888888888891</v>
      </c>
      <c r="I1190">
        <v>38748231</v>
      </c>
      <c r="J1190">
        <v>1</v>
      </c>
      <c r="K1190" s="1" t="s">
        <v>5797</v>
      </c>
      <c r="L1190">
        <v>0</v>
      </c>
      <c r="M1190" s="4">
        <v>3.0697490396192357</v>
      </c>
      <c r="N1190" s="5">
        <v>9293.02</v>
      </c>
      <c r="O1190" s="5">
        <f>IF(March_21[[#This Row],[WIN_OSE]]=0,('Summary Sheet'!$O$1)-('Summary Sheet'!$O$1*2%),-'Summary Sheet'!$O$1*(March_21[[#This Row],[BSP]]-1))</f>
        <v>1.96</v>
      </c>
    </row>
    <row r="1191" spans="1:15" x14ac:dyDescent="0.25">
      <c r="A1191">
        <v>180325016</v>
      </c>
      <c r="B1191" s="1" t="s">
        <v>23</v>
      </c>
      <c r="C1191" s="1" t="s">
        <v>167</v>
      </c>
      <c r="D1191" s="1" t="s">
        <v>7030</v>
      </c>
      <c r="E1191" s="1" t="s">
        <v>43</v>
      </c>
      <c r="F1191" s="1" t="s">
        <v>44</v>
      </c>
      <c r="G1191" s="2">
        <v>44264</v>
      </c>
      <c r="H1191" s="3">
        <v>0.72777777777777775</v>
      </c>
      <c r="I1191">
        <v>38451390</v>
      </c>
      <c r="J1191">
        <v>5</v>
      </c>
      <c r="K1191" s="1" t="s">
        <v>5067</v>
      </c>
      <c r="L1191">
        <v>0</v>
      </c>
      <c r="M1191" s="4">
        <v>3.6099035456313318</v>
      </c>
      <c r="N1191" s="5">
        <v>8394.9</v>
      </c>
      <c r="O1191" s="5">
        <f>IF(March_21[[#This Row],[WIN_OSE]]=0,('Summary Sheet'!$O$1)-('Summary Sheet'!$O$1*2%),-'Summary Sheet'!$O$1*(March_21[[#This Row],[BSP]]-1))</f>
        <v>1.96</v>
      </c>
    </row>
    <row r="1192" spans="1:15" x14ac:dyDescent="0.25">
      <c r="A1192">
        <v>180325018</v>
      </c>
      <c r="B1192" s="1" t="s">
        <v>23</v>
      </c>
      <c r="C1192" s="1" t="s">
        <v>167</v>
      </c>
      <c r="D1192" s="1" t="s">
        <v>7030</v>
      </c>
      <c r="E1192" s="1" t="s">
        <v>24</v>
      </c>
      <c r="F1192" s="1" t="s">
        <v>44</v>
      </c>
      <c r="G1192" s="2">
        <v>44264</v>
      </c>
      <c r="H1192" s="3">
        <v>0.73888888888888893</v>
      </c>
      <c r="I1192">
        <v>38386776</v>
      </c>
      <c r="J1192">
        <v>5</v>
      </c>
      <c r="K1192" s="1" t="s">
        <v>3837</v>
      </c>
      <c r="L1192">
        <v>0</v>
      </c>
      <c r="M1192" s="4">
        <v>4.2330866412865005</v>
      </c>
      <c r="N1192" s="5">
        <v>6351.82</v>
      </c>
      <c r="O1192" s="5">
        <f>IF(March_21[[#This Row],[WIN_OSE]]=0,('Summary Sheet'!$O$1)-('Summary Sheet'!$O$1*2%),-'Summary Sheet'!$O$1*(March_21[[#This Row],[BSP]]-1))</f>
        <v>1.96</v>
      </c>
    </row>
    <row r="1193" spans="1:15" x14ac:dyDescent="0.25">
      <c r="A1193">
        <v>180325020</v>
      </c>
      <c r="B1193" s="1" t="s">
        <v>23</v>
      </c>
      <c r="C1193" s="1" t="s">
        <v>167</v>
      </c>
      <c r="D1193" s="1" t="s">
        <v>7030</v>
      </c>
      <c r="E1193" s="1" t="s">
        <v>30</v>
      </c>
      <c r="F1193" s="1" t="s">
        <v>44</v>
      </c>
      <c r="G1193" s="2">
        <v>44264</v>
      </c>
      <c r="H1193" s="3">
        <v>0.75138888888888888</v>
      </c>
      <c r="I1193">
        <v>4334400</v>
      </c>
      <c r="J1193">
        <v>5</v>
      </c>
      <c r="K1193" s="1" t="s">
        <v>5597</v>
      </c>
      <c r="L1193">
        <v>1</v>
      </c>
      <c r="M1193" s="4">
        <v>3.7616150605340959</v>
      </c>
      <c r="N1193" s="5">
        <v>10689.88</v>
      </c>
      <c r="O1193" s="5">
        <f>IF(March_21[[#This Row],[WIN_OSE]]=0,('Summary Sheet'!$O$1)-('Summary Sheet'!$O$1*2%),-'Summary Sheet'!$O$1*(March_21[[#This Row],[BSP]]-1))</f>
        <v>-5.5232301210681918</v>
      </c>
    </row>
    <row r="1194" spans="1:15" x14ac:dyDescent="0.25">
      <c r="A1194">
        <v>180325163</v>
      </c>
      <c r="B1194" s="1" t="s">
        <v>1277</v>
      </c>
      <c r="C1194" s="1" t="s">
        <v>3136</v>
      </c>
      <c r="D1194" s="1" t="s">
        <v>7030</v>
      </c>
      <c r="E1194" s="1" t="s">
        <v>41</v>
      </c>
      <c r="F1194" s="1" t="s">
        <v>44</v>
      </c>
      <c r="G1194" s="2">
        <v>44264</v>
      </c>
      <c r="H1194" s="3">
        <v>0.7631944444444444</v>
      </c>
      <c r="I1194">
        <v>26145324</v>
      </c>
      <c r="J1194">
        <v>3</v>
      </c>
      <c r="K1194" s="1" t="s">
        <v>5941</v>
      </c>
      <c r="L1194">
        <v>0</v>
      </c>
      <c r="M1194" s="4">
        <v>2.244281097183447</v>
      </c>
      <c r="N1194" s="5">
        <v>13157.54</v>
      </c>
      <c r="O1194" s="5">
        <f>IF(March_21[[#This Row],[WIN_OSE]]=0,('Summary Sheet'!$O$1)-('Summary Sheet'!$O$1*2%),-'Summary Sheet'!$O$1*(March_21[[#This Row],[BSP]]-1))</f>
        <v>1.96</v>
      </c>
    </row>
    <row r="1195" spans="1:15" x14ac:dyDescent="0.25">
      <c r="A1195">
        <v>180325165</v>
      </c>
      <c r="B1195" s="1" t="s">
        <v>1277</v>
      </c>
      <c r="C1195" s="1" t="s">
        <v>3136</v>
      </c>
      <c r="D1195" s="1" t="s">
        <v>7030</v>
      </c>
      <c r="E1195" s="1" t="s">
        <v>48</v>
      </c>
      <c r="F1195" s="1" t="s">
        <v>367</v>
      </c>
      <c r="G1195" s="2">
        <v>44264</v>
      </c>
      <c r="H1195" s="3">
        <v>0.77500000000000002</v>
      </c>
      <c r="I1195">
        <v>38761275</v>
      </c>
      <c r="J1195">
        <v>3</v>
      </c>
      <c r="K1195" s="1" t="s">
        <v>6629</v>
      </c>
      <c r="L1195">
        <v>0</v>
      </c>
      <c r="M1195" s="4">
        <v>3.2</v>
      </c>
      <c r="N1195" s="5">
        <v>10657.34</v>
      </c>
      <c r="O1195" s="5">
        <f>IF(March_21[[#This Row],[WIN_OSE]]=0,('Summary Sheet'!$O$1)-('Summary Sheet'!$O$1*2%),-'Summary Sheet'!$O$1*(March_21[[#This Row],[BSP]]-1))</f>
        <v>1.96</v>
      </c>
    </row>
    <row r="1196" spans="1:15" x14ac:dyDescent="0.25">
      <c r="A1196">
        <v>180325167</v>
      </c>
      <c r="B1196" s="1" t="s">
        <v>1277</v>
      </c>
      <c r="C1196" s="1" t="s">
        <v>3136</v>
      </c>
      <c r="D1196" s="1" t="s">
        <v>7030</v>
      </c>
      <c r="E1196" s="1" t="s">
        <v>6630</v>
      </c>
      <c r="F1196" s="1" t="s">
        <v>44</v>
      </c>
      <c r="G1196" s="2">
        <v>44264</v>
      </c>
      <c r="H1196" s="3">
        <v>0.78541666666666665</v>
      </c>
      <c r="I1196">
        <v>38558837</v>
      </c>
      <c r="J1196">
        <v>3</v>
      </c>
      <c r="K1196" s="1" t="s">
        <v>6631</v>
      </c>
      <c r="L1196">
        <v>1</v>
      </c>
      <c r="M1196" s="4">
        <v>1.7861830313024254</v>
      </c>
      <c r="N1196" s="5">
        <v>26631.88</v>
      </c>
      <c r="O1196" s="5">
        <f>IF(March_21[[#This Row],[WIN_OSE]]=0,('Summary Sheet'!$O$1)-('Summary Sheet'!$O$1*2%),-'Summary Sheet'!$O$1*(March_21[[#This Row],[BSP]]-1))</f>
        <v>-1.5723660626048508</v>
      </c>
    </row>
    <row r="1197" spans="1:15" x14ac:dyDescent="0.25">
      <c r="A1197">
        <v>180325169</v>
      </c>
      <c r="B1197" s="1" t="s">
        <v>1277</v>
      </c>
      <c r="C1197" s="1" t="s">
        <v>3136</v>
      </c>
      <c r="D1197" s="1" t="s">
        <v>7030</v>
      </c>
      <c r="E1197" s="1" t="s">
        <v>43</v>
      </c>
      <c r="F1197" s="1" t="s">
        <v>44</v>
      </c>
      <c r="G1197" s="2">
        <v>44264</v>
      </c>
      <c r="H1197" s="3">
        <v>0.79791666666666672</v>
      </c>
      <c r="I1197">
        <v>27314039</v>
      </c>
      <c r="J1197">
        <v>1</v>
      </c>
      <c r="K1197" s="1" t="s">
        <v>6633</v>
      </c>
      <c r="L1197">
        <v>1</v>
      </c>
      <c r="M1197" s="4">
        <v>3.7951441795448768</v>
      </c>
      <c r="N1197" s="5">
        <v>10919.52</v>
      </c>
      <c r="O1197" s="5">
        <f>IF(March_21[[#This Row],[WIN_OSE]]=0,('Summary Sheet'!$O$1)-('Summary Sheet'!$O$1*2%),-'Summary Sheet'!$O$1*(March_21[[#This Row],[BSP]]-1))</f>
        <v>-5.5902883590897536</v>
      </c>
    </row>
    <row r="1198" spans="1:15" x14ac:dyDescent="0.25">
      <c r="A1198">
        <v>180325171</v>
      </c>
      <c r="B1198" s="1" t="s">
        <v>1277</v>
      </c>
      <c r="C1198" s="1" t="s">
        <v>3136</v>
      </c>
      <c r="D1198" s="1" t="s">
        <v>7030</v>
      </c>
      <c r="E1198" s="1" t="s">
        <v>41</v>
      </c>
      <c r="F1198" s="1" t="s">
        <v>44</v>
      </c>
      <c r="G1198" s="2">
        <v>44264</v>
      </c>
      <c r="H1198" s="3">
        <v>0.80972222222222223</v>
      </c>
      <c r="I1198">
        <v>22764832</v>
      </c>
      <c r="J1198">
        <v>2</v>
      </c>
      <c r="K1198" s="1" t="s">
        <v>4100</v>
      </c>
      <c r="L1198">
        <v>0</v>
      </c>
      <c r="M1198" s="4">
        <v>3.9926142418147359</v>
      </c>
      <c r="N1198" s="5">
        <v>5976.94</v>
      </c>
      <c r="O1198" s="5">
        <f>IF(March_21[[#This Row],[WIN_OSE]]=0,('Summary Sheet'!$O$1)-('Summary Sheet'!$O$1*2%),-'Summary Sheet'!$O$1*(March_21[[#This Row],[BSP]]-1))</f>
        <v>1.96</v>
      </c>
    </row>
    <row r="1199" spans="1:15" x14ac:dyDescent="0.25">
      <c r="A1199">
        <v>180325173</v>
      </c>
      <c r="B1199" s="1" t="s">
        <v>1277</v>
      </c>
      <c r="C1199" s="1" t="s">
        <v>3136</v>
      </c>
      <c r="D1199" s="1" t="s">
        <v>7030</v>
      </c>
      <c r="E1199" s="1" t="s">
        <v>24</v>
      </c>
      <c r="F1199" s="1" t="s">
        <v>44</v>
      </c>
      <c r="G1199" s="2">
        <v>44264</v>
      </c>
      <c r="H1199" s="3">
        <v>0.82013888888888886</v>
      </c>
      <c r="I1199">
        <v>21581729</v>
      </c>
      <c r="J1199">
        <v>6</v>
      </c>
      <c r="K1199" s="1" t="s">
        <v>1111</v>
      </c>
      <c r="L1199">
        <v>1</v>
      </c>
      <c r="M1199" s="4">
        <v>2.3540421462505767</v>
      </c>
      <c r="N1199" s="5">
        <v>30539.439999999999</v>
      </c>
      <c r="O1199" s="5">
        <f>IF(March_21[[#This Row],[WIN_OSE]]=0,('Summary Sheet'!$O$1)-('Summary Sheet'!$O$1*2%),-'Summary Sheet'!$O$1*(March_21[[#This Row],[BSP]]-1))</f>
        <v>-2.7080842925011535</v>
      </c>
    </row>
    <row r="1200" spans="1:15" x14ac:dyDescent="0.25">
      <c r="A1200">
        <v>180325175</v>
      </c>
      <c r="B1200" s="1" t="s">
        <v>1277</v>
      </c>
      <c r="C1200" s="1" t="s">
        <v>3136</v>
      </c>
      <c r="D1200" s="1" t="s">
        <v>7030</v>
      </c>
      <c r="E1200" s="1" t="s">
        <v>30</v>
      </c>
      <c r="F1200" s="1" t="s">
        <v>44</v>
      </c>
      <c r="G1200" s="2">
        <v>44264</v>
      </c>
      <c r="H1200" s="3">
        <v>0.83194444444444449</v>
      </c>
      <c r="I1200">
        <v>36067142</v>
      </c>
      <c r="J1200">
        <v>4</v>
      </c>
      <c r="K1200" s="1" t="s">
        <v>5666</v>
      </c>
      <c r="L1200">
        <v>1</v>
      </c>
      <c r="M1200" s="4">
        <v>3.3441138697013955</v>
      </c>
      <c r="N1200" s="5">
        <v>10864.16</v>
      </c>
      <c r="O1200" s="5">
        <f>IF(March_21[[#This Row],[WIN_OSE]]=0,('Summary Sheet'!$O$1)-('Summary Sheet'!$O$1*2%),-'Summary Sheet'!$O$1*(March_21[[#This Row],[BSP]]-1))</f>
        <v>-4.6882277394027909</v>
      </c>
    </row>
    <row r="1201" spans="1:15" x14ac:dyDescent="0.25">
      <c r="A1201">
        <v>180325177</v>
      </c>
      <c r="B1201" s="1" t="s">
        <v>1277</v>
      </c>
      <c r="C1201" s="1" t="s">
        <v>3136</v>
      </c>
      <c r="D1201" s="1" t="s">
        <v>7030</v>
      </c>
      <c r="E1201" s="1" t="s">
        <v>47</v>
      </c>
      <c r="F1201" s="1" t="s">
        <v>44</v>
      </c>
      <c r="G1201" s="2">
        <v>44264</v>
      </c>
      <c r="H1201" s="3">
        <v>0.84166666666666667</v>
      </c>
      <c r="I1201">
        <v>37246232</v>
      </c>
      <c r="J1201">
        <v>4</v>
      </c>
      <c r="K1201" s="1" t="s">
        <v>3851</v>
      </c>
      <c r="L1201">
        <v>0</v>
      </c>
      <c r="M1201" s="4">
        <v>4.4911506670000003</v>
      </c>
      <c r="N1201" s="5">
        <v>6647.72</v>
      </c>
      <c r="O1201" s="5">
        <f>IF(March_21[[#This Row],[WIN_OSE]]=0,('Summary Sheet'!$O$1)-('Summary Sheet'!$O$1*2%),-'Summary Sheet'!$O$1*(March_21[[#This Row],[BSP]]-1))</f>
        <v>1.96</v>
      </c>
    </row>
    <row r="1202" spans="1:15" x14ac:dyDescent="0.25">
      <c r="A1202">
        <v>180325179</v>
      </c>
      <c r="B1202" s="1" t="s">
        <v>1277</v>
      </c>
      <c r="C1202" s="1" t="s">
        <v>3136</v>
      </c>
      <c r="D1202" s="1" t="s">
        <v>7030</v>
      </c>
      <c r="E1202" s="1" t="s">
        <v>27</v>
      </c>
      <c r="F1202" s="1" t="s">
        <v>305</v>
      </c>
      <c r="G1202" s="2">
        <v>44264</v>
      </c>
      <c r="H1202" s="3">
        <v>0.8520833333333333</v>
      </c>
      <c r="I1202">
        <v>25467224</v>
      </c>
      <c r="J1202">
        <v>5</v>
      </c>
      <c r="K1202" s="1" t="s">
        <v>774</v>
      </c>
      <c r="L1202">
        <v>0</v>
      </c>
      <c r="M1202" s="4">
        <v>4.5999999999999996</v>
      </c>
      <c r="N1202" s="5">
        <v>7432.82</v>
      </c>
      <c r="O1202" s="5">
        <f>IF(March_21[[#This Row],[WIN_OSE]]=0,('Summary Sheet'!$O$1)-('Summary Sheet'!$O$1*2%),-'Summary Sheet'!$O$1*(March_21[[#This Row],[BSP]]-1))</f>
        <v>1.96</v>
      </c>
    </row>
    <row r="1203" spans="1:15" x14ac:dyDescent="0.25">
      <c r="A1203">
        <v>180325181</v>
      </c>
      <c r="B1203" s="1" t="s">
        <v>1277</v>
      </c>
      <c r="C1203" s="1" t="s">
        <v>3136</v>
      </c>
      <c r="D1203" s="1" t="s">
        <v>7030</v>
      </c>
      <c r="E1203" s="1" t="s">
        <v>39</v>
      </c>
      <c r="F1203" s="1" t="s">
        <v>44</v>
      </c>
      <c r="G1203" s="2">
        <v>44264</v>
      </c>
      <c r="H1203" s="3">
        <v>0.86527777777777781</v>
      </c>
      <c r="I1203">
        <v>38372043</v>
      </c>
      <c r="J1203">
        <v>5</v>
      </c>
      <c r="K1203" s="1" t="s">
        <v>3532</v>
      </c>
      <c r="L1203">
        <v>0</v>
      </c>
      <c r="M1203" s="4">
        <v>2.5569269201629874</v>
      </c>
      <c r="N1203" s="5">
        <v>17432.54</v>
      </c>
      <c r="O1203" s="5">
        <f>IF(March_21[[#This Row],[WIN_OSE]]=0,('Summary Sheet'!$O$1)-('Summary Sheet'!$O$1*2%),-'Summary Sheet'!$O$1*(March_21[[#This Row],[BSP]]-1))</f>
        <v>1.96</v>
      </c>
    </row>
    <row r="1204" spans="1:15" x14ac:dyDescent="0.25">
      <c r="A1204">
        <v>180325183</v>
      </c>
      <c r="B1204" s="1" t="s">
        <v>1277</v>
      </c>
      <c r="C1204" s="1" t="s">
        <v>3136</v>
      </c>
      <c r="D1204" s="1" t="s">
        <v>7030</v>
      </c>
      <c r="E1204" s="1" t="s">
        <v>24</v>
      </c>
      <c r="F1204" s="1" t="s">
        <v>44</v>
      </c>
      <c r="G1204" s="2">
        <v>44264</v>
      </c>
      <c r="H1204" s="3">
        <v>0.87569444444444444</v>
      </c>
      <c r="I1204">
        <v>36477556</v>
      </c>
      <c r="J1204">
        <v>4</v>
      </c>
      <c r="K1204" s="1" t="s">
        <v>5665</v>
      </c>
      <c r="L1204">
        <v>1</v>
      </c>
      <c r="M1204" s="4">
        <v>2.5675629959999999</v>
      </c>
      <c r="N1204" s="5">
        <v>21501.78</v>
      </c>
      <c r="O1204" s="5">
        <f>IF(March_21[[#This Row],[WIN_OSE]]=0,('Summary Sheet'!$O$1)-('Summary Sheet'!$O$1*2%),-'Summary Sheet'!$O$1*(March_21[[#This Row],[BSP]]-1))</f>
        <v>-3.1351259919999999</v>
      </c>
    </row>
    <row r="1205" spans="1:15" x14ac:dyDescent="0.25">
      <c r="A1205">
        <v>180325185</v>
      </c>
      <c r="B1205" s="1" t="s">
        <v>1277</v>
      </c>
      <c r="C1205" s="1" t="s">
        <v>3136</v>
      </c>
      <c r="D1205" s="1" t="s">
        <v>7030</v>
      </c>
      <c r="E1205" s="1" t="s">
        <v>30</v>
      </c>
      <c r="F1205" s="1" t="s">
        <v>44</v>
      </c>
      <c r="G1205" s="2">
        <v>44264</v>
      </c>
      <c r="H1205" s="3">
        <v>0.88611111111111107</v>
      </c>
      <c r="I1205">
        <v>37667541</v>
      </c>
      <c r="J1205">
        <v>2</v>
      </c>
      <c r="K1205" s="1" t="s">
        <v>5370</v>
      </c>
      <c r="L1205">
        <v>0</v>
      </c>
      <c r="M1205" s="4">
        <v>3.9</v>
      </c>
      <c r="N1205" s="5">
        <v>10936.52</v>
      </c>
      <c r="O1205" s="5">
        <f>IF(March_21[[#This Row],[WIN_OSE]]=0,('Summary Sheet'!$O$1)-('Summary Sheet'!$O$1*2%),-'Summary Sheet'!$O$1*(March_21[[#This Row],[BSP]]-1))</f>
        <v>1.96</v>
      </c>
    </row>
    <row r="1206" spans="1:15" x14ac:dyDescent="0.25">
      <c r="A1206">
        <v>180325187</v>
      </c>
      <c r="B1206" s="1" t="s">
        <v>1277</v>
      </c>
      <c r="C1206" s="1" t="s">
        <v>3136</v>
      </c>
      <c r="D1206" s="1" t="s">
        <v>7030</v>
      </c>
      <c r="E1206" s="1" t="s">
        <v>24</v>
      </c>
      <c r="F1206" s="1" t="s">
        <v>44</v>
      </c>
      <c r="G1206" s="2">
        <v>44264</v>
      </c>
      <c r="H1206" s="3">
        <v>0.89652777777777781</v>
      </c>
      <c r="I1206">
        <v>38578386</v>
      </c>
      <c r="J1206">
        <v>3</v>
      </c>
      <c r="K1206" s="1" t="s">
        <v>5384</v>
      </c>
      <c r="L1206">
        <v>0</v>
      </c>
      <c r="M1206" s="4">
        <v>3.15</v>
      </c>
      <c r="N1206" s="5">
        <v>13385.36</v>
      </c>
      <c r="O1206" s="5">
        <f>IF(March_21[[#This Row],[WIN_OSE]]=0,('Summary Sheet'!$O$1)-('Summary Sheet'!$O$1*2%),-'Summary Sheet'!$O$1*(March_21[[#This Row],[BSP]]-1))</f>
        <v>1.96</v>
      </c>
    </row>
    <row r="1207" spans="1:15" x14ac:dyDescent="0.25">
      <c r="A1207">
        <v>180325189</v>
      </c>
      <c r="B1207" s="1" t="s">
        <v>1277</v>
      </c>
      <c r="C1207" s="1" t="s">
        <v>3136</v>
      </c>
      <c r="D1207" s="1" t="s">
        <v>7030</v>
      </c>
      <c r="E1207" s="1" t="s">
        <v>39</v>
      </c>
      <c r="F1207" s="1" t="s">
        <v>44</v>
      </c>
      <c r="G1207" s="2">
        <v>44264</v>
      </c>
      <c r="H1207" s="3">
        <v>0.90625</v>
      </c>
      <c r="I1207">
        <v>38372048</v>
      </c>
      <c r="J1207">
        <v>3</v>
      </c>
      <c r="K1207" s="1" t="s">
        <v>1373</v>
      </c>
      <c r="L1207">
        <v>0</v>
      </c>
      <c r="M1207" s="4">
        <v>2.42</v>
      </c>
      <c r="N1207" s="5">
        <v>27313.3</v>
      </c>
      <c r="O1207" s="5">
        <f>IF(March_21[[#This Row],[WIN_OSE]]=0,('Summary Sheet'!$O$1)-('Summary Sheet'!$O$1*2%),-'Summary Sheet'!$O$1*(March_21[[#This Row],[BSP]]-1))</f>
        <v>1.96</v>
      </c>
    </row>
    <row r="1208" spans="1:15" x14ac:dyDescent="0.25">
      <c r="A1208">
        <v>180325205</v>
      </c>
      <c r="B1208" s="1" t="s">
        <v>16</v>
      </c>
      <c r="C1208" s="1" t="s">
        <v>3138</v>
      </c>
      <c r="D1208" s="1" t="s">
        <v>7030</v>
      </c>
      <c r="E1208" s="1" t="s">
        <v>32</v>
      </c>
      <c r="F1208" s="1" t="s">
        <v>44</v>
      </c>
      <c r="G1208" s="2">
        <v>44264</v>
      </c>
      <c r="H1208" s="3">
        <v>0.75624999999999998</v>
      </c>
      <c r="I1208">
        <v>2391241</v>
      </c>
      <c r="J1208">
        <v>6</v>
      </c>
      <c r="K1208" s="1" t="s">
        <v>6638</v>
      </c>
      <c r="L1208">
        <v>0</v>
      </c>
      <c r="M1208" s="4">
        <v>3.094111281174837</v>
      </c>
      <c r="N1208" s="5">
        <v>8757.36</v>
      </c>
      <c r="O1208" s="5">
        <f>IF(March_21[[#This Row],[WIN_OSE]]=0,('Summary Sheet'!$O$1)-('Summary Sheet'!$O$1*2%),-'Summary Sheet'!$O$1*(March_21[[#This Row],[BSP]]-1))</f>
        <v>1.96</v>
      </c>
    </row>
    <row r="1209" spans="1:15" x14ac:dyDescent="0.25">
      <c r="A1209">
        <v>180325207</v>
      </c>
      <c r="B1209" s="1" t="s">
        <v>16</v>
      </c>
      <c r="C1209" s="1" t="s">
        <v>3138</v>
      </c>
      <c r="D1209" s="1" t="s">
        <v>7030</v>
      </c>
      <c r="E1209" s="1" t="s">
        <v>39</v>
      </c>
      <c r="F1209" s="1" t="s">
        <v>44</v>
      </c>
      <c r="G1209" s="2">
        <v>44264</v>
      </c>
      <c r="H1209" s="3">
        <v>0.76944444444444449</v>
      </c>
      <c r="I1209">
        <v>38748245</v>
      </c>
      <c r="J1209">
        <v>1</v>
      </c>
      <c r="K1209" s="1" t="s">
        <v>6639</v>
      </c>
      <c r="L1209">
        <v>1</v>
      </c>
      <c r="M1209" s="4">
        <v>3.1</v>
      </c>
      <c r="N1209" s="5">
        <v>14735.36</v>
      </c>
      <c r="O1209" s="5">
        <f>IF(March_21[[#This Row],[WIN_OSE]]=0,('Summary Sheet'!$O$1)-('Summary Sheet'!$O$1*2%),-'Summary Sheet'!$O$1*(March_21[[#This Row],[BSP]]-1))</f>
        <v>-4.2</v>
      </c>
    </row>
    <row r="1210" spans="1:15" x14ac:dyDescent="0.25">
      <c r="A1210">
        <v>180325209</v>
      </c>
      <c r="B1210" s="1" t="s">
        <v>16</v>
      </c>
      <c r="C1210" s="1" t="s">
        <v>3138</v>
      </c>
      <c r="D1210" s="1" t="s">
        <v>7030</v>
      </c>
      <c r="E1210" s="1" t="s">
        <v>45</v>
      </c>
      <c r="F1210" s="1" t="s">
        <v>58</v>
      </c>
      <c r="G1210" s="2">
        <v>44264</v>
      </c>
      <c r="H1210" s="3">
        <v>0.77986111111111112</v>
      </c>
      <c r="I1210">
        <v>36300487</v>
      </c>
      <c r="J1210">
        <v>1</v>
      </c>
      <c r="K1210" s="1" t="s">
        <v>4787</v>
      </c>
      <c r="L1210">
        <v>0</v>
      </c>
      <c r="M1210" s="4">
        <v>3.3</v>
      </c>
      <c r="N1210" s="5">
        <v>8279.9</v>
      </c>
      <c r="O1210" s="5">
        <f>IF(March_21[[#This Row],[WIN_OSE]]=0,('Summary Sheet'!$O$1)-('Summary Sheet'!$O$1*2%),-'Summary Sheet'!$O$1*(March_21[[#This Row],[BSP]]-1))</f>
        <v>1.96</v>
      </c>
    </row>
    <row r="1211" spans="1:15" x14ac:dyDescent="0.25">
      <c r="A1211">
        <v>180325211</v>
      </c>
      <c r="B1211" s="1" t="s">
        <v>16</v>
      </c>
      <c r="C1211" s="1" t="s">
        <v>3138</v>
      </c>
      <c r="D1211" s="1" t="s">
        <v>7030</v>
      </c>
      <c r="E1211" s="1" t="s">
        <v>43</v>
      </c>
      <c r="F1211" s="1" t="s">
        <v>44</v>
      </c>
      <c r="G1211" s="2">
        <v>44264</v>
      </c>
      <c r="H1211" s="3">
        <v>0.79027777777777775</v>
      </c>
      <c r="I1211">
        <v>38671999</v>
      </c>
      <c r="J1211">
        <v>4</v>
      </c>
      <c r="K1211" s="1" t="s">
        <v>5636</v>
      </c>
      <c r="L1211">
        <v>0</v>
      </c>
      <c r="M1211" s="4">
        <v>2.12</v>
      </c>
      <c r="N1211" s="5">
        <v>24415.16</v>
      </c>
      <c r="O1211" s="5">
        <f>IF(March_21[[#This Row],[WIN_OSE]]=0,('Summary Sheet'!$O$1)-('Summary Sheet'!$O$1*2%),-'Summary Sheet'!$O$1*(March_21[[#This Row],[BSP]]-1))</f>
        <v>1.96</v>
      </c>
    </row>
    <row r="1212" spans="1:15" x14ac:dyDescent="0.25">
      <c r="A1212">
        <v>180325213</v>
      </c>
      <c r="B1212" s="1" t="s">
        <v>16</v>
      </c>
      <c r="C1212" s="1" t="s">
        <v>3138</v>
      </c>
      <c r="D1212" s="1" t="s">
        <v>7030</v>
      </c>
      <c r="E1212" s="1" t="s">
        <v>39</v>
      </c>
      <c r="F1212" s="1" t="s">
        <v>44</v>
      </c>
      <c r="G1212" s="2">
        <v>44264</v>
      </c>
      <c r="H1212" s="3">
        <v>0.8041666666666667</v>
      </c>
      <c r="I1212">
        <v>22530026</v>
      </c>
      <c r="J1212">
        <v>4</v>
      </c>
      <c r="K1212" s="1" t="s">
        <v>6642</v>
      </c>
      <c r="L1212">
        <v>0</v>
      </c>
      <c r="M1212" s="4">
        <v>3.4392819800000001</v>
      </c>
      <c r="N1212" s="5">
        <v>9025.86</v>
      </c>
      <c r="O1212" s="5">
        <f>IF(March_21[[#This Row],[WIN_OSE]]=0,('Summary Sheet'!$O$1)-('Summary Sheet'!$O$1*2%),-'Summary Sheet'!$O$1*(March_21[[#This Row],[BSP]]-1))</f>
        <v>1.96</v>
      </c>
    </row>
    <row r="1213" spans="1:15" x14ac:dyDescent="0.25">
      <c r="A1213">
        <v>180325215</v>
      </c>
      <c r="B1213" s="1" t="s">
        <v>16</v>
      </c>
      <c r="C1213" s="1" t="s">
        <v>3138</v>
      </c>
      <c r="D1213" s="1" t="s">
        <v>7030</v>
      </c>
      <c r="E1213" s="1" t="s">
        <v>41</v>
      </c>
      <c r="F1213" s="1" t="s">
        <v>44</v>
      </c>
      <c r="G1213" s="2">
        <v>44264</v>
      </c>
      <c r="H1213" s="3">
        <v>0.81666666666666665</v>
      </c>
      <c r="I1213">
        <v>38036279</v>
      </c>
      <c r="J1213">
        <v>2</v>
      </c>
      <c r="K1213" s="1" t="s">
        <v>5654</v>
      </c>
      <c r="L1213">
        <v>0</v>
      </c>
      <c r="M1213" s="4">
        <v>3.1933114246249708</v>
      </c>
      <c r="N1213" s="5">
        <v>9080.6200000000008</v>
      </c>
      <c r="O1213" s="5">
        <f>IF(March_21[[#This Row],[WIN_OSE]]=0,('Summary Sheet'!$O$1)-('Summary Sheet'!$O$1*2%),-'Summary Sheet'!$O$1*(March_21[[#This Row],[BSP]]-1))</f>
        <v>1.96</v>
      </c>
    </row>
    <row r="1214" spans="1:15" x14ac:dyDescent="0.25">
      <c r="A1214">
        <v>180325217</v>
      </c>
      <c r="B1214" s="1" t="s">
        <v>16</v>
      </c>
      <c r="C1214" s="1" t="s">
        <v>3138</v>
      </c>
      <c r="D1214" s="1" t="s">
        <v>7030</v>
      </c>
      <c r="E1214" s="1" t="s">
        <v>39</v>
      </c>
      <c r="F1214" s="1" t="s">
        <v>44</v>
      </c>
      <c r="G1214" s="2">
        <v>44264</v>
      </c>
      <c r="H1214" s="3">
        <v>0.8305555555555556</v>
      </c>
      <c r="I1214">
        <v>27754325</v>
      </c>
      <c r="J1214">
        <v>6</v>
      </c>
      <c r="K1214" s="1" t="s">
        <v>6648</v>
      </c>
      <c r="L1214">
        <v>0</v>
      </c>
      <c r="M1214" s="4">
        <v>4.3412808170000003</v>
      </c>
      <c r="N1214" s="5">
        <v>8317.56</v>
      </c>
      <c r="O1214" s="5">
        <f>IF(March_21[[#This Row],[WIN_OSE]]=0,('Summary Sheet'!$O$1)-('Summary Sheet'!$O$1*2%),-'Summary Sheet'!$O$1*(March_21[[#This Row],[BSP]]-1))</f>
        <v>1.96</v>
      </c>
    </row>
    <row r="1215" spans="1:15" x14ac:dyDescent="0.25">
      <c r="A1215">
        <v>180325219</v>
      </c>
      <c r="B1215" s="1" t="s">
        <v>16</v>
      </c>
      <c r="C1215" s="1" t="s">
        <v>3138</v>
      </c>
      <c r="D1215" s="1" t="s">
        <v>7030</v>
      </c>
      <c r="E1215" s="1" t="s">
        <v>43</v>
      </c>
      <c r="F1215" s="1" t="s">
        <v>44</v>
      </c>
      <c r="G1215" s="2">
        <v>44264</v>
      </c>
      <c r="H1215" s="3">
        <v>0.84513888888888888</v>
      </c>
      <c r="I1215">
        <v>25511689</v>
      </c>
      <c r="J1215">
        <v>2</v>
      </c>
      <c r="K1215" s="1" t="s">
        <v>5641</v>
      </c>
      <c r="L1215">
        <v>0</v>
      </c>
      <c r="M1215" s="4">
        <v>3.0294428199999999</v>
      </c>
      <c r="N1215" s="5">
        <v>13153.42</v>
      </c>
      <c r="O1215" s="5">
        <f>IF(March_21[[#This Row],[WIN_OSE]]=0,('Summary Sheet'!$O$1)-('Summary Sheet'!$O$1*2%),-'Summary Sheet'!$O$1*(March_21[[#This Row],[BSP]]-1))</f>
        <v>1.96</v>
      </c>
    </row>
    <row r="1216" spans="1:15" x14ac:dyDescent="0.25">
      <c r="A1216">
        <v>180325221</v>
      </c>
      <c r="B1216" s="1" t="s">
        <v>16</v>
      </c>
      <c r="C1216" s="1" t="s">
        <v>3138</v>
      </c>
      <c r="D1216" s="1" t="s">
        <v>7030</v>
      </c>
      <c r="E1216" s="1" t="s">
        <v>27</v>
      </c>
      <c r="F1216" s="1" t="s">
        <v>58</v>
      </c>
      <c r="G1216" s="2">
        <v>44264</v>
      </c>
      <c r="H1216" s="3">
        <v>0.85972222222222228</v>
      </c>
      <c r="I1216">
        <v>38633493</v>
      </c>
      <c r="J1216">
        <v>4</v>
      </c>
      <c r="K1216" s="1" t="s">
        <v>6650</v>
      </c>
      <c r="L1216">
        <v>1</v>
      </c>
      <c r="M1216" s="4">
        <v>3.8484277648250282</v>
      </c>
      <c r="N1216" s="5">
        <v>8378.2999999999993</v>
      </c>
      <c r="O1216" s="5">
        <f>IF(March_21[[#This Row],[WIN_OSE]]=0,('Summary Sheet'!$O$1)-('Summary Sheet'!$O$1*2%),-'Summary Sheet'!$O$1*(March_21[[#This Row],[BSP]]-1))</f>
        <v>-5.6968555296500565</v>
      </c>
    </row>
    <row r="1217" spans="1:15" x14ac:dyDescent="0.25">
      <c r="A1217">
        <v>180325223</v>
      </c>
      <c r="B1217" s="1" t="s">
        <v>16</v>
      </c>
      <c r="C1217" s="1" t="s">
        <v>3138</v>
      </c>
      <c r="D1217" s="1" t="s">
        <v>7030</v>
      </c>
      <c r="E1217" s="1" t="s">
        <v>47</v>
      </c>
      <c r="F1217" s="1" t="s">
        <v>44</v>
      </c>
      <c r="G1217" s="2">
        <v>44264</v>
      </c>
      <c r="H1217" s="3">
        <v>0.87083333333333335</v>
      </c>
      <c r="I1217">
        <v>37307463</v>
      </c>
      <c r="J1217">
        <v>5</v>
      </c>
      <c r="K1217" s="1" t="s">
        <v>5640</v>
      </c>
      <c r="L1217">
        <v>0</v>
      </c>
      <c r="M1217" s="4">
        <v>3.5792255423283494</v>
      </c>
      <c r="N1217" s="5">
        <v>14397</v>
      </c>
      <c r="O1217" s="5">
        <f>IF(March_21[[#This Row],[WIN_OSE]]=0,('Summary Sheet'!$O$1)-('Summary Sheet'!$O$1*2%),-'Summary Sheet'!$O$1*(March_21[[#This Row],[BSP]]-1))</f>
        <v>1.96</v>
      </c>
    </row>
    <row r="1218" spans="1:15" x14ac:dyDescent="0.25">
      <c r="A1218">
        <v>180325225</v>
      </c>
      <c r="B1218" s="1" t="s">
        <v>16</v>
      </c>
      <c r="C1218" s="1" t="s">
        <v>3138</v>
      </c>
      <c r="D1218" s="1" t="s">
        <v>7030</v>
      </c>
      <c r="E1218" s="1" t="s">
        <v>41</v>
      </c>
      <c r="F1218" s="1" t="s">
        <v>44</v>
      </c>
      <c r="G1218" s="2">
        <v>44264</v>
      </c>
      <c r="H1218" s="3">
        <v>0.8833333333333333</v>
      </c>
      <c r="I1218">
        <v>38422408</v>
      </c>
      <c r="J1218">
        <v>6</v>
      </c>
      <c r="K1218" s="1" t="s">
        <v>3218</v>
      </c>
      <c r="L1218">
        <v>0</v>
      </c>
      <c r="M1218" s="4">
        <v>3.4590551154091376</v>
      </c>
      <c r="N1218" s="5">
        <v>11301.78</v>
      </c>
      <c r="O1218" s="5">
        <f>IF(March_21[[#This Row],[WIN_OSE]]=0,('Summary Sheet'!$O$1)-('Summary Sheet'!$O$1*2%),-'Summary Sheet'!$O$1*(March_21[[#This Row],[BSP]]-1))</f>
        <v>1.96</v>
      </c>
    </row>
    <row r="1219" spans="1:15" x14ac:dyDescent="0.25">
      <c r="A1219">
        <v>180325227</v>
      </c>
      <c r="B1219" s="1" t="s">
        <v>16</v>
      </c>
      <c r="C1219" s="1" t="s">
        <v>3138</v>
      </c>
      <c r="D1219" s="1" t="s">
        <v>7030</v>
      </c>
      <c r="E1219" s="1" t="s">
        <v>41</v>
      </c>
      <c r="F1219" s="1" t="s">
        <v>44</v>
      </c>
      <c r="G1219" s="2">
        <v>44264</v>
      </c>
      <c r="H1219" s="3">
        <v>0.89444444444444449</v>
      </c>
      <c r="I1219">
        <v>26303211</v>
      </c>
      <c r="J1219">
        <v>1</v>
      </c>
      <c r="K1219" s="1" t="s">
        <v>4775</v>
      </c>
      <c r="L1219">
        <v>0</v>
      </c>
      <c r="M1219" s="4">
        <v>3.4429832746856852</v>
      </c>
      <c r="N1219" s="5">
        <v>14400.96</v>
      </c>
      <c r="O1219" s="5">
        <f>IF(March_21[[#This Row],[WIN_OSE]]=0,('Summary Sheet'!$O$1)-('Summary Sheet'!$O$1*2%),-'Summary Sheet'!$O$1*(March_21[[#This Row],[BSP]]-1))</f>
        <v>1.96</v>
      </c>
    </row>
    <row r="1220" spans="1:15" x14ac:dyDescent="0.25">
      <c r="A1220">
        <v>180325324</v>
      </c>
      <c r="B1220" s="1" t="s">
        <v>16</v>
      </c>
      <c r="C1220" s="1" t="s">
        <v>3130</v>
      </c>
      <c r="D1220" s="1" t="s">
        <v>7030</v>
      </c>
      <c r="E1220" s="1" t="s">
        <v>37</v>
      </c>
      <c r="F1220" s="1" t="s">
        <v>168</v>
      </c>
      <c r="G1220" s="2">
        <v>44264</v>
      </c>
      <c r="H1220" s="3">
        <v>0.76180555555555551</v>
      </c>
      <c r="I1220">
        <v>22179618</v>
      </c>
      <c r="J1220">
        <v>1</v>
      </c>
      <c r="K1220" s="1" t="s">
        <v>3773</v>
      </c>
      <c r="L1220">
        <v>0</v>
      </c>
      <c r="M1220" s="4">
        <v>3.0062900483739217</v>
      </c>
      <c r="N1220" s="5">
        <v>19469.080000000002</v>
      </c>
      <c r="O1220" s="5">
        <f>IF(March_21[[#This Row],[WIN_OSE]]=0,('Summary Sheet'!$O$1)-('Summary Sheet'!$O$1*2%),-'Summary Sheet'!$O$1*(March_21[[#This Row],[BSP]]-1))</f>
        <v>1.96</v>
      </c>
    </row>
    <row r="1221" spans="1:15" x14ac:dyDescent="0.25">
      <c r="A1221">
        <v>180325326</v>
      </c>
      <c r="B1221" s="1" t="s">
        <v>16</v>
      </c>
      <c r="C1221" s="1" t="s">
        <v>3130</v>
      </c>
      <c r="D1221" s="1" t="s">
        <v>7030</v>
      </c>
      <c r="E1221" s="1" t="s">
        <v>60</v>
      </c>
      <c r="F1221" s="1" t="s">
        <v>194</v>
      </c>
      <c r="G1221" s="2">
        <v>44264</v>
      </c>
      <c r="H1221" s="3">
        <v>0.7729166666666667</v>
      </c>
      <c r="I1221">
        <v>38359100</v>
      </c>
      <c r="J1221">
        <v>3</v>
      </c>
      <c r="K1221" s="1" t="s">
        <v>6653</v>
      </c>
      <c r="L1221">
        <v>0</v>
      </c>
      <c r="M1221" s="4">
        <v>3.898241125833247</v>
      </c>
      <c r="N1221" s="5">
        <v>6588.26</v>
      </c>
      <c r="O1221" s="5">
        <f>IF(March_21[[#This Row],[WIN_OSE]]=0,('Summary Sheet'!$O$1)-('Summary Sheet'!$O$1*2%),-'Summary Sheet'!$O$1*(March_21[[#This Row],[BSP]]-1))</f>
        <v>1.96</v>
      </c>
    </row>
    <row r="1222" spans="1:15" x14ac:dyDescent="0.25">
      <c r="A1222">
        <v>180325328</v>
      </c>
      <c r="B1222" s="1" t="s">
        <v>16</v>
      </c>
      <c r="C1222" s="1" t="s">
        <v>3130</v>
      </c>
      <c r="D1222" s="1" t="s">
        <v>7030</v>
      </c>
      <c r="E1222" s="1" t="s">
        <v>41</v>
      </c>
      <c r="F1222" s="1" t="s">
        <v>168</v>
      </c>
      <c r="G1222" s="2">
        <v>44264</v>
      </c>
      <c r="H1222" s="3">
        <v>0.78333333333333333</v>
      </c>
      <c r="I1222">
        <v>27797556</v>
      </c>
      <c r="J1222">
        <v>6</v>
      </c>
      <c r="K1222" s="1" t="s">
        <v>5764</v>
      </c>
      <c r="L1222">
        <v>0</v>
      </c>
      <c r="M1222" s="4">
        <v>3.5713188410000001</v>
      </c>
      <c r="N1222" s="5">
        <v>12656.04</v>
      </c>
      <c r="O1222" s="5">
        <f>IF(March_21[[#This Row],[WIN_OSE]]=0,('Summary Sheet'!$O$1)-('Summary Sheet'!$O$1*2%),-'Summary Sheet'!$O$1*(March_21[[#This Row],[BSP]]-1))</f>
        <v>1.96</v>
      </c>
    </row>
    <row r="1223" spans="1:15" x14ac:dyDescent="0.25">
      <c r="A1223">
        <v>180325330</v>
      </c>
      <c r="B1223" s="1" t="s">
        <v>16</v>
      </c>
      <c r="C1223" s="1" t="s">
        <v>3130</v>
      </c>
      <c r="D1223" s="1" t="s">
        <v>7030</v>
      </c>
      <c r="E1223" s="1" t="s">
        <v>311</v>
      </c>
      <c r="F1223" s="1" t="s">
        <v>194</v>
      </c>
      <c r="G1223" s="2">
        <v>44264</v>
      </c>
      <c r="H1223" s="3">
        <v>0.79652777777777772</v>
      </c>
      <c r="I1223">
        <v>24134166</v>
      </c>
      <c r="J1223">
        <v>4</v>
      </c>
      <c r="K1223" s="1" t="s">
        <v>5604</v>
      </c>
      <c r="L1223">
        <v>1</v>
      </c>
      <c r="M1223" s="4">
        <v>2.56</v>
      </c>
      <c r="N1223" s="5">
        <v>16476.900000000001</v>
      </c>
      <c r="O1223" s="5">
        <f>IF(March_21[[#This Row],[WIN_OSE]]=0,('Summary Sheet'!$O$1)-('Summary Sheet'!$O$1*2%),-'Summary Sheet'!$O$1*(March_21[[#This Row],[BSP]]-1))</f>
        <v>-3.12</v>
      </c>
    </row>
    <row r="1224" spans="1:15" x14ac:dyDescent="0.25">
      <c r="A1224">
        <v>180325332</v>
      </c>
      <c r="B1224" s="1" t="s">
        <v>16</v>
      </c>
      <c r="C1224" s="1" t="s">
        <v>3130</v>
      </c>
      <c r="D1224" s="1" t="s">
        <v>7030</v>
      </c>
      <c r="E1224" s="1" t="s">
        <v>65</v>
      </c>
      <c r="F1224" s="1" t="s">
        <v>168</v>
      </c>
      <c r="G1224" s="2">
        <v>44264</v>
      </c>
      <c r="H1224" s="3">
        <v>0.80833333333333335</v>
      </c>
      <c r="I1224">
        <v>36161097</v>
      </c>
      <c r="J1224">
        <v>2</v>
      </c>
      <c r="K1224" s="1" t="s">
        <v>5977</v>
      </c>
      <c r="L1224">
        <v>1</v>
      </c>
      <c r="M1224" s="4">
        <v>3.5</v>
      </c>
      <c r="N1224" s="5">
        <v>10554.94</v>
      </c>
      <c r="O1224" s="5">
        <f>IF(March_21[[#This Row],[WIN_OSE]]=0,('Summary Sheet'!$O$1)-('Summary Sheet'!$O$1*2%),-'Summary Sheet'!$O$1*(March_21[[#This Row],[BSP]]-1))</f>
        <v>-5</v>
      </c>
    </row>
    <row r="1225" spans="1:15" x14ac:dyDescent="0.25">
      <c r="A1225">
        <v>180325334</v>
      </c>
      <c r="B1225" s="1" t="s">
        <v>16</v>
      </c>
      <c r="C1225" s="1" t="s">
        <v>3130</v>
      </c>
      <c r="D1225" s="1" t="s">
        <v>7030</v>
      </c>
      <c r="E1225" s="1" t="s">
        <v>47</v>
      </c>
      <c r="F1225" s="1" t="s">
        <v>168</v>
      </c>
      <c r="G1225" s="2">
        <v>44264</v>
      </c>
      <c r="H1225" s="3">
        <v>0.82222222222222219</v>
      </c>
      <c r="I1225">
        <v>35353077</v>
      </c>
      <c r="J1225">
        <v>4</v>
      </c>
      <c r="K1225" s="1" t="s">
        <v>5953</v>
      </c>
      <c r="L1225">
        <v>1</v>
      </c>
      <c r="M1225" s="4">
        <v>3.5573036889999998</v>
      </c>
      <c r="N1225" s="5">
        <v>8618.82</v>
      </c>
      <c r="O1225" s="5">
        <f>IF(March_21[[#This Row],[WIN_OSE]]=0,('Summary Sheet'!$O$1)-('Summary Sheet'!$O$1*2%),-'Summary Sheet'!$O$1*(March_21[[#This Row],[BSP]]-1))</f>
        <v>-5.1146073779999996</v>
      </c>
    </row>
    <row r="1226" spans="1:15" x14ac:dyDescent="0.25">
      <c r="A1226">
        <v>180325336</v>
      </c>
      <c r="B1226" s="1" t="s">
        <v>16</v>
      </c>
      <c r="C1226" s="1" t="s">
        <v>3130</v>
      </c>
      <c r="D1226" s="1" t="s">
        <v>7030</v>
      </c>
      <c r="E1226" s="1" t="s">
        <v>178</v>
      </c>
      <c r="F1226" s="1" t="s">
        <v>168</v>
      </c>
      <c r="G1226" s="2">
        <v>44264</v>
      </c>
      <c r="H1226" s="3">
        <v>0.8354166666666667</v>
      </c>
      <c r="I1226">
        <v>28727279</v>
      </c>
      <c r="J1226">
        <v>6</v>
      </c>
      <c r="K1226" s="1" t="s">
        <v>5763</v>
      </c>
      <c r="L1226">
        <v>0</v>
      </c>
      <c r="M1226" s="4">
        <v>2.56</v>
      </c>
      <c r="N1226" s="5">
        <v>23920.880000000001</v>
      </c>
      <c r="O1226" s="5">
        <f>IF(March_21[[#This Row],[WIN_OSE]]=0,('Summary Sheet'!$O$1)-('Summary Sheet'!$O$1*2%),-'Summary Sheet'!$O$1*(March_21[[#This Row],[BSP]]-1))</f>
        <v>1.96</v>
      </c>
    </row>
    <row r="1227" spans="1:15" x14ac:dyDescent="0.25">
      <c r="A1227">
        <v>180325338</v>
      </c>
      <c r="B1227" s="1" t="s">
        <v>16</v>
      </c>
      <c r="C1227" s="1" t="s">
        <v>3130</v>
      </c>
      <c r="D1227" s="1" t="s">
        <v>7030</v>
      </c>
      <c r="E1227" s="1" t="s">
        <v>65</v>
      </c>
      <c r="F1227" s="1" t="s">
        <v>168</v>
      </c>
      <c r="G1227" s="2">
        <v>44264</v>
      </c>
      <c r="H1227" s="3">
        <v>0.84930555555555554</v>
      </c>
      <c r="I1227">
        <v>38634205</v>
      </c>
      <c r="J1227">
        <v>6</v>
      </c>
      <c r="K1227" s="1" t="s">
        <v>5956</v>
      </c>
      <c r="L1227">
        <v>1</v>
      </c>
      <c r="M1227" s="4">
        <v>3.85</v>
      </c>
      <c r="N1227" s="5">
        <v>9976.1</v>
      </c>
      <c r="O1227" s="5">
        <f>IF(March_21[[#This Row],[WIN_OSE]]=0,('Summary Sheet'!$O$1)-('Summary Sheet'!$O$1*2%),-'Summary Sheet'!$O$1*(March_21[[#This Row],[BSP]]-1))</f>
        <v>-5.7</v>
      </c>
    </row>
    <row r="1228" spans="1:15" x14ac:dyDescent="0.25">
      <c r="A1228">
        <v>180325340</v>
      </c>
      <c r="B1228" s="1" t="s">
        <v>16</v>
      </c>
      <c r="C1228" s="1" t="s">
        <v>3130</v>
      </c>
      <c r="D1228" s="1" t="s">
        <v>7030</v>
      </c>
      <c r="E1228" s="1" t="s">
        <v>30</v>
      </c>
      <c r="F1228" s="1" t="s">
        <v>168</v>
      </c>
      <c r="G1228" s="2">
        <v>44264</v>
      </c>
      <c r="H1228" s="3">
        <v>0.86319444444444449</v>
      </c>
      <c r="I1228">
        <v>37308657</v>
      </c>
      <c r="J1228">
        <v>6</v>
      </c>
      <c r="K1228" s="1" t="s">
        <v>5963</v>
      </c>
      <c r="L1228">
        <v>0</v>
      </c>
      <c r="M1228" s="4">
        <v>4.0999999999999996</v>
      </c>
      <c r="N1228" s="5">
        <v>11928.22</v>
      </c>
      <c r="O1228" s="5">
        <f>IF(March_21[[#This Row],[WIN_OSE]]=0,('Summary Sheet'!$O$1)-('Summary Sheet'!$O$1*2%),-'Summary Sheet'!$O$1*(March_21[[#This Row],[BSP]]-1))</f>
        <v>1.96</v>
      </c>
    </row>
    <row r="1229" spans="1:15" x14ac:dyDescent="0.25">
      <c r="A1229">
        <v>180325342</v>
      </c>
      <c r="B1229" s="1" t="s">
        <v>16</v>
      </c>
      <c r="C1229" s="1" t="s">
        <v>3130</v>
      </c>
      <c r="D1229" s="1" t="s">
        <v>7030</v>
      </c>
      <c r="E1229" s="1" t="s">
        <v>37</v>
      </c>
      <c r="F1229" s="1" t="s">
        <v>168</v>
      </c>
      <c r="G1229" s="2">
        <v>44264</v>
      </c>
      <c r="H1229" s="3">
        <v>0.87638888888888888</v>
      </c>
      <c r="I1229">
        <v>38613188</v>
      </c>
      <c r="J1229">
        <v>2</v>
      </c>
      <c r="K1229" s="1" t="s">
        <v>5283</v>
      </c>
      <c r="L1229">
        <v>1</v>
      </c>
      <c r="M1229" s="4">
        <v>1.7771330528915512</v>
      </c>
      <c r="N1229" s="5">
        <v>29953.62</v>
      </c>
      <c r="O1229" s="5">
        <f>IF(March_21[[#This Row],[WIN_OSE]]=0,('Summary Sheet'!$O$1)-('Summary Sheet'!$O$1*2%),-'Summary Sheet'!$O$1*(March_21[[#This Row],[BSP]]-1))</f>
        <v>-1.5542661057831024</v>
      </c>
    </row>
    <row r="1230" spans="1:15" x14ac:dyDescent="0.25">
      <c r="A1230">
        <v>180325344</v>
      </c>
      <c r="B1230" s="1" t="s">
        <v>16</v>
      </c>
      <c r="C1230" s="1" t="s">
        <v>3130</v>
      </c>
      <c r="D1230" s="1" t="s">
        <v>7030</v>
      </c>
      <c r="E1230" s="1" t="s">
        <v>24</v>
      </c>
      <c r="F1230" s="1" t="s">
        <v>168</v>
      </c>
      <c r="G1230" s="2">
        <v>44264</v>
      </c>
      <c r="H1230" s="3">
        <v>0.88749999999999996</v>
      </c>
      <c r="I1230">
        <v>38672714</v>
      </c>
      <c r="J1230">
        <v>2</v>
      </c>
      <c r="K1230" s="1" t="s">
        <v>4415</v>
      </c>
      <c r="L1230">
        <v>1</v>
      </c>
      <c r="M1230" s="4">
        <v>4</v>
      </c>
      <c r="N1230" s="5">
        <v>8933.4599999999991</v>
      </c>
      <c r="O1230" s="5">
        <f>IF(March_21[[#This Row],[WIN_OSE]]=0,('Summary Sheet'!$O$1)-('Summary Sheet'!$O$1*2%),-'Summary Sheet'!$O$1*(March_21[[#This Row],[BSP]]-1))</f>
        <v>-6</v>
      </c>
    </row>
    <row r="1231" spans="1:15" x14ac:dyDescent="0.25">
      <c r="A1231">
        <v>180326767</v>
      </c>
      <c r="B1231" s="1" t="s">
        <v>19</v>
      </c>
      <c r="C1231" s="1" t="s">
        <v>3137</v>
      </c>
      <c r="D1231" s="1" t="s">
        <v>7030</v>
      </c>
      <c r="E1231" s="1" t="s">
        <v>47</v>
      </c>
      <c r="F1231" s="1" t="s">
        <v>35</v>
      </c>
      <c r="G1231" s="2">
        <v>44264</v>
      </c>
      <c r="H1231" s="3">
        <v>0.7680555555555556</v>
      </c>
      <c r="I1231">
        <v>38511830</v>
      </c>
      <c r="J1231">
        <v>4</v>
      </c>
      <c r="K1231" s="1" t="s">
        <v>3627</v>
      </c>
      <c r="L1231">
        <v>1</v>
      </c>
      <c r="M1231" s="4">
        <v>2.9777938555231964</v>
      </c>
      <c r="N1231" s="5">
        <v>11718.38</v>
      </c>
      <c r="O1231" s="5">
        <f>IF(March_21[[#This Row],[WIN_OSE]]=0,('Summary Sheet'!$O$1)-('Summary Sheet'!$O$1*2%),-'Summary Sheet'!$O$1*(March_21[[#This Row],[BSP]]-1))</f>
        <v>-3.9555877110463928</v>
      </c>
    </row>
    <row r="1232" spans="1:15" x14ac:dyDescent="0.25">
      <c r="A1232">
        <v>180326769</v>
      </c>
      <c r="B1232" s="1" t="s">
        <v>19</v>
      </c>
      <c r="C1232" s="1" t="s">
        <v>3137</v>
      </c>
      <c r="D1232" s="1" t="s">
        <v>7030</v>
      </c>
      <c r="E1232" s="1" t="s">
        <v>32</v>
      </c>
      <c r="F1232" s="1" t="s">
        <v>35</v>
      </c>
      <c r="G1232" s="2">
        <v>44264</v>
      </c>
      <c r="H1232" s="3">
        <v>0.77847222222222223</v>
      </c>
      <c r="I1232">
        <v>37566847</v>
      </c>
      <c r="J1232">
        <v>1</v>
      </c>
      <c r="K1232" s="1" t="s">
        <v>7055</v>
      </c>
      <c r="L1232">
        <v>0</v>
      </c>
      <c r="M1232" s="4">
        <v>4.2</v>
      </c>
      <c r="N1232" s="5">
        <v>6025.48</v>
      </c>
      <c r="O1232" s="5">
        <f>IF(March_21[[#This Row],[WIN_OSE]]=0,('Summary Sheet'!$O$1)-('Summary Sheet'!$O$1*2%),-'Summary Sheet'!$O$1*(March_21[[#This Row],[BSP]]-1))</f>
        <v>1.96</v>
      </c>
    </row>
    <row r="1233" spans="1:15" x14ac:dyDescent="0.25">
      <c r="A1233">
        <v>180326771</v>
      </c>
      <c r="B1233" s="1" t="s">
        <v>19</v>
      </c>
      <c r="C1233" s="1" t="s">
        <v>3137</v>
      </c>
      <c r="D1233" s="1" t="s">
        <v>7030</v>
      </c>
      <c r="E1233" s="1" t="s">
        <v>41</v>
      </c>
      <c r="F1233" s="1" t="s">
        <v>35</v>
      </c>
      <c r="G1233" s="2">
        <v>44264</v>
      </c>
      <c r="H1233" s="3">
        <v>0.79097222222222219</v>
      </c>
      <c r="I1233">
        <v>38748206</v>
      </c>
      <c r="J1233">
        <v>2</v>
      </c>
      <c r="K1233" s="1" t="s">
        <v>5899</v>
      </c>
      <c r="L1233">
        <v>0</v>
      </c>
      <c r="M1233" s="4">
        <v>1.9773048566308722</v>
      </c>
      <c r="N1233" s="5">
        <v>10883.84</v>
      </c>
      <c r="O1233" s="5">
        <f>IF(March_21[[#This Row],[WIN_OSE]]=0,('Summary Sheet'!$O$1)-('Summary Sheet'!$O$1*2%),-'Summary Sheet'!$O$1*(March_21[[#This Row],[BSP]]-1))</f>
        <v>1.96</v>
      </c>
    </row>
    <row r="1234" spans="1:15" x14ac:dyDescent="0.25">
      <c r="A1234">
        <v>180326773</v>
      </c>
      <c r="B1234" s="1" t="s">
        <v>19</v>
      </c>
      <c r="C1234" s="1" t="s">
        <v>3137</v>
      </c>
      <c r="D1234" s="1" t="s">
        <v>7030</v>
      </c>
      <c r="E1234" s="1" t="s">
        <v>49</v>
      </c>
      <c r="F1234" s="1" t="s">
        <v>62</v>
      </c>
      <c r="G1234" s="2">
        <v>44264</v>
      </c>
      <c r="H1234" s="3">
        <v>0.80277777777777781</v>
      </c>
      <c r="I1234">
        <v>38761615</v>
      </c>
      <c r="J1234">
        <v>1</v>
      </c>
      <c r="K1234" s="1" t="s">
        <v>6655</v>
      </c>
      <c r="L1234">
        <v>0</v>
      </c>
      <c r="M1234" s="4">
        <v>3.5107193259999998</v>
      </c>
      <c r="N1234" s="5">
        <v>11433.14</v>
      </c>
      <c r="O1234" s="5">
        <f>IF(March_21[[#This Row],[WIN_OSE]]=0,('Summary Sheet'!$O$1)-('Summary Sheet'!$O$1*2%),-'Summary Sheet'!$O$1*(March_21[[#This Row],[BSP]]-1))</f>
        <v>1.96</v>
      </c>
    </row>
    <row r="1235" spans="1:15" x14ac:dyDescent="0.25">
      <c r="A1235">
        <v>180326775</v>
      </c>
      <c r="B1235" s="1" t="s">
        <v>19</v>
      </c>
      <c r="C1235" s="1" t="s">
        <v>3137</v>
      </c>
      <c r="D1235" s="1" t="s">
        <v>7030</v>
      </c>
      <c r="E1235" s="1" t="s">
        <v>32</v>
      </c>
      <c r="F1235" s="1" t="s">
        <v>35</v>
      </c>
      <c r="G1235" s="2">
        <v>44264</v>
      </c>
      <c r="H1235" s="3">
        <v>0.81527777777777777</v>
      </c>
      <c r="I1235">
        <v>26700483</v>
      </c>
      <c r="J1235">
        <v>6</v>
      </c>
      <c r="K1235" s="1" t="s">
        <v>6656</v>
      </c>
      <c r="L1235">
        <v>0</v>
      </c>
      <c r="M1235" s="4">
        <v>4.5</v>
      </c>
      <c r="N1235" s="5">
        <v>7956.8</v>
      </c>
      <c r="O1235" s="5">
        <f>IF(March_21[[#This Row],[WIN_OSE]]=0,('Summary Sheet'!$O$1)-('Summary Sheet'!$O$1*2%),-'Summary Sheet'!$O$1*(March_21[[#This Row],[BSP]]-1))</f>
        <v>1.96</v>
      </c>
    </row>
    <row r="1236" spans="1:15" x14ac:dyDescent="0.25">
      <c r="A1236">
        <v>180326777</v>
      </c>
      <c r="B1236" s="1" t="s">
        <v>19</v>
      </c>
      <c r="C1236" s="1" t="s">
        <v>3137</v>
      </c>
      <c r="D1236" s="1" t="s">
        <v>7030</v>
      </c>
      <c r="E1236" s="1" t="s">
        <v>32</v>
      </c>
      <c r="F1236" s="1" t="s">
        <v>35</v>
      </c>
      <c r="G1236" s="2">
        <v>44264</v>
      </c>
      <c r="H1236" s="3">
        <v>0.82708333333333328</v>
      </c>
      <c r="I1236">
        <v>38690670</v>
      </c>
      <c r="J1236">
        <v>3</v>
      </c>
      <c r="K1236" s="1" t="s">
        <v>5901</v>
      </c>
      <c r="L1236">
        <v>1</v>
      </c>
      <c r="M1236" s="4">
        <v>4.113305584878475</v>
      </c>
      <c r="N1236" s="5">
        <v>8991.98</v>
      </c>
      <c r="O1236" s="5">
        <f>IF(March_21[[#This Row],[WIN_OSE]]=0,('Summary Sheet'!$O$1)-('Summary Sheet'!$O$1*2%),-'Summary Sheet'!$O$1*(March_21[[#This Row],[BSP]]-1))</f>
        <v>-6.2266111697569499</v>
      </c>
    </row>
    <row r="1237" spans="1:15" x14ac:dyDescent="0.25">
      <c r="A1237">
        <v>180326779</v>
      </c>
      <c r="B1237" s="1" t="s">
        <v>19</v>
      </c>
      <c r="C1237" s="1" t="s">
        <v>3137</v>
      </c>
      <c r="D1237" s="1" t="s">
        <v>7030</v>
      </c>
      <c r="E1237" s="1" t="s">
        <v>43</v>
      </c>
      <c r="F1237" s="1" t="s">
        <v>35</v>
      </c>
      <c r="G1237" s="2">
        <v>44264</v>
      </c>
      <c r="H1237" s="3">
        <v>0.83750000000000002</v>
      </c>
      <c r="I1237">
        <v>24613988</v>
      </c>
      <c r="J1237">
        <v>4</v>
      </c>
      <c r="K1237" s="1" t="s">
        <v>532</v>
      </c>
      <c r="L1237">
        <v>1</v>
      </c>
      <c r="M1237" s="4">
        <v>3.2515243680000001</v>
      </c>
      <c r="N1237" s="5">
        <v>10602.56</v>
      </c>
      <c r="O1237" s="5">
        <f>IF(March_21[[#This Row],[WIN_OSE]]=0,('Summary Sheet'!$O$1)-('Summary Sheet'!$O$1*2%),-'Summary Sheet'!$O$1*(March_21[[#This Row],[BSP]]-1))</f>
        <v>-4.5030487360000002</v>
      </c>
    </row>
    <row r="1238" spans="1:15" x14ac:dyDescent="0.25">
      <c r="A1238">
        <v>180326781</v>
      </c>
      <c r="B1238" s="1" t="s">
        <v>19</v>
      </c>
      <c r="C1238" s="1" t="s">
        <v>3137</v>
      </c>
      <c r="D1238" s="1" t="s">
        <v>7030</v>
      </c>
      <c r="E1238" s="1" t="s">
        <v>41</v>
      </c>
      <c r="F1238" s="1" t="s">
        <v>35</v>
      </c>
      <c r="G1238" s="2">
        <v>44264</v>
      </c>
      <c r="H1238" s="3">
        <v>0.84791666666666665</v>
      </c>
      <c r="I1238">
        <v>38537745</v>
      </c>
      <c r="J1238">
        <v>2</v>
      </c>
      <c r="K1238" s="1" t="s">
        <v>4792</v>
      </c>
      <c r="L1238">
        <v>0</v>
      </c>
      <c r="M1238" s="4">
        <v>2.6684698157334781</v>
      </c>
      <c r="N1238" s="5">
        <v>12614.88</v>
      </c>
      <c r="O1238" s="5">
        <f>IF(March_21[[#This Row],[WIN_OSE]]=0,('Summary Sheet'!$O$1)-('Summary Sheet'!$O$1*2%),-'Summary Sheet'!$O$1*(March_21[[#This Row],[BSP]]-1))</f>
        <v>1.96</v>
      </c>
    </row>
    <row r="1239" spans="1:15" x14ac:dyDescent="0.25">
      <c r="A1239">
        <v>180326783</v>
      </c>
      <c r="B1239" s="1" t="s">
        <v>19</v>
      </c>
      <c r="C1239" s="1" t="s">
        <v>3137</v>
      </c>
      <c r="D1239" s="1" t="s">
        <v>7030</v>
      </c>
      <c r="E1239" s="1" t="s">
        <v>41</v>
      </c>
      <c r="F1239" s="1" t="s">
        <v>35</v>
      </c>
      <c r="G1239" s="2">
        <v>44264</v>
      </c>
      <c r="H1239" s="3">
        <v>0.85833333333333328</v>
      </c>
      <c r="I1239">
        <v>36629606</v>
      </c>
      <c r="J1239">
        <v>2</v>
      </c>
      <c r="K1239" s="1" t="s">
        <v>5040</v>
      </c>
      <c r="L1239">
        <v>0</v>
      </c>
      <c r="M1239" s="4">
        <v>2.42</v>
      </c>
      <c r="N1239" s="5">
        <v>19817.88</v>
      </c>
      <c r="O1239" s="5">
        <f>IF(March_21[[#This Row],[WIN_OSE]]=0,('Summary Sheet'!$O$1)-('Summary Sheet'!$O$1*2%),-'Summary Sheet'!$O$1*(March_21[[#This Row],[BSP]]-1))</f>
        <v>1.96</v>
      </c>
    </row>
    <row r="1240" spans="1:15" x14ac:dyDescent="0.25">
      <c r="A1240">
        <v>180326785</v>
      </c>
      <c r="B1240" s="1" t="s">
        <v>19</v>
      </c>
      <c r="C1240" s="1" t="s">
        <v>3137</v>
      </c>
      <c r="D1240" s="1" t="s">
        <v>7030</v>
      </c>
      <c r="E1240" s="1" t="s">
        <v>24</v>
      </c>
      <c r="F1240" s="1" t="s">
        <v>35</v>
      </c>
      <c r="G1240" s="2">
        <v>44264</v>
      </c>
      <c r="H1240" s="3">
        <v>0.86944444444444446</v>
      </c>
      <c r="I1240">
        <v>17787070</v>
      </c>
      <c r="J1240">
        <v>5</v>
      </c>
      <c r="K1240" s="1" t="s">
        <v>3741</v>
      </c>
      <c r="L1240">
        <v>0</v>
      </c>
      <c r="M1240" s="4">
        <v>1.9868132665656772</v>
      </c>
      <c r="N1240" s="5">
        <v>27570.880000000001</v>
      </c>
      <c r="O1240" s="5">
        <f>IF(March_21[[#This Row],[WIN_OSE]]=0,('Summary Sheet'!$O$1)-('Summary Sheet'!$O$1*2%),-'Summary Sheet'!$O$1*(March_21[[#This Row],[BSP]]-1))</f>
        <v>1.96</v>
      </c>
    </row>
    <row r="1241" spans="1:15" x14ac:dyDescent="0.25">
      <c r="A1241">
        <v>180326787</v>
      </c>
      <c r="B1241" s="1" t="s">
        <v>19</v>
      </c>
      <c r="C1241" s="1" t="s">
        <v>3137</v>
      </c>
      <c r="D1241" s="1" t="s">
        <v>7030</v>
      </c>
      <c r="E1241" s="1" t="s">
        <v>48</v>
      </c>
      <c r="F1241" s="1" t="s">
        <v>62</v>
      </c>
      <c r="G1241" s="2">
        <v>44264</v>
      </c>
      <c r="H1241" s="3">
        <v>0.88263888888888886</v>
      </c>
      <c r="I1241">
        <v>35468437</v>
      </c>
      <c r="J1241">
        <v>1</v>
      </c>
      <c r="K1241" s="1" t="s">
        <v>5036</v>
      </c>
      <c r="L1241">
        <v>1</v>
      </c>
      <c r="M1241" s="4">
        <v>3.462244080884993</v>
      </c>
      <c r="N1241" s="5">
        <v>12672.6</v>
      </c>
      <c r="O1241" s="5">
        <f>IF(March_21[[#This Row],[WIN_OSE]]=0,('Summary Sheet'!$O$1)-('Summary Sheet'!$O$1*2%),-'Summary Sheet'!$O$1*(March_21[[#This Row],[BSP]]-1))</f>
        <v>-4.924488161769986</v>
      </c>
    </row>
    <row r="1242" spans="1:15" x14ac:dyDescent="0.25">
      <c r="A1242">
        <v>180326789</v>
      </c>
      <c r="B1242" s="1" t="s">
        <v>19</v>
      </c>
      <c r="C1242" s="1" t="s">
        <v>3137</v>
      </c>
      <c r="D1242" s="1" t="s">
        <v>7030</v>
      </c>
      <c r="E1242" s="1" t="s">
        <v>39</v>
      </c>
      <c r="F1242" s="1" t="s">
        <v>35</v>
      </c>
      <c r="G1242" s="2">
        <v>44264</v>
      </c>
      <c r="H1242" s="3">
        <v>0.8930555555555556</v>
      </c>
      <c r="I1242">
        <v>28792163</v>
      </c>
      <c r="J1242">
        <v>6</v>
      </c>
      <c r="K1242" s="1" t="s">
        <v>4757</v>
      </c>
      <c r="L1242">
        <v>0</v>
      </c>
      <c r="M1242" s="4">
        <v>2.96</v>
      </c>
      <c r="N1242" s="5">
        <v>16033.32</v>
      </c>
      <c r="O1242" s="5">
        <f>IF(March_21[[#This Row],[WIN_OSE]]=0,('Summary Sheet'!$O$1)-('Summary Sheet'!$O$1*2%),-'Summary Sheet'!$O$1*(March_21[[#This Row],[BSP]]-1))</f>
        <v>1.96</v>
      </c>
    </row>
    <row r="1243" spans="1:15" x14ac:dyDescent="0.25">
      <c r="A1243">
        <v>180365248</v>
      </c>
      <c r="B1243" s="1" t="s">
        <v>23</v>
      </c>
      <c r="C1243" s="1" t="s">
        <v>5302</v>
      </c>
      <c r="D1243" s="1" t="s">
        <v>7031</v>
      </c>
      <c r="E1243" s="1" t="s">
        <v>45</v>
      </c>
      <c r="F1243" s="1" t="s">
        <v>46</v>
      </c>
      <c r="G1243" s="2">
        <v>44265</v>
      </c>
      <c r="H1243" s="3">
        <v>0.44861111111111113</v>
      </c>
      <c r="I1243">
        <v>13438266</v>
      </c>
      <c r="J1243">
        <v>1</v>
      </c>
      <c r="K1243" s="1" t="s">
        <v>4181</v>
      </c>
      <c r="L1243">
        <v>1</v>
      </c>
      <c r="M1243" s="4">
        <v>3.437036247</v>
      </c>
      <c r="N1243" s="5">
        <v>6612.62</v>
      </c>
      <c r="O1243" s="5">
        <f>IF(March_21[[#This Row],[WIN_OSE]]=0,('Summary Sheet'!$O$1)-('Summary Sheet'!$O$1*2%),-'Summary Sheet'!$O$1*(March_21[[#This Row],[BSP]]-1))</f>
        <v>-4.874072494</v>
      </c>
    </row>
    <row r="1244" spans="1:15" x14ac:dyDescent="0.25">
      <c r="A1244">
        <v>180365250</v>
      </c>
      <c r="B1244" s="1" t="s">
        <v>23</v>
      </c>
      <c r="C1244" s="1" t="s">
        <v>5302</v>
      </c>
      <c r="D1244" s="1" t="s">
        <v>7031</v>
      </c>
      <c r="E1244" s="1" t="s">
        <v>75</v>
      </c>
      <c r="F1244" s="1" t="s">
        <v>46</v>
      </c>
      <c r="G1244" s="2">
        <v>44265</v>
      </c>
      <c r="H1244" s="3">
        <v>0.45902777777777776</v>
      </c>
      <c r="I1244">
        <v>36425581</v>
      </c>
      <c r="J1244">
        <v>6</v>
      </c>
      <c r="K1244" s="1" t="s">
        <v>5336</v>
      </c>
      <c r="L1244">
        <v>0</v>
      </c>
      <c r="M1244" s="4">
        <v>3.75</v>
      </c>
      <c r="N1244" s="5">
        <v>5484.58</v>
      </c>
      <c r="O1244" s="5">
        <f>IF(March_21[[#This Row],[WIN_OSE]]=0,('Summary Sheet'!$O$1)-('Summary Sheet'!$O$1*2%),-'Summary Sheet'!$O$1*(March_21[[#This Row],[BSP]]-1))</f>
        <v>1.96</v>
      </c>
    </row>
    <row r="1245" spans="1:15" x14ac:dyDescent="0.25">
      <c r="A1245">
        <v>180365252</v>
      </c>
      <c r="B1245" s="1" t="s">
        <v>23</v>
      </c>
      <c r="C1245" s="1" t="s">
        <v>5302</v>
      </c>
      <c r="D1245" s="1" t="s">
        <v>7031</v>
      </c>
      <c r="E1245" s="1" t="s">
        <v>32</v>
      </c>
      <c r="F1245" s="1" t="s">
        <v>54</v>
      </c>
      <c r="G1245" s="2">
        <v>44265</v>
      </c>
      <c r="H1245" s="3">
        <v>0.46944444444444444</v>
      </c>
      <c r="I1245">
        <v>38691773</v>
      </c>
      <c r="J1245">
        <v>3</v>
      </c>
      <c r="K1245" s="1" t="s">
        <v>788</v>
      </c>
      <c r="L1245">
        <v>0</v>
      </c>
      <c r="M1245" s="4">
        <v>2.238607492724114</v>
      </c>
      <c r="N1245" s="5">
        <v>14246.9</v>
      </c>
      <c r="O1245" s="5">
        <f>IF(March_21[[#This Row],[WIN_OSE]]=0,('Summary Sheet'!$O$1)-('Summary Sheet'!$O$1*2%),-'Summary Sheet'!$O$1*(March_21[[#This Row],[BSP]]-1))</f>
        <v>1.96</v>
      </c>
    </row>
    <row r="1246" spans="1:15" x14ac:dyDescent="0.25">
      <c r="A1246">
        <v>180365254</v>
      </c>
      <c r="B1246" s="1" t="s">
        <v>23</v>
      </c>
      <c r="C1246" s="1" t="s">
        <v>5302</v>
      </c>
      <c r="D1246" s="1" t="s">
        <v>7031</v>
      </c>
      <c r="E1246" s="1" t="s">
        <v>49</v>
      </c>
      <c r="F1246" s="1" t="s">
        <v>46</v>
      </c>
      <c r="G1246" s="2">
        <v>44265</v>
      </c>
      <c r="H1246" s="3">
        <v>0.47986111111111113</v>
      </c>
      <c r="I1246">
        <v>38341210</v>
      </c>
      <c r="J1246">
        <v>4</v>
      </c>
      <c r="K1246" s="1" t="s">
        <v>3854</v>
      </c>
      <c r="L1246">
        <v>0</v>
      </c>
      <c r="M1246" s="4">
        <v>2.5</v>
      </c>
      <c r="N1246" s="5">
        <v>15634.47</v>
      </c>
      <c r="O1246" s="5">
        <f>IF(March_21[[#This Row],[WIN_OSE]]=0,('Summary Sheet'!$O$1)-('Summary Sheet'!$O$1*2%),-'Summary Sheet'!$O$1*(March_21[[#This Row],[BSP]]-1))</f>
        <v>1.96</v>
      </c>
    </row>
    <row r="1247" spans="1:15" x14ac:dyDescent="0.25">
      <c r="A1247">
        <v>180365256</v>
      </c>
      <c r="B1247" s="1" t="s">
        <v>23</v>
      </c>
      <c r="C1247" s="1" t="s">
        <v>5302</v>
      </c>
      <c r="D1247" s="1" t="s">
        <v>7031</v>
      </c>
      <c r="E1247" s="1" t="s">
        <v>43</v>
      </c>
      <c r="F1247" s="1" t="s">
        <v>54</v>
      </c>
      <c r="G1247" s="2">
        <v>44265</v>
      </c>
      <c r="H1247" s="3">
        <v>0.49027777777777776</v>
      </c>
      <c r="I1247">
        <v>38209820</v>
      </c>
      <c r="J1247">
        <v>3</v>
      </c>
      <c r="K1247" s="1" t="s">
        <v>3248</v>
      </c>
      <c r="L1247">
        <v>0</v>
      </c>
      <c r="M1247" s="4">
        <v>2.8899298932900099</v>
      </c>
      <c r="N1247" s="5">
        <v>10212.5</v>
      </c>
      <c r="O1247" s="5">
        <f>IF(March_21[[#This Row],[WIN_OSE]]=0,('Summary Sheet'!$O$1)-('Summary Sheet'!$O$1*2%),-'Summary Sheet'!$O$1*(March_21[[#This Row],[BSP]]-1))</f>
        <v>1.96</v>
      </c>
    </row>
    <row r="1248" spans="1:15" x14ac:dyDescent="0.25">
      <c r="A1248">
        <v>180365258</v>
      </c>
      <c r="B1248" s="1" t="s">
        <v>23</v>
      </c>
      <c r="C1248" s="1" t="s">
        <v>5302</v>
      </c>
      <c r="D1248" s="1" t="s">
        <v>7031</v>
      </c>
      <c r="E1248" s="1" t="s">
        <v>48</v>
      </c>
      <c r="F1248" s="1" t="s">
        <v>54</v>
      </c>
      <c r="G1248" s="2">
        <v>44265</v>
      </c>
      <c r="H1248" s="3">
        <v>0.50069444444444444</v>
      </c>
      <c r="I1248">
        <v>38349150</v>
      </c>
      <c r="J1248">
        <v>5</v>
      </c>
      <c r="K1248" s="1" t="s">
        <v>5733</v>
      </c>
      <c r="L1248">
        <v>1</v>
      </c>
      <c r="M1248" s="4">
        <v>2.3199999999999998</v>
      </c>
      <c r="N1248" s="5">
        <v>13372.3</v>
      </c>
      <c r="O1248" s="5">
        <f>IF(March_21[[#This Row],[WIN_OSE]]=0,('Summary Sheet'!$O$1)-('Summary Sheet'!$O$1*2%),-'Summary Sheet'!$O$1*(March_21[[#This Row],[BSP]]-1))</f>
        <v>-2.6399999999999997</v>
      </c>
    </row>
    <row r="1249" spans="1:15" x14ac:dyDescent="0.25">
      <c r="A1249">
        <v>180365260</v>
      </c>
      <c r="B1249" s="1" t="s">
        <v>23</v>
      </c>
      <c r="C1249" s="1" t="s">
        <v>5302</v>
      </c>
      <c r="D1249" s="1" t="s">
        <v>7031</v>
      </c>
      <c r="E1249" s="1" t="s">
        <v>49</v>
      </c>
      <c r="F1249" s="1" t="s">
        <v>46</v>
      </c>
      <c r="G1249" s="2">
        <v>44265</v>
      </c>
      <c r="H1249" s="3">
        <v>0.51111111111111107</v>
      </c>
      <c r="I1249">
        <v>27697894</v>
      </c>
      <c r="J1249">
        <v>6</v>
      </c>
      <c r="K1249" s="1" t="s">
        <v>5722</v>
      </c>
      <c r="L1249">
        <v>0</v>
      </c>
      <c r="M1249" s="4">
        <v>3.9</v>
      </c>
      <c r="N1249" s="5">
        <v>4911.3</v>
      </c>
      <c r="O1249" s="5">
        <f>IF(March_21[[#This Row],[WIN_OSE]]=0,('Summary Sheet'!$O$1)-('Summary Sheet'!$O$1*2%),-'Summary Sheet'!$O$1*(March_21[[#This Row],[BSP]]-1))</f>
        <v>1.96</v>
      </c>
    </row>
    <row r="1250" spans="1:15" x14ac:dyDescent="0.25">
      <c r="A1250">
        <v>180365262</v>
      </c>
      <c r="B1250" s="1" t="s">
        <v>23</v>
      </c>
      <c r="C1250" s="1" t="s">
        <v>5302</v>
      </c>
      <c r="D1250" s="1" t="s">
        <v>7031</v>
      </c>
      <c r="E1250" s="1" t="s">
        <v>43</v>
      </c>
      <c r="F1250" s="1" t="s">
        <v>54</v>
      </c>
      <c r="G1250" s="2">
        <v>44265</v>
      </c>
      <c r="H1250" s="3">
        <v>0.52152777777777781</v>
      </c>
      <c r="I1250">
        <v>38701410</v>
      </c>
      <c r="J1250">
        <v>4</v>
      </c>
      <c r="K1250" s="1" t="s">
        <v>6233</v>
      </c>
      <c r="L1250">
        <v>0</v>
      </c>
      <c r="M1250" s="4">
        <v>3.9017206877658279</v>
      </c>
      <c r="N1250" s="5">
        <v>4072.02</v>
      </c>
      <c r="O1250" s="5">
        <f>IF(March_21[[#This Row],[WIN_OSE]]=0,('Summary Sheet'!$O$1)-('Summary Sheet'!$O$1*2%),-'Summary Sheet'!$O$1*(March_21[[#This Row],[BSP]]-1))</f>
        <v>1.96</v>
      </c>
    </row>
    <row r="1251" spans="1:15" x14ac:dyDescent="0.25">
      <c r="A1251">
        <v>180365264</v>
      </c>
      <c r="B1251" s="1" t="s">
        <v>23</v>
      </c>
      <c r="C1251" s="1" t="s">
        <v>5302</v>
      </c>
      <c r="D1251" s="1" t="s">
        <v>7031</v>
      </c>
      <c r="E1251" s="1" t="s">
        <v>45</v>
      </c>
      <c r="F1251" s="1" t="s">
        <v>46</v>
      </c>
      <c r="G1251" s="2">
        <v>44265</v>
      </c>
      <c r="H1251" s="3">
        <v>0.53194444444444444</v>
      </c>
      <c r="I1251">
        <v>35842450</v>
      </c>
      <c r="J1251">
        <v>5</v>
      </c>
      <c r="K1251" s="1" t="s">
        <v>6657</v>
      </c>
      <c r="L1251">
        <v>1</v>
      </c>
      <c r="M1251" s="4">
        <v>3.15</v>
      </c>
      <c r="N1251" s="5">
        <v>6910.4</v>
      </c>
      <c r="O1251" s="5">
        <f>IF(March_21[[#This Row],[WIN_OSE]]=0,('Summary Sheet'!$O$1)-('Summary Sheet'!$O$1*2%),-'Summary Sheet'!$O$1*(March_21[[#This Row],[BSP]]-1))</f>
        <v>-4.3</v>
      </c>
    </row>
    <row r="1252" spans="1:15" x14ac:dyDescent="0.25">
      <c r="A1252">
        <v>180365266</v>
      </c>
      <c r="B1252" s="1" t="s">
        <v>23</v>
      </c>
      <c r="C1252" s="1" t="s">
        <v>5302</v>
      </c>
      <c r="D1252" s="1" t="s">
        <v>7031</v>
      </c>
      <c r="E1252" s="1" t="s">
        <v>20</v>
      </c>
      <c r="F1252" s="1" t="s">
        <v>54</v>
      </c>
      <c r="G1252" s="2">
        <v>44265</v>
      </c>
      <c r="H1252" s="3">
        <v>0.54305555555555551</v>
      </c>
      <c r="I1252">
        <v>27875104</v>
      </c>
      <c r="J1252">
        <v>2</v>
      </c>
      <c r="K1252" s="1" t="s">
        <v>5143</v>
      </c>
      <c r="L1252">
        <v>0</v>
      </c>
      <c r="M1252" s="4">
        <v>2.7697756443240369</v>
      </c>
      <c r="N1252" s="5">
        <v>9567.7800000000007</v>
      </c>
      <c r="O1252" s="5">
        <f>IF(March_21[[#This Row],[WIN_OSE]]=0,('Summary Sheet'!$O$1)-('Summary Sheet'!$O$1*2%),-'Summary Sheet'!$O$1*(March_21[[#This Row],[BSP]]-1))</f>
        <v>1.96</v>
      </c>
    </row>
    <row r="1253" spans="1:15" x14ac:dyDescent="0.25">
      <c r="A1253">
        <v>180365268</v>
      </c>
      <c r="B1253" s="1" t="s">
        <v>23</v>
      </c>
      <c r="C1253" s="1" t="s">
        <v>5302</v>
      </c>
      <c r="D1253" s="1" t="s">
        <v>7031</v>
      </c>
      <c r="E1253" s="1" t="s">
        <v>32</v>
      </c>
      <c r="F1253" s="1" t="s">
        <v>54</v>
      </c>
      <c r="G1253" s="2">
        <v>44265</v>
      </c>
      <c r="H1253" s="3">
        <v>0.55347222222222225</v>
      </c>
      <c r="I1253">
        <v>36504414</v>
      </c>
      <c r="J1253">
        <v>3</v>
      </c>
      <c r="K1253" s="1" t="s">
        <v>6658</v>
      </c>
      <c r="L1253">
        <v>0</v>
      </c>
      <c r="M1253" s="4">
        <v>3.7421724041562996</v>
      </c>
      <c r="N1253" s="5">
        <v>6803.68</v>
      </c>
      <c r="O1253" s="5">
        <f>IF(March_21[[#This Row],[WIN_OSE]]=0,('Summary Sheet'!$O$1)-('Summary Sheet'!$O$1*2%),-'Summary Sheet'!$O$1*(March_21[[#This Row],[BSP]]-1))</f>
        <v>1.96</v>
      </c>
    </row>
    <row r="1254" spans="1:15" x14ac:dyDescent="0.25">
      <c r="A1254">
        <v>180365270</v>
      </c>
      <c r="B1254" s="1" t="s">
        <v>23</v>
      </c>
      <c r="C1254" s="1" t="s">
        <v>5302</v>
      </c>
      <c r="D1254" s="1" t="s">
        <v>7031</v>
      </c>
      <c r="E1254" s="1" t="s">
        <v>47</v>
      </c>
      <c r="F1254" s="1" t="s">
        <v>54</v>
      </c>
      <c r="G1254" s="2">
        <v>44265</v>
      </c>
      <c r="H1254" s="3">
        <v>0.56458333333333333</v>
      </c>
      <c r="I1254">
        <v>38290802</v>
      </c>
      <c r="J1254">
        <v>1</v>
      </c>
      <c r="K1254" s="1" t="s">
        <v>1207</v>
      </c>
      <c r="L1254">
        <v>1</v>
      </c>
      <c r="M1254" s="4">
        <v>3.75</v>
      </c>
      <c r="N1254" s="5">
        <v>10589.12</v>
      </c>
      <c r="O1254" s="5">
        <f>IF(March_21[[#This Row],[WIN_OSE]]=0,('Summary Sheet'!$O$1)-('Summary Sheet'!$O$1*2%),-'Summary Sheet'!$O$1*(March_21[[#This Row],[BSP]]-1))</f>
        <v>-5.5</v>
      </c>
    </row>
    <row r="1255" spans="1:15" x14ac:dyDescent="0.25">
      <c r="A1255">
        <v>180365934</v>
      </c>
      <c r="B1255" s="1" t="s">
        <v>19</v>
      </c>
      <c r="C1255" s="1" t="s">
        <v>3135</v>
      </c>
      <c r="D1255" s="1" t="s">
        <v>7031</v>
      </c>
      <c r="E1255" s="1" t="s">
        <v>27</v>
      </c>
      <c r="F1255" s="1" t="s">
        <v>50</v>
      </c>
      <c r="G1255" s="2">
        <v>44265</v>
      </c>
      <c r="H1255" s="3">
        <v>0.46736111111111112</v>
      </c>
      <c r="I1255">
        <v>23639384</v>
      </c>
      <c r="J1255">
        <v>1</v>
      </c>
      <c r="K1255" s="1" t="s">
        <v>4678</v>
      </c>
      <c r="L1255">
        <v>0</v>
      </c>
      <c r="M1255" s="4">
        <v>3.3001958567621479</v>
      </c>
      <c r="N1255" s="5">
        <v>5094.1400000000003</v>
      </c>
      <c r="O1255" s="5">
        <f>IF(March_21[[#This Row],[WIN_OSE]]=0,('Summary Sheet'!$O$1)-('Summary Sheet'!$O$1*2%),-'Summary Sheet'!$O$1*(March_21[[#This Row],[BSP]]-1))</f>
        <v>1.96</v>
      </c>
    </row>
    <row r="1256" spans="1:15" x14ac:dyDescent="0.25">
      <c r="A1256">
        <v>180365936</v>
      </c>
      <c r="B1256" s="1" t="s">
        <v>19</v>
      </c>
      <c r="C1256" s="1" t="s">
        <v>3135</v>
      </c>
      <c r="D1256" s="1" t="s">
        <v>7031</v>
      </c>
      <c r="E1256" s="1" t="s">
        <v>24</v>
      </c>
      <c r="F1256" s="1" t="s">
        <v>54</v>
      </c>
      <c r="G1256" s="2">
        <v>44265</v>
      </c>
      <c r="H1256" s="3">
        <v>0.4777777777777778</v>
      </c>
      <c r="I1256">
        <v>38340986</v>
      </c>
      <c r="J1256">
        <v>6</v>
      </c>
      <c r="K1256" s="1" t="s">
        <v>4689</v>
      </c>
      <c r="L1256">
        <v>0</v>
      </c>
      <c r="M1256" s="4">
        <v>3.6442939961171215</v>
      </c>
      <c r="N1256" s="5">
        <v>7357.42</v>
      </c>
      <c r="O1256" s="5">
        <f>IF(March_21[[#This Row],[WIN_OSE]]=0,('Summary Sheet'!$O$1)-('Summary Sheet'!$O$1*2%),-'Summary Sheet'!$O$1*(March_21[[#This Row],[BSP]]-1))</f>
        <v>1.96</v>
      </c>
    </row>
    <row r="1257" spans="1:15" x14ac:dyDescent="0.25">
      <c r="A1257">
        <v>180365938</v>
      </c>
      <c r="B1257" s="1" t="s">
        <v>19</v>
      </c>
      <c r="C1257" s="1" t="s">
        <v>3135</v>
      </c>
      <c r="D1257" s="1" t="s">
        <v>7031</v>
      </c>
      <c r="E1257" s="1" t="s">
        <v>39</v>
      </c>
      <c r="F1257" s="1" t="s">
        <v>54</v>
      </c>
      <c r="G1257" s="2">
        <v>44265</v>
      </c>
      <c r="H1257" s="3">
        <v>0.48819444444444443</v>
      </c>
      <c r="I1257">
        <v>28642657</v>
      </c>
      <c r="J1257">
        <v>6</v>
      </c>
      <c r="K1257" s="1" t="s">
        <v>5756</v>
      </c>
      <c r="L1257">
        <v>0</v>
      </c>
      <c r="M1257" s="4">
        <v>3.9448899225039353</v>
      </c>
      <c r="N1257" s="5">
        <v>6079.48</v>
      </c>
      <c r="O1257" s="5">
        <f>IF(March_21[[#This Row],[WIN_OSE]]=0,('Summary Sheet'!$O$1)-('Summary Sheet'!$O$1*2%),-'Summary Sheet'!$O$1*(March_21[[#This Row],[BSP]]-1))</f>
        <v>1.96</v>
      </c>
    </row>
    <row r="1258" spans="1:15" x14ac:dyDescent="0.25">
      <c r="A1258">
        <v>180365940</v>
      </c>
      <c r="B1258" s="1" t="s">
        <v>19</v>
      </c>
      <c r="C1258" s="1" t="s">
        <v>3135</v>
      </c>
      <c r="D1258" s="1" t="s">
        <v>7031</v>
      </c>
      <c r="E1258" s="1" t="s">
        <v>41</v>
      </c>
      <c r="F1258" s="1" t="s">
        <v>54</v>
      </c>
      <c r="G1258" s="2">
        <v>44265</v>
      </c>
      <c r="H1258" s="3">
        <v>0.49861111111111112</v>
      </c>
      <c r="I1258">
        <v>38340990</v>
      </c>
      <c r="J1258">
        <v>4</v>
      </c>
      <c r="K1258" s="1" t="s">
        <v>6660</v>
      </c>
      <c r="L1258">
        <v>1</v>
      </c>
      <c r="M1258" s="4">
        <v>2.86</v>
      </c>
      <c r="N1258" s="5">
        <v>8980.52</v>
      </c>
      <c r="O1258" s="5">
        <f>IF(March_21[[#This Row],[WIN_OSE]]=0,('Summary Sheet'!$O$1)-('Summary Sheet'!$O$1*2%),-'Summary Sheet'!$O$1*(March_21[[#This Row],[BSP]]-1))</f>
        <v>-3.7199999999999998</v>
      </c>
    </row>
    <row r="1259" spans="1:15" x14ac:dyDescent="0.25">
      <c r="A1259">
        <v>180365942</v>
      </c>
      <c r="B1259" s="1" t="s">
        <v>19</v>
      </c>
      <c r="C1259" s="1" t="s">
        <v>3135</v>
      </c>
      <c r="D1259" s="1" t="s">
        <v>7031</v>
      </c>
      <c r="E1259" s="1" t="s">
        <v>45</v>
      </c>
      <c r="F1259" s="1" t="s">
        <v>50</v>
      </c>
      <c r="G1259" s="2">
        <v>44265</v>
      </c>
      <c r="H1259" s="3">
        <v>0.50902777777777775</v>
      </c>
      <c r="I1259">
        <v>36492796</v>
      </c>
      <c r="J1259">
        <v>4</v>
      </c>
      <c r="K1259" s="1" t="s">
        <v>5200</v>
      </c>
      <c r="L1259">
        <v>0</v>
      </c>
      <c r="M1259" s="4">
        <v>4.6675368821391015</v>
      </c>
      <c r="N1259" s="5">
        <v>4959.5200000000004</v>
      </c>
      <c r="O1259" s="5">
        <f>IF(March_21[[#This Row],[WIN_OSE]]=0,('Summary Sheet'!$O$1)-('Summary Sheet'!$O$1*2%),-'Summary Sheet'!$O$1*(March_21[[#This Row],[BSP]]-1))</f>
        <v>1.96</v>
      </c>
    </row>
    <row r="1260" spans="1:15" x14ac:dyDescent="0.25">
      <c r="A1260">
        <v>180365944</v>
      </c>
      <c r="B1260" s="1" t="s">
        <v>19</v>
      </c>
      <c r="C1260" s="1" t="s">
        <v>3135</v>
      </c>
      <c r="D1260" s="1" t="s">
        <v>7031</v>
      </c>
      <c r="E1260" s="1" t="s">
        <v>39</v>
      </c>
      <c r="F1260" s="1" t="s">
        <v>54</v>
      </c>
      <c r="G1260" s="2">
        <v>44265</v>
      </c>
      <c r="H1260" s="3">
        <v>0.51944444444444449</v>
      </c>
      <c r="I1260">
        <v>26838608</v>
      </c>
      <c r="J1260">
        <v>3</v>
      </c>
      <c r="K1260" s="1" t="s">
        <v>6661</v>
      </c>
      <c r="L1260">
        <v>0</v>
      </c>
      <c r="M1260" s="4">
        <v>2.6812161746598582</v>
      </c>
      <c r="N1260" s="5">
        <v>16109.74</v>
      </c>
      <c r="O1260" s="5">
        <f>IF(March_21[[#This Row],[WIN_OSE]]=0,('Summary Sheet'!$O$1)-('Summary Sheet'!$O$1*2%),-'Summary Sheet'!$O$1*(March_21[[#This Row],[BSP]]-1))</f>
        <v>1.96</v>
      </c>
    </row>
    <row r="1261" spans="1:15" x14ac:dyDescent="0.25">
      <c r="A1261">
        <v>180365946</v>
      </c>
      <c r="B1261" s="1" t="s">
        <v>19</v>
      </c>
      <c r="C1261" s="1" t="s">
        <v>3135</v>
      </c>
      <c r="D1261" s="1" t="s">
        <v>7031</v>
      </c>
      <c r="E1261" s="1" t="s">
        <v>49</v>
      </c>
      <c r="F1261" s="1" t="s">
        <v>50</v>
      </c>
      <c r="G1261" s="2">
        <v>44265</v>
      </c>
      <c r="H1261" s="3">
        <v>0.52986111111111112</v>
      </c>
      <c r="I1261">
        <v>38757602</v>
      </c>
      <c r="J1261">
        <v>3</v>
      </c>
      <c r="K1261" s="1" t="s">
        <v>6664</v>
      </c>
      <c r="L1261">
        <v>0</v>
      </c>
      <c r="M1261" s="4">
        <v>3.5</v>
      </c>
      <c r="N1261" s="5">
        <v>7364.76</v>
      </c>
      <c r="O1261" s="5">
        <f>IF(March_21[[#This Row],[WIN_OSE]]=0,('Summary Sheet'!$O$1)-('Summary Sheet'!$O$1*2%),-'Summary Sheet'!$O$1*(March_21[[#This Row],[BSP]]-1))</f>
        <v>1.96</v>
      </c>
    </row>
    <row r="1262" spans="1:15" x14ac:dyDescent="0.25">
      <c r="A1262">
        <v>180365948</v>
      </c>
      <c r="B1262" s="1" t="s">
        <v>19</v>
      </c>
      <c r="C1262" s="1" t="s">
        <v>3135</v>
      </c>
      <c r="D1262" s="1" t="s">
        <v>7031</v>
      </c>
      <c r="E1262" s="1" t="s">
        <v>24</v>
      </c>
      <c r="F1262" s="1" t="s">
        <v>54</v>
      </c>
      <c r="G1262" s="2">
        <v>44265</v>
      </c>
      <c r="H1262" s="3">
        <v>0.54027777777777775</v>
      </c>
      <c r="I1262">
        <v>36927684</v>
      </c>
      <c r="J1262">
        <v>3</v>
      </c>
      <c r="K1262" s="1" t="s">
        <v>6065</v>
      </c>
      <c r="L1262">
        <v>0</v>
      </c>
      <c r="M1262" s="4">
        <v>4.3538792290000004</v>
      </c>
      <c r="N1262" s="5">
        <v>8831.98</v>
      </c>
      <c r="O1262" s="5">
        <f>IF(March_21[[#This Row],[WIN_OSE]]=0,('Summary Sheet'!$O$1)-('Summary Sheet'!$O$1*2%),-'Summary Sheet'!$O$1*(March_21[[#This Row],[BSP]]-1))</f>
        <v>1.96</v>
      </c>
    </row>
    <row r="1263" spans="1:15" x14ac:dyDescent="0.25">
      <c r="A1263">
        <v>180365950</v>
      </c>
      <c r="B1263" s="1" t="s">
        <v>19</v>
      </c>
      <c r="C1263" s="1" t="s">
        <v>3135</v>
      </c>
      <c r="D1263" s="1" t="s">
        <v>7031</v>
      </c>
      <c r="E1263" s="1" t="s">
        <v>30</v>
      </c>
      <c r="F1263" s="1" t="s">
        <v>54</v>
      </c>
      <c r="G1263" s="2">
        <v>44265</v>
      </c>
      <c r="H1263" s="3">
        <v>0.55069444444444449</v>
      </c>
      <c r="I1263">
        <v>38757603</v>
      </c>
      <c r="J1263">
        <v>6</v>
      </c>
      <c r="K1263" s="1" t="s">
        <v>5330</v>
      </c>
      <c r="L1263">
        <v>0</v>
      </c>
      <c r="M1263" s="4">
        <v>3.75</v>
      </c>
      <c r="N1263" s="5">
        <v>8379.18</v>
      </c>
      <c r="O1263" s="5">
        <f>IF(March_21[[#This Row],[WIN_OSE]]=0,('Summary Sheet'!$O$1)-('Summary Sheet'!$O$1*2%),-'Summary Sheet'!$O$1*(March_21[[#This Row],[BSP]]-1))</f>
        <v>1.96</v>
      </c>
    </row>
    <row r="1264" spans="1:15" x14ac:dyDescent="0.25">
      <c r="A1264">
        <v>180365952</v>
      </c>
      <c r="B1264" s="1" t="s">
        <v>19</v>
      </c>
      <c r="C1264" s="1" t="s">
        <v>3135</v>
      </c>
      <c r="D1264" s="1" t="s">
        <v>7031</v>
      </c>
      <c r="E1264" s="1" t="s">
        <v>65</v>
      </c>
      <c r="F1264" s="1" t="s">
        <v>54</v>
      </c>
      <c r="G1264" s="2">
        <v>44265</v>
      </c>
      <c r="H1264" s="3">
        <v>0.56111111111111112</v>
      </c>
      <c r="I1264">
        <v>38757605</v>
      </c>
      <c r="J1264">
        <v>6</v>
      </c>
      <c r="K1264" s="1" t="s">
        <v>5326</v>
      </c>
      <c r="L1264">
        <v>0</v>
      </c>
      <c r="M1264" s="4">
        <v>2.44</v>
      </c>
      <c r="N1264" s="5">
        <v>14449.34</v>
      </c>
      <c r="O1264" s="5">
        <f>IF(March_21[[#This Row],[WIN_OSE]]=0,('Summary Sheet'!$O$1)-('Summary Sheet'!$O$1*2%),-'Summary Sheet'!$O$1*(March_21[[#This Row],[BSP]]-1))</f>
        <v>1.96</v>
      </c>
    </row>
    <row r="1265" spans="1:15" x14ac:dyDescent="0.25">
      <c r="A1265">
        <v>180365954</v>
      </c>
      <c r="B1265" s="1" t="s">
        <v>19</v>
      </c>
      <c r="C1265" s="1" t="s">
        <v>3135</v>
      </c>
      <c r="D1265" s="1" t="s">
        <v>7031</v>
      </c>
      <c r="E1265" s="1" t="s">
        <v>30</v>
      </c>
      <c r="F1265" s="1" t="s">
        <v>54</v>
      </c>
      <c r="G1265" s="2">
        <v>44265</v>
      </c>
      <c r="H1265" s="3">
        <v>0.57222222222222219</v>
      </c>
      <c r="I1265">
        <v>36401535</v>
      </c>
      <c r="J1265">
        <v>2</v>
      </c>
      <c r="K1265" s="1" t="s">
        <v>5276</v>
      </c>
      <c r="L1265">
        <v>0</v>
      </c>
      <c r="M1265" s="4">
        <v>2.8588513975184506</v>
      </c>
      <c r="N1265" s="5">
        <v>12512.7</v>
      </c>
      <c r="O1265" s="5">
        <f>IF(March_21[[#This Row],[WIN_OSE]]=0,('Summary Sheet'!$O$1)-('Summary Sheet'!$O$1*2%),-'Summary Sheet'!$O$1*(March_21[[#This Row],[BSP]]-1))</f>
        <v>1.96</v>
      </c>
    </row>
    <row r="1266" spans="1:15" x14ac:dyDescent="0.25">
      <c r="A1266">
        <v>180365956</v>
      </c>
      <c r="B1266" s="1" t="s">
        <v>19</v>
      </c>
      <c r="C1266" s="1" t="s">
        <v>3135</v>
      </c>
      <c r="D1266" s="1" t="s">
        <v>7031</v>
      </c>
      <c r="E1266" s="1" t="s">
        <v>30</v>
      </c>
      <c r="F1266" s="1" t="s">
        <v>54</v>
      </c>
      <c r="G1266" s="2">
        <v>44265</v>
      </c>
      <c r="H1266" s="3">
        <v>0.58263888888888893</v>
      </c>
      <c r="I1266">
        <v>37306535</v>
      </c>
      <c r="J1266">
        <v>4</v>
      </c>
      <c r="K1266" s="1" t="s">
        <v>6666</v>
      </c>
      <c r="L1266">
        <v>0</v>
      </c>
      <c r="M1266" s="4">
        <v>3.6211709826120932</v>
      </c>
      <c r="N1266" s="5">
        <v>7548.84</v>
      </c>
      <c r="O1266" s="5">
        <f>IF(March_21[[#This Row],[WIN_OSE]]=0,('Summary Sheet'!$O$1)-('Summary Sheet'!$O$1*2%),-'Summary Sheet'!$O$1*(March_21[[#This Row],[BSP]]-1))</f>
        <v>1.96</v>
      </c>
    </row>
    <row r="1267" spans="1:15" x14ac:dyDescent="0.25">
      <c r="A1267">
        <v>180366609</v>
      </c>
      <c r="B1267" s="1" t="s">
        <v>23</v>
      </c>
      <c r="C1267" s="1" t="s">
        <v>3130</v>
      </c>
      <c r="D1267" s="1" t="s">
        <v>7031</v>
      </c>
      <c r="E1267" s="1" t="s">
        <v>24</v>
      </c>
      <c r="F1267" s="1" t="s">
        <v>168</v>
      </c>
      <c r="G1267" s="2">
        <v>44265</v>
      </c>
      <c r="H1267" s="3">
        <v>0.45347222222222222</v>
      </c>
      <c r="I1267">
        <v>37066413</v>
      </c>
      <c r="J1267">
        <v>5</v>
      </c>
      <c r="K1267" s="1" t="s">
        <v>5759</v>
      </c>
      <c r="L1267">
        <v>1</v>
      </c>
      <c r="M1267" s="4">
        <v>2.257757001610571</v>
      </c>
      <c r="N1267" s="5">
        <v>12598.92</v>
      </c>
      <c r="O1267" s="5">
        <f>IF(March_21[[#This Row],[WIN_OSE]]=0,('Summary Sheet'!$O$1)-('Summary Sheet'!$O$1*2%),-'Summary Sheet'!$O$1*(March_21[[#This Row],[BSP]]-1))</f>
        <v>-2.515514003221142</v>
      </c>
    </row>
    <row r="1268" spans="1:15" x14ac:dyDescent="0.25">
      <c r="A1268">
        <v>180366611</v>
      </c>
      <c r="B1268" s="1" t="s">
        <v>23</v>
      </c>
      <c r="C1268" s="1" t="s">
        <v>3130</v>
      </c>
      <c r="D1268" s="1" t="s">
        <v>7031</v>
      </c>
      <c r="E1268" s="1" t="s">
        <v>193</v>
      </c>
      <c r="F1268" s="1" t="s">
        <v>194</v>
      </c>
      <c r="G1268" s="2">
        <v>44265</v>
      </c>
      <c r="H1268" s="3">
        <v>0.46458333333333335</v>
      </c>
      <c r="I1268">
        <v>36869725</v>
      </c>
      <c r="J1268">
        <v>5</v>
      </c>
      <c r="K1268" s="1" t="s">
        <v>4281</v>
      </c>
      <c r="L1268">
        <v>0</v>
      </c>
      <c r="M1268" s="4">
        <v>3.3527569348243027</v>
      </c>
      <c r="N1268" s="5">
        <v>9009.16</v>
      </c>
      <c r="O1268" s="5">
        <f>IF(March_21[[#This Row],[WIN_OSE]]=0,('Summary Sheet'!$O$1)-('Summary Sheet'!$O$1*2%),-'Summary Sheet'!$O$1*(March_21[[#This Row],[BSP]]-1))</f>
        <v>1.96</v>
      </c>
    </row>
    <row r="1269" spans="1:15" x14ac:dyDescent="0.25">
      <c r="A1269">
        <v>180366613</v>
      </c>
      <c r="B1269" s="1" t="s">
        <v>23</v>
      </c>
      <c r="C1269" s="1" t="s">
        <v>3130</v>
      </c>
      <c r="D1269" s="1" t="s">
        <v>7031</v>
      </c>
      <c r="E1269" s="1" t="s">
        <v>24</v>
      </c>
      <c r="F1269" s="1" t="s">
        <v>168</v>
      </c>
      <c r="G1269" s="2">
        <v>44265</v>
      </c>
      <c r="H1269" s="3">
        <v>0.47499999999999998</v>
      </c>
      <c r="I1269">
        <v>37460873</v>
      </c>
      <c r="J1269">
        <v>1</v>
      </c>
      <c r="K1269" s="1" t="s">
        <v>1156</v>
      </c>
      <c r="L1269">
        <v>0</v>
      </c>
      <c r="M1269" s="4">
        <v>3.2364716341193702</v>
      </c>
      <c r="N1269" s="5">
        <v>7513.58</v>
      </c>
      <c r="O1269" s="5">
        <f>IF(March_21[[#This Row],[WIN_OSE]]=0,('Summary Sheet'!$O$1)-('Summary Sheet'!$O$1*2%),-'Summary Sheet'!$O$1*(March_21[[#This Row],[BSP]]-1))</f>
        <v>1.96</v>
      </c>
    </row>
    <row r="1270" spans="1:15" x14ac:dyDescent="0.25">
      <c r="A1270">
        <v>180366615</v>
      </c>
      <c r="B1270" s="1" t="s">
        <v>23</v>
      </c>
      <c r="C1270" s="1" t="s">
        <v>3130</v>
      </c>
      <c r="D1270" s="1" t="s">
        <v>7031</v>
      </c>
      <c r="E1270" s="1" t="s">
        <v>30</v>
      </c>
      <c r="F1270" s="1" t="s">
        <v>168</v>
      </c>
      <c r="G1270" s="2">
        <v>44265</v>
      </c>
      <c r="H1270" s="3">
        <v>0.48541666666666666</v>
      </c>
      <c r="I1270">
        <v>26011822</v>
      </c>
      <c r="J1270">
        <v>4</v>
      </c>
      <c r="K1270" s="1" t="s">
        <v>5760</v>
      </c>
      <c r="L1270">
        <v>0</v>
      </c>
      <c r="M1270" s="4">
        <v>2.2355143050000001</v>
      </c>
      <c r="N1270" s="5">
        <v>12093.88</v>
      </c>
      <c r="O1270" s="5">
        <f>IF(March_21[[#This Row],[WIN_OSE]]=0,('Summary Sheet'!$O$1)-('Summary Sheet'!$O$1*2%),-'Summary Sheet'!$O$1*(March_21[[#This Row],[BSP]]-1))</f>
        <v>1.96</v>
      </c>
    </row>
    <row r="1271" spans="1:15" x14ac:dyDescent="0.25">
      <c r="A1271">
        <v>180366617</v>
      </c>
      <c r="B1271" s="1" t="s">
        <v>23</v>
      </c>
      <c r="C1271" s="1" t="s">
        <v>3130</v>
      </c>
      <c r="D1271" s="1" t="s">
        <v>7031</v>
      </c>
      <c r="E1271" s="1" t="s">
        <v>41</v>
      </c>
      <c r="F1271" s="1" t="s">
        <v>168</v>
      </c>
      <c r="G1271" s="2">
        <v>44265</v>
      </c>
      <c r="H1271" s="3">
        <v>0.49583333333333335</v>
      </c>
      <c r="I1271">
        <v>38470508</v>
      </c>
      <c r="J1271">
        <v>1</v>
      </c>
      <c r="K1271" s="1" t="s">
        <v>3650</v>
      </c>
      <c r="L1271">
        <v>1</v>
      </c>
      <c r="M1271" s="4">
        <v>3.1230009866142794</v>
      </c>
      <c r="N1271" s="5">
        <v>9250.2199999999993</v>
      </c>
      <c r="O1271" s="5">
        <f>IF(March_21[[#This Row],[WIN_OSE]]=0,('Summary Sheet'!$O$1)-('Summary Sheet'!$O$1*2%),-'Summary Sheet'!$O$1*(March_21[[#This Row],[BSP]]-1))</f>
        <v>-4.2460019732285588</v>
      </c>
    </row>
    <row r="1272" spans="1:15" x14ac:dyDescent="0.25">
      <c r="A1272">
        <v>180366619</v>
      </c>
      <c r="B1272" s="1" t="s">
        <v>23</v>
      </c>
      <c r="C1272" s="1" t="s">
        <v>3130</v>
      </c>
      <c r="D1272" s="1" t="s">
        <v>7031</v>
      </c>
      <c r="E1272" s="1" t="s">
        <v>30</v>
      </c>
      <c r="F1272" s="1" t="s">
        <v>168</v>
      </c>
      <c r="G1272" s="2">
        <v>44265</v>
      </c>
      <c r="H1272" s="3">
        <v>0.50624999999999998</v>
      </c>
      <c r="I1272">
        <v>36142037</v>
      </c>
      <c r="J1272">
        <v>1</v>
      </c>
      <c r="K1272" s="1" t="s">
        <v>421</v>
      </c>
      <c r="L1272">
        <v>0</v>
      </c>
      <c r="M1272" s="4">
        <v>4.5342337753498594</v>
      </c>
      <c r="N1272" s="5">
        <v>5106.28</v>
      </c>
      <c r="O1272" s="5">
        <f>IF(March_21[[#This Row],[WIN_OSE]]=0,('Summary Sheet'!$O$1)-('Summary Sheet'!$O$1*2%),-'Summary Sheet'!$O$1*(March_21[[#This Row],[BSP]]-1))</f>
        <v>1.96</v>
      </c>
    </row>
    <row r="1273" spans="1:15" x14ac:dyDescent="0.25">
      <c r="A1273">
        <v>180366621</v>
      </c>
      <c r="B1273" s="1" t="s">
        <v>23</v>
      </c>
      <c r="C1273" s="1" t="s">
        <v>3130</v>
      </c>
      <c r="D1273" s="1" t="s">
        <v>7031</v>
      </c>
      <c r="E1273" s="1" t="s">
        <v>39</v>
      </c>
      <c r="F1273" s="1" t="s">
        <v>168</v>
      </c>
      <c r="G1273" s="2">
        <v>44265</v>
      </c>
      <c r="H1273" s="3">
        <v>0.51666666666666672</v>
      </c>
      <c r="I1273">
        <v>27019571</v>
      </c>
      <c r="J1273">
        <v>4</v>
      </c>
      <c r="K1273" s="1" t="s">
        <v>5608</v>
      </c>
      <c r="L1273">
        <v>0</v>
      </c>
      <c r="M1273" s="4">
        <v>4.2994788418402461</v>
      </c>
      <c r="N1273" s="5">
        <v>6651.3</v>
      </c>
      <c r="O1273" s="5">
        <f>IF(March_21[[#This Row],[WIN_OSE]]=0,('Summary Sheet'!$O$1)-('Summary Sheet'!$O$1*2%),-'Summary Sheet'!$O$1*(March_21[[#This Row],[BSP]]-1))</f>
        <v>1.96</v>
      </c>
    </row>
    <row r="1274" spans="1:15" x14ac:dyDescent="0.25">
      <c r="A1274">
        <v>180366623</v>
      </c>
      <c r="B1274" s="1" t="s">
        <v>23</v>
      </c>
      <c r="C1274" s="1" t="s">
        <v>3130</v>
      </c>
      <c r="D1274" s="1" t="s">
        <v>7031</v>
      </c>
      <c r="E1274" s="1" t="s">
        <v>43</v>
      </c>
      <c r="F1274" s="1" t="s">
        <v>168</v>
      </c>
      <c r="G1274" s="2">
        <v>44265</v>
      </c>
      <c r="H1274" s="3">
        <v>0.52708333333333335</v>
      </c>
      <c r="I1274">
        <v>28664696</v>
      </c>
      <c r="J1274">
        <v>1</v>
      </c>
      <c r="K1274" s="1" t="s">
        <v>5960</v>
      </c>
      <c r="L1274">
        <v>0</v>
      </c>
      <c r="M1274" s="4">
        <v>3.462187997</v>
      </c>
      <c r="N1274" s="5">
        <v>10012.32</v>
      </c>
      <c r="O1274" s="5">
        <f>IF(March_21[[#This Row],[WIN_OSE]]=0,('Summary Sheet'!$O$1)-('Summary Sheet'!$O$1*2%),-'Summary Sheet'!$O$1*(March_21[[#This Row],[BSP]]-1))</f>
        <v>1.96</v>
      </c>
    </row>
    <row r="1275" spans="1:15" x14ac:dyDescent="0.25">
      <c r="A1275">
        <v>180366625</v>
      </c>
      <c r="B1275" s="1" t="s">
        <v>23</v>
      </c>
      <c r="C1275" s="1" t="s">
        <v>3130</v>
      </c>
      <c r="D1275" s="1" t="s">
        <v>7031</v>
      </c>
      <c r="E1275" s="1" t="s">
        <v>41</v>
      </c>
      <c r="F1275" s="1" t="s">
        <v>168</v>
      </c>
      <c r="G1275" s="2">
        <v>44265</v>
      </c>
      <c r="H1275" s="3">
        <v>0.53749999999999998</v>
      </c>
      <c r="I1275">
        <v>38219752</v>
      </c>
      <c r="J1275">
        <v>5</v>
      </c>
      <c r="K1275" s="1" t="s">
        <v>5962</v>
      </c>
      <c r="L1275">
        <v>0</v>
      </c>
      <c r="M1275" s="4">
        <v>4.3078004077662069</v>
      </c>
      <c r="N1275" s="5">
        <v>6927.26</v>
      </c>
      <c r="O1275" s="5">
        <f>IF(March_21[[#This Row],[WIN_OSE]]=0,('Summary Sheet'!$O$1)-('Summary Sheet'!$O$1*2%),-'Summary Sheet'!$O$1*(March_21[[#This Row],[BSP]]-1))</f>
        <v>1.96</v>
      </c>
    </row>
    <row r="1276" spans="1:15" x14ac:dyDescent="0.25">
      <c r="A1276">
        <v>180366627</v>
      </c>
      <c r="B1276" s="1" t="s">
        <v>23</v>
      </c>
      <c r="C1276" s="1" t="s">
        <v>3130</v>
      </c>
      <c r="D1276" s="1" t="s">
        <v>7031</v>
      </c>
      <c r="E1276" s="1" t="s">
        <v>43</v>
      </c>
      <c r="F1276" s="1" t="s">
        <v>168</v>
      </c>
      <c r="G1276" s="2">
        <v>44265</v>
      </c>
      <c r="H1276" s="3">
        <v>0.54791666666666672</v>
      </c>
      <c r="I1276">
        <v>38758167</v>
      </c>
      <c r="J1276">
        <v>3</v>
      </c>
      <c r="K1276" s="1" t="s">
        <v>5100</v>
      </c>
      <c r="L1276">
        <v>0</v>
      </c>
      <c r="M1276" s="4">
        <v>3.2487528135954928</v>
      </c>
      <c r="N1276" s="5">
        <v>7146.36</v>
      </c>
      <c r="O1276" s="5">
        <f>IF(March_21[[#This Row],[WIN_OSE]]=0,('Summary Sheet'!$O$1)-('Summary Sheet'!$O$1*2%),-'Summary Sheet'!$O$1*(March_21[[#This Row],[BSP]]-1))</f>
        <v>1.96</v>
      </c>
    </row>
    <row r="1277" spans="1:15" x14ac:dyDescent="0.25">
      <c r="A1277">
        <v>180366629</v>
      </c>
      <c r="B1277" s="1" t="s">
        <v>23</v>
      </c>
      <c r="C1277" s="1" t="s">
        <v>3130</v>
      </c>
      <c r="D1277" s="1" t="s">
        <v>7031</v>
      </c>
      <c r="E1277" s="1" t="s">
        <v>37</v>
      </c>
      <c r="F1277" s="1" t="s">
        <v>168</v>
      </c>
      <c r="G1277" s="2">
        <v>44265</v>
      </c>
      <c r="H1277" s="3">
        <v>0.55833333333333335</v>
      </c>
      <c r="I1277">
        <v>36858456</v>
      </c>
      <c r="J1277">
        <v>6</v>
      </c>
      <c r="K1277" s="1" t="s">
        <v>5958</v>
      </c>
      <c r="L1277">
        <v>0</v>
      </c>
      <c r="M1277" s="4">
        <v>3.5215500057030287</v>
      </c>
      <c r="N1277" s="5">
        <v>5560.84</v>
      </c>
      <c r="O1277" s="5">
        <f>IF(March_21[[#This Row],[WIN_OSE]]=0,('Summary Sheet'!$O$1)-('Summary Sheet'!$O$1*2%),-'Summary Sheet'!$O$1*(March_21[[#This Row],[BSP]]-1))</f>
        <v>1.96</v>
      </c>
    </row>
    <row r="1278" spans="1:15" x14ac:dyDescent="0.25">
      <c r="A1278">
        <v>180366631</v>
      </c>
      <c r="B1278" s="1" t="s">
        <v>23</v>
      </c>
      <c r="C1278" s="1" t="s">
        <v>3130</v>
      </c>
      <c r="D1278" s="1" t="s">
        <v>7031</v>
      </c>
      <c r="E1278" s="1" t="s">
        <v>47</v>
      </c>
      <c r="F1278" s="1" t="s">
        <v>168</v>
      </c>
      <c r="G1278" s="2">
        <v>44265</v>
      </c>
      <c r="H1278" s="3">
        <v>0.56874999999999998</v>
      </c>
      <c r="I1278">
        <v>28601793</v>
      </c>
      <c r="J1278">
        <v>6</v>
      </c>
      <c r="K1278" s="1" t="s">
        <v>5766</v>
      </c>
      <c r="L1278">
        <v>0</v>
      </c>
      <c r="M1278" s="4">
        <v>3.9</v>
      </c>
      <c r="N1278" s="5">
        <v>7740.62</v>
      </c>
      <c r="O1278" s="5">
        <f>IF(March_21[[#This Row],[WIN_OSE]]=0,('Summary Sheet'!$O$1)-('Summary Sheet'!$O$1*2%),-'Summary Sheet'!$O$1*(March_21[[#This Row],[BSP]]-1))</f>
        <v>1.96</v>
      </c>
    </row>
    <row r="1279" spans="1:15" x14ac:dyDescent="0.25">
      <c r="A1279">
        <v>180367025</v>
      </c>
      <c r="B1279" s="1" t="s">
        <v>19</v>
      </c>
      <c r="C1279" s="1" t="s">
        <v>3137</v>
      </c>
      <c r="D1279" s="1" t="s">
        <v>7031</v>
      </c>
      <c r="E1279" s="1" t="s">
        <v>47</v>
      </c>
      <c r="F1279" s="1" t="s">
        <v>35</v>
      </c>
      <c r="G1279" s="2">
        <v>44265</v>
      </c>
      <c r="H1279" s="3">
        <v>0.58611111111111114</v>
      </c>
      <c r="I1279">
        <v>36585827</v>
      </c>
      <c r="J1279">
        <v>2</v>
      </c>
      <c r="K1279" s="1" t="s">
        <v>3185</v>
      </c>
      <c r="L1279">
        <v>1</v>
      </c>
      <c r="M1279" s="4">
        <v>3.9323646894046398</v>
      </c>
      <c r="N1279" s="5">
        <v>6952.82</v>
      </c>
      <c r="O1279" s="5">
        <f>IF(March_21[[#This Row],[WIN_OSE]]=0,('Summary Sheet'!$O$1)-('Summary Sheet'!$O$1*2%),-'Summary Sheet'!$O$1*(March_21[[#This Row],[BSP]]-1))</f>
        <v>-5.8647293788092796</v>
      </c>
    </row>
    <row r="1280" spans="1:15" x14ac:dyDescent="0.25">
      <c r="A1280">
        <v>180367027</v>
      </c>
      <c r="B1280" s="1" t="s">
        <v>19</v>
      </c>
      <c r="C1280" s="1" t="s">
        <v>3137</v>
      </c>
      <c r="D1280" s="1" t="s">
        <v>7031</v>
      </c>
      <c r="E1280" s="1" t="s">
        <v>48</v>
      </c>
      <c r="F1280" s="1" t="s">
        <v>62</v>
      </c>
      <c r="G1280" s="2">
        <v>44265</v>
      </c>
      <c r="H1280" s="3">
        <v>0.59652777777777777</v>
      </c>
      <c r="I1280">
        <v>26630644</v>
      </c>
      <c r="J1280">
        <v>3</v>
      </c>
      <c r="K1280" s="1" t="s">
        <v>3828</v>
      </c>
      <c r="L1280">
        <v>0</v>
      </c>
      <c r="M1280" s="4">
        <v>3.5315916913012906</v>
      </c>
      <c r="N1280" s="5">
        <v>5766.16</v>
      </c>
      <c r="O1280" s="5">
        <f>IF(March_21[[#This Row],[WIN_OSE]]=0,('Summary Sheet'!$O$1)-('Summary Sheet'!$O$1*2%),-'Summary Sheet'!$O$1*(March_21[[#This Row],[BSP]]-1))</f>
        <v>1.96</v>
      </c>
    </row>
    <row r="1281" spans="1:15" x14ac:dyDescent="0.25">
      <c r="A1281">
        <v>180367029</v>
      </c>
      <c r="B1281" s="1" t="s">
        <v>19</v>
      </c>
      <c r="C1281" s="1" t="s">
        <v>3137</v>
      </c>
      <c r="D1281" s="1" t="s">
        <v>7031</v>
      </c>
      <c r="E1281" s="1" t="s">
        <v>75</v>
      </c>
      <c r="F1281" s="1" t="s">
        <v>62</v>
      </c>
      <c r="G1281" s="2">
        <v>44265</v>
      </c>
      <c r="H1281" s="3">
        <v>0.60833333333333328</v>
      </c>
      <c r="I1281">
        <v>23045130</v>
      </c>
      <c r="J1281">
        <v>6</v>
      </c>
      <c r="K1281" s="1" t="s">
        <v>5897</v>
      </c>
      <c r="L1281">
        <v>1</v>
      </c>
      <c r="M1281" s="4">
        <v>3.0185274309999999</v>
      </c>
      <c r="N1281" s="5">
        <v>9358.24</v>
      </c>
      <c r="O1281" s="5">
        <f>IF(March_21[[#This Row],[WIN_OSE]]=0,('Summary Sheet'!$O$1)-('Summary Sheet'!$O$1*2%),-'Summary Sheet'!$O$1*(March_21[[#This Row],[BSP]]-1))</f>
        <v>-4.0370548619999997</v>
      </c>
    </row>
    <row r="1282" spans="1:15" x14ac:dyDescent="0.25">
      <c r="A1282">
        <v>180367031</v>
      </c>
      <c r="B1282" s="1" t="s">
        <v>19</v>
      </c>
      <c r="C1282" s="1" t="s">
        <v>3137</v>
      </c>
      <c r="D1282" s="1" t="s">
        <v>7031</v>
      </c>
      <c r="E1282" s="1" t="s">
        <v>32</v>
      </c>
      <c r="F1282" s="1" t="s">
        <v>35</v>
      </c>
      <c r="G1282" s="2">
        <v>44265</v>
      </c>
      <c r="H1282" s="3">
        <v>0.62083333333333335</v>
      </c>
      <c r="I1282">
        <v>37421313</v>
      </c>
      <c r="J1282">
        <v>5</v>
      </c>
      <c r="K1282" s="1" t="s">
        <v>509</v>
      </c>
      <c r="L1282">
        <v>0</v>
      </c>
      <c r="M1282" s="4">
        <v>4.0705674462874608</v>
      </c>
      <c r="N1282" s="5">
        <v>4108.0200000000004</v>
      </c>
      <c r="O1282" s="5">
        <f>IF(March_21[[#This Row],[WIN_OSE]]=0,('Summary Sheet'!$O$1)-('Summary Sheet'!$O$1*2%),-'Summary Sheet'!$O$1*(March_21[[#This Row],[BSP]]-1))</f>
        <v>1.96</v>
      </c>
    </row>
    <row r="1283" spans="1:15" x14ac:dyDescent="0.25">
      <c r="A1283">
        <v>180367033</v>
      </c>
      <c r="B1283" s="1" t="s">
        <v>19</v>
      </c>
      <c r="C1283" s="1" t="s">
        <v>3137</v>
      </c>
      <c r="D1283" s="1" t="s">
        <v>7031</v>
      </c>
      <c r="E1283" s="1" t="s">
        <v>20</v>
      </c>
      <c r="F1283" s="1" t="s">
        <v>35</v>
      </c>
      <c r="G1283" s="2">
        <v>44265</v>
      </c>
      <c r="H1283" s="3">
        <v>0.63124999999999998</v>
      </c>
      <c r="I1283">
        <v>37948519</v>
      </c>
      <c r="J1283">
        <v>3</v>
      </c>
      <c r="K1283" s="1" t="s">
        <v>6669</v>
      </c>
      <c r="L1283">
        <v>0</v>
      </c>
      <c r="M1283" s="4">
        <v>4.3</v>
      </c>
      <c r="N1283" s="5">
        <v>6167</v>
      </c>
      <c r="O1283" s="5">
        <f>IF(March_21[[#This Row],[WIN_OSE]]=0,('Summary Sheet'!$O$1)-('Summary Sheet'!$O$1*2%),-'Summary Sheet'!$O$1*(March_21[[#This Row],[BSP]]-1))</f>
        <v>1.96</v>
      </c>
    </row>
    <row r="1284" spans="1:15" x14ac:dyDescent="0.25">
      <c r="A1284">
        <v>180367035</v>
      </c>
      <c r="B1284" s="1" t="s">
        <v>19</v>
      </c>
      <c r="C1284" s="1" t="s">
        <v>3137</v>
      </c>
      <c r="D1284" s="1" t="s">
        <v>7031</v>
      </c>
      <c r="E1284" s="1" t="s">
        <v>30</v>
      </c>
      <c r="F1284" s="1" t="s">
        <v>35</v>
      </c>
      <c r="G1284" s="2">
        <v>44265</v>
      </c>
      <c r="H1284" s="3">
        <v>0.6430555555555556</v>
      </c>
      <c r="I1284">
        <v>36415775</v>
      </c>
      <c r="J1284">
        <v>4</v>
      </c>
      <c r="K1284" s="1" t="s">
        <v>5898</v>
      </c>
      <c r="L1284">
        <v>1</v>
      </c>
      <c r="M1284" s="4">
        <v>2.322782707871192</v>
      </c>
      <c r="N1284" s="5">
        <v>21881.7</v>
      </c>
      <c r="O1284" s="5">
        <f>IF(March_21[[#This Row],[WIN_OSE]]=0,('Summary Sheet'!$O$1)-('Summary Sheet'!$O$1*2%),-'Summary Sheet'!$O$1*(March_21[[#This Row],[BSP]]-1))</f>
        <v>-2.645565415742384</v>
      </c>
    </row>
    <row r="1285" spans="1:15" x14ac:dyDescent="0.25">
      <c r="A1285">
        <v>180367037</v>
      </c>
      <c r="B1285" s="1" t="s">
        <v>19</v>
      </c>
      <c r="C1285" s="1" t="s">
        <v>3137</v>
      </c>
      <c r="D1285" s="1" t="s">
        <v>7031</v>
      </c>
      <c r="E1285" s="1" t="s">
        <v>39</v>
      </c>
      <c r="F1285" s="1" t="s">
        <v>35</v>
      </c>
      <c r="G1285" s="2">
        <v>44265</v>
      </c>
      <c r="H1285" s="3">
        <v>0.65555555555555556</v>
      </c>
      <c r="I1285">
        <v>25791654</v>
      </c>
      <c r="J1285">
        <v>6</v>
      </c>
      <c r="K1285" s="1" t="s">
        <v>5620</v>
      </c>
      <c r="L1285">
        <v>0</v>
      </c>
      <c r="M1285" s="4">
        <v>4.6966094927268305</v>
      </c>
      <c r="N1285" s="5">
        <v>6257.66</v>
      </c>
      <c r="O1285" s="5">
        <f>IF(March_21[[#This Row],[WIN_OSE]]=0,('Summary Sheet'!$O$1)-('Summary Sheet'!$O$1*2%),-'Summary Sheet'!$O$1*(March_21[[#This Row],[BSP]]-1))</f>
        <v>1.96</v>
      </c>
    </row>
    <row r="1286" spans="1:15" x14ac:dyDescent="0.25">
      <c r="A1286">
        <v>180367039</v>
      </c>
      <c r="B1286" s="1" t="s">
        <v>19</v>
      </c>
      <c r="C1286" s="1" t="s">
        <v>3137</v>
      </c>
      <c r="D1286" s="1" t="s">
        <v>7031</v>
      </c>
      <c r="E1286" s="1" t="s">
        <v>41</v>
      </c>
      <c r="F1286" s="1" t="s">
        <v>35</v>
      </c>
      <c r="G1286" s="2">
        <v>44265</v>
      </c>
      <c r="H1286" s="3">
        <v>0.6694444444444444</v>
      </c>
      <c r="I1286">
        <v>38758177</v>
      </c>
      <c r="J1286">
        <v>6</v>
      </c>
      <c r="K1286" s="1" t="s">
        <v>5617</v>
      </c>
      <c r="L1286">
        <v>1</v>
      </c>
      <c r="M1286" s="4">
        <v>1.9267546548966579</v>
      </c>
      <c r="N1286" s="5">
        <v>18250.88</v>
      </c>
      <c r="O1286" s="5">
        <f>IF(March_21[[#This Row],[WIN_OSE]]=0,('Summary Sheet'!$O$1)-('Summary Sheet'!$O$1*2%),-'Summary Sheet'!$O$1*(March_21[[#This Row],[BSP]]-1))</f>
        <v>-1.8535093097933157</v>
      </c>
    </row>
    <row r="1287" spans="1:15" x14ac:dyDescent="0.25">
      <c r="A1287">
        <v>180367041</v>
      </c>
      <c r="B1287" s="1" t="s">
        <v>19</v>
      </c>
      <c r="C1287" s="1" t="s">
        <v>3137</v>
      </c>
      <c r="D1287" s="1" t="s">
        <v>7031</v>
      </c>
      <c r="E1287" s="1" t="s">
        <v>43</v>
      </c>
      <c r="F1287" s="1" t="s">
        <v>35</v>
      </c>
      <c r="G1287" s="2">
        <v>44265</v>
      </c>
      <c r="H1287" s="3">
        <v>0.68263888888888891</v>
      </c>
      <c r="I1287">
        <v>35842205</v>
      </c>
      <c r="J1287">
        <v>4</v>
      </c>
      <c r="K1287" s="1" t="s">
        <v>827</v>
      </c>
      <c r="L1287">
        <v>0</v>
      </c>
      <c r="M1287" s="4">
        <v>3.1935096494637394</v>
      </c>
      <c r="N1287" s="5">
        <v>11116.3</v>
      </c>
      <c r="O1287" s="5">
        <f>IF(March_21[[#This Row],[WIN_OSE]]=0,('Summary Sheet'!$O$1)-('Summary Sheet'!$O$1*2%),-'Summary Sheet'!$O$1*(March_21[[#This Row],[BSP]]-1))</f>
        <v>1.96</v>
      </c>
    </row>
    <row r="1288" spans="1:15" x14ac:dyDescent="0.25">
      <c r="A1288">
        <v>180367043</v>
      </c>
      <c r="B1288" s="1" t="s">
        <v>19</v>
      </c>
      <c r="C1288" s="1" t="s">
        <v>3137</v>
      </c>
      <c r="D1288" s="1" t="s">
        <v>7031</v>
      </c>
      <c r="E1288" s="1" t="s">
        <v>32</v>
      </c>
      <c r="F1288" s="1" t="s">
        <v>35</v>
      </c>
      <c r="G1288" s="2">
        <v>44265</v>
      </c>
      <c r="H1288" s="3">
        <v>0.69652777777777775</v>
      </c>
      <c r="I1288">
        <v>36347428</v>
      </c>
      <c r="J1288">
        <v>2</v>
      </c>
      <c r="K1288" s="1" t="s">
        <v>5890</v>
      </c>
      <c r="L1288">
        <v>1</v>
      </c>
      <c r="M1288" s="4">
        <v>4.1438767196325355</v>
      </c>
      <c r="N1288" s="5">
        <v>4885.92</v>
      </c>
      <c r="O1288" s="5">
        <f>IF(March_21[[#This Row],[WIN_OSE]]=0,('Summary Sheet'!$O$1)-('Summary Sheet'!$O$1*2%),-'Summary Sheet'!$O$1*(March_21[[#This Row],[BSP]]-1))</f>
        <v>-6.2877534392650709</v>
      </c>
    </row>
    <row r="1289" spans="1:15" x14ac:dyDescent="0.25">
      <c r="A1289">
        <v>180367045</v>
      </c>
      <c r="B1289" s="1" t="s">
        <v>19</v>
      </c>
      <c r="C1289" s="1" t="s">
        <v>3137</v>
      </c>
      <c r="D1289" s="1" t="s">
        <v>7031</v>
      </c>
      <c r="E1289" s="1" t="s">
        <v>43</v>
      </c>
      <c r="F1289" s="1" t="s">
        <v>35</v>
      </c>
      <c r="G1289" s="2">
        <v>44265</v>
      </c>
      <c r="H1289" s="3">
        <v>0.7104166666666667</v>
      </c>
      <c r="I1289">
        <v>36493318</v>
      </c>
      <c r="J1289">
        <v>1</v>
      </c>
      <c r="K1289" s="1" t="s">
        <v>3722</v>
      </c>
      <c r="L1289">
        <v>0</v>
      </c>
      <c r="M1289" s="4">
        <v>4</v>
      </c>
      <c r="N1289" s="5">
        <v>5303.68</v>
      </c>
      <c r="O1289" s="5">
        <f>IF(March_21[[#This Row],[WIN_OSE]]=0,('Summary Sheet'!$O$1)-('Summary Sheet'!$O$1*2%),-'Summary Sheet'!$O$1*(March_21[[#This Row],[BSP]]-1))</f>
        <v>1.96</v>
      </c>
    </row>
    <row r="1290" spans="1:15" x14ac:dyDescent="0.25">
      <c r="A1290">
        <v>180367047</v>
      </c>
      <c r="B1290" s="1" t="s">
        <v>19</v>
      </c>
      <c r="C1290" s="1" t="s">
        <v>3137</v>
      </c>
      <c r="D1290" s="1" t="s">
        <v>7031</v>
      </c>
      <c r="E1290" s="1" t="s">
        <v>20</v>
      </c>
      <c r="F1290" s="1" t="s">
        <v>35</v>
      </c>
      <c r="G1290" s="2">
        <v>44265</v>
      </c>
      <c r="H1290" s="3">
        <v>0.72361111111111109</v>
      </c>
      <c r="I1290">
        <v>37840811</v>
      </c>
      <c r="J1290">
        <v>5</v>
      </c>
      <c r="K1290" s="1" t="s">
        <v>4746</v>
      </c>
      <c r="L1290">
        <v>0</v>
      </c>
      <c r="M1290" s="4">
        <v>3.8773683168920972</v>
      </c>
      <c r="N1290" s="5">
        <v>5253.42</v>
      </c>
      <c r="O1290" s="5">
        <f>IF(March_21[[#This Row],[WIN_OSE]]=0,('Summary Sheet'!$O$1)-('Summary Sheet'!$O$1*2%),-'Summary Sheet'!$O$1*(March_21[[#This Row],[BSP]]-1))</f>
        <v>1.96</v>
      </c>
    </row>
    <row r="1291" spans="1:15" x14ac:dyDescent="0.25">
      <c r="A1291">
        <v>180367376</v>
      </c>
      <c r="B1291" s="1" t="s">
        <v>23</v>
      </c>
      <c r="C1291" s="1" t="s">
        <v>167</v>
      </c>
      <c r="D1291" s="1" t="s">
        <v>7031</v>
      </c>
      <c r="E1291" s="1" t="s">
        <v>43</v>
      </c>
      <c r="F1291" s="1" t="s">
        <v>44</v>
      </c>
      <c r="G1291" s="2">
        <v>44265</v>
      </c>
      <c r="H1291" s="3">
        <v>0.58125000000000004</v>
      </c>
      <c r="I1291">
        <v>25905040</v>
      </c>
      <c r="J1291">
        <v>5</v>
      </c>
      <c r="K1291" s="1" t="s">
        <v>3937</v>
      </c>
      <c r="L1291">
        <v>0</v>
      </c>
      <c r="M1291" s="4">
        <v>4.0999999999999996</v>
      </c>
      <c r="N1291" s="5">
        <v>5876.44</v>
      </c>
      <c r="O1291" s="5">
        <f>IF(March_21[[#This Row],[WIN_OSE]]=0,('Summary Sheet'!$O$1)-('Summary Sheet'!$O$1*2%),-'Summary Sheet'!$O$1*(March_21[[#This Row],[BSP]]-1))</f>
        <v>1.96</v>
      </c>
    </row>
    <row r="1292" spans="1:15" x14ac:dyDescent="0.25">
      <c r="A1292">
        <v>180367378</v>
      </c>
      <c r="B1292" s="1" t="s">
        <v>23</v>
      </c>
      <c r="C1292" s="1" t="s">
        <v>167</v>
      </c>
      <c r="D1292" s="1" t="s">
        <v>7031</v>
      </c>
      <c r="E1292" s="1" t="s">
        <v>41</v>
      </c>
      <c r="F1292" s="1" t="s">
        <v>44</v>
      </c>
      <c r="G1292" s="2">
        <v>44265</v>
      </c>
      <c r="H1292" s="3">
        <v>0.59166666666666667</v>
      </c>
      <c r="I1292">
        <v>38200989</v>
      </c>
      <c r="J1292">
        <v>1</v>
      </c>
      <c r="K1292" s="1" t="s">
        <v>6673</v>
      </c>
      <c r="L1292">
        <v>1</v>
      </c>
      <c r="M1292" s="4">
        <v>4.3442313889999999</v>
      </c>
      <c r="N1292" s="5">
        <v>6666.9</v>
      </c>
      <c r="O1292" s="5">
        <f>IF(March_21[[#This Row],[WIN_OSE]]=0,('Summary Sheet'!$O$1)-('Summary Sheet'!$O$1*2%),-'Summary Sheet'!$O$1*(March_21[[#This Row],[BSP]]-1))</f>
        <v>-6.6884627779999999</v>
      </c>
    </row>
    <row r="1293" spans="1:15" x14ac:dyDescent="0.25">
      <c r="A1293">
        <v>180367380</v>
      </c>
      <c r="B1293" s="1" t="s">
        <v>23</v>
      </c>
      <c r="C1293" s="1" t="s">
        <v>167</v>
      </c>
      <c r="D1293" s="1" t="s">
        <v>7031</v>
      </c>
      <c r="E1293" s="1" t="s">
        <v>32</v>
      </c>
      <c r="F1293" s="1" t="s">
        <v>44</v>
      </c>
      <c r="G1293" s="2">
        <v>44265</v>
      </c>
      <c r="H1293" s="3">
        <v>0.60555555555555551</v>
      </c>
      <c r="I1293">
        <v>38324352</v>
      </c>
      <c r="J1293">
        <v>6</v>
      </c>
      <c r="K1293" s="1" t="s">
        <v>5592</v>
      </c>
      <c r="L1293">
        <v>1</v>
      </c>
      <c r="M1293" s="4">
        <v>3.4443967698635607</v>
      </c>
      <c r="N1293" s="5">
        <v>7242.14</v>
      </c>
      <c r="O1293" s="5">
        <f>IF(March_21[[#This Row],[WIN_OSE]]=0,('Summary Sheet'!$O$1)-('Summary Sheet'!$O$1*2%),-'Summary Sheet'!$O$1*(March_21[[#This Row],[BSP]]-1))</f>
        <v>-4.8887935397271214</v>
      </c>
    </row>
    <row r="1294" spans="1:15" x14ac:dyDescent="0.25">
      <c r="A1294">
        <v>180367382</v>
      </c>
      <c r="B1294" s="1" t="s">
        <v>23</v>
      </c>
      <c r="C1294" s="1" t="s">
        <v>167</v>
      </c>
      <c r="D1294" s="1" t="s">
        <v>7031</v>
      </c>
      <c r="E1294" s="1" t="s">
        <v>49</v>
      </c>
      <c r="F1294" s="1" t="s">
        <v>186</v>
      </c>
      <c r="G1294" s="2">
        <v>44265</v>
      </c>
      <c r="H1294" s="3">
        <v>0.61944444444444446</v>
      </c>
      <c r="I1294">
        <v>35437603</v>
      </c>
      <c r="J1294">
        <v>6</v>
      </c>
      <c r="K1294" s="1" t="s">
        <v>6674</v>
      </c>
      <c r="L1294">
        <v>1</v>
      </c>
      <c r="M1294" s="4">
        <v>3.113045473188067</v>
      </c>
      <c r="N1294" s="5">
        <v>13938.16</v>
      </c>
      <c r="O1294" s="5">
        <f>IF(March_21[[#This Row],[WIN_OSE]]=0,('Summary Sheet'!$O$1)-('Summary Sheet'!$O$1*2%),-'Summary Sheet'!$O$1*(March_21[[#This Row],[BSP]]-1))</f>
        <v>-4.226090946376134</v>
      </c>
    </row>
    <row r="1295" spans="1:15" x14ac:dyDescent="0.25">
      <c r="A1295">
        <v>180367384</v>
      </c>
      <c r="B1295" s="1" t="s">
        <v>23</v>
      </c>
      <c r="C1295" s="1" t="s">
        <v>167</v>
      </c>
      <c r="D1295" s="1" t="s">
        <v>7031</v>
      </c>
      <c r="E1295" s="1" t="s">
        <v>47</v>
      </c>
      <c r="F1295" s="1" t="s">
        <v>44</v>
      </c>
      <c r="G1295" s="2">
        <v>44265</v>
      </c>
      <c r="H1295" s="3">
        <v>0.63263888888888886</v>
      </c>
      <c r="I1295">
        <v>36401834</v>
      </c>
      <c r="J1295">
        <v>2</v>
      </c>
      <c r="K1295" s="1" t="s">
        <v>390</v>
      </c>
      <c r="L1295">
        <v>0</v>
      </c>
      <c r="M1295" s="4">
        <v>4.3</v>
      </c>
      <c r="N1295" s="5">
        <v>3505.66</v>
      </c>
      <c r="O1295" s="5">
        <f>IF(March_21[[#This Row],[WIN_OSE]]=0,('Summary Sheet'!$O$1)-('Summary Sheet'!$O$1*2%),-'Summary Sheet'!$O$1*(March_21[[#This Row],[BSP]]-1))</f>
        <v>1.96</v>
      </c>
    </row>
    <row r="1296" spans="1:15" x14ac:dyDescent="0.25">
      <c r="A1296">
        <v>180367386</v>
      </c>
      <c r="B1296" s="1" t="s">
        <v>23</v>
      </c>
      <c r="C1296" s="1" t="s">
        <v>167</v>
      </c>
      <c r="D1296" s="1" t="s">
        <v>7031</v>
      </c>
      <c r="E1296" s="1" t="s">
        <v>39</v>
      </c>
      <c r="F1296" s="1" t="s">
        <v>44</v>
      </c>
      <c r="G1296" s="2">
        <v>44265</v>
      </c>
      <c r="H1296" s="3">
        <v>0.64444444444444449</v>
      </c>
      <c r="I1296">
        <v>28737246</v>
      </c>
      <c r="J1296">
        <v>6</v>
      </c>
      <c r="K1296" s="1" t="s">
        <v>401</v>
      </c>
      <c r="L1296">
        <v>1</v>
      </c>
      <c r="M1296" s="4">
        <v>4</v>
      </c>
      <c r="N1296" s="5">
        <v>4370.34</v>
      </c>
      <c r="O1296" s="5">
        <f>IF(March_21[[#This Row],[WIN_OSE]]=0,('Summary Sheet'!$O$1)-('Summary Sheet'!$O$1*2%),-'Summary Sheet'!$O$1*(March_21[[#This Row],[BSP]]-1))</f>
        <v>-6</v>
      </c>
    </row>
    <row r="1297" spans="1:15" x14ac:dyDescent="0.25">
      <c r="A1297">
        <v>180367388</v>
      </c>
      <c r="B1297" s="1" t="s">
        <v>23</v>
      </c>
      <c r="C1297" s="1" t="s">
        <v>167</v>
      </c>
      <c r="D1297" s="1" t="s">
        <v>7031</v>
      </c>
      <c r="E1297" s="1" t="s">
        <v>20</v>
      </c>
      <c r="F1297" s="1" t="s">
        <v>44</v>
      </c>
      <c r="G1297" s="2">
        <v>44265</v>
      </c>
      <c r="H1297" s="3">
        <v>0.65833333333333333</v>
      </c>
      <c r="I1297">
        <v>37472050</v>
      </c>
      <c r="J1297">
        <v>3</v>
      </c>
      <c r="K1297" s="1" t="s">
        <v>5796</v>
      </c>
      <c r="L1297">
        <v>0</v>
      </c>
      <c r="M1297" s="4">
        <v>3.05</v>
      </c>
      <c r="N1297" s="5">
        <v>9229.64</v>
      </c>
      <c r="O1297" s="5">
        <f>IF(March_21[[#This Row],[WIN_OSE]]=0,('Summary Sheet'!$O$1)-('Summary Sheet'!$O$1*2%),-'Summary Sheet'!$O$1*(March_21[[#This Row],[BSP]]-1))</f>
        <v>1.96</v>
      </c>
    </row>
    <row r="1298" spans="1:15" x14ac:dyDescent="0.25">
      <c r="A1298">
        <v>180367390</v>
      </c>
      <c r="B1298" s="1" t="s">
        <v>23</v>
      </c>
      <c r="C1298" s="1" t="s">
        <v>167</v>
      </c>
      <c r="D1298" s="1" t="s">
        <v>7031</v>
      </c>
      <c r="E1298" s="1" t="s">
        <v>20</v>
      </c>
      <c r="F1298" s="1" t="s">
        <v>44</v>
      </c>
      <c r="G1298" s="2">
        <v>44265</v>
      </c>
      <c r="H1298" s="3">
        <v>0.67222222222222228</v>
      </c>
      <c r="I1298">
        <v>28601883</v>
      </c>
      <c r="J1298">
        <v>6</v>
      </c>
      <c r="K1298" s="1" t="s">
        <v>4315</v>
      </c>
      <c r="L1298">
        <v>0</v>
      </c>
      <c r="M1298" s="4">
        <v>2.9299716569999998</v>
      </c>
      <c r="N1298" s="5">
        <v>11082.34</v>
      </c>
      <c r="O1298" s="5">
        <f>IF(March_21[[#This Row],[WIN_OSE]]=0,('Summary Sheet'!$O$1)-('Summary Sheet'!$O$1*2%),-'Summary Sheet'!$O$1*(March_21[[#This Row],[BSP]]-1))</f>
        <v>1.96</v>
      </c>
    </row>
    <row r="1299" spans="1:15" x14ac:dyDescent="0.25">
      <c r="A1299">
        <v>180367392</v>
      </c>
      <c r="B1299" s="1" t="s">
        <v>23</v>
      </c>
      <c r="C1299" s="1" t="s">
        <v>167</v>
      </c>
      <c r="D1299" s="1" t="s">
        <v>7031</v>
      </c>
      <c r="E1299" s="1" t="s">
        <v>65</v>
      </c>
      <c r="F1299" s="1" t="s">
        <v>44</v>
      </c>
      <c r="G1299" s="2">
        <v>44265</v>
      </c>
      <c r="H1299" s="3">
        <v>0.68611111111111112</v>
      </c>
      <c r="I1299">
        <v>36494704</v>
      </c>
      <c r="J1299">
        <v>1</v>
      </c>
      <c r="K1299" s="1" t="s">
        <v>6143</v>
      </c>
      <c r="L1299">
        <v>0</v>
      </c>
      <c r="M1299" s="4">
        <v>3.5824844191066223</v>
      </c>
      <c r="N1299" s="5">
        <v>8865.06</v>
      </c>
      <c r="O1299" s="5">
        <f>IF(March_21[[#This Row],[WIN_OSE]]=0,('Summary Sheet'!$O$1)-('Summary Sheet'!$O$1*2%),-'Summary Sheet'!$O$1*(March_21[[#This Row],[BSP]]-1))</f>
        <v>1.96</v>
      </c>
    </row>
    <row r="1300" spans="1:15" x14ac:dyDescent="0.25">
      <c r="A1300">
        <v>180367394</v>
      </c>
      <c r="B1300" s="1" t="s">
        <v>23</v>
      </c>
      <c r="C1300" s="1" t="s">
        <v>167</v>
      </c>
      <c r="D1300" s="1" t="s">
        <v>7031</v>
      </c>
      <c r="E1300" s="1" t="s">
        <v>27</v>
      </c>
      <c r="F1300" s="1" t="s">
        <v>186</v>
      </c>
      <c r="G1300" s="2">
        <v>44265</v>
      </c>
      <c r="H1300" s="3">
        <v>0.7</v>
      </c>
      <c r="I1300">
        <v>38758294</v>
      </c>
      <c r="J1300">
        <v>1</v>
      </c>
      <c r="K1300" s="1" t="s">
        <v>4574</v>
      </c>
      <c r="L1300">
        <v>0</v>
      </c>
      <c r="M1300" s="4">
        <v>2.8265144574698198</v>
      </c>
      <c r="N1300" s="5">
        <v>13557.62</v>
      </c>
      <c r="O1300" s="5">
        <f>IF(March_21[[#This Row],[WIN_OSE]]=0,('Summary Sheet'!$O$1)-('Summary Sheet'!$O$1*2%),-'Summary Sheet'!$O$1*(March_21[[#This Row],[BSP]]-1))</f>
        <v>1.96</v>
      </c>
    </row>
    <row r="1301" spans="1:15" x14ac:dyDescent="0.25">
      <c r="A1301">
        <v>180367396</v>
      </c>
      <c r="B1301" s="1" t="s">
        <v>23</v>
      </c>
      <c r="C1301" s="1" t="s">
        <v>167</v>
      </c>
      <c r="D1301" s="1" t="s">
        <v>7031</v>
      </c>
      <c r="E1301" s="1" t="s">
        <v>30</v>
      </c>
      <c r="F1301" s="1" t="s">
        <v>44</v>
      </c>
      <c r="G1301" s="2">
        <v>44265</v>
      </c>
      <c r="H1301" s="3">
        <v>0.71388888888888891</v>
      </c>
      <c r="I1301">
        <v>30452374</v>
      </c>
      <c r="J1301">
        <v>2</v>
      </c>
      <c r="K1301" s="1" t="s">
        <v>6016</v>
      </c>
      <c r="L1301">
        <v>1</v>
      </c>
      <c r="M1301" s="4">
        <v>3</v>
      </c>
      <c r="N1301" s="5">
        <v>15147.82</v>
      </c>
      <c r="O1301" s="5">
        <f>IF(March_21[[#This Row],[WIN_OSE]]=0,('Summary Sheet'!$O$1)-('Summary Sheet'!$O$1*2%),-'Summary Sheet'!$O$1*(March_21[[#This Row],[BSP]]-1))</f>
        <v>-4</v>
      </c>
    </row>
    <row r="1302" spans="1:15" x14ac:dyDescent="0.25">
      <c r="A1302">
        <v>180367398</v>
      </c>
      <c r="B1302" s="1" t="s">
        <v>23</v>
      </c>
      <c r="C1302" s="1" t="s">
        <v>167</v>
      </c>
      <c r="D1302" s="1" t="s">
        <v>7031</v>
      </c>
      <c r="E1302" s="1" t="s">
        <v>47</v>
      </c>
      <c r="F1302" s="1" t="s">
        <v>44</v>
      </c>
      <c r="G1302" s="2">
        <v>44265</v>
      </c>
      <c r="H1302" s="3">
        <v>0.72777777777777775</v>
      </c>
      <c r="I1302">
        <v>25002431</v>
      </c>
      <c r="J1302">
        <v>4</v>
      </c>
      <c r="K1302" s="1" t="s">
        <v>6135</v>
      </c>
      <c r="L1302">
        <v>0</v>
      </c>
      <c r="M1302" s="4">
        <v>4.2</v>
      </c>
      <c r="N1302" s="5">
        <v>5894.24</v>
      </c>
      <c r="O1302" s="5">
        <f>IF(March_21[[#This Row],[WIN_OSE]]=0,('Summary Sheet'!$O$1)-('Summary Sheet'!$O$1*2%),-'Summary Sheet'!$O$1*(March_21[[#This Row],[BSP]]-1))</f>
        <v>1.96</v>
      </c>
    </row>
    <row r="1303" spans="1:15" x14ac:dyDescent="0.25">
      <c r="A1303">
        <v>180367400</v>
      </c>
      <c r="B1303" s="1" t="s">
        <v>23</v>
      </c>
      <c r="C1303" s="1" t="s">
        <v>167</v>
      </c>
      <c r="D1303" s="1" t="s">
        <v>7031</v>
      </c>
      <c r="E1303" s="1" t="s">
        <v>43</v>
      </c>
      <c r="F1303" s="1" t="s">
        <v>44</v>
      </c>
      <c r="G1303" s="2">
        <v>44265</v>
      </c>
      <c r="H1303" s="3">
        <v>0.73888888888888893</v>
      </c>
      <c r="I1303">
        <v>28114928</v>
      </c>
      <c r="J1303">
        <v>4</v>
      </c>
      <c r="K1303" s="1" t="s">
        <v>3995</v>
      </c>
      <c r="L1303">
        <v>0</v>
      </c>
      <c r="M1303" s="4">
        <v>4.2</v>
      </c>
      <c r="N1303" s="5">
        <v>5185.08</v>
      </c>
      <c r="O1303" s="5">
        <f>IF(March_21[[#This Row],[WIN_OSE]]=0,('Summary Sheet'!$O$1)-('Summary Sheet'!$O$1*2%),-'Summary Sheet'!$O$1*(March_21[[#This Row],[BSP]]-1))</f>
        <v>1.96</v>
      </c>
    </row>
    <row r="1304" spans="1:15" x14ac:dyDescent="0.25">
      <c r="A1304">
        <v>180367402</v>
      </c>
      <c r="B1304" s="1" t="s">
        <v>23</v>
      </c>
      <c r="C1304" s="1" t="s">
        <v>167</v>
      </c>
      <c r="D1304" s="1" t="s">
        <v>7031</v>
      </c>
      <c r="E1304" s="1" t="s">
        <v>24</v>
      </c>
      <c r="F1304" s="1" t="s">
        <v>44</v>
      </c>
      <c r="G1304" s="2">
        <v>44265</v>
      </c>
      <c r="H1304" s="3">
        <v>0.75138888888888888</v>
      </c>
      <c r="I1304">
        <v>35839498</v>
      </c>
      <c r="J1304">
        <v>3</v>
      </c>
      <c r="K1304" s="1" t="s">
        <v>5590</v>
      </c>
      <c r="L1304">
        <v>1</v>
      </c>
      <c r="M1304" s="4">
        <v>4.5123197897731462</v>
      </c>
      <c r="N1304" s="5">
        <v>5352.64</v>
      </c>
      <c r="O1304" s="5">
        <f>IF(March_21[[#This Row],[WIN_OSE]]=0,('Summary Sheet'!$O$1)-('Summary Sheet'!$O$1*2%),-'Summary Sheet'!$O$1*(March_21[[#This Row],[BSP]]-1))</f>
        <v>-7.0246395795462924</v>
      </c>
    </row>
    <row r="1305" spans="1:15" x14ac:dyDescent="0.25">
      <c r="A1305">
        <v>180367418</v>
      </c>
      <c r="B1305" s="1" t="s">
        <v>23</v>
      </c>
      <c r="C1305" s="1" t="s">
        <v>3131</v>
      </c>
      <c r="D1305" s="1" t="s">
        <v>7031</v>
      </c>
      <c r="E1305" s="1" t="s">
        <v>43</v>
      </c>
      <c r="F1305" s="1" t="s">
        <v>54</v>
      </c>
      <c r="G1305" s="2">
        <v>44265</v>
      </c>
      <c r="H1305" s="3">
        <v>0.5756944444444444</v>
      </c>
      <c r="I1305">
        <v>36401450</v>
      </c>
      <c r="J1305">
        <v>1</v>
      </c>
      <c r="K1305" s="1" t="s">
        <v>5404</v>
      </c>
      <c r="L1305">
        <v>1</v>
      </c>
      <c r="M1305" s="4">
        <v>2.34</v>
      </c>
      <c r="N1305" s="5">
        <v>14571.1</v>
      </c>
      <c r="O1305" s="5">
        <f>IF(March_21[[#This Row],[WIN_OSE]]=0,('Summary Sheet'!$O$1)-('Summary Sheet'!$O$1*2%),-'Summary Sheet'!$O$1*(March_21[[#This Row],[BSP]]-1))</f>
        <v>-2.6799999999999997</v>
      </c>
    </row>
    <row r="1306" spans="1:15" x14ac:dyDescent="0.25">
      <c r="A1306">
        <v>180367420</v>
      </c>
      <c r="B1306" s="1" t="s">
        <v>23</v>
      </c>
      <c r="C1306" s="1" t="s">
        <v>3131</v>
      </c>
      <c r="D1306" s="1" t="s">
        <v>7031</v>
      </c>
      <c r="E1306" s="1" t="s">
        <v>20</v>
      </c>
      <c r="F1306" s="1" t="s">
        <v>54</v>
      </c>
      <c r="G1306" s="2">
        <v>44265</v>
      </c>
      <c r="H1306" s="3">
        <v>0.58819444444444446</v>
      </c>
      <c r="I1306">
        <v>27229576</v>
      </c>
      <c r="J1306">
        <v>6</v>
      </c>
      <c r="K1306" s="1" t="s">
        <v>3514</v>
      </c>
      <c r="L1306">
        <v>1</v>
      </c>
      <c r="M1306" s="4">
        <v>2.36</v>
      </c>
      <c r="N1306" s="5">
        <v>17017.04</v>
      </c>
      <c r="O1306" s="5">
        <f>IF(March_21[[#This Row],[WIN_OSE]]=0,('Summary Sheet'!$O$1)-('Summary Sheet'!$O$1*2%),-'Summary Sheet'!$O$1*(March_21[[#This Row],[BSP]]-1))</f>
        <v>-2.7199999999999998</v>
      </c>
    </row>
    <row r="1307" spans="1:15" x14ac:dyDescent="0.25">
      <c r="A1307">
        <v>180367422</v>
      </c>
      <c r="B1307" s="1" t="s">
        <v>23</v>
      </c>
      <c r="C1307" s="1" t="s">
        <v>3131</v>
      </c>
      <c r="D1307" s="1" t="s">
        <v>7031</v>
      </c>
      <c r="E1307" s="1" t="s">
        <v>41</v>
      </c>
      <c r="F1307" s="1" t="s">
        <v>54</v>
      </c>
      <c r="G1307" s="2">
        <v>44265</v>
      </c>
      <c r="H1307" s="3">
        <v>0.59930555555555554</v>
      </c>
      <c r="I1307">
        <v>6204812</v>
      </c>
      <c r="J1307">
        <v>3</v>
      </c>
      <c r="K1307" s="1" t="s">
        <v>4504</v>
      </c>
      <c r="L1307">
        <v>0</v>
      </c>
      <c r="M1307" s="4">
        <v>3.4138739419999999</v>
      </c>
      <c r="N1307" s="5">
        <v>9726.76</v>
      </c>
      <c r="O1307" s="5">
        <f>IF(March_21[[#This Row],[WIN_OSE]]=0,('Summary Sheet'!$O$1)-('Summary Sheet'!$O$1*2%),-'Summary Sheet'!$O$1*(March_21[[#This Row],[BSP]]-1))</f>
        <v>1.96</v>
      </c>
    </row>
    <row r="1308" spans="1:15" x14ac:dyDescent="0.25">
      <c r="A1308">
        <v>180367424</v>
      </c>
      <c r="B1308" s="1" t="s">
        <v>23</v>
      </c>
      <c r="C1308" s="1" t="s">
        <v>3131</v>
      </c>
      <c r="D1308" s="1" t="s">
        <v>7031</v>
      </c>
      <c r="E1308" s="1" t="s">
        <v>41</v>
      </c>
      <c r="F1308" s="1" t="s">
        <v>54</v>
      </c>
      <c r="G1308" s="2">
        <v>44265</v>
      </c>
      <c r="H1308" s="3">
        <v>0.61250000000000004</v>
      </c>
      <c r="I1308">
        <v>38757698</v>
      </c>
      <c r="J1308">
        <v>4</v>
      </c>
      <c r="K1308" s="1" t="s">
        <v>5392</v>
      </c>
      <c r="L1308">
        <v>1</v>
      </c>
      <c r="M1308" s="4">
        <v>3.05</v>
      </c>
      <c r="N1308" s="5">
        <v>14541.2</v>
      </c>
      <c r="O1308" s="5">
        <f>IF(March_21[[#This Row],[WIN_OSE]]=0,('Summary Sheet'!$O$1)-('Summary Sheet'!$O$1*2%),-'Summary Sheet'!$O$1*(March_21[[#This Row],[BSP]]-1))</f>
        <v>-4.0999999999999996</v>
      </c>
    </row>
    <row r="1309" spans="1:15" x14ac:dyDescent="0.25">
      <c r="A1309">
        <v>180367426</v>
      </c>
      <c r="B1309" s="1" t="s">
        <v>23</v>
      </c>
      <c r="C1309" s="1" t="s">
        <v>3131</v>
      </c>
      <c r="D1309" s="1" t="s">
        <v>7031</v>
      </c>
      <c r="E1309" s="1" t="s">
        <v>41</v>
      </c>
      <c r="F1309" s="1" t="s">
        <v>54</v>
      </c>
      <c r="G1309" s="2">
        <v>44265</v>
      </c>
      <c r="H1309" s="3">
        <v>0.62638888888888888</v>
      </c>
      <c r="I1309">
        <v>23488482</v>
      </c>
      <c r="J1309">
        <v>4</v>
      </c>
      <c r="K1309" s="1" t="s">
        <v>6195</v>
      </c>
      <c r="L1309">
        <v>0</v>
      </c>
      <c r="M1309" s="4">
        <v>3.9764132443033304</v>
      </c>
      <c r="N1309" s="5">
        <v>8367.7800000000007</v>
      </c>
      <c r="O1309" s="5">
        <f>IF(March_21[[#This Row],[WIN_OSE]]=0,('Summary Sheet'!$O$1)-('Summary Sheet'!$O$1*2%),-'Summary Sheet'!$O$1*(March_21[[#This Row],[BSP]]-1))</f>
        <v>1.96</v>
      </c>
    </row>
    <row r="1310" spans="1:15" x14ac:dyDescent="0.25">
      <c r="A1310">
        <v>180367428</v>
      </c>
      <c r="B1310" s="1" t="s">
        <v>23</v>
      </c>
      <c r="C1310" s="1" t="s">
        <v>3131</v>
      </c>
      <c r="D1310" s="1" t="s">
        <v>7031</v>
      </c>
      <c r="E1310" s="1" t="s">
        <v>39</v>
      </c>
      <c r="F1310" s="1" t="s">
        <v>54</v>
      </c>
      <c r="G1310" s="2">
        <v>44265</v>
      </c>
      <c r="H1310" s="3">
        <v>0.63749999999999996</v>
      </c>
      <c r="I1310">
        <v>28787802</v>
      </c>
      <c r="J1310">
        <v>6</v>
      </c>
      <c r="K1310" s="1" t="s">
        <v>5391</v>
      </c>
      <c r="L1310">
        <v>0</v>
      </c>
      <c r="M1310" s="4">
        <v>3.6456050526739272</v>
      </c>
      <c r="N1310" s="5">
        <v>6802.06</v>
      </c>
      <c r="O1310" s="5">
        <f>IF(March_21[[#This Row],[WIN_OSE]]=0,('Summary Sheet'!$O$1)-('Summary Sheet'!$O$1*2%),-'Summary Sheet'!$O$1*(March_21[[#This Row],[BSP]]-1))</f>
        <v>1.96</v>
      </c>
    </row>
    <row r="1311" spans="1:15" x14ac:dyDescent="0.25">
      <c r="A1311">
        <v>180367430</v>
      </c>
      <c r="B1311" s="1" t="s">
        <v>23</v>
      </c>
      <c r="C1311" s="1" t="s">
        <v>3131</v>
      </c>
      <c r="D1311" s="1" t="s">
        <v>7031</v>
      </c>
      <c r="E1311" s="1" t="s">
        <v>65</v>
      </c>
      <c r="F1311" s="1" t="s">
        <v>54</v>
      </c>
      <c r="G1311" s="2">
        <v>44265</v>
      </c>
      <c r="H1311" s="3">
        <v>0.65138888888888891</v>
      </c>
      <c r="I1311">
        <v>24027126</v>
      </c>
      <c r="J1311">
        <v>2</v>
      </c>
      <c r="K1311" s="1" t="s">
        <v>5121</v>
      </c>
      <c r="L1311">
        <v>1</v>
      </c>
      <c r="M1311" s="4">
        <v>2.9819564836556678</v>
      </c>
      <c r="N1311" s="5">
        <v>10903.58</v>
      </c>
      <c r="O1311" s="5">
        <f>IF(March_21[[#This Row],[WIN_OSE]]=0,('Summary Sheet'!$O$1)-('Summary Sheet'!$O$1*2%),-'Summary Sheet'!$O$1*(March_21[[#This Row],[BSP]]-1))</f>
        <v>-3.9639129673113356</v>
      </c>
    </row>
    <row r="1312" spans="1:15" x14ac:dyDescent="0.25">
      <c r="A1312">
        <v>180367432</v>
      </c>
      <c r="B1312" s="1" t="s">
        <v>23</v>
      </c>
      <c r="C1312" s="1" t="s">
        <v>3131</v>
      </c>
      <c r="D1312" s="1" t="s">
        <v>7031</v>
      </c>
      <c r="E1312" s="1" t="s">
        <v>39</v>
      </c>
      <c r="F1312" s="1" t="s">
        <v>54</v>
      </c>
      <c r="G1312" s="2">
        <v>44265</v>
      </c>
      <c r="H1312" s="3">
        <v>0.66527777777777775</v>
      </c>
      <c r="I1312">
        <v>37271264</v>
      </c>
      <c r="J1312">
        <v>1</v>
      </c>
      <c r="K1312" s="1" t="s">
        <v>648</v>
      </c>
      <c r="L1312">
        <v>0</v>
      </c>
      <c r="M1312" s="4">
        <v>3.2694127098297026</v>
      </c>
      <c r="N1312" s="5">
        <v>10717.68</v>
      </c>
      <c r="O1312" s="5">
        <f>IF(March_21[[#This Row],[WIN_OSE]]=0,('Summary Sheet'!$O$1)-('Summary Sheet'!$O$1*2%),-'Summary Sheet'!$O$1*(March_21[[#This Row],[BSP]]-1))</f>
        <v>1.96</v>
      </c>
    </row>
    <row r="1313" spans="1:15" x14ac:dyDescent="0.25">
      <c r="A1313">
        <v>180367434</v>
      </c>
      <c r="B1313" s="1" t="s">
        <v>23</v>
      </c>
      <c r="C1313" s="1" t="s">
        <v>3131</v>
      </c>
      <c r="D1313" s="1" t="s">
        <v>7031</v>
      </c>
      <c r="E1313" s="1" t="s">
        <v>41</v>
      </c>
      <c r="F1313" s="1" t="s">
        <v>54</v>
      </c>
      <c r="G1313" s="2">
        <v>44265</v>
      </c>
      <c r="H1313" s="3">
        <v>0.6791666666666667</v>
      </c>
      <c r="I1313">
        <v>36799092</v>
      </c>
      <c r="J1313">
        <v>6</v>
      </c>
      <c r="K1313" s="1" t="s">
        <v>808</v>
      </c>
      <c r="L1313">
        <v>1</v>
      </c>
      <c r="M1313" s="4">
        <v>4.3</v>
      </c>
      <c r="N1313" s="5">
        <v>7493.24</v>
      </c>
      <c r="O1313" s="5">
        <f>IF(March_21[[#This Row],[WIN_OSE]]=0,('Summary Sheet'!$O$1)-('Summary Sheet'!$O$1*2%),-'Summary Sheet'!$O$1*(March_21[[#This Row],[BSP]]-1))</f>
        <v>-6.6</v>
      </c>
    </row>
    <row r="1314" spans="1:15" x14ac:dyDescent="0.25">
      <c r="A1314">
        <v>180367436</v>
      </c>
      <c r="B1314" s="1" t="s">
        <v>23</v>
      </c>
      <c r="C1314" s="1" t="s">
        <v>3131</v>
      </c>
      <c r="D1314" s="1" t="s">
        <v>7031</v>
      </c>
      <c r="E1314" s="1" t="s">
        <v>32</v>
      </c>
      <c r="F1314" s="1" t="s">
        <v>54</v>
      </c>
      <c r="G1314" s="2">
        <v>44265</v>
      </c>
      <c r="H1314" s="3">
        <v>0.69305555555555554</v>
      </c>
      <c r="I1314">
        <v>37306421</v>
      </c>
      <c r="J1314">
        <v>4</v>
      </c>
      <c r="K1314" s="1" t="s">
        <v>6368</v>
      </c>
      <c r="L1314">
        <v>0</v>
      </c>
      <c r="M1314" s="4">
        <v>3.9</v>
      </c>
      <c r="N1314" s="5">
        <v>7230.84</v>
      </c>
      <c r="O1314" s="5">
        <f>IF(March_21[[#This Row],[WIN_OSE]]=0,('Summary Sheet'!$O$1)-('Summary Sheet'!$O$1*2%),-'Summary Sheet'!$O$1*(March_21[[#This Row],[BSP]]-1))</f>
        <v>1.96</v>
      </c>
    </row>
    <row r="1315" spans="1:15" x14ac:dyDescent="0.25">
      <c r="A1315">
        <v>180367438</v>
      </c>
      <c r="B1315" s="1" t="s">
        <v>23</v>
      </c>
      <c r="C1315" s="1" t="s">
        <v>3131</v>
      </c>
      <c r="D1315" s="1" t="s">
        <v>7031</v>
      </c>
      <c r="E1315" s="1" t="s">
        <v>49</v>
      </c>
      <c r="F1315" s="1" t="s">
        <v>188</v>
      </c>
      <c r="G1315" s="2">
        <v>44265</v>
      </c>
      <c r="H1315" s="3">
        <v>0.70694444444444449</v>
      </c>
      <c r="I1315">
        <v>28712238</v>
      </c>
      <c r="J1315">
        <v>2</v>
      </c>
      <c r="K1315" s="1" t="s">
        <v>5576</v>
      </c>
      <c r="L1315">
        <v>0</v>
      </c>
      <c r="M1315" s="4">
        <v>3.696259435860028</v>
      </c>
      <c r="N1315" s="5">
        <v>7605.84</v>
      </c>
      <c r="O1315" s="5">
        <f>IF(March_21[[#This Row],[WIN_OSE]]=0,('Summary Sheet'!$O$1)-('Summary Sheet'!$O$1*2%),-'Summary Sheet'!$O$1*(March_21[[#This Row],[BSP]]-1))</f>
        <v>1.96</v>
      </c>
    </row>
    <row r="1316" spans="1:15" x14ac:dyDescent="0.25">
      <c r="A1316">
        <v>180367440</v>
      </c>
      <c r="B1316" s="1" t="s">
        <v>23</v>
      </c>
      <c r="C1316" s="1" t="s">
        <v>3131</v>
      </c>
      <c r="D1316" s="1" t="s">
        <v>7031</v>
      </c>
      <c r="E1316" s="1" t="s">
        <v>43</v>
      </c>
      <c r="F1316" s="1" t="s">
        <v>54</v>
      </c>
      <c r="G1316" s="2">
        <v>44265</v>
      </c>
      <c r="H1316" s="3">
        <v>0.72083333333333333</v>
      </c>
      <c r="I1316">
        <v>36844645</v>
      </c>
      <c r="J1316">
        <v>1</v>
      </c>
      <c r="K1316" s="1" t="s">
        <v>6036</v>
      </c>
      <c r="L1316">
        <v>1</v>
      </c>
      <c r="M1316" s="4">
        <v>4.2199567601500885</v>
      </c>
      <c r="N1316" s="5">
        <v>6237.54</v>
      </c>
      <c r="O1316" s="5">
        <f>IF(March_21[[#This Row],[WIN_OSE]]=0,('Summary Sheet'!$O$1)-('Summary Sheet'!$O$1*2%),-'Summary Sheet'!$O$1*(March_21[[#This Row],[BSP]]-1))</f>
        <v>-6.4399135203001769</v>
      </c>
    </row>
    <row r="1317" spans="1:15" x14ac:dyDescent="0.25">
      <c r="A1317">
        <v>180367442</v>
      </c>
      <c r="B1317" s="1" t="s">
        <v>23</v>
      </c>
      <c r="C1317" s="1" t="s">
        <v>3131</v>
      </c>
      <c r="D1317" s="1" t="s">
        <v>7031</v>
      </c>
      <c r="E1317" s="1" t="s">
        <v>43</v>
      </c>
      <c r="F1317" s="1" t="s">
        <v>54</v>
      </c>
      <c r="G1317" s="2">
        <v>44265</v>
      </c>
      <c r="H1317" s="3">
        <v>0.73402777777777772</v>
      </c>
      <c r="I1317">
        <v>38690058</v>
      </c>
      <c r="J1317">
        <v>6</v>
      </c>
      <c r="K1317" s="1" t="s">
        <v>6039</v>
      </c>
      <c r="L1317">
        <v>0</v>
      </c>
      <c r="M1317" s="4">
        <v>4.2</v>
      </c>
      <c r="N1317" s="5">
        <v>7843.18</v>
      </c>
      <c r="O1317" s="5">
        <f>IF(March_21[[#This Row],[WIN_OSE]]=0,('Summary Sheet'!$O$1)-('Summary Sheet'!$O$1*2%),-'Summary Sheet'!$O$1*(March_21[[#This Row],[BSP]]-1))</f>
        <v>1.96</v>
      </c>
    </row>
    <row r="1318" spans="1:15" x14ac:dyDescent="0.25">
      <c r="A1318">
        <v>180367444</v>
      </c>
      <c r="B1318" s="1" t="s">
        <v>23</v>
      </c>
      <c r="C1318" s="1" t="s">
        <v>3131</v>
      </c>
      <c r="D1318" s="1" t="s">
        <v>7031</v>
      </c>
      <c r="E1318" s="1" t="s">
        <v>47</v>
      </c>
      <c r="F1318" s="1" t="s">
        <v>54</v>
      </c>
      <c r="G1318" s="2">
        <v>44265</v>
      </c>
      <c r="H1318" s="3">
        <v>0.74583333333333335</v>
      </c>
      <c r="I1318">
        <v>37472061</v>
      </c>
      <c r="J1318">
        <v>6</v>
      </c>
      <c r="K1318" s="1" t="s">
        <v>3496</v>
      </c>
      <c r="L1318">
        <v>0</v>
      </c>
      <c r="M1318" s="4">
        <v>3.0901577837424026</v>
      </c>
      <c r="N1318" s="5">
        <v>12884.44</v>
      </c>
      <c r="O1318" s="5">
        <f>IF(March_21[[#This Row],[WIN_OSE]]=0,('Summary Sheet'!$O$1)-('Summary Sheet'!$O$1*2%),-'Summary Sheet'!$O$1*(March_21[[#This Row],[BSP]]-1))</f>
        <v>1.96</v>
      </c>
    </row>
    <row r="1319" spans="1:15" x14ac:dyDescent="0.25">
      <c r="A1319">
        <v>180367853</v>
      </c>
      <c r="B1319" s="1" t="s">
        <v>1277</v>
      </c>
      <c r="C1319" s="1" t="s">
        <v>3129</v>
      </c>
      <c r="D1319" s="1" t="s">
        <v>7031</v>
      </c>
      <c r="E1319" s="1" t="s">
        <v>17</v>
      </c>
      <c r="F1319" s="1" t="s">
        <v>54</v>
      </c>
      <c r="G1319" s="2">
        <v>44265</v>
      </c>
      <c r="H1319" s="3">
        <v>0.7631944444444444</v>
      </c>
      <c r="I1319">
        <v>38538655</v>
      </c>
      <c r="J1319">
        <v>4</v>
      </c>
      <c r="K1319" s="1" t="s">
        <v>5825</v>
      </c>
      <c r="L1319">
        <v>0</v>
      </c>
      <c r="M1319" s="4">
        <v>3.7843199781037402</v>
      </c>
      <c r="N1319" s="5">
        <v>7529.18</v>
      </c>
      <c r="O1319" s="5">
        <f>IF(March_21[[#This Row],[WIN_OSE]]=0,('Summary Sheet'!$O$1)-('Summary Sheet'!$O$1*2%),-'Summary Sheet'!$O$1*(March_21[[#This Row],[BSP]]-1))</f>
        <v>1.96</v>
      </c>
    </row>
    <row r="1320" spans="1:15" x14ac:dyDescent="0.25">
      <c r="A1320">
        <v>180367855</v>
      </c>
      <c r="B1320" s="1" t="s">
        <v>1277</v>
      </c>
      <c r="C1320" s="1" t="s">
        <v>3129</v>
      </c>
      <c r="D1320" s="1" t="s">
        <v>7031</v>
      </c>
      <c r="E1320" s="1" t="s">
        <v>32</v>
      </c>
      <c r="F1320" s="1" t="s">
        <v>54</v>
      </c>
      <c r="G1320" s="2">
        <v>44265</v>
      </c>
      <c r="H1320" s="3">
        <v>0.77500000000000002</v>
      </c>
      <c r="I1320">
        <v>31683382</v>
      </c>
      <c r="J1320">
        <v>3</v>
      </c>
      <c r="K1320" s="1" t="s">
        <v>5998</v>
      </c>
      <c r="L1320">
        <v>1</v>
      </c>
      <c r="M1320" s="4">
        <v>3.9633729587207931</v>
      </c>
      <c r="N1320" s="5">
        <v>7390.22</v>
      </c>
      <c r="O1320" s="5">
        <f>IF(March_21[[#This Row],[WIN_OSE]]=0,('Summary Sheet'!$O$1)-('Summary Sheet'!$O$1*2%),-'Summary Sheet'!$O$1*(March_21[[#This Row],[BSP]]-1))</f>
        <v>-5.9267459174415862</v>
      </c>
    </row>
    <row r="1321" spans="1:15" x14ac:dyDescent="0.25">
      <c r="A1321">
        <v>180367857</v>
      </c>
      <c r="B1321" s="1" t="s">
        <v>1277</v>
      </c>
      <c r="C1321" s="1" t="s">
        <v>3129</v>
      </c>
      <c r="D1321" s="1" t="s">
        <v>7031</v>
      </c>
      <c r="E1321" s="1" t="s">
        <v>17</v>
      </c>
      <c r="F1321" s="1" t="s">
        <v>54</v>
      </c>
      <c r="G1321" s="2">
        <v>44265</v>
      </c>
      <c r="H1321" s="3">
        <v>0.78541666666666665</v>
      </c>
      <c r="I1321">
        <v>36413963</v>
      </c>
      <c r="J1321">
        <v>1</v>
      </c>
      <c r="K1321" s="1" t="s">
        <v>1347</v>
      </c>
      <c r="L1321">
        <v>1</v>
      </c>
      <c r="M1321" s="4">
        <v>1.9703184127190796</v>
      </c>
      <c r="N1321" s="5">
        <v>33116.76</v>
      </c>
      <c r="O1321" s="5">
        <f>IF(March_21[[#This Row],[WIN_OSE]]=0,('Summary Sheet'!$O$1)-('Summary Sheet'!$O$1*2%),-'Summary Sheet'!$O$1*(March_21[[#This Row],[BSP]]-1))</f>
        <v>-1.9406368254381592</v>
      </c>
    </row>
    <row r="1322" spans="1:15" x14ac:dyDescent="0.25">
      <c r="A1322">
        <v>180367859</v>
      </c>
      <c r="B1322" s="1" t="s">
        <v>1277</v>
      </c>
      <c r="C1322" s="1" t="s">
        <v>3129</v>
      </c>
      <c r="D1322" s="1" t="s">
        <v>7031</v>
      </c>
      <c r="E1322" s="1" t="s">
        <v>17</v>
      </c>
      <c r="F1322" s="1" t="s">
        <v>54</v>
      </c>
      <c r="G1322" s="2">
        <v>44265</v>
      </c>
      <c r="H1322" s="3">
        <v>0.79791666666666672</v>
      </c>
      <c r="I1322">
        <v>38756501</v>
      </c>
      <c r="J1322">
        <v>3</v>
      </c>
      <c r="K1322" s="1" t="s">
        <v>6677</v>
      </c>
      <c r="L1322">
        <v>0</v>
      </c>
      <c r="M1322" s="4">
        <v>2.3921584034644185</v>
      </c>
      <c r="N1322" s="5">
        <v>27912.18</v>
      </c>
      <c r="O1322" s="5">
        <f>IF(March_21[[#This Row],[WIN_OSE]]=0,('Summary Sheet'!$O$1)-('Summary Sheet'!$O$1*2%),-'Summary Sheet'!$O$1*(March_21[[#This Row],[BSP]]-1))</f>
        <v>1.96</v>
      </c>
    </row>
    <row r="1323" spans="1:15" x14ac:dyDescent="0.25">
      <c r="A1323">
        <v>180367864</v>
      </c>
      <c r="B1323" s="1" t="s">
        <v>1277</v>
      </c>
      <c r="C1323" s="1" t="s">
        <v>3129</v>
      </c>
      <c r="D1323" s="1" t="s">
        <v>7031</v>
      </c>
      <c r="E1323" s="1" t="s">
        <v>41</v>
      </c>
      <c r="F1323" s="1" t="s">
        <v>54</v>
      </c>
      <c r="G1323" s="2">
        <v>44265</v>
      </c>
      <c r="H1323" s="3">
        <v>0.80972222222222223</v>
      </c>
      <c r="I1323">
        <v>37307671</v>
      </c>
      <c r="J1323">
        <v>4</v>
      </c>
      <c r="K1323" s="1" t="s">
        <v>3954</v>
      </c>
      <c r="L1323">
        <v>0</v>
      </c>
      <c r="M1323" s="4">
        <v>3.3724752127061945</v>
      </c>
      <c r="N1323" s="5">
        <v>15106.86</v>
      </c>
      <c r="O1323" s="5">
        <f>IF(March_21[[#This Row],[WIN_OSE]]=0,('Summary Sheet'!$O$1)-('Summary Sheet'!$O$1*2%),-'Summary Sheet'!$O$1*(March_21[[#This Row],[BSP]]-1))</f>
        <v>1.96</v>
      </c>
    </row>
    <row r="1324" spans="1:15" x14ac:dyDescent="0.25">
      <c r="A1324">
        <v>180367893</v>
      </c>
      <c r="B1324" s="1" t="s">
        <v>1277</v>
      </c>
      <c r="C1324" s="1" t="s">
        <v>3129</v>
      </c>
      <c r="D1324" s="1" t="s">
        <v>7031</v>
      </c>
      <c r="E1324" s="1" t="s">
        <v>17</v>
      </c>
      <c r="F1324" s="1" t="s">
        <v>54</v>
      </c>
      <c r="G1324" s="2">
        <v>44265</v>
      </c>
      <c r="H1324" s="3">
        <v>0.82013888888888886</v>
      </c>
      <c r="I1324">
        <v>36093656</v>
      </c>
      <c r="J1324">
        <v>3</v>
      </c>
      <c r="K1324" s="1" t="s">
        <v>5438</v>
      </c>
      <c r="L1324">
        <v>0</v>
      </c>
      <c r="M1324" s="4">
        <v>3.0985806328727996</v>
      </c>
      <c r="N1324" s="5">
        <v>26710.240000000002</v>
      </c>
      <c r="O1324" s="5">
        <f>IF(March_21[[#This Row],[WIN_OSE]]=0,('Summary Sheet'!$O$1)-('Summary Sheet'!$O$1*2%),-'Summary Sheet'!$O$1*(March_21[[#This Row],[BSP]]-1))</f>
        <v>1.96</v>
      </c>
    </row>
    <row r="1325" spans="1:15" x14ac:dyDescent="0.25">
      <c r="A1325">
        <v>180367905</v>
      </c>
      <c r="B1325" s="1" t="s">
        <v>1277</v>
      </c>
      <c r="C1325" s="1" t="s">
        <v>3129</v>
      </c>
      <c r="D1325" s="1" t="s">
        <v>7031</v>
      </c>
      <c r="E1325" s="1" t="s">
        <v>17</v>
      </c>
      <c r="F1325" s="1" t="s">
        <v>54</v>
      </c>
      <c r="G1325" s="2">
        <v>44265</v>
      </c>
      <c r="H1325" s="3">
        <v>0.83194444444444449</v>
      </c>
      <c r="I1325">
        <v>25316287</v>
      </c>
      <c r="J1325">
        <v>5</v>
      </c>
      <c r="K1325" s="1" t="s">
        <v>6682</v>
      </c>
      <c r="L1325">
        <v>0</v>
      </c>
      <c r="M1325" s="4">
        <v>1.92</v>
      </c>
      <c r="N1325" s="5">
        <v>36113.14</v>
      </c>
      <c r="O1325" s="5">
        <f>IF(March_21[[#This Row],[WIN_OSE]]=0,('Summary Sheet'!$O$1)-('Summary Sheet'!$O$1*2%),-'Summary Sheet'!$O$1*(March_21[[#This Row],[BSP]]-1))</f>
        <v>1.96</v>
      </c>
    </row>
    <row r="1326" spans="1:15" x14ac:dyDescent="0.25">
      <c r="A1326">
        <v>180367910</v>
      </c>
      <c r="B1326" s="1" t="s">
        <v>1277</v>
      </c>
      <c r="C1326" s="1" t="s">
        <v>3129</v>
      </c>
      <c r="D1326" s="1" t="s">
        <v>7031</v>
      </c>
      <c r="E1326" s="1" t="s">
        <v>17</v>
      </c>
      <c r="F1326" s="1" t="s">
        <v>54</v>
      </c>
      <c r="G1326" s="2">
        <v>44265</v>
      </c>
      <c r="H1326" s="3">
        <v>0.84166666666666667</v>
      </c>
      <c r="I1326">
        <v>38114645</v>
      </c>
      <c r="J1326">
        <v>6</v>
      </c>
      <c r="K1326" s="1" t="s">
        <v>6684</v>
      </c>
      <c r="L1326">
        <v>0</v>
      </c>
      <c r="M1326" s="4">
        <v>2.6864662102242809</v>
      </c>
      <c r="N1326" s="5">
        <v>32524.62</v>
      </c>
      <c r="O1326" s="5">
        <f>IF(March_21[[#This Row],[WIN_OSE]]=0,('Summary Sheet'!$O$1)-('Summary Sheet'!$O$1*2%),-'Summary Sheet'!$O$1*(March_21[[#This Row],[BSP]]-1))</f>
        <v>1.96</v>
      </c>
    </row>
    <row r="1327" spans="1:15" x14ac:dyDescent="0.25">
      <c r="A1327">
        <v>180367915</v>
      </c>
      <c r="B1327" s="1" t="s">
        <v>1277</v>
      </c>
      <c r="C1327" s="1" t="s">
        <v>3129</v>
      </c>
      <c r="D1327" s="1" t="s">
        <v>7031</v>
      </c>
      <c r="E1327" s="1" t="s">
        <v>47</v>
      </c>
      <c r="F1327" s="1" t="s">
        <v>54</v>
      </c>
      <c r="G1327" s="2">
        <v>44265</v>
      </c>
      <c r="H1327" s="3">
        <v>0.8520833333333333</v>
      </c>
      <c r="I1327">
        <v>27989160</v>
      </c>
      <c r="J1327">
        <v>3</v>
      </c>
      <c r="K1327" s="1" t="s">
        <v>5265</v>
      </c>
      <c r="L1327">
        <v>0</v>
      </c>
      <c r="M1327" s="4">
        <v>3.3748824121931831</v>
      </c>
      <c r="N1327" s="5">
        <v>15515.36</v>
      </c>
      <c r="O1327" s="5">
        <f>IF(March_21[[#This Row],[WIN_OSE]]=0,('Summary Sheet'!$O$1)-('Summary Sheet'!$O$1*2%),-'Summary Sheet'!$O$1*(March_21[[#This Row],[BSP]]-1))</f>
        <v>1.96</v>
      </c>
    </row>
    <row r="1328" spans="1:15" x14ac:dyDescent="0.25">
      <c r="A1328">
        <v>180367920</v>
      </c>
      <c r="B1328" s="1" t="s">
        <v>1277</v>
      </c>
      <c r="C1328" s="1" t="s">
        <v>3129</v>
      </c>
      <c r="D1328" s="1" t="s">
        <v>7031</v>
      </c>
      <c r="E1328" s="1" t="s">
        <v>32</v>
      </c>
      <c r="F1328" s="1" t="s">
        <v>54</v>
      </c>
      <c r="G1328" s="2">
        <v>44265</v>
      </c>
      <c r="H1328" s="3">
        <v>0.86527777777777781</v>
      </c>
      <c r="I1328">
        <v>38756505</v>
      </c>
      <c r="J1328">
        <v>1</v>
      </c>
      <c r="K1328" s="1" t="s">
        <v>4152</v>
      </c>
      <c r="L1328">
        <v>0</v>
      </c>
      <c r="M1328" s="4">
        <v>2.36</v>
      </c>
      <c r="N1328" s="5">
        <v>24546.240000000002</v>
      </c>
      <c r="O1328" s="5">
        <f>IF(March_21[[#This Row],[WIN_OSE]]=0,('Summary Sheet'!$O$1)-('Summary Sheet'!$O$1*2%),-'Summary Sheet'!$O$1*(March_21[[#This Row],[BSP]]-1))</f>
        <v>1.96</v>
      </c>
    </row>
    <row r="1329" spans="1:15" x14ac:dyDescent="0.25">
      <c r="A1329">
        <v>180367939</v>
      </c>
      <c r="B1329" s="1" t="s">
        <v>1277</v>
      </c>
      <c r="C1329" s="1" t="s">
        <v>3129</v>
      </c>
      <c r="D1329" s="1" t="s">
        <v>7031</v>
      </c>
      <c r="E1329" s="1" t="s">
        <v>47</v>
      </c>
      <c r="F1329" s="1" t="s">
        <v>54</v>
      </c>
      <c r="G1329" s="2">
        <v>44265</v>
      </c>
      <c r="H1329" s="3">
        <v>0.87569444444444444</v>
      </c>
      <c r="I1329">
        <v>38342028</v>
      </c>
      <c r="J1329">
        <v>4</v>
      </c>
      <c r="K1329" s="1" t="s">
        <v>4361</v>
      </c>
      <c r="L1329">
        <v>0</v>
      </c>
      <c r="M1329" s="4">
        <v>3.3114653996427124</v>
      </c>
      <c r="N1329" s="5">
        <v>15736.76</v>
      </c>
      <c r="O1329" s="5">
        <f>IF(March_21[[#This Row],[WIN_OSE]]=0,('Summary Sheet'!$O$1)-('Summary Sheet'!$O$1*2%),-'Summary Sheet'!$O$1*(March_21[[#This Row],[BSP]]-1))</f>
        <v>1.96</v>
      </c>
    </row>
    <row r="1330" spans="1:15" x14ac:dyDescent="0.25">
      <c r="A1330">
        <v>180367958</v>
      </c>
      <c r="B1330" s="1" t="s">
        <v>1277</v>
      </c>
      <c r="C1330" s="1" t="s">
        <v>3129</v>
      </c>
      <c r="D1330" s="1" t="s">
        <v>7031</v>
      </c>
      <c r="E1330" s="1" t="s">
        <v>43</v>
      </c>
      <c r="F1330" s="1" t="s">
        <v>54</v>
      </c>
      <c r="G1330" s="2">
        <v>44265</v>
      </c>
      <c r="H1330" s="3">
        <v>0.88611111111111107</v>
      </c>
      <c r="I1330">
        <v>38349662</v>
      </c>
      <c r="J1330">
        <v>6</v>
      </c>
      <c r="K1330" s="1" t="s">
        <v>4291</v>
      </c>
      <c r="L1330">
        <v>0</v>
      </c>
      <c r="M1330" s="4">
        <v>2.1</v>
      </c>
      <c r="N1330" s="5">
        <v>22585.96</v>
      </c>
      <c r="O1330" s="5">
        <f>IF(March_21[[#This Row],[WIN_OSE]]=0,('Summary Sheet'!$O$1)-('Summary Sheet'!$O$1*2%),-'Summary Sheet'!$O$1*(March_21[[#This Row],[BSP]]-1))</f>
        <v>1.96</v>
      </c>
    </row>
    <row r="1331" spans="1:15" x14ac:dyDescent="0.25">
      <c r="A1331">
        <v>180368449</v>
      </c>
      <c r="B1331" s="1" t="s">
        <v>16</v>
      </c>
      <c r="C1331" s="1" t="s">
        <v>3134</v>
      </c>
      <c r="D1331" s="1" t="s">
        <v>7031</v>
      </c>
      <c r="E1331" s="1" t="s">
        <v>32</v>
      </c>
      <c r="F1331" s="1" t="s">
        <v>33</v>
      </c>
      <c r="G1331" s="2">
        <v>44265</v>
      </c>
      <c r="H1331" s="3">
        <v>0.75624999999999998</v>
      </c>
      <c r="I1331">
        <v>36159636</v>
      </c>
      <c r="J1331">
        <v>6</v>
      </c>
      <c r="K1331" s="1" t="s">
        <v>6318</v>
      </c>
      <c r="L1331">
        <v>0</v>
      </c>
      <c r="M1331" s="4">
        <v>4.6445690838678271</v>
      </c>
      <c r="N1331" s="5">
        <v>7012.58</v>
      </c>
      <c r="O1331" s="5">
        <f>IF(March_21[[#This Row],[WIN_OSE]]=0,('Summary Sheet'!$O$1)-('Summary Sheet'!$O$1*2%),-'Summary Sheet'!$O$1*(March_21[[#This Row],[BSP]]-1))</f>
        <v>1.96</v>
      </c>
    </row>
    <row r="1332" spans="1:15" x14ac:dyDescent="0.25">
      <c r="A1332">
        <v>180368451</v>
      </c>
      <c r="B1332" s="1" t="s">
        <v>16</v>
      </c>
      <c r="C1332" s="1" t="s">
        <v>3134</v>
      </c>
      <c r="D1332" s="1" t="s">
        <v>7031</v>
      </c>
      <c r="E1332" s="1" t="s">
        <v>32</v>
      </c>
      <c r="F1332" s="1" t="s">
        <v>33</v>
      </c>
      <c r="G1332" s="2">
        <v>44265</v>
      </c>
      <c r="H1332" s="3">
        <v>0.76944444444444449</v>
      </c>
      <c r="I1332">
        <v>24200884</v>
      </c>
      <c r="J1332">
        <v>4</v>
      </c>
      <c r="K1332" s="1" t="s">
        <v>5837</v>
      </c>
      <c r="L1332">
        <v>1</v>
      </c>
      <c r="M1332" s="4">
        <v>2.3529623742831607</v>
      </c>
      <c r="N1332" s="5">
        <v>19120.14</v>
      </c>
      <c r="O1332" s="5">
        <f>IF(March_21[[#This Row],[WIN_OSE]]=0,('Summary Sheet'!$O$1)-('Summary Sheet'!$O$1*2%),-'Summary Sheet'!$O$1*(March_21[[#This Row],[BSP]]-1))</f>
        <v>-2.7059247485663214</v>
      </c>
    </row>
    <row r="1333" spans="1:15" x14ac:dyDescent="0.25">
      <c r="A1333">
        <v>180368453</v>
      </c>
      <c r="B1333" s="1" t="s">
        <v>16</v>
      </c>
      <c r="C1333" s="1" t="s">
        <v>3134</v>
      </c>
      <c r="D1333" s="1" t="s">
        <v>7031</v>
      </c>
      <c r="E1333" s="1" t="s">
        <v>328</v>
      </c>
      <c r="F1333" s="1" t="s">
        <v>35</v>
      </c>
      <c r="G1333" s="2">
        <v>44265</v>
      </c>
      <c r="H1333" s="3">
        <v>0.77986111111111112</v>
      </c>
      <c r="I1333">
        <v>36763656</v>
      </c>
      <c r="J1333">
        <v>6</v>
      </c>
      <c r="K1333" s="1" t="s">
        <v>6688</v>
      </c>
      <c r="L1333">
        <v>0</v>
      </c>
      <c r="M1333" s="4">
        <v>4.5999999999999996</v>
      </c>
      <c r="N1333" s="5">
        <v>5030.46</v>
      </c>
      <c r="O1333" s="5">
        <f>IF(March_21[[#This Row],[WIN_OSE]]=0,('Summary Sheet'!$O$1)-('Summary Sheet'!$O$1*2%),-'Summary Sheet'!$O$1*(March_21[[#This Row],[BSP]]-1))</f>
        <v>1.96</v>
      </c>
    </row>
    <row r="1334" spans="1:15" x14ac:dyDescent="0.25">
      <c r="A1334">
        <v>180368455</v>
      </c>
      <c r="B1334" s="1" t="s">
        <v>16</v>
      </c>
      <c r="C1334" s="1" t="s">
        <v>3134</v>
      </c>
      <c r="D1334" s="1" t="s">
        <v>7031</v>
      </c>
      <c r="E1334" s="1" t="s">
        <v>27</v>
      </c>
      <c r="F1334" s="1" t="s">
        <v>50</v>
      </c>
      <c r="G1334" s="2">
        <v>44265</v>
      </c>
      <c r="H1334" s="3">
        <v>0.79027777777777775</v>
      </c>
      <c r="I1334">
        <v>38759330</v>
      </c>
      <c r="J1334">
        <v>2</v>
      </c>
      <c r="K1334" s="1" t="s">
        <v>6689</v>
      </c>
      <c r="L1334">
        <v>1</v>
      </c>
      <c r="M1334" s="4">
        <v>4.2591254711486517</v>
      </c>
      <c r="N1334" s="5">
        <v>13224.92</v>
      </c>
      <c r="O1334" s="5">
        <f>IF(March_21[[#This Row],[WIN_OSE]]=0,('Summary Sheet'!$O$1)-('Summary Sheet'!$O$1*2%),-'Summary Sheet'!$O$1*(March_21[[#This Row],[BSP]]-1))</f>
        <v>-6.5182509422973034</v>
      </c>
    </row>
    <row r="1335" spans="1:15" x14ac:dyDescent="0.25">
      <c r="A1335">
        <v>180368457</v>
      </c>
      <c r="B1335" s="1" t="s">
        <v>16</v>
      </c>
      <c r="C1335" s="1" t="s">
        <v>3134</v>
      </c>
      <c r="D1335" s="1" t="s">
        <v>7031</v>
      </c>
      <c r="E1335" s="1" t="s">
        <v>64</v>
      </c>
      <c r="F1335" s="1" t="s">
        <v>35</v>
      </c>
      <c r="G1335" s="2">
        <v>44265</v>
      </c>
      <c r="H1335" s="3">
        <v>0.8041666666666667</v>
      </c>
      <c r="I1335">
        <v>35639116</v>
      </c>
      <c r="J1335">
        <v>6</v>
      </c>
      <c r="K1335" s="1" t="s">
        <v>5454</v>
      </c>
      <c r="L1335">
        <v>0</v>
      </c>
      <c r="M1335" s="4">
        <v>3.4275877033847433</v>
      </c>
      <c r="N1335" s="5">
        <v>8642.84</v>
      </c>
      <c r="O1335" s="5">
        <f>IF(March_21[[#This Row],[WIN_OSE]]=0,('Summary Sheet'!$O$1)-('Summary Sheet'!$O$1*2%),-'Summary Sheet'!$O$1*(March_21[[#This Row],[BSP]]-1))</f>
        <v>1.96</v>
      </c>
    </row>
    <row r="1336" spans="1:15" x14ac:dyDescent="0.25">
      <c r="A1336">
        <v>180368459</v>
      </c>
      <c r="B1336" s="1" t="s">
        <v>16</v>
      </c>
      <c r="C1336" s="1" t="s">
        <v>3134</v>
      </c>
      <c r="D1336" s="1" t="s">
        <v>7031</v>
      </c>
      <c r="E1336" s="1" t="s">
        <v>75</v>
      </c>
      <c r="F1336" s="1" t="s">
        <v>50</v>
      </c>
      <c r="G1336" s="2">
        <v>44265</v>
      </c>
      <c r="H1336" s="3">
        <v>0.81666666666666665</v>
      </c>
      <c r="I1336">
        <v>38459049</v>
      </c>
      <c r="J1336">
        <v>2</v>
      </c>
      <c r="K1336" s="1" t="s">
        <v>6322</v>
      </c>
      <c r="L1336">
        <v>1</v>
      </c>
      <c r="M1336" s="4">
        <v>3.85</v>
      </c>
      <c r="N1336" s="5">
        <v>7196</v>
      </c>
      <c r="O1336" s="5">
        <f>IF(March_21[[#This Row],[WIN_OSE]]=0,('Summary Sheet'!$O$1)-('Summary Sheet'!$O$1*2%),-'Summary Sheet'!$O$1*(March_21[[#This Row],[BSP]]-1))</f>
        <v>-5.7</v>
      </c>
    </row>
    <row r="1337" spans="1:15" x14ac:dyDescent="0.25">
      <c r="A1337">
        <v>180368461</v>
      </c>
      <c r="B1337" s="1" t="s">
        <v>16</v>
      </c>
      <c r="C1337" s="1" t="s">
        <v>3134</v>
      </c>
      <c r="D1337" s="1" t="s">
        <v>7031</v>
      </c>
      <c r="E1337" s="1" t="s">
        <v>49</v>
      </c>
      <c r="F1337" s="1" t="s">
        <v>50</v>
      </c>
      <c r="G1337" s="2">
        <v>44265</v>
      </c>
      <c r="H1337" s="3">
        <v>0.8305555555555556</v>
      </c>
      <c r="I1337">
        <v>25026383</v>
      </c>
      <c r="J1337">
        <v>6</v>
      </c>
      <c r="K1337" s="1" t="s">
        <v>5843</v>
      </c>
      <c r="L1337">
        <v>0</v>
      </c>
      <c r="M1337" s="4">
        <v>3.1109851352613633</v>
      </c>
      <c r="N1337" s="5">
        <v>15344.14</v>
      </c>
      <c r="O1337" s="5">
        <f>IF(March_21[[#This Row],[WIN_OSE]]=0,('Summary Sheet'!$O$1)-('Summary Sheet'!$O$1*2%),-'Summary Sheet'!$O$1*(March_21[[#This Row],[BSP]]-1))</f>
        <v>1.96</v>
      </c>
    </row>
    <row r="1338" spans="1:15" x14ac:dyDescent="0.25">
      <c r="A1338">
        <v>180368463</v>
      </c>
      <c r="B1338" s="1" t="s">
        <v>16</v>
      </c>
      <c r="C1338" s="1" t="s">
        <v>3134</v>
      </c>
      <c r="D1338" s="1" t="s">
        <v>7031</v>
      </c>
      <c r="E1338" s="1" t="s">
        <v>75</v>
      </c>
      <c r="F1338" s="1" t="s">
        <v>50</v>
      </c>
      <c r="G1338" s="2">
        <v>44265</v>
      </c>
      <c r="H1338" s="3">
        <v>0.84513888888888888</v>
      </c>
      <c r="I1338">
        <v>36453004</v>
      </c>
      <c r="J1338">
        <v>1</v>
      </c>
      <c r="K1338" s="1" t="s">
        <v>5840</v>
      </c>
      <c r="L1338">
        <v>0</v>
      </c>
      <c r="M1338" s="4">
        <v>3.8</v>
      </c>
      <c r="N1338" s="5">
        <v>12486.64</v>
      </c>
      <c r="O1338" s="5">
        <f>IF(March_21[[#This Row],[WIN_OSE]]=0,('Summary Sheet'!$O$1)-('Summary Sheet'!$O$1*2%),-'Summary Sheet'!$O$1*(March_21[[#This Row],[BSP]]-1))</f>
        <v>1.96</v>
      </c>
    </row>
    <row r="1339" spans="1:15" x14ac:dyDescent="0.25">
      <c r="A1339">
        <v>180368465</v>
      </c>
      <c r="B1339" s="1" t="s">
        <v>16</v>
      </c>
      <c r="C1339" s="1" t="s">
        <v>3134</v>
      </c>
      <c r="D1339" s="1" t="s">
        <v>7031</v>
      </c>
      <c r="E1339" s="1" t="s">
        <v>346</v>
      </c>
      <c r="F1339" s="1" t="s">
        <v>35</v>
      </c>
      <c r="G1339" s="2">
        <v>44265</v>
      </c>
      <c r="H1339" s="3">
        <v>0.85972222222222228</v>
      </c>
      <c r="I1339">
        <v>37274042</v>
      </c>
      <c r="J1339">
        <v>3</v>
      </c>
      <c r="K1339" s="1" t="s">
        <v>6328</v>
      </c>
      <c r="L1339">
        <v>1</v>
      </c>
      <c r="M1339" s="4">
        <v>3.7973798183834511</v>
      </c>
      <c r="N1339" s="5">
        <v>9138.7800000000007</v>
      </c>
      <c r="O1339" s="5">
        <f>IF(March_21[[#This Row],[WIN_OSE]]=0,('Summary Sheet'!$O$1)-('Summary Sheet'!$O$1*2%),-'Summary Sheet'!$O$1*(March_21[[#This Row],[BSP]]-1))</f>
        <v>-5.5947596367669021</v>
      </c>
    </row>
    <row r="1340" spans="1:15" x14ac:dyDescent="0.25">
      <c r="A1340">
        <v>180368467</v>
      </c>
      <c r="B1340" s="1" t="s">
        <v>16</v>
      </c>
      <c r="C1340" s="1" t="s">
        <v>3134</v>
      </c>
      <c r="D1340" s="1" t="s">
        <v>7031</v>
      </c>
      <c r="E1340" s="1" t="s">
        <v>308</v>
      </c>
      <c r="F1340" s="1" t="s">
        <v>35</v>
      </c>
      <c r="G1340" s="2">
        <v>44265</v>
      </c>
      <c r="H1340" s="3">
        <v>0.87083333333333335</v>
      </c>
      <c r="I1340">
        <v>38488420</v>
      </c>
      <c r="J1340">
        <v>2</v>
      </c>
      <c r="K1340" s="1" t="s">
        <v>6323</v>
      </c>
      <c r="L1340">
        <v>0</v>
      </c>
      <c r="M1340" s="4">
        <v>1.99379653</v>
      </c>
      <c r="N1340" s="5">
        <v>27606.94</v>
      </c>
      <c r="O1340" s="5">
        <f>IF(March_21[[#This Row],[WIN_OSE]]=0,('Summary Sheet'!$O$1)-('Summary Sheet'!$O$1*2%),-'Summary Sheet'!$O$1*(March_21[[#This Row],[BSP]]-1))</f>
        <v>1.96</v>
      </c>
    </row>
    <row r="1341" spans="1:15" x14ac:dyDescent="0.25">
      <c r="A1341">
        <v>180368469</v>
      </c>
      <c r="B1341" s="1" t="s">
        <v>16</v>
      </c>
      <c r="C1341" s="1" t="s">
        <v>3134</v>
      </c>
      <c r="D1341" s="1" t="s">
        <v>7031</v>
      </c>
      <c r="E1341" s="1" t="s">
        <v>55</v>
      </c>
      <c r="F1341" s="1" t="s">
        <v>35</v>
      </c>
      <c r="G1341" s="2">
        <v>44265</v>
      </c>
      <c r="H1341" s="3">
        <v>0.8833333333333333</v>
      </c>
      <c r="I1341">
        <v>26513689</v>
      </c>
      <c r="J1341">
        <v>3</v>
      </c>
      <c r="K1341" s="1" t="s">
        <v>4639</v>
      </c>
      <c r="L1341">
        <v>1</v>
      </c>
      <c r="M1341" s="4">
        <v>2.76</v>
      </c>
      <c r="N1341" s="5">
        <v>11682.2</v>
      </c>
      <c r="O1341" s="5">
        <f>IF(March_21[[#This Row],[WIN_OSE]]=0,('Summary Sheet'!$O$1)-('Summary Sheet'!$O$1*2%),-'Summary Sheet'!$O$1*(March_21[[#This Row],[BSP]]-1))</f>
        <v>-3.5199999999999996</v>
      </c>
    </row>
    <row r="1342" spans="1:15" x14ac:dyDescent="0.25">
      <c r="A1342">
        <v>180368471</v>
      </c>
      <c r="B1342" s="1" t="s">
        <v>16</v>
      </c>
      <c r="C1342" s="1" t="s">
        <v>3134</v>
      </c>
      <c r="D1342" s="1" t="s">
        <v>7031</v>
      </c>
      <c r="E1342" s="1" t="s">
        <v>27</v>
      </c>
      <c r="F1342" s="1" t="s">
        <v>50</v>
      </c>
      <c r="G1342" s="2">
        <v>44265</v>
      </c>
      <c r="H1342" s="3">
        <v>0.89444444444444449</v>
      </c>
      <c r="I1342">
        <v>25026355</v>
      </c>
      <c r="J1342">
        <v>2</v>
      </c>
      <c r="K1342" s="1" t="s">
        <v>1365</v>
      </c>
      <c r="L1342">
        <v>1</v>
      </c>
      <c r="M1342" s="4">
        <v>3.4048004136548844</v>
      </c>
      <c r="N1342" s="5">
        <v>9266.58</v>
      </c>
      <c r="O1342" s="5">
        <f>IF(March_21[[#This Row],[WIN_OSE]]=0,('Summary Sheet'!$O$1)-('Summary Sheet'!$O$1*2%),-'Summary Sheet'!$O$1*(March_21[[#This Row],[BSP]]-1))</f>
        <v>-4.8096008273097688</v>
      </c>
    </row>
    <row r="1343" spans="1:15" x14ac:dyDescent="0.25">
      <c r="A1343">
        <v>180369668</v>
      </c>
      <c r="B1343" s="1" t="s">
        <v>19</v>
      </c>
      <c r="C1343" s="1" t="s">
        <v>3141</v>
      </c>
      <c r="D1343" s="1" t="s">
        <v>7031</v>
      </c>
      <c r="E1343" s="1" t="s">
        <v>65</v>
      </c>
      <c r="F1343" s="1" t="s">
        <v>36</v>
      </c>
      <c r="G1343" s="2">
        <v>44265</v>
      </c>
      <c r="H1343" s="3">
        <v>0.7680555555555556</v>
      </c>
      <c r="I1343">
        <v>38759863</v>
      </c>
      <c r="J1343">
        <v>2</v>
      </c>
      <c r="K1343" s="1" t="s">
        <v>3461</v>
      </c>
      <c r="L1343">
        <v>0</v>
      </c>
      <c r="M1343" s="4">
        <v>2.08</v>
      </c>
      <c r="N1343" s="5">
        <v>23641.5</v>
      </c>
      <c r="O1343" s="5">
        <f>IF(March_21[[#This Row],[WIN_OSE]]=0,('Summary Sheet'!$O$1)-('Summary Sheet'!$O$1*2%),-'Summary Sheet'!$O$1*(March_21[[#This Row],[BSP]]-1))</f>
        <v>1.96</v>
      </c>
    </row>
    <row r="1344" spans="1:15" x14ac:dyDescent="0.25">
      <c r="A1344">
        <v>180369674</v>
      </c>
      <c r="B1344" s="1" t="s">
        <v>19</v>
      </c>
      <c r="C1344" s="1" t="s">
        <v>3141</v>
      </c>
      <c r="D1344" s="1" t="s">
        <v>7031</v>
      </c>
      <c r="E1344" s="1" t="s">
        <v>47</v>
      </c>
      <c r="F1344" s="1" t="s">
        <v>36</v>
      </c>
      <c r="G1344" s="2">
        <v>44265</v>
      </c>
      <c r="H1344" s="3">
        <v>0.77847222222222223</v>
      </c>
      <c r="I1344">
        <v>38438561</v>
      </c>
      <c r="J1344">
        <v>3</v>
      </c>
      <c r="K1344" s="1" t="s">
        <v>6695</v>
      </c>
      <c r="L1344">
        <v>1</v>
      </c>
      <c r="M1344" s="4">
        <v>4.1535363043726479</v>
      </c>
      <c r="N1344" s="5">
        <v>8282.2800000000007</v>
      </c>
      <c r="O1344" s="5">
        <f>IF(March_21[[#This Row],[WIN_OSE]]=0,('Summary Sheet'!$O$1)-('Summary Sheet'!$O$1*2%),-'Summary Sheet'!$O$1*(March_21[[#This Row],[BSP]]-1))</f>
        <v>-6.3070726087452957</v>
      </c>
    </row>
    <row r="1345" spans="1:15" x14ac:dyDescent="0.25">
      <c r="A1345">
        <v>180369680</v>
      </c>
      <c r="B1345" s="1" t="s">
        <v>19</v>
      </c>
      <c r="C1345" s="1" t="s">
        <v>3141</v>
      </c>
      <c r="D1345" s="1" t="s">
        <v>7031</v>
      </c>
      <c r="E1345" s="1" t="s">
        <v>49</v>
      </c>
      <c r="F1345" s="1" t="s">
        <v>179</v>
      </c>
      <c r="G1345" s="2">
        <v>44265</v>
      </c>
      <c r="H1345" s="3">
        <v>0.79097222222222219</v>
      </c>
      <c r="I1345">
        <v>37339528</v>
      </c>
      <c r="J1345">
        <v>6</v>
      </c>
      <c r="K1345" s="1" t="s">
        <v>3454</v>
      </c>
      <c r="L1345">
        <v>0</v>
      </c>
      <c r="M1345" s="4">
        <v>3.05</v>
      </c>
      <c r="N1345" s="5">
        <v>10257.44</v>
      </c>
      <c r="O1345" s="5">
        <f>IF(March_21[[#This Row],[WIN_OSE]]=0,('Summary Sheet'!$O$1)-('Summary Sheet'!$O$1*2%),-'Summary Sheet'!$O$1*(March_21[[#This Row],[BSP]]-1))</f>
        <v>1.96</v>
      </c>
    </row>
    <row r="1346" spans="1:15" x14ac:dyDescent="0.25">
      <c r="A1346">
        <v>180369685</v>
      </c>
      <c r="B1346" s="1" t="s">
        <v>19</v>
      </c>
      <c r="C1346" s="1" t="s">
        <v>3141</v>
      </c>
      <c r="D1346" s="1" t="s">
        <v>7031</v>
      </c>
      <c r="E1346" s="1" t="s">
        <v>30</v>
      </c>
      <c r="F1346" s="1" t="s">
        <v>36</v>
      </c>
      <c r="G1346" s="2">
        <v>44265</v>
      </c>
      <c r="H1346" s="3">
        <v>0.80277777777777781</v>
      </c>
      <c r="I1346">
        <v>21694491</v>
      </c>
      <c r="J1346">
        <v>3</v>
      </c>
      <c r="K1346" s="1" t="s">
        <v>5467</v>
      </c>
      <c r="L1346">
        <v>0</v>
      </c>
      <c r="M1346" s="4">
        <v>3.45</v>
      </c>
      <c r="N1346" s="5">
        <v>6556.74</v>
      </c>
      <c r="O1346" s="5">
        <f>IF(March_21[[#This Row],[WIN_OSE]]=0,('Summary Sheet'!$O$1)-('Summary Sheet'!$O$1*2%),-'Summary Sheet'!$O$1*(March_21[[#This Row],[BSP]]-1))</f>
        <v>1.96</v>
      </c>
    </row>
    <row r="1347" spans="1:15" x14ac:dyDescent="0.25">
      <c r="A1347">
        <v>180369691</v>
      </c>
      <c r="B1347" s="1" t="s">
        <v>19</v>
      </c>
      <c r="C1347" s="1" t="s">
        <v>3141</v>
      </c>
      <c r="D1347" s="1" t="s">
        <v>7031</v>
      </c>
      <c r="E1347" s="1" t="s">
        <v>20</v>
      </c>
      <c r="F1347" s="1" t="s">
        <v>36</v>
      </c>
      <c r="G1347" s="2">
        <v>44265</v>
      </c>
      <c r="H1347" s="3">
        <v>0.81527777777777777</v>
      </c>
      <c r="I1347">
        <v>27795723</v>
      </c>
      <c r="J1347">
        <v>4</v>
      </c>
      <c r="K1347" s="1" t="s">
        <v>5473</v>
      </c>
      <c r="L1347">
        <v>0</v>
      </c>
      <c r="M1347" s="4">
        <v>3.65</v>
      </c>
      <c r="N1347" s="5">
        <v>15028.92</v>
      </c>
      <c r="O1347" s="5">
        <f>IF(March_21[[#This Row],[WIN_OSE]]=0,('Summary Sheet'!$O$1)-('Summary Sheet'!$O$1*2%),-'Summary Sheet'!$O$1*(March_21[[#This Row],[BSP]]-1))</f>
        <v>1.96</v>
      </c>
    </row>
    <row r="1348" spans="1:15" x14ac:dyDescent="0.25">
      <c r="A1348">
        <v>180369695</v>
      </c>
      <c r="B1348" s="1" t="s">
        <v>19</v>
      </c>
      <c r="C1348" s="1" t="s">
        <v>3141</v>
      </c>
      <c r="D1348" s="1" t="s">
        <v>7031</v>
      </c>
      <c r="E1348" s="1" t="s">
        <v>32</v>
      </c>
      <c r="F1348" s="1" t="s">
        <v>36</v>
      </c>
      <c r="G1348" s="2">
        <v>44265</v>
      </c>
      <c r="H1348" s="3">
        <v>0.82708333333333328</v>
      </c>
      <c r="I1348">
        <v>35537390</v>
      </c>
      <c r="J1348">
        <v>4</v>
      </c>
      <c r="K1348" s="1" t="s">
        <v>5463</v>
      </c>
      <c r="L1348">
        <v>0</v>
      </c>
      <c r="M1348" s="4">
        <v>2.5505774344780354</v>
      </c>
      <c r="N1348" s="5">
        <v>13765.36</v>
      </c>
      <c r="O1348" s="5">
        <f>IF(March_21[[#This Row],[WIN_OSE]]=0,('Summary Sheet'!$O$1)-('Summary Sheet'!$O$1*2%),-'Summary Sheet'!$O$1*(March_21[[#This Row],[BSP]]-1))</f>
        <v>1.96</v>
      </c>
    </row>
    <row r="1349" spans="1:15" x14ac:dyDescent="0.25">
      <c r="A1349">
        <v>180369699</v>
      </c>
      <c r="B1349" s="1" t="s">
        <v>19</v>
      </c>
      <c r="C1349" s="1" t="s">
        <v>3141</v>
      </c>
      <c r="D1349" s="1" t="s">
        <v>7031</v>
      </c>
      <c r="E1349" s="1" t="s">
        <v>20</v>
      </c>
      <c r="F1349" s="1" t="s">
        <v>36</v>
      </c>
      <c r="G1349" s="2">
        <v>44265</v>
      </c>
      <c r="H1349" s="3">
        <v>0.83750000000000002</v>
      </c>
      <c r="I1349">
        <v>28174572</v>
      </c>
      <c r="J1349">
        <v>5</v>
      </c>
      <c r="K1349" s="1" t="s">
        <v>1187</v>
      </c>
      <c r="L1349">
        <v>0</v>
      </c>
      <c r="M1349" s="4">
        <v>3.9544355539999998</v>
      </c>
      <c r="N1349" s="5">
        <v>6523.5</v>
      </c>
      <c r="O1349" s="5">
        <f>IF(March_21[[#This Row],[WIN_OSE]]=0,('Summary Sheet'!$O$1)-('Summary Sheet'!$O$1*2%),-'Summary Sheet'!$O$1*(March_21[[#This Row],[BSP]]-1))</f>
        <v>1.96</v>
      </c>
    </row>
    <row r="1350" spans="1:15" x14ac:dyDescent="0.25">
      <c r="A1350">
        <v>180369703</v>
      </c>
      <c r="B1350" s="1" t="s">
        <v>19</v>
      </c>
      <c r="C1350" s="1" t="s">
        <v>3141</v>
      </c>
      <c r="D1350" s="1" t="s">
        <v>7031</v>
      </c>
      <c r="E1350" s="1" t="s">
        <v>24</v>
      </c>
      <c r="F1350" s="1" t="s">
        <v>36</v>
      </c>
      <c r="G1350" s="2">
        <v>44265</v>
      </c>
      <c r="H1350" s="3">
        <v>0.84791666666666665</v>
      </c>
      <c r="I1350">
        <v>38234983</v>
      </c>
      <c r="J1350">
        <v>2</v>
      </c>
      <c r="K1350" s="1" t="s">
        <v>3500</v>
      </c>
      <c r="L1350">
        <v>1</v>
      </c>
      <c r="M1350" s="4">
        <v>4.2165495904668955</v>
      </c>
      <c r="N1350" s="5">
        <v>6301.8</v>
      </c>
      <c r="O1350" s="5">
        <f>IF(March_21[[#This Row],[WIN_OSE]]=0,('Summary Sheet'!$O$1)-('Summary Sheet'!$O$1*2%),-'Summary Sheet'!$O$1*(March_21[[#This Row],[BSP]]-1))</f>
        <v>-6.433099180933791</v>
      </c>
    </row>
    <row r="1351" spans="1:15" x14ac:dyDescent="0.25">
      <c r="A1351">
        <v>180369709</v>
      </c>
      <c r="B1351" s="1" t="s">
        <v>19</v>
      </c>
      <c r="C1351" s="1" t="s">
        <v>3141</v>
      </c>
      <c r="D1351" s="1" t="s">
        <v>7031</v>
      </c>
      <c r="E1351" s="1" t="s">
        <v>20</v>
      </c>
      <c r="F1351" s="1" t="s">
        <v>36</v>
      </c>
      <c r="G1351" s="2">
        <v>44265</v>
      </c>
      <c r="H1351" s="3">
        <v>0.85833333333333328</v>
      </c>
      <c r="I1351">
        <v>19911245</v>
      </c>
      <c r="J1351">
        <v>1</v>
      </c>
      <c r="K1351" s="1" t="s">
        <v>6698</v>
      </c>
      <c r="L1351">
        <v>0</v>
      </c>
      <c r="M1351" s="4">
        <v>4.4274343088320727</v>
      </c>
      <c r="N1351" s="5">
        <v>10270.120000000001</v>
      </c>
      <c r="O1351" s="5">
        <f>IF(March_21[[#This Row],[WIN_OSE]]=0,('Summary Sheet'!$O$1)-('Summary Sheet'!$O$1*2%),-'Summary Sheet'!$O$1*(March_21[[#This Row],[BSP]]-1))</f>
        <v>1.96</v>
      </c>
    </row>
    <row r="1352" spans="1:15" x14ac:dyDescent="0.25">
      <c r="A1352">
        <v>180369715</v>
      </c>
      <c r="B1352" s="1" t="s">
        <v>19</v>
      </c>
      <c r="C1352" s="1" t="s">
        <v>3141</v>
      </c>
      <c r="D1352" s="1" t="s">
        <v>7031</v>
      </c>
      <c r="E1352" s="1" t="s">
        <v>39</v>
      </c>
      <c r="F1352" s="1" t="s">
        <v>36</v>
      </c>
      <c r="G1352" s="2">
        <v>44265</v>
      </c>
      <c r="H1352" s="3">
        <v>0.86944444444444446</v>
      </c>
      <c r="I1352">
        <v>36766450</v>
      </c>
      <c r="J1352">
        <v>5</v>
      </c>
      <c r="K1352" s="1" t="s">
        <v>5465</v>
      </c>
      <c r="L1352">
        <v>1</v>
      </c>
      <c r="M1352" s="4">
        <v>3.7655589233161311</v>
      </c>
      <c r="N1352" s="5">
        <v>10292.6</v>
      </c>
      <c r="O1352" s="5">
        <f>IF(March_21[[#This Row],[WIN_OSE]]=0,('Summary Sheet'!$O$1)-('Summary Sheet'!$O$1*2%),-'Summary Sheet'!$O$1*(March_21[[#This Row],[BSP]]-1))</f>
        <v>-5.5311178466322621</v>
      </c>
    </row>
    <row r="1353" spans="1:15" x14ac:dyDescent="0.25">
      <c r="A1353">
        <v>180369720</v>
      </c>
      <c r="B1353" s="1" t="s">
        <v>19</v>
      </c>
      <c r="C1353" s="1" t="s">
        <v>3141</v>
      </c>
      <c r="D1353" s="1" t="s">
        <v>7031</v>
      </c>
      <c r="E1353" s="1" t="s">
        <v>39</v>
      </c>
      <c r="F1353" s="1" t="s">
        <v>36</v>
      </c>
      <c r="G1353" s="2">
        <v>44265</v>
      </c>
      <c r="H1353" s="3">
        <v>0.88263888888888886</v>
      </c>
      <c r="I1353">
        <v>28567331</v>
      </c>
      <c r="J1353">
        <v>4</v>
      </c>
      <c r="K1353" s="1" t="s">
        <v>5470</v>
      </c>
      <c r="L1353">
        <v>0</v>
      </c>
      <c r="M1353" s="4">
        <v>4.4123516030000003</v>
      </c>
      <c r="N1353" s="5">
        <v>7779.32</v>
      </c>
      <c r="O1353" s="5">
        <f>IF(March_21[[#This Row],[WIN_OSE]]=0,('Summary Sheet'!$O$1)-('Summary Sheet'!$O$1*2%),-'Summary Sheet'!$O$1*(March_21[[#This Row],[BSP]]-1))</f>
        <v>1.96</v>
      </c>
    </row>
    <row r="1354" spans="1:15" x14ac:dyDescent="0.25">
      <c r="A1354">
        <v>180369723</v>
      </c>
      <c r="B1354" s="1" t="s">
        <v>19</v>
      </c>
      <c r="C1354" s="1" t="s">
        <v>3141</v>
      </c>
      <c r="D1354" s="1" t="s">
        <v>7031</v>
      </c>
      <c r="E1354" s="1" t="s">
        <v>39</v>
      </c>
      <c r="F1354" s="1" t="s">
        <v>36</v>
      </c>
      <c r="G1354" s="2">
        <v>44265</v>
      </c>
      <c r="H1354" s="3">
        <v>0.8930555555555556</v>
      </c>
      <c r="I1354">
        <v>28688375</v>
      </c>
      <c r="J1354">
        <v>1</v>
      </c>
      <c r="K1354" s="1" t="s">
        <v>5471</v>
      </c>
      <c r="L1354">
        <v>0</v>
      </c>
      <c r="M1354" s="4">
        <v>3.2778865747299637</v>
      </c>
      <c r="N1354" s="5">
        <v>11902</v>
      </c>
      <c r="O1354" s="5">
        <f>IF(March_21[[#This Row],[WIN_OSE]]=0,('Summary Sheet'!$O$1)-('Summary Sheet'!$O$1*2%),-'Summary Sheet'!$O$1*(March_21[[#This Row],[BSP]]-1))</f>
        <v>1.96</v>
      </c>
    </row>
    <row r="1355" spans="1:15" x14ac:dyDescent="0.25">
      <c r="A1355">
        <v>180369748</v>
      </c>
      <c r="B1355" s="1" t="s">
        <v>16</v>
      </c>
      <c r="C1355" s="1" t="s">
        <v>3119</v>
      </c>
      <c r="D1355" s="1" t="s">
        <v>7031</v>
      </c>
      <c r="E1355" s="1" t="s">
        <v>24</v>
      </c>
      <c r="F1355" s="1" t="s">
        <v>25</v>
      </c>
      <c r="G1355" s="2">
        <v>44265</v>
      </c>
      <c r="H1355" s="3">
        <v>0.76180555555555551</v>
      </c>
      <c r="I1355">
        <v>37983075</v>
      </c>
      <c r="J1355">
        <v>3</v>
      </c>
      <c r="K1355" s="1" t="s">
        <v>6699</v>
      </c>
      <c r="L1355">
        <v>0</v>
      </c>
      <c r="M1355" s="4">
        <v>2.8812316746629945</v>
      </c>
      <c r="N1355" s="5">
        <v>12432.56</v>
      </c>
      <c r="O1355" s="5">
        <f>IF(March_21[[#This Row],[WIN_OSE]]=0,('Summary Sheet'!$O$1)-('Summary Sheet'!$O$1*2%),-'Summary Sheet'!$O$1*(March_21[[#This Row],[BSP]]-1))</f>
        <v>1.96</v>
      </c>
    </row>
    <row r="1356" spans="1:15" x14ac:dyDescent="0.25">
      <c r="A1356">
        <v>180369750</v>
      </c>
      <c r="B1356" s="1" t="s">
        <v>16</v>
      </c>
      <c r="C1356" s="1" t="s">
        <v>3119</v>
      </c>
      <c r="D1356" s="1" t="s">
        <v>7031</v>
      </c>
      <c r="E1356" s="1" t="s">
        <v>39</v>
      </c>
      <c r="F1356" s="1" t="s">
        <v>25</v>
      </c>
      <c r="G1356" s="2">
        <v>44265</v>
      </c>
      <c r="H1356" s="3">
        <v>0.7729166666666667</v>
      </c>
      <c r="I1356">
        <v>36414215</v>
      </c>
      <c r="J1356">
        <v>6</v>
      </c>
      <c r="K1356" s="1" t="s">
        <v>5880</v>
      </c>
      <c r="L1356">
        <v>0</v>
      </c>
      <c r="M1356" s="4">
        <v>2.5368259346237894</v>
      </c>
      <c r="N1356" s="5">
        <v>29047.94</v>
      </c>
      <c r="O1356" s="5">
        <f>IF(March_21[[#This Row],[WIN_OSE]]=0,('Summary Sheet'!$O$1)-('Summary Sheet'!$O$1*2%),-'Summary Sheet'!$O$1*(March_21[[#This Row],[BSP]]-1))</f>
        <v>1.96</v>
      </c>
    </row>
    <row r="1357" spans="1:15" x14ac:dyDescent="0.25">
      <c r="A1357">
        <v>180369752</v>
      </c>
      <c r="B1357" s="1" t="s">
        <v>16</v>
      </c>
      <c r="C1357" s="1" t="s">
        <v>3119</v>
      </c>
      <c r="D1357" s="1" t="s">
        <v>7031</v>
      </c>
      <c r="E1357" s="1" t="s">
        <v>49</v>
      </c>
      <c r="F1357" s="1" t="s">
        <v>28</v>
      </c>
      <c r="G1357" s="2">
        <v>44265</v>
      </c>
      <c r="H1357" s="3">
        <v>0.78333333333333333</v>
      </c>
      <c r="I1357">
        <v>22784561</v>
      </c>
      <c r="J1357">
        <v>1</v>
      </c>
      <c r="K1357" s="1" t="s">
        <v>6120</v>
      </c>
      <c r="L1357">
        <v>0</v>
      </c>
      <c r="M1357" s="4">
        <v>4.1511900724578066</v>
      </c>
      <c r="N1357" s="5">
        <v>8429.94</v>
      </c>
      <c r="O1357" s="5">
        <f>IF(March_21[[#This Row],[WIN_OSE]]=0,('Summary Sheet'!$O$1)-('Summary Sheet'!$O$1*2%),-'Summary Sheet'!$O$1*(March_21[[#This Row],[BSP]]-1))</f>
        <v>1.96</v>
      </c>
    </row>
    <row r="1358" spans="1:15" x14ac:dyDescent="0.25">
      <c r="A1358">
        <v>180369754</v>
      </c>
      <c r="B1358" s="1" t="s">
        <v>16</v>
      </c>
      <c r="C1358" s="1" t="s">
        <v>3119</v>
      </c>
      <c r="D1358" s="1" t="s">
        <v>7031</v>
      </c>
      <c r="E1358" s="1" t="s">
        <v>24</v>
      </c>
      <c r="F1358" s="1" t="s">
        <v>25</v>
      </c>
      <c r="G1358" s="2">
        <v>44265</v>
      </c>
      <c r="H1358" s="3">
        <v>0.79652777777777772</v>
      </c>
      <c r="I1358">
        <v>37194717</v>
      </c>
      <c r="J1358">
        <v>2</v>
      </c>
      <c r="K1358" s="1" t="s">
        <v>1077</v>
      </c>
      <c r="L1358">
        <v>0</v>
      </c>
      <c r="M1358" s="4">
        <v>3.9336605019999999</v>
      </c>
      <c r="N1358" s="5">
        <v>8923.56</v>
      </c>
      <c r="O1358" s="5">
        <f>IF(March_21[[#This Row],[WIN_OSE]]=0,('Summary Sheet'!$O$1)-('Summary Sheet'!$O$1*2%),-'Summary Sheet'!$O$1*(March_21[[#This Row],[BSP]]-1))</f>
        <v>1.96</v>
      </c>
    </row>
    <row r="1359" spans="1:15" x14ac:dyDescent="0.25">
      <c r="A1359">
        <v>180369756</v>
      </c>
      <c r="B1359" s="1" t="s">
        <v>16</v>
      </c>
      <c r="C1359" s="1" t="s">
        <v>3119</v>
      </c>
      <c r="D1359" s="1" t="s">
        <v>7031</v>
      </c>
      <c r="E1359" s="1" t="s">
        <v>41</v>
      </c>
      <c r="F1359" s="1" t="s">
        <v>25</v>
      </c>
      <c r="G1359" s="2">
        <v>44265</v>
      </c>
      <c r="H1359" s="3">
        <v>0.80833333333333335</v>
      </c>
      <c r="I1359">
        <v>28586366</v>
      </c>
      <c r="J1359">
        <v>4</v>
      </c>
      <c r="K1359" s="1" t="s">
        <v>3492</v>
      </c>
      <c r="L1359">
        <v>0</v>
      </c>
      <c r="M1359" s="4">
        <v>3.7</v>
      </c>
      <c r="N1359" s="5">
        <v>12467.16</v>
      </c>
      <c r="O1359" s="5">
        <f>IF(March_21[[#This Row],[WIN_OSE]]=0,('Summary Sheet'!$O$1)-('Summary Sheet'!$O$1*2%),-'Summary Sheet'!$O$1*(March_21[[#This Row],[BSP]]-1))</f>
        <v>1.96</v>
      </c>
    </row>
    <row r="1360" spans="1:15" x14ac:dyDescent="0.25">
      <c r="A1360">
        <v>180369758</v>
      </c>
      <c r="B1360" s="1" t="s">
        <v>16</v>
      </c>
      <c r="C1360" s="1" t="s">
        <v>3119</v>
      </c>
      <c r="D1360" s="1" t="s">
        <v>7031</v>
      </c>
      <c r="E1360" s="1" t="s">
        <v>75</v>
      </c>
      <c r="F1360" s="1" t="s">
        <v>28</v>
      </c>
      <c r="G1360" s="2">
        <v>44265</v>
      </c>
      <c r="H1360" s="3">
        <v>0.82222222222222219</v>
      </c>
      <c r="I1360">
        <v>25195638</v>
      </c>
      <c r="J1360">
        <v>5</v>
      </c>
      <c r="K1360" s="1" t="s">
        <v>5877</v>
      </c>
      <c r="L1360">
        <v>1</v>
      </c>
      <c r="M1360" s="4">
        <v>3.25</v>
      </c>
      <c r="N1360" s="5">
        <v>14042.64</v>
      </c>
      <c r="O1360" s="5">
        <f>IF(March_21[[#This Row],[WIN_OSE]]=0,('Summary Sheet'!$O$1)-('Summary Sheet'!$O$1*2%),-'Summary Sheet'!$O$1*(March_21[[#This Row],[BSP]]-1))</f>
        <v>-4.5</v>
      </c>
    </row>
    <row r="1361" spans="1:15" x14ac:dyDescent="0.25">
      <c r="A1361">
        <v>180369760</v>
      </c>
      <c r="B1361" s="1" t="s">
        <v>16</v>
      </c>
      <c r="C1361" s="1" t="s">
        <v>3119</v>
      </c>
      <c r="D1361" s="1" t="s">
        <v>7031</v>
      </c>
      <c r="E1361" s="1" t="s">
        <v>39</v>
      </c>
      <c r="F1361" s="1" t="s">
        <v>25</v>
      </c>
      <c r="G1361" s="2">
        <v>44265</v>
      </c>
      <c r="H1361" s="3">
        <v>0.8354166666666667</v>
      </c>
      <c r="I1361">
        <v>37066458</v>
      </c>
      <c r="J1361">
        <v>3</v>
      </c>
      <c r="K1361" s="1" t="s">
        <v>3866</v>
      </c>
      <c r="L1361">
        <v>0</v>
      </c>
      <c r="M1361" s="4">
        <v>2.1871494465020258</v>
      </c>
      <c r="N1361" s="5">
        <v>37910.839999999997</v>
      </c>
      <c r="O1361" s="5">
        <f>IF(March_21[[#This Row],[WIN_OSE]]=0,('Summary Sheet'!$O$1)-('Summary Sheet'!$O$1*2%),-'Summary Sheet'!$O$1*(March_21[[#This Row],[BSP]]-1))</f>
        <v>1.96</v>
      </c>
    </row>
    <row r="1362" spans="1:15" x14ac:dyDescent="0.25">
      <c r="A1362">
        <v>180369762</v>
      </c>
      <c r="B1362" s="1" t="s">
        <v>16</v>
      </c>
      <c r="C1362" s="1" t="s">
        <v>3119</v>
      </c>
      <c r="D1362" s="1" t="s">
        <v>7031</v>
      </c>
      <c r="E1362" s="1" t="s">
        <v>24</v>
      </c>
      <c r="F1362" s="1" t="s">
        <v>25</v>
      </c>
      <c r="G1362" s="2">
        <v>44265</v>
      </c>
      <c r="H1362" s="3">
        <v>0.84930555555555554</v>
      </c>
      <c r="I1362">
        <v>22273105</v>
      </c>
      <c r="J1362">
        <v>6</v>
      </c>
      <c r="K1362" s="1" t="s">
        <v>4342</v>
      </c>
      <c r="L1362">
        <v>0</v>
      </c>
      <c r="M1362" s="4">
        <v>3.45</v>
      </c>
      <c r="N1362" s="5">
        <v>9989.4599999999991</v>
      </c>
      <c r="O1362" s="5">
        <f>IF(March_21[[#This Row],[WIN_OSE]]=0,('Summary Sheet'!$O$1)-('Summary Sheet'!$O$1*2%),-'Summary Sheet'!$O$1*(March_21[[#This Row],[BSP]]-1))</f>
        <v>1.96</v>
      </c>
    </row>
    <row r="1363" spans="1:15" x14ac:dyDescent="0.25">
      <c r="A1363">
        <v>180369764</v>
      </c>
      <c r="B1363" s="1" t="s">
        <v>16</v>
      </c>
      <c r="C1363" s="1" t="s">
        <v>3119</v>
      </c>
      <c r="D1363" s="1" t="s">
        <v>7031</v>
      </c>
      <c r="E1363" s="1" t="s">
        <v>45</v>
      </c>
      <c r="F1363" s="1" t="s">
        <v>28</v>
      </c>
      <c r="G1363" s="2">
        <v>44265</v>
      </c>
      <c r="H1363" s="3">
        <v>0.86319444444444449</v>
      </c>
      <c r="I1363">
        <v>35838112</v>
      </c>
      <c r="J1363">
        <v>5</v>
      </c>
      <c r="K1363" s="1" t="s">
        <v>6700</v>
      </c>
      <c r="L1363">
        <v>0</v>
      </c>
      <c r="M1363" s="4">
        <v>4.7</v>
      </c>
      <c r="N1363" s="5">
        <v>6660.5</v>
      </c>
      <c r="O1363" s="5">
        <f>IF(March_21[[#This Row],[WIN_OSE]]=0,('Summary Sheet'!$O$1)-('Summary Sheet'!$O$1*2%),-'Summary Sheet'!$O$1*(March_21[[#This Row],[BSP]]-1))</f>
        <v>1.96</v>
      </c>
    </row>
    <row r="1364" spans="1:15" x14ac:dyDescent="0.25">
      <c r="A1364">
        <v>180369766</v>
      </c>
      <c r="B1364" s="1" t="s">
        <v>16</v>
      </c>
      <c r="C1364" s="1" t="s">
        <v>3119</v>
      </c>
      <c r="D1364" s="1" t="s">
        <v>7031</v>
      </c>
      <c r="E1364" s="1" t="s">
        <v>39</v>
      </c>
      <c r="F1364" s="1" t="s">
        <v>25</v>
      </c>
      <c r="G1364" s="2">
        <v>44265</v>
      </c>
      <c r="H1364" s="3">
        <v>0.87638888888888888</v>
      </c>
      <c r="I1364">
        <v>26938624</v>
      </c>
      <c r="J1364">
        <v>1</v>
      </c>
      <c r="K1364" s="1" t="s">
        <v>6702</v>
      </c>
      <c r="L1364">
        <v>0</v>
      </c>
      <c r="M1364" s="4">
        <v>3.3480683998252045</v>
      </c>
      <c r="N1364" s="5">
        <v>8583.2999999999993</v>
      </c>
      <c r="O1364" s="5">
        <f>IF(March_21[[#This Row],[WIN_OSE]]=0,('Summary Sheet'!$O$1)-('Summary Sheet'!$O$1*2%),-'Summary Sheet'!$O$1*(March_21[[#This Row],[BSP]]-1))</f>
        <v>1.96</v>
      </c>
    </row>
    <row r="1365" spans="1:15" x14ac:dyDescent="0.25">
      <c r="A1365">
        <v>180369768</v>
      </c>
      <c r="B1365" s="1" t="s">
        <v>16</v>
      </c>
      <c r="C1365" s="1" t="s">
        <v>3119</v>
      </c>
      <c r="D1365" s="1" t="s">
        <v>7031</v>
      </c>
      <c r="E1365" s="1" t="s">
        <v>24</v>
      </c>
      <c r="F1365" s="1" t="s">
        <v>25</v>
      </c>
      <c r="G1365" s="2">
        <v>44265</v>
      </c>
      <c r="H1365" s="3">
        <v>0.88749999999999996</v>
      </c>
      <c r="I1365">
        <v>36826245</v>
      </c>
      <c r="J1365">
        <v>3</v>
      </c>
      <c r="K1365" s="1" t="s">
        <v>5487</v>
      </c>
      <c r="L1365">
        <v>0</v>
      </c>
      <c r="M1365" s="4">
        <v>4.070667619365123</v>
      </c>
      <c r="N1365" s="5">
        <v>8840.7999999999993</v>
      </c>
      <c r="O1365" s="5">
        <f>IF(March_21[[#This Row],[WIN_OSE]]=0,('Summary Sheet'!$O$1)-('Summary Sheet'!$O$1*2%),-'Summary Sheet'!$O$1*(March_21[[#This Row],[BSP]]-1))</f>
        <v>1.96</v>
      </c>
    </row>
    <row r="1366" spans="1:15" x14ac:dyDescent="0.25">
      <c r="A1366">
        <v>180370573</v>
      </c>
      <c r="B1366" s="1" t="s">
        <v>19</v>
      </c>
      <c r="C1366" s="1" t="s">
        <v>3132</v>
      </c>
      <c r="D1366" s="1" t="s">
        <v>7031</v>
      </c>
      <c r="E1366" s="1" t="s">
        <v>65</v>
      </c>
      <c r="F1366" s="1" t="s">
        <v>42</v>
      </c>
      <c r="G1366" s="2">
        <v>44265</v>
      </c>
      <c r="H1366" s="3">
        <v>0.46250000000000002</v>
      </c>
      <c r="I1366">
        <v>26729278</v>
      </c>
      <c r="J1366">
        <v>4</v>
      </c>
      <c r="K1366" s="1" t="s">
        <v>6109</v>
      </c>
      <c r="L1366">
        <v>1</v>
      </c>
      <c r="M1366" s="4">
        <v>2.1323643881386385</v>
      </c>
      <c r="N1366" s="5">
        <v>12860.58</v>
      </c>
      <c r="O1366" s="5">
        <f>IF(March_21[[#This Row],[WIN_OSE]]=0,('Summary Sheet'!$O$1)-('Summary Sheet'!$O$1*2%),-'Summary Sheet'!$O$1*(March_21[[#This Row],[BSP]]-1))</f>
        <v>-2.264728776277277</v>
      </c>
    </row>
    <row r="1367" spans="1:15" x14ac:dyDescent="0.25">
      <c r="A1367">
        <v>180370575</v>
      </c>
      <c r="B1367" s="1" t="s">
        <v>19</v>
      </c>
      <c r="C1367" s="1" t="s">
        <v>3132</v>
      </c>
      <c r="D1367" s="1" t="s">
        <v>7031</v>
      </c>
      <c r="E1367" s="1" t="s">
        <v>43</v>
      </c>
      <c r="F1367" s="1" t="s">
        <v>42</v>
      </c>
      <c r="G1367" s="2">
        <v>44265</v>
      </c>
      <c r="H1367" s="3">
        <v>0.47291666666666665</v>
      </c>
      <c r="I1367">
        <v>19504999</v>
      </c>
      <c r="J1367">
        <v>6</v>
      </c>
      <c r="K1367" s="1" t="s">
        <v>6026</v>
      </c>
      <c r="L1367">
        <v>0</v>
      </c>
      <c r="M1367" s="4">
        <v>2.0986248343122131</v>
      </c>
      <c r="N1367" s="5">
        <v>18864.419999999998</v>
      </c>
      <c r="O1367" s="5">
        <f>IF(March_21[[#This Row],[WIN_OSE]]=0,('Summary Sheet'!$O$1)-('Summary Sheet'!$O$1*2%),-'Summary Sheet'!$O$1*(March_21[[#This Row],[BSP]]-1))</f>
        <v>1.96</v>
      </c>
    </row>
    <row r="1368" spans="1:15" x14ac:dyDescent="0.25">
      <c r="A1368">
        <v>180370577</v>
      </c>
      <c r="B1368" s="1" t="s">
        <v>19</v>
      </c>
      <c r="C1368" s="1" t="s">
        <v>3132</v>
      </c>
      <c r="D1368" s="1" t="s">
        <v>7031</v>
      </c>
      <c r="E1368" s="1" t="s">
        <v>48</v>
      </c>
      <c r="F1368" s="1" t="s">
        <v>42</v>
      </c>
      <c r="G1368" s="2">
        <v>44265</v>
      </c>
      <c r="H1368" s="3">
        <v>0.48333333333333334</v>
      </c>
      <c r="I1368">
        <v>27965685</v>
      </c>
      <c r="J1368">
        <v>3</v>
      </c>
      <c r="K1368" s="1" t="s">
        <v>6023</v>
      </c>
      <c r="L1368">
        <v>0</v>
      </c>
      <c r="M1368" s="4">
        <v>3.0676466127893942</v>
      </c>
      <c r="N1368" s="5">
        <v>7831.06</v>
      </c>
      <c r="O1368" s="5">
        <f>IF(March_21[[#This Row],[WIN_OSE]]=0,('Summary Sheet'!$O$1)-('Summary Sheet'!$O$1*2%),-'Summary Sheet'!$O$1*(March_21[[#This Row],[BSP]]-1))</f>
        <v>1.96</v>
      </c>
    </row>
    <row r="1369" spans="1:15" x14ac:dyDescent="0.25">
      <c r="A1369">
        <v>180370579</v>
      </c>
      <c r="B1369" s="1" t="s">
        <v>19</v>
      </c>
      <c r="C1369" s="1" t="s">
        <v>3132</v>
      </c>
      <c r="D1369" s="1" t="s">
        <v>7031</v>
      </c>
      <c r="E1369" s="1" t="s">
        <v>30</v>
      </c>
      <c r="F1369" s="1" t="s">
        <v>42</v>
      </c>
      <c r="G1369" s="2">
        <v>44265</v>
      </c>
      <c r="H1369" s="3">
        <v>0.49375000000000002</v>
      </c>
      <c r="I1369">
        <v>38756511</v>
      </c>
      <c r="J1369">
        <v>3</v>
      </c>
      <c r="K1369" s="1" t="s">
        <v>6029</v>
      </c>
      <c r="L1369">
        <v>0</v>
      </c>
      <c r="M1369" s="4">
        <v>3.1310080367517363</v>
      </c>
      <c r="N1369" s="5">
        <v>14687.64</v>
      </c>
      <c r="O1369" s="5">
        <f>IF(March_21[[#This Row],[WIN_OSE]]=0,('Summary Sheet'!$O$1)-('Summary Sheet'!$O$1*2%),-'Summary Sheet'!$O$1*(March_21[[#This Row],[BSP]]-1))</f>
        <v>1.96</v>
      </c>
    </row>
    <row r="1370" spans="1:15" x14ac:dyDescent="0.25">
      <c r="A1370">
        <v>180370581</v>
      </c>
      <c r="B1370" s="1" t="s">
        <v>19</v>
      </c>
      <c r="C1370" s="1" t="s">
        <v>3132</v>
      </c>
      <c r="D1370" s="1" t="s">
        <v>7031</v>
      </c>
      <c r="E1370" s="1" t="s">
        <v>24</v>
      </c>
      <c r="F1370" s="1" t="s">
        <v>42</v>
      </c>
      <c r="G1370" s="2">
        <v>44265</v>
      </c>
      <c r="H1370" s="3">
        <v>0.50416666666666665</v>
      </c>
      <c r="I1370">
        <v>38549023</v>
      </c>
      <c r="J1370">
        <v>4</v>
      </c>
      <c r="K1370" s="1" t="s">
        <v>5714</v>
      </c>
      <c r="L1370">
        <v>1</v>
      </c>
      <c r="M1370" s="4">
        <v>3.3</v>
      </c>
      <c r="N1370" s="5">
        <v>9220.1200000000008</v>
      </c>
      <c r="O1370" s="5">
        <f>IF(March_21[[#This Row],[WIN_OSE]]=0,('Summary Sheet'!$O$1)-('Summary Sheet'!$O$1*2%),-'Summary Sheet'!$O$1*(March_21[[#This Row],[BSP]]-1))</f>
        <v>-4.5999999999999996</v>
      </c>
    </row>
    <row r="1371" spans="1:15" x14ac:dyDescent="0.25">
      <c r="A1371">
        <v>180370583</v>
      </c>
      <c r="B1371" s="1" t="s">
        <v>19</v>
      </c>
      <c r="C1371" s="1" t="s">
        <v>3132</v>
      </c>
      <c r="D1371" s="1" t="s">
        <v>7031</v>
      </c>
      <c r="E1371" s="1" t="s">
        <v>39</v>
      </c>
      <c r="F1371" s="1" t="s">
        <v>42</v>
      </c>
      <c r="G1371" s="2">
        <v>44265</v>
      </c>
      <c r="H1371" s="3">
        <v>0.51458333333333328</v>
      </c>
      <c r="I1371">
        <v>22889378</v>
      </c>
      <c r="J1371">
        <v>4</v>
      </c>
      <c r="K1371" s="1" t="s">
        <v>5717</v>
      </c>
      <c r="L1371">
        <v>1</v>
      </c>
      <c r="M1371" s="4">
        <v>4.0999999999999996</v>
      </c>
      <c r="N1371" s="5">
        <v>7997.1</v>
      </c>
      <c r="O1371" s="5">
        <f>IF(March_21[[#This Row],[WIN_OSE]]=0,('Summary Sheet'!$O$1)-('Summary Sheet'!$O$1*2%),-'Summary Sheet'!$O$1*(March_21[[#This Row],[BSP]]-1))</f>
        <v>-6.1999999999999993</v>
      </c>
    </row>
    <row r="1372" spans="1:15" x14ac:dyDescent="0.25">
      <c r="A1372">
        <v>180370585</v>
      </c>
      <c r="B1372" s="1" t="s">
        <v>19</v>
      </c>
      <c r="C1372" s="1" t="s">
        <v>3132</v>
      </c>
      <c r="D1372" s="1" t="s">
        <v>7031</v>
      </c>
      <c r="E1372" s="1" t="s">
        <v>41</v>
      </c>
      <c r="F1372" s="1" t="s">
        <v>42</v>
      </c>
      <c r="G1372" s="2">
        <v>44265</v>
      </c>
      <c r="H1372" s="3">
        <v>0.52500000000000002</v>
      </c>
      <c r="I1372">
        <v>38379616</v>
      </c>
      <c r="J1372">
        <v>6</v>
      </c>
      <c r="K1372" s="1" t="s">
        <v>3486</v>
      </c>
      <c r="L1372">
        <v>0</v>
      </c>
      <c r="M1372" s="4">
        <v>3.5</v>
      </c>
      <c r="N1372" s="5">
        <v>6984.68</v>
      </c>
      <c r="O1372" s="5">
        <f>IF(March_21[[#This Row],[WIN_OSE]]=0,('Summary Sheet'!$O$1)-('Summary Sheet'!$O$1*2%),-'Summary Sheet'!$O$1*(March_21[[#This Row],[BSP]]-1))</f>
        <v>1.96</v>
      </c>
    </row>
    <row r="1373" spans="1:15" x14ac:dyDescent="0.25">
      <c r="A1373">
        <v>180370587</v>
      </c>
      <c r="B1373" s="1" t="s">
        <v>19</v>
      </c>
      <c r="C1373" s="1" t="s">
        <v>3132</v>
      </c>
      <c r="D1373" s="1" t="s">
        <v>7031</v>
      </c>
      <c r="E1373" s="1" t="s">
        <v>47</v>
      </c>
      <c r="F1373" s="1" t="s">
        <v>42</v>
      </c>
      <c r="G1373" s="2">
        <v>44265</v>
      </c>
      <c r="H1373" s="3">
        <v>0.53541666666666665</v>
      </c>
      <c r="I1373">
        <v>36003218</v>
      </c>
      <c r="J1373">
        <v>5</v>
      </c>
      <c r="K1373" s="1" t="s">
        <v>104</v>
      </c>
      <c r="L1373">
        <v>1</v>
      </c>
      <c r="M1373" s="4">
        <v>3.1513950302550082</v>
      </c>
      <c r="N1373" s="5">
        <v>10797.88</v>
      </c>
      <c r="O1373" s="5">
        <f>IF(March_21[[#This Row],[WIN_OSE]]=0,('Summary Sheet'!$O$1)-('Summary Sheet'!$O$1*2%),-'Summary Sheet'!$O$1*(March_21[[#This Row],[BSP]]-1))</f>
        <v>-4.3027900605100164</v>
      </c>
    </row>
    <row r="1374" spans="1:15" x14ac:dyDescent="0.25">
      <c r="A1374">
        <v>180370589</v>
      </c>
      <c r="B1374" s="1" t="s">
        <v>19</v>
      </c>
      <c r="C1374" s="1" t="s">
        <v>3132</v>
      </c>
      <c r="D1374" s="1" t="s">
        <v>7031</v>
      </c>
      <c r="E1374" s="1" t="s">
        <v>30</v>
      </c>
      <c r="F1374" s="1" t="s">
        <v>42</v>
      </c>
      <c r="G1374" s="2">
        <v>44265</v>
      </c>
      <c r="H1374" s="3">
        <v>0.54583333333333328</v>
      </c>
      <c r="I1374">
        <v>26891231</v>
      </c>
      <c r="J1374">
        <v>6</v>
      </c>
      <c r="K1374" s="1" t="s">
        <v>3564</v>
      </c>
      <c r="L1374">
        <v>0</v>
      </c>
      <c r="M1374" s="4">
        <v>2.61247437445516</v>
      </c>
      <c r="N1374" s="5">
        <v>10501.1</v>
      </c>
      <c r="O1374" s="5">
        <f>IF(March_21[[#This Row],[WIN_OSE]]=0,('Summary Sheet'!$O$1)-('Summary Sheet'!$O$1*2%),-'Summary Sheet'!$O$1*(March_21[[#This Row],[BSP]]-1))</f>
        <v>1.96</v>
      </c>
    </row>
    <row r="1375" spans="1:15" x14ac:dyDescent="0.25">
      <c r="A1375">
        <v>180370591</v>
      </c>
      <c r="B1375" s="1" t="s">
        <v>19</v>
      </c>
      <c r="C1375" s="1" t="s">
        <v>3132</v>
      </c>
      <c r="D1375" s="1" t="s">
        <v>7031</v>
      </c>
      <c r="E1375" s="1" t="s">
        <v>41</v>
      </c>
      <c r="F1375" s="1" t="s">
        <v>42</v>
      </c>
      <c r="G1375" s="2">
        <v>44265</v>
      </c>
      <c r="H1375" s="3">
        <v>0.55625000000000002</v>
      </c>
      <c r="I1375">
        <v>28788955</v>
      </c>
      <c r="J1375">
        <v>1</v>
      </c>
      <c r="K1375" s="1" t="s">
        <v>684</v>
      </c>
      <c r="L1375">
        <v>0</v>
      </c>
      <c r="M1375" s="4">
        <v>3.7029350098321454</v>
      </c>
      <c r="N1375" s="5">
        <v>6343.8</v>
      </c>
      <c r="O1375" s="5">
        <f>IF(March_21[[#This Row],[WIN_OSE]]=0,('Summary Sheet'!$O$1)-('Summary Sheet'!$O$1*2%),-'Summary Sheet'!$O$1*(March_21[[#This Row],[BSP]]-1))</f>
        <v>1.96</v>
      </c>
    </row>
    <row r="1376" spans="1:15" x14ac:dyDescent="0.25">
      <c r="A1376">
        <v>180370593</v>
      </c>
      <c r="B1376" s="1" t="s">
        <v>19</v>
      </c>
      <c r="C1376" s="1" t="s">
        <v>3132</v>
      </c>
      <c r="D1376" s="1" t="s">
        <v>7031</v>
      </c>
      <c r="E1376" s="1" t="s">
        <v>24</v>
      </c>
      <c r="F1376" s="1" t="s">
        <v>42</v>
      </c>
      <c r="G1376" s="2">
        <v>44265</v>
      </c>
      <c r="H1376" s="3">
        <v>0.56666666666666665</v>
      </c>
      <c r="I1376">
        <v>36946998</v>
      </c>
      <c r="J1376">
        <v>3</v>
      </c>
      <c r="K1376" s="1" t="s">
        <v>4047</v>
      </c>
      <c r="L1376">
        <v>1</v>
      </c>
      <c r="M1376" s="4">
        <v>2.9100441827128813</v>
      </c>
      <c r="N1376" s="5">
        <v>7500.6</v>
      </c>
      <c r="O1376" s="5">
        <f>IF(March_21[[#This Row],[WIN_OSE]]=0,('Summary Sheet'!$O$1)-('Summary Sheet'!$O$1*2%),-'Summary Sheet'!$O$1*(March_21[[#This Row],[BSP]]-1))</f>
        <v>-3.8200883654257627</v>
      </c>
    </row>
    <row r="1377" spans="1:15" x14ac:dyDescent="0.25">
      <c r="A1377">
        <v>180370595</v>
      </c>
      <c r="B1377" s="1" t="s">
        <v>19</v>
      </c>
      <c r="C1377" s="1" t="s">
        <v>3132</v>
      </c>
      <c r="D1377" s="1" t="s">
        <v>7031</v>
      </c>
      <c r="E1377" s="1" t="s">
        <v>41</v>
      </c>
      <c r="F1377" s="1" t="s">
        <v>42</v>
      </c>
      <c r="G1377" s="2">
        <v>44265</v>
      </c>
      <c r="H1377" s="3">
        <v>0.57708333333333328</v>
      </c>
      <c r="I1377">
        <v>24892674</v>
      </c>
      <c r="J1377">
        <v>4</v>
      </c>
      <c r="K1377" s="1" t="s">
        <v>160</v>
      </c>
      <c r="L1377">
        <v>1</v>
      </c>
      <c r="M1377" s="4">
        <v>4.0086900131755119</v>
      </c>
      <c r="N1377" s="5">
        <v>4090.02</v>
      </c>
      <c r="O1377" s="5">
        <f>IF(March_21[[#This Row],[WIN_OSE]]=0,('Summary Sheet'!$O$1)-('Summary Sheet'!$O$1*2%),-'Summary Sheet'!$O$1*(March_21[[#This Row],[BSP]]-1))</f>
        <v>-6.0173800263510238</v>
      </c>
    </row>
    <row r="1378" spans="1:15" x14ac:dyDescent="0.25">
      <c r="A1378">
        <v>180410009</v>
      </c>
      <c r="B1378" s="1" t="s">
        <v>19</v>
      </c>
      <c r="C1378" s="1" t="s">
        <v>3137</v>
      </c>
      <c r="D1378" s="1" t="s">
        <v>7032</v>
      </c>
      <c r="E1378" s="1" t="s">
        <v>43</v>
      </c>
      <c r="F1378" s="1" t="s">
        <v>35</v>
      </c>
      <c r="G1378" s="2">
        <v>44266</v>
      </c>
      <c r="H1378" s="3">
        <v>0.46250000000000002</v>
      </c>
      <c r="I1378">
        <v>31207455</v>
      </c>
      <c r="J1378">
        <v>4</v>
      </c>
      <c r="K1378" s="1" t="s">
        <v>6704</v>
      </c>
      <c r="L1378">
        <v>1</v>
      </c>
      <c r="M1378" s="4">
        <v>2.9748386057594045</v>
      </c>
      <c r="N1378" s="5">
        <v>10973.08</v>
      </c>
      <c r="O1378" s="5">
        <f>IF(March_21[[#This Row],[WIN_OSE]]=0,('Summary Sheet'!$O$1)-('Summary Sheet'!$O$1*2%),-'Summary Sheet'!$O$1*(March_21[[#This Row],[BSP]]-1))</f>
        <v>-3.949677211518809</v>
      </c>
    </row>
    <row r="1379" spans="1:15" x14ac:dyDescent="0.25">
      <c r="A1379">
        <v>180410011</v>
      </c>
      <c r="B1379" s="1" t="s">
        <v>19</v>
      </c>
      <c r="C1379" s="1" t="s">
        <v>3137</v>
      </c>
      <c r="D1379" s="1" t="s">
        <v>7032</v>
      </c>
      <c r="E1379" s="1" t="s">
        <v>47</v>
      </c>
      <c r="F1379" s="1" t="s">
        <v>35</v>
      </c>
      <c r="G1379" s="2">
        <v>44266</v>
      </c>
      <c r="H1379" s="3">
        <v>0.47291666666666665</v>
      </c>
      <c r="I1379">
        <v>36692177</v>
      </c>
      <c r="J1379">
        <v>6</v>
      </c>
      <c r="K1379" s="1" t="s">
        <v>4764</v>
      </c>
      <c r="L1379">
        <v>0</v>
      </c>
      <c r="M1379" s="4">
        <v>3.4163256052451496</v>
      </c>
      <c r="N1379" s="5">
        <v>9926.24</v>
      </c>
      <c r="O1379" s="5">
        <f>IF(March_21[[#This Row],[WIN_OSE]]=0,('Summary Sheet'!$O$1)-('Summary Sheet'!$O$1*2%),-'Summary Sheet'!$O$1*(March_21[[#This Row],[BSP]]-1))</f>
        <v>1.96</v>
      </c>
    </row>
    <row r="1380" spans="1:15" x14ac:dyDescent="0.25">
      <c r="A1380">
        <v>180410013</v>
      </c>
      <c r="B1380" s="1" t="s">
        <v>19</v>
      </c>
      <c r="C1380" s="1" t="s">
        <v>3137</v>
      </c>
      <c r="D1380" s="1" t="s">
        <v>7032</v>
      </c>
      <c r="E1380" s="1" t="s">
        <v>20</v>
      </c>
      <c r="F1380" s="1" t="s">
        <v>35</v>
      </c>
      <c r="G1380" s="2">
        <v>44266</v>
      </c>
      <c r="H1380" s="3">
        <v>0.48333333333333334</v>
      </c>
      <c r="I1380">
        <v>38386826</v>
      </c>
      <c r="J1380">
        <v>4</v>
      </c>
      <c r="K1380" s="1" t="s">
        <v>1169</v>
      </c>
      <c r="L1380">
        <v>1</v>
      </c>
      <c r="M1380" s="4">
        <v>2.2599999999999998</v>
      </c>
      <c r="N1380" s="5">
        <v>15341.22</v>
      </c>
      <c r="O1380" s="5">
        <f>IF(March_21[[#This Row],[WIN_OSE]]=0,('Summary Sheet'!$O$1)-('Summary Sheet'!$O$1*2%),-'Summary Sheet'!$O$1*(March_21[[#This Row],[BSP]]-1))</f>
        <v>-2.5199999999999996</v>
      </c>
    </row>
    <row r="1381" spans="1:15" x14ac:dyDescent="0.25">
      <c r="A1381">
        <v>180410015</v>
      </c>
      <c r="B1381" s="1" t="s">
        <v>19</v>
      </c>
      <c r="C1381" s="1" t="s">
        <v>3137</v>
      </c>
      <c r="D1381" s="1" t="s">
        <v>7032</v>
      </c>
      <c r="E1381" s="1" t="s">
        <v>20</v>
      </c>
      <c r="F1381" s="1" t="s">
        <v>35</v>
      </c>
      <c r="G1381" s="2">
        <v>44266</v>
      </c>
      <c r="H1381" s="3">
        <v>0.49375000000000002</v>
      </c>
      <c r="I1381">
        <v>38772776</v>
      </c>
      <c r="J1381">
        <v>3</v>
      </c>
      <c r="K1381" s="1" t="s">
        <v>6706</v>
      </c>
      <c r="L1381">
        <v>1</v>
      </c>
      <c r="M1381" s="4">
        <v>2.52</v>
      </c>
      <c r="N1381" s="5">
        <v>13059.6</v>
      </c>
      <c r="O1381" s="5">
        <f>IF(March_21[[#This Row],[WIN_OSE]]=0,('Summary Sheet'!$O$1)-('Summary Sheet'!$O$1*2%),-'Summary Sheet'!$O$1*(March_21[[#This Row],[BSP]]-1))</f>
        <v>-3.04</v>
      </c>
    </row>
    <row r="1382" spans="1:15" x14ac:dyDescent="0.25">
      <c r="A1382">
        <v>180410017</v>
      </c>
      <c r="B1382" s="1" t="s">
        <v>19</v>
      </c>
      <c r="C1382" s="1" t="s">
        <v>3137</v>
      </c>
      <c r="D1382" s="1" t="s">
        <v>7032</v>
      </c>
      <c r="E1382" s="1" t="s">
        <v>41</v>
      </c>
      <c r="F1382" s="1" t="s">
        <v>35</v>
      </c>
      <c r="G1382" s="2">
        <v>44266</v>
      </c>
      <c r="H1382" s="3">
        <v>0.50416666666666665</v>
      </c>
      <c r="I1382">
        <v>38519868</v>
      </c>
      <c r="J1382">
        <v>1</v>
      </c>
      <c r="K1382" s="1" t="s">
        <v>5058</v>
      </c>
      <c r="L1382">
        <v>0</v>
      </c>
      <c r="M1382" s="4">
        <v>2.8013809744985245</v>
      </c>
      <c r="N1382" s="5">
        <v>16985.939999999999</v>
      </c>
      <c r="O1382" s="5">
        <f>IF(March_21[[#This Row],[WIN_OSE]]=0,('Summary Sheet'!$O$1)-('Summary Sheet'!$O$1*2%),-'Summary Sheet'!$O$1*(March_21[[#This Row],[BSP]]-1))</f>
        <v>1.96</v>
      </c>
    </row>
    <row r="1383" spans="1:15" x14ac:dyDescent="0.25">
      <c r="A1383">
        <v>180410019</v>
      </c>
      <c r="B1383" s="1" t="s">
        <v>19</v>
      </c>
      <c r="C1383" s="1" t="s">
        <v>3137</v>
      </c>
      <c r="D1383" s="1" t="s">
        <v>7032</v>
      </c>
      <c r="E1383" s="1" t="s">
        <v>47</v>
      </c>
      <c r="F1383" s="1" t="s">
        <v>35</v>
      </c>
      <c r="G1383" s="2">
        <v>44266</v>
      </c>
      <c r="H1383" s="3">
        <v>0.51458333333333328</v>
      </c>
      <c r="I1383">
        <v>38612888</v>
      </c>
      <c r="J1383">
        <v>1</v>
      </c>
      <c r="K1383" s="1" t="s">
        <v>5629</v>
      </c>
      <c r="L1383">
        <v>0</v>
      </c>
      <c r="M1383" s="4">
        <v>2.3609038325431664</v>
      </c>
      <c r="N1383" s="5">
        <v>21393.360000000001</v>
      </c>
      <c r="O1383" s="5">
        <f>IF(March_21[[#This Row],[WIN_OSE]]=0,('Summary Sheet'!$O$1)-('Summary Sheet'!$O$1*2%),-'Summary Sheet'!$O$1*(March_21[[#This Row],[BSP]]-1))</f>
        <v>1.96</v>
      </c>
    </row>
    <row r="1384" spans="1:15" x14ac:dyDescent="0.25">
      <c r="A1384">
        <v>180410021</v>
      </c>
      <c r="B1384" s="1" t="s">
        <v>19</v>
      </c>
      <c r="C1384" s="1" t="s">
        <v>3137</v>
      </c>
      <c r="D1384" s="1" t="s">
        <v>7032</v>
      </c>
      <c r="E1384" s="1" t="s">
        <v>48</v>
      </c>
      <c r="F1384" s="1" t="s">
        <v>62</v>
      </c>
      <c r="G1384" s="2">
        <v>44266</v>
      </c>
      <c r="H1384" s="3">
        <v>0.52500000000000002</v>
      </c>
      <c r="I1384">
        <v>36857540</v>
      </c>
      <c r="J1384">
        <v>2</v>
      </c>
      <c r="K1384" s="1" t="s">
        <v>5894</v>
      </c>
      <c r="L1384">
        <v>0</v>
      </c>
      <c r="M1384" s="4">
        <v>3.2571111321679194</v>
      </c>
      <c r="N1384" s="5">
        <v>7398.68</v>
      </c>
      <c r="O1384" s="5">
        <f>IF(March_21[[#This Row],[WIN_OSE]]=0,('Summary Sheet'!$O$1)-('Summary Sheet'!$O$1*2%),-'Summary Sheet'!$O$1*(March_21[[#This Row],[BSP]]-1))</f>
        <v>1.96</v>
      </c>
    </row>
    <row r="1385" spans="1:15" x14ac:dyDescent="0.25">
      <c r="A1385">
        <v>180410023</v>
      </c>
      <c r="B1385" s="1" t="s">
        <v>19</v>
      </c>
      <c r="C1385" s="1" t="s">
        <v>3137</v>
      </c>
      <c r="D1385" s="1" t="s">
        <v>7032</v>
      </c>
      <c r="E1385" s="1" t="s">
        <v>48</v>
      </c>
      <c r="F1385" s="1" t="s">
        <v>62</v>
      </c>
      <c r="G1385" s="2">
        <v>44266</v>
      </c>
      <c r="H1385" s="3">
        <v>0.53541666666666665</v>
      </c>
      <c r="I1385">
        <v>38772777</v>
      </c>
      <c r="J1385">
        <v>1</v>
      </c>
      <c r="K1385" s="1" t="s">
        <v>3914</v>
      </c>
      <c r="L1385">
        <v>0</v>
      </c>
      <c r="M1385" s="4">
        <v>2.42</v>
      </c>
      <c r="N1385" s="5">
        <v>11765.84</v>
      </c>
      <c r="O1385" s="5">
        <f>IF(March_21[[#This Row],[WIN_OSE]]=0,('Summary Sheet'!$O$1)-('Summary Sheet'!$O$1*2%),-'Summary Sheet'!$O$1*(March_21[[#This Row],[BSP]]-1))</f>
        <v>1.96</v>
      </c>
    </row>
    <row r="1386" spans="1:15" x14ac:dyDescent="0.25">
      <c r="A1386">
        <v>180410025</v>
      </c>
      <c r="B1386" s="1" t="s">
        <v>19</v>
      </c>
      <c r="C1386" s="1" t="s">
        <v>3137</v>
      </c>
      <c r="D1386" s="1" t="s">
        <v>7032</v>
      </c>
      <c r="E1386" s="1" t="s">
        <v>32</v>
      </c>
      <c r="F1386" s="1" t="s">
        <v>35</v>
      </c>
      <c r="G1386" s="2">
        <v>44266</v>
      </c>
      <c r="H1386" s="3">
        <v>0.54583333333333328</v>
      </c>
      <c r="I1386">
        <v>28715035</v>
      </c>
      <c r="J1386">
        <v>4</v>
      </c>
      <c r="K1386" s="1" t="s">
        <v>6448</v>
      </c>
      <c r="L1386">
        <v>0</v>
      </c>
      <c r="M1386" s="4">
        <v>3.9</v>
      </c>
      <c r="N1386" s="5">
        <v>5204.68</v>
      </c>
      <c r="O1386" s="5">
        <f>IF(March_21[[#This Row],[WIN_OSE]]=0,('Summary Sheet'!$O$1)-('Summary Sheet'!$O$1*2%),-'Summary Sheet'!$O$1*(March_21[[#This Row],[BSP]]-1))</f>
        <v>1.96</v>
      </c>
    </row>
    <row r="1387" spans="1:15" x14ac:dyDescent="0.25">
      <c r="A1387">
        <v>180410027</v>
      </c>
      <c r="B1387" s="1" t="s">
        <v>19</v>
      </c>
      <c r="C1387" s="1" t="s">
        <v>3137</v>
      </c>
      <c r="D1387" s="1" t="s">
        <v>7032</v>
      </c>
      <c r="E1387" s="1" t="s">
        <v>24</v>
      </c>
      <c r="F1387" s="1" t="s">
        <v>35</v>
      </c>
      <c r="G1387" s="2">
        <v>44266</v>
      </c>
      <c r="H1387" s="3">
        <v>0.55625000000000002</v>
      </c>
      <c r="I1387">
        <v>38772778</v>
      </c>
      <c r="J1387">
        <v>5</v>
      </c>
      <c r="K1387" s="1" t="s">
        <v>3753</v>
      </c>
      <c r="L1387">
        <v>0</v>
      </c>
      <c r="M1387" s="4">
        <v>3.9</v>
      </c>
      <c r="N1387" s="5">
        <v>8939.4599999999991</v>
      </c>
      <c r="O1387" s="5">
        <f>IF(March_21[[#This Row],[WIN_OSE]]=0,('Summary Sheet'!$O$1)-('Summary Sheet'!$O$1*2%),-'Summary Sheet'!$O$1*(March_21[[#This Row],[BSP]]-1))</f>
        <v>1.96</v>
      </c>
    </row>
    <row r="1388" spans="1:15" x14ac:dyDescent="0.25">
      <c r="A1388">
        <v>180410029</v>
      </c>
      <c r="B1388" s="1" t="s">
        <v>19</v>
      </c>
      <c r="C1388" s="1" t="s">
        <v>3137</v>
      </c>
      <c r="D1388" s="1" t="s">
        <v>7032</v>
      </c>
      <c r="E1388" s="1" t="s">
        <v>41</v>
      </c>
      <c r="F1388" s="1" t="s">
        <v>35</v>
      </c>
      <c r="G1388" s="2">
        <v>44266</v>
      </c>
      <c r="H1388" s="3">
        <v>0.56666666666666665</v>
      </c>
      <c r="I1388">
        <v>37472395</v>
      </c>
      <c r="J1388">
        <v>2</v>
      </c>
      <c r="K1388" s="1" t="s">
        <v>5779</v>
      </c>
      <c r="L1388">
        <v>0</v>
      </c>
      <c r="M1388" s="4">
        <v>2.96</v>
      </c>
      <c r="N1388" s="5">
        <v>7243.32</v>
      </c>
      <c r="O1388" s="5">
        <f>IF(March_21[[#This Row],[WIN_OSE]]=0,('Summary Sheet'!$O$1)-('Summary Sheet'!$O$1*2%),-'Summary Sheet'!$O$1*(March_21[[#This Row],[BSP]]-1))</f>
        <v>1.96</v>
      </c>
    </row>
    <row r="1389" spans="1:15" x14ac:dyDescent="0.25">
      <c r="A1389">
        <v>180410031</v>
      </c>
      <c r="B1389" s="1" t="s">
        <v>19</v>
      </c>
      <c r="C1389" s="1" t="s">
        <v>3137</v>
      </c>
      <c r="D1389" s="1" t="s">
        <v>7032</v>
      </c>
      <c r="E1389" s="1" t="s">
        <v>43</v>
      </c>
      <c r="F1389" s="1" t="s">
        <v>35</v>
      </c>
      <c r="G1389" s="2">
        <v>44266</v>
      </c>
      <c r="H1389" s="3">
        <v>0.57708333333333328</v>
      </c>
      <c r="I1389">
        <v>38451904</v>
      </c>
      <c r="J1389">
        <v>6</v>
      </c>
      <c r="K1389" s="1" t="s">
        <v>5888</v>
      </c>
      <c r="L1389">
        <v>0</v>
      </c>
      <c r="M1389" s="4">
        <v>3.95</v>
      </c>
      <c r="N1389" s="5">
        <v>3859.08</v>
      </c>
      <c r="O1389" s="5">
        <f>IF(March_21[[#This Row],[WIN_OSE]]=0,('Summary Sheet'!$O$1)-('Summary Sheet'!$O$1*2%),-'Summary Sheet'!$O$1*(March_21[[#This Row],[BSP]]-1))</f>
        <v>1.96</v>
      </c>
    </row>
    <row r="1390" spans="1:15" x14ac:dyDescent="0.25">
      <c r="A1390">
        <v>180410047</v>
      </c>
      <c r="B1390" s="1" t="s">
        <v>23</v>
      </c>
      <c r="C1390" s="1" t="s">
        <v>3120</v>
      </c>
      <c r="D1390" s="1" t="s">
        <v>7032</v>
      </c>
      <c r="E1390" s="1" t="s">
        <v>41</v>
      </c>
      <c r="F1390" s="1" t="s">
        <v>31</v>
      </c>
      <c r="G1390" s="2">
        <v>44266</v>
      </c>
      <c r="H1390" s="3">
        <v>0.45347222222222222</v>
      </c>
      <c r="I1390">
        <v>33013257</v>
      </c>
      <c r="J1390">
        <v>2</v>
      </c>
      <c r="K1390" s="1" t="s">
        <v>4198</v>
      </c>
      <c r="L1390">
        <v>0</v>
      </c>
      <c r="M1390" s="4">
        <v>2.309853994</v>
      </c>
      <c r="N1390" s="5">
        <v>11613.18</v>
      </c>
      <c r="O1390" s="5">
        <f>IF(March_21[[#This Row],[WIN_OSE]]=0,('Summary Sheet'!$O$1)-('Summary Sheet'!$O$1*2%),-'Summary Sheet'!$O$1*(March_21[[#This Row],[BSP]]-1))</f>
        <v>1.96</v>
      </c>
    </row>
    <row r="1391" spans="1:15" x14ac:dyDescent="0.25">
      <c r="A1391">
        <v>180410049</v>
      </c>
      <c r="B1391" s="1" t="s">
        <v>23</v>
      </c>
      <c r="C1391" s="1" t="s">
        <v>3120</v>
      </c>
      <c r="D1391" s="1" t="s">
        <v>7032</v>
      </c>
      <c r="E1391" s="1" t="s">
        <v>47</v>
      </c>
      <c r="F1391" s="1" t="s">
        <v>31</v>
      </c>
      <c r="G1391" s="2">
        <v>44266</v>
      </c>
      <c r="H1391" s="3">
        <v>0.46458333333333335</v>
      </c>
      <c r="I1391">
        <v>37629676</v>
      </c>
      <c r="J1391">
        <v>5</v>
      </c>
      <c r="K1391" s="1" t="s">
        <v>5216</v>
      </c>
      <c r="L1391">
        <v>0</v>
      </c>
      <c r="M1391" s="4">
        <v>3.3035544264087724</v>
      </c>
      <c r="N1391" s="5">
        <v>6179.44</v>
      </c>
      <c r="O1391" s="5">
        <f>IF(March_21[[#This Row],[WIN_OSE]]=0,('Summary Sheet'!$O$1)-('Summary Sheet'!$O$1*2%),-'Summary Sheet'!$O$1*(March_21[[#This Row],[BSP]]-1))</f>
        <v>1.96</v>
      </c>
    </row>
    <row r="1392" spans="1:15" x14ac:dyDescent="0.25">
      <c r="A1392">
        <v>180410051</v>
      </c>
      <c r="B1392" s="1" t="s">
        <v>23</v>
      </c>
      <c r="C1392" s="1" t="s">
        <v>3120</v>
      </c>
      <c r="D1392" s="1" t="s">
        <v>7032</v>
      </c>
      <c r="E1392" s="1" t="s">
        <v>43</v>
      </c>
      <c r="F1392" s="1" t="s">
        <v>31</v>
      </c>
      <c r="G1392" s="2">
        <v>44266</v>
      </c>
      <c r="H1392" s="3">
        <v>0.47499999999999998</v>
      </c>
      <c r="I1392">
        <v>28741469</v>
      </c>
      <c r="J1392">
        <v>3</v>
      </c>
      <c r="K1392" s="1" t="s">
        <v>6084</v>
      </c>
      <c r="L1392">
        <v>1</v>
      </c>
      <c r="M1392" s="4">
        <v>4.3090673316245001</v>
      </c>
      <c r="N1392" s="5">
        <v>3155.14</v>
      </c>
      <c r="O1392" s="5">
        <f>IF(March_21[[#This Row],[WIN_OSE]]=0,('Summary Sheet'!$O$1)-('Summary Sheet'!$O$1*2%),-'Summary Sheet'!$O$1*(March_21[[#This Row],[BSP]]-1))</f>
        <v>-6.6181346632490001</v>
      </c>
    </row>
    <row r="1393" spans="1:15" x14ac:dyDescent="0.25">
      <c r="A1393">
        <v>180410053</v>
      </c>
      <c r="B1393" s="1" t="s">
        <v>23</v>
      </c>
      <c r="C1393" s="1" t="s">
        <v>3120</v>
      </c>
      <c r="D1393" s="1" t="s">
        <v>7032</v>
      </c>
      <c r="E1393" s="1" t="s">
        <v>30</v>
      </c>
      <c r="F1393" s="1" t="s">
        <v>31</v>
      </c>
      <c r="G1393" s="2">
        <v>44266</v>
      </c>
      <c r="H1393" s="3">
        <v>0.48541666666666666</v>
      </c>
      <c r="I1393">
        <v>15079783</v>
      </c>
      <c r="J1393">
        <v>1</v>
      </c>
      <c r="K1393" s="1" t="s">
        <v>6080</v>
      </c>
      <c r="L1393">
        <v>0</v>
      </c>
      <c r="M1393" s="4">
        <v>3.1675629855137961</v>
      </c>
      <c r="N1393" s="5">
        <v>10379.18</v>
      </c>
      <c r="O1393" s="5">
        <f>IF(March_21[[#This Row],[WIN_OSE]]=0,('Summary Sheet'!$O$1)-('Summary Sheet'!$O$1*2%),-'Summary Sheet'!$O$1*(March_21[[#This Row],[BSP]]-1))</f>
        <v>1.96</v>
      </c>
    </row>
    <row r="1394" spans="1:15" x14ac:dyDescent="0.25">
      <c r="A1394">
        <v>180410055</v>
      </c>
      <c r="B1394" s="1" t="s">
        <v>23</v>
      </c>
      <c r="C1394" s="1" t="s">
        <v>3120</v>
      </c>
      <c r="D1394" s="1" t="s">
        <v>7032</v>
      </c>
      <c r="E1394" s="1" t="s">
        <v>32</v>
      </c>
      <c r="F1394" s="1" t="s">
        <v>31</v>
      </c>
      <c r="G1394" s="2">
        <v>44266</v>
      </c>
      <c r="H1394" s="3">
        <v>0.49583333333333335</v>
      </c>
      <c r="I1394">
        <v>24696262</v>
      </c>
      <c r="J1394">
        <v>3</v>
      </c>
      <c r="K1394" s="1" t="s">
        <v>5364</v>
      </c>
      <c r="L1394">
        <v>1</v>
      </c>
      <c r="M1394" s="4">
        <v>4</v>
      </c>
      <c r="N1394" s="5">
        <v>4071.06</v>
      </c>
      <c r="O1394" s="5">
        <f>IF(March_21[[#This Row],[WIN_OSE]]=0,('Summary Sheet'!$O$1)-('Summary Sheet'!$O$1*2%),-'Summary Sheet'!$O$1*(March_21[[#This Row],[BSP]]-1))</f>
        <v>-6</v>
      </c>
    </row>
    <row r="1395" spans="1:15" x14ac:dyDescent="0.25">
      <c r="A1395">
        <v>180410057</v>
      </c>
      <c r="B1395" s="1" t="s">
        <v>23</v>
      </c>
      <c r="C1395" s="1" t="s">
        <v>3120</v>
      </c>
      <c r="D1395" s="1" t="s">
        <v>7032</v>
      </c>
      <c r="E1395" s="1" t="s">
        <v>32</v>
      </c>
      <c r="F1395" s="1" t="s">
        <v>31</v>
      </c>
      <c r="G1395" s="2">
        <v>44266</v>
      </c>
      <c r="H1395" s="3">
        <v>0.50624999999999998</v>
      </c>
      <c r="I1395">
        <v>28741431</v>
      </c>
      <c r="J1395">
        <v>1</v>
      </c>
      <c r="K1395" s="1" t="s">
        <v>3845</v>
      </c>
      <c r="L1395">
        <v>0</v>
      </c>
      <c r="M1395" s="4">
        <v>2.0755724868991634</v>
      </c>
      <c r="N1395" s="5">
        <v>18130.22</v>
      </c>
      <c r="O1395" s="5">
        <f>IF(March_21[[#This Row],[WIN_OSE]]=0,('Summary Sheet'!$O$1)-('Summary Sheet'!$O$1*2%),-'Summary Sheet'!$O$1*(March_21[[#This Row],[BSP]]-1))</f>
        <v>1.96</v>
      </c>
    </row>
    <row r="1396" spans="1:15" x14ac:dyDescent="0.25">
      <c r="A1396">
        <v>180410059</v>
      </c>
      <c r="B1396" s="1" t="s">
        <v>23</v>
      </c>
      <c r="C1396" s="1" t="s">
        <v>3120</v>
      </c>
      <c r="D1396" s="1" t="s">
        <v>7032</v>
      </c>
      <c r="E1396" s="1" t="s">
        <v>41</v>
      </c>
      <c r="F1396" s="1" t="s">
        <v>31</v>
      </c>
      <c r="G1396" s="2">
        <v>44266</v>
      </c>
      <c r="H1396" s="3">
        <v>0.51666666666666672</v>
      </c>
      <c r="I1396">
        <v>25623159</v>
      </c>
      <c r="J1396">
        <v>3</v>
      </c>
      <c r="K1396" s="1" t="s">
        <v>5357</v>
      </c>
      <c r="L1396">
        <v>1</v>
      </c>
      <c r="M1396" s="4">
        <v>2.2759597572717025</v>
      </c>
      <c r="N1396" s="5">
        <v>9556.2199999999993</v>
      </c>
      <c r="O1396" s="5">
        <f>IF(March_21[[#This Row],[WIN_OSE]]=0,('Summary Sheet'!$O$1)-('Summary Sheet'!$O$1*2%),-'Summary Sheet'!$O$1*(March_21[[#This Row],[BSP]]-1))</f>
        <v>-2.551919514543405</v>
      </c>
    </row>
    <row r="1397" spans="1:15" x14ac:dyDescent="0.25">
      <c r="A1397">
        <v>180410061</v>
      </c>
      <c r="B1397" s="1" t="s">
        <v>23</v>
      </c>
      <c r="C1397" s="1" t="s">
        <v>3120</v>
      </c>
      <c r="D1397" s="1" t="s">
        <v>7032</v>
      </c>
      <c r="E1397" s="1" t="s">
        <v>47</v>
      </c>
      <c r="F1397" s="1" t="s">
        <v>31</v>
      </c>
      <c r="G1397" s="2">
        <v>44266</v>
      </c>
      <c r="H1397" s="3">
        <v>0.52708333333333335</v>
      </c>
      <c r="I1397">
        <v>36574709</v>
      </c>
      <c r="J1397">
        <v>6</v>
      </c>
      <c r="K1397" s="1" t="s">
        <v>3194</v>
      </c>
      <c r="L1397">
        <v>0</v>
      </c>
      <c r="M1397" s="4">
        <v>4.0494944178117986</v>
      </c>
      <c r="N1397" s="5">
        <v>6912.58</v>
      </c>
      <c r="O1397" s="5">
        <f>IF(March_21[[#This Row],[WIN_OSE]]=0,('Summary Sheet'!$O$1)-('Summary Sheet'!$O$1*2%),-'Summary Sheet'!$O$1*(March_21[[#This Row],[BSP]]-1))</f>
        <v>1.96</v>
      </c>
    </row>
    <row r="1398" spans="1:15" x14ac:dyDescent="0.25">
      <c r="A1398">
        <v>180410063</v>
      </c>
      <c r="B1398" s="1" t="s">
        <v>23</v>
      </c>
      <c r="C1398" s="1" t="s">
        <v>3120</v>
      </c>
      <c r="D1398" s="1" t="s">
        <v>7032</v>
      </c>
      <c r="E1398" s="1" t="s">
        <v>289</v>
      </c>
      <c r="F1398" s="1" t="s">
        <v>290</v>
      </c>
      <c r="G1398" s="2">
        <v>44266</v>
      </c>
      <c r="H1398" s="3">
        <v>0.53749999999999998</v>
      </c>
      <c r="I1398">
        <v>36219665</v>
      </c>
      <c r="J1398">
        <v>2</v>
      </c>
      <c r="K1398" s="1" t="s">
        <v>6714</v>
      </c>
      <c r="L1398">
        <v>0</v>
      </c>
      <c r="M1398" s="4">
        <v>3.3841604265220662</v>
      </c>
      <c r="N1398" s="5">
        <v>9813.34</v>
      </c>
      <c r="O1398" s="5">
        <f>IF(March_21[[#This Row],[WIN_OSE]]=0,('Summary Sheet'!$O$1)-('Summary Sheet'!$O$1*2%),-'Summary Sheet'!$O$1*(March_21[[#This Row],[BSP]]-1))</f>
        <v>1.96</v>
      </c>
    </row>
    <row r="1399" spans="1:15" x14ac:dyDescent="0.25">
      <c r="A1399">
        <v>180410065</v>
      </c>
      <c r="B1399" s="1" t="s">
        <v>23</v>
      </c>
      <c r="C1399" s="1" t="s">
        <v>3120</v>
      </c>
      <c r="D1399" s="1" t="s">
        <v>7032</v>
      </c>
      <c r="E1399" s="1" t="s">
        <v>39</v>
      </c>
      <c r="F1399" s="1" t="s">
        <v>31</v>
      </c>
      <c r="G1399" s="2">
        <v>44266</v>
      </c>
      <c r="H1399" s="3">
        <v>0.54791666666666672</v>
      </c>
      <c r="I1399">
        <v>38701350</v>
      </c>
      <c r="J1399">
        <v>4</v>
      </c>
      <c r="K1399" s="1" t="s">
        <v>3655</v>
      </c>
      <c r="L1399">
        <v>0</v>
      </c>
      <c r="M1399" s="4">
        <v>3.25</v>
      </c>
      <c r="N1399" s="5">
        <v>8112.58</v>
      </c>
      <c r="O1399" s="5">
        <f>IF(March_21[[#This Row],[WIN_OSE]]=0,('Summary Sheet'!$O$1)-('Summary Sheet'!$O$1*2%),-'Summary Sheet'!$O$1*(March_21[[#This Row],[BSP]]-1))</f>
        <v>1.96</v>
      </c>
    </row>
    <row r="1400" spans="1:15" x14ac:dyDescent="0.25">
      <c r="A1400">
        <v>180410067</v>
      </c>
      <c r="B1400" s="1" t="s">
        <v>23</v>
      </c>
      <c r="C1400" s="1" t="s">
        <v>3120</v>
      </c>
      <c r="D1400" s="1" t="s">
        <v>7032</v>
      </c>
      <c r="E1400" s="1" t="s">
        <v>39</v>
      </c>
      <c r="F1400" s="1" t="s">
        <v>31</v>
      </c>
      <c r="G1400" s="2">
        <v>44266</v>
      </c>
      <c r="H1400" s="3">
        <v>0.55833333333333335</v>
      </c>
      <c r="I1400">
        <v>37273967</v>
      </c>
      <c r="J1400">
        <v>6</v>
      </c>
      <c r="K1400" s="1" t="s">
        <v>3292</v>
      </c>
      <c r="L1400">
        <v>0</v>
      </c>
      <c r="M1400" s="4">
        <v>2.5689400823511459</v>
      </c>
      <c r="N1400" s="5">
        <v>10540.7</v>
      </c>
      <c r="O1400" s="5">
        <f>IF(March_21[[#This Row],[WIN_OSE]]=0,('Summary Sheet'!$O$1)-('Summary Sheet'!$O$1*2%),-'Summary Sheet'!$O$1*(March_21[[#This Row],[BSP]]-1))</f>
        <v>1.96</v>
      </c>
    </row>
    <row r="1401" spans="1:15" x14ac:dyDescent="0.25">
      <c r="A1401">
        <v>180410069</v>
      </c>
      <c r="B1401" s="1" t="s">
        <v>23</v>
      </c>
      <c r="C1401" s="1" t="s">
        <v>3120</v>
      </c>
      <c r="D1401" s="1" t="s">
        <v>7032</v>
      </c>
      <c r="E1401" s="1" t="s">
        <v>30</v>
      </c>
      <c r="F1401" s="1" t="s">
        <v>31</v>
      </c>
      <c r="G1401" s="2">
        <v>44266</v>
      </c>
      <c r="H1401" s="3">
        <v>0.56874999999999998</v>
      </c>
      <c r="I1401">
        <v>38773392</v>
      </c>
      <c r="J1401">
        <v>1</v>
      </c>
      <c r="K1401" s="1" t="s">
        <v>5218</v>
      </c>
      <c r="L1401">
        <v>0</v>
      </c>
      <c r="M1401" s="4">
        <v>2.0651144889999999</v>
      </c>
      <c r="N1401" s="5">
        <v>19842.419999999998</v>
      </c>
      <c r="O1401" s="5">
        <f>IF(March_21[[#This Row],[WIN_OSE]]=0,('Summary Sheet'!$O$1)-('Summary Sheet'!$O$1*2%),-'Summary Sheet'!$O$1*(March_21[[#This Row],[BSP]]-1))</f>
        <v>1.96</v>
      </c>
    </row>
    <row r="1402" spans="1:15" x14ac:dyDescent="0.25">
      <c r="A1402">
        <v>180410083</v>
      </c>
      <c r="B1402" s="1" t="s">
        <v>19</v>
      </c>
      <c r="C1402" s="1" t="s">
        <v>3140</v>
      </c>
      <c r="D1402" s="1" t="s">
        <v>7032</v>
      </c>
      <c r="E1402" s="1" t="s">
        <v>47</v>
      </c>
      <c r="F1402" s="1" t="s">
        <v>44</v>
      </c>
      <c r="G1402" s="2">
        <v>44266</v>
      </c>
      <c r="H1402" s="3">
        <v>0.46736111111111112</v>
      </c>
      <c r="I1402">
        <v>38251937</v>
      </c>
      <c r="J1402">
        <v>3</v>
      </c>
      <c r="K1402" s="1" t="s">
        <v>3692</v>
      </c>
      <c r="L1402">
        <v>0</v>
      </c>
      <c r="M1402" s="4">
        <v>3.45</v>
      </c>
      <c r="N1402" s="5">
        <v>11458.8</v>
      </c>
      <c r="O1402" s="5">
        <f>IF(March_21[[#This Row],[WIN_OSE]]=0,('Summary Sheet'!$O$1)-('Summary Sheet'!$O$1*2%),-'Summary Sheet'!$O$1*(March_21[[#This Row],[BSP]]-1))</f>
        <v>1.96</v>
      </c>
    </row>
    <row r="1403" spans="1:15" x14ac:dyDescent="0.25">
      <c r="A1403">
        <v>180410085</v>
      </c>
      <c r="B1403" s="1" t="s">
        <v>19</v>
      </c>
      <c r="C1403" s="1" t="s">
        <v>3140</v>
      </c>
      <c r="D1403" s="1" t="s">
        <v>7032</v>
      </c>
      <c r="E1403" s="1" t="s">
        <v>39</v>
      </c>
      <c r="F1403" s="1" t="s">
        <v>44</v>
      </c>
      <c r="G1403" s="2">
        <v>44266</v>
      </c>
      <c r="H1403" s="3">
        <v>0.4777777777777778</v>
      </c>
      <c r="I1403">
        <v>38623637</v>
      </c>
      <c r="J1403">
        <v>4</v>
      </c>
      <c r="K1403" s="1" t="s">
        <v>5908</v>
      </c>
      <c r="L1403">
        <v>0</v>
      </c>
      <c r="M1403" s="4">
        <v>4.1268067497084848</v>
      </c>
      <c r="N1403" s="5">
        <v>8570.5</v>
      </c>
      <c r="O1403" s="5">
        <f>IF(March_21[[#This Row],[WIN_OSE]]=0,('Summary Sheet'!$O$1)-('Summary Sheet'!$O$1*2%),-'Summary Sheet'!$O$1*(March_21[[#This Row],[BSP]]-1))</f>
        <v>1.96</v>
      </c>
    </row>
    <row r="1404" spans="1:15" x14ac:dyDescent="0.25">
      <c r="A1404">
        <v>180410087</v>
      </c>
      <c r="B1404" s="1" t="s">
        <v>19</v>
      </c>
      <c r="C1404" s="1" t="s">
        <v>3140</v>
      </c>
      <c r="D1404" s="1" t="s">
        <v>7032</v>
      </c>
      <c r="E1404" s="1" t="s">
        <v>41</v>
      </c>
      <c r="F1404" s="1" t="s">
        <v>44</v>
      </c>
      <c r="G1404" s="2">
        <v>44266</v>
      </c>
      <c r="H1404" s="3">
        <v>0.48819444444444443</v>
      </c>
      <c r="I1404">
        <v>35506476</v>
      </c>
      <c r="J1404">
        <v>2</v>
      </c>
      <c r="K1404" s="1" t="s">
        <v>6215</v>
      </c>
      <c r="L1404">
        <v>1</v>
      </c>
      <c r="M1404" s="4">
        <v>2.7445876561457481</v>
      </c>
      <c r="N1404" s="5">
        <v>17040.88</v>
      </c>
      <c r="O1404" s="5">
        <f>IF(March_21[[#This Row],[WIN_OSE]]=0,('Summary Sheet'!$O$1)-('Summary Sheet'!$O$1*2%),-'Summary Sheet'!$O$1*(March_21[[#This Row],[BSP]]-1))</f>
        <v>-3.4891753122914961</v>
      </c>
    </row>
    <row r="1405" spans="1:15" x14ac:dyDescent="0.25">
      <c r="A1405">
        <v>180410089</v>
      </c>
      <c r="B1405" s="1" t="s">
        <v>19</v>
      </c>
      <c r="C1405" s="1" t="s">
        <v>3140</v>
      </c>
      <c r="D1405" s="1" t="s">
        <v>7032</v>
      </c>
      <c r="E1405" s="1" t="s">
        <v>32</v>
      </c>
      <c r="F1405" s="1" t="s">
        <v>44</v>
      </c>
      <c r="G1405" s="2">
        <v>44266</v>
      </c>
      <c r="H1405" s="3">
        <v>0.49861111111111112</v>
      </c>
      <c r="I1405">
        <v>28737566</v>
      </c>
      <c r="J1405">
        <v>2</v>
      </c>
      <c r="K1405" s="1" t="s">
        <v>3832</v>
      </c>
      <c r="L1405">
        <v>0</v>
      </c>
      <c r="M1405" s="4">
        <v>3.1700933778688527</v>
      </c>
      <c r="N1405" s="5">
        <v>15728.18</v>
      </c>
      <c r="O1405" s="5">
        <f>IF(March_21[[#This Row],[WIN_OSE]]=0,('Summary Sheet'!$O$1)-('Summary Sheet'!$O$1*2%),-'Summary Sheet'!$O$1*(March_21[[#This Row],[BSP]]-1))</f>
        <v>1.96</v>
      </c>
    </row>
    <row r="1406" spans="1:15" x14ac:dyDescent="0.25">
      <c r="A1406">
        <v>180410091</v>
      </c>
      <c r="B1406" s="1" t="s">
        <v>19</v>
      </c>
      <c r="C1406" s="1" t="s">
        <v>3140</v>
      </c>
      <c r="D1406" s="1" t="s">
        <v>7032</v>
      </c>
      <c r="E1406" s="1" t="s">
        <v>48</v>
      </c>
      <c r="F1406" s="1" t="s">
        <v>54</v>
      </c>
      <c r="G1406" s="2">
        <v>44266</v>
      </c>
      <c r="H1406" s="3">
        <v>0.50902777777777775</v>
      </c>
      <c r="I1406">
        <v>26998446</v>
      </c>
      <c r="J1406">
        <v>1</v>
      </c>
      <c r="K1406" s="1" t="s">
        <v>5911</v>
      </c>
      <c r="L1406">
        <v>0</v>
      </c>
      <c r="M1406" s="4">
        <v>2.3752927354171334</v>
      </c>
      <c r="N1406" s="5">
        <v>28347.24</v>
      </c>
      <c r="O1406" s="5">
        <f>IF(March_21[[#This Row],[WIN_OSE]]=0,('Summary Sheet'!$O$1)-('Summary Sheet'!$O$1*2%),-'Summary Sheet'!$O$1*(March_21[[#This Row],[BSP]]-1))</f>
        <v>1.96</v>
      </c>
    </row>
    <row r="1407" spans="1:15" x14ac:dyDescent="0.25">
      <c r="A1407">
        <v>180410093</v>
      </c>
      <c r="B1407" s="1" t="s">
        <v>19</v>
      </c>
      <c r="C1407" s="1" t="s">
        <v>3140</v>
      </c>
      <c r="D1407" s="1" t="s">
        <v>7032</v>
      </c>
      <c r="E1407" s="1" t="s">
        <v>47</v>
      </c>
      <c r="F1407" s="1" t="s">
        <v>44</v>
      </c>
      <c r="G1407" s="2">
        <v>44266</v>
      </c>
      <c r="H1407" s="3">
        <v>0.51944444444444449</v>
      </c>
      <c r="I1407">
        <v>26050487</v>
      </c>
      <c r="J1407">
        <v>3</v>
      </c>
      <c r="K1407" s="1" t="s">
        <v>6715</v>
      </c>
      <c r="L1407">
        <v>0</v>
      </c>
      <c r="M1407" s="4">
        <v>4.4000000000000004</v>
      </c>
      <c r="N1407" s="5">
        <v>10765.82</v>
      </c>
      <c r="O1407" s="5">
        <f>IF(March_21[[#This Row],[WIN_OSE]]=0,('Summary Sheet'!$O$1)-('Summary Sheet'!$O$1*2%),-'Summary Sheet'!$O$1*(March_21[[#This Row],[BSP]]-1))</f>
        <v>1.96</v>
      </c>
    </row>
    <row r="1408" spans="1:15" x14ac:dyDescent="0.25">
      <c r="A1408">
        <v>180410095</v>
      </c>
      <c r="B1408" s="1" t="s">
        <v>19</v>
      </c>
      <c r="C1408" s="1" t="s">
        <v>3140</v>
      </c>
      <c r="D1408" s="1" t="s">
        <v>7032</v>
      </c>
      <c r="E1408" s="1" t="s">
        <v>41</v>
      </c>
      <c r="F1408" s="1" t="s">
        <v>44</v>
      </c>
      <c r="G1408" s="2">
        <v>44266</v>
      </c>
      <c r="H1408" s="3">
        <v>0.52986111111111112</v>
      </c>
      <c r="I1408">
        <v>38537123</v>
      </c>
      <c r="J1408">
        <v>5</v>
      </c>
      <c r="K1408" s="1" t="s">
        <v>5161</v>
      </c>
      <c r="L1408">
        <v>0</v>
      </c>
      <c r="M1408" s="4">
        <v>3.2305032428936102</v>
      </c>
      <c r="N1408" s="5">
        <v>10674.4</v>
      </c>
      <c r="O1408" s="5">
        <f>IF(March_21[[#This Row],[WIN_OSE]]=0,('Summary Sheet'!$O$1)-('Summary Sheet'!$O$1*2%),-'Summary Sheet'!$O$1*(March_21[[#This Row],[BSP]]-1))</f>
        <v>1.96</v>
      </c>
    </row>
    <row r="1409" spans="1:15" x14ac:dyDescent="0.25">
      <c r="A1409">
        <v>180410097</v>
      </c>
      <c r="B1409" s="1" t="s">
        <v>19</v>
      </c>
      <c r="C1409" s="1" t="s">
        <v>3140</v>
      </c>
      <c r="D1409" s="1" t="s">
        <v>7032</v>
      </c>
      <c r="E1409" s="1" t="s">
        <v>41</v>
      </c>
      <c r="F1409" s="1" t="s">
        <v>44</v>
      </c>
      <c r="G1409" s="2">
        <v>44266</v>
      </c>
      <c r="H1409" s="3">
        <v>0.54027777777777775</v>
      </c>
      <c r="I1409">
        <v>28791095</v>
      </c>
      <c r="J1409">
        <v>6</v>
      </c>
      <c r="K1409" s="1" t="s">
        <v>4197</v>
      </c>
      <c r="L1409">
        <v>1</v>
      </c>
      <c r="M1409" s="4">
        <v>2.5994824483015697</v>
      </c>
      <c r="N1409" s="5">
        <v>20415.98</v>
      </c>
      <c r="O1409" s="5">
        <f>IF(March_21[[#This Row],[WIN_OSE]]=0,('Summary Sheet'!$O$1)-('Summary Sheet'!$O$1*2%),-'Summary Sheet'!$O$1*(March_21[[#This Row],[BSP]]-1))</f>
        <v>-3.1989648966031394</v>
      </c>
    </row>
    <row r="1410" spans="1:15" x14ac:dyDescent="0.25">
      <c r="A1410">
        <v>180410099</v>
      </c>
      <c r="B1410" s="1" t="s">
        <v>19</v>
      </c>
      <c r="C1410" s="1" t="s">
        <v>3140</v>
      </c>
      <c r="D1410" s="1" t="s">
        <v>7032</v>
      </c>
      <c r="E1410" s="1" t="s">
        <v>43</v>
      </c>
      <c r="F1410" s="1" t="s">
        <v>44</v>
      </c>
      <c r="G1410" s="2">
        <v>44266</v>
      </c>
      <c r="H1410" s="3">
        <v>0.55069444444444449</v>
      </c>
      <c r="I1410">
        <v>23750543</v>
      </c>
      <c r="J1410">
        <v>3</v>
      </c>
      <c r="K1410" s="1" t="s">
        <v>959</v>
      </c>
      <c r="L1410">
        <v>0</v>
      </c>
      <c r="M1410" s="4">
        <v>2.8970845325226771</v>
      </c>
      <c r="N1410" s="5">
        <v>14806.1</v>
      </c>
      <c r="O1410" s="5">
        <f>IF(March_21[[#This Row],[WIN_OSE]]=0,('Summary Sheet'!$O$1)-('Summary Sheet'!$O$1*2%),-'Summary Sheet'!$O$1*(March_21[[#This Row],[BSP]]-1))</f>
        <v>1.96</v>
      </c>
    </row>
    <row r="1411" spans="1:15" x14ac:dyDescent="0.25">
      <c r="A1411">
        <v>180410101</v>
      </c>
      <c r="B1411" s="1" t="s">
        <v>19</v>
      </c>
      <c r="C1411" s="1" t="s">
        <v>3140</v>
      </c>
      <c r="D1411" s="1" t="s">
        <v>7032</v>
      </c>
      <c r="E1411" s="1" t="s">
        <v>48</v>
      </c>
      <c r="F1411" s="1" t="s">
        <v>44</v>
      </c>
      <c r="G1411" s="2">
        <v>44266</v>
      </c>
      <c r="H1411" s="3">
        <v>0.56111111111111112</v>
      </c>
      <c r="I1411">
        <v>36373829</v>
      </c>
      <c r="J1411">
        <v>5</v>
      </c>
      <c r="K1411" s="1" t="s">
        <v>4229</v>
      </c>
      <c r="L1411">
        <v>0</v>
      </c>
      <c r="M1411" s="4">
        <v>3.1354591062746477</v>
      </c>
      <c r="N1411" s="5">
        <v>11022</v>
      </c>
      <c r="O1411" s="5">
        <f>IF(March_21[[#This Row],[WIN_OSE]]=0,('Summary Sheet'!$O$1)-('Summary Sheet'!$O$1*2%),-'Summary Sheet'!$O$1*(March_21[[#This Row],[BSP]]-1))</f>
        <v>1.96</v>
      </c>
    </row>
    <row r="1412" spans="1:15" x14ac:dyDescent="0.25">
      <c r="A1412">
        <v>180410103</v>
      </c>
      <c r="B1412" s="1" t="s">
        <v>19</v>
      </c>
      <c r="C1412" s="1" t="s">
        <v>3140</v>
      </c>
      <c r="D1412" s="1" t="s">
        <v>7032</v>
      </c>
      <c r="E1412" s="1" t="s">
        <v>48</v>
      </c>
      <c r="F1412" s="1" t="s">
        <v>44</v>
      </c>
      <c r="G1412" s="2">
        <v>44266</v>
      </c>
      <c r="H1412" s="3">
        <v>0.57222222222222219</v>
      </c>
      <c r="I1412">
        <v>38772370</v>
      </c>
      <c r="J1412">
        <v>6</v>
      </c>
      <c r="K1412" s="1" t="s">
        <v>1088</v>
      </c>
      <c r="L1412">
        <v>0</v>
      </c>
      <c r="M1412" s="4">
        <v>2.6187662402447405</v>
      </c>
      <c r="N1412" s="5">
        <v>24482.6</v>
      </c>
      <c r="O1412" s="5">
        <f>IF(March_21[[#This Row],[WIN_OSE]]=0,('Summary Sheet'!$O$1)-('Summary Sheet'!$O$1*2%),-'Summary Sheet'!$O$1*(March_21[[#This Row],[BSP]]-1))</f>
        <v>1.96</v>
      </c>
    </row>
    <row r="1413" spans="1:15" x14ac:dyDescent="0.25">
      <c r="A1413">
        <v>180410105</v>
      </c>
      <c r="B1413" s="1" t="s">
        <v>19</v>
      </c>
      <c r="C1413" s="1" t="s">
        <v>3140</v>
      </c>
      <c r="D1413" s="1" t="s">
        <v>7032</v>
      </c>
      <c r="E1413" s="1" t="s">
        <v>24</v>
      </c>
      <c r="F1413" s="1" t="s">
        <v>44</v>
      </c>
      <c r="G1413" s="2">
        <v>44266</v>
      </c>
      <c r="H1413" s="3">
        <v>0.58263888888888893</v>
      </c>
      <c r="I1413">
        <v>38052662</v>
      </c>
      <c r="J1413">
        <v>3</v>
      </c>
      <c r="K1413" s="1" t="s">
        <v>598</v>
      </c>
      <c r="L1413">
        <v>0</v>
      </c>
      <c r="M1413" s="4">
        <v>2.094480459832238</v>
      </c>
      <c r="N1413" s="5">
        <v>38123.040000000001</v>
      </c>
      <c r="O1413" s="5">
        <f>IF(March_21[[#This Row],[WIN_OSE]]=0,('Summary Sheet'!$O$1)-('Summary Sheet'!$O$1*2%),-'Summary Sheet'!$O$1*(March_21[[#This Row],[BSP]]-1))</f>
        <v>1.96</v>
      </c>
    </row>
    <row r="1414" spans="1:15" x14ac:dyDescent="0.25">
      <c r="A1414">
        <v>180410300</v>
      </c>
      <c r="B1414" s="1" t="s">
        <v>23</v>
      </c>
      <c r="C1414" s="1" t="s">
        <v>5302</v>
      </c>
      <c r="D1414" s="1" t="s">
        <v>7032</v>
      </c>
      <c r="E1414" s="1" t="s">
        <v>27</v>
      </c>
      <c r="F1414" s="1" t="s">
        <v>46</v>
      </c>
      <c r="G1414" s="2">
        <v>44266</v>
      </c>
      <c r="H1414" s="3">
        <v>0.44861111111111113</v>
      </c>
      <c r="I1414">
        <v>23877454</v>
      </c>
      <c r="J1414">
        <v>1</v>
      </c>
      <c r="K1414" s="1" t="s">
        <v>121</v>
      </c>
      <c r="L1414">
        <v>1</v>
      </c>
      <c r="M1414" s="4">
        <v>2.6987854137149792</v>
      </c>
      <c r="N1414" s="5">
        <v>11389.5</v>
      </c>
      <c r="O1414" s="5">
        <f>IF(March_21[[#This Row],[WIN_OSE]]=0,('Summary Sheet'!$O$1)-('Summary Sheet'!$O$1*2%),-'Summary Sheet'!$O$1*(March_21[[#This Row],[BSP]]-1))</f>
        <v>-3.3975708274299583</v>
      </c>
    </row>
    <row r="1415" spans="1:15" x14ac:dyDescent="0.25">
      <c r="A1415">
        <v>180410302</v>
      </c>
      <c r="B1415" s="1" t="s">
        <v>23</v>
      </c>
      <c r="C1415" s="1" t="s">
        <v>5302</v>
      </c>
      <c r="D1415" s="1" t="s">
        <v>7032</v>
      </c>
      <c r="E1415" s="1" t="s">
        <v>39</v>
      </c>
      <c r="F1415" s="1" t="s">
        <v>54</v>
      </c>
      <c r="G1415" s="2">
        <v>44266</v>
      </c>
      <c r="H1415" s="3">
        <v>0.45902777777777776</v>
      </c>
      <c r="I1415">
        <v>26806411</v>
      </c>
      <c r="J1415">
        <v>4</v>
      </c>
      <c r="K1415" s="1" t="s">
        <v>5724</v>
      </c>
      <c r="L1415">
        <v>1</v>
      </c>
      <c r="M1415" s="4">
        <v>3.4</v>
      </c>
      <c r="N1415" s="5">
        <v>9383.14</v>
      </c>
      <c r="O1415" s="5">
        <f>IF(March_21[[#This Row],[WIN_OSE]]=0,('Summary Sheet'!$O$1)-('Summary Sheet'!$O$1*2%),-'Summary Sheet'!$O$1*(March_21[[#This Row],[BSP]]-1))</f>
        <v>-4.8</v>
      </c>
    </row>
    <row r="1416" spans="1:15" x14ac:dyDescent="0.25">
      <c r="A1416">
        <v>180410304</v>
      </c>
      <c r="B1416" s="1" t="s">
        <v>23</v>
      </c>
      <c r="C1416" s="1" t="s">
        <v>5302</v>
      </c>
      <c r="D1416" s="1" t="s">
        <v>7032</v>
      </c>
      <c r="E1416" s="1" t="s">
        <v>75</v>
      </c>
      <c r="F1416" s="1" t="s">
        <v>46</v>
      </c>
      <c r="G1416" s="2">
        <v>44266</v>
      </c>
      <c r="H1416" s="3">
        <v>0.46944444444444444</v>
      </c>
      <c r="I1416">
        <v>11792721</v>
      </c>
      <c r="J1416">
        <v>6</v>
      </c>
      <c r="K1416" s="1" t="s">
        <v>3384</v>
      </c>
      <c r="L1416">
        <v>1</v>
      </c>
      <c r="M1416" s="4">
        <v>2.136203792777287</v>
      </c>
      <c r="N1416" s="5">
        <v>12124.64</v>
      </c>
      <c r="O1416" s="5">
        <f>IF(March_21[[#This Row],[WIN_OSE]]=0,('Summary Sheet'!$O$1)-('Summary Sheet'!$O$1*2%),-'Summary Sheet'!$O$1*(March_21[[#This Row],[BSP]]-1))</f>
        <v>-2.272407585554574</v>
      </c>
    </row>
    <row r="1417" spans="1:15" x14ac:dyDescent="0.25">
      <c r="A1417">
        <v>180410306</v>
      </c>
      <c r="B1417" s="1" t="s">
        <v>23</v>
      </c>
      <c r="C1417" s="1" t="s">
        <v>5302</v>
      </c>
      <c r="D1417" s="1" t="s">
        <v>7032</v>
      </c>
      <c r="E1417" s="1" t="s">
        <v>43</v>
      </c>
      <c r="F1417" s="1" t="s">
        <v>54</v>
      </c>
      <c r="G1417" s="2">
        <v>44266</v>
      </c>
      <c r="H1417" s="3">
        <v>0.47986111111111113</v>
      </c>
      <c r="I1417">
        <v>27220546</v>
      </c>
      <c r="J1417">
        <v>1</v>
      </c>
      <c r="K1417" s="1" t="s">
        <v>1164</v>
      </c>
      <c r="L1417">
        <v>1</v>
      </c>
      <c r="M1417" s="4">
        <v>2.3499037712272539</v>
      </c>
      <c r="N1417" s="5">
        <v>11044</v>
      </c>
      <c r="O1417" s="5">
        <f>IF(March_21[[#This Row],[WIN_OSE]]=0,('Summary Sheet'!$O$1)-('Summary Sheet'!$O$1*2%),-'Summary Sheet'!$O$1*(March_21[[#This Row],[BSP]]-1))</f>
        <v>-2.6998075424545078</v>
      </c>
    </row>
    <row r="1418" spans="1:15" x14ac:dyDescent="0.25">
      <c r="A1418">
        <v>180410308</v>
      </c>
      <c r="B1418" s="1" t="s">
        <v>23</v>
      </c>
      <c r="C1418" s="1" t="s">
        <v>5302</v>
      </c>
      <c r="D1418" s="1" t="s">
        <v>7032</v>
      </c>
      <c r="E1418" s="1" t="s">
        <v>49</v>
      </c>
      <c r="F1418" s="1" t="s">
        <v>46</v>
      </c>
      <c r="G1418" s="2">
        <v>44266</v>
      </c>
      <c r="H1418" s="3">
        <v>0.49027777777777776</v>
      </c>
      <c r="I1418">
        <v>35688515</v>
      </c>
      <c r="J1418">
        <v>6</v>
      </c>
      <c r="K1418" s="1" t="s">
        <v>3395</v>
      </c>
      <c r="L1418">
        <v>1</v>
      </c>
      <c r="M1418" s="4">
        <v>3.0929483176076609</v>
      </c>
      <c r="N1418" s="5">
        <v>7240.98</v>
      </c>
      <c r="O1418" s="5">
        <f>IF(March_21[[#This Row],[WIN_OSE]]=0,('Summary Sheet'!$O$1)-('Summary Sheet'!$O$1*2%),-'Summary Sheet'!$O$1*(March_21[[#This Row],[BSP]]-1))</f>
        <v>-4.1858966352153217</v>
      </c>
    </row>
    <row r="1419" spans="1:15" x14ac:dyDescent="0.25">
      <c r="A1419">
        <v>180410310</v>
      </c>
      <c r="B1419" s="1" t="s">
        <v>23</v>
      </c>
      <c r="C1419" s="1" t="s">
        <v>5302</v>
      </c>
      <c r="D1419" s="1" t="s">
        <v>7032</v>
      </c>
      <c r="E1419" s="1" t="s">
        <v>48</v>
      </c>
      <c r="F1419" s="1" t="s">
        <v>54</v>
      </c>
      <c r="G1419" s="2">
        <v>44266</v>
      </c>
      <c r="H1419" s="3">
        <v>0.50069444444444444</v>
      </c>
      <c r="I1419">
        <v>26877344</v>
      </c>
      <c r="J1419">
        <v>5</v>
      </c>
      <c r="K1419" s="1" t="s">
        <v>3996</v>
      </c>
      <c r="L1419">
        <v>0</v>
      </c>
      <c r="M1419" s="4">
        <v>3.0916022282294575</v>
      </c>
      <c r="N1419" s="5">
        <v>8222.86</v>
      </c>
      <c r="O1419" s="5">
        <f>IF(March_21[[#This Row],[WIN_OSE]]=0,('Summary Sheet'!$O$1)-('Summary Sheet'!$O$1*2%),-'Summary Sheet'!$O$1*(March_21[[#This Row],[BSP]]-1))</f>
        <v>1.96</v>
      </c>
    </row>
    <row r="1420" spans="1:15" x14ac:dyDescent="0.25">
      <c r="A1420">
        <v>180410312</v>
      </c>
      <c r="B1420" s="1" t="s">
        <v>23</v>
      </c>
      <c r="C1420" s="1" t="s">
        <v>5302</v>
      </c>
      <c r="D1420" s="1" t="s">
        <v>7032</v>
      </c>
      <c r="E1420" s="1" t="s">
        <v>47</v>
      </c>
      <c r="F1420" s="1" t="s">
        <v>54</v>
      </c>
      <c r="G1420" s="2">
        <v>44266</v>
      </c>
      <c r="H1420" s="3">
        <v>0.51111111111111107</v>
      </c>
      <c r="I1420">
        <v>37948513</v>
      </c>
      <c r="J1420">
        <v>2</v>
      </c>
      <c r="K1420" s="1" t="s">
        <v>6718</v>
      </c>
      <c r="L1420">
        <v>0</v>
      </c>
      <c r="M1420" s="4">
        <v>3.1402418025952645</v>
      </c>
      <c r="N1420" s="5">
        <v>7131.64</v>
      </c>
      <c r="O1420" s="5">
        <f>IF(March_21[[#This Row],[WIN_OSE]]=0,('Summary Sheet'!$O$1)-('Summary Sheet'!$O$1*2%),-'Summary Sheet'!$O$1*(March_21[[#This Row],[BSP]]-1))</f>
        <v>1.96</v>
      </c>
    </row>
    <row r="1421" spans="1:15" x14ac:dyDescent="0.25">
      <c r="A1421">
        <v>180410314</v>
      </c>
      <c r="B1421" s="1" t="s">
        <v>23</v>
      </c>
      <c r="C1421" s="1" t="s">
        <v>5302</v>
      </c>
      <c r="D1421" s="1" t="s">
        <v>7032</v>
      </c>
      <c r="E1421" s="1" t="s">
        <v>27</v>
      </c>
      <c r="F1421" s="1" t="s">
        <v>46</v>
      </c>
      <c r="G1421" s="2">
        <v>44266</v>
      </c>
      <c r="H1421" s="3">
        <v>0.52152777777777781</v>
      </c>
      <c r="I1421">
        <v>35958060</v>
      </c>
      <c r="J1421">
        <v>6</v>
      </c>
      <c r="K1421" s="1" t="s">
        <v>6237</v>
      </c>
      <c r="L1421">
        <v>0</v>
      </c>
      <c r="M1421" s="4">
        <v>3.6174371284991507</v>
      </c>
      <c r="N1421" s="5">
        <v>4007.96</v>
      </c>
      <c r="O1421" s="5">
        <f>IF(March_21[[#This Row],[WIN_OSE]]=0,('Summary Sheet'!$O$1)-('Summary Sheet'!$O$1*2%),-'Summary Sheet'!$O$1*(March_21[[#This Row],[BSP]]-1))</f>
        <v>1.96</v>
      </c>
    </row>
    <row r="1422" spans="1:15" x14ac:dyDescent="0.25">
      <c r="A1422">
        <v>180410316</v>
      </c>
      <c r="B1422" s="1" t="s">
        <v>23</v>
      </c>
      <c r="C1422" s="1" t="s">
        <v>5302</v>
      </c>
      <c r="D1422" s="1" t="s">
        <v>7032</v>
      </c>
      <c r="E1422" s="1" t="s">
        <v>41</v>
      </c>
      <c r="F1422" s="1" t="s">
        <v>54</v>
      </c>
      <c r="G1422" s="2">
        <v>44266</v>
      </c>
      <c r="H1422" s="3">
        <v>0.53194444444444444</v>
      </c>
      <c r="I1422">
        <v>37948504</v>
      </c>
      <c r="J1422">
        <v>1</v>
      </c>
      <c r="K1422" s="1" t="s">
        <v>971</v>
      </c>
      <c r="L1422">
        <v>0</v>
      </c>
      <c r="M1422" s="4">
        <v>3.7149675051954003</v>
      </c>
      <c r="N1422" s="5">
        <v>6270.42</v>
      </c>
      <c r="O1422" s="5">
        <f>IF(March_21[[#This Row],[WIN_OSE]]=0,('Summary Sheet'!$O$1)-('Summary Sheet'!$O$1*2%),-'Summary Sheet'!$O$1*(March_21[[#This Row],[BSP]]-1))</f>
        <v>1.96</v>
      </c>
    </row>
    <row r="1423" spans="1:15" x14ac:dyDescent="0.25">
      <c r="A1423">
        <v>180410318</v>
      </c>
      <c r="B1423" s="1" t="s">
        <v>23</v>
      </c>
      <c r="C1423" s="1" t="s">
        <v>5302</v>
      </c>
      <c r="D1423" s="1" t="s">
        <v>7032</v>
      </c>
      <c r="E1423" s="1" t="s">
        <v>48</v>
      </c>
      <c r="F1423" s="1" t="s">
        <v>54</v>
      </c>
      <c r="G1423" s="2">
        <v>44266</v>
      </c>
      <c r="H1423" s="3">
        <v>0.54305555555555551</v>
      </c>
      <c r="I1423">
        <v>28737251</v>
      </c>
      <c r="J1423">
        <v>5</v>
      </c>
      <c r="K1423" s="1" t="s">
        <v>3542</v>
      </c>
      <c r="L1423">
        <v>0</v>
      </c>
      <c r="M1423" s="4">
        <v>3.8254591001637888</v>
      </c>
      <c r="N1423" s="5">
        <v>3752.76</v>
      </c>
      <c r="O1423" s="5">
        <f>IF(March_21[[#This Row],[WIN_OSE]]=0,('Summary Sheet'!$O$1)-('Summary Sheet'!$O$1*2%),-'Summary Sheet'!$O$1*(March_21[[#This Row],[BSP]]-1))</f>
        <v>1.96</v>
      </c>
    </row>
    <row r="1424" spans="1:15" x14ac:dyDescent="0.25">
      <c r="A1424">
        <v>180410320</v>
      </c>
      <c r="B1424" s="1" t="s">
        <v>23</v>
      </c>
      <c r="C1424" s="1" t="s">
        <v>5302</v>
      </c>
      <c r="D1424" s="1" t="s">
        <v>7032</v>
      </c>
      <c r="E1424" s="1" t="s">
        <v>47</v>
      </c>
      <c r="F1424" s="1" t="s">
        <v>54</v>
      </c>
      <c r="G1424" s="2">
        <v>44266</v>
      </c>
      <c r="H1424" s="3">
        <v>0.55347222222222225</v>
      </c>
      <c r="I1424">
        <v>36327051</v>
      </c>
      <c r="J1424">
        <v>2</v>
      </c>
      <c r="K1424" s="1" t="s">
        <v>5928</v>
      </c>
      <c r="L1424">
        <v>0</v>
      </c>
      <c r="M1424" s="4">
        <v>4.2266613376158064</v>
      </c>
      <c r="N1424" s="5">
        <v>6363.68</v>
      </c>
      <c r="O1424" s="5">
        <f>IF(March_21[[#This Row],[WIN_OSE]]=0,('Summary Sheet'!$O$1)-('Summary Sheet'!$O$1*2%),-'Summary Sheet'!$O$1*(March_21[[#This Row],[BSP]]-1))</f>
        <v>1.96</v>
      </c>
    </row>
    <row r="1425" spans="1:15" x14ac:dyDescent="0.25">
      <c r="A1425">
        <v>180410322</v>
      </c>
      <c r="B1425" s="1" t="s">
        <v>23</v>
      </c>
      <c r="C1425" s="1" t="s">
        <v>5302</v>
      </c>
      <c r="D1425" s="1" t="s">
        <v>7032</v>
      </c>
      <c r="E1425" s="1" t="s">
        <v>32</v>
      </c>
      <c r="F1425" s="1" t="s">
        <v>54</v>
      </c>
      <c r="G1425" s="2">
        <v>44266</v>
      </c>
      <c r="H1425" s="3">
        <v>0.56458333333333333</v>
      </c>
      <c r="I1425">
        <v>28791438</v>
      </c>
      <c r="J1425">
        <v>1</v>
      </c>
      <c r="K1425" s="1" t="s">
        <v>4292</v>
      </c>
      <c r="L1425">
        <v>0</v>
      </c>
      <c r="M1425" s="4">
        <v>2.9762501635440821</v>
      </c>
      <c r="N1425" s="5">
        <v>8902.1200000000008</v>
      </c>
      <c r="O1425" s="5">
        <f>IF(March_21[[#This Row],[WIN_OSE]]=0,('Summary Sheet'!$O$1)-('Summary Sheet'!$O$1*2%),-'Summary Sheet'!$O$1*(March_21[[#This Row],[BSP]]-1))</f>
        <v>1.96</v>
      </c>
    </row>
    <row r="1426" spans="1:15" x14ac:dyDescent="0.25">
      <c r="A1426">
        <v>180410508</v>
      </c>
      <c r="B1426" s="1" t="s">
        <v>19</v>
      </c>
      <c r="C1426" s="1" t="s">
        <v>3136</v>
      </c>
      <c r="D1426" s="1" t="s">
        <v>7032</v>
      </c>
      <c r="E1426" s="1" t="s">
        <v>30</v>
      </c>
      <c r="F1426" s="1" t="s">
        <v>44</v>
      </c>
      <c r="G1426" s="2">
        <v>44266</v>
      </c>
      <c r="H1426" s="3">
        <v>0.58611111111111114</v>
      </c>
      <c r="I1426">
        <v>38201253</v>
      </c>
      <c r="J1426">
        <v>4</v>
      </c>
      <c r="K1426" s="1" t="s">
        <v>5656</v>
      </c>
      <c r="L1426">
        <v>0</v>
      </c>
      <c r="M1426" s="4">
        <v>3.75</v>
      </c>
      <c r="N1426" s="5">
        <v>5187.24</v>
      </c>
      <c r="O1426" s="5">
        <f>IF(March_21[[#This Row],[WIN_OSE]]=0,('Summary Sheet'!$O$1)-('Summary Sheet'!$O$1*2%),-'Summary Sheet'!$O$1*(March_21[[#This Row],[BSP]]-1))</f>
        <v>1.96</v>
      </c>
    </row>
    <row r="1427" spans="1:15" x14ac:dyDescent="0.25">
      <c r="A1427">
        <v>180410510</v>
      </c>
      <c r="B1427" s="1" t="s">
        <v>19</v>
      </c>
      <c r="C1427" s="1" t="s">
        <v>3136</v>
      </c>
      <c r="D1427" s="1" t="s">
        <v>7032</v>
      </c>
      <c r="E1427" s="1" t="s">
        <v>39</v>
      </c>
      <c r="F1427" s="1" t="s">
        <v>44</v>
      </c>
      <c r="G1427" s="2">
        <v>44266</v>
      </c>
      <c r="H1427" s="3">
        <v>0.59652777777777777</v>
      </c>
      <c r="I1427">
        <v>38593276</v>
      </c>
      <c r="J1427">
        <v>2</v>
      </c>
      <c r="K1427" s="1" t="s">
        <v>5081</v>
      </c>
      <c r="L1427">
        <v>1</v>
      </c>
      <c r="M1427" s="4">
        <v>2.1675210452430109</v>
      </c>
      <c r="N1427" s="5">
        <v>22609.200000000001</v>
      </c>
      <c r="O1427" s="5">
        <f>IF(March_21[[#This Row],[WIN_OSE]]=0,('Summary Sheet'!$O$1)-('Summary Sheet'!$O$1*2%),-'Summary Sheet'!$O$1*(March_21[[#This Row],[BSP]]-1))</f>
        <v>-2.3350420904860218</v>
      </c>
    </row>
    <row r="1428" spans="1:15" x14ac:dyDescent="0.25">
      <c r="A1428">
        <v>180410512</v>
      </c>
      <c r="B1428" s="1" t="s">
        <v>19</v>
      </c>
      <c r="C1428" s="1" t="s">
        <v>3136</v>
      </c>
      <c r="D1428" s="1" t="s">
        <v>7032</v>
      </c>
      <c r="E1428" s="1" t="s">
        <v>48</v>
      </c>
      <c r="F1428" s="1" t="s">
        <v>44</v>
      </c>
      <c r="G1428" s="2">
        <v>44266</v>
      </c>
      <c r="H1428" s="3">
        <v>0.60833333333333328</v>
      </c>
      <c r="I1428">
        <v>27220653</v>
      </c>
      <c r="J1428">
        <v>2</v>
      </c>
      <c r="K1428" s="1" t="s">
        <v>5372</v>
      </c>
      <c r="L1428">
        <v>1</v>
      </c>
      <c r="M1428" s="4">
        <v>2.6853483023089577</v>
      </c>
      <c r="N1428" s="5">
        <v>8201.2800000000007</v>
      </c>
      <c r="O1428" s="5">
        <f>IF(March_21[[#This Row],[WIN_OSE]]=0,('Summary Sheet'!$O$1)-('Summary Sheet'!$O$1*2%),-'Summary Sheet'!$O$1*(March_21[[#This Row],[BSP]]-1))</f>
        <v>-3.3706966046179154</v>
      </c>
    </row>
    <row r="1429" spans="1:15" x14ac:dyDescent="0.25">
      <c r="A1429">
        <v>180410514</v>
      </c>
      <c r="B1429" s="1" t="s">
        <v>19</v>
      </c>
      <c r="C1429" s="1" t="s">
        <v>3136</v>
      </c>
      <c r="D1429" s="1" t="s">
        <v>7032</v>
      </c>
      <c r="E1429" s="1" t="s">
        <v>43</v>
      </c>
      <c r="F1429" s="1" t="s">
        <v>44</v>
      </c>
      <c r="G1429" s="2">
        <v>44266</v>
      </c>
      <c r="H1429" s="3">
        <v>0.62083333333333335</v>
      </c>
      <c r="I1429">
        <v>37246238</v>
      </c>
      <c r="J1429">
        <v>4</v>
      </c>
      <c r="K1429" s="1" t="s">
        <v>6346</v>
      </c>
      <c r="L1429">
        <v>1</v>
      </c>
      <c r="M1429" s="4">
        <v>4.0366456250000002</v>
      </c>
      <c r="N1429" s="5">
        <v>7469.22</v>
      </c>
      <c r="O1429" s="5">
        <f>IF(March_21[[#This Row],[WIN_OSE]]=0,('Summary Sheet'!$O$1)-('Summary Sheet'!$O$1*2%),-'Summary Sheet'!$O$1*(March_21[[#This Row],[BSP]]-1))</f>
        <v>-6.0732912500000005</v>
      </c>
    </row>
    <row r="1430" spans="1:15" x14ac:dyDescent="0.25">
      <c r="A1430">
        <v>180410516</v>
      </c>
      <c r="B1430" s="1" t="s">
        <v>19</v>
      </c>
      <c r="C1430" s="1" t="s">
        <v>3136</v>
      </c>
      <c r="D1430" s="1" t="s">
        <v>7032</v>
      </c>
      <c r="E1430" s="1" t="s">
        <v>39</v>
      </c>
      <c r="F1430" s="1" t="s">
        <v>44</v>
      </c>
      <c r="G1430" s="2">
        <v>44266</v>
      </c>
      <c r="H1430" s="3">
        <v>0.63124999999999998</v>
      </c>
      <c r="I1430">
        <v>36531447</v>
      </c>
      <c r="J1430">
        <v>3</v>
      </c>
      <c r="K1430" s="1" t="s">
        <v>3494</v>
      </c>
      <c r="L1430">
        <v>0</v>
      </c>
      <c r="M1430" s="4">
        <v>3.6600735310000001</v>
      </c>
      <c r="N1430" s="5">
        <v>13266.04</v>
      </c>
      <c r="O1430" s="5">
        <f>IF(March_21[[#This Row],[WIN_OSE]]=0,('Summary Sheet'!$O$1)-('Summary Sheet'!$O$1*2%),-'Summary Sheet'!$O$1*(March_21[[#This Row],[BSP]]-1))</f>
        <v>1.96</v>
      </c>
    </row>
    <row r="1431" spans="1:15" x14ac:dyDescent="0.25">
      <c r="A1431">
        <v>180410518</v>
      </c>
      <c r="B1431" s="1" t="s">
        <v>19</v>
      </c>
      <c r="C1431" s="1" t="s">
        <v>3136</v>
      </c>
      <c r="D1431" s="1" t="s">
        <v>7032</v>
      </c>
      <c r="E1431" s="1" t="s">
        <v>49</v>
      </c>
      <c r="F1431" s="1" t="s">
        <v>305</v>
      </c>
      <c r="G1431" s="2">
        <v>44266</v>
      </c>
      <c r="H1431" s="3">
        <v>0.6430555555555556</v>
      </c>
      <c r="I1431">
        <v>38772636</v>
      </c>
      <c r="J1431">
        <v>1</v>
      </c>
      <c r="K1431" s="1" t="s">
        <v>5935</v>
      </c>
      <c r="L1431">
        <v>0</v>
      </c>
      <c r="M1431" s="4">
        <v>3.6352622737578333</v>
      </c>
      <c r="N1431" s="5">
        <v>7251.44</v>
      </c>
      <c r="O1431" s="5">
        <f>IF(March_21[[#This Row],[WIN_OSE]]=0,('Summary Sheet'!$O$1)-('Summary Sheet'!$O$1*2%),-'Summary Sheet'!$O$1*(March_21[[#This Row],[BSP]]-1))</f>
        <v>1.96</v>
      </c>
    </row>
    <row r="1432" spans="1:15" x14ac:dyDescent="0.25">
      <c r="A1432">
        <v>180410520</v>
      </c>
      <c r="B1432" s="1" t="s">
        <v>19</v>
      </c>
      <c r="C1432" s="1" t="s">
        <v>3136</v>
      </c>
      <c r="D1432" s="1" t="s">
        <v>7032</v>
      </c>
      <c r="E1432" s="1" t="s">
        <v>49</v>
      </c>
      <c r="F1432" s="1" t="s">
        <v>305</v>
      </c>
      <c r="G1432" s="2">
        <v>44266</v>
      </c>
      <c r="H1432" s="3">
        <v>0.65555555555555556</v>
      </c>
      <c r="I1432">
        <v>27231710</v>
      </c>
      <c r="J1432">
        <v>1</v>
      </c>
      <c r="K1432" s="1" t="s">
        <v>5936</v>
      </c>
      <c r="L1432">
        <v>0</v>
      </c>
      <c r="M1432" s="4">
        <v>3.55</v>
      </c>
      <c r="N1432" s="5">
        <v>8945.7000000000007</v>
      </c>
      <c r="O1432" s="5">
        <f>IF(March_21[[#This Row],[WIN_OSE]]=0,('Summary Sheet'!$O$1)-('Summary Sheet'!$O$1*2%),-'Summary Sheet'!$O$1*(March_21[[#This Row],[BSP]]-1))</f>
        <v>1.96</v>
      </c>
    </row>
    <row r="1433" spans="1:15" x14ac:dyDescent="0.25">
      <c r="A1433">
        <v>180410522</v>
      </c>
      <c r="B1433" s="1" t="s">
        <v>19</v>
      </c>
      <c r="C1433" s="1" t="s">
        <v>3136</v>
      </c>
      <c r="D1433" s="1" t="s">
        <v>7032</v>
      </c>
      <c r="E1433" s="1" t="s">
        <v>24</v>
      </c>
      <c r="F1433" s="1" t="s">
        <v>44</v>
      </c>
      <c r="G1433" s="2">
        <v>44266</v>
      </c>
      <c r="H1433" s="3">
        <v>0.6694444444444444</v>
      </c>
      <c r="I1433">
        <v>37345392</v>
      </c>
      <c r="J1433">
        <v>6</v>
      </c>
      <c r="K1433" s="1" t="s">
        <v>5663</v>
      </c>
      <c r="L1433">
        <v>1</v>
      </c>
      <c r="M1433" s="4">
        <v>1.9677816815017652</v>
      </c>
      <c r="N1433" s="5">
        <v>15296.64</v>
      </c>
      <c r="O1433" s="5">
        <f>IF(March_21[[#This Row],[WIN_OSE]]=0,('Summary Sheet'!$O$1)-('Summary Sheet'!$O$1*2%),-'Summary Sheet'!$O$1*(March_21[[#This Row],[BSP]]-1))</f>
        <v>-1.9355633630035305</v>
      </c>
    </row>
    <row r="1434" spans="1:15" x14ac:dyDescent="0.25">
      <c r="A1434">
        <v>180410524</v>
      </c>
      <c r="B1434" s="1" t="s">
        <v>19</v>
      </c>
      <c r="C1434" s="1" t="s">
        <v>3136</v>
      </c>
      <c r="D1434" s="1" t="s">
        <v>7032</v>
      </c>
      <c r="E1434" s="1" t="s">
        <v>48</v>
      </c>
      <c r="F1434" s="1" t="s">
        <v>367</v>
      </c>
      <c r="G1434" s="2">
        <v>44266</v>
      </c>
      <c r="H1434" s="3">
        <v>0.68263888888888891</v>
      </c>
      <c r="I1434">
        <v>2904410</v>
      </c>
      <c r="J1434">
        <v>2</v>
      </c>
      <c r="K1434" s="1" t="s">
        <v>6723</v>
      </c>
      <c r="L1434">
        <v>0</v>
      </c>
      <c r="M1434" s="4">
        <v>2.7649980161944034</v>
      </c>
      <c r="N1434" s="5">
        <v>14784.68</v>
      </c>
      <c r="O1434" s="5">
        <f>IF(March_21[[#This Row],[WIN_OSE]]=0,('Summary Sheet'!$O$1)-('Summary Sheet'!$O$1*2%),-'Summary Sheet'!$O$1*(March_21[[#This Row],[BSP]]-1))</f>
        <v>1.96</v>
      </c>
    </row>
    <row r="1435" spans="1:15" x14ac:dyDescent="0.25">
      <c r="A1435">
        <v>180410526</v>
      </c>
      <c r="B1435" s="1" t="s">
        <v>19</v>
      </c>
      <c r="C1435" s="1" t="s">
        <v>3136</v>
      </c>
      <c r="D1435" s="1" t="s">
        <v>7032</v>
      </c>
      <c r="E1435" s="1" t="s">
        <v>24</v>
      </c>
      <c r="F1435" s="1" t="s">
        <v>44</v>
      </c>
      <c r="G1435" s="2">
        <v>44266</v>
      </c>
      <c r="H1435" s="3">
        <v>0.69652777777777775</v>
      </c>
      <c r="I1435">
        <v>21481417</v>
      </c>
      <c r="J1435">
        <v>2</v>
      </c>
      <c r="K1435" s="1" t="s">
        <v>4199</v>
      </c>
      <c r="L1435">
        <v>0</v>
      </c>
      <c r="M1435" s="4">
        <v>3.4031197596701528</v>
      </c>
      <c r="N1435" s="5">
        <v>9494.6200000000008</v>
      </c>
      <c r="O1435" s="5">
        <f>IF(March_21[[#This Row],[WIN_OSE]]=0,('Summary Sheet'!$O$1)-('Summary Sheet'!$O$1*2%),-'Summary Sheet'!$O$1*(March_21[[#This Row],[BSP]]-1))</f>
        <v>1.96</v>
      </c>
    </row>
    <row r="1436" spans="1:15" x14ac:dyDescent="0.25">
      <c r="A1436">
        <v>180410528</v>
      </c>
      <c r="B1436" s="1" t="s">
        <v>19</v>
      </c>
      <c r="C1436" s="1" t="s">
        <v>3136</v>
      </c>
      <c r="D1436" s="1" t="s">
        <v>7032</v>
      </c>
      <c r="E1436" s="1" t="s">
        <v>30</v>
      </c>
      <c r="F1436" s="1" t="s">
        <v>44</v>
      </c>
      <c r="G1436" s="2">
        <v>44266</v>
      </c>
      <c r="H1436" s="3">
        <v>0.7104166666666667</v>
      </c>
      <c r="I1436">
        <v>25418413</v>
      </c>
      <c r="J1436">
        <v>4</v>
      </c>
      <c r="K1436" s="1" t="s">
        <v>5940</v>
      </c>
      <c r="L1436">
        <v>0</v>
      </c>
      <c r="M1436" s="4">
        <v>3.2589930439999999</v>
      </c>
      <c r="N1436" s="5">
        <v>9014.1200000000008</v>
      </c>
      <c r="O1436" s="5">
        <f>IF(March_21[[#This Row],[WIN_OSE]]=0,('Summary Sheet'!$O$1)-('Summary Sheet'!$O$1*2%),-'Summary Sheet'!$O$1*(March_21[[#This Row],[BSP]]-1))</f>
        <v>1.96</v>
      </c>
    </row>
    <row r="1437" spans="1:15" x14ac:dyDescent="0.25">
      <c r="A1437">
        <v>180410530</v>
      </c>
      <c r="B1437" s="1" t="s">
        <v>19</v>
      </c>
      <c r="C1437" s="1" t="s">
        <v>3136</v>
      </c>
      <c r="D1437" s="1" t="s">
        <v>7032</v>
      </c>
      <c r="E1437" s="1" t="s">
        <v>75</v>
      </c>
      <c r="F1437" s="1" t="s">
        <v>305</v>
      </c>
      <c r="G1437" s="2">
        <v>44266</v>
      </c>
      <c r="H1437" s="3">
        <v>0.72361111111111109</v>
      </c>
      <c r="I1437">
        <v>19401990</v>
      </c>
      <c r="J1437">
        <v>4</v>
      </c>
      <c r="K1437" s="1" t="s">
        <v>6724</v>
      </c>
      <c r="L1437">
        <v>1</v>
      </c>
      <c r="M1437" s="4">
        <v>3.6574948049999998</v>
      </c>
      <c r="N1437" s="5">
        <v>5257.86</v>
      </c>
      <c r="O1437" s="5">
        <f>IF(March_21[[#This Row],[WIN_OSE]]=0,('Summary Sheet'!$O$1)-('Summary Sheet'!$O$1*2%),-'Summary Sheet'!$O$1*(March_21[[#This Row],[BSP]]-1))</f>
        <v>-5.3149896099999996</v>
      </c>
    </row>
    <row r="1438" spans="1:15" x14ac:dyDescent="0.25">
      <c r="A1438">
        <v>180410557</v>
      </c>
      <c r="B1438" s="1" t="s">
        <v>23</v>
      </c>
      <c r="C1438" s="1" t="s">
        <v>3130</v>
      </c>
      <c r="D1438" s="1" t="s">
        <v>7032</v>
      </c>
      <c r="E1438" s="1" t="s">
        <v>39</v>
      </c>
      <c r="F1438" s="1" t="s">
        <v>168</v>
      </c>
      <c r="G1438" s="2">
        <v>44266</v>
      </c>
      <c r="H1438" s="3">
        <v>0.5756944444444444</v>
      </c>
      <c r="I1438">
        <v>26318526</v>
      </c>
      <c r="J1438">
        <v>5</v>
      </c>
      <c r="K1438" s="1" t="s">
        <v>6166</v>
      </c>
      <c r="L1438">
        <v>0</v>
      </c>
      <c r="M1438" s="4">
        <v>3.1797868550000001</v>
      </c>
      <c r="N1438" s="5">
        <v>7029.66</v>
      </c>
      <c r="O1438" s="5">
        <f>IF(March_21[[#This Row],[WIN_OSE]]=0,('Summary Sheet'!$O$1)-('Summary Sheet'!$O$1*2%),-'Summary Sheet'!$O$1*(March_21[[#This Row],[BSP]]-1))</f>
        <v>1.96</v>
      </c>
    </row>
    <row r="1439" spans="1:15" x14ac:dyDescent="0.25">
      <c r="A1439">
        <v>180410559</v>
      </c>
      <c r="B1439" s="1" t="s">
        <v>23</v>
      </c>
      <c r="C1439" s="1" t="s">
        <v>3130</v>
      </c>
      <c r="D1439" s="1" t="s">
        <v>7032</v>
      </c>
      <c r="E1439" s="1" t="s">
        <v>287</v>
      </c>
      <c r="F1439" s="1" t="s">
        <v>194</v>
      </c>
      <c r="G1439" s="2">
        <v>44266</v>
      </c>
      <c r="H1439" s="3">
        <v>0.58819444444444446</v>
      </c>
      <c r="I1439">
        <v>36161091</v>
      </c>
      <c r="J1439">
        <v>2</v>
      </c>
      <c r="K1439" s="1" t="s">
        <v>6380</v>
      </c>
      <c r="L1439">
        <v>0</v>
      </c>
      <c r="M1439" s="4">
        <v>2.711430585</v>
      </c>
      <c r="N1439" s="5">
        <v>7971.6</v>
      </c>
      <c r="O1439" s="5">
        <f>IF(March_21[[#This Row],[WIN_OSE]]=0,('Summary Sheet'!$O$1)-('Summary Sheet'!$O$1*2%),-'Summary Sheet'!$O$1*(March_21[[#This Row],[BSP]]-1))</f>
        <v>1.96</v>
      </c>
    </row>
    <row r="1440" spans="1:15" x14ac:dyDescent="0.25">
      <c r="A1440">
        <v>180410561</v>
      </c>
      <c r="B1440" s="1" t="s">
        <v>23</v>
      </c>
      <c r="C1440" s="1" t="s">
        <v>3130</v>
      </c>
      <c r="D1440" s="1" t="s">
        <v>7032</v>
      </c>
      <c r="E1440" s="1" t="s">
        <v>30</v>
      </c>
      <c r="F1440" s="1" t="s">
        <v>168</v>
      </c>
      <c r="G1440" s="2">
        <v>44266</v>
      </c>
      <c r="H1440" s="3">
        <v>0.59930555555555554</v>
      </c>
      <c r="I1440">
        <v>19783135</v>
      </c>
      <c r="J1440">
        <v>1</v>
      </c>
      <c r="K1440" s="1" t="s">
        <v>6725</v>
      </c>
      <c r="L1440">
        <v>0</v>
      </c>
      <c r="M1440" s="4">
        <v>3.2149908119999999</v>
      </c>
      <c r="N1440" s="5">
        <v>11428.42</v>
      </c>
      <c r="O1440" s="5">
        <f>IF(March_21[[#This Row],[WIN_OSE]]=0,('Summary Sheet'!$O$1)-('Summary Sheet'!$O$1*2%),-'Summary Sheet'!$O$1*(March_21[[#This Row],[BSP]]-1))</f>
        <v>1.96</v>
      </c>
    </row>
    <row r="1441" spans="1:15" x14ac:dyDescent="0.25">
      <c r="A1441">
        <v>180410563</v>
      </c>
      <c r="B1441" s="1" t="s">
        <v>23</v>
      </c>
      <c r="C1441" s="1" t="s">
        <v>3130</v>
      </c>
      <c r="D1441" s="1" t="s">
        <v>7032</v>
      </c>
      <c r="E1441" s="1" t="s">
        <v>314</v>
      </c>
      <c r="F1441" s="1" t="s">
        <v>194</v>
      </c>
      <c r="G1441" s="2">
        <v>44266</v>
      </c>
      <c r="H1441" s="3">
        <v>0.61250000000000004</v>
      </c>
      <c r="I1441">
        <v>35810452</v>
      </c>
      <c r="J1441">
        <v>4</v>
      </c>
      <c r="K1441" s="1" t="s">
        <v>222</v>
      </c>
      <c r="L1441">
        <v>1</v>
      </c>
      <c r="M1441" s="4">
        <v>3.5</v>
      </c>
      <c r="N1441" s="5">
        <v>8905.86</v>
      </c>
      <c r="O1441" s="5">
        <f>IF(March_21[[#This Row],[WIN_OSE]]=0,('Summary Sheet'!$O$1)-('Summary Sheet'!$O$1*2%),-'Summary Sheet'!$O$1*(March_21[[#This Row],[BSP]]-1))</f>
        <v>-5</v>
      </c>
    </row>
    <row r="1442" spans="1:15" x14ac:dyDescent="0.25">
      <c r="A1442">
        <v>180410565</v>
      </c>
      <c r="B1442" s="1" t="s">
        <v>23</v>
      </c>
      <c r="C1442" s="1" t="s">
        <v>3130</v>
      </c>
      <c r="D1442" s="1" t="s">
        <v>7032</v>
      </c>
      <c r="E1442" s="1" t="s">
        <v>47</v>
      </c>
      <c r="F1442" s="1" t="s">
        <v>168</v>
      </c>
      <c r="G1442" s="2">
        <v>44266</v>
      </c>
      <c r="H1442" s="3">
        <v>0.62638888888888888</v>
      </c>
      <c r="I1442">
        <v>27063881</v>
      </c>
      <c r="J1442">
        <v>6</v>
      </c>
      <c r="K1442" s="1" t="s">
        <v>5951</v>
      </c>
      <c r="L1442">
        <v>0</v>
      </c>
      <c r="M1442" s="4">
        <v>3.7439069332518189</v>
      </c>
      <c r="N1442" s="5">
        <v>9345.7000000000007</v>
      </c>
      <c r="O1442" s="5">
        <f>IF(March_21[[#This Row],[WIN_OSE]]=0,('Summary Sheet'!$O$1)-('Summary Sheet'!$O$1*2%),-'Summary Sheet'!$O$1*(March_21[[#This Row],[BSP]]-1))</f>
        <v>1.96</v>
      </c>
    </row>
    <row r="1443" spans="1:15" x14ac:dyDescent="0.25">
      <c r="A1443">
        <v>180410567</v>
      </c>
      <c r="B1443" s="1" t="s">
        <v>23</v>
      </c>
      <c r="C1443" s="1" t="s">
        <v>3130</v>
      </c>
      <c r="D1443" s="1" t="s">
        <v>7032</v>
      </c>
      <c r="E1443" s="1" t="s">
        <v>30</v>
      </c>
      <c r="F1443" s="1" t="s">
        <v>168</v>
      </c>
      <c r="G1443" s="2">
        <v>44266</v>
      </c>
      <c r="H1443" s="3">
        <v>0.63749999999999996</v>
      </c>
      <c r="I1443">
        <v>35538096</v>
      </c>
      <c r="J1443">
        <v>3</v>
      </c>
      <c r="K1443" s="1" t="s">
        <v>261</v>
      </c>
      <c r="L1443">
        <v>0</v>
      </c>
      <c r="M1443" s="4">
        <v>4.1615846975845692</v>
      </c>
      <c r="N1443" s="5">
        <v>7499.38</v>
      </c>
      <c r="O1443" s="5">
        <f>IF(March_21[[#This Row],[WIN_OSE]]=0,('Summary Sheet'!$O$1)-('Summary Sheet'!$O$1*2%),-'Summary Sheet'!$O$1*(March_21[[#This Row],[BSP]]-1))</f>
        <v>1.96</v>
      </c>
    </row>
    <row r="1444" spans="1:15" x14ac:dyDescent="0.25">
      <c r="A1444">
        <v>180410569</v>
      </c>
      <c r="B1444" s="1" t="s">
        <v>23</v>
      </c>
      <c r="C1444" s="1" t="s">
        <v>3130</v>
      </c>
      <c r="D1444" s="1" t="s">
        <v>7032</v>
      </c>
      <c r="E1444" s="1" t="s">
        <v>41</v>
      </c>
      <c r="F1444" s="1" t="s">
        <v>168</v>
      </c>
      <c r="G1444" s="2">
        <v>44266</v>
      </c>
      <c r="H1444" s="3">
        <v>0.65138888888888891</v>
      </c>
      <c r="I1444">
        <v>35457375</v>
      </c>
      <c r="J1444">
        <v>5</v>
      </c>
      <c r="K1444" s="1" t="s">
        <v>900</v>
      </c>
      <c r="L1444">
        <v>0</v>
      </c>
      <c r="M1444" s="4">
        <v>3.75</v>
      </c>
      <c r="N1444" s="5">
        <v>6058.9</v>
      </c>
      <c r="O1444" s="5">
        <f>IF(March_21[[#This Row],[WIN_OSE]]=0,('Summary Sheet'!$O$1)-('Summary Sheet'!$O$1*2%),-'Summary Sheet'!$O$1*(March_21[[#This Row],[BSP]]-1))</f>
        <v>1.96</v>
      </c>
    </row>
    <row r="1445" spans="1:15" x14ac:dyDescent="0.25">
      <c r="A1445">
        <v>180410571</v>
      </c>
      <c r="B1445" s="1" t="s">
        <v>23</v>
      </c>
      <c r="C1445" s="1" t="s">
        <v>3130</v>
      </c>
      <c r="D1445" s="1" t="s">
        <v>7032</v>
      </c>
      <c r="E1445" s="1" t="s">
        <v>30</v>
      </c>
      <c r="F1445" s="1" t="s">
        <v>168</v>
      </c>
      <c r="G1445" s="2">
        <v>44266</v>
      </c>
      <c r="H1445" s="3">
        <v>0.66527777777777775</v>
      </c>
      <c r="I1445">
        <v>36338302</v>
      </c>
      <c r="J1445">
        <v>5</v>
      </c>
      <c r="K1445" s="1" t="s">
        <v>5603</v>
      </c>
      <c r="L1445">
        <v>0</v>
      </c>
      <c r="M1445" s="4">
        <v>3.2811299202459479</v>
      </c>
      <c r="N1445" s="5">
        <v>13378.7</v>
      </c>
      <c r="O1445" s="5">
        <f>IF(March_21[[#This Row],[WIN_OSE]]=0,('Summary Sheet'!$O$1)-('Summary Sheet'!$O$1*2%),-'Summary Sheet'!$O$1*(March_21[[#This Row],[BSP]]-1))</f>
        <v>1.96</v>
      </c>
    </row>
    <row r="1446" spans="1:15" x14ac:dyDescent="0.25">
      <c r="A1446">
        <v>180410573</v>
      </c>
      <c r="B1446" s="1" t="s">
        <v>23</v>
      </c>
      <c r="C1446" s="1" t="s">
        <v>3130</v>
      </c>
      <c r="D1446" s="1" t="s">
        <v>7032</v>
      </c>
      <c r="E1446" s="1" t="s">
        <v>39</v>
      </c>
      <c r="F1446" s="1" t="s">
        <v>168</v>
      </c>
      <c r="G1446" s="2">
        <v>44266</v>
      </c>
      <c r="H1446" s="3">
        <v>0.6791666666666667</v>
      </c>
      <c r="I1446">
        <v>28791701</v>
      </c>
      <c r="J1446">
        <v>6</v>
      </c>
      <c r="K1446" s="1" t="s">
        <v>5765</v>
      </c>
      <c r="L1446">
        <v>0</v>
      </c>
      <c r="M1446" s="4">
        <v>3.8247519346562333</v>
      </c>
      <c r="N1446" s="5">
        <v>10903.1</v>
      </c>
      <c r="O1446" s="5">
        <f>IF(March_21[[#This Row],[WIN_OSE]]=0,('Summary Sheet'!$O$1)-('Summary Sheet'!$O$1*2%),-'Summary Sheet'!$O$1*(March_21[[#This Row],[BSP]]-1))</f>
        <v>1.96</v>
      </c>
    </row>
    <row r="1447" spans="1:15" x14ac:dyDescent="0.25">
      <c r="A1447">
        <v>180410575</v>
      </c>
      <c r="B1447" s="1" t="s">
        <v>23</v>
      </c>
      <c r="C1447" s="1" t="s">
        <v>3130</v>
      </c>
      <c r="D1447" s="1" t="s">
        <v>7032</v>
      </c>
      <c r="E1447" s="1" t="s">
        <v>30</v>
      </c>
      <c r="F1447" s="1" t="s">
        <v>168</v>
      </c>
      <c r="G1447" s="2">
        <v>44266</v>
      </c>
      <c r="H1447" s="3">
        <v>0.69305555555555554</v>
      </c>
      <c r="I1447">
        <v>38411044</v>
      </c>
      <c r="J1447">
        <v>4</v>
      </c>
      <c r="K1447" s="1" t="s">
        <v>5601</v>
      </c>
      <c r="L1447">
        <v>0</v>
      </c>
      <c r="M1447" s="4">
        <v>3.727433871802714</v>
      </c>
      <c r="N1447" s="5">
        <v>6127.66</v>
      </c>
      <c r="O1447" s="5">
        <f>IF(March_21[[#This Row],[WIN_OSE]]=0,('Summary Sheet'!$O$1)-('Summary Sheet'!$O$1*2%),-'Summary Sheet'!$O$1*(March_21[[#This Row],[BSP]]-1))</f>
        <v>1.96</v>
      </c>
    </row>
    <row r="1448" spans="1:15" x14ac:dyDescent="0.25">
      <c r="A1448">
        <v>180410577</v>
      </c>
      <c r="B1448" s="1" t="s">
        <v>23</v>
      </c>
      <c r="C1448" s="1" t="s">
        <v>3130</v>
      </c>
      <c r="D1448" s="1" t="s">
        <v>7032</v>
      </c>
      <c r="E1448" s="1" t="s">
        <v>37</v>
      </c>
      <c r="F1448" s="1" t="s">
        <v>168</v>
      </c>
      <c r="G1448" s="2">
        <v>44266</v>
      </c>
      <c r="H1448" s="3">
        <v>0.70694444444444449</v>
      </c>
      <c r="I1448">
        <v>38773381</v>
      </c>
      <c r="J1448">
        <v>2</v>
      </c>
      <c r="K1448" s="1" t="s">
        <v>6377</v>
      </c>
      <c r="L1448">
        <v>0</v>
      </c>
      <c r="M1448" s="4">
        <v>3.65</v>
      </c>
      <c r="N1448" s="5">
        <v>7843.92</v>
      </c>
      <c r="O1448" s="5">
        <f>IF(March_21[[#This Row],[WIN_OSE]]=0,('Summary Sheet'!$O$1)-('Summary Sheet'!$O$1*2%),-'Summary Sheet'!$O$1*(March_21[[#This Row],[BSP]]-1))</f>
        <v>1.96</v>
      </c>
    </row>
    <row r="1449" spans="1:15" x14ac:dyDescent="0.25">
      <c r="A1449">
        <v>180410579</v>
      </c>
      <c r="B1449" s="1" t="s">
        <v>23</v>
      </c>
      <c r="C1449" s="1" t="s">
        <v>3130</v>
      </c>
      <c r="D1449" s="1" t="s">
        <v>7032</v>
      </c>
      <c r="E1449" s="1" t="s">
        <v>37</v>
      </c>
      <c r="F1449" s="1" t="s">
        <v>168</v>
      </c>
      <c r="G1449" s="2">
        <v>44266</v>
      </c>
      <c r="H1449" s="3">
        <v>0.72083333333333333</v>
      </c>
      <c r="I1449">
        <v>36161095</v>
      </c>
      <c r="J1449">
        <v>6</v>
      </c>
      <c r="K1449" s="1" t="s">
        <v>317</v>
      </c>
      <c r="L1449">
        <v>1</v>
      </c>
      <c r="M1449" s="4">
        <v>3.663629238</v>
      </c>
      <c r="N1449" s="5">
        <v>9134.9599999999991</v>
      </c>
      <c r="O1449" s="5">
        <f>IF(March_21[[#This Row],[WIN_OSE]]=0,('Summary Sheet'!$O$1)-('Summary Sheet'!$O$1*2%),-'Summary Sheet'!$O$1*(March_21[[#This Row],[BSP]]-1))</f>
        <v>-5.3272584759999999</v>
      </c>
    </row>
    <row r="1450" spans="1:15" x14ac:dyDescent="0.25">
      <c r="A1450">
        <v>180410581</v>
      </c>
      <c r="B1450" s="1" t="s">
        <v>23</v>
      </c>
      <c r="C1450" s="1" t="s">
        <v>3130</v>
      </c>
      <c r="D1450" s="1" t="s">
        <v>7032</v>
      </c>
      <c r="E1450" s="1" t="s">
        <v>41</v>
      </c>
      <c r="F1450" s="1" t="s">
        <v>168</v>
      </c>
      <c r="G1450" s="2">
        <v>44266</v>
      </c>
      <c r="H1450" s="3">
        <v>0.73402777777777772</v>
      </c>
      <c r="I1450">
        <v>36162104</v>
      </c>
      <c r="J1450">
        <v>6</v>
      </c>
      <c r="K1450" s="1" t="s">
        <v>6277</v>
      </c>
      <c r="L1450">
        <v>0</v>
      </c>
      <c r="M1450" s="4">
        <v>3.8743280321950806</v>
      </c>
      <c r="N1450" s="5">
        <v>6727.18</v>
      </c>
      <c r="O1450" s="5">
        <f>IF(March_21[[#This Row],[WIN_OSE]]=0,('Summary Sheet'!$O$1)-('Summary Sheet'!$O$1*2%),-'Summary Sheet'!$O$1*(March_21[[#This Row],[BSP]]-1))</f>
        <v>1.96</v>
      </c>
    </row>
    <row r="1451" spans="1:15" x14ac:dyDescent="0.25">
      <c r="A1451">
        <v>180410583</v>
      </c>
      <c r="B1451" s="1" t="s">
        <v>23</v>
      </c>
      <c r="C1451" s="1" t="s">
        <v>3130</v>
      </c>
      <c r="D1451" s="1" t="s">
        <v>7032</v>
      </c>
      <c r="E1451" s="1" t="s">
        <v>37</v>
      </c>
      <c r="F1451" s="1" t="s">
        <v>168</v>
      </c>
      <c r="G1451" s="2">
        <v>44266</v>
      </c>
      <c r="H1451" s="3">
        <v>0.74583333333333335</v>
      </c>
      <c r="I1451">
        <v>37631337</v>
      </c>
      <c r="J1451">
        <v>3</v>
      </c>
      <c r="K1451" s="1" t="s">
        <v>6727</v>
      </c>
      <c r="L1451">
        <v>1</v>
      </c>
      <c r="M1451" s="4">
        <v>3.55</v>
      </c>
      <c r="N1451" s="5">
        <v>11751.42</v>
      </c>
      <c r="O1451" s="5">
        <f>IF(March_21[[#This Row],[WIN_OSE]]=0,('Summary Sheet'!$O$1)-('Summary Sheet'!$O$1*2%),-'Summary Sheet'!$O$1*(March_21[[#This Row],[BSP]]-1))</f>
        <v>-5.0999999999999996</v>
      </c>
    </row>
    <row r="1452" spans="1:15" x14ac:dyDescent="0.25">
      <c r="A1452">
        <v>180410682</v>
      </c>
      <c r="B1452" s="1" t="s">
        <v>23</v>
      </c>
      <c r="C1452" s="1" t="s">
        <v>3133</v>
      </c>
      <c r="D1452" s="1" t="s">
        <v>7032</v>
      </c>
      <c r="E1452" s="1" t="s">
        <v>30</v>
      </c>
      <c r="F1452" s="1" t="s">
        <v>13</v>
      </c>
      <c r="G1452" s="2">
        <v>44266</v>
      </c>
      <c r="H1452" s="3">
        <v>0.58125000000000004</v>
      </c>
      <c r="I1452">
        <v>37629025</v>
      </c>
      <c r="J1452">
        <v>2</v>
      </c>
      <c r="K1452" s="1" t="s">
        <v>4948</v>
      </c>
      <c r="L1452">
        <v>0</v>
      </c>
      <c r="M1452" s="4">
        <v>3.9936991233328802</v>
      </c>
      <c r="N1452" s="5">
        <v>7454.06</v>
      </c>
      <c r="O1452" s="5">
        <f>IF(March_21[[#This Row],[WIN_OSE]]=0,('Summary Sheet'!$O$1)-('Summary Sheet'!$O$1*2%),-'Summary Sheet'!$O$1*(March_21[[#This Row],[BSP]]-1))</f>
        <v>1.96</v>
      </c>
    </row>
    <row r="1453" spans="1:15" x14ac:dyDescent="0.25">
      <c r="A1453">
        <v>180410684</v>
      </c>
      <c r="B1453" s="1" t="s">
        <v>23</v>
      </c>
      <c r="C1453" s="1" t="s">
        <v>3133</v>
      </c>
      <c r="D1453" s="1" t="s">
        <v>7032</v>
      </c>
      <c r="E1453" s="1" t="s">
        <v>20</v>
      </c>
      <c r="F1453" s="1" t="s">
        <v>13</v>
      </c>
      <c r="G1453" s="2">
        <v>44266</v>
      </c>
      <c r="H1453" s="3">
        <v>0.59166666666666667</v>
      </c>
      <c r="I1453">
        <v>36476982</v>
      </c>
      <c r="J1453">
        <v>6</v>
      </c>
      <c r="K1453" s="1" t="s">
        <v>7054</v>
      </c>
      <c r="L1453">
        <v>0</v>
      </c>
      <c r="M1453" s="4">
        <v>3.1540142745708728</v>
      </c>
      <c r="N1453" s="5">
        <v>9431.2000000000007</v>
      </c>
      <c r="O1453" s="5">
        <f>IF(March_21[[#This Row],[WIN_OSE]]=0,('Summary Sheet'!$O$1)-('Summary Sheet'!$O$1*2%),-'Summary Sheet'!$O$1*(March_21[[#This Row],[BSP]]-1))</f>
        <v>1.96</v>
      </c>
    </row>
    <row r="1454" spans="1:15" x14ac:dyDescent="0.25">
      <c r="A1454">
        <v>180410686</v>
      </c>
      <c r="B1454" s="1" t="s">
        <v>23</v>
      </c>
      <c r="C1454" s="1" t="s">
        <v>3133</v>
      </c>
      <c r="D1454" s="1" t="s">
        <v>7032</v>
      </c>
      <c r="E1454" s="1" t="s">
        <v>39</v>
      </c>
      <c r="F1454" s="1" t="s">
        <v>13</v>
      </c>
      <c r="G1454" s="2">
        <v>44266</v>
      </c>
      <c r="H1454" s="3">
        <v>0.60555555555555551</v>
      </c>
      <c r="I1454">
        <v>25667235</v>
      </c>
      <c r="J1454">
        <v>5</v>
      </c>
      <c r="K1454" s="1" t="s">
        <v>1174</v>
      </c>
      <c r="L1454">
        <v>0</v>
      </c>
      <c r="M1454" s="4">
        <v>3.3745062727050392</v>
      </c>
      <c r="N1454" s="5">
        <v>8232.7000000000007</v>
      </c>
      <c r="O1454" s="5">
        <f>IF(March_21[[#This Row],[WIN_OSE]]=0,('Summary Sheet'!$O$1)-('Summary Sheet'!$O$1*2%),-'Summary Sheet'!$O$1*(March_21[[#This Row],[BSP]]-1))</f>
        <v>1.96</v>
      </c>
    </row>
    <row r="1455" spans="1:15" x14ac:dyDescent="0.25">
      <c r="A1455">
        <v>180410688</v>
      </c>
      <c r="B1455" s="1" t="s">
        <v>23</v>
      </c>
      <c r="C1455" s="1" t="s">
        <v>3133</v>
      </c>
      <c r="D1455" s="1" t="s">
        <v>7032</v>
      </c>
      <c r="E1455" s="1" t="s">
        <v>37</v>
      </c>
      <c r="F1455" s="1" t="s">
        <v>13</v>
      </c>
      <c r="G1455" s="2">
        <v>44266</v>
      </c>
      <c r="H1455" s="3">
        <v>0.61944444444444446</v>
      </c>
      <c r="I1455">
        <v>26212094</v>
      </c>
      <c r="J1455">
        <v>4</v>
      </c>
      <c r="K1455" s="1" t="s">
        <v>6299</v>
      </c>
      <c r="L1455">
        <v>0</v>
      </c>
      <c r="M1455" s="4">
        <v>3.6120323285562339</v>
      </c>
      <c r="N1455" s="5">
        <v>8858.58</v>
      </c>
      <c r="O1455" s="5">
        <f>IF(March_21[[#This Row],[WIN_OSE]]=0,('Summary Sheet'!$O$1)-('Summary Sheet'!$O$1*2%),-'Summary Sheet'!$O$1*(March_21[[#This Row],[BSP]]-1))</f>
        <v>1.96</v>
      </c>
    </row>
    <row r="1456" spans="1:15" x14ac:dyDescent="0.25">
      <c r="A1456">
        <v>180410690</v>
      </c>
      <c r="B1456" s="1" t="s">
        <v>23</v>
      </c>
      <c r="C1456" s="1" t="s">
        <v>3133</v>
      </c>
      <c r="D1456" s="1" t="s">
        <v>7032</v>
      </c>
      <c r="E1456" s="1" t="s">
        <v>65</v>
      </c>
      <c r="F1456" s="1" t="s">
        <v>13</v>
      </c>
      <c r="G1456" s="2">
        <v>44266</v>
      </c>
      <c r="H1456" s="3">
        <v>0.63263888888888886</v>
      </c>
      <c r="I1456">
        <v>37389436</v>
      </c>
      <c r="J1456">
        <v>5</v>
      </c>
      <c r="K1456" s="1" t="s">
        <v>4671</v>
      </c>
      <c r="L1456">
        <v>0</v>
      </c>
      <c r="M1456" s="4">
        <v>3.4674288502539281</v>
      </c>
      <c r="N1456" s="5">
        <v>4122.4399999999996</v>
      </c>
      <c r="O1456" s="5">
        <f>IF(March_21[[#This Row],[WIN_OSE]]=0,('Summary Sheet'!$O$1)-('Summary Sheet'!$O$1*2%),-'Summary Sheet'!$O$1*(March_21[[#This Row],[BSP]]-1))</f>
        <v>1.96</v>
      </c>
    </row>
    <row r="1457" spans="1:15" x14ac:dyDescent="0.25">
      <c r="A1457">
        <v>180410692</v>
      </c>
      <c r="B1457" s="1" t="s">
        <v>23</v>
      </c>
      <c r="C1457" s="1" t="s">
        <v>3133</v>
      </c>
      <c r="D1457" s="1" t="s">
        <v>7032</v>
      </c>
      <c r="E1457" s="1" t="s">
        <v>41</v>
      </c>
      <c r="F1457" s="1" t="s">
        <v>13</v>
      </c>
      <c r="G1457" s="2">
        <v>44266</v>
      </c>
      <c r="H1457" s="3">
        <v>0.64444444444444449</v>
      </c>
      <c r="I1457">
        <v>35985668</v>
      </c>
      <c r="J1457">
        <v>1</v>
      </c>
      <c r="K1457" s="1" t="s">
        <v>798</v>
      </c>
      <c r="L1457">
        <v>0</v>
      </c>
      <c r="M1457" s="4">
        <v>3.7686976560000001</v>
      </c>
      <c r="N1457" s="5">
        <v>3660.16</v>
      </c>
      <c r="O1457" s="5">
        <f>IF(March_21[[#This Row],[WIN_OSE]]=0,('Summary Sheet'!$O$1)-('Summary Sheet'!$O$1*2%),-'Summary Sheet'!$O$1*(March_21[[#This Row],[BSP]]-1))</f>
        <v>1.96</v>
      </c>
    </row>
    <row r="1458" spans="1:15" x14ac:dyDescent="0.25">
      <c r="A1458">
        <v>180410694</v>
      </c>
      <c r="B1458" s="1" t="s">
        <v>23</v>
      </c>
      <c r="C1458" s="1" t="s">
        <v>3133</v>
      </c>
      <c r="D1458" s="1" t="s">
        <v>7032</v>
      </c>
      <c r="E1458" s="1" t="s">
        <v>24</v>
      </c>
      <c r="F1458" s="1" t="s">
        <v>13</v>
      </c>
      <c r="G1458" s="2">
        <v>44266</v>
      </c>
      <c r="H1458" s="3">
        <v>0.65833333333333333</v>
      </c>
      <c r="I1458">
        <v>21079497</v>
      </c>
      <c r="J1458">
        <v>5</v>
      </c>
      <c r="K1458" s="1" t="s">
        <v>5986</v>
      </c>
      <c r="L1458">
        <v>0</v>
      </c>
      <c r="M1458" s="4">
        <v>5.3726208612084161</v>
      </c>
      <c r="N1458" s="5">
        <v>6126.14</v>
      </c>
      <c r="O1458" s="5">
        <f>IF(March_21[[#This Row],[WIN_OSE]]=0,('Summary Sheet'!$O$1)-('Summary Sheet'!$O$1*2%),-'Summary Sheet'!$O$1*(March_21[[#This Row],[BSP]]-1))</f>
        <v>1.96</v>
      </c>
    </row>
    <row r="1459" spans="1:15" x14ac:dyDescent="0.25">
      <c r="A1459">
        <v>180410696</v>
      </c>
      <c r="B1459" s="1" t="s">
        <v>23</v>
      </c>
      <c r="C1459" s="1" t="s">
        <v>3133</v>
      </c>
      <c r="D1459" s="1" t="s">
        <v>7032</v>
      </c>
      <c r="E1459" s="1" t="s">
        <v>60</v>
      </c>
      <c r="F1459" s="1" t="s">
        <v>309</v>
      </c>
      <c r="G1459" s="2">
        <v>44266</v>
      </c>
      <c r="H1459" s="3">
        <v>0.67222222222222228</v>
      </c>
      <c r="I1459">
        <v>26304389</v>
      </c>
      <c r="J1459">
        <v>1</v>
      </c>
      <c r="K1459" s="1" t="s">
        <v>4184</v>
      </c>
      <c r="L1459">
        <v>0</v>
      </c>
      <c r="M1459" s="4">
        <v>3.6456060883506147</v>
      </c>
      <c r="N1459" s="5">
        <v>10830.44</v>
      </c>
      <c r="O1459" s="5">
        <f>IF(March_21[[#This Row],[WIN_OSE]]=0,('Summary Sheet'!$O$1)-('Summary Sheet'!$O$1*2%),-'Summary Sheet'!$O$1*(March_21[[#This Row],[BSP]]-1))</f>
        <v>1.96</v>
      </c>
    </row>
    <row r="1460" spans="1:15" x14ac:dyDescent="0.25">
      <c r="A1460">
        <v>180410698</v>
      </c>
      <c r="B1460" s="1" t="s">
        <v>23</v>
      </c>
      <c r="C1460" s="1" t="s">
        <v>3133</v>
      </c>
      <c r="D1460" s="1" t="s">
        <v>7032</v>
      </c>
      <c r="E1460" s="1" t="s">
        <v>47</v>
      </c>
      <c r="F1460" s="1" t="s">
        <v>13</v>
      </c>
      <c r="G1460" s="2">
        <v>44266</v>
      </c>
      <c r="H1460" s="3">
        <v>0.68611111111111112</v>
      </c>
      <c r="I1460">
        <v>28791257</v>
      </c>
      <c r="J1460">
        <v>6</v>
      </c>
      <c r="K1460" s="1" t="s">
        <v>463</v>
      </c>
      <c r="L1460">
        <v>1</v>
      </c>
      <c r="M1460" s="4">
        <v>3.2859652346128136</v>
      </c>
      <c r="N1460" s="5">
        <v>9529.76</v>
      </c>
      <c r="O1460" s="5">
        <f>IF(March_21[[#This Row],[WIN_OSE]]=0,('Summary Sheet'!$O$1)-('Summary Sheet'!$O$1*2%),-'Summary Sheet'!$O$1*(March_21[[#This Row],[BSP]]-1))</f>
        <v>-4.5719304692256273</v>
      </c>
    </row>
    <row r="1461" spans="1:15" x14ac:dyDescent="0.25">
      <c r="A1461">
        <v>180410700</v>
      </c>
      <c r="B1461" s="1" t="s">
        <v>23</v>
      </c>
      <c r="C1461" s="1" t="s">
        <v>3133</v>
      </c>
      <c r="D1461" s="1" t="s">
        <v>7032</v>
      </c>
      <c r="E1461" s="1" t="s">
        <v>41</v>
      </c>
      <c r="F1461" s="1" t="s">
        <v>13</v>
      </c>
      <c r="G1461" s="2">
        <v>44266</v>
      </c>
      <c r="H1461" s="3">
        <v>0.7</v>
      </c>
      <c r="I1461">
        <v>35613299</v>
      </c>
      <c r="J1461">
        <v>5</v>
      </c>
      <c r="K1461" s="1" t="s">
        <v>3717</v>
      </c>
      <c r="L1461">
        <v>0</v>
      </c>
      <c r="M1461" s="4">
        <v>4.0162124003861983</v>
      </c>
      <c r="N1461" s="5">
        <v>5304.84</v>
      </c>
      <c r="O1461" s="5">
        <f>IF(March_21[[#This Row],[WIN_OSE]]=0,('Summary Sheet'!$O$1)-('Summary Sheet'!$O$1*2%),-'Summary Sheet'!$O$1*(March_21[[#This Row],[BSP]]-1))</f>
        <v>1.96</v>
      </c>
    </row>
    <row r="1462" spans="1:15" x14ac:dyDescent="0.25">
      <c r="A1462">
        <v>180410702</v>
      </c>
      <c r="B1462" s="1" t="s">
        <v>23</v>
      </c>
      <c r="C1462" s="1" t="s">
        <v>3133</v>
      </c>
      <c r="D1462" s="1" t="s">
        <v>7032</v>
      </c>
      <c r="E1462" s="1" t="s">
        <v>65</v>
      </c>
      <c r="F1462" s="1" t="s">
        <v>13</v>
      </c>
      <c r="G1462" s="2">
        <v>44266</v>
      </c>
      <c r="H1462" s="3">
        <v>0.71388888888888891</v>
      </c>
      <c r="I1462">
        <v>36452554</v>
      </c>
      <c r="J1462">
        <v>4</v>
      </c>
      <c r="K1462" s="1" t="s">
        <v>3645</v>
      </c>
      <c r="L1462">
        <v>1</v>
      </c>
      <c r="M1462" s="4">
        <v>3.0655839927771007</v>
      </c>
      <c r="N1462" s="5">
        <v>11667.26</v>
      </c>
      <c r="O1462" s="5">
        <f>IF(March_21[[#This Row],[WIN_OSE]]=0,('Summary Sheet'!$O$1)-('Summary Sheet'!$O$1*2%),-'Summary Sheet'!$O$1*(March_21[[#This Row],[BSP]]-1))</f>
        <v>-4.1311679855542014</v>
      </c>
    </row>
    <row r="1463" spans="1:15" x14ac:dyDescent="0.25">
      <c r="A1463">
        <v>180410704</v>
      </c>
      <c r="B1463" s="1" t="s">
        <v>23</v>
      </c>
      <c r="C1463" s="1" t="s">
        <v>3133</v>
      </c>
      <c r="D1463" s="1" t="s">
        <v>7032</v>
      </c>
      <c r="E1463" s="1" t="s">
        <v>32</v>
      </c>
      <c r="F1463" s="1" t="s">
        <v>13</v>
      </c>
      <c r="G1463" s="2">
        <v>44266</v>
      </c>
      <c r="H1463" s="3">
        <v>0.72777777777777775</v>
      </c>
      <c r="I1463">
        <v>28663364</v>
      </c>
      <c r="J1463">
        <v>3</v>
      </c>
      <c r="K1463" s="1" t="s">
        <v>1233</v>
      </c>
      <c r="L1463">
        <v>1</v>
      </c>
      <c r="M1463" s="4">
        <v>2.7790942418317175</v>
      </c>
      <c r="N1463" s="5">
        <v>15675.32</v>
      </c>
      <c r="O1463" s="5">
        <f>IF(March_21[[#This Row],[WIN_OSE]]=0,('Summary Sheet'!$O$1)-('Summary Sheet'!$O$1*2%),-'Summary Sheet'!$O$1*(March_21[[#This Row],[BSP]]-1))</f>
        <v>-3.558188483663435</v>
      </c>
    </row>
    <row r="1464" spans="1:15" x14ac:dyDescent="0.25">
      <c r="A1464">
        <v>180410706</v>
      </c>
      <c r="B1464" s="1" t="s">
        <v>23</v>
      </c>
      <c r="C1464" s="1" t="s">
        <v>3133</v>
      </c>
      <c r="D1464" s="1" t="s">
        <v>7032</v>
      </c>
      <c r="E1464" s="1" t="s">
        <v>32</v>
      </c>
      <c r="F1464" s="1" t="s">
        <v>13</v>
      </c>
      <c r="G1464" s="2">
        <v>44266</v>
      </c>
      <c r="H1464" s="3">
        <v>0.73888888888888893</v>
      </c>
      <c r="I1464">
        <v>24273186</v>
      </c>
      <c r="J1464">
        <v>3</v>
      </c>
      <c r="K1464" s="1" t="s">
        <v>5414</v>
      </c>
      <c r="L1464">
        <v>0</v>
      </c>
      <c r="M1464" s="4">
        <v>3.8733479800000001</v>
      </c>
      <c r="N1464" s="5">
        <v>7070.82</v>
      </c>
      <c r="O1464" s="5">
        <f>IF(March_21[[#This Row],[WIN_OSE]]=0,('Summary Sheet'!$O$1)-('Summary Sheet'!$O$1*2%),-'Summary Sheet'!$O$1*(March_21[[#This Row],[BSP]]-1))</f>
        <v>1.96</v>
      </c>
    </row>
    <row r="1465" spans="1:15" x14ac:dyDescent="0.25">
      <c r="A1465">
        <v>180410708</v>
      </c>
      <c r="B1465" s="1" t="s">
        <v>23</v>
      </c>
      <c r="C1465" s="1" t="s">
        <v>3133</v>
      </c>
      <c r="D1465" s="1" t="s">
        <v>7032</v>
      </c>
      <c r="E1465" s="1" t="s">
        <v>47</v>
      </c>
      <c r="F1465" s="1" t="s">
        <v>13</v>
      </c>
      <c r="G1465" s="2">
        <v>44266</v>
      </c>
      <c r="H1465" s="3">
        <v>0.75138888888888888</v>
      </c>
      <c r="I1465">
        <v>38438551</v>
      </c>
      <c r="J1465">
        <v>3</v>
      </c>
      <c r="K1465" s="1" t="s">
        <v>5411</v>
      </c>
      <c r="L1465">
        <v>1</v>
      </c>
      <c r="M1465" s="4">
        <v>3.618765763559022</v>
      </c>
      <c r="N1465" s="5">
        <v>9098.5</v>
      </c>
      <c r="O1465" s="5">
        <f>IF(March_21[[#This Row],[WIN_OSE]]=0,('Summary Sheet'!$O$1)-('Summary Sheet'!$O$1*2%),-'Summary Sheet'!$O$1*(March_21[[#This Row],[BSP]]-1))</f>
        <v>-5.237531527118044</v>
      </c>
    </row>
    <row r="1466" spans="1:15" x14ac:dyDescent="0.25">
      <c r="A1466">
        <v>180411039</v>
      </c>
      <c r="B1466" s="1" t="s">
        <v>1277</v>
      </c>
      <c r="C1466" s="1" t="s">
        <v>3129</v>
      </c>
      <c r="D1466" s="1" t="s">
        <v>7032</v>
      </c>
      <c r="E1466" s="1" t="s">
        <v>20</v>
      </c>
      <c r="F1466" s="1" t="s">
        <v>54</v>
      </c>
      <c r="G1466" s="2">
        <v>44266</v>
      </c>
      <c r="H1466" s="3">
        <v>0.7631944444444444</v>
      </c>
      <c r="I1466">
        <v>27773640</v>
      </c>
      <c r="J1466">
        <v>2</v>
      </c>
      <c r="K1466" s="1" t="s">
        <v>6730</v>
      </c>
      <c r="L1466">
        <v>0</v>
      </c>
      <c r="M1466" s="4">
        <v>2.2545680854484096</v>
      </c>
      <c r="N1466" s="5">
        <v>15259.56</v>
      </c>
      <c r="O1466" s="5">
        <f>IF(March_21[[#This Row],[WIN_OSE]]=0,('Summary Sheet'!$O$1)-('Summary Sheet'!$O$1*2%),-'Summary Sheet'!$O$1*(March_21[[#This Row],[BSP]]-1))</f>
        <v>1.96</v>
      </c>
    </row>
    <row r="1467" spans="1:15" x14ac:dyDescent="0.25">
      <c r="A1467">
        <v>180411041</v>
      </c>
      <c r="B1467" s="1" t="s">
        <v>1277</v>
      </c>
      <c r="C1467" s="1" t="s">
        <v>3129</v>
      </c>
      <c r="D1467" s="1" t="s">
        <v>7032</v>
      </c>
      <c r="E1467" s="1" t="s">
        <v>41</v>
      </c>
      <c r="F1467" s="1" t="s">
        <v>54</v>
      </c>
      <c r="G1467" s="2">
        <v>44266</v>
      </c>
      <c r="H1467" s="3">
        <v>0.77500000000000002</v>
      </c>
      <c r="I1467">
        <v>21202041</v>
      </c>
      <c r="J1467">
        <v>6</v>
      </c>
      <c r="K1467" s="1" t="s">
        <v>428</v>
      </c>
      <c r="L1467">
        <v>1</v>
      </c>
      <c r="M1467" s="4">
        <v>3.1649506165165073</v>
      </c>
      <c r="N1467" s="5">
        <v>13977.7</v>
      </c>
      <c r="O1467" s="5">
        <f>IF(March_21[[#This Row],[WIN_OSE]]=0,('Summary Sheet'!$O$1)-('Summary Sheet'!$O$1*2%),-'Summary Sheet'!$O$1*(March_21[[#This Row],[BSP]]-1))</f>
        <v>-4.3299012330330147</v>
      </c>
    </row>
    <row r="1468" spans="1:15" x14ac:dyDescent="0.25">
      <c r="A1468">
        <v>180411043</v>
      </c>
      <c r="B1468" s="1" t="s">
        <v>1277</v>
      </c>
      <c r="C1468" s="1" t="s">
        <v>3129</v>
      </c>
      <c r="D1468" s="1" t="s">
        <v>7032</v>
      </c>
      <c r="E1468" s="1" t="s">
        <v>39</v>
      </c>
      <c r="F1468" s="1" t="s">
        <v>54</v>
      </c>
      <c r="G1468" s="2">
        <v>44266</v>
      </c>
      <c r="H1468" s="3">
        <v>0.78541666666666665</v>
      </c>
      <c r="I1468">
        <v>28586463</v>
      </c>
      <c r="J1468">
        <v>5</v>
      </c>
      <c r="K1468" s="1" t="s">
        <v>5562</v>
      </c>
      <c r="L1468">
        <v>0</v>
      </c>
      <c r="M1468" s="4">
        <v>3.8116685641388171</v>
      </c>
      <c r="N1468" s="5">
        <v>6949.42</v>
      </c>
      <c r="O1468" s="5">
        <f>IF(March_21[[#This Row],[WIN_OSE]]=0,('Summary Sheet'!$O$1)-('Summary Sheet'!$O$1*2%),-'Summary Sheet'!$O$1*(March_21[[#This Row],[BSP]]-1))</f>
        <v>1.96</v>
      </c>
    </row>
    <row r="1469" spans="1:15" x14ac:dyDescent="0.25">
      <c r="A1469">
        <v>180411045</v>
      </c>
      <c r="B1469" s="1" t="s">
        <v>1277</v>
      </c>
      <c r="C1469" s="1" t="s">
        <v>3129</v>
      </c>
      <c r="D1469" s="1" t="s">
        <v>7032</v>
      </c>
      <c r="E1469" s="1" t="s">
        <v>47</v>
      </c>
      <c r="F1469" s="1" t="s">
        <v>54</v>
      </c>
      <c r="G1469" s="2">
        <v>44266</v>
      </c>
      <c r="H1469" s="3">
        <v>0.79791666666666672</v>
      </c>
      <c r="I1469">
        <v>38601491</v>
      </c>
      <c r="J1469">
        <v>4</v>
      </c>
      <c r="K1469" s="1" t="s">
        <v>6731</v>
      </c>
      <c r="L1469">
        <v>0</v>
      </c>
      <c r="M1469" s="4">
        <v>2.8556180590000002</v>
      </c>
      <c r="N1469" s="5">
        <v>19128.48</v>
      </c>
      <c r="O1469" s="5">
        <f>IF(March_21[[#This Row],[WIN_OSE]]=0,('Summary Sheet'!$O$1)-('Summary Sheet'!$O$1*2%),-'Summary Sheet'!$O$1*(March_21[[#This Row],[BSP]]-1))</f>
        <v>1.96</v>
      </c>
    </row>
    <row r="1470" spans="1:15" x14ac:dyDescent="0.25">
      <c r="A1470">
        <v>180411047</v>
      </c>
      <c r="B1470" s="1" t="s">
        <v>1277</v>
      </c>
      <c r="C1470" s="1" t="s">
        <v>3129</v>
      </c>
      <c r="D1470" s="1" t="s">
        <v>7032</v>
      </c>
      <c r="E1470" s="1" t="s">
        <v>30</v>
      </c>
      <c r="F1470" s="1" t="s">
        <v>54</v>
      </c>
      <c r="G1470" s="2">
        <v>44266</v>
      </c>
      <c r="H1470" s="3">
        <v>0.80972222222222223</v>
      </c>
      <c r="I1470">
        <v>38712516</v>
      </c>
      <c r="J1470">
        <v>2</v>
      </c>
      <c r="K1470" s="1" t="s">
        <v>6399</v>
      </c>
      <c r="L1470">
        <v>0</v>
      </c>
      <c r="M1470" s="4">
        <v>3.5</v>
      </c>
      <c r="N1470" s="5">
        <v>11263.92</v>
      </c>
      <c r="O1470" s="5">
        <f>IF(March_21[[#This Row],[WIN_OSE]]=0,('Summary Sheet'!$O$1)-('Summary Sheet'!$O$1*2%),-'Summary Sheet'!$O$1*(March_21[[#This Row],[BSP]]-1))</f>
        <v>1.96</v>
      </c>
    </row>
    <row r="1471" spans="1:15" x14ac:dyDescent="0.25">
      <c r="A1471">
        <v>180411049</v>
      </c>
      <c r="B1471" s="1" t="s">
        <v>1277</v>
      </c>
      <c r="C1471" s="1" t="s">
        <v>3129</v>
      </c>
      <c r="D1471" s="1" t="s">
        <v>7032</v>
      </c>
      <c r="E1471" s="1" t="s">
        <v>24</v>
      </c>
      <c r="F1471" s="1" t="s">
        <v>54</v>
      </c>
      <c r="G1471" s="2">
        <v>44266</v>
      </c>
      <c r="H1471" s="3">
        <v>0.82013888888888886</v>
      </c>
      <c r="I1471">
        <v>37188411</v>
      </c>
      <c r="J1471">
        <v>1</v>
      </c>
      <c r="K1471" s="1" t="s">
        <v>5833</v>
      </c>
      <c r="L1471">
        <v>0</v>
      </c>
      <c r="M1471" s="4">
        <v>2.6247219062580927</v>
      </c>
      <c r="N1471" s="5">
        <v>18914.5</v>
      </c>
      <c r="O1471" s="5">
        <f>IF(March_21[[#This Row],[WIN_OSE]]=0,('Summary Sheet'!$O$1)-('Summary Sheet'!$O$1*2%),-'Summary Sheet'!$O$1*(March_21[[#This Row],[BSP]]-1))</f>
        <v>1.96</v>
      </c>
    </row>
    <row r="1472" spans="1:15" x14ac:dyDescent="0.25">
      <c r="A1472">
        <v>180411051</v>
      </c>
      <c r="B1472" s="1" t="s">
        <v>1277</v>
      </c>
      <c r="C1472" s="1" t="s">
        <v>3129</v>
      </c>
      <c r="D1472" s="1" t="s">
        <v>7032</v>
      </c>
      <c r="E1472" s="1" t="s">
        <v>43</v>
      </c>
      <c r="F1472" s="1" t="s">
        <v>54</v>
      </c>
      <c r="G1472" s="2">
        <v>44266</v>
      </c>
      <c r="H1472" s="3">
        <v>0.83194444444444449</v>
      </c>
      <c r="I1472">
        <v>38182371</v>
      </c>
      <c r="J1472">
        <v>6</v>
      </c>
      <c r="K1472" s="1" t="s">
        <v>5269</v>
      </c>
      <c r="L1472">
        <v>0</v>
      </c>
      <c r="M1472" s="4">
        <v>2.331758496671827</v>
      </c>
      <c r="N1472" s="5">
        <v>27739.3</v>
      </c>
      <c r="O1472" s="5">
        <f>IF(March_21[[#This Row],[WIN_OSE]]=0,('Summary Sheet'!$O$1)-('Summary Sheet'!$O$1*2%),-'Summary Sheet'!$O$1*(March_21[[#This Row],[BSP]]-1))</f>
        <v>1.96</v>
      </c>
    </row>
    <row r="1473" spans="1:15" x14ac:dyDescent="0.25">
      <c r="A1473">
        <v>180411053</v>
      </c>
      <c r="B1473" s="1" t="s">
        <v>1277</v>
      </c>
      <c r="C1473" s="1" t="s">
        <v>3129</v>
      </c>
      <c r="D1473" s="1" t="s">
        <v>7032</v>
      </c>
      <c r="E1473" s="1" t="s">
        <v>24</v>
      </c>
      <c r="F1473" s="1" t="s">
        <v>54</v>
      </c>
      <c r="G1473" s="2">
        <v>44266</v>
      </c>
      <c r="H1473" s="3">
        <v>0.84166666666666667</v>
      </c>
      <c r="I1473">
        <v>28007667</v>
      </c>
      <c r="J1473">
        <v>1</v>
      </c>
      <c r="K1473" s="1" t="s">
        <v>3873</v>
      </c>
      <c r="L1473">
        <v>0</v>
      </c>
      <c r="M1473" s="4">
        <v>3.55</v>
      </c>
      <c r="N1473" s="5">
        <v>13987.18</v>
      </c>
      <c r="O1473" s="5">
        <f>IF(March_21[[#This Row],[WIN_OSE]]=0,('Summary Sheet'!$O$1)-('Summary Sheet'!$O$1*2%),-'Summary Sheet'!$O$1*(March_21[[#This Row],[BSP]]-1))</f>
        <v>1.96</v>
      </c>
    </row>
    <row r="1474" spans="1:15" x14ac:dyDescent="0.25">
      <c r="A1474">
        <v>180411055</v>
      </c>
      <c r="B1474" s="1" t="s">
        <v>1277</v>
      </c>
      <c r="C1474" s="1" t="s">
        <v>3129</v>
      </c>
      <c r="D1474" s="1" t="s">
        <v>7032</v>
      </c>
      <c r="E1474" s="1" t="s">
        <v>30</v>
      </c>
      <c r="F1474" s="1" t="s">
        <v>54</v>
      </c>
      <c r="G1474" s="2">
        <v>44266</v>
      </c>
      <c r="H1474" s="3">
        <v>0.8520833333333333</v>
      </c>
      <c r="I1474">
        <v>20897747</v>
      </c>
      <c r="J1474">
        <v>6</v>
      </c>
      <c r="K1474" s="1" t="s">
        <v>4363</v>
      </c>
      <c r="L1474">
        <v>1</v>
      </c>
      <c r="M1474" s="4">
        <v>3.8970848821714754</v>
      </c>
      <c r="N1474" s="5">
        <v>9570.1200000000008</v>
      </c>
      <c r="O1474" s="5">
        <f>IF(March_21[[#This Row],[WIN_OSE]]=0,('Summary Sheet'!$O$1)-('Summary Sheet'!$O$1*2%),-'Summary Sheet'!$O$1*(March_21[[#This Row],[BSP]]-1))</f>
        <v>-5.7941697643429508</v>
      </c>
    </row>
    <row r="1475" spans="1:15" x14ac:dyDescent="0.25">
      <c r="A1475">
        <v>180411057</v>
      </c>
      <c r="B1475" s="1" t="s">
        <v>1277</v>
      </c>
      <c r="C1475" s="1" t="s">
        <v>3129</v>
      </c>
      <c r="D1475" s="1" t="s">
        <v>7032</v>
      </c>
      <c r="E1475" s="1" t="s">
        <v>39</v>
      </c>
      <c r="F1475" s="1" t="s">
        <v>54</v>
      </c>
      <c r="G1475" s="2">
        <v>44266</v>
      </c>
      <c r="H1475" s="3">
        <v>0.86527777777777781</v>
      </c>
      <c r="I1475">
        <v>38680174</v>
      </c>
      <c r="J1475">
        <v>1</v>
      </c>
      <c r="K1475" s="1" t="s">
        <v>5831</v>
      </c>
      <c r="L1475">
        <v>0</v>
      </c>
      <c r="M1475" s="4">
        <v>2.8212970154987858</v>
      </c>
      <c r="N1475" s="5">
        <v>16065.08</v>
      </c>
      <c r="O1475" s="5">
        <f>IF(March_21[[#This Row],[WIN_OSE]]=0,('Summary Sheet'!$O$1)-('Summary Sheet'!$O$1*2%),-'Summary Sheet'!$O$1*(March_21[[#This Row],[BSP]]-1))</f>
        <v>1.96</v>
      </c>
    </row>
    <row r="1476" spans="1:15" x14ac:dyDescent="0.25">
      <c r="A1476">
        <v>180411059</v>
      </c>
      <c r="B1476" s="1" t="s">
        <v>1277</v>
      </c>
      <c r="C1476" s="1" t="s">
        <v>3129</v>
      </c>
      <c r="D1476" s="1" t="s">
        <v>7032</v>
      </c>
      <c r="E1476" s="1" t="s">
        <v>41</v>
      </c>
      <c r="F1476" s="1" t="s">
        <v>54</v>
      </c>
      <c r="G1476" s="2">
        <v>44266</v>
      </c>
      <c r="H1476" s="3">
        <v>0.87569444444444444</v>
      </c>
      <c r="I1476">
        <v>21930566</v>
      </c>
      <c r="J1476">
        <v>1</v>
      </c>
      <c r="K1476" s="1" t="s">
        <v>6404</v>
      </c>
      <c r="L1476">
        <v>1</v>
      </c>
      <c r="M1476" s="4">
        <v>2.9</v>
      </c>
      <c r="N1476" s="5">
        <v>14466.44</v>
      </c>
      <c r="O1476" s="5">
        <f>IF(March_21[[#This Row],[WIN_OSE]]=0,('Summary Sheet'!$O$1)-('Summary Sheet'!$O$1*2%),-'Summary Sheet'!$O$1*(March_21[[#This Row],[BSP]]-1))</f>
        <v>-3.8</v>
      </c>
    </row>
    <row r="1477" spans="1:15" x14ac:dyDescent="0.25">
      <c r="A1477">
        <v>180411061</v>
      </c>
      <c r="B1477" s="1" t="s">
        <v>1277</v>
      </c>
      <c r="C1477" s="1" t="s">
        <v>3129</v>
      </c>
      <c r="D1477" s="1" t="s">
        <v>7032</v>
      </c>
      <c r="E1477" s="1" t="s">
        <v>43</v>
      </c>
      <c r="F1477" s="1" t="s">
        <v>54</v>
      </c>
      <c r="G1477" s="2">
        <v>44266</v>
      </c>
      <c r="H1477" s="3">
        <v>0.88611111111111107</v>
      </c>
      <c r="I1477">
        <v>36911295</v>
      </c>
      <c r="J1477">
        <v>2</v>
      </c>
      <c r="K1477" s="1" t="s">
        <v>6161</v>
      </c>
      <c r="L1477">
        <v>0</v>
      </c>
      <c r="M1477" s="4">
        <v>3.7230390772211459</v>
      </c>
      <c r="N1477" s="5">
        <v>6252.14</v>
      </c>
      <c r="O1477" s="5">
        <f>IF(March_21[[#This Row],[WIN_OSE]]=0,('Summary Sheet'!$O$1)-('Summary Sheet'!$O$1*2%),-'Summary Sheet'!$O$1*(March_21[[#This Row],[BSP]]-1))</f>
        <v>1.96</v>
      </c>
    </row>
    <row r="1478" spans="1:15" x14ac:dyDescent="0.25">
      <c r="A1478">
        <v>180411562</v>
      </c>
      <c r="B1478" s="1" t="s">
        <v>16</v>
      </c>
      <c r="C1478" s="1" t="s">
        <v>167</v>
      </c>
      <c r="D1478" s="1" t="s">
        <v>7032</v>
      </c>
      <c r="E1478" s="1" t="s">
        <v>32</v>
      </c>
      <c r="F1478" s="1" t="s">
        <v>44</v>
      </c>
      <c r="G1478" s="2">
        <v>44266</v>
      </c>
      <c r="H1478" s="3">
        <v>0.75624999999999998</v>
      </c>
      <c r="I1478">
        <v>36337091</v>
      </c>
      <c r="J1478">
        <v>4</v>
      </c>
      <c r="K1478" s="1" t="s">
        <v>4974</v>
      </c>
      <c r="L1478">
        <v>0</v>
      </c>
      <c r="M1478" s="4">
        <v>4.2670351243769264</v>
      </c>
      <c r="N1478" s="5">
        <v>6992.8</v>
      </c>
      <c r="O1478" s="5">
        <f>IF(March_21[[#This Row],[WIN_OSE]]=0,('Summary Sheet'!$O$1)-('Summary Sheet'!$O$1*2%),-'Summary Sheet'!$O$1*(March_21[[#This Row],[BSP]]-1))</f>
        <v>1.96</v>
      </c>
    </row>
    <row r="1479" spans="1:15" x14ac:dyDescent="0.25">
      <c r="A1479">
        <v>180411564</v>
      </c>
      <c r="B1479" s="1" t="s">
        <v>16</v>
      </c>
      <c r="C1479" s="1" t="s">
        <v>167</v>
      </c>
      <c r="D1479" s="1" t="s">
        <v>7032</v>
      </c>
      <c r="E1479" s="1" t="s">
        <v>289</v>
      </c>
      <c r="F1479" s="1" t="s">
        <v>171</v>
      </c>
      <c r="G1479" s="2">
        <v>44266</v>
      </c>
      <c r="H1479" s="3">
        <v>0.76944444444444449</v>
      </c>
      <c r="I1479">
        <v>35732778</v>
      </c>
      <c r="J1479">
        <v>2</v>
      </c>
      <c r="K1479" s="1" t="s">
        <v>4129</v>
      </c>
      <c r="L1479">
        <v>0</v>
      </c>
      <c r="M1479" s="4">
        <v>2.6425518016194873</v>
      </c>
      <c r="N1479" s="5">
        <v>13045.86</v>
      </c>
      <c r="O1479" s="5">
        <f>IF(March_21[[#This Row],[WIN_OSE]]=0,('Summary Sheet'!$O$1)-('Summary Sheet'!$O$1*2%),-'Summary Sheet'!$O$1*(March_21[[#This Row],[BSP]]-1))</f>
        <v>1.96</v>
      </c>
    </row>
    <row r="1480" spans="1:15" x14ac:dyDescent="0.25">
      <c r="A1480">
        <v>180411566</v>
      </c>
      <c r="B1480" s="1" t="s">
        <v>16</v>
      </c>
      <c r="C1480" s="1" t="s">
        <v>167</v>
      </c>
      <c r="D1480" s="1" t="s">
        <v>7032</v>
      </c>
      <c r="E1480" s="1" t="s">
        <v>47</v>
      </c>
      <c r="F1480" s="1" t="s">
        <v>44</v>
      </c>
      <c r="G1480" s="2">
        <v>44266</v>
      </c>
      <c r="H1480" s="3">
        <v>0.77986111111111112</v>
      </c>
      <c r="I1480">
        <v>27136703</v>
      </c>
      <c r="J1480">
        <v>5</v>
      </c>
      <c r="K1480" s="1" t="s">
        <v>1274</v>
      </c>
      <c r="L1480">
        <v>0</v>
      </c>
      <c r="M1480" s="4">
        <v>4.0198333660000003</v>
      </c>
      <c r="N1480" s="5">
        <v>11217.62</v>
      </c>
      <c r="O1480" s="5">
        <f>IF(March_21[[#This Row],[WIN_OSE]]=0,('Summary Sheet'!$O$1)-('Summary Sheet'!$O$1*2%),-'Summary Sheet'!$O$1*(March_21[[#This Row],[BSP]]-1))</f>
        <v>1.96</v>
      </c>
    </row>
    <row r="1481" spans="1:15" x14ac:dyDescent="0.25">
      <c r="A1481">
        <v>180411568</v>
      </c>
      <c r="B1481" s="1" t="s">
        <v>16</v>
      </c>
      <c r="C1481" s="1" t="s">
        <v>167</v>
      </c>
      <c r="D1481" s="1" t="s">
        <v>7032</v>
      </c>
      <c r="E1481" s="1" t="s">
        <v>60</v>
      </c>
      <c r="F1481" s="1" t="s">
        <v>171</v>
      </c>
      <c r="G1481" s="2">
        <v>44266</v>
      </c>
      <c r="H1481" s="3">
        <v>0.79027777777777775</v>
      </c>
      <c r="I1481">
        <v>36868840</v>
      </c>
      <c r="J1481">
        <v>1</v>
      </c>
      <c r="K1481" s="1" t="s">
        <v>172</v>
      </c>
      <c r="L1481">
        <v>1</v>
      </c>
      <c r="M1481" s="4">
        <v>3.4609879507789447</v>
      </c>
      <c r="N1481" s="5">
        <v>15395.88</v>
      </c>
      <c r="O1481" s="5">
        <f>IF(March_21[[#This Row],[WIN_OSE]]=0,('Summary Sheet'!$O$1)-('Summary Sheet'!$O$1*2%),-'Summary Sheet'!$O$1*(March_21[[#This Row],[BSP]]-1))</f>
        <v>-4.9219759015578894</v>
      </c>
    </row>
    <row r="1482" spans="1:15" x14ac:dyDescent="0.25">
      <c r="A1482">
        <v>180411570</v>
      </c>
      <c r="B1482" s="1" t="s">
        <v>16</v>
      </c>
      <c r="C1482" s="1" t="s">
        <v>167</v>
      </c>
      <c r="D1482" s="1" t="s">
        <v>7032</v>
      </c>
      <c r="E1482" s="1" t="s">
        <v>47</v>
      </c>
      <c r="F1482" s="1" t="s">
        <v>44</v>
      </c>
      <c r="G1482" s="2">
        <v>44266</v>
      </c>
      <c r="H1482" s="3">
        <v>0.8041666666666667</v>
      </c>
      <c r="I1482">
        <v>38672716</v>
      </c>
      <c r="J1482">
        <v>2</v>
      </c>
      <c r="K1482" s="1" t="s">
        <v>5584</v>
      </c>
      <c r="L1482">
        <v>1</v>
      </c>
      <c r="M1482" s="4">
        <v>3.5699055511872562</v>
      </c>
      <c r="N1482" s="5">
        <v>4672.62</v>
      </c>
      <c r="O1482" s="5">
        <f>IF(March_21[[#This Row],[WIN_OSE]]=0,('Summary Sheet'!$O$1)-('Summary Sheet'!$O$1*2%),-'Summary Sheet'!$O$1*(March_21[[#This Row],[BSP]]-1))</f>
        <v>-5.1398111023745123</v>
      </c>
    </row>
    <row r="1483" spans="1:15" x14ac:dyDescent="0.25">
      <c r="A1483">
        <v>180411572</v>
      </c>
      <c r="B1483" s="1" t="s">
        <v>16</v>
      </c>
      <c r="C1483" s="1" t="s">
        <v>167</v>
      </c>
      <c r="D1483" s="1" t="s">
        <v>7032</v>
      </c>
      <c r="E1483" s="1" t="s">
        <v>60</v>
      </c>
      <c r="F1483" s="1" t="s">
        <v>171</v>
      </c>
      <c r="G1483" s="2">
        <v>44266</v>
      </c>
      <c r="H1483" s="3">
        <v>0.81666666666666665</v>
      </c>
      <c r="I1483">
        <v>24721753</v>
      </c>
      <c r="J1483">
        <v>4</v>
      </c>
      <c r="K1483" s="1" t="s">
        <v>4485</v>
      </c>
      <c r="L1483">
        <v>1</v>
      </c>
      <c r="M1483" s="4">
        <v>3.6904996733502404</v>
      </c>
      <c r="N1483" s="5">
        <v>11752.52</v>
      </c>
      <c r="O1483" s="5">
        <f>IF(March_21[[#This Row],[WIN_OSE]]=0,('Summary Sheet'!$O$1)-('Summary Sheet'!$O$1*2%),-'Summary Sheet'!$O$1*(March_21[[#This Row],[BSP]]-1))</f>
        <v>-5.3809993467004809</v>
      </c>
    </row>
    <row r="1484" spans="1:15" x14ac:dyDescent="0.25">
      <c r="A1484">
        <v>180411574</v>
      </c>
      <c r="B1484" s="1" t="s">
        <v>16</v>
      </c>
      <c r="C1484" s="1" t="s">
        <v>167</v>
      </c>
      <c r="D1484" s="1" t="s">
        <v>7032</v>
      </c>
      <c r="E1484" s="1" t="s">
        <v>41</v>
      </c>
      <c r="F1484" s="1" t="s">
        <v>44</v>
      </c>
      <c r="G1484" s="2">
        <v>44266</v>
      </c>
      <c r="H1484" s="3">
        <v>0.8305555555555556</v>
      </c>
      <c r="I1484">
        <v>38037163</v>
      </c>
      <c r="J1484">
        <v>6</v>
      </c>
      <c r="K1484" s="1" t="s">
        <v>4492</v>
      </c>
      <c r="L1484">
        <v>1</v>
      </c>
      <c r="M1484" s="4">
        <v>3.2</v>
      </c>
      <c r="N1484" s="5">
        <v>14666.1</v>
      </c>
      <c r="O1484" s="5">
        <f>IF(March_21[[#This Row],[WIN_OSE]]=0,('Summary Sheet'!$O$1)-('Summary Sheet'!$O$1*2%),-'Summary Sheet'!$O$1*(March_21[[#This Row],[BSP]]-1))</f>
        <v>-4.4000000000000004</v>
      </c>
    </row>
    <row r="1485" spans="1:15" x14ac:dyDescent="0.25">
      <c r="A1485">
        <v>180411576</v>
      </c>
      <c r="B1485" s="1" t="s">
        <v>16</v>
      </c>
      <c r="C1485" s="1" t="s">
        <v>167</v>
      </c>
      <c r="D1485" s="1" t="s">
        <v>7032</v>
      </c>
      <c r="E1485" s="1" t="s">
        <v>314</v>
      </c>
      <c r="F1485" s="1" t="s">
        <v>171</v>
      </c>
      <c r="G1485" s="2">
        <v>44266</v>
      </c>
      <c r="H1485" s="3">
        <v>0.84513888888888888</v>
      </c>
      <c r="I1485">
        <v>37215096</v>
      </c>
      <c r="J1485">
        <v>3</v>
      </c>
      <c r="K1485" s="1" t="s">
        <v>1063</v>
      </c>
      <c r="L1485">
        <v>1</v>
      </c>
      <c r="M1485" s="4">
        <v>2.38</v>
      </c>
      <c r="N1485" s="5">
        <v>17642.22</v>
      </c>
      <c r="O1485" s="5">
        <f>IF(March_21[[#This Row],[WIN_OSE]]=0,('Summary Sheet'!$O$1)-('Summary Sheet'!$O$1*2%),-'Summary Sheet'!$O$1*(March_21[[#This Row],[BSP]]-1))</f>
        <v>-2.76</v>
      </c>
    </row>
    <row r="1486" spans="1:15" x14ac:dyDescent="0.25">
      <c r="A1486">
        <v>180411578</v>
      </c>
      <c r="B1486" s="1" t="s">
        <v>16</v>
      </c>
      <c r="C1486" s="1" t="s">
        <v>167</v>
      </c>
      <c r="D1486" s="1" t="s">
        <v>7032</v>
      </c>
      <c r="E1486" s="1" t="s">
        <v>43</v>
      </c>
      <c r="F1486" s="1" t="s">
        <v>44</v>
      </c>
      <c r="G1486" s="2">
        <v>44266</v>
      </c>
      <c r="H1486" s="3">
        <v>0.85972222222222228</v>
      </c>
      <c r="I1486">
        <v>20349528</v>
      </c>
      <c r="J1486">
        <v>1</v>
      </c>
      <c r="K1486" s="1" t="s">
        <v>5585</v>
      </c>
      <c r="L1486">
        <v>0</v>
      </c>
      <c r="M1486" s="4">
        <v>3.2404291762987847</v>
      </c>
      <c r="N1486" s="5">
        <v>11796.76</v>
      </c>
      <c r="O1486" s="5">
        <f>IF(March_21[[#This Row],[WIN_OSE]]=0,('Summary Sheet'!$O$1)-('Summary Sheet'!$O$1*2%),-'Summary Sheet'!$O$1*(March_21[[#This Row],[BSP]]-1))</f>
        <v>1.96</v>
      </c>
    </row>
    <row r="1487" spans="1:15" x14ac:dyDescent="0.25">
      <c r="A1487">
        <v>180411580</v>
      </c>
      <c r="B1487" s="1" t="s">
        <v>16</v>
      </c>
      <c r="C1487" s="1" t="s">
        <v>167</v>
      </c>
      <c r="D1487" s="1" t="s">
        <v>7032</v>
      </c>
      <c r="E1487" s="1" t="s">
        <v>287</v>
      </c>
      <c r="F1487" s="1" t="s">
        <v>171</v>
      </c>
      <c r="G1487" s="2">
        <v>44266</v>
      </c>
      <c r="H1487" s="3">
        <v>0.87083333333333335</v>
      </c>
      <c r="I1487">
        <v>36094403</v>
      </c>
      <c r="J1487">
        <v>5</v>
      </c>
      <c r="K1487" s="1" t="s">
        <v>6356</v>
      </c>
      <c r="L1487">
        <v>0</v>
      </c>
      <c r="M1487" s="4">
        <v>2.6959350717022614</v>
      </c>
      <c r="N1487" s="5">
        <v>25103.040000000001</v>
      </c>
      <c r="O1487" s="5">
        <f>IF(March_21[[#This Row],[WIN_OSE]]=0,('Summary Sheet'!$O$1)-('Summary Sheet'!$O$1*2%),-'Summary Sheet'!$O$1*(March_21[[#This Row],[BSP]]-1))</f>
        <v>1.96</v>
      </c>
    </row>
    <row r="1488" spans="1:15" x14ac:dyDescent="0.25">
      <c r="A1488">
        <v>180411582</v>
      </c>
      <c r="B1488" s="1" t="s">
        <v>16</v>
      </c>
      <c r="C1488" s="1" t="s">
        <v>167</v>
      </c>
      <c r="D1488" s="1" t="s">
        <v>7032</v>
      </c>
      <c r="E1488" s="1" t="s">
        <v>20</v>
      </c>
      <c r="F1488" s="1" t="s">
        <v>44</v>
      </c>
      <c r="G1488" s="2">
        <v>44266</v>
      </c>
      <c r="H1488" s="3">
        <v>0.8833333333333333</v>
      </c>
      <c r="I1488">
        <v>23684077</v>
      </c>
      <c r="J1488">
        <v>1</v>
      </c>
      <c r="K1488" s="1" t="s">
        <v>6738</v>
      </c>
      <c r="L1488">
        <v>0</v>
      </c>
      <c r="M1488" s="4">
        <v>3.55</v>
      </c>
      <c r="N1488" s="5">
        <v>9781.82</v>
      </c>
      <c r="O1488" s="5">
        <f>IF(March_21[[#This Row],[WIN_OSE]]=0,('Summary Sheet'!$O$1)-('Summary Sheet'!$O$1*2%),-'Summary Sheet'!$O$1*(March_21[[#This Row],[BSP]]-1))</f>
        <v>1.96</v>
      </c>
    </row>
    <row r="1489" spans="1:15" x14ac:dyDescent="0.25">
      <c r="A1489">
        <v>180411584</v>
      </c>
      <c r="B1489" s="1" t="s">
        <v>16</v>
      </c>
      <c r="C1489" s="1" t="s">
        <v>167</v>
      </c>
      <c r="D1489" s="1" t="s">
        <v>7032</v>
      </c>
      <c r="E1489" s="1" t="s">
        <v>314</v>
      </c>
      <c r="F1489" s="1" t="s">
        <v>171</v>
      </c>
      <c r="G1489" s="2">
        <v>44266</v>
      </c>
      <c r="H1489" s="3">
        <v>0.89444444444444449</v>
      </c>
      <c r="I1489">
        <v>25303273</v>
      </c>
      <c r="J1489">
        <v>6</v>
      </c>
      <c r="K1489" s="1" t="s">
        <v>6017</v>
      </c>
      <c r="L1489">
        <v>0</v>
      </c>
      <c r="M1489" s="4">
        <v>3.2219638000000002</v>
      </c>
      <c r="N1489" s="5">
        <v>14531.1</v>
      </c>
      <c r="O1489" s="5">
        <f>IF(March_21[[#This Row],[WIN_OSE]]=0,('Summary Sheet'!$O$1)-('Summary Sheet'!$O$1*2%),-'Summary Sheet'!$O$1*(March_21[[#This Row],[BSP]]-1))</f>
        <v>1.96</v>
      </c>
    </row>
    <row r="1490" spans="1:15" x14ac:dyDescent="0.25">
      <c r="A1490">
        <v>180412201</v>
      </c>
      <c r="B1490" s="1" t="s">
        <v>19</v>
      </c>
      <c r="C1490" s="1" t="s">
        <v>3132</v>
      </c>
      <c r="D1490" s="1" t="s">
        <v>7032</v>
      </c>
      <c r="E1490" s="1" t="s">
        <v>48</v>
      </c>
      <c r="F1490" s="1" t="s">
        <v>42</v>
      </c>
      <c r="G1490" s="2">
        <v>44266</v>
      </c>
      <c r="H1490" s="3">
        <v>0.7944444444444444</v>
      </c>
      <c r="I1490">
        <v>26616780</v>
      </c>
      <c r="J1490">
        <v>2</v>
      </c>
      <c r="K1490" s="1" t="s">
        <v>3347</v>
      </c>
      <c r="L1490">
        <v>1</v>
      </c>
      <c r="M1490" s="4">
        <v>3.1</v>
      </c>
      <c r="N1490" s="5">
        <v>9505.32</v>
      </c>
      <c r="O1490" s="5">
        <f>IF(March_21[[#This Row],[WIN_OSE]]=0,('Summary Sheet'!$O$1)-('Summary Sheet'!$O$1*2%),-'Summary Sheet'!$O$1*(March_21[[#This Row],[BSP]]-1))</f>
        <v>-4.2</v>
      </c>
    </row>
    <row r="1491" spans="1:15" x14ac:dyDescent="0.25">
      <c r="A1491">
        <v>180412203</v>
      </c>
      <c r="B1491" s="1" t="s">
        <v>19</v>
      </c>
      <c r="C1491" s="1" t="s">
        <v>3132</v>
      </c>
      <c r="D1491" s="1" t="s">
        <v>7032</v>
      </c>
      <c r="E1491" s="1" t="s">
        <v>39</v>
      </c>
      <c r="F1491" s="1" t="s">
        <v>42</v>
      </c>
      <c r="G1491" s="2">
        <v>44266</v>
      </c>
      <c r="H1491" s="3">
        <v>0.80625000000000002</v>
      </c>
      <c r="I1491">
        <v>23644179</v>
      </c>
      <c r="J1491">
        <v>1</v>
      </c>
      <c r="K1491" s="1" t="s">
        <v>4797</v>
      </c>
      <c r="L1491">
        <v>0</v>
      </c>
      <c r="M1491" s="4">
        <v>2.4856972961848083</v>
      </c>
      <c r="N1491" s="5">
        <v>15471.4</v>
      </c>
      <c r="O1491" s="5">
        <f>IF(March_21[[#This Row],[WIN_OSE]]=0,('Summary Sheet'!$O$1)-('Summary Sheet'!$O$1*2%),-'Summary Sheet'!$O$1*(March_21[[#This Row],[BSP]]-1))</f>
        <v>1.96</v>
      </c>
    </row>
    <row r="1492" spans="1:15" x14ac:dyDescent="0.25">
      <c r="A1492">
        <v>180412205</v>
      </c>
      <c r="B1492" s="1" t="s">
        <v>19</v>
      </c>
      <c r="C1492" s="1" t="s">
        <v>3132</v>
      </c>
      <c r="D1492" s="1" t="s">
        <v>7032</v>
      </c>
      <c r="E1492" s="1" t="s">
        <v>47</v>
      </c>
      <c r="F1492" s="1" t="s">
        <v>42</v>
      </c>
      <c r="G1492" s="2">
        <v>44266</v>
      </c>
      <c r="H1492" s="3">
        <v>0.81805555555555554</v>
      </c>
      <c r="I1492">
        <v>21668009</v>
      </c>
      <c r="J1492">
        <v>1</v>
      </c>
      <c r="K1492" s="1" t="s">
        <v>5492</v>
      </c>
      <c r="L1492">
        <v>1</v>
      </c>
      <c r="M1492" s="4">
        <v>3.8954372523744674</v>
      </c>
      <c r="N1492" s="5">
        <v>6944.88</v>
      </c>
      <c r="O1492" s="5">
        <f>IF(March_21[[#This Row],[WIN_OSE]]=0,('Summary Sheet'!$O$1)-('Summary Sheet'!$O$1*2%),-'Summary Sheet'!$O$1*(March_21[[#This Row],[BSP]]-1))</f>
        <v>-5.7908745047489347</v>
      </c>
    </row>
    <row r="1493" spans="1:15" x14ac:dyDescent="0.25">
      <c r="A1493">
        <v>180412207</v>
      </c>
      <c r="B1493" s="1" t="s">
        <v>19</v>
      </c>
      <c r="C1493" s="1" t="s">
        <v>3132</v>
      </c>
      <c r="D1493" s="1" t="s">
        <v>7032</v>
      </c>
      <c r="E1493" s="1" t="s">
        <v>43</v>
      </c>
      <c r="F1493" s="1" t="s">
        <v>42</v>
      </c>
      <c r="G1493" s="2">
        <v>44266</v>
      </c>
      <c r="H1493" s="3">
        <v>0.82847222222222228</v>
      </c>
      <c r="I1493">
        <v>36003215</v>
      </c>
      <c r="J1493">
        <v>2</v>
      </c>
      <c r="K1493" s="1" t="s">
        <v>4888</v>
      </c>
      <c r="L1493">
        <v>0</v>
      </c>
      <c r="M1493" s="4">
        <v>3.1369905324204588</v>
      </c>
      <c r="N1493" s="5">
        <v>9542.4599999999991</v>
      </c>
      <c r="O1493" s="5">
        <f>IF(March_21[[#This Row],[WIN_OSE]]=0,('Summary Sheet'!$O$1)-('Summary Sheet'!$O$1*2%),-'Summary Sheet'!$O$1*(March_21[[#This Row],[BSP]]-1))</f>
        <v>1.96</v>
      </c>
    </row>
    <row r="1494" spans="1:15" x14ac:dyDescent="0.25">
      <c r="A1494">
        <v>180412209</v>
      </c>
      <c r="B1494" s="1" t="s">
        <v>19</v>
      </c>
      <c r="C1494" s="1" t="s">
        <v>3132</v>
      </c>
      <c r="D1494" s="1" t="s">
        <v>7032</v>
      </c>
      <c r="E1494" s="1" t="s">
        <v>30</v>
      </c>
      <c r="F1494" s="1" t="s">
        <v>42</v>
      </c>
      <c r="G1494" s="2">
        <v>44266</v>
      </c>
      <c r="H1494" s="3">
        <v>0.83888888888888891</v>
      </c>
      <c r="I1494">
        <v>28643651</v>
      </c>
      <c r="J1494">
        <v>6</v>
      </c>
      <c r="K1494" s="1" t="s">
        <v>4186</v>
      </c>
      <c r="L1494">
        <v>0</v>
      </c>
      <c r="M1494" s="4">
        <v>3.3676053261230114</v>
      </c>
      <c r="N1494" s="5">
        <v>3934.56</v>
      </c>
      <c r="O1494" s="5">
        <f>IF(March_21[[#This Row],[WIN_OSE]]=0,('Summary Sheet'!$O$1)-('Summary Sheet'!$O$1*2%),-'Summary Sheet'!$O$1*(March_21[[#This Row],[BSP]]-1))</f>
        <v>1.96</v>
      </c>
    </row>
    <row r="1495" spans="1:15" x14ac:dyDescent="0.25">
      <c r="A1495">
        <v>180412211</v>
      </c>
      <c r="B1495" s="1" t="s">
        <v>19</v>
      </c>
      <c r="C1495" s="1" t="s">
        <v>3132</v>
      </c>
      <c r="D1495" s="1" t="s">
        <v>7032</v>
      </c>
      <c r="E1495" s="1" t="s">
        <v>32</v>
      </c>
      <c r="F1495" s="1" t="s">
        <v>42</v>
      </c>
      <c r="G1495" s="2">
        <v>44266</v>
      </c>
      <c r="H1495" s="3">
        <v>0.85</v>
      </c>
      <c r="I1495">
        <v>36719480</v>
      </c>
      <c r="J1495">
        <v>6</v>
      </c>
      <c r="K1495" s="1" t="s">
        <v>508</v>
      </c>
      <c r="L1495">
        <v>0</v>
      </c>
      <c r="M1495" s="4">
        <v>2.54</v>
      </c>
      <c r="N1495" s="5">
        <v>6005.08</v>
      </c>
      <c r="O1495" s="5">
        <f>IF(March_21[[#This Row],[WIN_OSE]]=0,('Summary Sheet'!$O$1)-('Summary Sheet'!$O$1*2%),-'Summary Sheet'!$O$1*(March_21[[#This Row],[BSP]]-1))</f>
        <v>1.96</v>
      </c>
    </row>
    <row r="1496" spans="1:15" x14ac:dyDescent="0.25">
      <c r="A1496">
        <v>180412213</v>
      </c>
      <c r="B1496" s="1" t="s">
        <v>19</v>
      </c>
      <c r="C1496" s="1" t="s">
        <v>3132</v>
      </c>
      <c r="D1496" s="1" t="s">
        <v>7032</v>
      </c>
      <c r="E1496" s="1" t="s">
        <v>41</v>
      </c>
      <c r="F1496" s="1" t="s">
        <v>42</v>
      </c>
      <c r="G1496" s="2">
        <v>44266</v>
      </c>
      <c r="H1496" s="3">
        <v>0.8618055555555556</v>
      </c>
      <c r="I1496">
        <v>28137426</v>
      </c>
      <c r="J1496">
        <v>1</v>
      </c>
      <c r="K1496" s="1" t="s">
        <v>216</v>
      </c>
      <c r="L1496">
        <v>0</v>
      </c>
      <c r="M1496" s="4">
        <v>3.802769871644851</v>
      </c>
      <c r="N1496" s="5">
        <v>8034.54</v>
      </c>
      <c r="O1496" s="5">
        <f>IF(March_21[[#This Row],[WIN_OSE]]=0,('Summary Sheet'!$O$1)-('Summary Sheet'!$O$1*2%),-'Summary Sheet'!$O$1*(March_21[[#This Row],[BSP]]-1))</f>
        <v>1.96</v>
      </c>
    </row>
    <row r="1497" spans="1:15" x14ac:dyDescent="0.25">
      <c r="A1497">
        <v>180412215</v>
      </c>
      <c r="B1497" s="1" t="s">
        <v>19</v>
      </c>
      <c r="C1497" s="1" t="s">
        <v>3132</v>
      </c>
      <c r="D1497" s="1" t="s">
        <v>7032</v>
      </c>
      <c r="E1497" s="1" t="s">
        <v>65</v>
      </c>
      <c r="F1497" s="1" t="s">
        <v>42</v>
      </c>
      <c r="G1497" s="2">
        <v>44266</v>
      </c>
      <c r="H1497" s="3">
        <v>0.87291666666666667</v>
      </c>
      <c r="I1497">
        <v>26459966</v>
      </c>
      <c r="J1497">
        <v>1</v>
      </c>
      <c r="K1497" s="1" t="s">
        <v>5497</v>
      </c>
      <c r="L1497">
        <v>0</v>
      </c>
      <c r="M1497" s="4">
        <v>2.0554338159999999</v>
      </c>
      <c r="N1497" s="5">
        <v>22931.7</v>
      </c>
      <c r="O1497" s="5">
        <f>IF(March_21[[#This Row],[WIN_OSE]]=0,('Summary Sheet'!$O$1)-('Summary Sheet'!$O$1*2%),-'Summary Sheet'!$O$1*(March_21[[#This Row],[BSP]]-1))</f>
        <v>1.96</v>
      </c>
    </row>
    <row r="1498" spans="1:15" x14ac:dyDescent="0.25">
      <c r="A1498">
        <v>180412217</v>
      </c>
      <c r="B1498" s="1" t="s">
        <v>19</v>
      </c>
      <c r="C1498" s="1" t="s">
        <v>3132</v>
      </c>
      <c r="D1498" s="1" t="s">
        <v>7032</v>
      </c>
      <c r="E1498" s="1" t="s">
        <v>32</v>
      </c>
      <c r="F1498" s="1" t="s">
        <v>42</v>
      </c>
      <c r="G1498" s="2">
        <v>44266</v>
      </c>
      <c r="H1498" s="3">
        <v>0.88472222222222219</v>
      </c>
      <c r="I1498">
        <v>32089520</v>
      </c>
      <c r="J1498">
        <v>5</v>
      </c>
      <c r="K1498" s="1" t="s">
        <v>132</v>
      </c>
      <c r="L1498">
        <v>0</v>
      </c>
      <c r="M1498" s="4">
        <v>2.4713775039999999</v>
      </c>
      <c r="N1498" s="5">
        <v>13673.48</v>
      </c>
      <c r="O1498" s="5">
        <f>IF(March_21[[#This Row],[WIN_OSE]]=0,('Summary Sheet'!$O$1)-('Summary Sheet'!$O$1*2%),-'Summary Sheet'!$O$1*(March_21[[#This Row],[BSP]]-1))</f>
        <v>1.96</v>
      </c>
    </row>
    <row r="1499" spans="1:15" x14ac:dyDescent="0.25">
      <c r="A1499">
        <v>180412219</v>
      </c>
      <c r="B1499" s="1" t="s">
        <v>19</v>
      </c>
      <c r="C1499" s="1" t="s">
        <v>3132</v>
      </c>
      <c r="D1499" s="1" t="s">
        <v>7032</v>
      </c>
      <c r="E1499" s="1" t="s">
        <v>43</v>
      </c>
      <c r="F1499" s="1" t="s">
        <v>42</v>
      </c>
      <c r="G1499" s="2">
        <v>44266</v>
      </c>
      <c r="H1499" s="3">
        <v>0.8979166666666667</v>
      </c>
      <c r="I1499">
        <v>22146221</v>
      </c>
      <c r="J1499">
        <v>1</v>
      </c>
      <c r="K1499" s="1" t="s">
        <v>6032</v>
      </c>
      <c r="L1499">
        <v>0</v>
      </c>
      <c r="M1499" s="4">
        <v>3.9086171780000001</v>
      </c>
      <c r="N1499" s="5">
        <v>7681.02</v>
      </c>
      <c r="O1499" s="5">
        <f>IF(March_21[[#This Row],[WIN_OSE]]=0,('Summary Sheet'!$O$1)-('Summary Sheet'!$O$1*2%),-'Summary Sheet'!$O$1*(March_21[[#This Row],[BSP]]-1))</f>
        <v>1.96</v>
      </c>
    </row>
    <row r="1500" spans="1:15" x14ac:dyDescent="0.25">
      <c r="A1500">
        <v>180412392</v>
      </c>
      <c r="B1500" s="1" t="s">
        <v>16</v>
      </c>
      <c r="C1500" s="1" t="s">
        <v>3131</v>
      </c>
      <c r="D1500" s="1" t="s">
        <v>7032</v>
      </c>
      <c r="E1500" s="1" t="s">
        <v>32</v>
      </c>
      <c r="F1500" s="1" t="s">
        <v>54</v>
      </c>
      <c r="G1500" s="2">
        <v>44266</v>
      </c>
      <c r="H1500" s="3">
        <v>0.76180555555555551</v>
      </c>
      <c r="I1500">
        <v>26380298</v>
      </c>
      <c r="J1500">
        <v>4</v>
      </c>
      <c r="K1500" s="1" t="s">
        <v>4469</v>
      </c>
      <c r="L1500">
        <v>0</v>
      </c>
      <c r="M1500" s="4">
        <v>4.2</v>
      </c>
      <c r="N1500" s="5">
        <v>7133.5</v>
      </c>
      <c r="O1500" s="5">
        <f>IF(March_21[[#This Row],[WIN_OSE]]=0,('Summary Sheet'!$O$1)-('Summary Sheet'!$O$1*2%),-'Summary Sheet'!$O$1*(March_21[[#This Row],[BSP]]-1))</f>
        <v>1.96</v>
      </c>
    </row>
    <row r="1501" spans="1:15" x14ac:dyDescent="0.25">
      <c r="A1501">
        <v>180412394</v>
      </c>
      <c r="B1501" s="1" t="s">
        <v>16</v>
      </c>
      <c r="C1501" s="1" t="s">
        <v>3131</v>
      </c>
      <c r="D1501" s="1" t="s">
        <v>7032</v>
      </c>
      <c r="E1501" s="1" t="s">
        <v>20</v>
      </c>
      <c r="F1501" s="1" t="s">
        <v>54</v>
      </c>
      <c r="G1501" s="2">
        <v>44266</v>
      </c>
      <c r="H1501" s="3">
        <v>0.7729166666666667</v>
      </c>
      <c r="I1501">
        <v>36259873</v>
      </c>
      <c r="J1501">
        <v>3</v>
      </c>
      <c r="K1501" s="1" t="s">
        <v>6740</v>
      </c>
      <c r="L1501">
        <v>0</v>
      </c>
      <c r="M1501" s="4">
        <v>4.2</v>
      </c>
      <c r="N1501" s="5">
        <v>9031.34</v>
      </c>
      <c r="O1501" s="5">
        <f>IF(March_21[[#This Row],[WIN_OSE]]=0,('Summary Sheet'!$O$1)-('Summary Sheet'!$O$1*2%),-'Summary Sheet'!$O$1*(March_21[[#This Row],[BSP]]-1))</f>
        <v>1.96</v>
      </c>
    </row>
    <row r="1502" spans="1:15" x14ac:dyDescent="0.25">
      <c r="A1502">
        <v>180412396</v>
      </c>
      <c r="B1502" s="1" t="s">
        <v>16</v>
      </c>
      <c r="C1502" s="1" t="s">
        <v>3131</v>
      </c>
      <c r="D1502" s="1" t="s">
        <v>7032</v>
      </c>
      <c r="E1502" s="1" t="s">
        <v>289</v>
      </c>
      <c r="F1502" s="1" t="s">
        <v>15</v>
      </c>
      <c r="G1502" s="2">
        <v>44266</v>
      </c>
      <c r="H1502" s="3">
        <v>0.78333333333333333</v>
      </c>
      <c r="I1502">
        <v>25493673</v>
      </c>
      <c r="J1502">
        <v>6</v>
      </c>
      <c r="K1502" s="1" t="s">
        <v>4207</v>
      </c>
      <c r="L1502">
        <v>1</v>
      </c>
      <c r="M1502" s="4">
        <v>3.75</v>
      </c>
      <c r="N1502" s="5">
        <v>11458.8</v>
      </c>
      <c r="O1502" s="5">
        <f>IF(March_21[[#This Row],[WIN_OSE]]=0,('Summary Sheet'!$O$1)-('Summary Sheet'!$O$1*2%),-'Summary Sheet'!$O$1*(March_21[[#This Row],[BSP]]-1))</f>
        <v>-5.5</v>
      </c>
    </row>
    <row r="1503" spans="1:15" x14ac:dyDescent="0.25">
      <c r="A1503">
        <v>180412398</v>
      </c>
      <c r="B1503" s="1" t="s">
        <v>16</v>
      </c>
      <c r="C1503" s="1" t="s">
        <v>3131</v>
      </c>
      <c r="D1503" s="1" t="s">
        <v>7032</v>
      </c>
      <c r="E1503" s="1" t="s">
        <v>20</v>
      </c>
      <c r="F1503" s="1" t="s">
        <v>54</v>
      </c>
      <c r="G1503" s="2">
        <v>44266</v>
      </c>
      <c r="H1503" s="3">
        <v>0.79652777777777772</v>
      </c>
      <c r="I1503">
        <v>35341006</v>
      </c>
      <c r="J1503">
        <v>6</v>
      </c>
      <c r="K1503" s="1" t="s">
        <v>350</v>
      </c>
      <c r="L1503">
        <v>0</v>
      </c>
      <c r="M1503" s="4">
        <v>3.8</v>
      </c>
      <c r="N1503" s="5">
        <v>11102.74</v>
      </c>
      <c r="O1503" s="5">
        <f>IF(March_21[[#This Row],[WIN_OSE]]=0,('Summary Sheet'!$O$1)-('Summary Sheet'!$O$1*2%),-'Summary Sheet'!$O$1*(March_21[[#This Row],[BSP]]-1))</f>
        <v>1.96</v>
      </c>
    </row>
    <row r="1504" spans="1:15" x14ac:dyDescent="0.25">
      <c r="A1504">
        <v>180412400</v>
      </c>
      <c r="B1504" s="1" t="s">
        <v>16</v>
      </c>
      <c r="C1504" s="1" t="s">
        <v>3131</v>
      </c>
      <c r="D1504" s="1" t="s">
        <v>7032</v>
      </c>
      <c r="E1504" s="1" t="s">
        <v>47</v>
      </c>
      <c r="F1504" s="1" t="s">
        <v>54</v>
      </c>
      <c r="G1504" s="2">
        <v>44266</v>
      </c>
      <c r="H1504" s="3">
        <v>0.80833333333333335</v>
      </c>
      <c r="I1504">
        <v>26975194</v>
      </c>
      <c r="J1504">
        <v>3</v>
      </c>
      <c r="K1504" s="1" t="s">
        <v>5396</v>
      </c>
      <c r="L1504">
        <v>0</v>
      </c>
      <c r="M1504" s="4">
        <v>3.7366353397875356</v>
      </c>
      <c r="N1504" s="5">
        <v>9741.82</v>
      </c>
      <c r="O1504" s="5">
        <f>IF(March_21[[#This Row],[WIN_OSE]]=0,('Summary Sheet'!$O$1)-('Summary Sheet'!$O$1*2%),-'Summary Sheet'!$O$1*(March_21[[#This Row],[BSP]]-1))</f>
        <v>1.96</v>
      </c>
    </row>
    <row r="1505" spans="1:15" x14ac:dyDescent="0.25">
      <c r="A1505">
        <v>180412402</v>
      </c>
      <c r="B1505" s="1" t="s">
        <v>16</v>
      </c>
      <c r="C1505" s="1" t="s">
        <v>3131</v>
      </c>
      <c r="D1505" s="1" t="s">
        <v>7032</v>
      </c>
      <c r="E1505" s="1" t="s">
        <v>32</v>
      </c>
      <c r="F1505" s="1" t="s">
        <v>54</v>
      </c>
      <c r="G1505" s="2">
        <v>44266</v>
      </c>
      <c r="H1505" s="3">
        <v>0.82222222222222219</v>
      </c>
      <c r="I1505">
        <v>36161044</v>
      </c>
      <c r="J1505">
        <v>2</v>
      </c>
      <c r="K1505" s="1" t="s">
        <v>6034</v>
      </c>
      <c r="L1505">
        <v>1</v>
      </c>
      <c r="M1505" s="4">
        <v>3.9401132190000001</v>
      </c>
      <c r="N1505" s="5">
        <v>9379.84</v>
      </c>
      <c r="O1505" s="5">
        <f>IF(March_21[[#This Row],[WIN_OSE]]=0,('Summary Sheet'!$O$1)-('Summary Sheet'!$O$1*2%),-'Summary Sheet'!$O$1*(March_21[[#This Row],[BSP]]-1))</f>
        <v>-5.8802264380000002</v>
      </c>
    </row>
    <row r="1506" spans="1:15" x14ac:dyDescent="0.25">
      <c r="A1506">
        <v>180412404</v>
      </c>
      <c r="B1506" s="1" t="s">
        <v>16</v>
      </c>
      <c r="C1506" s="1" t="s">
        <v>3131</v>
      </c>
      <c r="D1506" s="1" t="s">
        <v>7032</v>
      </c>
      <c r="E1506" s="1" t="s">
        <v>45</v>
      </c>
      <c r="F1506" s="1" t="s">
        <v>188</v>
      </c>
      <c r="G1506" s="2">
        <v>44266</v>
      </c>
      <c r="H1506" s="3">
        <v>0.8354166666666667</v>
      </c>
      <c r="I1506">
        <v>38578769</v>
      </c>
      <c r="J1506">
        <v>3</v>
      </c>
      <c r="K1506" s="1" t="s">
        <v>6741</v>
      </c>
      <c r="L1506">
        <v>0</v>
      </c>
      <c r="M1506" s="4">
        <v>3.65</v>
      </c>
      <c r="N1506" s="5">
        <v>4982.72</v>
      </c>
      <c r="O1506" s="5">
        <f>IF(March_21[[#This Row],[WIN_OSE]]=0,('Summary Sheet'!$O$1)-('Summary Sheet'!$O$1*2%),-'Summary Sheet'!$O$1*(March_21[[#This Row],[BSP]]-1))</f>
        <v>1.96</v>
      </c>
    </row>
    <row r="1507" spans="1:15" x14ac:dyDescent="0.25">
      <c r="A1507">
        <v>180412406</v>
      </c>
      <c r="B1507" s="1" t="s">
        <v>16</v>
      </c>
      <c r="C1507" s="1" t="s">
        <v>3131</v>
      </c>
      <c r="D1507" s="1" t="s">
        <v>7032</v>
      </c>
      <c r="E1507" s="1" t="s">
        <v>20</v>
      </c>
      <c r="F1507" s="1" t="s">
        <v>54</v>
      </c>
      <c r="G1507" s="2">
        <v>44266</v>
      </c>
      <c r="H1507" s="3">
        <v>0.84930555555555554</v>
      </c>
      <c r="I1507">
        <v>37094925</v>
      </c>
      <c r="J1507">
        <v>6</v>
      </c>
      <c r="K1507" s="1" t="s">
        <v>4032</v>
      </c>
      <c r="L1507">
        <v>0</v>
      </c>
      <c r="M1507" s="4">
        <v>3.15</v>
      </c>
      <c r="N1507" s="5">
        <v>9002.0400000000009</v>
      </c>
      <c r="O1507" s="5">
        <f>IF(March_21[[#This Row],[WIN_OSE]]=0,('Summary Sheet'!$O$1)-('Summary Sheet'!$O$1*2%),-'Summary Sheet'!$O$1*(March_21[[#This Row],[BSP]]-1))</f>
        <v>1.96</v>
      </c>
    </row>
    <row r="1508" spans="1:15" x14ac:dyDescent="0.25">
      <c r="A1508">
        <v>180412408</v>
      </c>
      <c r="B1508" s="1" t="s">
        <v>16</v>
      </c>
      <c r="C1508" s="1" t="s">
        <v>3131</v>
      </c>
      <c r="D1508" s="1" t="s">
        <v>7032</v>
      </c>
      <c r="E1508" s="1" t="s">
        <v>32</v>
      </c>
      <c r="F1508" s="1" t="s">
        <v>54</v>
      </c>
      <c r="G1508" s="2">
        <v>44266</v>
      </c>
      <c r="H1508" s="3">
        <v>0.86319444444444449</v>
      </c>
      <c r="I1508">
        <v>36323962</v>
      </c>
      <c r="J1508">
        <v>2</v>
      </c>
      <c r="K1508" s="1" t="s">
        <v>6040</v>
      </c>
      <c r="L1508">
        <v>1</v>
      </c>
      <c r="M1508" s="4">
        <v>4.9000000000000004</v>
      </c>
      <c r="N1508" s="5">
        <v>7859.78</v>
      </c>
      <c r="O1508" s="5">
        <f>IF(March_21[[#This Row],[WIN_OSE]]=0,('Summary Sheet'!$O$1)-('Summary Sheet'!$O$1*2%),-'Summary Sheet'!$O$1*(March_21[[#This Row],[BSP]]-1))</f>
        <v>-7.8000000000000007</v>
      </c>
    </row>
    <row r="1509" spans="1:15" x14ac:dyDescent="0.25">
      <c r="A1509">
        <v>180412410</v>
      </c>
      <c r="B1509" s="1" t="s">
        <v>16</v>
      </c>
      <c r="C1509" s="1" t="s">
        <v>3131</v>
      </c>
      <c r="D1509" s="1" t="s">
        <v>7032</v>
      </c>
      <c r="E1509" s="1" t="s">
        <v>289</v>
      </c>
      <c r="F1509" s="1" t="s">
        <v>15</v>
      </c>
      <c r="G1509" s="2">
        <v>44266</v>
      </c>
      <c r="H1509" s="3">
        <v>0.87638888888888888</v>
      </c>
      <c r="I1509">
        <v>36027716</v>
      </c>
      <c r="J1509">
        <v>1</v>
      </c>
      <c r="K1509" s="1" t="s">
        <v>6743</v>
      </c>
      <c r="L1509">
        <v>0</v>
      </c>
      <c r="M1509" s="4">
        <v>2.2132014450000002</v>
      </c>
      <c r="N1509" s="5">
        <v>23566.76</v>
      </c>
      <c r="O1509" s="5">
        <f>IF(March_21[[#This Row],[WIN_OSE]]=0,('Summary Sheet'!$O$1)-('Summary Sheet'!$O$1*2%),-'Summary Sheet'!$O$1*(March_21[[#This Row],[BSP]]-1))</f>
        <v>1.96</v>
      </c>
    </row>
    <row r="1510" spans="1:15" x14ac:dyDescent="0.25">
      <c r="A1510">
        <v>180412412</v>
      </c>
      <c r="B1510" s="1" t="s">
        <v>16</v>
      </c>
      <c r="C1510" s="1" t="s">
        <v>3131</v>
      </c>
      <c r="D1510" s="1" t="s">
        <v>7032</v>
      </c>
      <c r="E1510" s="1" t="s">
        <v>20</v>
      </c>
      <c r="F1510" s="1" t="s">
        <v>54</v>
      </c>
      <c r="G1510" s="2">
        <v>44266</v>
      </c>
      <c r="H1510" s="3">
        <v>0.88749999999999996</v>
      </c>
      <c r="I1510">
        <v>36161039</v>
      </c>
      <c r="J1510">
        <v>3</v>
      </c>
      <c r="K1510" s="1" t="s">
        <v>7053</v>
      </c>
      <c r="L1510">
        <v>1</v>
      </c>
      <c r="M1510" s="4">
        <v>3.2</v>
      </c>
      <c r="N1510" s="5">
        <v>15462.86</v>
      </c>
      <c r="O1510" s="5">
        <f>IF(March_21[[#This Row],[WIN_OSE]]=0,('Summary Sheet'!$O$1)-('Summary Sheet'!$O$1*2%),-'Summary Sheet'!$O$1*(March_21[[#This Row],[BSP]]-1))</f>
        <v>-4.4000000000000004</v>
      </c>
    </row>
    <row r="1511" spans="1:15" x14ac:dyDescent="0.25">
      <c r="A1511">
        <v>180412511</v>
      </c>
      <c r="B1511" s="1" t="s">
        <v>19</v>
      </c>
      <c r="C1511" s="1" t="s">
        <v>3135</v>
      </c>
      <c r="D1511" s="1" t="s">
        <v>7032</v>
      </c>
      <c r="E1511" s="1" t="s">
        <v>41</v>
      </c>
      <c r="F1511" s="1" t="s">
        <v>54</v>
      </c>
      <c r="G1511" s="2">
        <v>44266</v>
      </c>
      <c r="H1511" s="3">
        <v>0.7680555555555556</v>
      </c>
      <c r="I1511">
        <v>36648410</v>
      </c>
      <c r="J1511">
        <v>2</v>
      </c>
      <c r="K1511" s="1" t="s">
        <v>1327</v>
      </c>
      <c r="L1511">
        <v>1</v>
      </c>
      <c r="M1511" s="4">
        <v>3.7</v>
      </c>
      <c r="N1511" s="5">
        <v>7885.64</v>
      </c>
      <c r="O1511" s="5">
        <f>IF(March_21[[#This Row],[WIN_OSE]]=0,('Summary Sheet'!$O$1)-('Summary Sheet'!$O$1*2%),-'Summary Sheet'!$O$1*(March_21[[#This Row],[BSP]]-1))</f>
        <v>-5.4</v>
      </c>
    </row>
    <row r="1512" spans="1:15" x14ac:dyDescent="0.25">
      <c r="A1512">
        <v>180412513</v>
      </c>
      <c r="B1512" s="1" t="s">
        <v>19</v>
      </c>
      <c r="C1512" s="1" t="s">
        <v>3135</v>
      </c>
      <c r="D1512" s="1" t="s">
        <v>7032</v>
      </c>
      <c r="E1512" s="1" t="s">
        <v>17</v>
      </c>
      <c r="F1512" s="1" t="s">
        <v>54</v>
      </c>
      <c r="G1512" s="2">
        <v>44266</v>
      </c>
      <c r="H1512" s="3">
        <v>0.77847222222222223</v>
      </c>
      <c r="I1512">
        <v>38662661</v>
      </c>
      <c r="J1512">
        <v>3</v>
      </c>
      <c r="K1512" s="1" t="s">
        <v>5447</v>
      </c>
      <c r="L1512">
        <v>1</v>
      </c>
      <c r="M1512" s="4">
        <v>2.7836499662696221</v>
      </c>
      <c r="N1512" s="5">
        <v>27133.64</v>
      </c>
      <c r="O1512" s="5">
        <f>IF(March_21[[#This Row],[WIN_OSE]]=0,('Summary Sheet'!$O$1)-('Summary Sheet'!$O$1*2%),-'Summary Sheet'!$O$1*(March_21[[#This Row],[BSP]]-1))</f>
        <v>-3.5672999325392443</v>
      </c>
    </row>
    <row r="1513" spans="1:15" x14ac:dyDescent="0.25">
      <c r="A1513">
        <v>180412515</v>
      </c>
      <c r="B1513" s="1" t="s">
        <v>19</v>
      </c>
      <c r="C1513" s="1" t="s">
        <v>3135</v>
      </c>
      <c r="D1513" s="1" t="s">
        <v>7032</v>
      </c>
      <c r="E1513" s="1" t="s">
        <v>17</v>
      </c>
      <c r="F1513" s="1" t="s">
        <v>54</v>
      </c>
      <c r="G1513" s="2">
        <v>44266</v>
      </c>
      <c r="H1513" s="3">
        <v>0.79097222222222219</v>
      </c>
      <c r="I1513">
        <v>38772371</v>
      </c>
      <c r="J1513">
        <v>3</v>
      </c>
      <c r="K1513" s="1" t="s">
        <v>6745</v>
      </c>
      <c r="L1513">
        <v>0</v>
      </c>
      <c r="M1513" s="4">
        <v>3.4064467985570084</v>
      </c>
      <c r="N1513" s="5">
        <v>4430.7</v>
      </c>
      <c r="O1513" s="5">
        <f>IF(March_21[[#This Row],[WIN_OSE]]=0,('Summary Sheet'!$O$1)-('Summary Sheet'!$O$1*2%),-'Summary Sheet'!$O$1*(March_21[[#This Row],[BSP]]-1))</f>
        <v>1.96</v>
      </c>
    </row>
    <row r="1514" spans="1:15" x14ac:dyDescent="0.25">
      <c r="A1514">
        <v>180412517</v>
      </c>
      <c r="B1514" s="1" t="s">
        <v>19</v>
      </c>
      <c r="C1514" s="1" t="s">
        <v>3135</v>
      </c>
      <c r="D1514" s="1" t="s">
        <v>7032</v>
      </c>
      <c r="E1514" s="1" t="s">
        <v>17</v>
      </c>
      <c r="F1514" s="1" t="s">
        <v>367</v>
      </c>
      <c r="G1514" s="2">
        <v>44266</v>
      </c>
      <c r="H1514" s="3">
        <v>0.80277777777777781</v>
      </c>
      <c r="I1514">
        <v>27528245</v>
      </c>
      <c r="J1514">
        <v>1</v>
      </c>
      <c r="K1514" s="1" t="s">
        <v>6746</v>
      </c>
      <c r="L1514">
        <v>1</v>
      </c>
      <c r="M1514" s="4">
        <v>2.0862134348410191</v>
      </c>
      <c r="N1514" s="5">
        <v>36514.480000000003</v>
      </c>
      <c r="O1514" s="5">
        <f>IF(March_21[[#This Row],[WIN_OSE]]=0,('Summary Sheet'!$O$1)-('Summary Sheet'!$O$1*2%),-'Summary Sheet'!$O$1*(March_21[[#This Row],[BSP]]-1))</f>
        <v>-2.1724268696820381</v>
      </c>
    </row>
    <row r="1515" spans="1:15" x14ac:dyDescent="0.25">
      <c r="A1515">
        <v>180412519</v>
      </c>
      <c r="B1515" s="1" t="s">
        <v>19</v>
      </c>
      <c r="C1515" s="1" t="s">
        <v>3135</v>
      </c>
      <c r="D1515" s="1" t="s">
        <v>7032</v>
      </c>
      <c r="E1515" s="1" t="s">
        <v>60</v>
      </c>
      <c r="F1515" s="1" t="s">
        <v>367</v>
      </c>
      <c r="G1515" s="2">
        <v>44266</v>
      </c>
      <c r="H1515" s="3">
        <v>0.81527777777777777</v>
      </c>
      <c r="I1515">
        <v>2444603</v>
      </c>
      <c r="J1515">
        <v>2</v>
      </c>
      <c r="K1515" s="1" t="s">
        <v>6248</v>
      </c>
      <c r="L1515">
        <v>1</v>
      </c>
      <c r="M1515" s="4">
        <v>2.6309024669999999</v>
      </c>
      <c r="N1515" s="5">
        <v>19901.5</v>
      </c>
      <c r="O1515" s="5">
        <f>IF(March_21[[#This Row],[WIN_OSE]]=0,('Summary Sheet'!$O$1)-('Summary Sheet'!$O$1*2%),-'Summary Sheet'!$O$1*(March_21[[#This Row],[BSP]]-1))</f>
        <v>-3.2618049339999997</v>
      </c>
    </row>
    <row r="1516" spans="1:15" x14ac:dyDescent="0.25">
      <c r="A1516">
        <v>180412521</v>
      </c>
      <c r="B1516" s="1" t="s">
        <v>19</v>
      </c>
      <c r="C1516" s="1" t="s">
        <v>3135</v>
      </c>
      <c r="D1516" s="1" t="s">
        <v>7032</v>
      </c>
      <c r="E1516" s="1" t="s">
        <v>17</v>
      </c>
      <c r="F1516" s="1" t="s">
        <v>50</v>
      </c>
      <c r="G1516" s="2">
        <v>44266</v>
      </c>
      <c r="H1516" s="3">
        <v>0.82708333333333328</v>
      </c>
      <c r="I1516">
        <v>38401302</v>
      </c>
      <c r="J1516">
        <v>5</v>
      </c>
      <c r="K1516" s="1" t="s">
        <v>6748</v>
      </c>
      <c r="L1516">
        <v>0</v>
      </c>
      <c r="M1516" s="4">
        <v>2.5655720468000069</v>
      </c>
      <c r="N1516" s="5">
        <v>40034.480000000003</v>
      </c>
      <c r="O1516" s="5">
        <f>IF(March_21[[#This Row],[WIN_OSE]]=0,('Summary Sheet'!$O$1)-('Summary Sheet'!$O$1*2%),-'Summary Sheet'!$O$1*(March_21[[#This Row],[BSP]]-1))</f>
        <v>1.96</v>
      </c>
    </row>
    <row r="1517" spans="1:15" x14ac:dyDescent="0.25">
      <c r="A1517">
        <v>180412523</v>
      </c>
      <c r="B1517" s="1" t="s">
        <v>19</v>
      </c>
      <c r="C1517" s="1" t="s">
        <v>3135</v>
      </c>
      <c r="D1517" s="1" t="s">
        <v>7032</v>
      </c>
      <c r="E1517" s="1" t="s">
        <v>17</v>
      </c>
      <c r="F1517" s="1" t="s">
        <v>54</v>
      </c>
      <c r="G1517" s="2">
        <v>44266</v>
      </c>
      <c r="H1517" s="3">
        <v>0.83750000000000002</v>
      </c>
      <c r="I1517">
        <v>35939947</v>
      </c>
      <c r="J1517">
        <v>1</v>
      </c>
      <c r="K1517" s="1" t="s">
        <v>5016</v>
      </c>
      <c r="L1517">
        <v>1</v>
      </c>
      <c r="M1517" s="4">
        <v>2.0640350970000001</v>
      </c>
      <c r="N1517" s="5">
        <v>27046.46</v>
      </c>
      <c r="O1517" s="5">
        <f>IF(March_21[[#This Row],[WIN_OSE]]=0,('Summary Sheet'!$O$1)-('Summary Sheet'!$O$1*2%),-'Summary Sheet'!$O$1*(March_21[[#This Row],[BSP]]-1))</f>
        <v>-2.1280701940000002</v>
      </c>
    </row>
    <row r="1518" spans="1:15" x14ac:dyDescent="0.25">
      <c r="A1518">
        <v>180412525</v>
      </c>
      <c r="B1518" s="1" t="s">
        <v>19</v>
      </c>
      <c r="C1518" s="1" t="s">
        <v>3135</v>
      </c>
      <c r="D1518" s="1" t="s">
        <v>7032</v>
      </c>
      <c r="E1518" s="1" t="s">
        <v>17</v>
      </c>
      <c r="F1518" s="1" t="s">
        <v>5704</v>
      </c>
      <c r="G1518" s="2">
        <v>44266</v>
      </c>
      <c r="H1518" s="3">
        <v>0.84791666666666665</v>
      </c>
      <c r="I1518">
        <v>27854039</v>
      </c>
      <c r="J1518">
        <v>4</v>
      </c>
      <c r="K1518" s="1" t="s">
        <v>4523</v>
      </c>
      <c r="L1518">
        <v>0</v>
      </c>
      <c r="M1518" s="4">
        <v>1.4</v>
      </c>
      <c r="N1518" s="5">
        <v>43052.14</v>
      </c>
      <c r="O1518" s="5">
        <f>IF(March_21[[#This Row],[WIN_OSE]]=0,('Summary Sheet'!$O$1)-('Summary Sheet'!$O$1*2%),-'Summary Sheet'!$O$1*(March_21[[#This Row],[BSP]]-1))</f>
        <v>1.96</v>
      </c>
    </row>
    <row r="1519" spans="1:15" x14ac:dyDescent="0.25">
      <c r="A1519">
        <v>180412527</v>
      </c>
      <c r="B1519" s="1" t="s">
        <v>19</v>
      </c>
      <c r="C1519" s="1" t="s">
        <v>3135</v>
      </c>
      <c r="D1519" s="1" t="s">
        <v>7032</v>
      </c>
      <c r="E1519" s="1" t="s">
        <v>17</v>
      </c>
      <c r="F1519" s="1" t="s">
        <v>54</v>
      </c>
      <c r="G1519" s="2">
        <v>44266</v>
      </c>
      <c r="H1519" s="3">
        <v>0.85833333333333328</v>
      </c>
      <c r="I1519">
        <v>36247734</v>
      </c>
      <c r="J1519">
        <v>4</v>
      </c>
      <c r="K1519" s="1" t="s">
        <v>6751</v>
      </c>
      <c r="L1519">
        <v>0</v>
      </c>
      <c r="M1519" s="4">
        <v>2.92</v>
      </c>
      <c r="N1519" s="5">
        <v>28985.34</v>
      </c>
      <c r="O1519" s="5">
        <f>IF(March_21[[#This Row],[WIN_OSE]]=0,('Summary Sheet'!$O$1)-('Summary Sheet'!$O$1*2%),-'Summary Sheet'!$O$1*(March_21[[#This Row],[BSP]]-1))</f>
        <v>1.96</v>
      </c>
    </row>
    <row r="1520" spans="1:15" x14ac:dyDescent="0.25">
      <c r="A1520">
        <v>180412529</v>
      </c>
      <c r="B1520" s="1" t="s">
        <v>19</v>
      </c>
      <c r="C1520" s="1" t="s">
        <v>3135</v>
      </c>
      <c r="D1520" s="1" t="s">
        <v>7032</v>
      </c>
      <c r="E1520" s="1" t="s">
        <v>43</v>
      </c>
      <c r="F1520" s="1" t="s">
        <v>54</v>
      </c>
      <c r="G1520" s="2">
        <v>44266</v>
      </c>
      <c r="H1520" s="3">
        <v>0.86944444444444446</v>
      </c>
      <c r="I1520">
        <v>36857220</v>
      </c>
      <c r="J1520">
        <v>2</v>
      </c>
      <c r="K1520" s="1" t="s">
        <v>924</v>
      </c>
      <c r="L1520">
        <v>0</v>
      </c>
      <c r="M1520" s="4">
        <v>3.0594413381525367</v>
      </c>
      <c r="N1520" s="5">
        <v>13533.58</v>
      </c>
      <c r="O1520" s="5">
        <f>IF(March_21[[#This Row],[WIN_OSE]]=0,('Summary Sheet'!$O$1)-('Summary Sheet'!$O$1*2%),-'Summary Sheet'!$O$1*(March_21[[#This Row],[BSP]]-1))</f>
        <v>1.96</v>
      </c>
    </row>
    <row r="1521" spans="1:15" x14ac:dyDescent="0.25">
      <c r="A1521">
        <v>180412531</v>
      </c>
      <c r="B1521" s="1" t="s">
        <v>19</v>
      </c>
      <c r="C1521" s="1" t="s">
        <v>3135</v>
      </c>
      <c r="D1521" s="1" t="s">
        <v>7032</v>
      </c>
      <c r="E1521" s="1" t="s">
        <v>49</v>
      </c>
      <c r="F1521" s="1" t="s">
        <v>50</v>
      </c>
      <c r="G1521" s="2">
        <v>44266</v>
      </c>
      <c r="H1521" s="3">
        <v>0.88263888888888886</v>
      </c>
      <c r="I1521">
        <v>28583026</v>
      </c>
      <c r="J1521">
        <v>3</v>
      </c>
      <c r="K1521" s="1" t="s">
        <v>962</v>
      </c>
      <c r="L1521">
        <v>1</v>
      </c>
      <c r="M1521" s="4">
        <v>3.4</v>
      </c>
      <c r="N1521" s="5">
        <v>8423.1</v>
      </c>
      <c r="O1521" s="5">
        <f>IF(March_21[[#This Row],[WIN_OSE]]=0,('Summary Sheet'!$O$1)-('Summary Sheet'!$O$1*2%),-'Summary Sheet'!$O$1*(March_21[[#This Row],[BSP]]-1))</f>
        <v>-4.8</v>
      </c>
    </row>
    <row r="1522" spans="1:15" x14ac:dyDescent="0.25">
      <c r="A1522">
        <v>180412533</v>
      </c>
      <c r="B1522" s="1" t="s">
        <v>19</v>
      </c>
      <c r="C1522" s="1" t="s">
        <v>3135</v>
      </c>
      <c r="D1522" s="1" t="s">
        <v>7032</v>
      </c>
      <c r="E1522" s="1" t="s">
        <v>39</v>
      </c>
      <c r="F1522" s="1" t="s">
        <v>54</v>
      </c>
      <c r="G1522" s="2">
        <v>44266</v>
      </c>
      <c r="H1522" s="3">
        <v>0.8930555555555556</v>
      </c>
      <c r="I1522">
        <v>38116371</v>
      </c>
      <c r="J1522">
        <v>3</v>
      </c>
      <c r="K1522" s="1" t="s">
        <v>6063</v>
      </c>
      <c r="L1522">
        <v>1</v>
      </c>
      <c r="M1522" s="4">
        <v>4.2588230559999998</v>
      </c>
      <c r="N1522" s="5">
        <v>5805.8</v>
      </c>
      <c r="O1522" s="5">
        <f>IF(March_21[[#This Row],[WIN_OSE]]=0,('Summary Sheet'!$O$1)-('Summary Sheet'!$O$1*2%),-'Summary Sheet'!$O$1*(March_21[[#This Row],[BSP]]-1))</f>
        <v>-6.5176461119999995</v>
      </c>
    </row>
    <row r="1523" spans="1:15" x14ac:dyDescent="0.25">
      <c r="A1523">
        <v>180438910</v>
      </c>
      <c r="B1523" s="1" t="s">
        <v>19</v>
      </c>
      <c r="C1523" s="1" t="s">
        <v>3118</v>
      </c>
      <c r="D1523" s="1" t="s">
        <v>7033</v>
      </c>
      <c r="E1523" s="1" t="s">
        <v>41</v>
      </c>
      <c r="F1523" s="1" t="s">
        <v>36</v>
      </c>
      <c r="G1523" s="2">
        <v>44267</v>
      </c>
      <c r="H1523" s="3">
        <v>0.46250000000000002</v>
      </c>
      <c r="I1523">
        <v>36043411</v>
      </c>
      <c r="J1523">
        <v>5</v>
      </c>
      <c r="K1523" s="1" t="s">
        <v>3800</v>
      </c>
      <c r="L1523">
        <v>1</v>
      </c>
      <c r="M1523" s="4">
        <v>3</v>
      </c>
      <c r="N1523" s="5">
        <v>8875.86</v>
      </c>
      <c r="O1523" s="5">
        <f>IF(March_21[[#This Row],[WIN_OSE]]=0,('Summary Sheet'!$O$1)-('Summary Sheet'!$O$1*2%),-'Summary Sheet'!$O$1*(March_21[[#This Row],[BSP]]-1))</f>
        <v>-4</v>
      </c>
    </row>
    <row r="1524" spans="1:15" x14ac:dyDescent="0.25">
      <c r="A1524">
        <v>180438912</v>
      </c>
      <c r="B1524" s="1" t="s">
        <v>19</v>
      </c>
      <c r="C1524" s="1" t="s">
        <v>3118</v>
      </c>
      <c r="D1524" s="1" t="s">
        <v>7033</v>
      </c>
      <c r="E1524" s="1" t="s">
        <v>39</v>
      </c>
      <c r="F1524" s="1" t="s">
        <v>36</v>
      </c>
      <c r="G1524" s="2">
        <v>44267</v>
      </c>
      <c r="H1524" s="3">
        <v>0.47291666666666665</v>
      </c>
      <c r="I1524">
        <v>28678046</v>
      </c>
      <c r="J1524">
        <v>5</v>
      </c>
      <c r="K1524" s="1" t="s">
        <v>6092</v>
      </c>
      <c r="L1524">
        <v>0</v>
      </c>
      <c r="M1524" s="4">
        <v>4.5999999999999996</v>
      </c>
      <c r="N1524" s="5">
        <v>5259.12</v>
      </c>
      <c r="O1524" s="5">
        <f>IF(March_21[[#This Row],[WIN_OSE]]=0,('Summary Sheet'!$O$1)-('Summary Sheet'!$O$1*2%),-'Summary Sheet'!$O$1*(March_21[[#This Row],[BSP]]-1))</f>
        <v>1.96</v>
      </c>
    </row>
    <row r="1525" spans="1:15" x14ac:dyDescent="0.25">
      <c r="A1525">
        <v>180438914</v>
      </c>
      <c r="B1525" s="1" t="s">
        <v>19</v>
      </c>
      <c r="C1525" s="1" t="s">
        <v>3118</v>
      </c>
      <c r="D1525" s="1" t="s">
        <v>7033</v>
      </c>
      <c r="E1525" s="1" t="s">
        <v>41</v>
      </c>
      <c r="F1525" s="1" t="s">
        <v>36</v>
      </c>
      <c r="G1525" s="2">
        <v>44267</v>
      </c>
      <c r="H1525" s="3">
        <v>0.48333333333333334</v>
      </c>
      <c r="I1525">
        <v>37728086</v>
      </c>
      <c r="J1525">
        <v>6</v>
      </c>
      <c r="K1525" s="1" t="s">
        <v>5698</v>
      </c>
      <c r="L1525">
        <v>0</v>
      </c>
      <c r="M1525" s="4">
        <v>2.4775041165677312</v>
      </c>
      <c r="N1525" s="5">
        <v>15126.72</v>
      </c>
      <c r="O1525" s="5">
        <f>IF(March_21[[#This Row],[WIN_OSE]]=0,('Summary Sheet'!$O$1)-('Summary Sheet'!$O$1*2%),-'Summary Sheet'!$O$1*(March_21[[#This Row],[BSP]]-1))</f>
        <v>1.96</v>
      </c>
    </row>
    <row r="1526" spans="1:15" x14ac:dyDescent="0.25">
      <c r="A1526">
        <v>180438916</v>
      </c>
      <c r="B1526" s="1" t="s">
        <v>19</v>
      </c>
      <c r="C1526" s="1" t="s">
        <v>3118</v>
      </c>
      <c r="D1526" s="1" t="s">
        <v>7033</v>
      </c>
      <c r="E1526" s="1" t="s">
        <v>48</v>
      </c>
      <c r="F1526" s="1" t="s">
        <v>36</v>
      </c>
      <c r="G1526" s="2">
        <v>44267</v>
      </c>
      <c r="H1526" s="3">
        <v>0.49375000000000002</v>
      </c>
      <c r="I1526">
        <v>38519661</v>
      </c>
      <c r="J1526">
        <v>1</v>
      </c>
      <c r="K1526" s="1" t="s">
        <v>5076</v>
      </c>
      <c r="L1526">
        <v>0</v>
      </c>
      <c r="M1526" s="4">
        <v>3.15</v>
      </c>
      <c r="N1526" s="5">
        <v>12087.6</v>
      </c>
      <c r="O1526" s="5">
        <f>IF(March_21[[#This Row],[WIN_OSE]]=0,('Summary Sheet'!$O$1)-('Summary Sheet'!$O$1*2%),-'Summary Sheet'!$O$1*(March_21[[#This Row],[BSP]]-1))</f>
        <v>1.96</v>
      </c>
    </row>
    <row r="1527" spans="1:15" x14ac:dyDescent="0.25">
      <c r="A1527">
        <v>180438918</v>
      </c>
      <c r="B1527" s="1" t="s">
        <v>19</v>
      </c>
      <c r="C1527" s="1" t="s">
        <v>3118</v>
      </c>
      <c r="D1527" s="1" t="s">
        <v>7033</v>
      </c>
      <c r="E1527" s="1" t="s">
        <v>75</v>
      </c>
      <c r="F1527" s="1" t="s">
        <v>52</v>
      </c>
      <c r="G1527" s="2">
        <v>44267</v>
      </c>
      <c r="H1527" s="3">
        <v>0.50416666666666665</v>
      </c>
      <c r="I1527">
        <v>24122630</v>
      </c>
      <c r="J1527">
        <v>2</v>
      </c>
      <c r="K1527" s="1" t="s">
        <v>6755</v>
      </c>
      <c r="L1527">
        <v>0</v>
      </c>
      <c r="M1527" s="4">
        <v>3.7070409535942597</v>
      </c>
      <c r="N1527" s="5">
        <v>5902.66</v>
      </c>
      <c r="O1527" s="5">
        <f>IF(March_21[[#This Row],[WIN_OSE]]=0,('Summary Sheet'!$O$1)-('Summary Sheet'!$O$1*2%),-'Summary Sheet'!$O$1*(March_21[[#This Row],[BSP]]-1))</f>
        <v>1.96</v>
      </c>
    </row>
    <row r="1528" spans="1:15" x14ac:dyDescent="0.25">
      <c r="A1528">
        <v>180438920</v>
      </c>
      <c r="B1528" s="1" t="s">
        <v>19</v>
      </c>
      <c r="C1528" s="1" t="s">
        <v>3118</v>
      </c>
      <c r="D1528" s="1" t="s">
        <v>7033</v>
      </c>
      <c r="E1528" s="1" t="s">
        <v>24</v>
      </c>
      <c r="F1528" s="1" t="s">
        <v>36</v>
      </c>
      <c r="G1528" s="2">
        <v>44267</v>
      </c>
      <c r="H1528" s="3">
        <v>0.51458333333333328</v>
      </c>
      <c r="I1528">
        <v>38671961</v>
      </c>
      <c r="J1528">
        <v>4</v>
      </c>
      <c r="K1528" s="1" t="s">
        <v>716</v>
      </c>
      <c r="L1528">
        <v>0</v>
      </c>
      <c r="M1528" s="4">
        <v>2.6374218787112476</v>
      </c>
      <c r="N1528" s="5">
        <v>12934.74</v>
      </c>
      <c r="O1528" s="5">
        <f>IF(March_21[[#This Row],[WIN_OSE]]=0,('Summary Sheet'!$O$1)-('Summary Sheet'!$O$1*2%),-'Summary Sheet'!$O$1*(March_21[[#This Row],[BSP]]-1))</f>
        <v>1.96</v>
      </c>
    </row>
    <row r="1529" spans="1:15" x14ac:dyDescent="0.25">
      <c r="A1529">
        <v>180438922</v>
      </c>
      <c r="B1529" s="1" t="s">
        <v>19</v>
      </c>
      <c r="C1529" s="1" t="s">
        <v>3118</v>
      </c>
      <c r="D1529" s="1" t="s">
        <v>7033</v>
      </c>
      <c r="E1529" s="1" t="s">
        <v>43</v>
      </c>
      <c r="F1529" s="1" t="s">
        <v>36</v>
      </c>
      <c r="G1529" s="2">
        <v>44267</v>
      </c>
      <c r="H1529" s="3">
        <v>0.52500000000000002</v>
      </c>
      <c r="I1529">
        <v>37947477</v>
      </c>
      <c r="J1529">
        <v>1</v>
      </c>
      <c r="K1529" s="1" t="s">
        <v>5699</v>
      </c>
      <c r="L1529">
        <v>1</v>
      </c>
      <c r="M1529" s="4">
        <v>3.5461270785027592</v>
      </c>
      <c r="N1529" s="5">
        <v>8014.12</v>
      </c>
      <c r="O1529" s="5">
        <f>IF(March_21[[#This Row],[WIN_OSE]]=0,('Summary Sheet'!$O$1)-('Summary Sheet'!$O$1*2%),-'Summary Sheet'!$O$1*(March_21[[#This Row],[BSP]]-1))</f>
        <v>-5.0922541570055184</v>
      </c>
    </row>
    <row r="1530" spans="1:15" x14ac:dyDescent="0.25">
      <c r="A1530">
        <v>180438924</v>
      </c>
      <c r="B1530" s="1" t="s">
        <v>19</v>
      </c>
      <c r="C1530" s="1" t="s">
        <v>3118</v>
      </c>
      <c r="D1530" s="1" t="s">
        <v>7033</v>
      </c>
      <c r="E1530" s="1" t="s">
        <v>48</v>
      </c>
      <c r="F1530" s="1" t="s">
        <v>36</v>
      </c>
      <c r="G1530" s="2">
        <v>44267</v>
      </c>
      <c r="H1530" s="3">
        <v>0.53541666666666665</v>
      </c>
      <c r="I1530">
        <v>38622165</v>
      </c>
      <c r="J1530">
        <v>5</v>
      </c>
      <c r="K1530" s="1" t="s">
        <v>6091</v>
      </c>
      <c r="L1530">
        <v>0</v>
      </c>
      <c r="M1530" s="4">
        <v>4.0999999999999996</v>
      </c>
      <c r="N1530" s="5">
        <v>9270.08</v>
      </c>
      <c r="O1530" s="5">
        <f>IF(March_21[[#This Row],[WIN_OSE]]=0,('Summary Sheet'!$O$1)-('Summary Sheet'!$O$1*2%),-'Summary Sheet'!$O$1*(March_21[[#This Row],[BSP]]-1))</f>
        <v>1.96</v>
      </c>
    </row>
    <row r="1531" spans="1:15" x14ac:dyDescent="0.25">
      <c r="A1531">
        <v>180438926</v>
      </c>
      <c r="B1531" s="1" t="s">
        <v>19</v>
      </c>
      <c r="C1531" s="1" t="s">
        <v>3118</v>
      </c>
      <c r="D1531" s="1" t="s">
        <v>7033</v>
      </c>
      <c r="E1531" s="1" t="s">
        <v>49</v>
      </c>
      <c r="F1531" s="1" t="s">
        <v>52</v>
      </c>
      <c r="G1531" s="2">
        <v>44267</v>
      </c>
      <c r="H1531" s="3">
        <v>0.54583333333333328</v>
      </c>
      <c r="I1531">
        <v>36093465</v>
      </c>
      <c r="J1531">
        <v>4</v>
      </c>
      <c r="K1531" s="1" t="s">
        <v>5695</v>
      </c>
      <c r="L1531">
        <v>0</v>
      </c>
      <c r="M1531" s="4">
        <v>4.0999999999999996</v>
      </c>
      <c r="N1531" s="5">
        <v>5784.16</v>
      </c>
      <c r="O1531" s="5">
        <f>IF(March_21[[#This Row],[WIN_OSE]]=0,('Summary Sheet'!$O$1)-('Summary Sheet'!$O$1*2%),-'Summary Sheet'!$O$1*(March_21[[#This Row],[BSP]]-1))</f>
        <v>1.96</v>
      </c>
    </row>
    <row r="1532" spans="1:15" x14ac:dyDescent="0.25">
      <c r="A1532">
        <v>180438928</v>
      </c>
      <c r="B1532" s="1" t="s">
        <v>19</v>
      </c>
      <c r="C1532" s="1" t="s">
        <v>3118</v>
      </c>
      <c r="D1532" s="1" t="s">
        <v>7033</v>
      </c>
      <c r="E1532" s="1" t="s">
        <v>43</v>
      </c>
      <c r="F1532" s="1" t="s">
        <v>36</v>
      </c>
      <c r="G1532" s="2">
        <v>44267</v>
      </c>
      <c r="H1532" s="3">
        <v>0.55625000000000002</v>
      </c>
      <c r="I1532">
        <v>37064998</v>
      </c>
      <c r="J1532">
        <v>5</v>
      </c>
      <c r="K1532" s="1" t="s">
        <v>6466</v>
      </c>
      <c r="L1532">
        <v>0</v>
      </c>
      <c r="M1532" s="4">
        <v>4.2456295255947047</v>
      </c>
      <c r="N1532" s="5">
        <v>6659.06</v>
      </c>
      <c r="O1532" s="5">
        <f>IF(March_21[[#This Row],[WIN_OSE]]=0,('Summary Sheet'!$O$1)-('Summary Sheet'!$O$1*2%),-'Summary Sheet'!$O$1*(March_21[[#This Row],[BSP]]-1))</f>
        <v>1.96</v>
      </c>
    </row>
    <row r="1533" spans="1:15" x14ac:dyDescent="0.25">
      <c r="A1533">
        <v>180438930</v>
      </c>
      <c r="B1533" s="1" t="s">
        <v>19</v>
      </c>
      <c r="C1533" s="1" t="s">
        <v>3118</v>
      </c>
      <c r="D1533" s="1" t="s">
        <v>7033</v>
      </c>
      <c r="E1533" s="1" t="s">
        <v>27</v>
      </c>
      <c r="F1533" s="1" t="s">
        <v>52</v>
      </c>
      <c r="G1533" s="2">
        <v>44267</v>
      </c>
      <c r="H1533" s="3">
        <v>0.56666666666666665</v>
      </c>
      <c r="I1533">
        <v>28752466</v>
      </c>
      <c r="J1533">
        <v>1</v>
      </c>
      <c r="K1533" s="1" t="s">
        <v>6087</v>
      </c>
      <c r="L1533">
        <v>1</v>
      </c>
      <c r="M1533" s="4">
        <v>4.0692088081437578</v>
      </c>
      <c r="N1533" s="5">
        <v>4509.34</v>
      </c>
      <c r="O1533" s="5">
        <f>IF(March_21[[#This Row],[WIN_OSE]]=0,('Summary Sheet'!$O$1)-('Summary Sheet'!$O$1*2%),-'Summary Sheet'!$O$1*(March_21[[#This Row],[BSP]]-1))</f>
        <v>-6.1384176162875157</v>
      </c>
    </row>
    <row r="1534" spans="1:15" x14ac:dyDescent="0.25">
      <c r="A1534">
        <v>180438932</v>
      </c>
      <c r="B1534" s="1" t="s">
        <v>19</v>
      </c>
      <c r="C1534" s="1" t="s">
        <v>3118</v>
      </c>
      <c r="D1534" s="1" t="s">
        <v>7033</v>
      </c>
      <c r="E1534" s="1" t="s">
        <v>48</v>
      </c>
      <c r="F1534" s="1" t="s">
        <v>36</v>
      </c>
      <c r="G1534" s="2">
        <v>44267</v>
      </c>
      <c r="H1534" s="3">
        <v>0.57708333333333328</v>
      </c>
      <c r="I1534">
        <v>37510091</v>
      </c>
      <c r="J1534">
        <v>6</v>
      </c>
      <c r="K1534" s="1" t="s">
        <v>4784</v>
      </c>
      <c r="L1534">
        <v>0</v>
      </c>
      <c r="M1534" s="4">
        <v>3.4514373884706941</v>
      </c>
      <c r="N1534" s="5">
        <v>7520.3</v>
      </c>
      <c r="O1534" s="5">
        <f>IF(March_21[[#This Row],[WIN_OSE]]=0,('Summary Sheet'!$O$1)-('Summary Sheet'!$O$1*2%),-'Summary Sheet'!$O$1*(March_21[[#This Row],[BSP]]-1))</f>
        <v>1.96</v>
      </c>
    </row>
    <row r="1535" spans="1:15" x14ac:dyDescent="0.25">
      <c r="A1535">
        <v>180438962</v>
      </c>
      <c r="B1535" s="1" t="s">
        <v>23</v>
      </c>
      <c r="C1535" s="1" t="s">
        <v>3120</v>
      </c>
      <c r="D1535" s="1" t="s">
        <v>7033</v>
      </c>
      <c r="E1535" s="1" t="s">
        <v>65</v>
      </c>
      <c r="F1535" s="1" t="s">
        <v>31</v>
      </c>
      <c r="G1535" s="2">
        <v>44267</v>
      </c>
      <c r="H1535" s="3">
        <v>0.34166666666666667</v>
      </c>
      <c r="I1535">
        <v>38782968</v>
      </c>
      <c r="J1535">
        <v>3</v>
      </c>
      <c r="K1535" s="1" t="s">
        <v>6312</v>
      </c>
      <c r="L1535">
        <v>1</v>
      </c>
      <c r="M1535" s="4">
        <v>1.8765602297366062</v>
      </c>
      <c r="N1535" s="5">
        <v>8807.2000000000007</v>
      </c>
      <c r="O1535" s="5">
        <f>IF(March_21[[#This Row],[WIN_OSE]]=0,('Summary Sheet'!$O$1)-('Summary Sheet'!$O$1*2%),-'Summary Sheet'!$O$1*(March_21[[#This Row],[BSP]]-1))</f>
        <v>-1.7531204594732124</v>
      </c>
    </row>
    <row r="1536" spans="1:15" x14ac:dyDescent="0.25">
      <c r="A1536">
        <v>180438964</v>
      </c>
      <c r="B1536" s="1" t="s">
        <v>23</v>
      </c>
      <c r="C1536" s="1" t="s">
        <v>3120</v>
      </c>
      <c r="D1536" s="1" t="s">
        <v>7033</v>
      </c>
      <c r="E1536" s="1" t="s">
        <v>30</v>
      </c>
      <c r="F1536" s="1" t="s">
        <v>31</v>
      </c>
      <c r="G1536" s="2">
        <v>44267</v>
      </c>
      <c r="H1536" s="3">
        <v>0.35208333333333336</v>
      </c>
      <c r="I1536">
        <v>36234138</v>
      </c>
      <c r="J1536">
        <v>3</v>
      </c>
      <c r="K1536" s="1" t="s">
        <v>4670</v>
      </c>
      <c r="L1536">
        <v>1</v>
      </c>
      <c r="M1536" s="4">
        <v>3.6</v>
      </c>
      <c r="N1536" s="5">
        <v>4385.04</v>
      </c>
      <c r="O1536" s="5">
        <f>IF(March_21[[#This Row],[WIN_OSE]]=0,('Summary Sheet'!$O$1)-('Summary Sheet'!$O$1*2%),-'Summary Sheet'!$O$1*(March_21[[#This Row],[BSP]]-1))</f>
        <v>-5.2</v>
      </c>
    </row>
    <row r="1537" spans="1:15" x14ac:dyDescent="0.25">
      <c r="A1537">
        <v>180438966</v>
      </c>
      <c r="B1537" s="1" t="s">
        <v>23</v>
      </c>
      <c r="C1537" s="1" t="s">
        <v>3120</v>
      </c>
      <c r="D1537" s="1" t="s">
        <v>7033</v>
      </c>
      <c r="E1537" s="1" t="s">
        <v>24</v>
      </c>
      <c r="F1537" s="1" t="s">
        <v>31</v>
      </c>
      <c r="G1537" s="2">
        <v>44267</v>
      </c>
      <c r="H1537" s="3">
        <v>0.36319444444444443</v>
      </c>
      <c r="I1537">
        <v>35000755</v>
      </c>
      <c r="J1537">
        <v>1</v>
      </c>
      <c r="K1537" s="1" t="s">
        <v>4421</v>
      </c>
      <c r="L1537">
        <v>1</v>
      </c>
      <c r="M1537" s="4">
        <v>2.9533631635277926</v>
      </c>
      <c r="N1537" s="5">
        <v>6682.56</v>
      </c>
      <c r="O1537" s="5">
        <f>IF(March_21[[#This Row],[WIN_OSE]]=0,('Summary Sheet'!$O$1)-('Summary Sheet'!$O$1*2%),-'Summary Sheet'!$O$1*(March_21[[#This Row],[BSP]]-1))</f>
        <v>-3.9067263270555852</v>
      </c>
    </row>
    <row r="1538" spans="1:15" x14ac:dyDescent="0.25">
      <c r="A1538">
        <v>180438968</v>
      </c>
      <c r="B1538" s="1" t="s">
        <v>23</v>
      </c>
      <c r="C1538" s="1" t="s">
        <v>3120</v>
      </c>
      <c r="D1538" s="1" t="s">
        <v>7033</v>
      </c>
      <c r="E1538" s="1" t="s">
        <v>47</v>
      </c>
      <c r="F1538" s="1" t="s">
        <v>31</v>
      </c>
      <c r="G1538" s="2">
        <v>44267</v>
      </c>
      <c r="H1538" s="3">
        <v>0.37638888888888888</v>
      </c>
      <c r="I1538">
        <v>27207907</v>
      </c>
      <c r="J1538">
        <v>2</v>
      </c>
      <c r="K1538" s="1" t="s">
        <v>1124</v>
      </c>
      <c r="L1538">
        <v>0</v>
      </c>
      <c r="M1538" s="4">
        <v>3.2734260022822488</v>
      </c>
      <c r="N1538" s="5">
        <v>8435.7999999999993</v>
      </c>
      <c r="O1538" s="5">
        <f>IF(March_21[[#This Row],[WIN_OSE]]=0,('Summary Sheet'!$O$1)-('Summary Sheet'!$O$1*2%),-'Summary Sheet'!$O$1*(March_21[[#This Row],[BSP]]-1))</f>
        <v>1.96</v>
      </c>
    </row>
    <row r="1539" spans="1:15" x14ac:dyDescent="0.25">
      <c r="A1539">
        <v>180438970</v>
      </c>
      <c r="B1539" s="1" t="s">
        <v>23</v>
      </c>
      <c r="C1539" s="1" t="s">
        <v>3120</v>
      </c>
      <c r="D1539" s="1" t="s">
        <v>7033</v>
      </c>
      <c r="E1539" s="1" t="s">
        <v>24</v>
      </c>
      <c r="F1539" s="1" t="s">
        <v>31</v>
      </c>
      <c r="G1539" s="2">
        <v>44267</v>
      </c>
      <c r="H1539" s="3">
        <v>0.38750000000000001</v>
      </c>
      <c r="I1539">
        <v>31014558</v>
      </c>
      <c r="J1539">
        <v>2</v>
      </c>
      <c r="K1539" s="1" t="s">
        <v>3303</v>
      </c>
      <c r="L1539">
        <v>1</v>
      </c>
      <c r="M1539" s="4">
        <v>3.1</v>
      </c>
      <c r="N1539" s="5">
        <v>6259.46</v>
      </c>
      <c r="O1539" s="5">
        <f>IF(March_21[[#This Row],[WIN_OSE]]=0,('Summary Sheet'!$O$1)-('Summary Sheet'!$O$1*2%),-'Summary Sheet'!$O$1*(March_21[[#This Row],[BSP]]-1))</f>
        <v>-4.2</v>
      </c>
    </row>
    <row r="1540" spans="1:15" x14ac:dyDescent="0.25">
      <c r="A1540">
        <v>180438972</v>
      </c>
      <c r="B1540" s="1" t="s">
        <v>23</v>
      </c>
      <c r="C1540" s="1" t="s">
        <v>3120</v>
      </c>
      <c r="D1540" s="1" t="s">
        <v>7033</v>
      </c>
      <c r="E1540" s="1" t="s">
        <v>49</v>
      </c>
      <c r="F1540" s="1" t="s">
        <v>179</v>
      </c>
      <c r="G1540" s="2">
        <v>44267</v>
      </c>
      <c r="H1540" s="3">
        <v>0.39861111111111114</v>
      </c>
      <c r="I1540">
        <v>26558419</v>
      </c>
      <c r="J1540">
        <v>6</v>
      </c>
      <c r="K1540" s="1" t="s">
        <v>4494</v>
      </c>
      <c r="L1540">
        <v>1</v>
      </c>
      <c r="M1540" s="4">
        <v>3.6</v>
      </c>
      <c r="N1540" s="5">
        <v>4265.8999999999996</v>
      </c>
      <c r="O1540" s="5">
        <f>IF(March_21[[#This Row],[WIN_OSE]]=0,('Summary Sheet'!$O$1)-('Summary Sheet'!$O$1*2%),-'Summary Sheet'!$O$1*(March_21[[#This Row],[BSP]]-1))</f>
        <v>-5.2</v>
      </c>
    </row>
    <row r="1541" spans="1:15" x14ac:dyDescent="0.25">
      <c r="A1541">
        <v>180438974</v>
      </c>
      <c r="B1541" s="1" t="s">
        <v>23</v>
      </c>
      <c r="C1541" s="1" t="s">
        <v>3120</v>
      </c>
      <c r="D1541" s="1" t="s">
        <v>7033</v>
      </c>
      <c r="E1541" s="1" t="s">
        <v>43</v>
      </c>
      <c r="F1541" s="1" t="s">
        <v>31</v>
      </c>
      <c r="G1541" s="2">
        <v>44267</v>
      </c>
      <c r="H1541" s="3">
        <v>0.41111111111111109</v>
      </c>
      <c r="I1541">
        <v>21115678</v>
      </c>
      <c r="J1541">
        <v>4</v>
      </c>
      <c r="K1541" s="1" t="s">
        <v>5509</v>
      </c>
      <c r="L1541">
        <v>1</v>
      </c>
      <c r="M1541" s="4">
        <v>3.6597027826368516</v>
      </c>
      <c r="N1541" s="5">
        <v>5858.14</v>
      </c>
      <c r="O1541" s="5">
        <f>IF(March_21[[#This Row],[WIN_OSE]]=0,('Summary Sheet'!$O$1)-('Summary Sheet'!$O$1*2%),-'Summary Sheet'!$O$1*(March_21[[#This Row],[BSP]]-1))</f>
        <v>-5.3194055652737031</v>
      </c>
    </row>
    <row r="1542" spans="1:15" x14ac:dyDescent="0.25">
      <c r="A1542">
        <v>180438976</v>
      </c>
      <c r="B1542" s="1" t="s">
        <v>23</v>
      </c>
      <c r="C1542" s="1" t="s">
        <v>3120</v>
      </c>
      <c r="D1542" s="1" t="s">
        <v>7033</v>
      </c>
      <c r="E1542" s="1" t="s">
        <v>47</v>
      </c>
      <c r="F1542" s="1" t="s">
        <v>31</v>
      </c>
      <c r="G1542" s="2">
        <v>44267</v>
      </c>
      <c r="H1542" s="3">
        <v>0.42152777777777778</v>
      </c>
      <c r="I1542">
        <v>38130338</v>
      </c>
      <c r="J1542">
        <v>6</v>
      </c>
      <c r="K1542" s="1" t="s">
        <v>6513</v>
      </c>
      <c r="L1542">
        <v>0</v>
      </c>
      <c r="M1542" s="4">
        <v>3.4841412572693304</v>
      </c>
      <c r="N1542" s="5">
        <v>6020.5</v>
      </c>
      <c r="O1542" s="5">
        <f>IF(March_21[[#This Row],[WIN_OSE]]=0,('Summary Sheet'!$O$1)-('Summary Sheet'!$O$1*2%),-'Summary Sheet'!$O$1*(March_21[[#This Row],[BSP]]-1))</f>
        <v>1.96</v>
      </c>
    </row>
    <row r="1543" spans="1:15" x14ac:dyDescent="0.25">
      <c r="A1543">
        <v>180438978</v>
      </c>
      <c r="B1543" s="1" t="s">
        <v>23</v>
      </c>
      <c r="C1543" s="1" t="s">
        <v>3120</v>
      </c>
      <c r="D1543" s="1" t="s">
        <v>7033</v>
      </c>
      <c r="E1543" s="1" t="s">
        <v>41</v>
      </c>
      <c r="F1543" s="1" t="s">
        <v>31</v>
      </c>
      <c r="G1543" s="2">
        <v>44267</v>
      </c>
      <c r="H1543" s="3">
        <v>0.43263888888888891</v>
      </c>
      <c r="I1543">
        <v>35548815</v>
      </c>
      <c r="J1543">
        <v>5</v>
      </c>
      <c r="K1543" s="1" t="s">
        <v>5354</v>
      </c>
      <c r="L1543">
        <v>0</v>
      </c>
      <c r="M1543" s="4">
        <v>3.5493382106614324</v>
      </c>
      <c r="N1543" s="5">
        <v>9875.0400000000009</v>
      </c>
      <c r="O1543" s="5">
        <f>IF(March_21[[#This Row],[WIN_OSE]]=0,('Summary Sheet'!$O$1)-('Summary Sheet'!$O$1*2%),-'Summary Sheet'!$O$1*(March_21[[#This Row],[BSP]]-1))</f>
        <v>1.96</v>
      </c>
    </row>
    <row r="1544" spans="1:15" x14ac:dyDescent="0.25">
      <c r="A1544">
        <v>180438980</v>
      </c>
      <c r="B1544" s="1" t="s">
        <v>23</v>
      </c>
      <c r="C1544" s="1" t="s">
        <v>3120</v>
      </c>
      <c r="D1544" s="1" t="s">
        <v>7033</v>
      </c>
      <c r="E1544" s="1" t="s">
        <v>39</v>
      </c>
      <c r="F1544" s="1" t="s">
        <v>31</v>
      </c>
      <c r="G1544" s="2">
        <v>44267</v>
      </c>
      <c r="H1544" s="3">
        <v>0.44513888888888886</v>
      </c>
      <c r="I1544">
        <v>38782970</v>
      </c>
      <c r="J1544">
        <v>5</v>
      </c>
      <c r="K1544" s="1" t="s">
        <v>6096</v>
      </c>
      <c r="L1544">
        <v>1</v>
      </c>
      <c r="M1544" s="4">
        <v>2.7880571711632003</v>
      </c>
      <c r="N1544" s="5">
        <v>8164.4</v>
      </c>
      <c r="O1544" s="5">
        <f>IF(March_21[[#This Row],[WIN_OSE]]=0,('Summary Sheet'!$O$1)-('Summary Sheet'!$O$1*2%),-'Summary Sheet'!$O$1*(March_21[[#This Row],[BSP]]-1))</f>
        <v>-3.5761143423264006</v>
      </c>
    </row>
    <row r="1545" spans="1:15" x14ac:dyDescent="0.25">
      <c r="A1545">
        <v>180439475</v>
      </c>
      <c r="B1545" s="1" t="s">
        <v>19</v>
      </c>
      <c r="C1545" s="1" t="s">
        <v>3132</v>
      </c>
      <c r="D1545" s="1" t="s">
        <v>7033</v>
      </c>
      <c r="E1545" s="1" t="s">
        <v>48</v>
      </c>
      <c r="F1545" s="1" t="s">
        <v>42</v>
      </c>
      <c r="G1545" s="2">
        <v>44267</v>
      </c>
      <c r="H1545" s="3">
        <v>0.46736111111111112</v>
      </c>
      <c r="I1545">
        <v>38784288</v>
      </c>
      <c r="J1545">
        <v>6</v>
      </c>
      <c r="K1545" s="1" t="s">
        <v>4185</v>
      </c>
      <c r="L1545">
        <v>1</v>
      </c>
      <c r="M1545" s="4">
        <v>3.8125417984050003</v>
      </c>
      <c r="N1545" s="5">
        <v>5819.8</v>
      </c>
      <c r="O1545" s="5">
        <f>IF(March_21[[#This Row],[WIN_OSE]]=0,('Summary Sheet'!$O$1)-('Summary Sheet'!$O$1*2%),-'Summary Sheet'!$O$1*(March_21[[#This Row],[BSP]]-1))</f>
        <v>-5.6250835968100006</v>
      </c>
    </row>
    <row r="1546" spans="1:15" x14ac:dyDescent="0.25">
      <c r="A1546">
        <v>180439477</v>
      </c>
      <c r="B1546" s="1" t="s">
        <v>19</v>
      </c>
      <c r="C1546" s="1" t="s">
        <v>3132</v>
      </c>
      <c r="D1546" s="1" t="s">
        <v>7033</v>
      </c>
      <c r="E1546" s="1" t="s">
        <v>43</v>
      </c>
      <c r="F1546" s="1" t="s">
        <v>42</v>
      </c>
      <c r="G1546" s="2">
        <v>44267</v>
      </c>
      <c r="H1546" s="3">
        <v>0.4777777777777778</v>
      </c>
      <c r="I1546">
        <v>36631843</v>
      </c>
      <c r="J1546">
        <v>4</v>
      </c>
      <c r="K1546" s="1" t="s">
        <v>4278</v>
      </c>
      <c r="L1546">
        <v>0</v>
      </c>
      <c r="M1546" s="4">
        <v>2.9817317993737014</v>
      </c>
      <c r="N1546" s="5">
        <v>12108.84</v>
      </c>
      <c r="O1546" s="5">
        <f>IF(March_21[[#This Row],[WIN_OSE]]=0,('Summary Sheet'!$O$1)-('Summary Sheet'!$O$1*2%),-'Summary Sheet'!$O$1*(March_21[[#This Row],[BSP]]-1))</f>
        <v>1.96</v>
      </c>
    </row>
    <row r="1547" spans="1:15" x14ac:dyDescent="0.25">
      <c r="A1547">
        <v>180439479</v>
      </c>
      <c r="B1547" s="1" t="s">
        <v>19</v>
      </c>
      <c r="C1547" s="1" t="s">
        <v>3132</v>
      </c>
      <c r="D1547" s="1" t="s">
        <v>7033</v>
      </c>
      <c r="E1547" s="1" t="s">
        <v>39</v>
      </c>
      <c r="F1547" s="1" t="s">
        <v>42</v>
      </c>
      <c r="G1547" s="2">
        <v>44267</v>
      </c>
      <c r="H1547" s="3">
        <v>0.48819444444444443</v>
      </c>
      <c r="I1547">
        <v>38281145</v>
      </c>
      <c r="J1547">
        <v>2</v>
      </c>
      <c r="K1547" s="1" t="s">
        <v>4305</v>
      </c>
      <c r="L1547">
        <v>0</v>
      </c>
      <c r="M1547" s="4">
        <v>2.54</v>
      </c>
      <c r="N1547" s="5">
        <v>10631.04</v>
      </c>
      <c r="O1547" s="5">
        <f>IF(March_21[[#This Row],[WIN_OSE]]=0,('Summary Sheet'!$O$1)-('Summary Sheet'!$O$1*2%),-'Summary Sheet'!$O$1*(March_21[[#This Row],[BSP]]-1))</f>
        <v>1.96</v>
      </c>
    </row>
    <row r="1548" spans="1:15" x14ac:dyDescent="0.25">
      <c r="A1548">
        <v>180439481</v>
      </c>
      <c r="B1548" s="1" t="s">
        <v>19</v>
      </c>
      <c r="C1548" s="1" t="s">
        <v>3132</v>
      </c>
      <c r="D1548" s="1" t="s">
        <v>7033</v>
      </c>
      <c r="E1548" s="1" t="s">
        <v>30</v>
      </c>
      <c r="F1548" s="1" t="s">
        <v>42</v>
      </c>
      <c r="G1548" s="2">
        <v>44267</v>
      </c>
      <c r="H1548" s="3">
        <v>0.49861111111111112</v>
      </c>
      <c r="I1548">
        <v>37310053</v>
      </c>
      <c r="J1548">
        <v>5</v>
      </c>
      <c r="K1548" s="1" t="s">
        <v>1351</v>
      </c>
      <c r="L1548">
        <v>0</v>
      </c>
      <c r="M1548" s="4">
        <v>1.9121307366315159</v>
      </c>
      <c r="N1548" s="5">
        <v>18425.740000000002</v>
      </c>
      <c r="O1548" s="5">
        <f>IF(March_21[[#This Row],[WIN_OSE]]=0,('Summary Sheet'!$O$1)-('Summary Sheet'!$O$1*2%),-'Summary Sheet'!$O$1*(March_21[[#This Row],[BSP]]-1))</f>
        <v>1.96</v>
      </c>
    </row>
    <row r="1549" spans="1:15" x14ac:dyDescent="0.25">
      <c r="A1549">
        <v>180439483</v>
      </c>
      <c r="B1549" s="1" t="s">
        <v>19</v>
      </c>
      <c r="C1549" s="1" t="s">
        <v>3132</v>
      </c>
      <c r="D1549" s="1" t="s">
        <v>7033</v>
      </c>
      <c r="E1549" s="1" t="s">
        <v>24</v>
      </c>
      <c r="F1549" s="1" t="s">
        <v>42</v>
      </c>
      <c r="G1549" s="2">
        <v>44267</v>
      </c>
      <c r="H1549" s="3">
        <v>0.50902777777777775</v>
      </c>
      <c r="I1549">
        <v>38538635</v>
      </c>
      <c r="J1549">
        <v>1</v>
      </c>
      <c r="K1549" s="1" t="s">
        <v>3955</v>
      </c>
      <c r="L1549">
        <v>0</v>
      </c>
      <c r="M1549" s="4">
        <v>2.6384836625511712</v>
      </c>
      <c r="N1549" s="5">
        <v>20107.64</v>
      </c>
      <c r="O1549" s="5">
        <f>IF(March_21[[#This Row],[WIN_OSE]]=0,('Summary Sheet'!$O$1)-('Summary Sheet'!$O$1*2%),-'Summary Sheet'!$O$1*(March_21[[#This Row],[BSP]]-1))</f>
        <v>1.96</v>
      </c>
    </row>
    <row r="1550" spans="1:15" x14ac:dyDescent="0.25">
      <c r="A1550">
        <v>180439485</v>
      </c>
      <c r="B1550" s="1" t="s">
        <v>19</v>
      </c>
      <c r="C1550" s="1" t="s">
        <v>3132</v>
      </c>
      <c r="D1550" s="1" t="s">
        <v>7033</v>
      </c>
      <c r="E1550" s="1" t="s">
        <v>41</v>
      </c>
      <c r="F1550" s="1" t="s">
        <v>42</v>
      </c>
      <c r="G1550" s="2">
        <v>44267</v>
      </c>
      <c r="H1550" s="3">
        <v>0.51944444444444449</v>
      </c>
      <c r="I1550">
        <v>21218535</v>
      </c>
      <c r="J1550">
        <v>3</v>
      </c>
      <c r="K1550" s="1" t="s">
        <v>4285</v>
      </c>
      <c r="L1550">
        <v>0</v>
      </c>
      <c r="M1550" s="4">
        <v>3.9585430852953318</v>
      </c>
      <c r="N1550" s="5">
        <v>11136.04</v>
      </c>
      <c r="O1550" s="5">
        <f>IF(March_21[[#This Row],[WIN_OSE]]=0,('Summary Sheet'!$O$1)-('Summary Sheet'!$O$1*2%),-'Summary Sheet'!$O$1*(March_21[[#This Row],[BSP]]-1))</f>
        <v>1.96</v>
      </c>
    </row>
    <row r="1551" spans="1:15" x14ac:dyDescent="0.25">
      <c r="A1551">
        <v>180439487</v>
      </c>
      <c r="B1551" s="1" t="s">
        <v>19</v>
      </c>
      <c r="C1551" s="1" t="s">
        <v>3132</v>
      </c>
      <c r="D1551" s="1" t="s">
        <v>7033</v>
      </c>
      <c r="E1551" s="1" t="s">
        <v>32</v>
      </c>
      <c r="F1551" s="1" t="s">
        <v>42</v>
      </c>
      <c r="G1551" s="2">
        <v>44267</v>
      </c>
      <c r="H1551" s="3">
        <v>0.52986111111111112</v>
      </c>
      <c r="I1551">
        <v>25754317</v>
      </c>
      <c r="J1551">
        <v>5</v>
      </c>
      <c r="K1551" s="1" t="s">
        <v>4179</v>
      </c>
      <c r="L1551">
        <v>0</v>
      </c>
      <c r="M1551" s="4">
        <v>3.4</v>
      </c>
      <c r="N1551" s="5">
        <v>13338.98</v>
      </c>
      <c r="O1551" s="5">
        <f>IF(March_21[[#This Row],[WIN_OSE]]=0,('Summary Sheet'!$O$1)-('Summary Sheet'!$O$1*2%),-'Summary Sheet'!$O$1*(March_21[[#This Row],[BSP]]-1))</f>
        <v>1.96</v>
      </c>
    </row>
    <row r="1552" spans="1:15" x14ac:dyDescent="0.25">
      <c r="A1552">
        <v>180439489</v>
      </c>
      <c r="B1552" s="1" t="s">
        <v>19</v>
      </c>
      <c r="C1552" s="1" t="s">
        <v>3132</v>
      </c>
      <c r="D1552" s="1" t="s">
        <v>7033</v>
      </c>
      <c r="E1552" s="1" t="s">
        <v>65</v>
      </c>
      <c r="F1552" s="1" t="s">
        <v>42</v>
      </c>
      <c r="G1552" s="2">
        <v>44267</v>
      </c>
      <c r="H1552" s="3">
        <v>0.54027777777777775</v>
      </c>
      <c r="I1552">
        <v>38663938</v>
      </c>
      <c r="J1552">
        <v>4</v>
      </c>
      <c r="K1552" s="1" t="s">
        <v>5494</v>
      </c>
      <c r="L1552">
        <v>1</v>
      </c>
      <c r="M1552" s="4">
        <v>2.66</v>
      </c>
      <c r="N1552" s="5">
        <v>18709.36</v>
      </c>
      <c r="O1552" s="5">
        <f>IF(March_21[[#This Row],[WIN_OSE]]=0,('Summary Sheet'!$O$1)-('Summary Sheet'!$O$1*2%),-'Summary Sheet'!$O$1*(March_21[[#This Row],[BSP]]-1))</f>
        <v>-3.3200000000000003</v>
      </c>
    </row>
    <row r="1553" spans="1:15" x14ac:dyDescent="0.25">
      <c r="A1553">
        <v>180439491</v>
      </c>
      <c r="B1553" s="1" t="s">
        <v>19</v>
      </c>
      <c r="C1553" s="1" t="s">
        <v>3132</v>
      </c>
      <c r="D1553" s="1" t="s">
        <v>7033</v>
      </c>
      <c r="E1553" s="1" t="s">
        <v>39</v>
      </c>
      <c r="F1553" s="1" t="s">
        <v>42</v>
      </c>
      <c r="G1553" s="2">
        <v>44267</v>
      </c>
      <c r="H1553" s="3">
        <v>0.55069444444444449</v>
      </c>
      <c r="I1553">
        <v>28737846</v>
      </c>
      <c r="J1553">
        <v>6</v>
      </c>
      <c r="K1553" s="1" t="s">
        <v>5498</v>
      </c>
      <c r="L1553">
        <v>0</v>
      </c>
      <c r="M1553" s="4">
        <v>2.9352150824955054</v>
      </c>
      <c r="N1553" s="5">
        <v>14576.24</v>
      </c>
      <c r="O1553" s="5">
        <f>IF(March_21[[#This Row],[WIN_OSE]]=0,('Summary Sheet'!$O$1)-('Summary Sheet'!$O$1*2%),-'Summary Sheet'!$O$1*(March_21[[#This Row],[BSP]]-1))</f>
        <v>1.96</v>
      </c>
    </row>
    <row r="1554" spans="1:15" x14ac:dyDescent="0.25">
      <c r="A1554">
        <v>180439493</v>
      </c>
      <c r="B1554" s="1" t="s">
        <v>19</v>
      </c>
      <c r="C1554" s="1" t="s">
        <v>3132</v>
      </c>
      <c r="D1554" s="1" t="s">
        <v>7033</v>
      </c>
      <c r="E1554" s="1" t="s">
        <v>47</v>
      </c>
      <c r="F1554" s="1" t="s">
        <v>42</v>
      </c>
      <c r="G1554" s="2">
        <v>44267</v>
      </c>
      <c r="H1554" s="3">
        <v>0.56111111111111112</v>
      </c>
      <c r="I1554">
        <v>27019003</v>
      </c>
      <c r="J1554">
        <v>6</v>
      </c>
      <c r="K1554" s="1" t="s">
        <v>3876</v>
      </c>
      <c r="L1554">
        <v>0</v>
      </c>
      <c r="M1554" s="4">
        <v>4.2763535304117264</v>
      </c>
      <c r="N1554" s="5">
        <v>5068.54</v>
      </c>
      <c r="O1554" s="5">
        <f>IF(March_21[[#This Row],[WIN_OSE]]=0,('Summary Sheet'!$O$1)-('Summary Sheet'!$O$1*2%),-'Summary Sheet'!$O$1*(March_21[[#This Row],[BSP]]-1))</f>
        <v>1.96</v>
      </c>
    </row>
    <row r="1555" spans="1:15" x14ac:dyDescent="0.25">
      <c r="A1555">
        <v>180439495</v>
      </c>
      <c r="B1555" s="1" t="s">
        <v>19</v>
      </c>
      <c r="C1555" s="1" t="s">
        <v>3132</v>
      </c>
      <c r="D1555" s="1" t="s">
        <v>7033</v>
      </c>
      <c r="E1555" s="1" t="s">
        <v>39</v>
      </c>
      <c r="F1555" s="1" t="s">
        <v>42</v>
      </c>
      <c r="G1555" s="2">
        <v>44267</v>
      </c>
      <c r="H1555" s="3">
        <v>0.57222222222222219</v>
      </c>
      <c r="I1555">
        <v>22218152</v>
      </c>
      <c r="J1555">
        <v>2</v>
      </c>
      <c r="K1555" s="1" t="s">
        <v>4155</v>
      </c>
      <c r="L1555">
        <v>0</v>
      </c>
      <c r="M1555" s="4">
        <v>3.69224574949315</v>
      </c>
      <c r="N1555" s="5">
        <v>7598.44</v>
      </c>
      <c r="O1555" s="5">
        <f>IF(March_21[[#This Row],[WIN_OSE]]=0,('Summary Sheet'!$O$1)-('Summary Sheet'!$O$1*2%),-'Summary Sheet'!$O$1*(March_21[[#This Row],[BSP]]-1))</f>
        <v>1.96</v>
      </c>
    </row>
    <row r="1556" spans="1:15" x14ac:dyDescent="0.25">
      <c r="A1556">
        <v>180439497</v>
      </c>
      <c r="B1556" s="1" t="s">
        <v>19</v>
      </c>
      <c r="C1556" s="1" t="s">
        <v>3132</v>
      </c>
      <c r="D1556" s="1" t="s">
        <v>7033</v>
      </c>
      <c r="E1556" s="1" t="s">
        <v>48</v>
      </c>
      <c r="F1556" s="1" t="s">
        <v>42</v>
      </c>
      <c r="G1556" s="2">
        <v>44267</v>
      </c>
      <c r="H1556" s="3">
        <v>0.58263888888888893</v>
      </c>
      <c r="I1556">
        <v>36763743</v>
      </c>
      <c r="J1556">
        <v>3</v>
      </c>
      <c r="K1556" s="1" t="s">
        <v>6112</v>
      </c>
      <c r="L1556">
        <v>1</v>
      </c>
      <c r="M1556" s="4">
        <v>2.7017139977426998</v>
      </c>
      <c r="N1556" s="5">
        <v>4824.4799999999996</v>
      </c>
      <c r="O1556" s="5">
        <f>IF(March_21[[#This Row],[WIN_OSE]]=0,('Summary Sheet'!$O$1)-('Summary Sheet'!$O$1*2%),-'Summary Sheet'!$O$1*(March_21[[#This Row],[BSP]]-1))</f>
        <v>-3.4034279954853996</v>
      </c>
    </row>
    <row r="1557" spans="1:15" x14ac:dyDescent="0.25">
      <c r="A1557">
        <v>180439515</v>
      </c>
      <c r="B1557" s="1" t="s">
        <v>23</v>
      </c>
      <c r="C1557" s="1" t="s">
        <v>3119</v>
      </c>
      <c r="D1557" s="1" t="s">
        <v>7033</v>
      </c>
      <c r="E1557" s="1" t="s">
        <v>75</v>
      </c>
      <c r="F1557" s="1" t="s">
        <v>28</v>
      </c>
      <c r="G1557" s="2">
        <v>44267</v>
      </c>
      <c r="H1557" s="3">
        <v>0.42499999999999999</v>
      </c>
      <c r="I1557">
        <v>36493480</v>
      </c>
      <c r="J1557">
        <v>3</v>
      </c>
      <c r="K1557" s="1" t="s">
        <v>4384</v>
      </c>
      <c r="L1557">
        <v>0</v>
      </c>
      <c r="M1557" s="4">
        <v>4.4000000000000004</v>
      </c>
      <c r="N1557" s="5">
        <v>3725.6</v>
      </c>
      <c r="O1557" s="5">
        <f>IF(March_21[[#This Row],[WIN_OSE]]=0,('Summary Sheet'!$O$1)-('Summary Sheet'!$O$1*2%),-'Summary Sheet'!$O$1*(March_21[[#This Row],[BSP]]-1))</f>
        <v>1.96</v>
      </c>
    </row>
    <row r="1558" spans="1:15" x14ac:dyDescent="0.25">
      <c r="A1558">
        <v>180439517</v>
      </c>
      <c r="B1558" s="1" t="s">
        <v>23</v>
      </c>
      <c r="C1558" s="1" t="s">
        <v>3119</v>
      </c>
      <c r="D1558" s="1" t="s">
        <v>7033</v>
      </c>
      <c r="E1558" s="1" t="s">
        <v>24</v>
      </c>
      <c r="F1558" s="1" t="s">
        <v>25</v>
      </c>
      <c r="G1558" s="2">
        <v>44267</v>
      </c>
      <c r="H1558" s="3">
        <v>0.43819444444444444</v>
      </c>
      <c r="I1558">
        <v>38783672</v>
      </c>
      <c r="J1558">
        <v>1</v>
      </c>
      <c r="K1558" s="1" t="s">
        <v>6127</v>
      </c>
      <c r="L1558">
        <v>0</v>
      </c>
      <c r="M1558" s="4">
        <v>4.7</v>
      </c>
      <c r="N1558" s="5">
        <v>4133.54</v>
      </c>
      <c r="O1558" s="5">
        <f>IF(March_21[[#This Row],[WIN_OSE]]=0,('Summary Sheet'!$O$1)-('Summary Sheet'!$O$1*2%),-'Summary Sheet'!$O$1*(March_21[[#This Row],[BSP]]-1))</f>
        <v>1.96</v>
      </c>
    </row>
    <row r="1559" spans="1:15" x14ac:dyDescent="0.25">
      <c r="A1559">
        <v>180439519</v>
      </c>
      <c r="B1559" s="1" t="s">
        <v>23</v>
      </c>
      <c r="C1559" s="1" t="s">
        <v>3119</v>
      </c>
      <c r="D1559" s="1" t="s">
        <v>7033</v>
      </c>
      <c r="E1559" s="1" t="s">
        <v>24</v>
      </c>
      <c r="F1559" s="1" t="s">
        <v>25</v>
      </c>
      <c r="G1559" s="2">
        <v>44267</v>
      </c>
      <c r="H1559" s="3">
        <v>0.44861111111111113</v>
      </c>
      <c r="I1559">
        <v>25985953</v>
      </c>
      <c r="J1559">
        <v>5</v>
      </c>
      <c r="K1559" s="1" t="s">
        <v>6133</v>
      </c>
      <c r="L1559">
        <v>0</v>
      </c>
      <c r="M1559" s="4">
        <v>4.1594609471590971</v>
      </c>
      <c r="N1559" s="5">
        <v>4318.1400000000003</v>
      </c>
      <c r="O1559" s="5">
        <f>IF(March_21[[#This Row],[WIN_OSE]]=0,('Summary Sheet'!$O$1)-('Summary Sheet'!$O$1*2%),-'Summary Sheet'!$O$1*(March_21[[#This Row],[BSP]]-1))</f>
        <v>1.96</v>
      </c>
    </row>
    <row r="1560" spans="1:15" x14ac:dyDescent="0.25">
      <c r="A1560">
        <v>180439521</v>
      </c>
      <c r="B1560" s="1" t="s">
        <v>23</v>
      </c>
      <c r="C1560" s="1" t="s">
        <v>3119</v>
      </c>
      <c r="D1560" s="1" t="s">
        <v>7033</v>
      </c>
      <c r="E1560" s="1" t="s">
        <v>75</v>
      </c>
      <c r="F1560" s="1" t="s">
        <v>28</v>
      </c>
      <c r="G1560" s="2">
        <v>44267</v>
      </c>
      <c r="H1560" s="3">
        <v>0.45902777777777776</v>
      </c>
      <c r="I1560">
        <v>37775840</v>
      </c>
      <c r="J1560">
        <v>6</v>
      </c>
      <c r="K1560" s="1" t="s">
        <v>6759</v>
      </c>
      <c r="L1560">
        <v>0</v>
      </c>
      <c r="M1560" s="4">
        <v>4.0999999999999996</v>
      </c>
      <c r="N1560" s="5">
        <v>5529.08</v>
      </c>
      <c r="O1560" s="5">
        <f>IF(March_21[[#This Row],[WIN_OSE]]=0,('Summary Sheet'!$O$1)-('Summary Sheet'!$O$1*2%),-'Summary Sheet'!$O$1*(March_21[[#This Row],[BSP]]-1))</f>
        <v>1.96</v>
      </c>
    </row>
    <row r="1561" spans="1:15" x14ac:dyDescent="0.25">
      <c r="A1561">
        <v>180439523</v>
      </c>
      <c r="B1561" s="1" t="s">
        <v>23</v>
      </c>
      <c r="C1561" s="1" t="s">
        <v>3119</v>
      </c>
      <c r="D1561" s="1" t="s">
        <v>7033</v>
      </c>
      <c r="E1561" s="1" t="s">
        <v>39</v>
      </c>
      <c r="F1561" s="1" t="s">
        <v>25</v>
      </c>
      <c r="G1561" s="2">
        <v>44267</v>
      </c>
      <c r="H1561" s="3">
        <v>0.46944444444444444</v>
      </c>
      <c r="I1561">
        <v>36425841</v>
      </c>
      <c r="J1561">
        <v>1</v>
      </c>
      <c r="K1561" s="1" t="s">
        <v>6129</v>
      </c>
      <c r="L1561">
        <v>0</v>
      </c>
      <c r="M1561" s="4">
        <v>4.4000000000000004</v>
      </c>
      <c r="N1561" s="5">
        <v>3278.08</v>
      </c>
      <c r="O1561" s="5">
        <f>IF(March_21[[#This Row],[WIN_OSE]]=0,('Summary Sheet'!$O$1)-('Summary Sheet'!$O$1*2%),-'Summary Sheet'!$O$1*(March_21[[#This Row],[BSP]]-1))</f>
        <v>1.96</v>
      </c>
    </row>
    <row r="1562" spans="1:15" x14ac:dyDescent="0.25">
      <c r="A1562">
        <v>180439525</v>
      </c>
      <c r="B1562" s="1" t="s">
        <v>23</v>
      </c>
      <c r="C1562" s="1" t="s">
        <v>3119</v>
      </c>
      <c r="D1562" s="1" t="s">
        <v>7033</v>
      </c>
      <c r="E1562" s="1" t="s">
        <v>75</v>
      </c>
      <c r="F1562" s="1" t="s">
        <v>28</v>
      </c>
      <c r="G1562" s="2">
        <v>44267</v>
      </c>
      <c r="H1562" s="3">
        <v>0.47986111111111113</v>
      </c>
      <c r="I1562">
        <v>38217928</v>
      </c>
      <c r="J1562">
        <v>4</v>
      </c>
      <c r="K1562" s="1" t="s">
        <v>4778</v>
      </c>
      <c r="L1562">
        <v>0</v>
      </c>
      <c r="M1562" s="4">
        <v>3.9</v>
      </c>
      <c r="N1562" s="5">
        <v>4962.1000000000004</v>
      </c>
      <c r="O1562" s="5">
        <f>IF(March_21[[#This Row],[WIN_OSE]]=0,('Summary Sheet'!$O$1)-('Summary Sheet'!$O$1*2%),-'Summary Sheet'!$O$1*(March_21[[#This Row],[BSP]]-1))</f>
        <v>1.96</v>
      </c>
    </row>
    <row r="1563" spans="1:15" x14ac:dyDescent="0.25">
      <c r="A1563">
        <v>180439527</v>
      </c>
      <c r="B1563" s="1" t="s">
        <v>23</v>
      </c>
      <c r="C1563" s="1" t="s">
        <v>3119</v>
      </c>
      <c r="D1563" s="1" t="s">
        <v>7033</v>
      </c>
      <c r="E1563" s="1" t="s">
        <v>24</v>
      </c>
      <c r="F1563" s="1" t="s">
        <v>25</v>
      </c>
      <c r="G1563" s="2">
        <v>44267</v>
      </c>
      <c r="H1563" s="3">
        <v>0.49027777777777776</v>
      </c>
      <c r="I1563">
        <v>36631247</v>
      </c>
      <c r="J1563">
        <v>6</v>
      </c>
      <c r="K1563" s="1" t="s">
        <v>6131</v>
      </c>
      <c r="L1563">
        <v>0</v>
      </c>
      <c r="M1563" s="4">
        <v>4.4630376390000004</v>
      </c>
      <c r="N1563" s="5">
        <v>3805.44</v>
      </c>
      <c r="O1563" s="5">
        <f>IF(March_21[[#This Row],[WIN_OSE]]=0,('Summary Sheet'!$O$1)-('Summary Sheet'!$O$1*2%),-'Summary Sheet'!$O$1*(March_21[[#This Row],[BSP]]-1))</f>
        <v>1.96</v>
      </c>
    </row>
    <row r="1564" spans="1:15" x14ac:dyDescent="0.25">
      <c r="A1564">
        <v>180439529</v>
      </c>
      <c r="B1564" s="1" t="s">
        <v>23</v>
      </c>
      <c r="C1564" s="1" t="s">
        <v>3119</v>
      </c>
      <c r="D1564" s="1" t="s">
        <v>7033</v>
      </c>
      <c r="E1564" s="1" t="s">
        <v>75</v>
      </c>
      <c r="F1564" s="1" t="s">
        <v>28</v>
      </c>
      <c r="G1564" s="2">
        <v>44267</v>
      </c>
      <c r="H1564" s="3">
        <v>0.50069444444444444</v>
      </c>
      <c r="I1564">
        <v>30557133</v>
      </c>
      <c r="J1564">
        <v>1</v>
      </c>
      <c r="K1564" s="1" t="s">
        <v>6287</v>
      </c>
      <c r="L1564">
        <v>0</v>
      </c>
      <c r="M1564" s="4">
        <v>4.2</v>
      </c>
      <c r="N1564" s="5">
        <v>4602.26</v>
      </c>
      <c r="O1564" s="5">
        <f>IF(March_21[[#This Row],[WIN_OSE]]=0,('Summary Sheet'!$O$1)-('Summary Sheet'!$O$1*2%),-'Summary Sheet'!$O$1*(March_21[[#This Row],[BSP]]-1))</f>
        <v>1.96</v>
      </c>
    </row>
    <row r="1565" spans="1:15" x14ac:dyDescent="0.25">
      <c r="A1565">
        <v>180439531</v>
      </c>
      <c r="B1565" s="1" t="s">
        <v>23</v>
      </c>
      <c r="C1565" s="1" t="s">
        <v>3119</v>
      </c>
      <c r="D1565" s="1" t="s">
        <v>7033</v>
      </c>
      <c r="E1565" s="1" t="s">
        <v>39</v>
      </c>
      <c r="F1565" s="1" t="s">
        <v>25</v>
      </c>
      <c r="G1565" s="2">
        <v>44267</v>
      </c>
      <c r="H1565" s="3">
        <v>0.51111111111111107</v>
      </c>
      <c r="I1565">
        <v>37696843</v>
      </c>
      <c r="J1565">
        <v>5</v>
      </c>
      <c r="K1565" s="1" t="s">
        <v>6128</v>
      </c>
      <c r="L1565">
        <v>0</v>
      </c>
      <c r="M1565" s="4">
        <v>3.9</v>
      </c>
      <c r="N1565" s="5">
        <v>8505.26</v>
      </c>
      <c r="O1565" s="5">
        <f>IF(March_21[[#This Row],[WIN_OSE]]=0,('Summary Sheet'!$O$1)-('Summary Sheet'!$O$1*2%),-'Summary Sheet'!$O$1*(March_21[[#This Row],[BSP]]-1))</f>
        <v>1.96</v>
      </c>
    </row>
    <row r="1566" spans="1:15" x14ac:dyDescent="0.25">
      <c r="A1566">
        <v>180439533</v>
      </c>
      <c r="B1566" s="1" t="s">
        <v>23</v>
      </c>
      <c r="C1566" s="1" t="s">
        <v>3119</v>
      </c>
      <c r="D1566" s="1" t="s">
        <v>7033</v>
      </c>
      <c r="E1566" s="1" t="s">
        <v>49</v>
      </c>
      <c r="F1566" s="1" t="s">
        <v>28</v>
      </c>
      <c r="G1566" s="2">
        <v>44267</v>
      </c>
      <c r="H1566" s="3">
        <v>0.52152777777777781</v>
      </c>
      <c r="I1566">
        <v>34934122</v>
      </c>
      <c r="J1566">
        <v>3</v>
      </c>
      <c r="K1566" s="1" t="s">
        <v>6117</v>
      </c>
      <c r="L1566">
        <v>0</v>
      </c>
      <c r="M1566" s="4">
        <v>4.1424990223738112</v>
      </c>
      <c r="N1566" s="5">
        <v>11836.32</v>
      </c>
      <c r="O1566" s="5">
        <f>IF(March_21[[#This Row],[WIN_OSE]]=0,('Summary Sheet'!$O$1)-('Summary Sheet'!$O$1*2%),-'Summary Sheet'!$O$1*(March_21[[#This Row],[BSP]]-1))</f>
        <v>1.96</v>
      </c>
    </row>
    <row r="1567" spans="1:15" x14ac:dyDescent="0.25">
      <c r="A1567">
        <v>180439535</v>
      </c>
      <c r="B1567" s="1" t="s">
        <v>23</v>
      </c>
      <c r="C1567" s="1" t="s">
        <v>3119</v>
      </c>
      <c r="D1567" s="1" t="s">
        <v>7033</v>
      </c>
      <c r="E1567" s="1" t="s">
        <v>41</v>
      </c>
      <c r="F1567" s="1" t="s">
        <v>25</v>
      </c>
      <c r="G1567" s="2">
        <v>44267</v>
      </c>
      <c r="H1567" s="3">
        <v>0.53194444444444444</v>
      </c>
      <c r="I1567">
        <v>37215627</v>
      </c>
      <c r="J1567">
        <v>3</v>
      </c>
      <c r="K1567" s="1" t="s">
        <v>4081</v>
      </c>
      <c r="L1567">
        <v>0</v>
      </c>
      <c r="M1567" s="4">
        <v>4.0556940732090858</v>
      </c>
      <c r="N1567" s="5">
        <v>9319.1200000000008</v>
      </c>
      <c r="O1567" s="5">
        <f>IF(March_21[[#This Row],[WIN_OSE]]=0,('Summary Sheet'!$O$1)-('Summary Sheet'!$O$1*2%),-'Summary Sheet'!$O$1*(March_21[[#This Row],[BSP]]-1))</f>
        <v>1.96</v>
      </c>
    </row>
    <row r="1568" spans="1:15" x14ac:dyDescent="0.25">
      <c r="A1568">
        <v>180439537</v>
      </c>
      <c r="B1568" s="1" t="s">
        <v>23</v>
      </c>
      <c r="C1568" s="1" t="s">
        <v>3119</v>
      </c>
      <c r="D1568" s="1" t="s">
        <v>7033</v>
      </c>
      <c r="E1568" s="1" t="s">
        <v>24</v>
      </c>
      <c r="F1568" s="1" t="s">
        <v>25</v>
      </c>
      <c r="G1568" s="2">
        <v>44267</v>
      </c>
      <c r="H1568" s="3">
        <v>0.54305555555555551</v>
      </c>
      <c r="I1568">
        <v>38783677</v>
      </c>
      <c r="J1568">
        <v>5</v>
      </c>
      <c r="K1568" s="1" t="s">
        <v>5208</v>
      </c>
      <c r="L1568">
        <v>0</v>
      </c>
      <c r="M1568" s="4">
        <v>2.1910104263327232</v>
      </c>
      <c r="N1568" s="5">
        <v>23706.3</v>
      </c>
      <c r="O1568" s="5">
        <f>IF(March_21[[#This Row],[WIN_OSE]]=0,('Summary Sheet'!$O$1)-('Summary Sheet'!$O$1*2%),-'Summary Sheet'!$O$1*(March_21[[#This Row],[BSP]]-1))</f>
        <v>1.96</v>
      </c>
    </row>
    <row r="1569" spans="1:15" x14ac:dyDescent="0.25">
      <c r="A1569">
        <v>180439539</v>
      </c>
      <c r="B1569" s="1" t="s">
        <v>23</v>
      </c>
      <c r="C1569" s="1" t="s">
        <v>3119</v>
      </c>
      <c r="D1569" s="1" t="s">
        <v>7033</v>
      </c>
      <c r="E1569" s="1" t="s">
        <v>75</v>
      </c>
      <c r="F1569" s="1" t="s">
        <v>28</v>
      </c>
      <c r="G1569" s="2">
        <v>44267</v>
      </c>
      <c r="H1569" s="3">
        <v>0.55347222222222225</v>
      </c>
      <c r="I1569">
        <v>27540395</v>
      </c>
      <c r="J1569">
        <v>5</v>
      </c>
      <c r="K1569" s="1" t="s">
        <v>6123</v>
      </c>
      <c r="L1569">
        <v>1</v>
      </c>
      <c r="M1569" s="4">
        <v>3.0113157611895067</v>
      </c>
      <c r="N1569" s="5">
        <v>11425.4</v>
      </c>
      <c r="O1569" s="5">
        <f>IF(March_21[[#This Row],[WIN_OSE]]=0,('Summary Sheet'!$O$1)-('Summary Sheet'!$O$1*2%),-'Summary Sheet'!$O$1*(March_21[[#This Row],[BSP]]-1))</f>
        <v>-4.0226315223790134</v>
      </c>
    </row>
    <row r="1570" spans="1:15" x14ac:dyDescent="0.25">
      <c r="A1570">
        <v>180439541</v>
      </c>
      <c r="B1570" s="1" t="s">
        <v>23</v>
      </c>
      <c r="C1570" s="1" t="s">
        <v>3119</v>
      </c>
      <c r="D1570" s="1" t="s">
        <v>7033</v>
      </c>
      <c r="E1570" s="1" t="s">
        <v>39</v>
      </c>
      <c r="F1570" s="1" t="s">
        <v>25</v>
      </c>
      <c r="G1570" s="2">
        <v>44267</v>
      </c>
      <c r="H1570" s="3">
        <v>0.56458333333333333</v>
      </c>
      <c r="I1570">
        <v>28183039</v>
      </c>
      <c r="J1570">
        <v>5</v>
      </c>
      <c r="K1570" s="1" t="s">
        <v>4393</v>
      </c>
      <c r="L1570">
        <v>0</v>
      </c>
      <c r="M1570" s="4">
        <v>3.75</v>
      </c>
      <c r="N1570" s="5">
        <v>5758.52</v>
      </c>
      <c r="O1570" s="5">
        <f>IF(March_21[[#This Row],[WIN_OSE]]=0,('Summary Sheet'!$O$1)-('Summary Sheet'!$O$1*2%),-'Summary Sheet'!$O$1*(March_21[[#This Row],[BSP]]-1))</f>
        <v>1.96</v>
      </c>
    </row>
    <row r="1571" spans="1:15" x14ac:dyDescent="0.25">
      <c r="A1571">
        <v>180439593</v>
      </c>
      <c r="B1571" s="1" t="s">
        <v>23</v>
      </c>
      <c r="C1571" s="1" t="s">
        <v>167</v>
      </c>
      <c r="D1571" s="1" t="s">
        <v>7033</v>
      </c>
      <c r="E1571" s="1" t="s">
        <v>30</v>
      </c>
      <c r="F1571" s="1" t="s">
        <v>44</v>
      </c>
      <c r="G1571" s="2">
        <v>44267</v>
      </c>
      <c r="H1571" s="3">
        <v>0.4284722222222222</v>
      </c>
      <c r="I1571">
        <v>36494731</v>
      </c>
      <c r="J1571">
        <v>4</v>
      </c>
      <c r="K1571" s="1" t="s">
        <v>4950</v>
      </c>
      <c r="L1571">
        <v>0</v>
      </c>
      <c r="M1571" s="4">
        <v>4.2657757095061228</v>
      </c>
      <c r="N1571" s="5">
        <v>5775.28</v>
      </c>
      <c r="O1571" s="5">
        <f>IF(March_21[[#This Row],[WIN_OSE]]=0,('Summary Sheet'!$O$1)-('Summary Sheet'!$O$1*2%),-'Summary Sheet'!$O$1*(March_21[[#This Row],[BSP]]-1))</f>
        <v>1.96</v>
      </c>
    </row>
    <row r="1572" spans="1:15" x14ac:dyDescent="0.25">
      <c r="A1572">
        <v>180439595</v>
      </c>
      <c r="B1572" s="1" t="s">
        <v>23</v>
      </c>
      <c r="C1572" s="1" t="s">
        <v>167</v>
      </c>
      <c r="D1572" s="1" t="s">
        <v>7033</v>
      </c>
      <c r="E1572" s="1" t="s">
        <v>39</v>
      </c>
      <c r="F1572" s="1" t="s">
        <v>44</v>
      </c>
      <c r="G1572" s="2">
        <v>44267</v>
      </c>
      <c r="H1572" s="3">
        <v>0.44236111111111109</v>
      </c>
      <c r="I1572">
        <v>38537703</v>
      </c>
      <c r="J1572">
        <v>6</v>
      </c>
      <c r="K1572" s="1" t="s">
        <v>6018</v>
      </c>
      <c r="L1572">
        <v>0</v>
      </c>
      <c r="M1572" s="4">
        <v>2.6320058415899261</v>
      </c>
      <c r="N1572" s="5">
        <v>10855.3</v>
      </c>
      <c r="O1572" s="5">
        <f>IF(March_21[[#This Row],[WIN_OSE]]=0,('Summary Sheet'!$O$1)-('Summary Sheet'!$O$1*2%),-'Summary Sheet'!$O$1*(March_21[[#This Row],[BSP]]-1))</f>
        <v>1.96</v>
      </c>
    </row>
    <row r="1573" spans="1:15" x14ac:dyDescent="0.25">
      <c r="A1573">
        <v>180439597</v>
      </c>
      <c r="B1573" s="1" t="s">
        <v>23</v>
      </c>
      <c r="C1573" s="1" t="s">
        <v>167</v>
      </c>
      <c r="D1573" s="1" t="s">
        <v>7033</v>
      </c>
      <c r="E1573" s="1" t="s">
        <v>65</v>
      </c>
      <c r="F1573" s="1" t="s">
        <v>44</v>
      </c>
      <c r="G1573" s="2">
        <v>44267</v>
      </c>
      <c r="H1573" s="3">
        <v>0.45347222222222222</v>
      </c>
      <c r="I1573">
        <v>37415606</v>
      </c>
      <c r="J1573">
        <v>4</v>
      </c>
      <c r="K1573" s="1" t="s">
        <v>6014</v>
      </c>
      <c r="L1573">
        <v>1</v>
      </c>
      <c r="M1573" s="4">
        <v>3.9323766721451827</v>
      </c>
      <c r="N1573" s="5">
        <v>8333.66</v>
      </c>
      <c r="O1573" s="5">
        <f>IF(March_21[[#This Row],[WIN_OSE]]=0,('Summary Sheet'!$O$1)-('Summary Sheet'!$O$1*2%),-'Summary Sheet'!$O$1*(March_21[[#This Row],[BSP]]-1))</f>
        <v>-5.8647533442903654</v>
      </c>
    </row>
    <row r="1574" spans="1:15" x14ac:dyDescent="0.25">
      <c r="A1574">
        <v>180439599</v>
      </c>
      <c r="B1574" s="1" t="s">
        <v>23</v>
      </c>
      <c r="C1574" s="1" t="s">
        <v>167</v>
      </c>
      <c r="D1574" s="1" t="s">
        <v>7033</v>
      </c>
      <c r="E1574" s="1" t="s">
        <v>49</v>
      </c>
      <c r="F1574" s="1" t="s">
        <v>186</v>
      </c>
      <c r="G1574" s="2">
        <v>44267</v>
      </c>
      <c r="H1574" s="3">
        <v>0.46458333333333335</v>
      </c>
      <c r="I1574">
        <v>23478968</v>
      </c>
      <c r="J1574">
        <v>5</v>
      </c>
      <c r="K1574" s="1" t="s">
        <v>212</v>
      </c>
      <c r="L1574">
        <v>1</v>
      </c>
      <c r="M1574" s="4">
        <v>4.2444882970000002</v>
      </c>
      <c r="N1574" s="5">
        <v>4115.88</v>
      </c>
      <c r="O1574" s="5">
        <f>IF(March_21[[#This Row],[WIN_OSE]]=0,('Summary Sheet'!$O$1)-('Summary Sheet'!$O$1*2%),-'Summary Sheet'!$O$1*(March_21[[#This Row],[BSP]]-1))</f>
        <v>-6.4889765940000004</v>
      </c>
    </row>
    <row r="1575" spans="1:15" x14ac:dyDescent="0.25">
      <c r="A1575">
        <v>180439601</v>
      </c>
      <c r="B1575" s="1" t="s">
        <v>23</v>
      </c>
      <c r="C1575" s="1" t="s">
        <v>167</v>
      </c>
      <c r="D1575" s="1" t="s">
        <v>7033</v>
      </c>
      <c r="E1575" s="1" t="s">
        <v>47</v>
      </c>
      <c r="F1575" s="1" t="s">
        <v>44</v>
      </c>
      <c r="G1575" s="2">
        <v>44267</v>
      </c>
      <c r="H1575" s="3">
        <v>0.47499999999999998</v>
      </c>
      <c r="I1575">
        <v>28643289</v>
      </c>
      <c r="J1575">
        <v>1</v>
      </c>
      <c r="K1575" s="1" t="s">
        <v>4049</v>
      </c>
      <c r="L1575">
        <v>1</v>
      </c>
      <c r="M1575" s="4">
        <v>3.4367817020000002</v>
      </c>
      <c r="N1575" s="5">
        <v>9336.94</v>
      </c>
      <c r="O1575" s="5">
        <f>IF(March_21[[#This Row],[WIN_OSE]]=0,('Summary Sheet'!$O$1)-('Summary Sheet'!$O$1*2%),-'Summary Sheet'!$O$1*(March_21[[#This Row],[BSP]]-1))</f>
        <v>-4.8735634040000004</v>
      </c>
    </row>
    <row r="1576" spans="1:15" x14ac:dyDescent="0.25">
      <c r="A1576">
        <v>180439603</v>
      </c>
      <c r="B1576" s="1" t="s">
        <v>23</v>
      </c>
      <c r="C1576" s="1" t="s">
        <v>167</v>
      </c>
      <c r="D1576" s="1" t="s">
        <v>7033</v>
      </c>
      <c r="E1576" s="1" t="s">
        <v>32</v>
      </c>
      <c r="F1576" s="1" t="s">
        <v>44</v>
      </c>
      <c r="G1576" s="2">
        <v>44267</v>
      </c>
      <c r="H1576" s="3">
        <v>0.48541666666666666</v>
      </c>
      <c r="I1576">
        <v>36114798</v>
      </c>
      <c r="J1576">
        <v>2</v>
      </c>
      <c r="K1576" s="1" t="s">
        <v>6764</v>
      </c>
      <c r="L1576">
        <v>0</v>
      </c>
      <c r="M1576" s="4">
        <v>3.8</v>
      </c>
      <c r="N1576" s="5">
        <v>4522.42</v>
      </c>
      <c r="O1576" s="5">
        <f>IF(March_21[[#This Row],[WIN_OSE]]=0,('Summary Sheet'!$O$1)-('Summary Sheet'!$O$1*2%),-'Summary Sheet'!$O$1*(March_21[[#This Row],[BSP]]-1))</f>
        <v>1.96</v>
      </c>
    </row>
    <row r="1577" spans="1:15" x14ac:dyDescent="0.25">
      <c r="A1577">
        <v>180439605</v>
      </c>
      <c r="B1577" s="1" t="s">
        <v>23</v>
      </c>
      <c r="C1577" s="1" t="s">
        <v>167</v>
      </c>
      <c r="D1577" s="1" t="s">
        <v>7033</v>
      </c>
      <c r="E1577" s="1" t="s">
        <v>43</v>
      </c>
      <c r="F1577" s="1" t="s">
        <v>44</v>
      </c>
      <c r="G1577" s="2">
        <v>44267</v>
      </c>
      <c r="H1577" s="3">
        <v>0.49583333333333335</v>
      </c>
      <c r="I1577">
        <v>38401776</v>
      </c>
      <c r="J1577">
        <v>4</v>
      </c>
      <c r="K1577" s="1" t="s">
        <v>4099</v>
      </c>
      <c r="L1577">
        <v>0</v>
      </c>
      <c r="M1577" s="4">
        <v>2.746449123128623</v>
      </c>
      <c r="N1577" s="5">
        <v>14878.38</v>
      </c>
      <c r="O1577" s="5">
        <f>IF(March_21[[#This Row],[WIN_OSE]]=0,('Summary Sheet'!$O$1)-('Summary Sheet'!$O$1*2%),-'Summary Sheet'!$O$1*(March_21[[#This Row],[BSP]]-1))</f>
        <v>1.96</v>
      </c>
    </row>
    <row r="1578" spans="1:15" x14ac:dyDescent="0.25">
      <c r="A1578">
        <v>180439607</v>
      </c>
      <c r="B1578" s="1" t="s">
        <v>23</v>
      </c>
      <c r="C1578" s="1" t="s">
        <v>167</v>
      </c>
      <c r="D1578" s="1" t="s">
        <v>7033</v>
      </c>
      <c r="E1578" s="1" t="s">
        <v>41</v>
      </c>
      <c r="F1578" s="1" t="s">
        <v>44</v>
      </c>
      <c r="G1578" s="2">
        <v>44267</v>
      </c>
      <c r="H1578" s="3">
        <v>0.50624999999999998</v>
      </c>
      <c r="I1578">
        <v>36494687</v>
      </c>
      <c r="J1578">
        <v>2</v>
      </c>
      <c r="K1578" s="1" t="s">
        <v>6349</v>
      </c>
      <c r="L1578">
        <v>0</v>
      </c>
      <c r="M1578" s="4">
        <v>2.9740619735291873</v>
      </c>
      <c r="N1578" s="5">
        <v>12296</v>
      </c>
      <c r="O1578" s="5">
        <f>IF(March_21[[#This Row],[WIN_OSE]]=0,('Summary Sheet'!$O$1)-('Summary Sheet'!$O$1*2%),-'Summary Sheet'!$O$1*(March_21[[#This Row],[BSP]]-1))</f>
        <v>1.96</v>
      </c>
    </row>
    <row r="1579" spans="1:15" x14ac:dyDescent="0.25">
      <c r="A1579">
        <v>180439609</v>
      </c>
      <c r="B1579" s="1" t="s">
        <v>23</v>
      </c>
      <c r="C1579" s="1" t="s">
        <v>167</v>
      </c>
      <c r="D1579" s="1" t="s">
        <v>7033</v>
      </c>
      <c r="E1579" s="1" t="s">
        <v>30</v>
      </c>
      <c r="F1579" s="1" t="s">
        <v>44</v>
      </c>
      <c r="G1579" s="2">
        <v>44267</v>
      </c>
      <c r="H1579" s="3">
        <v>0.51666666666666672</v>
      </c>
      <c r="I1579">
        <v>35985181</v>
      </c>
      <c r="J1579">
        <v>1</v>
      </c>
      <c r="K1579" s="1" t="s">
        <v>4907</v>
      </c>
      <c r="L1579">
        <v>0</v>
      </c>
      <c r="M1579" s="4">
        <v>3.0393312998145117</v>
      </c>
      <c r="N1579" s="5">
        <v>12409.86</v>
      </c>
      <c r="O1579" s="5">
        <f>IF(March_21[[#This Row],[WIN_OSE]]=0,('Summary Sheet'!$O$1)-('Summary Sheet'!$O$1*2%),-'Summary Sheet'!$O$1*(March_21[[#This Row],[BSP]]-1))</f>
        <v>1.96</v>
      </c>
    </row>
    <row r="1580" spans="1:15" x14ac:dyDescent="0.25">
      <c r="A1580">
        <v>180439611</v>
      </c>
      <c r="B1580" s="1" t="s">
        <v>23</v>
      </c>
      <c r="C1580" s="1" t="s">
        <v>167</v>
      </c>
      <c r="D1580" s="1" t="s">
        <v>7033</v>
      </c>
      <c r="E1580" s="1" t="s">
        <v>27</v>
      </c>
      <c r="F1580" s="1" t="s">
        <v>186</v>
      </c>
      <c r="G1580" s="2">
        <v>44267</v>
      </c>
      <c r="H1580" s="3">
        <v>0.52708333333333335</v>
      </c>
      <c r="I1580">
        <v>18563045</v>
      </c>
      <c r="J1580">
        <v>2</v>
      </c>
      <c r="K1580" s="1" t="s">
        <v>947</v>
      </c>
      <c r="L1580">
        <v>0</v>
      </c>
      <c r="M1580" s="4">
        <v>4.3</v>
      </c>
      <c r="N1580" s="5">
        <v>5151.84</v>
      </c>
      <c r="O1580" s="5">
        <f>IF(March_21[[#This Row],[WIN_OSE]]=0,('Summary Sheet'!$O$1)-('Summary Sheet'!$O$1*2%),-'Summary Sheet'!$O$1*(March_21[[#This Row],[BSP]]-1))</f>
        <v>1.96</v>
      </c>
    </row>
    <row r="1581" spans="1:15" x14ac:dyDescent="0.25">
      <c r="A1581">
        <v>180439613</v>
      </c>
      <c r="B1581" s="1" t="s">
        <v>23</v>
      </c>
      <c r="C1581" s="1" t="s">
        <v>167</v>
      </c>
      <c r="D1581" s="1" t="s">
        <v>7033</v>
      </c>
      <c r="E1581" s="1" t="s">
        <v>43</v>
      </c>
      <c r="F1581" s="1" t="s">
        <v>44</v>
      </c>
      <c r="G1581" s="2">
        <v>44267</v>
      </c>
      <c r="H1581" s="3">
        <v>0.53749999999999998</v>
      </c>
      <c r="I1581">
        <v>37527208</v>
      </c>
      <c r="J1581">
        <v>5</v>
      </c>
      <c r="K1581" s="1" t="s">
        <v>762</v>
      </c>
      <c r="L1581">
        <v>0</v>
      </c>
      <c r="M1581" s="4">
        <v>3.8</v>
      </c>
      <c r="N1581" s="5">
        <v>6968.86</v>
      </c>
      <c r="O1581" s="5">
        <f>IF(March_21[[#This Row],[WIN_OSE]]=0,('Summary Sheet'!$O$1)-('Summary Sheet'!$O$1*2%),-'Summary Sheet'!$O$1*(March_21[[#This Row],[BSP]]-1))</f>
        <v>1.96</v>
      </c>
    </row>
    <row r="1582" spans="1:15" x14ac:dyDescent="0.25">
      <c r="A1582">
        <v>180439615</v>
      </c>
      <c r="B1582" s="1" t="s">
        <v>23</v>
      </c>
      <c r="C1582" s="1" t="s">
        <v>167</v>
      </c>
      <c r="D1582" s="1" t="s">
        <v>7033</v>
      </c>
      <c r="E1582" s="1" t="s">
        <v>41</v>
      </c>
      <c r="F1582" s="1" t="s">
        <v>44</v>
      </c>
      <c r="G1582" s="2">
        <v>44267</v>
      </c>
      <c r="H1582" s="3">
        <v>0.54791666666666672</v>
      </c>
      <c r="I1582">
        <v>38528107</v>
      </c>
      <c r="J1582">
        <v>2</v>
      </c>
      <c r="K1582" s="1" t="s">
        <v>4055</v>
      </c>
      <c r="L1582">
        <v>0</v>
      </c>
      <c r="M1582" s="4">
        <v>4.3</v>
      </c>
      <c r="N1582" s="5">
        <v>5931.84</v>
      </c>
      <c r="O1582" s="5">
        <f>IF(March_21[[#This Row],[WIN_OSE]]=0,('Summary Sheet'!$O$1)-('Summary Sheet'!$O$1*2%),-'Summary Sheet'!$O$1*(March_21[[#This Row],[BSP]]-1))</f>
        <v>1.96</v>
      </c>
    </row>
    <row r="1583" spans="1:15" x14ac:dyDescent="0.25">
      <c r="A1583">
        <v>180439617</v>
      </c>
      <c r="B1583" s="1" t="s">
        <v>23</v>
      </c>
      <c r="C1583" s="1" t="s">
        <v>167</v>
      </c>
      <c r="D1583" s="1" t="s">
        <v>7033</v>
      </c>
      <c r="E1583" s="1" t="s">
        <v>39</v>
      </c>
      <c r="F1583" s="1" t="s">
        <v>44</v>
      </c>
      <c r="G1583" s="2">
        <v>44267</v>
      </c>
      <c r="H1583" s="3">
        <v>0.55833333333333335</v>
      </c>
      <c r="I1583">
        <v>38548477</v>
      </c>
      <c r="J1583">
        <v>1</v>
      </c>
      <c r="K1583" s="1" t="s">
        <v>4429</v>
      </c>
      <c r="L1583">
        <v>0</v>
      </c>
      <c r="M1583" s="4">
        <v>2.9062974652976115</v>
      </c>
      <c r="N1583" s="5">
        <v>14669.52</v>
      </c>
      <c r="O1583" s="5">
        <f>IF(March_21[[#This Row],[WIN_OSE]]=0,('Summary Sheet'!$O$1)-('Summary Sheet'!$O$1*2%),-'Summary Sheet'!$O$1*(March_21[[#This Row],[BSP]]-1))</f>
        <v>1.96</v>
      </c>
    </row>
    <row r="1584" spans="1:15" x14ac:dyDescent="0.25">
      <c r="A1584">
        <v>180439619</v>
      </c>
      <c r="B1584" s="1" t="s">
        <v>23</v>
      </c>
      <c r="C1584" s="1" t="s">
        <v>167</v>
      </c>
      <c r="D1584" s="1" t="s">
        <v>7033</v>
      </c>
      <c r="E1584" s="1" t="s">
        <v>47</v>
      </c>
      <c r="F1584" s="1" t="s">
        <v>44</v>
      </c>
      <c r="G1584" s="2">
        <v>44267</v>
      </c>
      <c r="H1584" s="3">
        <v>0.56874999999999998</v>
      </c>
      <c r="I1584">
        <v>38332102</v>
      </c>
      <c r="J1584">
        <v>6</v>
      </c>
      <c r="K1584" s="1" t="s">
        <v>6352</v>
      </c>
      <c r="L1584">
        <v>0</v>
      </c>
      <c r="M1584" s="4">
        <v>4.0842453981278215</v>
      </c>
      <c r="N1584" s="5">
        <v>6895.96</v>
      </c>
      <c r="O1584" s="5">
        <f>IF(March_21[[#This Row],[WIN_OSE]]=0,('Summary Sheet'!$O$1)-('Summary Sheet'!$O$1*2%),-'Summary Sheet'!$O$1*(March_21[[#This Row],[BSP]]-1))</f>
        <v>1.96</v>
      </c>
    </row>
    <row r="1585" spans="1:15" x14ac:dyDescent="0.25">
      <c r="A1585">
        <v>180439687</v>
      </c>
      <c r="B1585" s="1" t="s">
        <v>19</v>
      </c>
      <c r="C1585" s="1" t="s">
        <v>3129</v>
      </c>
      <c r="D1585" s="1" t="s">
        <v>7033</v>
      </c>
      <c r="E1585" s="1" t="s">
        <v>24</v>
      </c>
      <c r="F1585" s="1" t="s">
        <v>54</v>
      </c>
      <c r="G1585" s="2">
        <v>44267</v>
      </c>
      <c r="H1585" s="3">
        <v>0.58611111111111114</v>
      </c>
      <c r="I1585">
        <v>17253072</v>
      </c>
      <c r="J1585">
        <v>3</v>
      </c>
      <c r="K1585" s="1" t="s">
        <v>4593</v>
      </c>
      <c r="L1585">
        <v>0</v>
      </c>
      <c r="M1585" s="4">
        <v>1.9741571081290386</v>
      </c>
      <c r="N1585" s="5">
        <v>12357.9</v>
      </c>
      <c r="O1585" s="5">
        <f>IF(March_21[[#This Row],[WIN_OSE]]=0,('Summary Sheet'!$O$1)-('Summary Sheet'!$O$1*2%),-'Summary Sheet'!$O$1*(March_21[[#This Row],[BSP]]-1))</f>
        <v>1.96</v>
      </c>
    </row>
    <row r="1586" spans="1:15" x14ac:dyDescent="0.25">
      <c r="A1586">
        <v>180439689</v>
      </c>
      <c r="B1586" s="1" t="s">
        <v>19</v>
      </c>
      <c r="C1586" s="1" t="s">
        <v>3129</v>
      </c>
      <c r="D1586" s="1" t="s">
        <v>7033</v>
      </c>
      <c r="E1586" s="1" t="s">
        <v>48</v>
      </c>
      <c r="F1586" s="1" t="s">
        <v>960</v>
      </c>
      <c r="G1586" s="2">
        <v>44267</v>
      </c>
      <c r="H1586" s="3">
        <v>0.59652777777777777</v>
      </c>
      <c r="I1586">
        <v>38114649</v>
      </c>
      <c r="J1586">
        <v>2</v>
      </c>
      <c r="K1586" s="1" t="s">
        <v>3754</v>
      </c>
      <c r="L1586">
        <v>0</v>
      </c>
      <c r="M1586" s="4">
        <v>2.8200823432251116</v>
      </c>
      <c r="N1586" s="5">
        <v>9130.74</v>
      </c>
      <c r="O1586" s="5">
        <f>IF(March_21[[#This Row],[WIN_OSE]]=0,('Summary Sheet'!$O$1)-('Summary Sheet'!$O$1*2%),-'Summary Sheet'!$O$1*(March_21[[#This Row],[BSP]]-1))</f>
        <v>1.96</v>
      </c>
    </row>
    <row r="1587" spans="1:15" x14ac:dyDescent="0.25">
      <c r="A1587">
        <v>180439691</v>
      </c>
      <c r="B1587" s="1" t="s">
        <v>19</v>
      </c>
      <c r="C1587" s="1" t="s">
        <v>3129</v>
      </c>
      <c r="D1587" s="1" t="s">
        <v>7033</v>
      </c>
      <c r="E1587" s="1" t="s">
        <v>39</v>
      </c>
      <c r="F1587" s="1" t="s">
        <v>54</v>
      </c>
      <c r="G1587" s="2">
        <v>44267</v>
      </c>
      <c r="H1587" s="3">
        <v>0.60833333333333328</v>
      </c>
      <c r="I1587">
        <v>28800231</v>
      </c>
      <c r="J1587">
        <v>5</v>
      </c>
      <c r="K1587" s="1" t="s">
        <v>3902</v>
      </c>
      <c r="L1587">
        <v>1</v>
      </c>
      <c r="M1587" s="4">
        <v>3.6</v>
      </c>
      <c r="N1587" s="5">
        <v>4183.32</v>
      </c>
      <c r="O1587" s="5">
        <f>IF(March_21[[#This Row],[WIN_OSE]]=0,('Summary Sheet'!$O$1)-('Summary Sheet'!$O$1*2%),-'Summary Sheet'!$O$1*(March_21[[#This Row],[BSP]]-1))</f>
        <v>-5.2</v>
      </c>
    </row>
    <row r="1588" spans="1:15" x14ac:dyDescent="0.25">
      <c r="A1588">
        <v>180439693</v>
      </c>
      <c r="B1588" s="1" t="s">
        <v>19</v>
      </c>
      <c r="C1588" s="1" t="s">
        <v>3129</v>
      </c>
      <c r="D1588" s="1" t="s">
        <v>7033</v>
      </c>
      <c r="E1588" s="1" t="s">
        <v>39</v>
      </c>
      <c r="F1588" s="1" t="s">
        <v>54</v>
      </c>
      <c r="G1588" s="2">
        <v>44267</v>
      </c>
      <c r="H1588" s="3">
        <v>0.62083333333333335</v>
      </c>
      <c r="I1588">
        <v>24802604</v>
      </c>
      <c r="J1588">
        <v>3</v>
      </c>
      <c r="K1588" s="1" t="s">
        <v>5552</v>
      </c>
      <c r="L1588">
        <v>1</v>
      </c>
      <c r="M1588" s="4">
        <v>4.1344913083582648</v>
      </c>
      <c r="N1588" s="5">
        <v>6108.12</v>
      </c>
      <c r="O1588" s="5">
        <f>IF(March_21[[#This Row],[WIN_OSE]]=0,('Summary Sheet'!$O$1)-('Summary Sheet'!$O$1*2%),-'Summary Sheet'!$O$1*(March_21[[#This Row],[BSP]]-1))</f>
        <v>-6.2689826167165297</v>
      </c>
    </row>
    <row r="1589" spans="1:15" x14ac:dyDescent="0.25">
      <c r="A1589">
        <v>180439695</v>
      </c>
      <c r="B1589" s="1" t="s">
        <v>19</v>
      </c>
      <c r="C1589" s="1" t="s">
        <v>3129</v>
      </c>
      <c r="D1589" s="1" t="s">
        <v>7033</v>
      </c>
      <c r="E1589" s="1" t="s">
        <v>48</v>
      </c>
      <c r="F1589" s="1" t="s">
        <v>54</v>
      </c>
      <c r="G1589" s="2">
        <v>44267</v>
      </c>
      <c r="H1589" s="3">
        <v>0.63124999999999998</v>
      </c>
      <c r="I1589">
        <v>38784112</v>
      </c>
      <c r="J1589">
        <v>4</v>
      </c>
      <c r="K1589" s="1" t="s">
        <v>5558</v>
      </c>
      <c r="L1589">
        <v>0</v>
      </c>
      <c r="M1589" s="4">
        <v>4.581500661777973</v>
      </c>
      <c r="N1589" s="5">
        <v>4129.82</v>
      </c>
      <c r="O1589" s="5">
        <f>IF(March_21[[#This Row],[WIN_OSE]]=0,('Summary Sheet'!$O$1)-('Summary Sheet'!$O$1*2%),-'Summary Sheet'!$O$1*(March_21[[#This Row],[BSP]]-1))</f>
        <v>1.96</v>
      </c>
    </row>
    <row r="1590" spans="1:15" x14ac:dyDescent="0.25">
      <c r="A1590">
        <v>180439697</v>
      </c>
      <c r="B1590" s="1" t="s">
        <v>19</v>
      </c>
      <c r="C1590" s="1" t="s">
        <v>3129</v>
      </c>
      <c r="D1590" s="1" t="s">
        <v>7033</v>
      </c>
      <c r="E1590" s="1" t="s">
        <v>47</v>
      </c>
      <c r="F1590" s="1" t="s">
        <v>54</v>
      </c>
      <c r="G1590" s="2">
        <v>44267</v>
      </c>
      <c r="H1590" s="3">
        <v>0.6430555555555556</v>
      </c>
      <c r="I1590">
        <v>28800256</v>
      </c>
      <c r="J1590">
        <v>6</v>
      </c>
      <c r="K1590" s="1" t="s">
        <v>5997</v>
      </c>
      <c r="L1590">
        <v>0</v>
      </c>
      <c r="M1590" s="4">
        <v>2.4901685441735752</v>
      </c>
      <c r="N1590" s="5">
        <v>15482.24</v>
      </c>
      <c r="O1590" s="5">
        <f>IF(March_21[[#This Row],[WIN_OSE]]=0,('Summary Sheet'!$O$1)-('Summary Sheet'!$O$1*2%),-'Summary Sheet'!$O$1*(March_21[[#This Row],[BSP]]-1))</f>
        <v>1.96</v>
      </c>
    </row>
    <row r="1591" spans="1:15" x14ac:dyDescent="0.25">
      <c r="A1591">
        <v>180439699</v>
      </c>
      <c r="B1591" s="1" t="s">
        <v>19</v>
      </c>
      <c r="C1591" s="1" t="s">
        <v>3129</v>
      </c>
      <c r="D1591" s="1" t="s">
        <v>7033</v>
      </c>
      <c r="E1591" s="1" t="s">
        <v>41</v>
      </c>
      <c r="F1591" s="1" t="s">
        <v>54</v>
      </c>
      <c r="G1591" s="2">
        <v>44267</v>
      </c>
      <c r="H1591" s="3">
        <v>0.65555555555555556</v>
      </c>
      <c r="I1591">
        <v>36142948</v>
      </c>
      <c r="J1591">
        <v>2</v>
      </c>
      <c r="K1591" s="1" t="s">
        <v>6159</v>
      </c>
      <c r="L1591">
        <v>0</v>
      </c>
      <c r="M1591" s="4">
        <v>2.6440305300000002</v>
      </c>
      <c r="N1591" s="5">
        <v>7667.8</v>
      </c>
      <c r="O1591" s="5">
        <f>IF(March_21[[#This Row],[WIN_OSE]]=0,('Summary Sheet'!$O$1)-('Summary Sheet'!$O$1*2%),-'Summary Sheet'!$O$1*(March_21[[#This Row],[BSP]]-1))</f>
        <v>1.96</v>
      </c>
    </row>
    <row r="1592" spans="1:15" x14ac:dyDescent="0.25">
      <c r="A1592">
        <v>180439701</v>
      </c>
      <c r="B1592" s="1" t="s">
        <v>19</v>
      </c>
      <c r="C1592" s="1" t="s">
        <v>3129</v>
      </c>
      <c r="D1592" s="1" t="s">
        <v>7033</v>
      </c>
      <c r="E1592" s="1" t="s">
        <v>48</v>
      </c>
      <c r="F1592" s="1" t="s">
        <v>54</v>
      </c>
      <c r="G1592" s="2">
        <v>44267</v>
      </c>
      <c r="H1592" s="3">
        <v>0.6694444444444444</v>
      </c>
      <c r="I1592">
        <v>36128662</v>
      </c>
      <c r="J1592">
        <v>1</v>
      </c>
      <c r="K1592" s="1" t="s">
        <v>6395</v>
      </c>
      <c r="L1592">
        <v>0</v>
      </c>
      <c r="M1592" s="4">
        <v>3.4939639343887396</v>
      </c>
      <c r="N1592" s="5">
        <v>12566.78</v>
      </c>
      <c r="O1592" s="5">
        <f>IF(March_21[[#This Row],[WIN_OSE]]=0,('Summary Sheet'!$O$1)-('Summary Sheet'!$O$1*2%),-'Summary Sheet'!$O$1*(March_21[[#This Row],[BSP]]-1))</f>
        <v>1.96</v>
      </c>
    </row>
    <row r="1593" spans="1:15" x14ac:dyDescent="0.25">
      <c r="A1593">
        <v>180439703</v>
      </c>
      <c r="B1593" s="1" t="s">
        <v>19</v>
      </c>
      <c r="C1593" s="1" t="s">
        <v>3129</v>
      </c>
      <c r="D1593" s="1" t="s">
        <v>7033</v>
      </c>
      <c r="E1593" s="1" t="s">
        <v>39</v>
      </c>
      <c r="F1593" s="1" t="s">
        <v>54</v>
      </c>
      <c r="G1593" s="2">
        <v>44267</v>
      </c>
      <c r="H1593" s="3">
        <v>0.68263888888888891</v>
      </c>
      <c r="I1593">
        <v>28727229</v>
      </c>
      <c r="J1593">
        <v>4</v>
      </c>
      <c r="K1593" s="1" t="s">
        <v>6006</v>
      </c>
      <c r="L1593">
        <v>1</v>
      </c>
      <c r="M1593" s="4">
        <v>3.7806569175365796</v>
      </c>
      <c r="N1593" s="5">
        <v>6684.32</v>
      </c>
      <c r="O1593" s="5">
        <f>IF(March_21[[#This Row],[WIN_OSE]]=0,('Summary Sheet'!$O$1)-('Summary Sheet'!$O$1*2%),-'Summary Sheet'!$O$1*(March_21[[#This Row],[BSP]]-1))</f>
        <v>-5.5613138350731592</v>
      </c>
    </row>
    <row r="1594" spans="1:15" x14ac:dyDescent="0.25">
      <c r="A1594">
        <v>180439705</v>
      </c>
      <c r="B1594" s="1" t="s">
        <v>19</v>
      </c>
      <c r="C1594" s="1" t="s">
        <v>3129</v>
      </c>
      <c r="D1594" s="1" t="s">
        <v>7033</v>
      </c>
      <c r="E1594" s="1" t="s">
        <v>30</v>
      </c>
      <c r="F1594" s="1" t="s">
        <v>54</v>
      </c>
      <c r="G1594" s="2">
        <v>44267</v>
      </c>
      <c r="H1594" s="3">
        <v>0.69652777777777775</v>
      </c>
      <c r="I1594">
        <v>38784115</v>
      </c>
      <c r="J1594">
        <v>2</v>
      </c>
      <c r="K1594" s="1" t="s">
        <v>5252</v>
      </c>
      <c r="L1594">
        <v>1</v>
      </c>
      <c r="M1594" s="4">
        <v>3.12770881022574</v>
      </c>
      <c r="N1594" s="5">
        <v>7453</v>
      </c>
      <c r="O1594" s="5">
        <f>IF(March_21[[#This Row],[WIN_OSE]]=0,('Summary Sheet'!$O$1)-('Summary Sheet'!$O$1*2%),-'Summary Sheet'!$O$1*(March_21[[#This Row],[BSP]]-1))</f>
        <v>-4.25541762045148</v>
      </c>
    </row>
    <row r="1595" spans="1:15" x14ac:dyDescent="0.25">
      <c r="A1595">
        <v>180439707</v>
      </c>
      <c r="B1595" s="1" t="s">
        <v>19</v>
      </c>
      <c r="C1595" s="1" t="s">
        <v>3129</v>
      </c>
      <c r="D1595" s="1" t="s">
        <v>7033</v>
      </c>
      <c r="E1595" s="1" t="s">
        <v>48</v>
      </c>
      <c r="F1595" s="1" t="s">
        <v>54</v>
      </c>
      <c r="G1595" s="2">
        <v>44267</v>
      </c>
      <c r="H1595" s="3">
        <v>0.7104166666666667</v>
      </c>
      <c r="I1595">
        <v>38712510</v>
      </c>
      <c r="J1595">
        <v>1</v>
      </c>
      <c r="K1595" s="1" t="s">
        <v>6394</v>
      </c>
      <c r="L1595">
        <v>1</v>
      </c>
      <c r="M1595" s="4">
        <v>3.9290072055278138</v>
      </c>
      <c r="N1595" s="5">
        <v>10894.08</v>
      </c>
      <c r="O1595" s="5">
        <f>IF(March_21[[#This Row],[WIN_OSE]]=0,('Summary Sheet'!$O$1)-('Summary Sheet'!$O$1*2%),-'Summary Sheet'!$O$1*(March_21[[#This Row],[BSP]]-1))</f>
        <v>-5.8580144110556276</v>
      </c>
    </row>
    <row r="1596" spans="1:15" x14ac:dyDescent="0.25">
      <c r="A1596">
        <v>180439709</v>
      </c>
      <c r="B1596" s="1" t="s">
        <v>19</v>
      </c>
      <c r="C1596" s="1" t="s">
        <v>3129</v>
      </c>
      <c r="D1596" s="1" t="s">
        <v>7033</v>
      </c>
      <c r="E1596" s="1" t="s">
        <v>24</v>
      </c>
      <c r="F1596" s="1" t="s">
        <v>54</v>
      </c>
      <c r="G1596" s="2">
        <v>44267</v>
      </c>
      <c r="H1596" s="3">
        <v>0.72361111111111109</v>
      </c>
      <c r="I1596">
        <v>38712524</v>
      </c>
      <c r="J1596">
        <v>6</v>
      </c>
      <c r="K1596" s="1" t="s">
        <v>6406</v>
      </c>
      <c r="L1596">
        <v>0</v>
      </c>
      <c r="M1596" s="4">
        <v>4.0085420708975281</v>
      </c>
      <c r="N1596" s="5">
        <v>6391.58</v>
      </c>
      <c r="O1596" s="5">
        <f>IF(March_21[[#This Row],[WIN_OSE]]=0,('Summary Sheet'!$O$1)-('Summary Sheet'!$O$1*2%),-'Summary Sheet'!$O$1*(March_21[[#This Row],[BSP]]-1))</f>
        <v>1.96</v>
      </c>
    </row>
    <row r="1597" spans="1:15" x14ac:dyDescent="0.25">
      <c r="A1597">
        <v>180439808</v>
      </c>
      <c r="B1597" s="1" t="s">
        <v>23</v>
      </c>
      <c r="C1597" s="1" t="s">
        <v>3130</v>
      </c>
      <c r="D1597" s="1" t="s">
        <v>7033</v>
      </c>
      <c r="E1597" s="1" t="s">
        <v>65</v>
      </c>
      <c r="F1597" s="1" t="s">
        <v>168</v>
      </c>
      <c r="G1597" s="2">
        <v>44267</v>
      </c>
      <c r="H1597" s="3">
        <v>0.5756944444444444</v>
      </c>
      <c r="I1597">
        <v>38130928</v>
      </c>
      <c r="J1597">
        <v>2</v>
      </c>
      <c r="K1597" s="1" t="s">
        <v>5966</v>
      </c>
      <c r="L1597">
        <v>1</v>
      </c>
      <c r="M1597" s="4">
        <v>4.5</v>
      </c>
      <c r="N1597" s="5">
        <v>10848.32</v>
      </c>
      <c r="O1597" s="5">
        <f>IF(March_21[[#This Row],[WIN_OSE]]=0,('Summary Sheet'!$O$1)-('Summary Sheet'!$O$1*2%),-'Summary Sheet'!$O$1*(March_21[[#This Row],[BSP]]-1))</f>
        <v>-7</v>
      </c>
    </row>
    <row r="1598" spans="1:15" x14ac:dyDescent="0.25">
      <c r="A1598">
        <v>180439810</v>
      </c>
      <c r="B1598" s="1" t="s">
        <v>23</v>
      </c>
      <c r="C1598" s="1" t="s">
        <v>3130</v>
      </c>
      <c r="D1598" s="1" t="s">
        <v>7033</v>
      </c>
      <c r="E1598" s="1" t="s">
        <v>208</v>
      </c>
      <c r="F1598" s="1" t="s">
        <v>194</v>
      </c>
      <c r="G1598" s="2">
        <v>44267</v>
      </c>
      <c r="H1598" s="3">
        <v>0.58819444444444446</v>
      </c>
      <c r="I1598">
        <v>26618421</v>
      </c>
      <c r="J1598">
        <v>4</v>
      </c>
      <c r="K1598" s="1" t="s">
        <v>6179</v>
      </c>
      <c r="L1598">
        <v>0</v>
      </c>
      <c r="M1598" s="4">
        <v>3.8142743194107709</v>
      </c>
      <c r="N1598" s="5">
        <v>9476.2199999999993</v>
      </c>
      <c r="O1598" s="5">
        <f>IF(March_21[[#This Row],[WIN_OSE]]=0,('Summary Sheet'!$O$1)-('Summary Sheet'!$O$1*2%),-'Summary Sheet'!$O$1*(March_21[[#This Row],[BSP]]-1))</f>
        <v>1.96</v>
      </c>
    </row>
    <row r="1599" spans="1:15" x14ac:dyDescent="0.25">
      <c r="A1599">
        <v>180439812</v>
      </c>
      <c r="B1599" s="1" t="s">
        <v>23</v>
      </c>
      <c r="C1599" s="1" t="s">
        <v>3130</v>
      </c>
      <c r="D1599" s="1" t="s">
        <v>7033</v>
      </c>
      <c r="E1599" s="1" t="s">
        <v>39</v>
      </c>
      <c r="F1599" s="1" t="s">
        <v>168</v>
      </c>
      <c r="G1599" s="2">
        <v>44267</v>
      </c>
      <c r="H1599" s="3">
        <v>0.59930555555555554</v>
      </c>
      <c r="I1599">
        <v>37066383</v>
      </c>
      <c r="J1599">
        <v>5</v>
      </c>
      <c r="K1599" s="1" t="s">
        <v>3921</v>
      </c>
      <c r="L1599">
        <v>0</v>
      </c>
      <c r="M1599" s="4">
        <v>3.68760238</v>
      </c>
      <c r="N1599" s="5">
        <v>9307.76</v>
      </c>
      <c r="O1599" s="5">
        <f>IF(March_21[[#This Row],[WIN_OSE]]=0,('Summary Sheet'!$O$1)-('Summary Sheet'!$O$1*2%),-'Summary Sheet'!$O$1*(March_21[[#This Row],[BSP]]-1))</f>
        <v>1.96</v>
      </c>
    </row>
    <row r="1600" spans="1:15" x14ac:dyDescent="0.25">
      <c r="A1600">
        <v>180439814</v>
      </c>
      <c r="B1600" s="1" t="s">
        <v>23</v>
      </c>
      <c r="C1600" s="1" t="s">
        <v>3130</v>
      </c>
      <c r="D1600" s="1" t="s">
        <v>7033</v>
      </c>
      <c r="E1600" s="1" t="s">
        <v>43</v>
      </c>
      <c r="F1600" s="1" t="s">
        <v>168</v>
      </c>
      <c r="G1600" s="2">
        <v>44267</v>
      </c>
      <c r="H1600" s="3">
        <v>0.61250000000000004</v>
      </c>
      <c r="I1600">
        <v>22422498</v>
      </c>
      <c r="J1600">
        <v>2</v>
      </c>
      <c r="K1600" s="1" t="s">
        <v>6169</v>
      </c>
      <c r="L1600">
        <v>0</v>
      </c>
      <c r="M1600" s="4">
        <v>4.3905052237177742</v>
      </c>
      <c r="N1600" s="5">
        <v>9879.7800000000007</v>
      </c>
      <c r="O1600" s="5">
        <f>IF(March_21[[#This Row],[WIN_OSE]]=0,('Summary Sheet'!$O$1)-('Summary Sheet'!$O$1*2%),-'Summary Sheet'!$O$1*(March_21[[#This Row],[BSP]]-1))</f>
        <v>1.96</v>
      </c>
    </row>
    <row r="1601" spans="1:15" x14ac:dyDescent="0.25">
      <c r="A1601">
        <v>180439816</v>
      </c>
      <c r="B1601" s="1" t="s">
        <v>23</v>
      </c>
      <c r="C1601" s="1" t="s">
        <v>3130</v>
      </c>
      <c r="D1601" s="1" t="s">
        <v>7033</v>
      </c>
      <c r="E1601" s="1" t="s">
        <v>193</v>
      </c>
      <c r="F1601" s="1" t="s">
        <v>194</v>
      </c>
      <c r="G1601" s="2">
        <v>44267</v>
      </c>
      <c r="H1601" s="3">
        <v>0.62638888888888888</v>
      </c>
      <c r="I1601">
        <v>37949802</v>
      </c>
      <c r="J1601">
        <v>3</v>
      </c>
      <c r="K1601" s="1" t="s">
        <v>896</v>
      </c>
      <c r="L1601">
        <v>0</v>
      </c>
      <c r="M1601" s="4">
        <v>4.3</v>
      </c>
      <c r="N1601" s="5">
        <v>7449.36</v>
      </c>
      <c r="O1601" s="5">
        <f>IF(March_21[[#This Row],[WIN_OSE]]=0,('Summary Sheet'!$O$1)-('Summary Sheet'!$O$1*2%),-'Summary Sheet'!$O$1*(March_21[[#This Row],[BSP]]-1))</f>
        <v>1.96</v>
      </c>
    </row>
    <row r="1602" spans="1:15" x14ac:dyDescent="0.25">
      <c r="A1602">
        <v>180439818</v>
      </c>
      <c r="B1602" s="1" t="s">
        <v>23</v>
      </c>
      <c r="C1602" s="1" t="s">
        <v>3130</v>
      </c>
      <c r="D1602" s="1" t="s">
        <v>7033</v>
      </c>
      <c r="E1602" s="1" t="s">
        <v>24</v>
      </c>
      <c r="F1602" s="1" t="s">
        <v>168</v>
      </c>
      <c r="G1602" s="2">
        <v>44267</v>
      </c>
      <c r="H1602" s="3">
        <v>0.63749999999999996</v>
      </c>
      <c r="I1602">
        <v>37839074</v>
      </c>
      <c r="J1602">
        <v>1</v>
      </c>
      <c r="K1602" s="1" t="s">
        <v>693</v>
      </c>
      <c r="L1602">
        <v>0</v>
      </c>
      <c r="M1602" s="4">
        <v>2.7300051536784666</v>
      </c>
      <c r="N1602" s="5">
        <v>12731.68</v>
      </c>
      <c r="O1602" s="5">
        <f>IF(March_21[[#This Row],[WIN_OSE]]=0,('Summary Sheet'!$O$1)-('Summary Sheet'!$O$1*2%),-'Summary Sheet'!$O$1*(March_21[[#This Row],[BSP]]-1))</f>
        <v>1.96</v>
      </c>
    </row>
    <row r="1603" spans="1:15" x14ac:dyDescent="0.25">
      <c r="A1603">
        <v>180439820</v>
      </c>
      <c r="B1603" s="1" t="s">
        <v>23</v>
      </c>
      <c r="C1603" s="1" t="s">
        <v>3130</v>
      </c>
      <c r="D1603" s="1" t="s">
        <v>7033</v>
      </c>
      <c r="E1603" s="1" t="s">
        <v>41</v>
      </c>
      <c r="F1603" s="1" t="s">
        <v>168</v>
      </c>
      <c r="G1603" s="2">
        <v>44267</v>
      </c>
      <c r="H1603" s="3">
        <v>0.65138888888888891</v>
      </c>
      <c r="I1603">
        <v>36858468</v>
      </c>
      <c r="J1603">
        <v>6</v>
      </c>
      <c r="K1603" s="1" t="s">
        <v>1304</v>
      </c>
      <c r="L1603">
        <v>1</v>
      </c>
      <c r="M1603" s="4">
        <v>2.6053790834157553</v>
      </c>
      <c r="N1603" s="5">
        <v>18765.48</v>
      </c>
      <c r="O1603" s="5">
        <f>IF(March_21[[#This Row],[WIN_OSE]]=0,('Summary Sheet'!$O$1)-('Summary Sheet'!$O$1*2%),-'Summary Sheet'!$O$1*(March_21[[#This Row],[BSP]]-1))</f>
        <v>-3.2107581668315106</v>
      </c>
    </row>
    <row r="1604" spans="1:15" x14ac:dyDescent="0.25">
      <c r="A1604">
        <v>180439822</v>
      </c>
      <c r="B1604" s="1" t="s">
        <v>23</v>
      </c>
      <c r="C1604" s="1" t="s">
        <v>3130</v>
      </c>
      <c r="D1604" s="1" t="s">
        <v>7033</v>
      </c>
      <c r="E1604" s="1" t="s">
        <v>24</v>
      </c>
      <c r="F1604" s="1" t="s">
        <v>168</v>
      </c>
      <c r="G1604" s="2">
        <v>44267</v>
      </c>
      <c r="H1604" s="3">
        <v>0.66527777777777775</v>
      </c>
      <c r="I1604">
        <v>37066449</v>
      </c>
      <c r="J1604">
        <v>5</v>
      </c>
      <c r="K1604" s="1" t="s">
        <v>4028</v>
      </c>
      <c r="L1604">
        <v>1</v>
      </c>
      <c r="M1604" s="4">
        <v>3.25</v>
      </c>
      <c r="N1604" s="5">
        <v>13669.92</v>
      </c>
      <c r="O1604" s="5">
        <f>IF(March_21[[#This Row],[WIN_OSE]]=0,('Summary Sheet'!$O$1)-('Summary Sheet'!$O$1*2%),-'Summary Sheet'!$O$1*(March_21[[#This Row],[BSP]]-1))</f>
        <v>-4.5</v>
      </c>
    </row>
    <row r="1605" spans="1:15" x14ac:dyDescent="0.25">
      <c r="A1605">
        <v>180439824</v>
      </c>
      <c r="B1605" s="1" t="s">
        <v>23</v>
      </c>
      <c r="C1605" s="1" t="s">
        <v>3130</v>
      </c>
      <c r="D1605" s="1" t="s">
        <v>7033</v>
      </c>
      <c r="E1605" s="1" t="s">
        <v>208</v>
      </c>
      <c r="F1605" s="1" t="s">
        <v>194</v>
      </c>
      <c r="G1605" s="2">
        <v>44267</v>
      </c>
      <c r="H1605" s="3">
        <v>0.6791666666666667</v>
      </c>
      <c r="I1605">
        <v>30571600</v>
      </c>
      <c r="J1605">
        <v>5</v>
      </c>
      <c r="K1605" s="1" t="s">
        <v>5189</v>
      </c>
      <c r="L1605">
        <v>0</v>
      </c>
      <c r="M1605" s="4">
        <v>4.3</v>
      </c>
      <c r="N1605" s="5">
        <v>8712.56</v>
      </c>
      <c r="O1605" s="5">
        <f>IF(March_21[[#This Row],[WIN_OSE]]=0,('Summary Sheet'!$O$1)-('Summary Sheet'!$O$1*2%),-'Summary Sheet'!$O$1*(March_21[[#This Row],[BSP]]-1))</f>
        <v>1.96</v>
      </c>
    </row>
    <row r="1606" spans="1:15" x14ac:dyDescent="0.25">
      <c r="A1606">
        <v>180439826</v>
      </c>
      <c r="B1606" s="1" t="s">
        <v>23</v>
      </c>
      <c r="C1606" s="1" t="s">
        <v>3130</v>
      </c>
      <c r="D1606" s="1" t="s">
        <v>7033</v>
      </c>
      <c r="E1606" s="1" t="s">
        <v>37</v>
      </c>
      <c r="F1606" s="1" t="s">
        <v>168</v>
      </c>
      <c r="G1606" s="2">
        <v>44267</v>
      </c>
      <c r="H1606" s="3">
        <v>0.69305555555555554</v>
      </c>
      <c r="I1606">
        <v>36161138</v>
      </c>
      <c r="J1606">
        <v>1</v>
      </c>
      <c r="K1606" s="1" t="s">
        <v>4916</v>
      </c>
      <c r="L1606">
        <v>0</v>
      </c>
      <c r="M1606" s="4">
        <v>2.8341874547092445</v>
      </c>
      <c r="N1606" s="5">
        <v>11450.82</v>
      </c>
      <c r="O1606" s="5">
        <f>IF(March_21[[#This Row],[WIN_OSE]]=0,('Summary Sheet'!$O$1)-('Summary Sheet'!$O$1*2%),-'Summary Sheet'!$O$1*(March_21[[#This Row],[BSP]]-1))</f>
        <v>1.96</v>
      </c>
    </row>
    <row r="1607" spans="1:15" x14ac:dyDescent="0.25">
      <c r="A1607">
        <v>180439828</v>
      </c>
      <c r="B1607" s="1" t="s">
        <v>23</v>
      </c>
      <c r="C1607" s="1" t="s">
        <v>3130</v>
      </c>
      <c r="D1607" s="1" t="s">
        <v>7033</v>
      </c>
      <c r="E1607" s="1" t="s">
        <v>65</v>
      </c>
      <c r="F1607" s="1" t="s">
        <v>168</v>
      </c>
      <c r="G1607" s="2">
        <v>44267</v>
      </c>
      <c r="H1607" s="3">
        <v>0.70694444444444449</v>
      </c>
      <c r="I1607">
        <v>38489015</v>
      </c>
      <c r="J1607">
        <v>2</v>
      </c>
      <c r="K1607" s="1" t="s">
        <v>4956</v>
      </c>
      <c r="L1607">
        <v>1</v>
      </c>
      <c r="M1607" s="4">
        <v>3.7786956787453523</v>
      </c>
      <c r="N1607" s="5">
        <v>6704.48</v>
      </c>
      <c r="O1607" s="5">
        <f>IF(March_21[[#This Row],[WIN_OSE]]=0,('Summary Sheet'!$O$1)-('Summary Sheet'!$O$1*2%),-'Summary Sheet'!$O$1*(March_21[[#This Row],[BSP]]-1))</f>
        <v>-5.5573913574907046</v>
      </c>
    </row>
    <row r="1608" spans="1:15" x14ac:dyDescent="0.25">
      <c r="A1608">
        <v>180439830</v>
      </c>
      <c r="B1608" s="1" t="s">
        <v>23</v>
      </c>
      <c r="C1608" s="1" t="s">
        <v>3130</v>
      </c>
      <c r="D1608" s="1" t="s">
        <v>7033</v>
      </c>
      <c r="E1608" s="1" t="s">
        <v>39</v>
      </c>
      <c r="F1608" s="1" t="s">
        <v>168</v>
      </c>
      <c r="G1608" s="2">
        <v>44267</v>
      </c>
      <c r="H1608" s="3">
        <v>0.72083333333333333</v>
      </c>
      <c r="I1608">
        <v>25579768</v>
      </c>
      <c r="J1608">
        <v>6</v>
      </c>
      <c r="K1608" s="1" t="s">
        <v>5088</v>
      </c>
      <c r="L1608">
        <v>0</v>
      </c>
      <c r="M1608" s="4">
        <v>3.6144862818517858</v>
      </c>
      <c r="N1608" s="5">
        <v>6052.58</v>
      </c>
      <c r="O1608" s="5">
        <f>IF(March_21[[#This Row],[WIN_OSE]]=0,('Summary Sheet'!$O$1)-('Summary Sheet'!$O$1*2%),-'Summary Sheet'!$O$1*(March_21[[#This Row],[BSP]]-1))</f>
        <v>1.96</v>
      </c>
    </row>
    <row r="1609" spans="1:15" x14ac:dyDescent="0.25">
      <c r="A1609">
        <v>180439832</v>
      </c>
      <c r="B1609" s="1" t="s">
        <v>23</v>
      </c>
      <c r="C1609" s="1" t="s">
        <v>3130</v>
      </c>
      <c r="D1609" s="1" t="s">
        <v>7033</v>
      </c>
      <c r="E1609" s="1" t="s">
        <v>65</v>
      </c>
      <c r="F1609" s="1" t="s">
        <v>168</v>
      </c>
      <c r="G1609" s="2">
        <v>44267</v>
      </c>
      <c r="H1609" s="3">
        <v>0.73402777777777772</v>
      </c>
      <c r="I1609">
        <v>37246209</v>
      </c>
      <c r="J1609">
        <v>5</v>
      </c>
      <c r="K1609" s="1" t="s">
        <v>4966</v>
      </c>
      <c r="L1609">
        <v>1</v>
      </c>
      <c r="M1609" s="4">
        <v>2.2329143655282406</v>
      </c>
      <c r="N1609" s="5">
        <v>18307.28</v>
      </c>
      <c r="O1609" s="5">
        <f>IF(March_21[[#This Row],[WIN_OSE]]=0,('Summary Sheet'!$O$1)-('Summary Sheet'!$O$1*2%),-'Summary Sheet'!$O$1*(March_21[[#This Row],[BSP]]-1))</f>
        <v>-2.4658287310564813</v>
      </c>
    </row>
    <row r="1610" spans="1:15" x14ac:dyDescent="0.25">
      <c r="A1610">
        <v>180439835</v>
      </c>
      <c r="B1610" s="1" t="s">
        <v>23</v>
      </c>
      <c r="C1610" s="1" t="s">
        <v>3130</v>
      </c>
      <c r="D1610" s="1" t="s">
        <v>7033</v>
      </c>
      <c r="E1610" s="1" t="s">
        <v>24</v>
      </c>
      <c r="F1610" s="1" t="s">
        <v>168</v>
      </c>
      <c r="G1610" s="2">
        <v>44267</v>
      </c>
      <c r="H1610" s="3">
        <v>0.74583333333333335</v>
      </c>
      <c r="I1610">
        <v>37034357</v>
      </c>
      <c r="J1610">
        <v>6</v>
      </c>
      <c r="K1610" s="1" t="s">
        <v>5263</v>
      </c>
      <c r="L1610">
        <v>0</v>
      </c>
      <c r="M1610" s="4">
        <v>3.95</v>
      </c>
      <c r="N1610" s="5">
        <v>16646.86</v>
      </c>
      <c r="O1610" s="5">
        <f>IF(March_21[[#This Row],[WIN_OSE]]=0,('Summary Sheet'!$O$1)-('Summary Sheet'!$O$1*2%),-'Summary Sheet'!$O$1*(March_21[[#This Row],[BSP]]-1))</f>
        <v>1.96</v>
      </c>
    </row>
    <row r="1611" spans="1:15" x14ac:dyDescent="0.25">
      <c r="A1611">
        <v>180439951</v>
      </c>
      <c r="B1611" s="1" t="s">
        <v>23</v>
      </c>
      <c r="C1611" s="1" t="s">
        <v>3131</v>
      </c>
      <c r="D1611" s="1" t="s">
        <v>7033</v>
      </c>
      <c r="E1611" s="1" t="s">
        <v>43</v>
      </c>
      <c r="F1611" s="1" t="s">
        <v>54</v>
      </c>
      <c r="G1611" s="2">
        <v>44267</v>
      </c>
      <c r="H1611" s="3">
        <v>0.58125000000000004</v>
      </c>
      <c r="I1611">
        <v>37443793</v>
      </c>
      <c r="J1611">
        <v>4</v>
      </c>
      <c r="K1611" s="1" t="s">
        <v>6375</v>
      </c>
      <c r="L1611">
        <v>0</v>
      </c>
      <c r="M1611" s="4">
        <v>3.2369174159999998</v>
      </c>
      <c r="N1611" s="5">
        <v>14112.32</v>
      </c>
      <c r="O1611" s="5">
        <f>IF(March_21[[#This Row],[WIN_OSE]]=0,('Summary Sheet'!$O$1)-('Summary Sheet'!$O$1*2%),-'Summary Sheet'!$O$1*(March_21[[#This Row],[BSP]]-1))</f>
        <v>1.96</v>
      </c>
    </row>
    <row r="1612" spans="1:15" x14ac:dyDescent="0.25">
      <c r="A1612">
        <v>180439953</v>
      </c>
      <c r="B1612" s="1" t="s">
        <v>23</v>
      </c>
      <c r="C1612" s="1" t="s">
        <v>3131</v>
      </c>
      <c r="D1612" s="1" t="s">
        <v>7033</v>
      </c>
      <c r="E1612" s="1" t="s">
        <v>314</v>
      </c>
      <c r="F1612" s="1" t="s">
        <v>15</v>
      </c>
      <c r="G1612" s="2">
        <v>44267</v>
      </c>
      <c r="H1612" s="3">
        <v>0.59166666666666667</v>
      </c>
      <c r="I1612">
        <v>36027653</v>
      </c>
      <c r="J1612">
        <v>4</v>
      </c>
      <c r="K1612" s="1" t="s">
        <v>5567</v>
      </c>
      <c r="L1612">
        <v>0</v>
      </c>
      <c r="M1612" s="4">
        <v>3.6666273220000001</v>
      </c>
      <c r="N1612" s="5">
        <v>11467.62</v>
      </c>
      <c r="O1612" s="5">
        <f>IF(March_21[[#This Row],[WIN_OSE]]=0,('Summary Sheet'!$O$1)-('Summary Sheet'!$O$1*2%),-'Summary Sheet'!$O$1*(March_21[[#This Row],[BSP]]-1))</f>
        <v>1.96</v>
      </c>
    </row>
    <row r="1613" spans="1:15" x14ac:dyDescent="0.25">
      <c r="A1613">
        <v>180439955</v>
      </c>
      <c r="B1613" s="1" t="s">
        <v>23</v>
      </c>
      <c r="C1613" s="1" t="s">
        <v>3131</v>
      </c>
      <c r="D1613" s="1" t="s">
        <v>7033</v>
      </c>
      <c r="E1613" s="1" t="s">
        <v>30</v>
      </c>
      <c r="F1613" s="1" t="s">
        <v>54</v>
      </c>
      <c r="G1613" s="2">
        <v>44267</v>
      </c>
      <c r="H1613" s="3">
        <v>0.60555555555555551</v>
      </c>
      <c r="I1613">
        <v>23422211</v>
      </c>
      <c r="J1613">
        <v>2</v>
      </c>
      <c r="K1613" s="1" t="s">
        <v>347</v>
      </c>
      <c r="L1613">
        <v>0</v>
      </c>
      <c r="M1613" s="4">
        <v>3.8587022489999998</v>
      </c>
      <c r="N1613" s="5">
        <v>7878.72</v>
      </c>
      <c r="O1613" s="5">
        <f>IF(March_21[[#This Row],[WIN_OSE]]=0,('Summary Sheet'!$O$1)-('Summary Sheet'!$O$1*2%),-'Summary Sheet'!$O$1*(March_21[[#This Row],[BSP]]-1))</f>
        <v>1.96</v>
      </c>
    </row>
    <row r="1614" spans="1:15" x14ac:dyDescent="0.25">
      <c r="A1614">
        <v>180439957</v>
      </c>
      <c r="B1614" s="1" t="s">
        <v>23</v>
      </c>
      <c r="C1614" s="1" t="s">
        <v>3131</v>
      </c>
      <c r="D1614" s="1" t="s">
        <v>7033</v>
      </c>
      <c r="E1614" s="1" t="s">
        <v>47</v>
      </c>
      <c r="F1614" s="1" t="s">
        <v>54</v>
      </c>
      <c r="G1614" s="2">
        <v>44267</v>
      </c>
      <c r="H1614" s="3">
        <v>0.61944444444444446</v>
      </c>
      <c r="I1614">
        <v>37243422</v>
      </c>
      <c r="J1614">
        <v>5</v>
      </c>
      <c r="K1614" s="1" t="s">
        <v>6369</v>
      </c>
      <c r="L1614">
        <v>0</v>
      </c>
      <c r="M1614" s="4">
        <v>3.7733441223739823</v>
      </c>
      <c r="N1614" s="5">
        <v>11198.8</v>
      </c>
      <c r="O1614" s="5">
        <f>IF(March_21[[#This Row],[WIN_OSE]]=0,('Summary Sheet'!$O$1)-('Summary Sheet'!$O$1*2%),-'Summary Sheet'!$O$1*(March_21[[#This Row],[BSP]]-1))</f>
        <v>1.96</v>
      </c>
    </row>
    <row r="1615" spans="1:15" x14ac:dyDescent="0.25">
      <c r="A1615">
        <v>180439959</v>
      </c>
      <c r="B1615" s="1" t="s">
        <v>23</v>
      </c>
      <c r="C1615" s="1" t="s">
        <v>3131</v>
      </c>
      <c r="D1615" s="1" t="s">
        <v>7033</v>
      </c>
      <c r="E1615" s="1" t="s">
        <v>43</v>
      </c>
      <c r="F1615" s="1" t="s">
        <v>54</v>
      </c>
      <c r="G1615" s="2">
        <v>44267</v>
      </c>
      <c r="H1615" s="3">
        <v>0.63263888888888886</v>
      </c>
      <c r="I1615">
        <v>22332557</v>
      </c>
      <c r="J1615">
        <v>5</v>
      </c>
      <c r="K1615" s="1" t="s">
        <v>6198</v>
      </c>
      <c r="L1615">
        <v>1</v>
      </c>
      <c r="M1615" s="4">
        <v>3.85</v>
      </c>
      <c r="N1615" s="5">
        <v>6539.16</v>
      </c>
      <c r="O1615" s="5">
        <f>IF(March_21[[#This Row],[WIN_OSE]]=0,('Summary Sheet'!$O$1)-('Summary Sheet'!$O$1*2%),-'Summary Sheet'!$O$1*(March_21[[#This Row],[BSP]]-1))</f>
        <v>-5.7</v>
      </c>
    </row>
    <row r="1616" spans="1:15" x14ac:dyDescent="0.25">
      <c r="A1616">
        <v>180439961</v>
      </c>
      <c r="B1616" s="1" t="s">
        <v>23</v>
      </c>
      <c r="C1616" s="1" t="s">
        <v>3131</v>
      </c>
      <c r="D1616" s="1" t="s">
        <v>7033</v>
      </c>
      <c r="E1616" s="1" t="s">
        <v>41</v>
      </c>
      <c r="F1616" s="1" t="s">
        <v>54</v>
      </c>
      <c r="G1616" s="2">
        <v>44267</v>
      </c>
      <c r="H1616" s="3">
        <v>0.64444444444444449</v>
      </c>
      <c r="I1616">
        <v>35756546</v>
      </c>
      <c r="J1616">
        <v>6</v>
      </c>
      <c r="K1616" s="1" t="s">
        <v>5389</v>
      </c>
      <c r="L1616">
        <v>0</v>
      </c>
      <c r="M1616" s="4">
        <v>3.9679332934621199</v>
      </c>
      <c r="N1616" s="5">
        <v>8316.84</v>
      </c>
      <c r="O1616" s="5">
        <f>IF(March_21[[#This Row],[WIN_OSE]]=0,('Summary Sheet'!$O$1)-('Summary Sheet'!$O$1*2%),-'Summary Sheet'!$O$1*(March_21[[#This Row],[BSP]]-1))</f>
        <v>1.96</v>
      </c>
    </row>
    <row r="1617" spans="1:15" x14ac:dyDescent="0.25">
      <c r="A1617">
        <v>180439963</v>
      </c>
      <c r="B1617" s="1" t="s">
        <v>23</v>
      </c>
      <c r="C1617" s="1" t="s">
        <v>3131</v>
      </c>
      <c r="D1617" s="1" t="s">
        <v>7033</v>
      </c>
      <c r="E1617" s="1" t="s">
        <v>30</v>
      </c>
      <c r="F1617" s="1" t="s">
        <v>54</v>
      </c>
      <c r="G1617" s="2">
        <v>44267</v>
      </c>
      <c r="H1617" s="3">
        <v>0.65833333333333333</v>
      </c>
      <c r="I1617">
        <v>36494449</v>
      </c>
      <c r="J1617">
        <v>3</v>
      </c>
      <c r="K1617" s="1" t="s">
        <v>5798</v>
      </c>
      <c r="L1617">
        <v>1</v>
      </c>
      <c r="M1617" s="4">
        <v>2.9451459863748006</v>
      </c>
      <c r="N1617" s="5">
        <v>14177.26</v>
      </c>
      <c r="O1617" s="5">
        <f>IF(March_21[[#This Row],[WIN_OSE]]=0,('Summary Sheet'!$O$1)-('Summary Sheet'!$O$1*2%),-'Summary Sheet'!$O$1*(March_21[[#This Row],[BSP]]-1))</f>
        <v>-3.8902919727496013</v>
      </c>
    </row>
    <row r="1618" spans="1:15" x14ac:dyDescent="0.25">
      <c r="A1618">
        <v>180439965</v>
      </c>
      <c r="B1618" s="1" t="s">
        <v>23</v>
      </c>
      <c r="C1618" s="1" t="s">
        <v>3131</v>
      </c>
      <c r="D1618" s="1" t="s">
        <v>7033</v>
      </c>
      <c r="E1618" s="1" t="s">
        <v>39</v>
      </c>
      <c r="F1618" s="1" t="s">
        <v>54</v>
      </c>
      <c r="G1618" s="2">
        <v>44267</v>
      </c>
      <c r="H1618" s="3">
        <v>0.67222222222222228</v>
      </c>
      <c r="I1618">
        <v>25268936</v>
      </c>
      <c r="J1618">
        <v>6</v>
      </c>
      <c r="K1618" s="1" t="s">
        <v>615</v>
      </c>
      <c r="L1618">
        <v>1</v>
      </c>
      <c r="M1618" s="4">
        <v>3.737531809</v>
      </c>
      <c r="N1618" s="5">
        <v>11756.06</v>
      </c>
      <c r="O1618" s="5">
        <f>IF(March_21[[#This Row],[WIN_OSE]]=0,('Summary Sheet'!$O$1)-('Summary Sheet'!$O$1*2%),-'Summary Sheet'!$O$1*(March_21[[#This Row],[BSP]]-1))</f>
        <v>-5.4750636180000001</v>
      </c>
    </row>
    <row r="1619" spans="1:15" x14ac:dyDescent="0.25">
      <c r="A1619">
        <v>180439967</v>
      </c>
      <c r="B1619" s="1" t="s">
        <v>23</v>
      </c>
      <c r="C1619" s="1" t="s">
        <v>3131</v>
      </c>
      <c r="D1619" s="1" t="s">
        <v>7033</v>
      </c>
      <c r="E1619" s="1" t="s">
        <v>24</v>
      </c>
      <c r="F1619" s="1" t="s">
        <v>54</v>
      </c>
      <c r="G1619" s="2">
        <v>44267</v>
      </c>
      <c r="H1619" s="3">
        <v>0.68611111111111112</v>
      </c>
      <c r="I1619">
        <v>2118063</v>
      </c>
      <c r="J1619">
        <v>4</v>
      </c>
      <c r="K1619" s="1" t="s">
        <v>1195</v>
      </c>
      <c r="L1619">
        <v>1</v>
      </c>
      <c r="M1619" s="4">
        <v>4.4000000000000004</v>
      </c>
      <c r="N1619" s="5">
        <v>6759.02</v>
      </c>
      <c r="O1619" s="5">
        <f>IF(March_21[[#This Row],[WIN_OSE]]=0,('Summary Sheet'!$O$1)-('Summary Sheet'!$O$1*2%),-'Summary Sheet'!$O$1*(March_21[[#This Row],[BSP]]-1))</f>
        <v>-6.8000000000000007</v>
      </c>
    </row>
    <row r="1620" spans="1:15" x14ac:dyDescent="0.25">
      <c r="A1620">
        <v>180439969</v>
      </c>
      <c r="B1620" s="1" t="s">
        <v>23</v>
      </c>
      <c r="C1620" s="1" t="s">
        <v>3131</v>
      </c>
      <c r="D1620" s="1" t="s">
        <v>7033</v>
      </c>
      <c r="E1620" s="1" t="s">
        <v>41</v>
      </c>
      <c r="F1620" s="1" t="s">
        <v>54</v>
      </c>
      <c r="G1620" s="2">
        <v>44267</v>
      </c>
      <c r="H1620" s="3">
        <v>0.7</v>
      </c>
      <c r="I1620">
        <v>18539905</v>
      </c>
      <c r="J1620">
        <v>6</v>
      </c>
      <c r="K1620" s="1" t="s">
        <v>5565</v>
      </c>
      <c r="L1620">
        <v>0</v>
      </c>
      <c r="M1620" s="4">
        <v>2.7270400758572224</v>
      </c>
      <c r="N1620" s="5">
        <v>20973.119999999999</v>
      </c>
      <c r="O1620" s="5">
        <f>IF(March_21[[#This Row],[WIN_OSE]]=0,('Summary Sheet'!$O$1)-('Summary Sheet'!$O$1*2%),-'Summary Sheet'!$O$1*(March_21[[#This Row],[BSP]]-1))</f>
        <v>1.96</v>
      </c>
    </row>
    <row r="1621" spans="1:15" x14ac:dyDescent="0.25">
      <c r="A1621">
        <v>180439971</v>
      </c>
      <c r="B1621" s="1" t="s">
        <v>23</v>
      </c>
      <c r="C1621" s="1" t="s">
        <v>3131</v>
      </c>
      <c r="D1621" s="1" t="s">
        <v>7033</v>
      </c>
      <c r="E1621" s="1" t="s">
        <v>49</v>
      </c>
      <c r="F1621" s="1" t="s">
        <v>188</v>
      </c>
      <c r="G1621" s="2">
        <v>44267</v>
      </c>
      <c r="H1621" s="3">
        <v>0.71388888888888891</v>
      </c>
      <c r="I1621">
        <v>27135846</v>
      </c>
      <c r="J1621">
        <v>4</v>
      </c>
      <c r="K1621" s="1" t="s">
        <v>5403</v>
      </c>
      <c r="L1621">
        <v>1</v>
      </c>
      <c r="M1621" s="4">
        <v>3.7</v>
      </c>
      <c r="N1621" s="5">
        <v>6986</v>
      </c>
      <c r="O1621" s="5">
        <f>IF(March_21[[#This Row],[WIN_OSE]]=0,('Summary Sheet'!$O$1)-('Summary Sheet'!$O$1*2%),-'Summary Sheet'!$O$1*(March_21[[#This Row],[BSP]]-1))</f>
        <v>-5.4</v>
      </c>
    </row>
    <row r="1622" spans="1:15" x14ac:dyDescent="0.25">
      <c r="A1622">
        <v>180439973</v>
      </c>
      <c r="B1622" s="1" t="s">
        <v>23</v>
      </c>
      <c r="C1622" s="1" t="s">
        <v>3131</v>
      </c>
      <c r="D1622" s="1" t="s">
        <v>7033</v>
      </c>
      <c r="E1622" s="1" t="s">
        <v>43</v>
      </c>
      <c r="F1622" s="1" t="s">
        <v>54</v>
      </c>
      <c r="G1622" s="2">
        <v>44267</v>
      </c>
      <c r="H1622" s="3">
        <v>0.72777777777777775</v>
      </c>
      <c r="I1622">
        <v>30348419</v>
      </c>
      <c r="J1622">
        <v>2</v>
      </c>
      <c r="K1622" s="1" t="s">
        <v>3865</v>
      </c>
      <c r="L1622">
        <v>0</v>
      </c>
      <c r="M1622" s="4">
        <v>3.2</v>
      </c>
      <c r="N1622" s="5">
        <v>20694.080000000002</v>
      </c>
      <c r="O1622" s="5">
        <f>IF(March_21[[#This Row],[WIN_OSE]]=0,('Summary Sheet'!$O$1)-('Summary Sheet'!$O$1*2%),-'Summary Sheet'!$O$1*(March_21[[#This Row],[BSP]]-1))</f>
        <v>1.96</v>
      </c>
    </row>
    <row r="1623" spans="1:15" x14ac:dyDescent="0.25">
      <c r="A1623">
        <v>180439975</v>
      </c>
      <c r="B1623" s="1" t="s">
        <v>23</v>
      </c>
      <c r="C1623" s="1" t="s">
        <v>3131</v>
      </c>
      <c r="D1623" s="1" t="s">
        <v>7033</v>
      </c>
      <c r="E1623" s="1" t="s">
        <v>65</v>
      </c>
      <c r="F1623" s="1" t="s">
        <v>54</v>
      </c>
      <c r="G1623" s="2">
        <v>44267</v>
      </c>
      <c r="H1623" s="3">
        <v>0.73888888888888893</v>
      </c>
      <c r="I1623">
        <v>28147094</v>
      </c>
      <c r="J1623">
        <v>2</v>
      </c>
      <c r="K1623" s="1" t="s">
        <v>1024</v>
      </c>
      <c r="L1623">
        <v>0</v>
      </c>
      <c r="M1623" s="4">
        <v>3.7025357595082093</v>
      </c>
      <c r="N1623" s="5">
        <v>10463.76</v>
      </c>
      <c r="O1623" s="5">
        <f>IF(March_21[[#This Row],[WIN_OSE]]=0,('Summary Sheet'!$O$1)-('Summary Sheet'!$O$1*2%),-'Summary Sheet'!$O$1*(March_21[[#This Row],[BSP]]-1))</f>
        <v>1.96</v>
      </c>
    </row>
    <row r="1624" spans="1:15" x14ac:dyDescent="0.25">
      <c r="A1624">
        <v>180439977</v>
      </c>
      <c r="B1624" s="1" t="s">
        <v>23</v>
      </c>
      <c r="C1624" s="1" t="s">
        <v>3131</v>
      </c>
      <c r="D1624" s="1" t="s">
        <v>7033</v>
      </c>
      <c r="E1624" s="1" t="s">
        <v>43</v>
      </c>
      <c r="F1624" s="1" t="s">
        <v>54</v>
      </c>
      <c r="G1624" s="2">
        <v>44267</v>
      </c>
      <c r="H1624" s="3">
        <v>0.75138888888888888</v>
      </c>
      <c r="I1624">
        <v>28787785</v>
      </c>
      <c r="J1624">
        <v>1</v>
      </c>
      <c r="K1624" s="1" t="s">
        <v>6376</v>
      </c>
      <c r="L1624">
        <v>0</v>
      </c>
      <c r="M1624" s="4">
        <v>2.9952745577170568</v>
      </c>
      <c r="N1624" s="5">
        <v>12657.86</v>
      </c>
      <c r="O1624" s="5">
        <f>IF(March_21[[#This Row],[WIN_OSE]]=0,('Summary Sheet'!$O$1)-('Summary Sheet'!$O$1*2%),-'Summary Sheet'!$O$1*(March_21[[#This Row],[BSP]]-1))</f>
        <v>1.96</v>
      </c>
    </row>
    <row r="1625" spans="1:15" x14ac:dyDescent="0.25">
      <c r="A1625">
        <v>180440727</v>
      </c>
      <c r="B1625" s="1" t="s">
        <v>1277</v>
      </c>
      <c r="C1625" s="1" t="s">
        <v>3140</v>
      </c>
      <c r="D1625" s="1" t="s">
        <v>7033</v>
      </c>
      <c r="E1625" s="1" t="s">
        <v>30</v>
      </c>
      <c r="F1625" s="1" t="s">
        <v>44</v>
      </c>
      <c r="G1625" s="2">
        <v>44267</v>
      </c>
      <c r="H1625" s="3">
        <v>0.7631944444444444</v>
      </c>
      <c r="I1625">
        <v>37805767</v>
      </c>
      <c r="J1625">
        <v>3</v>
      </c>
      <c r="K1625" s="1" t="s">
        <v>1084</v>
      </c>
      <c r="L1625">
        <v>1</v>
      </c>
      <c r="M1625" s="4">
        <v>2.54</v>
      </c>
      <c r="N1625" s="5">
        <v>20997.78</v>
      </c>
      <c r="O1625" s="5">
        <f>IF(March_21[[#This Row],[WIN_OSE]]=0,('Summary Sheet'!$O$1)-('Summary Sheet'!$O$1*2%),-'Summary Sheet'!$O$1*(March_21[[#This Row],[BSP]]-1))</f>
        <v>-3.08</v>
      </c>
    </row>
    <row r="1626" spans="1:15" x14ac:dyDescent="0.25">
      <c r="A1626">
        <v>180440729</v>
      </c>
      <c r="B1626" s="1" t="s">
        <v>1277</v>
      </c>
      <c r="C1626" s="1" t="s">
        <v>3140</v>
      </c>
      <c r="D1626" s="1" t="s">
        <v>7033</v>
      </c>
      <c r="E1626" s="1" t="s">
        <v>32</v>
      </c>
      <c r="F1626" s="1" t="s">
        <v>44</v>
      </c>
      <c r="G1626" s="2">
        <v>44267</v>
      </c>
      <c r="H1626" s="3">
        <v>0.77500000000000002</v>
      </c>
      <c r="I1626">
        <v>38791819</v>
      </c>
      <c r="J1626">
        <v>5</v>
      </c>
      <c r="K1626" s="1" t="s">
        <v>6770</v>
      </c>
      <c r="L1626">
        <v>0</v>
      </c>
      <c r="M1626" s="4">
        <v>3.7</v>
      </c>
      <c r="N1626" s="5">
        <v>9695.98</v>
      </c>
      <c r="O1626" s="5">
        <f>IF(March_21[[#This Row],[WIN_OSE]]=0,('Summary Sheet'!$O$1)-('Summary Sheet'!$O$1*2%),-'Summary Sheet'!$O$1*(March_21[[#This Row],[BSP]]-1))</f>
        <v>1.96</v>
      </c>
    </row>
    <row r="1627" spans="1:15" x14ac:dyDescent="0.25">
      <c r="A1627">
        <v>180440731</v>
      </c>
      <c r="B1627" s="1" t="s">
        <v>1277</v>
      </c>
      <c r="C1627" s="1" t="s">
        <v>3140</v>
      </c>
      <c r="D1627" s="1" t="s">
        <v>7033</v>
      </c>
      <c r="E1627" s="1" t="s">
        <v>24</v>
      </c>
      <c r="F1627" s="1" t="s">
        <v>44</v>
      </c>
      <c r="G1627" s="2">
        <v>44267</v>
      </c>
      <c r="H1627" s="3">
        <v>0.78541666666666665</v>
      </c>
      <c r="I1627">
        <v>28791105</v>
      </c>
      <c r="J1627">
        <v>4</v>
      </c>
      <c r="K1627" s="1" t="s">
        <v>735</v>
      </c>
      <c r="L1627">
        <v>1</v>
      </c>
      <c r="M1627" s="4">
        <v>3.55</v>
      </c>
      <c r="N1627" s="5">
        <v>10522.6</v>
      </c>
      <c r="O1627" s="5">
        <f>IF(March_21[[#This Row],[WIN_OSE]]=0,('Summary Sheet'!$O$1)-('Summary Sheet'!$O$1*2%),-'Summary Sheet'!$O$1*(March_21[[#This Row],[BSP]]-1))</f>
        <v>-5.0999999999999996</v>
      </c>
    </row>
    <row r="1628" spans="1:15" x14ac:dyDescent="0.25">
      <c r="A1628">
        <v>180440733</v>
      </c>
      <c r="B1628" s="1" t="s">
        <v>1277</v>
      </c>
      <c r="C1628" s="1" t="s">
        <v>3140</v>
      </c>
      <c r="D1628" s="1" t="s">
        <v>7033</v>
      </c>
      <c r="E1628" s="1" t="s">
        <v>43</v>
      </c>
      <c r="F1628" s="1" t="s">
        <v>44</v>
      </c>
      <c r="G1628" s="2">
        <v>44267</v>
      </c>
      <c r="H1628" s="3">
        <v>0.79791666666666672</v>
      </c>
      <c r="I1628">
        <v>36179991</v>
      </c>
      <c r="J1628">
        <v>6</v>
      </c>
      <c r="K1628" s="1" t="s">
        <v>5683</v>
      </c>
      <c r="L1628">
        <v>0</v>
      </c>
      <c r="M1628" s="4">
        <v>3.85</v>
      </c>
      <c r="N1628" s="5">
        <v>12734.38</v>
      </c>
      <c r="O1628" s="5">
        <f>IF(March_21[[#This Row],[WIN_OSE]]=0,('Summary Sheet'!$O$1)-('Summary Sheet'!$O$1*2%),-'Summary Sheet'!$O$1*(March_21[[#This Row],[BSP]]-1))</f>
        <v>1.96</v>
      </c>
    </row>
    <row r="1629" spans="1:15" x14ac:dyDescent="0.25">
      <c r="A1629">
        <v>180440735</v>
      </c>
      <c r="B1629" s="1" t="s">
        <v>1277</v>
      </c>
      <c r="C1629" s="1" t="s">
        <v>3140</v>
      </c>
      <c r="D1629" s="1" t="s">
        <v>7033</v>
      </c>
      <c r="E1629" s="1" t="s">
        <v>20</v>
      </c>
      <c r="F1629" s="1" t="s">
        <v>44</v>
      </c>
      <c r="G1629" s="2">
        <v>44267</v>
      </c>
      <c r="H1629" s="3">
        <v>0.80972222222222223</v>
      </c>
      <c r="I1629">
        <v>28800212</v>
      </c>
      <c r="J1629">
        <v>4</v>
      </c>
      <c r="K1629" s="1" t="s">
        <v>6211</v>
      </c>
      <c r="L1629">
        <v>0</v>
      </c>
      <c r="M1629" s="4">
        <v>2.68</v>
      </c>
      <c r="N1629" s="5">
        <v>14504.12</v>
      </c>
      <c r="O1629" s="5">
        <f>IF(March_21[[#This Row],[WIN_OSE]]=0,('Summary Sheet'!$O$1)-('Summary Sheet'!$O$1*2%),-'Summary Sheet'!$O$1*(March_21[[#This Row],[BSP]]-1))</f>
        <v>1.96</v>
      </c>
    </row>
    <row r="1630" spans="1:15" x14ac:dyDescent="0.25">
      <c r="A1630">
        <v>180440737</v>
      </c>
      <c r="B1630" s="1" t="s">
        <v>1277</v>
      </c>
      <c r="C1630" s="1" t="s">
        <v>3140</v>
      </c>
      <c r="D1630" s="1" t="s">
        <v>7033</v>
      </c>
      <c r="E1630" s="1" t="s">
        <v>41</v>
      </c>
      <c r="F1630" s="1" t="s">
        <v>44</v>
      </c>
      <c r="G1630" s="2">
        <v>44267</v>
      </c>
      <c r="H1630" s="3">
        <v>0.82013888888888886</v>
      </c>
      <c r="I1630">
        <v>38182325</v>
      </c>
      <c r="J1630">
        <v>4</v>
      </c>
      <c r="K1630" s="1" t="s">
        <v>4373</v>
      </c>
      <c r="L1630">
        <v>0</v>
      </c>
      <c r="M1630" s="4">
        <v>3.25</v>
      </c>
      <c r="N1630" s="5">
        <v>14821.18</v>
      </c>
      <c r="O1630" s="5">
        <f>IF(March_21[[#This Row],[WIN_OSE]]=0,('Summary Sheet'!$O$1)-('Summary Sheet'!$O$1*2%),-'Summary Sheet'!$O$1*(March_21[[#This Row],[BSP]]-1))</f>
        <v>1.96</v>
      </c>
    </row>
    <row r="1631" spans="1:15" x14ac:dyDescent="0.25">
      <c r="A1631">
        <v>180440739</v>
      </c>
      <c r="B1631" s="1" t="s">
        <v>1277</v>
      </c>
      <c r="C1631" s="1" t="s">
        <v>3140</v>
      </c>
      <c r="D1631" s="1" t="s">
        <v>7033</v>
      </c>
      <c r="E1631" s="1" t="s">
        <v>43</v>
      </c>
      <c r="F1631" s="1" t="s">
        <v>44</v>
      </c>
      <c r="G1631" s="2">
        <v>44267</v>
      </c>
      <c r="H1631" s="3">
        <v>0.83194444444444449</v>
      </c>
      <c r="I1631">
        <v>22094906</v>
      </c>
      <c r="J1631">
        <v>1</v>
      </c>
      <c r="K1631" s="1" t="s">
        <v>4340</v>
      </c>
      <c r="L1631">
        <v>1</v>
      </c>
      <c r="M1631" s="4">
        <v>2.1800000000000002</v>
      </c>
      <c r="N1631" s="5">
        <v>24522.32</v>
      </c>
      <c r="O1631" s="5">
        <f>IF(March_21[[#This Row],[WIN_OSE]]=0,('Summary Sheet'!$O$1)-('Summary Sheet'!$O$1*2%),-'Summary Sheet'!$O$1*(March_21[[#This Row],[BSP]]-1))</f>
        <v>-2.3600000000000003</v>
      </c>
    </row>
    <row r="1632" spans="1:15" x14ac:dyDescent="0.25">
      <c r="A1632">
        <v>180440741</v>
      </c>
      <c r="B1632" s="1" t="s">
        <v>1277</v>
      </c>
      <c r="C1632" s="1" t="s">
        <v>3140</v>
      </c>
      <c r="D1632" s="1" t="s">
        <v>7033</v>
      </c>
      <c r="E1632" s="1" t="s">
        <v>47</v>
      </c>
      <c r="F1632" s="1" t="s">
        <v>44</v>
      </c>
      <c r="G1632" s="2">
        <v>44267</v>
      </c>
      <c r="H1632" s="3">
        <v>0.84166666666666667</v>
      </c>
      <c r="I1632">
        <v>37389319</v>
      </c>
      <c r="J1632">
        <v>2</v>
      </c>
      <c r="K1632" s="1" t="s">
        <v>6208</v>
      </c>
      <c r="L1632">
        <v>1</v>
      </c>
      <c r="M1632" s="4">
        <v>2.8172661460000001</v>
      </c>
      <c r="N1632" s="5">
        <v>21962.34</v>
      </c>
      <c r="O1632" s="5">
        <f>IF(March_21[[#This Row],[WIN_OSE]]=0,('Summary Sheet'!$O$1)-('Summary Sheet'!$O$1*2%),-'Summary Sheet'!$O$1*(March_21[[#This Row],[BSP]]-1))</f>
        <v>-3.6345322920000003</v>
      </c>
    </row>
    <row r="1633" spans="1:15" x14ac:dyDescent="0.25">
      <c r="A1633">
        <v>180440743</v>
      </c>
      <c r="B1633" s="1" t="s">
        <v>1277</v>
      </c>
      <c r="C1633" s="1" t="s">
        <v>3140</v>
      </c>
      <c r="D1633" s="1" t="s">
        <v>7033</v>
      </c>
      <c r="E1633" s="1" t="s">
        <v>47</v>
      </c>
      <c r="F1633" s="1" t="s">
        <v>44</v>
      </c>
      <c r="G1633" s="2">
        <v>44267</v>
      </c>
      <c r="H1633" s="3">
        <v>0.8520833333333333</v>
      </c>
      <c r="I1633">
        <v>37389355</v>
      </c>
      <c r="J1633">
        <v>2</v>
      </c>
      <c r="K1633" s="1" t="s">
        <v>3420</v>
      </c>
      <c r="L1633">
        <v>0</v>
      </c>
      <c r="M1633" s="4">
        <v>3.4120856374748847</v>
      </c>
      <c r="N1633" s="5">
        <v>13289.12</v>
      </c>
      <c r="O1633" s="5">
        <f>IF(March_21[[#This Row],[WIN_OSE]]=0,('Summary Sheet'!$O$1)-('Summary Sheet'!$O$1*2%),-'Summary Sheet'!$O$1*(March_21[[#This Row],[BSP]]-1))</f>
        <v>1.96</v>
      </c>
    </row>
    <row r="1634" spans="1:15" x14ac:dyDescent="0.25">
      <c r="A1634">
        <v>180440745</v>
      </c>
      <c r="B1634" s="1" t="s">
        <v>1277</v>
      </c>
      <c r="C1634" s="1" t="s">
        <v>3140</v>
      </c>
      <c r="D1634" s="1" t="s">
        <v>7033</v>
      </c>
      <c r="E1634" s="1" t="s">
        <v>47</v>
      </c>
      <c r="F1634" s="1" t="s">
        <v>44</v>
      </c>
      <c r="G1634" s="2">
        <v>44267</v>
      </c>
      <c r="H1634" s="3">
        <v>0.86527777777777781</v>
      </c>
      <c r="I1634">
        <v>37728092</v>
      </c>
      <c r="J1634">
        <v>1</v>
      </c>
      <c r="K1634" s="1" t="s">
        <v>5686</v>
      </c>
      <c r="L1634">
        <v>1</v>
      </c>
      <c r="M1634" s="4">
        <v>2.84</v>
      </c>
      <c r="N1634" s="5">
        <v>25162.22</v>
      </c>
      <c r="O1634" s="5">
        <f>IF(March_21[[#This Row],[WIN_OSE]]=0,('Summary Sheet'!$O$1)-('Summary Sheet'!$O$1*2%),-'Summary Sheet'!$O$1*(March_21[[#This Row],[BSP]]-1))</f>
        <v>-3.6799999999999997</v>
      </c>
    </row>
    <row r="1635" spans="1:15" x14ac:dyDescent="0.25">
      <c r="A1635">
        <v>180440747</v>
      </c>
      <c r="B1635" s="1" t="s">
        <v>1277</v>
      </c>
      <c r="C1635" s="1" t="s">
        <v>3140</v>
      </c>
      <c r="D1635" s="1" t="s">
        <v>7033</v>
      </c>
      <c r="E1635" s="1" t="s">
        <v>47</v>
      </c>
      <c r="F1635" s="1" t="s">
        <v>44</v>
      </c>
      <c r="G1635" s="2">
        <v>44267</v>
      </c>
      <c r="H1635" s="3">
        <v>0.87569444444444444</v>
      </c>
      <c r="I1635">
        <v>23836991</v>
      </c>
      <c r="J1635">
        <v>2</v>
      </c>
      <c r="K1635" s="1" t="s">
        <v>4324</v>
      </c>
      <c r="L1635">
        <v>0</v>
      </c>
      <c r="M1635" s="4">
        <v>3.4639069682899573</v>
      </c>
      <c r="N1635" s="5">
        <v>19782.22</v>
      </c>
      <c r="O1635" s="5">
        <f>IF(March_21[[#This Row],[WIN_OSE]]=0,('Summary Sheet'!$O$1)-('Summary Sheet'!$O$1*2%),-'Summary Sheet'!$O$1*(March_21[[#This Row],[BSP]]-1))</f>
        <v>1.96</v>
      </c>
    </row>
    <row r="1636" spans="1:15" x14ac:dyDescent="0.25">
      <c r="A1636">
        <v>180440749</v>
      </c>
      <c r="B1636" s="1" t="s">
        <v>1277</v>
      </c>
      <c r="C1636" s="1" t="s">
        <v>3140</v>
      </c>
      <c r="D1636" s="1" t="s">
        <v>7033</v>
      </c>
      <c r="E1636" s="1" t="s">
        <v>39</v>
      </c>
      <c r="F1636" s="1" t="s">
        <v>44</v>
      </c>
      <c r="G1636" s="2">
        <v>44267</v>
      </c>
      <c r="H1636" s="3">
        <v>0.88611111111111107</v>
      </c>
      <c r="I1636">
        <v>38593480</v>
      </c>
      <c r="J1636">
        <v>3</v>
      </c>
      <c r="K1636" s="1" t="s">
        <v>5687</v>
      </c>
      <c r="L1636">
        <v>0</v>
      </c>
      <c r="M1636" s="4">
        <v>3.2689944149999999</v>
      </c>
      <c r="N1636" s="5">
        <v>16735.759999999998</v>
      </c>
      <c r="O1636" s="5">
        <f>IF(March_21[[#This Row],[WIN_OSE]]=0,('Summary Sheet'!$O$1)-('Summary Sheet'!$O$1*2%),-'Summary Sheet'!$O$1*(March_21[[#This Row],[BSP]]-1))</f>
        <v>1.96</v>
      </c>
    </row>
    <row r="1637" spans="1:15" x14ac:dyDescent="0.25">
      <c r="A1637">
        <v>180441040</v>
      </c>
      <c r="B1637" s="1" t="s">
        <v>16</v>
      </c>
      <c r="C1637" s="1" t="s">
        <v>3133</v>
      </c>
      <c r="D1637" s="1" t="s">
        <v>7033</v>
      </c>
      <c r="E1637" s="1" t="s">
        <v>17</v>
      </c>
      <c r="F1637" s="1" t="s">
        <v>4353</v>
      </c>
      <c r="G1637" s="2">
        <v>44267</v>
      </c>
      <c r="H1637" s="3">
        <v>0.75624999999999998</v>
      </c>
      <c r="I1637">
        <v>22389666</v>
      </c>
      <c r="J1637">
        <v>4</v>
      </c>
      <c r="K1637" s="1" t="s">
        <v>3760</v>
      </c>
      <c r="L1637">
        <v>1</v>
      </c>
      <c r="M1637" s="4">
        <v>3.3</v>
      </c>
      <c r="N1637" s="5">
        <v>17487.740000000002</v>
      </c>
      <c r="O1637" s="5">
        <f>IF(March_21[[#This Row],[WIN_OSE]]=0,('Summary Sheet'!$O$1)-('Summary Sheet'!$O$1*2%),-'Summary Sheet'!$O$1*(March_21[[#This Row],[BSP]]-1))</f>
        <v>-4.5999999999999996</v>
      </c>
    </row>
    <row r="1638" spans="1:15" x14ac:dyDescent="0.25">
      <c r="A1638">
        <v>180441042</v>
      </c>
      <c r="B1638" s="1" t="s">
        <v>16</v>
      </c>
      <c r="C1638" s="1" t="s">
        <v>3133</v>
      </c>
      <c r="D1638" s="1" t="s">
        <v>7033</v>
      </c>
      <c r="E1638" s="1" t="s">
        <v>17</v>
      </c>
      <c r="F1638" s="1" t="s">
        <v>4353</v>
      </c>
      <c r="G1638" s="2">
        <v>44267</v>
      </c>
      <c r="H1638" s="3">
        <v>0.76944444444444449</v>
      </c>
      <c r="I1638">
        <v>29690855</v>
      </c>
      <c r="J1638">
        <v>4</v>
      </c>
      <c r="K1638" s="1" t="s">
        <v>5249</v>
      </c>
      <c r="L1638">
        <v>0</v>
      </c>
      <c r="M1638" s="4">
        <v>2.5681314555714554</v>
      </c>
      <c r="N1638" s="5">
        <v>25795.24</v>
      </c>
      <c r="O1638" s="5">
        <f>IF(March_21[[#This Row],[WIN_OSE]]=0,('Summary Sheet'!$O$1)-('Summary Sheet'!$O$1*2%),-'Summary Sheet'!$O$1*(March_21[[#This Row],[BSP]]-1))</f>
        <v>1.96</v>
      </c>
    </row>
    <row r="1639" spans="1:15" x14ac:dyDescent="0.25">
      <c r="A1639">
        <v>180441044</v>
      </c>
      <c r="B1639" s="1" t="s">
        <v>16</v>
      </c>
      <c r="C1639" s="1" t="s">
        <v>3133</v>
      </c>
      <c r="D1639" s="1" t="s">
        <v>7033</v>
      </c>
      <c r="E1639" s="1" t="s">
        <v>17</v>
      </c>
      <c r="F1639" s="1" t="s">
        <v>4353</v>
      </c>
      <c r="G1639" s="2">
        <v>44267</v>
      </c>
      <c r="H1639" s="3">
        <v>0.77986111111111112</v>
      </c>
      <c r="I1639">
        <v>20751461</v>
      </c>
      <c r="J1639">
        <v>5</v>
      </c>
      <c r="K1639" s="1" t="s">
        <v>1303</v>
      </c>
      <c r="L1639">
        <v>0</v>
      </c>
      <c r="M1639" s="4">
        <v>2.7425763234910576</v>
      </c>
      <c r="N1639" s="5">
        <v>20770.32</v>
      </c>
      <c r="O1639" s="5">
        <f>IF(March_21[[#This Row],[WIN_OSE]]=0,('Summary Sheet'!$O$1)-('Summary Sheet'!$O$1*2%),-'Summary Sheet'!$O$1*(March_21[[#This Row],[BSP]]-1))</f>
        <v>1.96</v>
      </c>
    </row>
    <row r="1640" spans="1:15" x14ac:dyDescent="0.25">
      <c r="A1640">
        <v>180441046</v>
      </c>
      <c r="B1640" s="1" t="s">
        <v>16</v>
      </c>
      <c r="C1640" s="1" t="s">
        <v>3133</v>
      </c>
      <c r="D1640" s="1" t="s">
        <v>7033</v>
      </c>
      <c r="E1640" s="1" t="s">
        <v>17</v>
      </c>
      <c r="F1640" s="1" t="s">
        <v>1050</v>
      </c>
      <c r="G1640" s="2">
        <v>44267</v>
      </c>
      <c r="H1640" s="3">
        <v>0.79027777777777775</v>
      </c>
      <c r="I1640">
        <v>28752886</v>
      </c>
      <c r="J1640">
        <v>1</v>
      </c>
      <c r="K1640" s="1" t="s">
        <v>5643</v>
      </c>
      <c r="L1640">
        <v>1</v>
      </c>
      <c r="M1640" s="4">
        <v>2.3641252161076451</v>
      </c>
      <c r="N1640" s="5">
        <v>39997.040000000001</v>
      </c>
      <c r="O1640" s="5">
        <f>IF(March_21[[#This Row],[WIN_OSE]]=0,('Summary Sheet'!$O$1)-('Summary Sheet'!$O$1*2%),-'Summary Sheet'!$O$1*(March_21[[#This Row],[BSP]]-1))</f>
        <v>-2.7282504322152903</v>
      </c>
    </row>
    <row r="1641" spans="1:15" x14ac:dyDescent="0.25">
      <c r="A1641">
        <v>180441048</v>
      </c>
      <c r="B1641" s="1" t="s">
        <v>16</v>
      </c>
      <c r="C1641" s="1" t="s">
        <v>3133</v>
      </c>
      <c r="D1641" s="1" t="s">
        <v>7033</v>
      </c>
      <c r="E1641" s="1" t="s">
        <v>17</v>
      </c>
      <c r="F1641" s="1" t="s">
        <v>1050</v>
      </c>
      <c r="G1641" s="2">
        <v>44267</v>
      </c>
      <c r="H1641" s="3">
        <v>0.8041666666666667</v>
      </c>
      <c r="I1641">
        <v>38782421</v>
      </c>
      <c r="J1641">
        <v>3</v>
      </c>
      <c r="K1641" s="1" t="s">
        <v>1101</v>
      </c>
      <c r="L1641">
        <v>0</v>
      </c>
      <c r="M1641" s="4">
        <v>2.06</v>
      </c>
      <c r="N1641" s="5">
        <v>27847.22</v>
      </c>
      <c r="O1641" s="5">
        <f>IF(March_21[[#This Row],[WIN_OSE]]=0,('Summary Sheet'!$O$1)-('Summary Sheet'!$O$1*2%),-'Summary Sheet'!$O$1*(March_21[[#This Row],[BSP]]-1))</f>
        <v>1.96</v>
      </c>
    </row>
    <row r="1642" spans="1:15" x14ac:dyDescent="0.25">
      <c r="A1642">
        <v>180441050</v>
      </c>
      <c r="B1642" s="1" t="s">
        <v>16</v>
      </c>
      <c r="C1642" s="1" t="s">
        <v>3133</v>
      </c>
      <c r="D1642" s="1" t="s">
        <v>7033</v>
      </c>
      <c r="E1642" s="1" t="s">
        <v>17</v>
      </c>
      <c r="F1642" s="1" t="s">
        <v>1050</v>
      </c>
      <c r="G1642" s="2">
        <v>44267</v>
      </c>
      <c r="H1642" s="3">
        <v>0.81666666666666665</v>
      </c>
      <c r="I1642">
        <v>35733692</v>
      </c>
      <c r="J1642">
        <v>3</v>
      </c>
      <c r="K1642" s="1" t="s">
        <v>5197</v>
      </c>
      <c r="L1642">
        <v>0</v>
      </c>
      <c r="M1642" s="4">
        <v>1.8512523504389193</v>
      </c>
      <c r="N1642" s="5">
        <v>74347.66</v>
      </c>
      <c r="O1642" s="5">
        <f>IF(March_21[[#This Row],[WIN_OSE]]=0,('Summary Sheet'!$O$1)-('Summary Sheet'!$O$1*2%),-'Summary Sheet'!$O$1*(March_21[[#This Row],[BSP]]-1))</f>
        <v>1.96</v>
      </c>
    </row>
    <row r="1643" spans="1:15" x14ac:dyDescent="0.25">
      <c r="A1643">
        <v>180441052</v>
      </c>
      <c r="B1643" s="1" t="s">
        <v>16</v>
      </c>
      <c r="C1643" s="1" t="s">
        <v>3133</v>
      </c>
      <c r="D1643" s="1" t="s">
        <v>7033</v>
      </c>
      <c r="E1643" s="1" t="s">
        <v>17</v>
      </c>
      <c r="F1643" s="1" t="s">
        <v>13</v>
      </c>
      <c r="G1643" s="2">
        <v>44267</v>
      </c>
      <c r="H1643" s="3">
        <v>0.8305555555555556</v>
      </c>
      <c r="I1643">
        <v>36787672</v>
      </c>
      <c r="J1643">
        <v>1</v>
      </c>
      <c r="K1643" s="1" t="s">
        <v>1394</v>
      </c>
      <c r="L1643">
        <v>1</v>
      </c>
      <c r="M1643" s="4">
        <v>1.68</v>
      </c>
      <c r="N1643" s="5">
        <v>60246.2</v>
      </c>
      <c r="O1643" s="5">
        <f>IF(March_21[[#This Row],[WIN_OSE]]=0,('Summary Sheet'!$O$1)-('Summary Sheet'!$O$1*2%),-'Summary Sheet'!$O$1*(March_21[[#This Row],[BSP]]-1))</f>
        <v>-1.3599999999999999</v>
      </c>
    </row>
    <row r="1644" spans="1:15" x14ac:dyDescent="0.25">
      <c r="A1644">
        <v>180441054</v>
      </c>
      <c r="B1644" s="1" t="s">
        <v>16</v>
      </c>
      <c r="C1644" s="1" t="s">
        <v>3133</v>
      </c>
      <c r="D1644" s="1" t="s">
        <v>7033</v>
      </c>
      <c r="E1644" s="1" t="s">
        <v>17</v>
      </c>
      <c r="F1644" s="1" t="s">
        <v>13</v>
      </c>
      <c r="G1644" s="2">
        <v>44267</v>
      </c>
      <c r="H1644" s="3">
        <v>0.84513888888888888</v>
      </c>
      <c r="I1644">
        <v>32089386</v>
      </c>
      <c r="J1644">
        <v>3</v>
      </c>
      <c r="K1644" s="1" t="s">
        <v>4507</v>
      </c>
      <c r="L1644">
        <v>1</v>
      </c>
      <c r="M1644" s="4">
        <v>3.05</v>
      </c>
      <c r="N1644" s="5">
        <v>29395.98</v>
      </c>
      <c r="O1644" s="5">
        <f>IF(March_21[[#This Row],[WIN_OSE]]=0,('Summary Sheet'!$O$1)-('Summary Sheet'!$O$1*2%),-'Summary Sheet'!$O$1*(March_21[[#This Row],[BSP]]-1))</f>
        <v>-4.0999999999999996</v>
      </c>
    </row>
    <row r="1645" spans="1:15" x14ac:dyDescent="0.25">
      <c r="A1645">
        <v>180441056</v>
      </c>
      <c r="B1645" s="1" t="s">
        <v>16</v>
      </c>
      <c r="C1645" s="1" t="s">
        <v>3133</v>
      </c>
      <c r="D1645" s="1" t="s">
        <v>7033</v>
      </c>
      <c r="E1645" s="1" t="s">
        <v>17</v>
      </c>
      <c r="F1645" s="1" t="s">
        <v>13</v>
      </c>
      <c r="G1645" s="2">
        <v>44267</v>
      </c>
      <c r="H1645" s="3">
        <v>0.85972222222222228</v>
      </c>
      <c r="I1645">
        <v>28096757</v>
      </c>
      <c r="J1645">
        <v>5</v>
      </c>
      <c r="K1645" s="1" t="s">
        <v>5290</v>
      </c>
      <c r="L1645">
        <v>0</v>
      </c>
      <c r="M1645" s="4">
        <v>2.7</v>
      </c>
      <c r="N1645" s="5">
        <v>43410.8</v>
      </c>
      <c r="O1645" s="5">
        <f>IF(March_21[[#This Row],[WIN_OSE]]=0,('Summary Sheet'!$O$1)-('Summary Sheet'!$O$1*2%),-'Summary Sheet'!$O$1*(March_21[[#This Row],[BSP]]-1))</f>
        <v>1.96</v>
      </c>
    </row>
    <row r="1646" spans="1:15" x14ac:dyDescent="0.25">
      <c r="A1646">
        <v>180441058</v>
      </c>
      <c r="B1646" s="1" t="s">
        <v>16</v>
      </c>
      <c r="C1646" s="1" t="s">
        <v>3133</v>
      </c>
      <c r="D1646" s="1" t="s">
        <v>7033</v>
      </c>
      <c r="E1646" s="1" t="s">
        <v>17</v>
      </c>
      <c r="F1646" s="1" t="s">
        <v>309</v>
      </c>
      <c r="G1646" s="2">
        <v>44267</v>
      </c>
      <c r="H1646" s="3">
        <v>0.87083333333333335</v>
      </c>
      <c r="I1646">
        <v>26836453</v>
      </c>
      <c r="J1646">
        <v>3</v>
      </c>
      <c r="K1646" s="1" t="s">
        <v>5176</v>
      </c>
      <c r="L1646">
        <v>0</v>
      </c>
      <c r="M1646" s="4">
        <v>2.3595444968172155</v>
      </c>
      <c r="N1646" s="5">
        <v>46008.160000000003</v>
      </c>
      <c r="O1646" s="5">
        <f>IF(March_21[[#This Row],[WIN_OSE]]=0,('Summary Sheet'!$O$1)-('Summary Sheet'!$O$1*2%),-'Summary Sheet'!$O$1*(March_21[[#This Row],[BSP]]-1))</f>
        <v>1.96</v>
      </c>
    </row>
    <row r="1647" spans="1:15" x14ac:dyDescent="0.25">
      <c r="A1647">
        <v>180441060</v>
      </c>
      <c r="B1647" s="1" t="s">
        <v>16</v>
      </c>
      <c r="C1647" s="1" t="s">
        <v>3133</v>
      </c>
      <c r="D1647" s="1" t="s">
        <v>7033</v>
      </c>
      <c r="E1647" s="1" t="s">
        <v>17</v>
      </c>
      <c r="F1647" s="1" t="s">
        <v>309</v>
      </c>
      <c r="G1647" s="2">
        <v>44267</v>
      </c>
      <c r="H1647" s="3">
        <v>0.8833333333333333</v>
      </c>
      <c r="I1647">
        <v>29690829</v>
      </c>
      <c r="J1647">
        <v>2</v>
      </c>
      <c r="K1647" s="1" t="s">
        <v>5206</v>
      </c>
      <c r="L1647">
        <v>1</v>
      </c>
      <c r="M1647" s="4">
        <v>1.99</v>
      </c>
      <c r="N1647" s="5">
        <v>53622.400000000001</v>
      </c>
      <c r="O1647" s="5">
        <f>IF(March_21[[#This Row],[WIN_OSE]]=0,('Summary Sheet'!$O$1)-('Summary Sheet'!$O$1*2%),-'Summary Sheet'!$O$1*(March_21[[#This Row],[BSP]]-1))</f>
        <v>-1.98</v>
      </c>
    </row>
    <row r="1648" spans="1:15" x14ac:dyDescent="0.25">
      <c r="A1648">
        <v>180441062</v>
      </c>
      <c r="B1648" s="1" t="s">
        <v>16</v>
      </c>
      <c r="C1648" s="1" t="s">
        <v>3133</v>
      </c>
      <c r="D1648" s="1" t="s">
        <v>7033</v>
      </c>
      <c r="E1648" s="1" t="s">
        <v>17</v>
      </c>
      <c r="F1648" s="1" t="s">
        <v>309</v>
      </c>
      <c r="G1648" s="2">
        <v>44267</v>
      </c>
      <c r="H1648" s="3">
        <v>0.89444444444444449</v>
      </c>
      <c r="I1648">
        <v>2211329</v>
      </c>
      <c r="J1648">
        <v>4</v>
      </c>
      <c r="K1648" s="1" t="s">
        <v>1069</v>
      </c>
      <c r="L1648">
        <v>0</v>
      </c>
      <c r="M1648" s="4">
        <v>1.7872017525190498</v>
      </c>
      <c r="N1648" s="5">
        <v>59688.34</v>
      </c>
      <c r="O1648" s="5">
        <f>IF(March_21[[#This Row],[WIN_OSE]]=0,('Summary Sheet'!$O$1)-('Summary Sheet'!$O$1*2%),-'Summary Sheet'!$O$1*(March_21[[#This Row],[BSP]]-1))</f>
        <v>1.96</v>
      </c>
    </row>
    <row r="1649" spans="1:15" x14ac:dyDescent="0.25">
      <c r="A1649">
        <v>180441803</v>
      </c>
      <c r="B1649" s="1" t="s">
        <v>16</v>
      </c>
      <c r="C1649" s="1" t="s">
        <v>5302</v>
      </c>
      <c r="D1649" s="1" t="s">
        <v>7033</v>
      </c>
      <c r="E1649" s="1" t="s">
        <v>45</v>
      </c>
      <c r="F1649" s="1" t="s">
        <v>46</v>
      </c>
      <c r="G1649" s="2">
        <v>44267</v>
      </c>
      <c r="H1649" s="3">
        <v>0.76180555555555551</v>
      </c>
      <c r="I1649">
        <v>36815566</v>
      </c>
      <c r="J1649">
        <v>4</v>
      </c>
      <c r="K1649" s="1" t="s">
        <v>3322</v>
      </c>
      <c r="L1649">
        <v>1</v>
      </c>
      <c r="M1649" s="4">
        <v>2.54</v>
      </c>
      <c r="N1649" s="5">
        <v>19597.68</v>
      </c>
      <c r="O1649" s="5">
        <f>IF(March_21[[#This Row],[WIN_OSE]]=0,('Summary Sheet'!$O$1)-('Summary Sheet'!$O$1*2%),-'Summary Sheet'!$O$1*(March_21[[#This Row],[BSP]]-1))</f>
        <v>-3.08</v>
      </c>
    </row>
    <row r="1650" spans="1:15" x14ac:dyDescent="0.25">
      <c r="A1650">
        <v>180441805</v>
      </c>
      <c r="B1650" s="1" t="s">
        <v>16</v>
      </c>
      <c r="C1650" s="1" t="s">
        <v>5302</v>
      </c>
      <c r="D1650" s="1" t="s">
        <v>7033</v>
      </c>
      <c r="E1650" s="1" t="s">
        <v>43</v>
      </c>
      <c r="F1650" s="1" t="s">
        <v>54</v>
      </c>
      <c r="G1650" s="2">
        <v>44267</v>
      </c>
      <c r="H1650" s="3">
        <v>0.7729166666666667</v>
      </c>
      <c r="I1650">
        <v>26877444</v>
      </c>
      <c r="J1650">
        <v>6</v>
      </c>
      <c r="K1650" s="1" t="s">
        <v>3460</v>
      </c>
      <c r="L1650">
        <v>0</v>
      </c>
      <c r="M1650" s="4">
        <v>2.1861391672784349</v>
      </c>
      <c r="N1650" s="5">
        <v>23762.52</v>
      </c>
      <c r="O1650" s="5">
        <f>IF(March_21[[#This Row],[WIN_OSE]]=0,('Summary Sheet'!$O$1)-('Summary Sheet'!$O$1*2%),-'Summary Sheet'!$O$1*(March_21[[#This Row],[BSP]]-1))</f>
        <v>1.96</v>
      </c>
    </row>
    <row r="1651" spans="1:15" x14ac:dyDescent="0.25">
      <c r="A1651">
        <v>180441807</v>
      </c>
      <c r="B1651" s="1" t="s">
        <v>16</v>
      </c>
      <c r="C1651" s="1" t="s">
        <v>5302</v>
      </c>
      <c r="D1651" s="1" t="s">
        <v>7033</v>
      </c>
      <c r="E1651" s="1" t="s">
        <v>20</v>
      </c>
      <c r="F1651" s="1" t="s">
        <v>54</v>
      </c>
      <c r="G1651" s="2">
        <v>44267</v>
      </c>
      <c r="H1651" s="3">
        <v>0.78333333333333333</v>
      </c>
      <c r="I1651">
        <v>37307984</v>
      </c>
      <c r="J1651">
        <v>1</v>
      </c>
      <c r="K1651" s="1" t="s">
        <v>5932</v>
      </c>
      <c r="L1651">
        <v>0</v>
      </c>
      <c r="M1651" s="4">
        <v>3.9</v>
      </c>
      <c r="N1651" s="5">
        <v>11752.9</v>
      </c>
      <c r="O1651" s="5">
        <f>IF(March_21[[#This Row],[WIN_OSE]]=0,('Summary Sheet'!$O$1)-('Summary Sheet'!$O$1*2%),-'Summary Sheet'!$O$1*(March_21[[#This Row],[BSP]]-1))</f>
        <v>1.96</v>
      </c>
    </row>
    <row r="1652" spans="1:15" x14ac:dyDescent="0.25">
      <c r="A1652">
        <v>180441809</v>
      </c>
      <c r="B1652" s="1" t="s">
        <v>16</v>
      </c>
      <c r="C1652" s="1" t="s">
        <v>5302</v>
      </c>
      <c r="D1652" s="1" t="s">
        <v>7033</v>
      </c>
      <c r="E1652" s="1" t="s">
        <v>289</v>
      </c>
      <c r="F1652" s="1" t="s">
        <v>18</v>
      </c>
      <c r="G1652" s="2">
        <v>44267</v>
      </c>
      <c r="H1652" s="3">
        <v>0.79652777777777772</v>
      </c>
      <c r="I1652">
        <v>35825439</v>
      </c>
      <c r="J1652">
        <v>3</v>
      </c>
      <c r="K1652" s="1" t="s">
        <v>115</v>
      </c>
      <c r="L1652">
        <v>1</v>
      </c>
      <c r="M1652" s="4">
        <v>1.88</v>
      </c>
      <c r="N1652" s="5">
        <v>40798.92</v>
      </c>
      <c r="O1652" s="5">
        <f>IF(March_21[[#This Row],[WIN_OSE]]=0,('Summary Sheet'!$O$1)-('Summary Sheet'!$O$1*2%),-'Summary Sheet'!$O$1*(March_21[[#This Row],[BSP]]-1))</f>
        <v>-1.7599999999999998</v>
      </c>
    </row>
    <row r="1653" spans="1:15" x14ac:dyDescent="0.25">
      <c r="A1653">
        <v>180441811</v>
      </c>
      <c r="B1653" s="1" t="s">
        <v>16</v>
      </c>
      <c r="C1653" s="1" t="s">
        <v>5302</v>
      </c>
      <c r="D1653" s="1" t="s">
        <v>7033</v>
      </c>
      <c r="E1653" s="1" t="s">
        <v>27</v>
      </c>
      <c r="F1653" s="1" t="s">
        <v>46</v>
      </c>
      <c r="G1653" s="2">
        <v>44267</v>
      </c>
      <c r="H1653" s="3">
        <v>0.80833333333333335</v>
      </c>
      <c r="I1653">
        <v>27016225</v>
      </c>
      <c r="J1653">
        <v>2</v>
      </c>
      <c r="K1653" s="1" t="s">
        <v>5737</v>
      </c>
      <c r="L1653">
        <v>1</v>
      </c>
      <c r="M1653" s="4">
        <v>2.74</v>
      </c>
      <c r="N1653" s="5">
        <v>19045.080000000002</v>
      </c>
      <c r="O1653" s="5">
        <f>IF(March_21[[#This Row],[WIN_OSE]]=0,('Summary Sheet'!$O$1)-('Summary Sheet'!$O$1*2%),-'Summary Sheet'!$O$1*(March_21[[#This Row],[BSP]]-1))</f>
        <v>-3.4800000000000004</v>
      </c>
    </row>
    <row r="1654" spans="1:15" x14ac:dyDescent="0.25">
      <c r="A1654">
        <v>180441813</v>
      </c>
      <c r="B1654" s="1" t="s">
        <v>16</v>
      </c>
      <c r="C1654" s="1" t="s">
        <v>5302</v>
      </c>
      <c r="D1654" s="1" t="s">
        <v>7033</v>
      </c>
      <c r="E1654" s="1" t="s">
        <v>24</v>
      </c>
      <c r="F1654" s="1" t="s">
        <v>54</v>
      </c>
      <c r="G1654" s="2">
        <v>44267</v>
      </c>
      <c r="H1654" s="3">
        <v>0.82222222222222219</v>
      </c>
      <c r="I1654">
        <v>38368826</v>
      </c>
      <c r="J1654">
        <v>1</v>
      </c>
      <c r="K1654" s="1" t="s">
        <v>5727</v>
      </c>
      <c r="L1654">
        <v>1</v>
      </c>
      <c r="M1654" s="4">
        <v>1.85</v>
      </c>
      <c r="N1654" s="5">
        <v>35486.639999999999</v>
      </c>
      <c r="O1654" s="5">
        <f>IF(March_21[[#This Row],[WIN_OSE]]=0,('Summary Sheet'!$O$1)-('Summary Sheet'!$O$1*2%),-'Summary Sheet'!$O$1*(March_21[[#This Row],[BSP]]-1))</f>
        <v>-1.7000000000000002</v>
      </c>
    </row>
    <row r="1655" spans="1:15" x14ac:dyDescent="0.25">
      <c r="A1655">
        <v>180441815</v>
      </c>
      <c r="B1655" s="1" t="s">
        <v>16</v>
      </c>
      <c r="C1655" s="1" t="s">
        <v>5302</v>
      </c>
      <c r="D1655" s="1" t="s">
        <v>7033</v>
      </c>
      <c r="E1655" s="1" t="s">
        <v>45</v>
      </c>
      <c r="F1655" s="1" t="s">
        <v>46</v>
      </c>
      <c r="G1655" s="2">
        <v>44267</v>
      </c>
      <c r="H1655" s="3">
        <v>0.8354166666666667</v>
      </c>
      <c r="I1655">
        <v>26877428</v>
      </c>
      <c r="J1655">
        <v>2</v>
      </c>
      <c r="K1655" s="1" t="s">
        <v>6772</v>
      </c>
      <c r="L1655">
        <v>0</v>
      </c>
      <c r="M1655" s="4">
        <v>4.4512416308390659</v>
      </c>
      <c r="N1655" s="5">
        <v>13135.48</v>
      </c>
      <c r="O1655" s="5">
        <f>IF(March_21[[#This Row],[WIN_OSE]]=0,('Summary Sheet'!$O$1)-('Summary Sheet'!$O$1*2%),-'Summary Sheet'!$O$1*(March_21[[#This Row],[BSP]]-1))</f>
        <v>1.96</v>
      </c>
    </row>
    <row r="1656" spans="1:15" x14ac:dyDescent="0.25">
      <c r="A1656">
        <v>180441820</v>
      </c>
      <c r="B1656" s="1" t="s">
        <v>16</v>
      </c>
      <c r="C1656" s="1" t="s">
        <v>5302</v>
      </c>
      <c r="D1656" s="1" t="s">
        <v>7033</v>
      </c>
      <c r="E1656" s="1" t="s">
        <v>178</v>
      </c>
      <c r="F1656" s="1" t="s">
        <v>54</v>
      </c>
      <c r="G1656" s="2">
        <v>44267</v>
      </c>
      <c r="H1656" s="3">
        <v>0.84930555555555554</v>
      </c>
      <c r="I1656">
        <v>38701409</v>
      </c>
      <c r="J1656">
        <v>2</v>
      </c>
      <c r="K1656" s="1" t="s">
        <v>6231</v>
      </c>
      <c r="L1656">
        <v>0</v>
      </c>
      <c r="M1656" s="4">
        <v>2.8108306365643516</v>
      </c>
      <c r="N1656" s="5">
        <v>12447.66</v>
      </c>
      <c r="O1656" s="5">
        <f>IF(March_21[[#This Row],[WIN_OSE]]=0,('Summary Sheet'!$O$1)-('Summary Sheet'!$O$1*2%),-'Summary Sheet'!$O$1*(March_21[[#This Row],[BSP]]-1))</f>
        <v>1.96</v>
      </c>
    </row>
    <row r="1657" spans="1:15" x14ac:dyDescent="0.25">
      <c r="A1657">
        <v>180441837</v>
      </c>
      <c r="B1657" s="1" t="s">
        <v>16</v>
      </c>
      <c r="C1657" s="1" t="s">
        <v>5302</v>
      </c>
      <c r="D1657" s="1" t="s">
        <v>7033</v>
      </c>
      <c r="E1657" s="1" t="s">
        <v>45</v>
      </c>
      <c r="F1657" s="1" t="s">
        <v>46</v>
      </c>
      <c r="G1657" s="2">
        <v>44267</v>
      </c>
      <c r="H1657" s="3">
        <v>0.86319444444444449</v>
      </c>
      <c r="I1657">
        <v>37981439</v>
      </c>
      <c r="J1657">
        <v>2</v>
      </c>
      <c r="K1657" s="1" t="s">
        <v>5055</v>
      </c>
      <c r="L1657">
        <v>0</v>
      </c>
      <c r="M1657" s="4">
        <v>2.131597127396855</v>
      </c>
      <c r="N1657" s="5">
        <v>36178.82</v>
      </c>
      <c r="O1657" s="5">
        <f>IF(March_21[[#This Row],[WIN_OSE]]=0,('Summary Sheet'!$O$1)-('Summary Sheet'!$O$1*2%),-'Summary Sheet'!$O$1*(March_21[[#This Row],[BSP]]-1))</f>
        <v>1.96</v>
      </c>
    </row>
    <row r="1658" spans="1:15" x14ac:dyDescent="0.25">
      <c r="A1658">
        <v>180441857</v>
      </c>
      <c r="B1658" s="1" t="s">
        <v>16</v>
      </c>
      <c r="C1658" s="1" t="s">
        <v>5302</v>
      </c>
      <c r="D1658" s="1" t="s">
        <v>7033</v>
      </c>
      <c r="E1658" s="1" t="s">
        <v>289</v>
      </c>
      <c r="F1658" s="1" t="s">
        <v>18</v>
      </c>
      <c r="G1658" s="2">
        <v>44267</v>
      </c>
      <c r="H1658" s="3">
        <v>0.87638888888888888</v>
      </c>
      <c r="I1658">
        <v>26717107</v>
      </c>
      <c r="J1658">
        <v>6</v>
      </c>
      <c r="K1658" s="1" t="s">
        <v>1062</v>
      </c>
      <c r="L1658">
        <v>0</v>
      </c>
      <c r="M1658" s="4">
        <v>3.0767576543323596</v>
      </c>
      <c r="N1658" s="5">
        <v>10994.62</v>
      </c>
      <c r="O1658" s="5">
        <f>IF(March_21[[#This Row],[WIN_OSE]]=0,('Summary Sheet'!$O$1)-('Summary Sheet'!$O$1*2%),-'Summary Sheet'!$O$1*(March_21[[#This Row],[BSP]]-1))</f>
        <v>1.96</v>
      </c>
    </row>
    <row r="1659" spans="1:15" x14ac:dyDescent="0.25">
      <c r="A1659">
        <v>180441864</v>
      </c>
      <c r="B1659" s="1" t="s">
        <v>16</v>
      </c>
      <c r="C1659" s="1" t="s">
        <v>5302</v>
      </c>
      <c r="D1659" s="1" t="s">
        <v>7033</v>
      </c>
      <c r="E1659" s="1" t="s">
        <v>20</v>
      </c>
      <c r="F1659" s="1" t="s">
        <v>54</v>
      </c>
      <c r="G1659" s="2">
        <v>44267</v>
      </c>
      <c r="H1659" s="3">
        <v>0.88749999999999996</v>
      </c>
      <c r="I1659">
        <v>31114689</v>
      </c>
      <c r="J1659">
        <v>2</v>
      </c>
      <c r="K1659" s="1" t="s">
        <v>6239</v>
      </c>
      <c r="L1659">
        <v>1</v>
      </c>
      <c r="M1659" s="4">
        <v>3.3573566661542289</v>
      </c>
      <c r="N1659" s="5">
        <v>12427.3</v>
      </c>
      <c r="O1659" s="5">
        <f>IF(March_21[[#This Row],[WIN_OSE]]=0,('Summary Sheet'!$O$1)-('Summary Sheet'!$O$1*2%),-'Summary Sheet'!$O$1*(March_21[[#This Row],[BSP]]-1))</f>
        <v>-4.7147133323084578</v>
      </c>
    </row>
    <row r="1660" spans="1:15" x14ac:dyDescent="0.25">
      <c r="A1660">
        <v>180479417</v>
      </c>
      <c r="B1660" s="1" t="s">
        <v>19</v>
      </c>
      <c r="C1660" s="1" t="s">
        <v>3135</v>
      </c>
      <c r="D1660" s="1" t="s">
        <v>7034</v>
      </c>
      <c r="E1660" s="1" t="s">
        <v>49</v>
      </c>
      <c r="F1660" s="1" t="s">
        <v>50</v>
      </c>
      <c r="G1660" s="2">
        <v>44268</v>
      </c>
      <c r="H1660" s="3">
        <v>0.46250000000000002</v>
      </c>
      <c r="I1660">
        <v>37444142</v>
      </c>
      <c r="J1660">
        <v>5</v>
      </c>
      <c r="K1660" s="1" t="s">
        <v>6259</v>
      </c>
      <c r="L1660">
        <v>0</v>
      </c>
      <c r="M1660" s="4">
        <v>3.2</v>
      </c>
      <c r="N1660" s="5">
        <v>7273.8</v>
      </c>
      <c r="O1660" s="5">
        <f>IF(March_21[[#This Row],[WIN_OSE]]=0,('Summary Sheet'!$O$1)-('Summary Sheet'!$O$1*2%),-'Summary Sheet'!$O$1*(March_21[[#This Row],[BSP]]-1))</f>
        <v>1.96</v>
      </c>
    </row>
    <row r="1661" spans="1:15" x14ac:dyDescent="0.25">
      <c r="A1661">
        <v>180479419</v>
      </c>
      <c r="B1661" s="1" t="s">
        <v>19</v>
      </c>
      <c r="C1661" s="1" t="s">
        <v>3135</v>
      </c>
      <c r="D1661" s="1" t="s">
        <v>7034</v>
      </c>
      <c r="E1661" s="1" t="s">
        <v>43</v>
      </c>
      <c r="F1661" s="1" t="s">
        <v>54</v>
      </c>
      <c r="G1661" s="2">
        <v>44268</v>
      </c>
      <c r="H1661" s="3">
        <v>0.47291666666666665</v>
      </c>
      <c r="I1661">
        <v>27231362</v>
      </c>
      <c r="J1661">
        <v>1</v>
      </c>
      <c r="K1661" s="1" t="s">
        <v>411</v>
      </c>
      <c r="L1661">
        <v>0</v>
      </c>
      <c r="M1661" s="4">
        <v>2.6948200853649915</v>
      </c>
      <c r="N1661" s="5">
        <v>14154.72</v>
      </c>
      <c r="O1661" s="5">
        <f>IF(March_21[[#This Row],[WIN_OSE]]=0,('Summary Sheet'!$O$1)-('Summary Sheet'!$O$1*2%),-'Summary Sheet'!$O$1*(March_21[[#This Row],[BSP]]-1))</f>
        <v>1.96</v>
      </c>
    </row>
    <row r="1662" spans="1:15" x14ac:dyDescent="0.25">
      <c r="A1662">
        <v>180479421</v>
      </c>
      <c r="B1662" s="1" t="s">
        <v>19</v>
      </c>
      <c r="C1662" s="1" t="s">
        <v>3135</v>
      </c>
      <c r="D1662" s="1" t="s">
        <v>7034</v>
      </c>
      <c r="E1662" s="1" t="s">
        <v>47</v>
      </c>
      <c r="F1662" s="1" t="s">
        <v>54</v>
      </c>
      <c r="G1662" s="2">
        <v>44268</v>
      </c>
      <c r="H1662" s="3">
        <v>0.48333333333333334</v>
      </c>
      <c r="I1662">
        <v>26616155</v>
      </c>
      <c r="J1662">
        <v>2</v>
      </c>
      <c r="K1662" s="1" t="s">
        <v>6245</v>
      </c>
      <c r="L1662">
        <v>0</v>
      </c>
      <c r="M1662" s="4">
        <v>1.9285104918841665</v>
      </c>
      <c r="N1662" s="5">
        <v>26535.599999999999</v>
      </c>
      <c r="O1662" s="5">
        <f>IF(March_21[[#This Row],[WIN_OSE]]=0,('Summary Sheet'!$O$1)-('Summary Sheet'!$O$1*2%),-'Summary Sheet'!$O$1*(March_21[[#This Row],[BSP]]-1))</f>
        <v>1.96</v>
      </c>
    </row>
    <row r="1663" spans="1:15" x14ac:dyDescent="0.25">
      <c r="A1663">
        <v>180479423</v>
      </c>
      <c r="B1663" s="1" t="s">
        <v>19</v>
      </c>
      <c r="C1663" s="1" t="s">
        <v>3135</v>
      </c>
      <c r="D1663" s="1" t="s">
        <v>7034</v>
      </c>
      <c r="E1663" s="1" t="s">
        <v>41</v>
      </c>
      <c r="F1663" s="1" t="s">
        <v>54</v>
      </c>
      <c r="G1663" s="2">
        <v>44268</v>
      </c>
      <c r="H1663" s="3">
        <v>0.49375000000000002</v>
      </c>
      <c r="I1663">
        <v>22886460</v>
      </c>
      <c r="J1663">
        <v>6</v>
      </c>
      <c r="K1663" s="1" t="s">
        <v>5747</v>
      </c>
      <c r="L1663">
        <v>0</v>
      </c>
      <c r="M1663" s="4">
        <v>3.7171276290000002</v>
      </c>
      <c r="N1663" s="5">
        <v>8985.9599999999991</v>
      </c>
      <c r="O1663" s="5">
        <f>IF(March_21[[#This Row],[WIN_OSE]]=0,('Summary Sheet'!$O$1)-('Summary Sheet'!$O$1*2%),-'Summary Sheet'!$O$1*(March_21[[#This Row],[BSP]]-1))</f>
        <v>1.96</v>
      </c>
    </row>
    <row r="1664" spans="1:15" x14ac:dyDescent="0.25">
      <c r="A1664">
        <v>180479425</v>
      </c>
      <c r="B1664" s="1" t="s">
        <v>19</v>
      </c>
      <c r="C1664" s="1" t="s">
        <v>3135</v>
      </c>
      <c r="D1664" s="1" t="s">
        <v>7034</v>
      </c>
      <c r="E1664" s="1" t="s">
        <v>32</v>
      </c>
      <c r="F1664" s="1" t="s">
        <v>54</v>
      </c>
      <c r="G1664" s="2">
        <v>44268</v>
      </c>
      <c r="H1664" s="3">
        <v>0.50416666666666665</v>
      </c>
      <c r="I1664">
        <v>36389939</v>
      </c>
      <c r="J1664">
        <v>5</v>
      </c>
      <c r="K1664" s="1" t="s">
        <v>6247</v>
      </c>
      <c r="L1664">
        <v>0</v>
      </c>
      <c r="M1664" s="4">
        <v>3.580833503</v>
      </c>
      <c r="N1664" s="5">
        <v>13223.14</v>
      </c>
      <c r="O1664" s="5">
        <f>IF(March_21[[#This Row],[WIN_OSE]]=0,('Summary Sheet'!$O$1)-('Summary Sheet'!$O$1*2%),-'Summary Sheet'!$O$1*(March_21[[#This Row],[BSP]]-1))</f>
        <v>1.96</v>
      </c>
    </row>
    <row r="1665" spans="1:15" x14ac:dyDescent="0.25">
      <c r="A1665">
        <v>180479427</v>
      </c>
      <c r="B1665" s="1" t="s">
        <v>19</v>
      </c>
      <c r="C1665" s="1" t="s">
        <v>3135</v>
      </c>
      <c r="D1665" s="1" t="s">
        <v>7034</v>
      </c>
      <c r="E1665" s="1" t="s">
        <v>27</v>
      </c>
      <c r="F1665" s="1" t="s">
        <v>50</v>
      </c>
      <c r="G1665" s="2">
        <v>44268</v>
      </c>
      <c r="H1665" s="3">
        <v>0.51458333333333328</v>
      </c>
      <c r="I1665">
        <v>38692113</v>
      </c>
      <c r="J1665">
        <v>2</v>
      </c>
      <c r="K1665" s="1" t="s">
        <v>6059</v>
      </c>
      <c r="L1665">
        <v>0</v>
      </c>
      <c r="M1665" s="4">
        <v>2.6588937172184526</v>
      </c>
      <c r="N1665" s="5">
        <v>10186.64</v>
      </c>
      <c r="O1665" s="5">
        <f>IF(March_21[[#This Row],[WIN_OSE]]=0,('Summary Sheet'!$O$1)-('Summary Sheet'!$O$1*2%),-'Summary Sheet'!$O$1*(March_21[[#This Row],[BSP]]-1))</f>
        <v>1.96</v>
      </c>
    </row>
    <row r="1666" spans="1:15" x14ac:dyDescent="0.25">
      <c r="A1666">
        <v>180479429</v>
      </c>
      <c r="B1666" s="1" t="s">
        <v>19</v>
      </c>
      <c r="C1666" s="1" t="s">
        <v>3135</v>
      </c>
      <c r="D1666" s="1" t="s">
        <v>7034</v>
      </c>
      <c r="E1666" s="1" t="s">
        <v>30</v>
      </c>
      <c r="F1666" s="1" t="s">
        <v>54</v>
      </c>
      <c r="G1666" s="2">
        <v>44268</v>
      </c>
      <c r="H1666" s="3">
        <v>0.52500000000000002</v>
      </c>
      <c r="I1666">
        <v>37489820</v>
      </c>
      <c r="J1666">
        <v>6</v>
      </c>
      <c r="K1666" s="1" t="s">
        <v>4084</v>
      </c>
      <c r="L1666">
        <v>1</v>
      </c>
      <c r="M1666" s="4">
        <v>3.5239051118473794</v>
      </c>
      <c r="N1666" s="5">
        <v>10720.2</v>
      </c>
      <c r="O1666" s="5">
        <f>IF(March_21[[#This Row],[WIN_OSE]]=0,('Summary Sheet'!$O$1)-('Summary Sheet'!$O$1*2%),-'Summary Sheet'!$O$1*(March_21[[#This Row],[BSP]]-1))</f>
        <v>-5.0478102236947588</v>
      </c>
    </row>
    <row r="1667" spans="1:15" x14ac:dyDescent="0.25">
      <c r="A1667">
        <v>180479431</v>
      </c>
      <c r="B1667" s="1" t="s">
        <v>19</v>
      </c>
      <c r="C1667" s="1" t="s">
        <v>3135</v>
      </c>
      <c r="D1667" s="1" t="s">
        <v>7034</v>
      </c>
      <c r="E1667" s="1" t="s">
        <v>75</v>
      </c>
      <c r="F1667" s="1" t="s">
        <v>50</v>
      </c>
      <c r="G1667" s="2">
        <v>44268</v>
      </c>
      <c r="H1667" s="3">
        <v>0.53541666666666665</v>
      </c>
      <c r="I1667">
        <v>19785253</v>
      </c>
      <c r="J1667">
        <v>1</v>
      </c>
      <c r="K1667" s="1" t="s">
        <v>5332</v>
      </c>
      <c r="L1667">
        <v>0</v>
      </c>
      <c r="M1667" s="4">
        <v>2.7844227533747832</v>
      </c>
      <c r="N1667" s="5">
        <v>10840.92</v>
      </c>
      <c r="O1667" s="5">
        <f>IF(March_21[[#This Row],[WIN_OSE]]=0,('Summary Sheet'!$O$1)-('Summary Sheet'!$O$1*2%),-'Summary Sheet'!$O$1*(March_21[[#This Row],[BSP]]-1))</f>
        <v>1.96</v>
      </c>
    </row>
    <row r="1668" spans="1:15" x14ac:dyDescent="0.25">
      <c r="A1668">
        <v>180479433</v>
      </c>
      <c r="B1668" s="1" t="s">
        <v>19</v>
      </c>
      <c r="C1668" s="1" t="s">
        <v>3135</v>
      </c>
      <c r="D1668" s="1" t="s">
        <v>7034</v>
      </c>
      <c r="E1668" s="1" t="s">
        <v>47</v>
      </c>
      <c r="F1668" s="1" t="s">
        <v>54</v>
      </c>
      <c r="G1668" s="2">
        <v>44268</v>
      </c>
      <c r="H1668" s="3">
        <v>0.54583333333333328</v>
      </c>
      <c r="I1668">
        <v>38794110</v>
      </c>
      <c r="J1668">
        <v>3</v>
      </c>
      <c r="K1668" s="1" t="s">
        <v>5320</v>
      </c>
      <c r="L1668">
        <v>0</v>
      </c>
      <c r="M1668" s="4">
        <v>4</v>
      </c>
      <c r="N1668" s="5">
        <v>5860.9</v>
      </c>
      <c r="O1668" s="5">
        <f>IF(March_21[[#This Row],[WIN_OSE]]=0,('Summary Sheet'!$O$1)-('Summary Sheet'!$O$1*2%),-'Summary Sheet'!$O$1*(March_21[[#This Row],[BSP]]-1))</f>
        <v>1.96</v>
      </c>
    </row>
    <row r="1669" spans="1:15" x14ac:dyDescent="0.25">
      <c r="A1669">
        <v>180479435</v>
      </c>
      <c r="B1669" s="1" t="s">
        <v>19</v>
      </c>
      <c r="C1669" s="1" t="s">
        <v>3135</v>
      </c>
      <c r="D1669" s="1" t="s">
        <v>7034</v>
      </c>
      <c r="E1669" s="1" t="s">
        <v>24</v>
      </c>
      <c r="F1669" s="1" t="s">
        <v>54</v>
      </c>
      <c r="G1669" s="2">
        <v>44268</v>
      </c>
      <c r="H1669" s="3">
        <v>0.55625000000000002</v>
      </c>
      <c r="I1669">
        <v>38340983</v>
      </c>
      <c r="J1669">
        <v>1</v>
      </c>
      <c r="K1669" s="1" t="s">
        <v>5215</v>
      </c>
      <c r="L1669">
        <v>1</v>
      </c>
      <c r="M1669" s="4">
        <v>2.5543922705562725</v>
      </c>
      <c r="N1669" s="5">
        <v>11940.22</v>
      </c>
      <c r="O1669" s="5">
        <f>IF(March_21[[#This Row],[WIN_OSE]]=0,('Summary Sheet'!$O$1)-('Summary Sheet'!$O$1*2%),-'Summary Sheet'!$O$1*(March_21[[#This Row],[BSP]]-1))</f>
        <v>-3.108784541112545</v>
      </c>
    </row>
    <row r="1670" spans="1:15" x14ac:dyDescent="0.25">
      <c r="A1670">
        <v>180479437</v>
      </c>
      <c r="B1670" s="1" t="s">
        <v>19</v>
      </c>
      <c r="C1670" s="1" t="s">
        <v>3135</v>
      </c>
      <c r="D1670" s="1" t="s">
        <v>7034</v>
      </c>
      <c r="E1670" s="1" t="s">
        <v>39</v>
      </c>
      <c r="F1670" s="1" t="s">
        <v>54</v>
      </c>
      <c r="G1670" s="2">
        <v>44268</v>
      </c>
      <c r="H1670" s="3">
        <v>0.56666666666666665</v>
      </c>
      <c r="I1670">
        <v>28117287</v>
      </c>
      <c r="J1670">
        <v>5</v>
      </c>
      <c r="K1670" s="1" t="s">
        <v>6055</v>
      </c>
      <c r="L1670">
        <v>0</v>
      </c>
      <c r="M1670" s="4">
        <v>3.522638212776219</v>
      </c>
      <c r="N1670" s="5">
        <v>13618.9</v>
      </c>
      <c r="O1670" s="5">
        <f>IF(March_21[[#This Row],[WIN_OSE]]=0,('Summary Sheet'!$O$1)-('Summary Sheet'!$O$1*2%),-'Summary Sheet'!$O$1*(March_21[[#This Row],[BSP]]-1))</f>
        <v>1.96</v>
      </c>
    </row>
    <row r="1671" spans="1:15" x14ac:dyDescent="0.25">
      <c r="A1671">
        <v>180479439</v>
      </c>
      <c r="B1671" s="1" t="s">
        <v>19</v>
      </c>
      <c r="C1671" s="1" t="s">
        <v>3135</v>
      </c>
      <c r="D1671" s="1" t="s">
        <v>7034</v>
      </c>
      <c r="E1671" s="1" t="s">
        <v>65</v>
      </c>
      <c r="F1671" s="1" t="s">
        <v>54</v>
      </c>
      <c r="G1671" s="2">
        <v>44268</v>
      </c>
      <c r="H1671" s="3">
        <v>0.57708333333333328</v>
      </c>
      <c r="I1671">
        <v>38192083</v>
      </c>
      <c r="J1671">
        <v>3</v>
      </c>
      <c r="K1671" s="1" t="s">
        <v>5210</v>
      </c>
      <c r="L1671">
        <v>1</v>
      </c>
      <c r="M1671" s="4">
        <v>2.7508660347758269</v>
      </c>
      <c r="N1671" s="5">
        <v>9840.66</v>
      </c>
      <c r="O1671" s="5">
        <f>IF(March_21[[#This Row],[WIN_OSE]]=0,('Summary Sheet'!$O$1)-('Summary Sheet'!$O$1*2%),-'Summary Sheet'!$O$1*(March_21[[#This Row],[BSP]]-1))</f>
        <v>-3.5017320695516538</v>
      </c>
    </row>
    <row r="1672" spans="1:15" x14ac:dyDescent="0.25">
      <c r="A1672">
        <v>180487385</v>
      </c>
      <c r="B1672" s="1" t="s">
        <v>23</v>
      </c>
      <c r="C1672" s="1" t="s">
        <v>3119</v>
      </c>
      <c r="D1672" s="1" t="s">
        <v>7034</v>
      </c>
      <c r="E1672" s="1" t="s">
        <v>39</v>
      </c>
      <c r="F1672" s="1" t="s">
        <v>25</v>
      </c>
      <c r="G1672" s="2">
        <v>44268</v>
      </c>
      <c r="H1672" s="3">
        <v>0.34166666666666667</v>
      </c>
      <c r="I1672">
        <v>26593464</v>
      </c>
      <c r="J1672">
        <v>5</v>
      </c>
      <c r="K1672" s="1" t="s">
        <v>4328</v>
      </c>
      <c r="L1672">
        <v>0</v>
      </c>
      <c r="M1672" s="4">
        <v>2.8491787030000002</v>
      </c>
      <c r="N1672" s="5">
        <v>10721.3</v>
      </c>
      <c r="O1672" s="5">
        <f>IF(March_21[[#This Row],[WIN_OSE]]=0,('Summary Sheet'!$O$1)-('Summary Sheet'!$O$1*2%),-'Summary Sheet'!$O$1*(March_21[[#This Row],[BSP]]-1))</f>
        <v>1.96</v>
      </c>
    </row>
    <row r="1673" spans="1:15" x14ac:dyDescent="0.25">
      <c r="A1673">
        <v>180487387</v>
      </c>
      <c r="B1673" s="1" t="s">
        <v>23</v>
      </c>
      <c r="C1673" s="1" t="s">
        <v>3119</v>
      </c>
      <c r="D1673" s="1" t="s">
        <v>7034</v>
      </c>
      <c r="E1673" s="1" t="s">
        <v>24</v>
      </c>
      <c r="F1673" s="1" t="s">
        <v>25</v>
      </c>
      <c r="G1673" s="2">
        <v>44268</v>
      </c>
      <c r="H1673" s="3">
        <v>0.35208333333333336</v>
      </c>
      <c r="I1673">
        <v>36425888</v>
      </c>
      <c r="J1673">
        <v>6</v>
      </c>
      <c r="K1673" s="1" t="s">
        <v>6281</v>
      </c>
      <c r="L1673">
        <v>0</v>
      </c>
      <c r="M1673" s="4">
        <v>4.5</v>
      </c>
      <c r="N1673" s="5">
        <v>3188.52</v>
      </c>
      <c r="O1673" s="5">
        <f>IF(March_21[[#This Row],[WIN_OSE]]=0,('Summary Sheet'!$O$1)-('Summary Sheet'!$O$1*2%),-'Summary Sheet'!$O$1*(March_21[[#This Row],[BSP]]-1))</f>
        <v>1.96</v>
      </c>
    </row>
    <row r="1674" spans="1:15" x14ac:dyDescent="0.25">
      <c r="A1674">
        <v>180487389</v>
      </c>
      <c r="B1674" s="1" t="s">
        <v>23</v>
      </c>
      <c r="C1674" s="1" t="s">
        <v>3119</v>
      </c>
      <c r="D1674" s="1" t="s">
        <v>7034</v>
      </c>
      <c r="E1674" s="1" t="s">
        <v>49</v>
      </c>
      <c r="F1674" s="1" t="s">
        <v>28</v>
      </c>
      <c r="G1674" s="2">
        <v>44268</v>
      </c>
      <c r="H1674" s="3">
        <v>0.36319444444444443</v>
      </c>
      <c r="I1674">
        <v>26280776</v>
      </c>
      <c r="J1674">
        <v>6</v>
      </c>
      <c r="K1674" s="1" t="s">
        <v>1078</v>
      </c>
      <c r="L1674">
        <v>0</v>
      </c>
      <c r="M1674" s="4">
        <v>4.5999999999999996</v>
      </c>
      <c r="N1674" s="5">
        <v>2831.02</v>
      </c>
      <c r="O1674" s="5">
        <f>IF(March_21[[#This Row],[WIN_OSE]]=0,('Summary Sheet'!$O$1)-('Summary Sheet'!$O$1*2%),-'Summary Sheet'!$O$1*(March_21[[#This Row],[BSP]]-1))</f>
        <v>1.96</v>
      </c>
    </row>
    <row r="1675" spans="1:15" x14ac:dyDescent="0.25">
      <c r="A1675">
        <v>180487391</v>
      </c>
      <c r="B1675" s="1" t="s">
        <v>23</v>
      </c>
      <c r="C1675" s="1" t="s">
        <v>3119</v>
      </c>
      <c r="D1675" s="1" t="s">
        <v>7034</v>
      </c>
      <c r="E1675" s="1" t="s">
        <v>24</v>
      </c>
      <c r="F1675" s="1" t="s">
        <v>25</v>
      </c>
      <c r="G1675" s="2">
        <v>44268</v>
      </c>
      <c r="H1675" s="3">
        <v>0.37638888888888888</v>
      </c>
      <c r="I1675">
        <v>37810890</v>
      </c>
      <c r="J1675">
        <v>6</v>
      </c>
      <c r="K1675" s="1" t="s">
        <v>6290</v>
      </c>
      <c r="L1675">
        <v>1</v>
      </c>
      <c r="M1675" s="4">
        <v>3.9669447937567024</v>
      </c>
      <c r="N1675" s="5">
        <v>4523.34</v>
      </c>
      <c r="O1675" s="5">
        <f>IF(March_21[[#This Row],[WIN_OSE]]=0,('Summary Sheet'!$O$1)-('Summary Sheet'!$O$1*2%),-'Summary Sheet'!$O$1*(March_21[[#This Row],[BSP]]-1))</f>
        <v>-5.9338895875134048</v>
      </c>
    </row>
    <row r="1676" spans="1:15" x14ac:dyDescent="0.25">
      <c r="A1676">
        <v>180487393</v>
      </c>
      <c r="B1676" s="1" t="s">
        <v>23</v>
      </c>
      <c r="C1676" s="1" t="s">
        <v>3119</v>
      </c>
      <c r="D1676" s="1" t="s">
        <v>7034</v>
      </c>
      <c r="E1676" s="1" t="s">
        <v>24</v>
      </c>
      <c r="F1676" s="1" t="s">
        <v>25</v>
      </c>
      <c r="G1676" s="2">
        <v>44268</v>
      </c>
      <c r="H1676" s="3">
        <v>0.38750000000000001</v>
      </c>
      <c r="I1676">
        <v>37094873</v>
      </c>
      <c r="J1676">
        <v>2</v>
      </c>
      <c r="K1676" s="1" t="s">
        <v>4647</v>
      </c>
      <c r="L1676">
        <v>0</v>
      </c>
      <c r="M1676" s="4">
        <v>4</v>
      </c>
      <c r="N1676" s="5">
        <v>4426.1400000000003</v>
      </c>
      <c r="O1676" s="5">
        <f>IF(March_21[[#This Row],[WIN_OSE]]=0,('Summary Sheet'!$O$1)-('Summary Sheet'!$O$1*2%),-'Summary Sheet'!$O$1*(March_21[[#This Row],[BSP]]-1))</f>
        <v>1.96</v>
      </c>
    </row>
    <row r="1677" spans="1:15" x14ac:dyDescent="0.25">
      <c r="A1677">
        <v>180487395</v>
      </c>
      <c r="B1677" s="1" t="s">
        <v>23</v>
      </c>
      <c r="C1677" s="1" t="s">
        <v>3119</v>
      </c>
      <c r="D1677" s="1" t="s">
        <v>7034</v>
      </c>
      <c r="E1677" s="1" t="s">
        <v>27</v>
      </c>
      <c r="F1677" s="1" t="s">
        <v>28</v>
      </c>
      <c r="G1677" s="2">
        <v>44268</v>
      </c>
      <c r="H1677" s="3">
        <v>0.39861111111111114</v>
      </c>
      <c r="I1677">
        <v>36628508</v>
      </c>
      <c r="J1677">
        <v>1</v>
      </c>
      <c r="K1677" s="1" t="s">
        <v>4383</v>
      </c>
      <c r="L1677">
        <v>0</v>
      </c>
      <c r="M1677" s="4">
        <v>3.65</v>
      </c>
      <c r="N1677" s="5">
        <v>4687.74</v>
      </c>
      <c r="O1677" s="5">
        <f>IF(March_21[[#This Row],[WIN_OSE]]=0,('Summary Sheet'!$O$1)-('Summary Sheet'!$O$1*2%),-'Summary Sheet'!$O$1*(March_21[[#This Row],[BSP]]-1))</f>
        <v>1.96</v>
      </c>
    </row>
    <row r="1678" spans="1:15" x14ac:dyDescent="0.25">
      <c r="A1678">
        <v>180487397</v>
      </c>
      <c r="B1678" s="1" t="s">
        <v>23</v>
      </c>
      <c r="C1678" s="1" t="s">
        <v>3119</v>
      </c>
      <c r="D1678" s="1" t="s">
        <v>7034</v>
      </c>
      <c r="E1678" s="1" t="s">
        <v>39</v>
      </c>
      <c r="F1678" s="1" t="s">
        <v>25</v>
      </c>
      <c r="G1678" s="2">
        <v>44268</v>
      </c>
      <c r="H1678" s="3">
        <v>0.41111111111111109</v>
      </c>
      <c r="I1678">
        <v>36628497</v>
      </c>
      <c r="J1678">
        <v>2</v>
      </c>
      <c r="K1678" s="1" t="s">
        <v>3898</v>
      </c>
      <c r="L1678">
        <v>1</v>
      </c>
      <c r="M1678" s="4">
        <v>4.0875749089999998</v>
      </c>
      <c r="N1678" s="5">
        <v>5792.48</v>
      </c>
      <c r="O1678" s="5">
        <f>IF(March_21[[#This Row],[WIN_OSE]]=0,('Summary Sheet'!$O$1)-('Summary Sheet'!$O$1*2%),-'Summary Sheet'!$O$1*(March_21[[#This Row],[BSP]]-1))</f>
        <v>-6.1751498179999995</v>
      </c>
    </row>
    <row r="1679" spans="1:15" x14ac:dyDescent="0.25">
      <c r="A1679">
        <v>180487399</v>
      </c>
      <c r="B1679" s="1" t="s">
        <v>23</v>
      </c>
      <c r="C1679" s="1" t="s">
        <v>3119</v>
      </c>
      <c r="D1679" s="1" t="s">
        <v>7034</v>
      </c>
      <c r="E1679" s="1" t="s">
        <v>39</v>
      </c>
      <c r="F1679" s="1" t="s">
        <v>25</v>
      </c>
      <c r="G1679" s="2">
        <v>44268</v>
      </c>
      <c r="H1679" s="3">
        <v>0.42152777777777778</v>
      </c>
      <c r="I1679">
        <v>37627278</v>
      </c>
      <c r="J1679">
        <v>5</v>
      </c>
      <c r="K1679" s="1" t="s">
        <v>6283</v>
      </c>
      <c r="L1679">
        <v>0</v>
      </c>
      <c r="M1679" s="4">
        <v>3.4734182040000001</v>
      </c>
      <c r="N1679" s="5">
        <v>7892.76</v>
      </c>
      <c r="O1679" s="5">
        <f>IF(March_21[[#This Row],[WIN_OSE]]=0,('Summary Sheet'!$O$1)-('Summary Sheet'!$O$1*2%),-'Summary Sheet'!$O$1*(March_21[[#This Row],[BSP]]-1))</f>
        <v>1.96</v>
      </c>
    </row>
    <row r="1680" spans="1:15" x14ac:dyDescent="0.25">
      <c r="A1680">
        <v>180487401</v>
      </c>
      <c r="B1680" s="1" t="s">
        <v>23</v>
      </c>
      <c r="C1680" s="1" t="s">
        <v>3119</v>
      </c>
      <c r="D1680" s="1" t="s">
        <v>7034</v>
      </c>
      <c r="E1680" s="1" t="s">
        <v>75</v>
      </c>
      <c r="F1680" s="1" t="s">
        <v>28</v>
      </c>
      <c r="G1680" s="2">
        <v>44268</v>
      </c>
      <c r="H1680" s="3">
        <v>0.43263888888888891</v>
      </c>
      <c r="I1680">
        <v>24086588</v>
      </c>
      <c r="J1680">
        <v>5</v>
      </c>
      <c r="K1680" s="1" t="s">
        <v>6294</v>
      </c>
      <c r="L1680">
        <v>1</v>
      </c>
      <c r="M1680" s="4">
        <v>3.5096871775828191</v>
      </c>
      <c r="N1680" s="5">
        <v>5934.48</v>
      </c>
      <c r="O1680" s="5">
        <f>IF(March_21[[#This Row],[WIN_OSE]]=0,('Summary Sheet'!$O$1)-('Summary Sheet'!$O$1*2%),-'Summary Sheet'!$O$1*(March_21[[#This Row],[BSP]]-1))</f>
        <v>-5.0193743551656382</v>
      </c>
    </row>
    <row r="1681" spans="1:15" x14ac:dyDescent="0.25">
      <c r="A1681">
        <v>180487403</v>
      </c>
      <c r="B1681" s="1" t="s">
        <v>23</v>
      </c>
      <c r="C1681" s="1" t="s">
        <v>3119</v>
      </c>
      <c r="D1681" s="1" t="s">
        <v>7034</v>
      </c>
      <c r="E1681" s="1" t="s">
        <v>24</v>
      </c>
      <c r="F1681" s="1" t="s">
        <v>25</v>
      </c>
      <c r="G1681" s="2">
        <v>44268</v>
      </c>
      <c r="H1681" s="3">
        <v>0.44513888888888886</v>
      </c>
      <c r="I1681">
        <v>36532577</v>
      </c>
      <c r="J1681">
        <v>3</v>
      </c>
      <c r="K1681" s="1" t="s">
        <v>4525</v>
      </c>
      <c r="L1681">
        <v>0</v>
      </c>
      <c r="M1681" s="4">
        <v>4.0845951186504657</v>
      </c>
      <c r="N1681" s="5">
        <v>3826.62</v>
      </c>
      <c r="O1681" s="5">
        <f>IF(March_21[[#This Row],[WIN_OSE]]=0,('Summary Sheet'!$O$1)-('Summary Sheet'!$O$1*2%),-'Summary Sheet'!$O$1*(March_21[[#This Row],[BSP]]-1))</f>
        <v>1.96</v>
      </c>
    </row>
    <row r="1682" spans="1:15" x14ac:dyDescent="0.25">
      <c r="A1682">
        <v>180487835</v>
      </c>
      <c r="B1682" s="1" t="s">
        <v>16</v>
      </c>
      <c r="C1682" s="1" t="s">
        <v>3133</v>
      </c>
      <c r="D1682" s="1" t="s">
        <v>7034</v>
      </c>
      <c r="E1682" s="1" t="s">
        <v>20</v>
      </c>
      <c r="F1682" s="1" t="s">
        <v>13</v>
      </c>
      <c r="G1682" s="2">
        <v>44268</v>
      </c>
      <c r="H1682" s="3">
        <v>0.42499999999999999</v>
      </c>
      <c r="I1682">
        <v>26555581</v>
      </c>
      <c r="J1682">
        <v>6</v>
      </c>
      <c r="K1682" s="1" t="s">
        <v>5429</v>
      </c>
      <c r="L1682">
        <v>0</v>
      </c>
      <c r="M1682" s="4">
        <v>4.6395118568910387</v>
      </c>
      <c r="N1682" s="5">
        <v>3679.5</v>
      </c>
      <c r="O1682" s="5">
        <f>IF(March_21[[#This Row],[WIN_OSE]]=0,('Summary Sheet'!$O$1)-('Summary Sheet'!$O$1*2%),-'Summary Sheet'!$O$1*(March_21[[#This Row],[BSP]]-1))</f>
        <v>1.96</v>
      </c>
    </row>
    <row r="1683" spans="1:15" x14ac:dyDescent="0.25">
      <c r="A1683">
        <v>180487837</v>
      </c>
      <c r="B1683" s="1" t="s">
        <v>16</v>
      </c>
      <c r="C1683" s="1" t="s">
        <v>3133</v>
      </c>
      <c r="D1683" s="1" t="s">
        <v>7034</v>
      </c>
      <c r="E1683" s="1" t="s">
        <v>43</v>
      </c>
      <c r="F1683" s="1" t="s">
        <v>13</v>
      </c>
      <c r="G1683" s="2">
        <v>44268</v>
      </c>
      <c r="H1683" s="3">
        <v>0.43819444444444444</v>
      </c>
      <c r="I1683">
        <v>38251459</v>
      </c>
      <c r="J1683">
        <v>6</v>
      </c>
      <c r="K1683" s="1" t="s">
        <v>408</v>
      </c>
      <c r="L1683">
        <v>0</v>
      </c>
      <c r="M1683" s="4">
        <v>3.0795945846027459</v>
      </c>
      <c r="N1683" s="5">
        <v>11541.18</v>
      </c>
      <c r="O1683" s="5">
        <f>IF(March_21[[#This Row],[WIN_OSE]]=0,('Summary Sheet'!$O$1)-('Summary Sheet'!$O$1*2%),-'Summary Sheet'!$O$1*(March_21[[#This Row],[BSP]]-1))</f>
        <v>1.96</v>
      </c>
    </row>
    <row r="1684" spans="1:15" x14ac:dyDescent="0.25">
      <c r="A1684">
        <v>180487839</v>
      </c>
      <c r="B1684" s="1" t="s">
        <v>16</v>
      </c>
      <c r="C1684" s="1" t="s">
        <v>3133</v>
      </c>
      <c r="D1684" s="1" t="s">
        <v>7034</v>
      </c>
      <c r="E1684" s="1" t="s">
        <v>41</v>
      </c>
      <c r="F1684" s="1" t="s">
        <v>13</v>
      </c>
      <c r="G1684" s="2">
        <v>44268</v>
      </c>
      <c r="H1684" s="3">
        <v>0.44861111111111113</v>
      </c>
      <c r="I1684">
        <v>37033641</v>
      </c>
      <c r="J1684">
        <v>3</v>
      </c>
      <c r="K1684" s="1" t="s">
        <v>4971</v>
      </c>
      <c r="L1684">
        <v>0</v>
      </c>
      <c r="M1684" s="4">
        <v>3.3</v>
      </c>
      <c r="N1684" s="5">
        <v>10324.4</v>
      </c>
      <c r="O1684" s="5">
        <f>IF(March_21[[#This Row],[WIN_OSE]]=0,('Summary Sheet'!$O$1)-('Summary Sheet'!$O$1*2%),-'Summary Sheet'!$O$1*(March_21[[#This Row],[BSP]]-1))</f>
        <v>1.96</v>
      </c>
    </row>
    <row r="1685" spans="1:15" x14ac:dyDescent="0.25">
      <c r="A1685">
        <v>180487841</v>
      </c>
      <c r="B1685" s="1" t="s">
        <v>16</v>
      </c>
      <c r="C1685" s="1" t="s">
        <v>3133</v>
      </c>
      <c r="D1685" s="1" t="s">
        <v>7034</v>
      </c>
      <c r="E1685" s="1" t="s">
        <v>289</v>
      </c>
      <c r="F1685" s="1" t="s">
        <v>309</v>
      </c>
      <c r="G1685" s="2">
        <v>44268</v>
      </c>
      <c r="H1685" s="3">
        <v>0.45902777777777776</v>
      </c>
      <c r="I1685">
        <v>38422773</v>
      </c>
      <c r="J1685">
        <v>4</v>
      </c>
      <c r="K1685" s="1" t="s">
        <v>6295</v>
      </c>
      <c r="L1685">
        <v>1</v>
      </c>
      <c r="M1685" s="4">
        <v>2.5907990375437651</v>
      </c>
      <c r="N1685" s="5">
        <v>17165.22</v>
      </c>
      <c r="O1685" s="5">
        <f>IF(March_21[[#This Row],[WIN_OSE]]=0,('Summary Sheet'!$O$1)-('Summary Sheet'!$O$1*2%),-'Summary Sheet'!$O$1*(March_21[[#This Row],[BSP]]-1))</f>
        <v>-3.1815980750875301</v>
      </c>
    </row>
    <row r="1686" spans="1:15" x14ac:dyDescent="0.25">
      <c r="A1686">
        <v>180487843</v>
      </c>
      <c r="B1686" s="1" t="s">
        <v>16</v>
      </c>
      <c r="C1686" s="1" t="s">
        <v>3133</v>
      </c>
      <c r="D1686" s="1" t="s">
        <v>7034</v>
      </c>
      <c r="E1686" s="1" t="s">
        <v>32</v>
      </c>
      <c r="F1686" s="1" t="s">
        <v>13</v>
      </c>
      <c r="G1686" s="2">
        <v>44268</v>
      </c>
      <c r="H1686" s="3">
        <v>0.46944444444444444</v>
      </c>
      <c r="I1686">
        <v>28640472</v>
      </c>
      <c r="J1686">
        <v>1</v>
      </c>
      <c r="K1686" s="1" t="s">
        <v>1133</v>
      </c>
      <c r="L1686">
        <v>0</v>
      </c>
      <c r="M1686" s="4">
        <v>4.4881828496395952</v>
      </c>
      <c r="N1686" s="5">
        <v>8157.34</v>
      </c>
      <c r="O1686" s="5">
        <f>IF(March_21[[#This Row],[WIN_OSE]]=0,('Summary Sheet'!$O$1)-('Summary Sheet'!$O$1*2%),-'Summary Sheet'!$O$1*(March_21[[#This Row],[BSP]]-1))</f>
        <v>1.96</v>
      </c>
    </row>
    <row r="1687" spans="1:15" x14ac:dyDescent="0.25">
      <c r="A1687">
        <v>180487845</v>
      </c>
      <c r="B1687" s="1" t="s">
        <v>16</v>
      </c>
      <c r="C1687" s="1" t="s">
        <v>3133</v>
      </c>
      <c r="D1687" s="1" t="s">
        <v>7034</v>
      </c>
      <c r="E1687" s="1" t="s">
        <v>289</v>
      </c>
      <c r="F1687" s="1" t="s">
        <v>309</v>
      </c>
      <c r="G1687" s="2">
        <v>44268</v>
      </c>
      <c r="H1687" s="3">
        <v>0.47986111111111113</v>
      </c>
      <c r="I1687">
        <v>38200605</v>
      </c>
      <c r="J1687">
        <v>2</v>
      </c>
      <c r="K1687" s="1" t="s">
        <v>4528</v>
      </c>
      <c r="L1687">
        <v>0</v>
      </c>
      <c r="M1687" s="4">
        <v>2.48</v>
      </c>
      <c r="N1687" s="5">
        <v>21394.26</v>
      </c>
      <c r="O1687" s="5">
        <f>IF(March_21[[#This Row],[WIN_OSE]]=0,('Summary Sheet'!$O$1)-('Summary Sheet'!$O$1*2%),-'Summary Sheet'!$O$1*(March_21[[#This Row],[BSP]]-1))</f>
        <v>1.96</v>
      </c>
    </row>
    <row r="1688" spans="1:15" x14ac:dyDescent="0.25">
      <c r="A1688">
        <v>180487847</v>
      </c>
      <c r="B1688" s="1" t="s">
        <v>16</v>
      </c>
      <c r="C1688" s="1" t="s">
        <v>3133</v>
      </c>
      <c r="D1688" s="1" t="s">
        <v>7034</v>
      </c>
      <c r="E1688" s="1" t="s">
        <v>20</v>
      </c>
      <c r="F1688" s="1" t="s">
        <v>13</v>
      </c>
      <c r="G1688" s="2">
        <v>44268</v>
      </c>
      <c r="H1688" s="3">
        <v>0.49027777777777776</v>
      </c>
      <c r="I1688">
        <v>27278316</v>
      </c>
      <c r="J1688">
        <v>1</v>
      </c>
      <c r="K1688" s="1" t="s">
        <v>6775</v>
      </c>
      <c r="L1688">
        <v>0</v>
      </c>
      <c r="M1688" s="4">
        <v>3.05</v>
      </c>
      <c r="N1688" s="5">
        <v>12947.54</v>
      </c>
      <c r="O1688" s="5">
        <f>IF(March_21[[#This Row],[WIN_OSE]]=0,('Summary Sheet'!$O$1)-('Summary Sheet'!$O$1*2%),-'Summary Sheet'!$O$1*(March_21[[#This Row],[BSP]]-1))</f>
        <v>1.96</v>
      </c>
    </row>
    <row r="1689" spans="1:15" x14ac:dyDescent="0.25">
      <c r="A1689">
        <v>180487849</v>
      </c>
      <c r="B1689" s="1" t="s">
        <v>16</v>
      </c>
      <c r="C1689" s="1" t="s">
        <v>3133</v>
      </c>
      <c r="D1689" s="1" t="s">
        <v>7034</v>
      </c>
      <c r="E1689" s="1" t="s">
        <v>289</v>
      </c>
      <c r="F1689" s="1" t="s">
        <v>309</v>
      </c>
      <c r="G1689" s="2">
        <v>44268</v>
      </c>
      <c r="H1689" s="3">
        <v>0.50069444444444444</v>
      </c>
      <c r="I1689">
        <v>38145293</v>
      </c>
      <c r="J1689">
        <v>5</v>
      </c>
      <c r="K1689" s="1" t="s">
        <v>1322</v>
      </c>
      <c r="L1689">
        <v>1</v>
      </c>
      <c r="M1689" s="4">
        <v>2.8245082506904051</v>
      </c>
      <c r="N1689" s="5">
        <v>19364.48</v>
      </c>
      <c r="O1689" s="5">
        <f>IF(March_21[[#This Row],[WIN_OSE]]=0,('Summary Sheet'!$O$1)-('Summary Sheet'!$O$1*2%),-'Summary Sheet'!$O$1*(March_21[[#This Row],[BSP]]-1))</f>
        <v>-3.6490165013808102</v>
      </c>
    </row>
    <row r="1690" spans="1:15" x14ac:dyDescent="0.25">
      <c r="A1690">
        <v>180487851</v>
      </c>
      <c r="B1690" s="1" t="s">
        <v>16</v>
      </c>
      <c r="C1690" s="1" t="s">
        <v>3133</v>
      </c>
      <c r="D1690" s="1" t="s">
        <v>7034</v>
      </c>
      <c r="E1690" s="1" t="s">
        <v>24</v>
      </c>
      <c r="F1690" s="1" t="s">
        <v>13</v>
      </c>
      <c r="G1690" s="2">
        <v>44268</v>
      </c>
      <c r="H1690" s="3">
        <v>0.51111111111111107</v>
      </c>
      <c r="I1690">
        <v>36161361</v>
      </c>
      <c r="J1690">
        <v>5</v>
      </c>
      <c r="K1690" s="1" t="s">
        <v>5995</v>
      </c>
      <c r="L1690">
        <v>0</v>
      </c>
      <c r="M1690" s="4">
        <v>4.5001592080000004</v>
      </c>
      <c r="N1690" s="5">
        <v>7310.12</v>
      </c>
      <c r="O1690" s="5">
        <f>IF(March_21[[#This Row],[WIN_OSE]]=0,('Summary Sheet'!$O$1)-('Summary Sheet'!$O$1*2%),-'Summary Sheet'!$O$1*(March_21[[#This Row],[BSP]]-1))</f>
        <v>1.96</v>
      </c>
    </row>
    <row r="1691" spans="1:15" x14ac:dyDescent="0.25">
      <c r="A1691">
        <v>180487853</v>
      </c>
      <c r="B1691" s="1" t="s">
        <v>16</v>
      </c>
      <c r="C1691" s="1" t="s">
        <v>3133</v>
      </c>
      <c r="D1691" s="1" t="s">
        <v>7034</v>
      </c>
      <c r="E1691" s="1" t="s">
        <v>65</v>
      </c>
      <c r="F1691" s="1" t="s">
        <v>13</v>
      </c>
      <c r="G1691" s="2">
        <v>44268</v>
      </c>
      <c r="H1691" s="3">
        <v>0.52152777777777781</v>
      </c>
      <c r="I1691">
        <v>22798112</v>
      </c>
      <c r="J1691">
        <v>1</v>
      </c>
      <c r="K1691" s="1" t="s">
        <v>6549</v>
      </c>
      <c r="L1691">
        <v>0</v>
      </c>
      <c r="M1691" s="4">
        <v>2.7422399422379207</v>
      </c>
      <c r="N1691" s="5">
        <v>13905.44</v>
      </c>
      <c r="O1691" s="5">
        <f>IF(March_21[[#This Row],[WIN_OSE]]=0,('Summary Sheet'!$O$1)-('Summary Sheet'!$O$1*2%),-'Summary Sheet'!$O$1*(March_21[[#This Row],[BSP]]-1))</f>
        <v>1.96</v>
      </c>
    </row>
    <row r="1692" spans="1:15" x14ac:dyDescent="0.25">
      <c r="A1692">
        <v>180487855</v>
      </c>
      <c r="B1692" s="1" t="s">
        <v>16</v>
      </c>
      <c r="C1692" s="1" t="s">
        <v>3133</v>
      </c>
      <c r="D1692" s="1" t="s">
        <v>7034</v>
      </c>
      <c r="E1692" s="1" t="s">
        <v>32</v>
      </c>
      <c r="F1692" s="1" t="s">
        <v>13</v>
      </c>
      <c r="G1692" s="2">
        <v>44268</v>
      </c>
      <c r="H1692" s="3">
        <v>0.53194444444444444</v>
      </c>
      <c r="I1692">
        <v>34976347</v>
      </c>
      <c r="J1692">
        <v>5</v>
      </c>
      <c r="K1692" s="1" t="s">
        <v>3516</v>
      </c>
      <c r="L1692">
        <v>0</v>
      </c>
      <c r="M1692" s="4">
        <v>3.05</v>
      </c>
      <c r="N1692" s="5">
        <v>13791.6</v>
      </c>
      <c r="O1692" s="5">
        <f>IF(March_21[[#This Row],[WIN_OSE]]=0,('Summary Sheet'!$O$1)-('Summary Sheet'!$O$1*2%),-'Summary Sheet'!$O$1*(March_21[[#This Row],[BSP]]-1))</f>
        <v>1.96</v>
      </c>
    </row>
    <row r="1693" spans="1:15" x14ac:dyDescent="0.25">
      <c r="A1693">
        <v>180487857</v>
      </c>
      <c r="B1693" s="1" t="s">
        <v>16</v>
      </c>
      <c r="C1693" s="1" t="s">
        <v>3133</v>
      </c>
      <c r="D1693" s="1" t="s">
        <v>7034</v>
      </c>
      <c r="E1693" s="1" t="s">
        <v>39</v>
      </c>
      <c r="F1693" s="1" t="s">
        <v>13</v>
      </c>
      <c r="G1693" s="2">
        <v>44268</v>
      </c>
      <c r="H1693" s="3">
        <v>0.54305555555555551</v>
      </c>
      <c r="I1693">
        <v>35777796</v>
      </c>
      <c r="J1693">
        <v>5</v>
      </c>
      <c r="K1693" s="1" t="s">
        <v>3440</v>
      </c>
      <c r="L1693">
        <v>0</v>
      </c>
      <c r="M1693" s="4">
        <v>4.0290011473401695</v>
      </c>
      <c r="N1693" s="5">
        <v>6147.64</v>
      </c>
      <c r="O1693" s="5">
        <f>IF(March_21[[#This Row],[WIN_OSE]]=0,('Summary Sheet'!$O$1)-('Summary Sheet'!$O$1*2%),-'Summary Sheet'!$O$1*(March_21[[#This Row],[BSP]]-1))</f>
        <v>1.96</v>
      </c>
    </row>
    <row r="1694" spans="1:15" x14ac:dyDescent="0.25">
      <c r="A1694">
        <v>180487859</v>
      </c>
      <c r="B1694" s="1" t="s">
        <v>16</v>
      </c>
      <c r="C1694" s="1" t="s">
        <v>3133</v>
      </c>
      <c r="D1694" s="1" t="s">
        <v>7034</v>
      </c>
      <c r="E1694" s="1" t="s">
        <v>37</v>
      </c>
      <c r="F1694" s="1" t="s">
        <v>13</v>
      </c>
      <c r="G1694" s="2">
        <v>44268</v>
      </c>
      <c r="H1694" s="3">
        <v>0.55347222222222225</v>
      </c>
      <c r="I1694">
        <v>38324356</v>
      </c>
      <c r="J1694">
        <v>1</v>
      </c>
      <c r="K1694" s="1" t="s">
        <v>6776</v>
      </c>
      <c r="L1694">
        <v>0</v>
      </c>
      <c r="M1694" s="4">
        <v>3.7</v>
      </c>
      <c r="N1694" s="5">
        <v>7124.68</v>
      </c>
      <c r="O1694" s="5">
        <f>IF(March_21[[#This Row],[WIN_OSE]]=0,('Summary Sheet'!$O$1)-('Summary Sheet'!$O$1*2%),-'Summary Sheet'!$O$1*(March_21[[#This Row],[BSP]]-1))</f>
        <v>1.96</v>
      </c>
    </row>
    <row r="1695" spans="1:15" x14ac:dyDescent="0.25">
      <c r="A1695">
        <v>180487861</v>
      </c>
      <c r="B1695" s="1" t="s">
        <v>16</v>
      </c>
      <c r="C1695" s="1" t="s">
        <v>3133</v>
      </c>
      <c r="D1695" s="1" t="s">
        <v>7034</v>
      </c>
      <c r="E1695" s="1" t="s">
        <v>20</v>
      </c>
      <c r="F1695" s="1" t="s">
        <v>13</v>
      </c>
      <c r="G1695" s="2">
        <v>44268</v>
      </c>
      <c r="H1695" s="3">
        <v>0.56458333333333333</v>
      </c>
      <c r="I1695">
        <v>37389431</v>
      </c>
      <c r="J1695">
        <v>6</v>
      </c>
      <c r="K1695" s="1" t="s">
        <v>5413</v>
      </c>
      <c r="L1695">
        <v>0</v>
      </c>
      <c r="M1695" s="4">
        <v>4.1545665876133722</v>
      </c>
      <c r="N1695" s="5">
        <v>7912.38</v>
      </c>
      <c r="O1695" s="5">
        <f>IF(March_21[[#This Row],[WIN_OSE]]=0,('Summary Sheet'!$O$1)-('Summary Sheet'!$O$1*2%),-'Summary Sheet'!$O$1*(March_21[[#This Row],[BSP]]-1))</f>
        <v>1.96</v>
      </c>
    </row>
    <row r="1696" spans="1:15" x14ac:dyDescent="0.25">
      <c r="A1696">
        <v>180488377</v>
      </c>
      <c r="B1696" s="1" t="s">
        <v>16</v>
      </c>
      <c r="C1696" s="1" t="s">
        <v>3130</v>
      </c>
      <c r="D1696" s="1" t="s">
        <v>7034</v>
      </c>
      <c r="E1696" s="1" t="s">
        <v>65</v>
      </c>
      <c r="F1696" s="1" t="s">
        <v>168</v>
      </c>
      <c r="G1696" s="2">
        <v>44268</v>
      </c>
      <c r="H1696" s="3">
        <v>0.4284722222222222</v>
      </c>
      <c r="I1696">
        <v>38356790</v>
      </c>
      <c r="J1696">
        <v>2</v>
      </c>
      <c r="K1696" s="1" t="s">
        <v>6264</v>
      </c>
      <c r="L1696">
        <v>0</v>
      </c>
      <c r="M1696" s="4">
        <v>2.491234293853831</v>
      </c>
      <c r="N1696" s="5">
        <v>16087.68</v>
      </c>
      <c r="O1696" s="5">
        <f>IF(March_21[[#This Row],[WIN_OSE]]=0,('Summary Sheet'!$O$1)-('Summary Sheet'!$O$1*2%),-'Summary Sheet'!$O$1*(March_21[[#This Row],[BSP]]-1))</f>
        <v>1.96</v>
      </c>
    </row>
    <row r="1697" spans="1:15" x14ac:dyDescent="0.25">
      <c r="A1697">
        <v>180488379</v>
      </c>
      <c r="B1697" s="1" t="s">
        <v>16</v>
      </c>
      <c r="C1697" s="1" t="s">
        <v>3130</v>
      </c>
      <c r="D1697" s="1" t="s">
        <v>7034</v>
      </c>
      <c r="E1697" s="1" t="s">
        <v>60</v>
      </c>
      <c r="F1697" s="1" t="s">
        <v>194</v>
      </c>
      <c r="G1697" s="2">
        <v>44268</v>
      </c>
      <c r="H1697" s="3">
        <v>0.44236111111111109</v>
      </c>
      <c r="I1697">
        <v>28586357</v>
      </c>
      <c r="J1697">
        <v>1</v>
      </c>
      <c r="K1697" s="1" t="s">
        <v>252</v>
      </c>
      <c r="L1697">
        <v>0</v>
      </c>
      <c r="M1697" s="4">
        <v>2.6195330195478168</v>
      </c>
      <c r="N1697" s="5">
        <v>17638.68</v>
      </c>
      <c r="O1697" s="5">
        <f>IF(March_21[[#This Row],[WIN_OSE]]=0,('Summary Sheet'!$O$1)-('Summary Sheet'!$O$1*2%),-'Summary Sheet'!$O$1*(March_21[[#This Row],[BSP]]-1))</f>
        <v>1.96</v>
      </c>
    </row>
    <row r="1698" spans="1:15" x14ac:dyDescent="0.25">
      <c r="A1698">
        <v>180488381</v>
      </c>
      <c r="B1698" s="1" t="s">
        <v>16</v>
      </c>
      <c r="C1698" s="1" t="s">
        <v>3130</v>
      </c>
      <c r="D1698" s="1" t="s">
        <v>7034</v>
      </c>
      <c r="E1698" s="1" t="s">
        <v>30</v>
      </c>
      <c r="F1698" s="1" t="s">
        <v>168</v>
      </c>
      <c r="G1698" s="2">
        <v>44268</v>
      </c>
      <c r="H1698" s="3">
        <v>0.45347222222222222</v>
      </c>
      <c r="I1698">
        <v>25436310</v>
      </c>
      <c r="J1698">
        <v>6</v>
      </c>
      <c r="K1698" s="1" t="s">
        <v>5602</v>
      </c>
      <c r="L1698">
        <v>1</v>
      </c>
      <c r="M1698" s="4">
        <v>3.0110355971565594</v>
      </c>
      <c r="N1698" s="5">
        <v>12134.38</v>
      </c>
      <c r="O1698" s="5">
        <f>IF(March_21[[#This Row],[WIN_OSE]]=0,('Summary Sheet'!$O$1)-('Summary Sheet'!$O$1*2%),-'Summary Sheet'!$O$1*(March_21[[#This Row],[BSP]]-1))</f>
        <v>-4.0220711943131189</v>
      </c>
    </row>
    <row r="1699" spans="1:15" x14ac:dyDescent="0.25">
      <c r="A1699">
        <v>180488383</v>
      </c>
      <c r="B1699" s="1" t="s">
        <v>16</v>
      </c>
      <c r="C1699" s="1" t="s">
        <v>3130</v>
      </c>
      <c r="D1699" s="1" t="s">
        <v>7034</v>
      </c>
      <c r="E1699" s="1" t="s">
        <v>178</v>
      </c>
      <c r="F1699" s="1" t="s">
        <v>168</v>
      </c>
      <c r="G1699" s="2">
        <v>44268</v>
      </c>
      <c r="H1699" s="3">
        <v>0.46458333333333335</v>
      </c>
      <c r="I1699">
        <v>28727279</v>
      </c>
      <c r="J1699">
        <v>6</v>
      </c>
      <c r="K1699" s="1" t="s">
        <v>5763</v>
      </c>
      <c r="L1699">
        <v>0</v>
      </c>
      <c r="M1699" s="4">
        <v>2.3147431787032842</v>
      </c>
      <c r="N1699" s="5">
        <v>16611.18</v>
      </c>
      <c r="O1699" s="5">
        <f>IF(March_21[[#This Row],[WIN_OSE]]=0,('Summary Sheet'!$O$1)-('Summary Sheet'!$O$1*2%),-'Summary Sheet'!$O$1*(March_21[[#This Row],[BSP]]-1))</f>
        <v>1.96</v>
      </c>
    </row>
    <row r="1700" spans="1:15" x14ac:dyDescent="0.25">
      <c r="A1700">
        <v>180488385</v>
      </c>
      <c r="B1700" s="1" t="s">
        <v>16</v>
      </c>
      <c r="C1700" s="1" t="s">
        <v>3130</v>
      </c>
      <c r="D1700" s="1" t="s">
        <v>7034</v>
      </c>
      <c r="E1700" s="1" t="s">
        <v>30</v>
      </c>
      <c r="F1700" s="1" t="s">
        <v>168</v>
      </c>
      <c r="G1700" s="2">
        <v>44268</v>
      </c>
      <c r="H1700" s="3">
        <v>0.47499999999999998</v>
      </c>
      <c r="I1700">
        <v>28788254</v>
      </c>
      <c r="J1700">
        <v>2</v>
      </c>
      <c r="K1700" s="1" t="s">
        <v>6261</v>
      </c>
      <c r="L1700">
        <v>0</v>
      </c>
      <c r="M1700" s="4">
        <v>2.6161251312424794</v>
      </c>
      <c r="N1700" s="5">
        <v>13367.66</v>
      </c>
      <c r="O1700" s="5">
        <f>IF(March_21[[#This Row],[WIN_OSE]]=0,('Summary Sheet'!$O$1)-('Summary Sheet'!$O$1*2%),-'Summary Sheet'!$O$1*(March_21[[#This Row],[BSP]]-1))</f>
        <v>1.96</v>
      </c>
    </row>
    <row r="1701" spans="1:15" x14ac:dyDescent="0.25">
      <c r="A1701">
        <v>180488387</v>
      </c>
      <c r="B1701" s="1" t="s">
        <v>16</v>
      </c>
      <c r="C1701" s="1" t="s">
        <v>3130</v>
      </c>
      <c r="D1701" s="1" t="s">
        <v>7034</v>
      </c>
      <c r="E1701" s="1" t="s">
        <v>311</v>
      </c>
      <c r="F1701" s="1" t="s">
        <v>194</v>
      </c>
      <c r="G1701" s="2">
        <v>44268</v>
      </c>
      <c r="H1701" s="3">
        <v>0.48541666666666666</v>
      </c>
      <c r="I1701">
        <v>38182619</v>
      </c>
      <c r="J1701">
        <v>5</v>
      </c>
      <c r="K1701" s="1" t="s">
        <v>5974</v>
      </c>
      <c r="L1701">
        <v>0</v>
      </c>
      <c r="M1701" s="4">
        <v>2.4</v>
      </c>
      <c r="N1701" s="5">
        <v>13760.2</v>
      </c>
      <c r="O1701" s="5">
        <f>IF(March_21[[#This Row],[WIN_OSE]]=0,('Summary Sheet'!$O$1)-('Summary Sheet'!$O$1*2%),-'Summary Sheet'!$O$1*(March_21[[#This Row],[BSP]]-1))</f>
        <v>1.96</v>
      </c>
    </row>
    <row r="1702" spans="1:15" x14ac:dyDescent="0.25">
      <c r="A1702">
        <v>180488389</v>
      </c>
      <c r="B1702" s="1" t="s">
        <v>16</v>
      </c>
      <c r="C1702" s="1" t="s">
        <v>3130</v>
      </c>
      <c r="D1702" s="1" t="s">
        <v>7034</v>
      </c>
      <c r="E1702" s="1" t="s">
        <v>24</v>
      </c>
      <c r="F1702" s="1" t="s">
        <v>168</v>
      </c>
      <c r="G1702" s="2">
        <v>44268</v>
      </c>
      <c r="H1702" s="3">
        <v>0.49583333333333335</v>
      </c>
      <c r="I1702">
        <v>38794256</v>
      </c>
      <c r="J1702">
        <v>5</v>
      </c>
      <c r="K1702" s="1" t="s">
        <v>1030</v>
      </c>
      <c r="L1702">
        <v>0</v>
      </c>
      <c r="M1702" s="4">
        <v>4.2330266133305825</v>
      </c>
      <c r="N1702" s="5">
        <v>6038.8</v>
      </c>
      <c r="O1702" s="5">
        <f>IF(March_21[[#This Row],[WIN_OSE]]=0,('Summary Sheet'!$O$1)-('Summary Sheet'!$O$1*2%),-'Summary Sheet'!$O$1*(March_21[[#This Row],[BSP]]-1))</f>
        <v>1.96</v>
      </c>
    </row>
    <row r="1703" spans="1:15" x14ac:dyDescent="0.25">
      <c r="A1703">
        <v>180488391</v>
      </c>
      <c r="B1703" s="1" t="s">
        <v>16</v>
      </c>
      <c r="C1703" s="1" t="s">
        <v>3130</v>
      </c>
      <c r="D1703" s="1" t="s">
        <v>7034</v>
      </c>
      <c r="E1703" s="1" t="s">
        <v>178</v>
      </c>
      <c r="F1703" s="1" t="s">
        <v>168</v>
      </c>
      <c r="G1703" s="2">
        <v>44268</v>
      </c>
      <c r="H1703" s="3">
        <v>0.50624999999999998</v>
      </c>
      <c r="I1703">
        <v>27297249</v>
      </c>
      <c r="J1703">
        <v>5</v>
      </c>
      <c r="K1703" s="1" t="s">
        <v>4343</v>
      </c>
      <c r="L1703">
        <v>0</v>
      </c>
      <c r="M1703" s="4">
        <v>3.9088449473389488</v>
      </c>
      <c r="N1703" s="5">
        <v>6343.04</v>
      </c>
      <c r="O1703" s="5">
        <f>IF(March_21[[#This Row],[WIN_OSE]]=0,('Summary Sheet'!$O$1)-('Summary Sheet'!$O$1*2%),-'Summary Sheet'!$O$1*(March_21[[#This Row],[BSP]]-1))</f>
        <v>1.96</v>
      </c>
    </row>
    <row r="1704" spans="1:15" x14ac:dyDescent="0.25">
      <c r="A1704">
        <v>180488393</v>
      </c>
      <c r="B1704" s="1" t="s">
        <v>16</v>
      </c>
      <c r="C1704" s="1" t="s">
        <v>3130</v>
      </c>
      <c r="D1704" s="1" t="s">
        <v>7034</v>
      </c>
      <c r="E1704" s="1" t="s">
        <v>32</v>
      </c>
      <c r="F1704" s="1" t="s">
        <v>168</v>
      </c>
      <c r="G1704" s="2">
        <v>44268</v>
      </c>
      <c r="H1704" s="3">
        <v>0.51666666666666672</v>
      </c>
      <c r="I1704">
        <v>36128984</v>
      </c>
      <c r="J1704">
        <v>6</v>
      </c>
      <c r="K1704" s="1" t="s">
        <v>3703</v>
      </c>
      <c r="L1704">
        <v>0</v>
      </c>
      <c r="M1704" s="4">
        <v>4.4000000000000004</v>
      </c>
      <c r="N1704" s="5">
        <v>5469.52</v>
      </c>
      <c r="O1704" s="5">
        <f>IF(March_21[[#This Row],[WIN_OSE]]=0,('Summary Sheet'!$O$1)-('Summary Sheet'!$O$1*2%),-'Summary Sheet'!$O$1*(March_21[[#This Row],[BSP]]-1))</f>
        <v>1.96</v>
      </c>
    </row>
    <row r="1705" spans="1:15" x14ac:dyDescent="0.25">
      <c r="A1705">
        <v>180488395</v>
      </c>
      <c r="B1705" s="1" t="s">
        <v>16</v>
      </c>
      <c r="C1705" s="1" t="s">
        <v>3130</v>
      </c>
      <c r="D1705" s="1" t="s">
        <v>7034</v>
      </c>
      <c r="E1705" s="1" t="s">
        <v>287</v>
      </c>
      <c r="F1705" s="1" t="s">
        <v>194</v>
      </c>
      <c r="G1705" s="2">
        <v>44268</v>
      </c>
      <c r="H1705" s="3">
        <v>0.52708333333333335</v>
      </c>
      <c r="I1705">
        <v>24954353</v>
      </c>
      <c r="J1705">
        <v>6</v>
      </c>
      <c r="K1705" s="1" t="s">
        <v>1292</v>
      </c>
      <c r="L1705">
        <v>1</v>
      </c>
      <c r="M1705" s="4">
        <v>1.8527250032345548</v>
      </c>
      <c r="N1705" s="5">
        <v>19457.68</v>
      </c>
      <c r="O1705" s="5">
        <f>IF(March_21[[#This Row],[WIN_OSE]]=0,('Summary Sheet'!$O$1)-('Summary Sheet'!$O$1*2%),-'Summary Sheet'!$O$1*(March_21[[#This Row],[BSP]]-1))</f>
        <v>-1.7054500064691096</v>
      </c>
    </row>
    <row r="1706" spans="1:15" x14ac:dyDescent="0.25">
      <c r="A1706">
        <v>180488397</v>
      </c>
      <c r="B1706" s="1" t="s">
        <v>16</v>
      </c>
      <c r="C1706" s="1" t="s">
        <v>3130</v>
      </c>
      <c r="D1706" s="1" t="s">
        <v>7034</v>
      </c>
      <c r="E1706" s="1" t="s">
        <v>20</v>
      </c>
      <c r="F1706" s="1" t="s">
        <v>168</v>
      </c>
      <c r="G1706" s="2">
        <v>44268</v>
      </c>
      <c r="H1706" s="3">
        <v>0.53749999999999998</v>
      </c>
      <c r="I1706">
        <v>38794257</v>
      </c>
      <c r="J1706">
        <v>6</v>
      </c>
      <c r="K1706" s="1" t="s">
        <v>6273</v>
      </c>
      <c r="L1706">
        <v>0</v>
      </c>
      <c r="M1706" s="4">
        <v>2.5683089613409535</v>
      </c>
      <c r="N1706" s="5">
        <v>14197.12</v>
      </c>
      <c r="O1706" s="5">
        <f>IF(March_21[[#This Row],[WIN_OSE]]=0,('Summary Sheet'!$O$1)-('Summary Sheet'!$O$1*2%),-'Summary Sheet'!$O$1*(March_21[[#This Row],[BSP]]-1))</f>
        <v>1.96</v>
      </c>
    </row>
    <row r="1707" spans="1:15" x14ac:dyDescent="0.25">
      <c r="A1707">
        <v>180488399</v>
      </c>
      <c r="B1707" s="1" t="s">
        <v>16</v>
      </c>
      <c r="C1707" s="1" t="s">
        <v>3130</v>
      </c>
      <c r="D1707" s="1" t="s">
        <v>7034</v>
      </c>
      <c r="E1707" s="1" t="s">
        <v>316</v>
      </c>
      <c r="F1707" s="1" t="s">
        <v>168</v>
      </c>
      <c r="G1707" s="2">
        <v>44268</v>
      </c>
      <c r="H1707" s="3">
        <v>0.54791666666666672</v>
      </c>
      <c r="I1707">
        <v>35676756</v>
      </c>
      <c r="J1707">
        <v>3</v>
      </c>
      <c r="K1707" s="1" t="s">
        <v>6778</v>
      </c>
      <c r="L1707">
        <v>0</v>
      </c>
      <c r="M1707" s="4">
        <v>3.5</v>
      </c>
      <c r="N1707" s="5">
        <v>5653.26</v>
      </c>
      <c r="O1707" s="5">
        <f>IF(March_21[[#This Row],[WIN_OSE]]=0,('Summary Sheet'!$O$1)-('Summary Sheet'!$O$1*2%),-'Summary Sheet'!$O$1*(March_21[[#This Row],[BSP]]-1))</f>
        <v>1.96</v>
      </c>
    </row>
    <row r="1708" spans="1:15" x14ac:dyDescent="0.25">
      <c r="A1708">
        <v>180488401</v>
      </c>
      <c r="B1708" s="1" t="s">
        <v>16</v>
      </c>
      <c r="C1708" s="1" t="s">
        <v>3130</v>
      </c>
      <c r="D1708" s="1" t="s">
        <v>7034</v>
      </c>
      <c r="E1708" s="1" t="s">
        <v>289</v>
      </c>
      <c r="F1708" s="1" t="s">
        <v>194</v>
      </c>
      <c r="G1708" s="2">
        <v>44268</v>
      </c>
      <c r="H1708" s="3">
        <v>0.55833333333333335</v>
      </c>
      <c r="I1708">
        <v>36439458</v>
      </c>
      <c r="J1708">
        <v>5</v>
      </c>
      <c r="K1708" s="1" t="s">
        <v>5207</v>
      </c>
      <c r="L1708">
        <v>0</v>
      </c>
      <c r="M1708" s="4">
        <v>1.9288349014539379</v>
      </c>
      <c r="N1708" s="5">
        <v>17822.22</v>
      </c>
      <c r="O1708" s="5">
        <f>IF(March_21[[#This Row],[WIN_OSE]]=0,('Summary Sheet'!$O$1)-('Summary Sheet'!$O$1*2%),-'Summary Sheet'!$O$1*(March_21[[#This Row],[BSP]]-1))</f>
        <v>1.96</v>
      </c>
    </row>
    <row r="1709" spans="1:15" x14ac:dyDescent="0.25">
      <c r="A1709">
        <v>180488403</v>
      </c>
      <c r="B1709" s="1" t="s">
        <v>16</v>
      </c>
      <c r="C1709" s="1" t="s">
        <v>3130</v>
      </c>
      <c r="D1709" s="1" t="s">
        <v>7034</v>
      </c>
      <c r="E1709" s="1" t="s">
        <v>43</v>
      </c>
      <c r="F1709" s="1" t="s">
        <v>168</v>
      </c>
      <c r="G1709" s="2">
        <v>44268</v>
      </c>
      <c r="H1709" s="3">
        <v>0.56874999999999998</v>
      </c>
      <c r="I1709">
        <v>36161096</v>
      </c>
      <c r="J1709">
        <v>1</v>
      </c>
      <c r="K1709" s="1" t="s">
        <v>1262</v>
      </c>
      <c r="L1709">
        <v>1</v>
      </c>
      <c r="M1709" s="4">
        <v>3.1391759170000002</v>
      </c>
      <c r="N1709" s="5">
        <v>8060.78</v>
      </c>
      <c r="O1709" s="5">
        <f>IF(March_21[[#This Row],[WIN_OSE]]=0,('Summary Sheet'!$O$1)-('Summary Sheet'!$O$1*2%),-'Summary Sheet'!$O$1*(March_21[[#This Row],[BSP]]-1))</f>
        <v>-4.2783518340000004</v>
      </c>
    </row>
    <row r="1710" spans="1:15" x14ac:dyDescent="0.25">
      <c r="A1710">
        <v>180489327</v>
      </c>
      <c r="B1710" s="1" t="s">
        <v>19</v>
      </c>
      <c r="C1710" s="1" t="s">
        <v>3129</v>
      </c>
      <c r="D1710" s="1" t="s">
        <v>7034</v>
      </c>
      <c r="E1710" s="1" t="s">
        <v>41</v>
      </c>
      <c r="F1710" s="1" t="s">
        <v>54</v>
      </c>
      <c r="G1710" s="2">
        <v>44268</v>
      </c>
      <c r="H1710" s="3">
        <v>0.58611111111111114</v>
      </c>
      <c r="I1710">
        <v>37728284</v>
      </c>
      <c r="J1710">
        <v>3</v>
      </c>
      <c r="K1710" s="1" t="s">
        <v>4927</v>
      </c>
      <c r="L1710">
        <v>0</v>
      </c>
      <c r="M1710" s="4">
        <v>3.05</v>
      </c>
      <c r="N1710" s="5">
        <v>7516</v>
      </c>
      <c r="O1710" s="5">
        <f>IF(March_21[[#This Row],[WIN_OSE]]=0,('Summary Sheet'!$O$1)-('Summary Sheet'!$O$1*2%),-'Summary Sheet'!$O$1*(March_21[[#This Row],[BSP]]-1))</f>
        <v>1.96</v>
      </c>
    </row>
    <row r="1711" spans="1:15" x14ac:dyDescent="0.25">
      <c r="A1711">
        <v>180489329</v>
      </c>
      <c r="B1711" s="1" t="s">
        <v>19</v>
      </c>
      <c r="C1711" s="1" t="s">
        <v>3129</v>
      </c>
      <c r="D1711" s="1" t="s">
        <v>7034</v>
      </c>
      <c r="E1711" s="1" t="s">
        <v>48</v>
      </c>
      <c r="F1711" s="1" t="s">
        <v>54</v>
      </c>
      <c r="G1711" s="2">
        <v>44268</v>
      </c>
      <c r="H1711" s="3">
        <v>0.59652777777777777</v>
      </c>
      <c r="I1711">
        <v>22296060</v>
      </c>
      <c r="J1711">
        <v>2</v>
      </c>
      <c r="K1711" s="1" t="s">
        <v>5557</v>
      </c>
      <c r="L1711">
        <v>0</v>
      </c>
      <c r="M1711" s="4">
        <v>3.95</v>
      </c>
      <c r="N1711" s="5">
        <v>5893.36</v>
      </c>
      <c r="O1711" s="5">
        <f>IF(March_21[[#This Row],[WIN_OSE]]=0,('Summary Sheet'!$O$1)-('Summary Sheet'!$O$1*2%),-'Summary Sheet'!$O$1*(March_21[[#This Row],[BSP]]-1))</f>
        <v>1.96</v>
      </c>
    </row>
    <row r="1712" spans="1:15" x14ac:dyDescent="0.25">
      <c r="A1712">
        <v>180489331</v>
      </c>
      <c r="B1712" s="1" t="s">
        <v>19</v>
      </c>
      <c r="C1712" s="1" t="s">
        <v>3129</v>
      </c>
      <c r="D1712" s="1" t="s">
        <v>7034</v>
      </c>
      <c r="E1712" s="1" t="s">
        <v>47</v>
      </c>
      <c r="F1712" s="1" t="s">
        <v>54</v>
      </c>
      <c r="G1712" s="2">
        <v>44268</v>
      </c>
      <c r="H1712" s="3">
        <v>0.60833333333333328</v>
      </c>
      <c r="I1712">
        <v>36042496</v>
      </c>
      <c r="J1712">
        <v>6</v>
      </c>
      <c r="K1712" s="1" t="s">
        <v>4211</v>
      </c>
      <c r="L1712">
        <v>1</v>
      </c>
      <c r="M1712" s="4">
        <v>3.2667871686717982</v>
      </c>
      <c r="N1712" s="5">
        <v>7197.34</v>
      </c>
      <c r="O1712" s="5">
        <f>IF(March_21[[#This Row],[WIN_OSE]]=0,('Summary Sheet'!$O$1)-('Summary Sheet'!$O$1*2%),-'Summary Sheet'!$O$1*(March_21[[#This Row],[BSP]]-1))</f>
        <v>-4.5335743373435964</v>
      </c>
    </row>
    <row r="1713" spans="1:15" x14ac:dyDescent="0.25">
      <c r="A1713">
        <v>180489333</v>
      </c>
      <c r="B1713" s="1" t="s">
        <v>19</v>
      </c>
      <c r="C1713" s="1" t="s">
        <v>3129</v>
      </c>
      <c r="D1713" s="1" t="s">
        <v>7034</v>
      </c>
      <c r="E1713" s="1" t="s">
        <v>39</v>
      </c>
      <c r="F1713" s="1" t="s">
        <v>54</v>
      </c>
      <c r="G1713" s="2">
        <v>44268</v>
      </c>
      <c r="H1713" s="3">
        <v>0.62083333333333335</v>
      </c>
      <c r="I1713">
        <v>38519668</v>
      </c>
      <c r="J1713">
        <v>3</v>
      </c>
      <c r="K1713" s="1" t="s">
        <v>4674</v>
      </c>
      <c r="L1713">
        <v>0</v>
      </c>
      <c r="M1713" s="4">
        <v>3.0076208640000002</v>
      </c>
      <c r="N1713" s="5">
        <v>6693.72</v>
      </c>
      <c r="O1713" s="5">
        <f>IF(March_21[[#This Row],[WIN_OSE]]=0,('Summary Sheet'!$O$1)-('Summary Sheet'!$O$1*2%),-'Summary Sheet'!$O$1*(March_21[[#This Row],[BSP]]-1))</f>
        <v>1.96</v>
      </c>
    </row>
    <row r="1714" spans="1:15" x14ac:dyDescent="0.25">
      <c r="A1714">
        <v>180489335</v>
      </c>
      <c r="B1714" s="1" t="s">
        <v>19</v>
      </c>
      <c r="C1714" s="1" t="s">
        <v>3129</v>
      </c>
      <c r="D1714" s="1" t="s">
        <v>7034</v>
      </c>
      <c r="E1714" s="1" t="s">
        <v>48</v>
      </c>
      <c r="F1714" s="1" t="s">
        <v>54</v>
      </c>
      <c r="G1714" s="2">
        <v>44268</v>
      </c>
      <c r="H1714" s="3">
        <v>0.63124999999999998</v>
      </c>
      <c r="I1714">
        <v>38795086</v>
      </c>
      <c r="J1714">
        <v>1</v>
      </c>
      <c r="K1714" s="1" t="s">
        <v>4687</v>
      </c>
      <c r="L1714">
        <v>0</v>
      </c>
      <c r="M1714" s="4">
        <v>2.8181482933364164</v>
      </c>
      <c r="N1714" s="5">
        <v>15228.6</v>
      </c>
      <c r="O1714" s="5">
        <f>IF(March_21[[#This Row],[WIN_OSE]]=0,('Summary Sheet'!$O$1)-('Summary Sheet'!$O$1*2%),-'Summary Sheet'!$O$1*(March_21[[#This Row],[BSP]]-1))</f>
        <v>1.96</v>
      </c>
    </row>
    <row r="1715" spans="1:15" x14ac:dyDescent="0.25">
      <c r="A1715">
        <v>180489337</v>
      </c>
      <c r="B1715" s="1" t="s">
        <v>19</v>
      </c>
      <c r="C1715" s="1" t="s">
        <v>3129</v>
      </c>
      <c r="D1715" s="1" t="s">
        <v>7034</v>
      </c>
      <c r="E1715" s="1" t="s">
        <v>41</v>
      </c>
      <c r="F1715" s="1" t="s">
        <v>54</v>
      </c>
      <c r="G1715" s="2">
        <v>44268</v>
      </c>
      <c r="H1715" s="3">
        <v>0.6430555555555556</v>
      </c>
      <c r="I1715">
        <v>24954211</v>
      </c>
      <c r="J1715">
        <v>1</v>
      </c>
      <c r="K1715" s="1" t="s">
        <v>786</v>
      </c>
      <c r="L1715">
        <v>0</v>
      </c>
      <c r="M1715" s="4">
        <v>2.6273720665922142</v>
      </c>
      <c r="N1715" s="5">
        <v>10082.280000000001</v>
      </c>
      <c r="O1715" s="5">
        <f>IF(March_21[[#This Row],[WIN_OSE]]=0,('Summary Sheet'!$O$1)-('Summary Sheet'!$O$1*2%),-'Summary Sheet'!$O$1*(March_21[[#This Row],[BSP]]-1))</f>
        <v>1.96</v>
      </c>
    </row>
    <row r="1716" spans="1:15" x14ac:dyDescent="0.25">
      <c r="A1716">
        <v>180489339</v>
      </c>
      <c r="B1716" s="1" t="s">
        <v>19</v>
      </c>
      <c r="C1716" s="1" t="s">
        <v>3129</v>
      </c>
      <c r="D1716" s="1" t="s">
        <v>7034</v>
      </c>
      <c r="E1716" s="1" t="s">
        <v>43</v>
      </c>
      <c r="F1716" s="1" t="s">
        <v>54</v>
      </c>
      <c r="G1716" s="2">
        <v>44268</v>
      </c>
      <c r="H1716" s="3">
        <v>0.65555555555555556</v>
      </c>
      <c r="I1716">
        <v>38795089</v>
      </c>
      <c r="J1716">
        <v>3</v>
      </c>
      <c r="K1716" s="1" t="s">
        <v>4860</v>
      </c>
      <c r="L1716">
        <v>0</v>
      </c>
      <c r="M1716" s="4">
        <v>3.8610865545492556</v>
      </c>
      <c r="N1716" s="5">
        <v>9578.82</v>
      </c>
      <c r="O1716" s="5">
        <f>IF(March_21[[#This Row],[WIN_OSE]]=0,('Summary Sheet'!$O$1)-('Summary Sheet'!$O$1*2%),-'Summary Sheet'!$O$1*(March_21[[#This Row],[BSP]]-1))</f>
        <v>1.96</v>
      </c>
    </row>
    <row r="1717" spans="1:15" x14ac:dyDescent="0.25">
      <c r="A1717">
        <v>180489341</v>
      </c>
      <c r="B1717" s="1" t="s">
        <v>19</v>
      </c>
      <c r="C1717" s="1" t="s">
        <v>3129</v>
      </c>
      <c r="D1717" s="1" t="s">
        <v>7034</v>
      </c>
      <c r="E1717" s="1" t="s">
        <v>48</v>
      </c>
      <c r="F1717" s="1" t="s">
        <v>960</v>
      </c>
      <c r="G1717" s="2">
        <v>44268</v>
      </c>
      <c r="H1717" s="3">
        <v>0.6694444444444444</v>
      </c>
      <c r="I1717">
        <v>12353593</v>
      </c>
      <c r="J1717">
        <v>1</v>
      </c>
      <c r="K1717" s="1" t="s">
        <v>6405</v>
      </c>
      <c r="L1717">
        <v>1</v>
      </c>
      <c r="M1717" s="4">
        <v>3.6765450959999999</v>
      </c>
      <c r="N1717" s="5">
        <v>10299.299999999999</v>
      </c>
      <c r="O1717" s="5">
        <f>IF(March_21[[#This Row],[WIN_OSE]]=0,('Summary Sheet'!$O$1)-('Summary Sheet'!$O$1*2%),-'Summary Sheet'!$O$1*(March_21[[#This Row],[BSP]]-1))</f>
        <v>-5.3530901919999998</v>
      </c>
    </row>
    <row r="1718" spans="1:15" x14ac:dyDescent="0.25">
      <c r="A1718">
        <v>180489343</v>
      </c>
      <c r="B1718" s="1" t="s">
        <v>19</v>
      </c>
      <c r="C1718" s="1" t="s">
        <v>3129</v>
      </c>
      <c r="D1718" s="1" t="s">
        <v>7034</v>
      </c>
      <c r="E1718" s="1" t="s">
        <v>41</v>
      </c>
      <c r="F1718" s="1" t="s">
        <v>54</v>
      </c>
      <c r="G1718" s="2">
        <v>44268</v>
      </c>
      <c r="H1718" s="3">
        <v>0.68263888888888891</v>
      </c>
      <c r="I1718">
        <v>24027166</v>
      </c>
      <c r="J1718">
        <v>6</v>
      </c>
      <c r="K1718" s="1" t="s">
        <v>3656</v>
      </c>
      <c r="L1718">
        <v>1</v>
      </c>
      <c r="M1718" s="4">
        <v>3.7435884779999999</v>
      </c>
      <c r="N1718" s="5">
        <v>8574.0400000000009</v>
      </c>
      <c r="O1718" s="5">
        <f>IF(March_21[[#This Row],[WIN_OSE]]=0,('Summary Sheet'!$O$1)-('Summary Sheet'!$O$1*2%),-'Summary Sheet'!$O$1*(March_21[[#This Row],[BSP]]-1))</f>
        <v>-5.4871769559999999</v>
      </c>
    </row>
    <row r="1719" spans="1:15" x14ac:dyDescent="0.25">
      <c r="A1719">
        <v>180489345</v>
      </c>
      <c r="B1719" s="1" t="s">
        <v>19</v>
      </c>
      <c r="C1719" s="1" t="s">
        <v>3129</v>
      </c>
      <c r="D1719" s="1" t="s">
        <v>7034</v>
      </c>
      <c r="E1719" s="1" t="s">
        <v>20</v>
      </c>
      <c r="F1719" s="1" t="s">
        <v>54</v>
      </c>
      <c r="G1719" s="2">
        <v>44268</v>
      </c>
      <c r="H1719" s="3">
        <v>0.69652777777777775</v>
      </c>
      <c r="I1719">
        <v>28679318</v>
      </c>
      <c r="J1719">
        <v>5</v>
      </c>
      <c r="K1719" s="1" t="s">
        <v>6781</v>
      </c>
      <c r="L1719">
        <v>0</v>
      </c>
      <c r="M1719" s="4">
        <v>2.5375945387989014</v>
      </c>
      <c r="N1719" s="5">
        <v>12024.42</v>
      </c>
      <c r="O1719" s="5">
        <f>IF(March_21[[#This Row],[WIN_OSE]]=0,('Summary Sheet'!$O$1)-('Summary Sheet'!$O$1*2%),-'Summary Sheet'!$O$1*(March_21[[#This Row],[BSP]]-1))</f>
        <v>1.96</v>
      </c>
    </row>
    <row r="1720" spans="1:15" x14ac:dyDescent="0.25">
      <c r="A1720">
        <v>180489347</v>
      </c>
      <c r="B1720" s="1" t="s">
        <v>19</v>
      </c>
      <c r="C1720" s="1" t="s">
        <v>3129</v>
      </c>
      <c r="D1720" s="1" t="s">
        <v>7034</v>
      </c>
      <c r="E1720" s="1" t="s">
        <v>48</v>
      </c>
      <c r="F1720" s="1" t="s">
        <v>54</v>
      </c>
      <c r="G1720" s="2">
        <v>44268</v>
      </c>
      <c r="H1720" s="3">
        <v>0.7104166666666667</v>
      </c>
      <c r="I1720">
        <v>37472842</v>
      </c>
      <c r="J1720">
        <v>4</v>
      </c>
      <c r="K1720" s="1" t="s">
        <v>946</v>
      </c>
      <c r="L1720">
        <v>0</v>
      </c>
      <c r="M1720" s="4">
        <v>4.434275299117143</v>
      </c>
      <c r="N1720" s="5">
        <v>6666.3</v>
      </c>
      <c r="O1720" s="5">
        <f>IF(March_21[[#This Row],[WIN_OSE]]=0,('Summary Sheet'!$O$1)-('Summary Sheet'!$O$1*2%),-'Summary Sheet'!$O$1*(March_21[[#This Row],[BSP]]-1))</f>
        <v>1.96</v>
      </c>
    </row>
    <row r="1721" spans="1:15" x14ac:dyDescent="0.25">
      <c r="A1721">
        <v>180489349</v>
      </c>
      <c r="B1721" s="1" t="s">
        <v>19</v>
      </c>
      <c r="C1721" s="1" t="s">
        <v>3129</v>
      </c>
      <c r="D1721" s="1" t="s">
        <v>7034</v>
      </c>
      <c r="E1721" s="1" t="s">
        <v>43</v>
      </c>
      <c r="F1721" s="1" t="s">
        <v>54</v>
      </c>
      <c r="G1721" s="2">
        <v>44268</v>
      </c>
      <c r="H1721" s="3">
        <v>0.72361111111111109</v>
      </c>
      <c r="I1721">
        <v>38795093</v>
      </c>
      <c r="J1721">
        <v>3</v>
      </c>
      <c r="K1721" s="1" t="s">
        <v>6156</v>
      </c>
      <c r="L1721">
        <v>0</v>
      </c>
      <c r="M1721" s="4">
        <v>3.6065366430000001</v>
      </c>
      <c r="N1721" s="5">
        <v>10164.459999999999</v>
      </c>
      <c r="O1721" s="5">
        <f>IF(March_21[[#This Row],[WIN_OSE]]=0,('Summary Sheet'!$O$1)-('Summary Sheet'!$O$1*2%),-'Summary Sheet'!$O$1*(March_21[[#This Row],[BSP]]-1))</f>
        <v>1.96</v>
      </c>
    </row>
    <row r="1722" spans="1:15" x14ac:dyDescent="0.25">
      <c r="A1722">
        <v>180489351</v>
      </c>
      <c r="B1722" s="1" t="s">
        <v>19</v>
      </c>
      <c r="C1722" s="1" t="s">
        <v>3129</v>
      </c>
      <c r="D1722" s="1" t="s">
        <v>7034</v>
      </c>
      <c r="E1722" s="1" t="s">
        <v>43</v>
      </c>
      <c r="F1722" s="1" t="s">
        <v>54</v>
      </c>
      <c r="G1722" s="2">
        <v>44268</v>
      </c>
      <c r="H1722" s="3">
        <v>0.73750000000000004</v>
      </c>
      <c r="I1722">
        <v>38702204</v>
      </c>
      <c r="J1722">
        <v>6</v>
      </c>
      <c r="K1722" s="1" t="s">
        <v>6158</v>
      </c>
      <c r="L1722">
        <v>0</v>
      </c>
      <c r="M1722" s="4">
        <v>3.25</v>
      </c>
      <c r="N1722" s="5">
        <v>6934.04</v>
      </c>
      <c r="O1722" s="5">
        <f>IF(March_21[[#This Row],[WIN_OSE]]=0,('Summary Sheet'!$O$1)-('Summary Sheet'!$O$1*2%),-'Summary Sheet'!$O$1*(March_21[[#This Row],[BSP]]-1))</f>
        <v>1.96</v>
      </c>
    </row>
    <row r="1723" spans="1:15" x14ac:dyDescent="0.25">
      <c r="A1723">
        <v>180489353</v>
      </c>
      <c r="B1723" s="1" t="s">
        <v>19</v>
      </c>
      <c r="C1723" s="1" t="s">
        <v>3129</v>
      </c>
      <c r="D1723" s="1" t="s">
        <v>7034</v>
      </c>
      <c r="E1723" s="1" t="s">
        <v>30</v>
      </c>
      <c r="F1723" s="1" t="s">
        <v>54</v>
      </c>
      <c r="G1723" s="2">
        <v>44268</v>
      </c>
      <c r="H1723" s="3">
        <v>0.74930555555555556</v>
      </c>
      <c r="I1723">
        <v>18752560</v>
      </c>
      <c r="J1723">
        <v>1</v>
      </c>
      <c r="K1723" s="1" t="s">
        <v>3927</v>
      </c>
      <c r="L1723">
        <v>1</v>
      </c>
      <c r="M1723" s="4">
        <v>2.2599999999999998</v>
      </c>
      <c r="N1723" s="5">
        <v>23824.42</v>
      </c>
      <c r="O1723" s="5">
        <f>IF(March_21[[#This Row],[WIN_OSE]]=0,('Summary Sheet'!$O$1)-('Summary Sheet'!$O$1*2%),-'Summary Sheet'!$O$1*(March_21[[#This Row],[BSP]]-1))</f>
        <v>-2.5199999999999996</v>
      </c>
    </row>
    <row r="1724" spans="1:15" x14ac:dyDescent="0.25">
      <c r="A1724">
        <v>180489472</v>
      </c>
      <c r="B1724" s="1" t="s">
        <v>23</v>
      </c>
      <c r="C1724" s="1" t="s">
        <v>3134</v>
      </c>
      <c r="D1724" s="1" t="s">
        <v>7034</v>
      </c>
      <c r="E1724" s="1" t="s">
        <v>47</v>
      </c>
      <c r="F1724" s="1" t="s">
        <v>33</v>
      </c>
      <c r="G1724" s="2">
        <v>44268</v>
      </c>
      <c r="H1724" s="3">
        <v>0.5756944444444444</v>
      </c>
      <c r="I1724">
        <v>35928743</v>
      </c>
      <c r="J1724">
        <v>5</v>
      </c>
      <c r="K1724" s="1" t="s">
        <v>6433</v>
      </c>
      <c r="L1724">
        <v>0</v>
      </c>
      <c r="M1724" s="4">
        <v>4.2437283490000004</v>
      </c>
      <c r="N1724" s="5">
        <v>4969.78</v>
      </c>
      <c r="O1724" s="5">
        <f>IF(March_21[[#This Row],[WIN_OSE]]=0,('Summary Sheet'!$O$1)-('Summary Sheet'!$O$1*2%),-'Summary Sheet'!$O$1*(March_21[[#This Row],[BSP]]-1))</f>
        <v>1.96</v>
      </c>
    </row>
    <row r="1725" spans="1:15" x14ac:dyDescent="0.25">
      <c r="A1725">
        <v>180489474</v>
      </c>
      <c r="B1725" s="1" t="s">
        <v>23</v>
      </c>
      <c r="C1725" s="1" t="s">
        <v>3134</v>
      </c>
      <c r="D1725" s="1" t="s">
        <v>7034</v>
      </c>
      <c r="E1725" s="1" t="s">
        <v>41</v>
      </c>
      <c r="F1725" s="1" t="s">
        <v>33</v>
      </c>
      <c r="G1725" s="2">
        <v>44268</v>
      </c>
      <c r="H1725" s="3">
        <v>0.58819444444444446</v>
      </c>
      <c r="I1725">
        <v>26822843</v>
      </c>
      <c r="J1725">
        <v>1</v>
      </c>
      <c r="K1725" s="1" t="s">
        <v>6563</v>
      </c>
      <c r="L1725">
        <v>0</v>
      </c>
      <c r="M1725" s="4">
        <v>3.25</v>
      </c>
      <c r="N1725" s="5">
        <v>6611.12</v>
      </c>
      <c r="O1725" s="5">
        <f>IF(March_21[[#This Row],[WIN_OSE]]=0,('Summary Sheet'!$O$1)-('Summary Sheet'!$O$1*2%),-'Summary Sheet'!$O$1*(March_21[[#This Row],[BSP]]-1))</f>
        <v>1.96</v>
      </c>
    </row>
    <row r="1726" spans="1:15" x14ac:dyDescent="0.25">
      <c r="A1726">
        <v>180489476</v>
      </c>
      <c r="B1726" s="1" t="s">
        <v>23</v>
      </c>
      <c r="C1726" s="1" t="s">
        <v>3134</v>
      </c>
      <c r="D1726" s="1" t="s">
        <v>7034</v>
      </c>
      <c r="E1726" s="1" t="s">
        <v>32</v>
      </c>
      <c r="F1726" s="1" t="s">
        <v>33</v>
      </c>
      <c r="G1726" s="2">
        <v>44268</v>
      </c>
      <c r="H1726" s="3">
        <v>0.59930555555555554</v>
      </c>
      <c r="I1726">
        <v>24745691</v>
      </c>
      <c r="J1726">
        <v>1</v>
      </c>
      <c r="K1726" s="1" t="s">
        <v>5233</v>
      </c>
      <c r="L1726">
        <v>1</v>
      </c>
      <c r="M1726" s="4">
        <v>2.5856499070000001</v>
      </c>
      <c r="N1726" s="5">
        <v>8141.34</v>
      </c>
      <c r="O1726" s="5">
        <f>IF(March_21[[#This Row],[WIN_OSE]]=0,('Summary Sheet'!$O$1)-('Summary Sheet'!$O$1*2%),-'Summary Sheet'!$O$1*(March_21[[#This Row],[BSP]]-1))</f>
        <v>-3.1712998140000002</v>
      </c>
    </row>
    <row r="1727" spans="1:15" x14ac:dyDescent="0.25">
      <c r="A1727">
        <v>180489478</v>
      </c>
      <c r="B1727" s="1" t="s">
        <v>23</v>
      </c>
      <c r="C1727" s="1" t="s">
        <v>3134</v>
      </c>
      <c r="D1727" s="1" t="s">
        <v>7034</v>
      </c>
      <c r="E1727" s="1" t="s">
        <v>41</v>
      </c>
      <c r="F1727" s="1" t="s">
        <v>33</v>
      </c>
      <c r="G1727" s="2">
        <v>44268</v>
      </c>
      <c r="H1727" s="3">
        <v>0.61250000000000004</v>
      </c>
      <c r="I1727">
        <v>38711282</v>
      </c>
      <c r="J1727">
        <v>2</v>
      </c>
      <c r="K1727" s="1" t="s">
        <v>6428</v>
      </c>
      <c r="L1727">
        <v>0</v>
      </c>
      <c r="M1727" s="4">
        <v>2.1439895292372606</v>
      </c>
      <c r="N1727" s="5">
        <v>16797.66</v>
      </c>
      <c r="O1727" s="5">
        <f>IF(March_21[[#This Row],[WIN_OSE]]=0,('Summary Sheet'!$O$1)-('Summary Sheet'!$O$1*2%),-'Summary Sheet'!$O$1*(March_21[[#This Row],[BSP]]-1))</f>
        <v>1.96</v>
      </c>
    </row>
    <row r="1728" spans="1:15" x14ac:dyDescent="0.25">
      <c r="A1728">
        <v>180489480</v>
      </c>
      <c r="B1728" s="1" t="s">
        <v>23</v>
      </c>
      <c r="C1728" s="1" t="s">
        <v>3134</v>
      </c>
      <c r="D1728" s="1" t="s">
        <v>7034</v>
      </c>
      <c r="E1728" s="1" t="s">
        <v>32</v>
      </c>
      <c r="F1728" s="1" t="s">
        <v>33</v>
      </c>
      <c r="G1728" s="2">
        <v>44268</v>
      </c>
      <c r="H1728" s="3">
        <v>0.62638888888888888</v>
      </c>
      <c r="I1728">
        <v>35838020</v>
      </c>
      <c r="J1728">
        <v>3</v>
      </c>
      <c r="K1728" s="1" t="s">
        <v>4960</v>
      </c>
      <c r="L1728">
        <v>0</v>
      </c>
      <c r="M1728" s="4">
        <v>2.6206890038508583</v>
      </c>
      <c r="N1728" s="5">
        <v>8562.26</v>
      </c>
      <c r="O1728" s="5">
        <f>IF(March_21[[#This Row],[WIN_OSE]]=0,('Summary Sheet'!$O$1)-('Summary Sheet'!$O$1*2%),-'Summary Sheet'!$O$1*(March_21[[#This Row],[BSP]]-1))</f>
        <v>1.96</v>
      </c>
    </row>
    <row r="1729" spans="1:15" x14ac:dyDescent="0.25">
      <c r="A1729">
        <v>180489482</v>
      </c>
      <c r="B1729" s="1" t="s">
        <v>23</v>
      </c>
      <c r="C1729" s="1" t="s">
        <v>3134</v>
      </c>
      <c r="D1729" s="1" t="s">
        <v>7034</v>
      </c>
      <c r="E1729" s="1" t="s">
        <v>64</v>
      </c>
      <c r="F1729" s="1" t="s">
        <v>35</v>
      </c>
      <c r="G1729" s="2">
        <v>44268</v>
      </c>
      <c r="H1729" s="3">
        <v>0.63749999999999996</v>
      </c>
      <c r="I1729">
        <v>38036366</v>
      </c>
      <c r="J1729">
        <v>3</v>
      </c>
      <c r="K1729" s="1" t="s">
        <v>4035</v>
      </c>
      <c r="L1729">
        <v>0</v>
      </c>
      <c r="M1729" s="4">
        <v>4.2</v>
      </c>
      <c r="N1729" s="5">
        <v>5166.46</v>
      </c>
      <c r="O1729" s="5">
        <f>IF(March_21[[#This Row],[WIN_OSE]]=0,('Summary Sheet'!$O$1)-('Summary Sheet'!$O$1*2%),-'Summary Sheet'!$O$1*(March_21[[#This Row],[BSP]]-1))</f>
        <v>1.96</v>
      </c>
    </row>
    <row r="1730" spans="1:15" x14ac:dyDescent="0.25">
      <c r="A1730">
        <v>180489484</v>
      </c>
      <c r="B1730" s="1" t="s">
        <v>23</v>
      </c>
      <c r="C1730" s="1" t="s">
        <v>3134</v>
      </c>
      <c r="D1730" s="1" t="s">
        <v>7034</v>
      </c>
      <c r="E1730" s="1" t="s">
        <v>328</v>
      </c>
      <c r="F1730" s="1" t="s">
        <v>35</v>
      </c>
      <c r="G1730" s="2">
        <v>44268</v>
      </c>
      <c r="H1730" s="3">
        <v>0.65138888888888891</v>
      </c>
      <c r="I1730">
        <v>35914656</v>
      </c>
      <c r="J1730">
        <v>5</v>
      </c>
      <c r="K1730" s="1" t="s">
        <v>5451</v>
      </c>
      <c r="L1730">
        <v>0</v>
      </c>
      <c r="M1730" s="4">
        <v>4.2320315752057631</v>
      </c>
      <c r="N1730" s="5">
        <v>6381.76</v>
      </c>
      <c r="O1730" s="5">
        <f>IF(March_21[[#This Row],[WIN_OSE]]=0,('Summary Sheet'!$O$1)-('Summary Sheet'!$O$1*2%),-'Summary Sheet'!$O$1*(March_21[[#This Row],[BSP]]-1))</f>
        <v>1.96</v>
      </c>
    </row>
    <row r="1731" spans="1:15" x14ac:dyDescent="0.25">
      <c r="A1731">
        <v>180489486</v>
      </c>
      <c r="B1731" s="1" t="s">
        <v>23</v>
      </c>
      <c r="C1731" s="1" t="s">
        <v>3134</v>
      </c>
      <c r="D1731" s="1" t="s">
        <v>7034</v>
      </c>
      <c r="E1731" s="1" t="s">
        <v>64</v>
      </c>
      <c r="F1731" s="1" t="s">
        <v>35</v>
      </c>
      <c r="G1731" s="2">
        <v>44268</v>
      </c>
      <c r="H1731" s="3">
        <v>0.66527777777777775</v>
      </c>
      <c r="I1731">
        <v>38650674</v>
      </c>
      <c r="J1731">
        <v>6</v>
      </c>
      <c r="K1731" s="1" t="s">
        <v>5457</v>
      </c>
      <c r="L1731">
        <v>0</v>
      </c>
      <c r="M1731" s="4">
        <v>3.4</v>
      </c>
      <c r="N1731" s="5">
        <v>8646.36</v>
      </c>
      <c r="O1731" s="5">
        <f>IF(March_21[[#This Row],[WIN_OSE]]=0,('Summary Sheet'!$O$1)-('Summary Sheet'!$O$1*2%),-'Summary Sheet'!$O$1*(March_21[[#This Row],[BSP]]-1))</f>
        <v>1.96</v>
      </c>
    </row>
    <row r="1732" spans="1:15" x14ac:dyDescent="0.25">
      <c r="A1732">
        <v>180489488</v>
      </c>
      <c r="B1732" s="1" t="s">
        <v>23</v>
      </c>
      <c r="C1732" s="1" t="s">
        <v>3134</v>
      </c>
      <c r="D1732" s="1" t="s">
        <v>7034</v>
      </c>
      <c r="E1732" s="1" t="s">
        <v>346</v>
      </c>
      <c r="F1732" s="1" t="s">
        <v>35</v>
      </c>
      <c r="G1732" s="2">
        <v>44268</v>
      </c>
      <c r="H1732" s="3">
        <v>0.6791666666666667</v>
      </c>
      <c r="I1732">
        <v>38556041</v>
      </c>
      <c r="J1732">
        <v>2</v>
      </c>
      <c r="K1732" s="1" t="s">
        <v>6331</v>
      </c>
      <c r="L1732">
        <v>0</v>
      </c>
      <c r="M1732" s="4">
        <v>2.7460485389999998</v>
      </c>
      <c r="N1732" s="5">
        <v>10681.22</v>
      </c>
      <c r="O1732" s="5">
        <f>IF(March_21[[#This Row],[WIN_OSE]]=0,('Summary Sheet'!$O$1)-('Summary Sheet'!$O$1*2%),-'Summary Sheet'!$O$1*(March_21[[#This Row],[BSP]]-1))</f>
        <v>1.96</v>
      </c>
    </row>
    <row r="1733" spans="1:15" x14ac:dyDescent="0.25">
      <c r="A1733">
        <v>180489490</v>
      </c>
      <c r="B1733" s="1" t="s">
        <v>23</v>
      </c>
      <c r="C1733" s="1" t="s">
        <v>3134</v>
      </c>
      <c r="D1733" s="1" t="s">
        <v>7034</v>
      </c>
      <c r="E1733" s="1" t="s">
        <v>346</v>
      </c>
      <c r="F1733" s="1" t="s">
        <v>35</v>
      </c>
      <c r="G1733" s="2">
        <v>44268</v>
      </c>
      <c r="H1733" s="3">
        <v>0.69305555555555554</v>
      </c>
      <c r="I1733">
        <v>35495876</v>
      </c>
      <c r="J1733">
        <v>1</v>
      </c>
      <c r="K1733" s="1" t="s">
        <v>6324</v>
      </c>
      <c r="L1733">
        <v>0</v>
      </c>
      <c r="M1733" s="4">
        <v>2.785247577729387</v>
      </c>
      <c r="N1733" s="5">
        <v>15428.22</v>
      </c>
      <c r="O1733" s="5">
        <f>IF(March_21[[#This Row],[WIN_OSE]]=0,('Summary Sheet'!$O$1)-('Summary Sheet'!$O$1*2%),-'Summary Sheet'!$O$1*(March_21[[#This Row],[BSP]]-1))</f>
        <v>1.96</v>
      </c>
    </row>
    <row r="1734" spans="1:15" x14ac:dyDescent="0.25">
      <c r="A1734">
        <v>180489492</v>
      </c>
      <c r="B1734" s="1" t="s">
        <v>23</v>
      </c>
      <c r="C1734" s="1" t="s">
        <v>3134</v>
      </c>
      <c r="D1734" s="1" t="s">
        <v>7034</v>
      </c>
      <c r="E1734" s="1" t="s">
        <v>49</v>
      </c>
      <c r="F1734" s="1" t="s">
        <v>50</v>
      </c>
      <c r="G1734" s="2">
        <v>44268</v>
      </c>
      <c r="H1734" s="3">
        <v>0.70694444444444449</v>
      </c>
      <c r="I1734">
        <v>37839329</v>
      </c>
      <c r="J1734">
        <v>2</v>
      </c>
      <c r="K1734" s="1" t="s">
        <v>3928</v>
      </c>
      <c r="L1734">
        <v>0</v>
      </c>
      <c r="M1734" s="4">
        <v>3.65</v>
      </c>
      <c r="N1734" s="5">
        <v>8607.58</v>
      </c>
      <c r="O1734" s="5">
        <f>IF(March_21[[#This Row],[WIN_OSE]]=0,('Summary Sheet'!$O$1)-('Summary Sheet'!$O$1*2%),-'Summary Sheet'!$O$1*(March_21[[#This Row],[BSP]]-1))</f>
        <v>1.96</v>
      </c>
    </row>
    <row r="1735" spans="1:15" x14ac:dyDescent="0.25">
      <c r="A1735">
        <v>180489494</v>
      </c>
      <c r="B1735" s="1" t="s">
        <v>23</v>
      </c>
      <c r="C1735" s="1" t="s">
        <v>3134</v>
      </c>
      <c r="D1735" s="1" t="s">
        <v>7034</v>
      </c>
      <c r="E1735" s="1" t="s">
        <v>308</v>
      </c>
      <c r="F1735" s="1" t="s">
        <v>35</v>
      </c>
      <c r="G1735" s="2">
        <v>44268</v>
      </c>
      <c r="H1735" s="3">
        <v>0.72083333333333333</v>
      </c>
      <c r="I1735">
        <v>38793094</v>
      </c>
      <c r="J1735">
        <v>2</v>
      </c>
      <c r="K1735" s="1" t="s">
        <v>6782</v>
      </c>
      <c r="L1735">
        <v>0</v>
      </c>
      <c r="M1735" s="4">
        <v>3.55</v>
      </c>
      <c r="N1735" s="5">
        <v>5738.64</v>
      </c>
      <c r="O1735" s="5">
        <f>IF(March_21[[#This Row],[WIN_OSE]]=0,('Summary Sheet'!$O$1)-('Summary Sheet'!$O$1*2%),-'Summary Sheet'!$O$1*(March_21[[#This Row],[BSP]]-1))</f>
        <v>1.96</v>
      </c>
    </row>
    <row r="1736" spans="1:15" x14ac:dyDescent="0.25">
      <c r="A1736">
        <v>180489496</v>
      </c>
      <c r="B1736" s="1" t="s">
        <v>23</v>
      </c>
      <c r="C1736" s="1" t="s">
        <v>3134</v>
      </c>
      <c r="D1736" s="1" t="s">
        <v>7034</v>
      </c>
      <c r="E1736" s="1" t="s">
        <v>308</v>
      </c>
      <c r="F1736" s="1" t="s">
        <v>35</v>
      </c>
      <c r="G1736" s="2">
        <v>44268</v>
      </c>
      <c r="H1736" s="3">
        <v>0.73402777777777772</v>
      </c>
      <c r="I1736">
        <v>38633099</v>
      </c>
      <c r="J1736">
        <v>5</v>
      </c>
      <c r="K1736" s="1" t="s">
        <v>5298</v>
      </c>
      <c r="L1736">
        <v>1</v>
      </c>
      <c r="M1736" s="4">
        <v>1.9009702105800894</v>
      </c>
      <c r="N1736" s="5">
        <v>24765.18</v>
      </c>
      <c r="O1736" s="5">
        <f>IF(March_21[[#This Row],[WIN_OSE]]=0,('Summary Sheet'!$O$1)-('Summary Sheet'!$O$1*2%),-'Summary Sheet'!$O$1*(March_21[[#This Row],[BSP]]-1))</f>
        <v>-1.8019404211601788</v>
      </c>
    </row>
    <row r="1737" spans="1:15" x14ac:dyDescent="0.25">
      <c r="A1737">
        <v>180489500</v>
      </c>
      <c r="B1737" s="1" t="s">
        <v>23</v>
      </c>
      <c r="C1737" s="1" t="s">
        <v>3134</v>
      </c>
      <c r="D1737" s="1" t="s">
        <v>7034</v>
      </c>
      <c r="E1737" s="1" t="s">
        <v>75</v>
      </c>
      <c r="F1737" s="1" t="s">
        <v>50</v>
      </c>
      <c r="G1737" s="2">
        <v>44268</v>
      </c>
      <c r="H1737" s="3">
        <v>0.74583333333333335</v>
      </c>
      <c r="I1737">
        <v>24086330</v>
      </c>
      <c r="J1737">
        <v>3</v>
      </c>
      <c r="K1737" s="1" t="s">
        <v>6332</v>
      </c>
      <c r="L1737">
        <v>0</v>
      </c>
      <c r="M1737" s="4">
        <v>1.8964483947414195</v>
      </c>
      <c r="N1737" s="5">
        <v>25339.7</v>
      </c>
      <c r="O1737" s="5">
        <f>IF(March_21[[#This Row],[WIN_OSE]]=0,('Summary Sheet'!$O$1)-('Summary Sheet'!$O$1*2%),-'Summary Sheet'!$O$1*(March_21[[#This Row],[BSP]]-1))</f>
        <v>1.96</v>
      </c>
    </row>
    <row r="1738" spans="1:15" x14ac:dyDescent="0.25">
      <c r="A1738">
        <v>180489805</v>
      </c>
      <c r="B1738" s="1" t="s">
        <v>23</v>
      </c>
      <c r="C1738" s="1" t="s">
        <v>3120</v>
      </c>
      <c r="D1738" s="1" t="s">
        <v>7034</v>
      </c>
      <c r="E1738" s="1" t="s">
        <v>30</v>
      </c>
      <c r="F1738" s="1" t="s">
        <v>31</v>
      </c>
      <c r="G1738" s="2">
        <v>44268</v>
      </c>
      <c r="H1738" s="3">
        <v>0.58125000000000004</v>
      </c>
      <c r="I1738">
        <v>38671993</v>
      </c>
      <c r="J1738">
        <v>2</v>
      </c>
      <c r="K1738" s="1" t="s">
        <v>4411</v>
      </c>
      <c r="L1738">
        <v>0</v>
      </c>
      <c r="M1738" s="4">
        <v>2.6195174134444814</v>
      </c>
      <c r="N1738" s="5">
        <v>11497.7</v>
      </c>
      <c r="O1738" s="5">
        <f>IF(March_21[[#This Row],[WIN_OSE]]=0,('Summary Sheet'!$O$1)-('Summary Sheet'!$O$1*2%),-'Summary Sheet'!$O$1*(March_21[[#This Row],[BSP]]-1))</f>
        <v>1.96</v>
      </c>
    </row>
    <row r="1739" spans="1:15" x14ac:dyDescent="0.25">
      <c r="A1739">
        <v>180489807</v>
      </c>
      <c r="B1739" s="1" t="s">
        <v>23</v>
      </c>
      <c r="C1739" s="1" t="s">
        <v>3120</v>
      </c>
      <c r="D1739" s="1" t="s">
        <v>7034</v>
      </c>
      <c r="E1739" s="1" t="s">
        <v>32</v>
      </c>
      <c r="F1739" s="1" t="s">
        <v>31</v>
      </c>
      <c r="G1739" s="2">
        <v>44268</v>
      </c>
      <c r="H1739" s="3">
        <v>0.59166666666666667</v>
      </c>
      <c r="I1739">
        <v>38086063</v>
      </c>
      <c r="J1739">
        <v>4</v>
      </c>
      <c r="K1739" s="1" t="s">
        <v>839</v>
      </c>
      <c r="L1739">
        <v>1</v>
      </c>
      <c r="M1739" s="4">
        <v>3.0495300995773564</v>
      </c>
      <c r="N1739" s="5">
        <v>7679.4</v>
      </c>
      <c r="O1739" s="5">
        <f>IF(March_21[[#This Row],[WIN_OSE]]=0,('Summary Sheet'!$O$1)-('Summary Sheet'!$O$1*2%),-'Summary Sheet'!$O$1*(March_21[[#This Row],[BSP]]-1))</f>
        <v>-4.0990601991547129</v>
      </c>
    </row>
    <row r="1740" spans="1:15" x14ac:dyDescent="0.25">
      <c r="A1740">
        <v>180489809</v>
      </c>
      <c r="B1740" s="1" t="s">
        <v>23</v>
      </c>
      <c r="C1740" s="1" t="s">
        <v>3120</v>
      </c>
      <c r="D1740" s="1" t="s">
        <v>7034</v>
      </c>
      <c r="E1740" s="1" t="s">
        <v>49</v>
      </c>
      <c r="F1740" s="1" t="s">
        <v>179</v>
      </c>
      <c r="G1740" s="2">
        <v>44268</v>
      </c>
      <c r="H1740" s="3">
        <v>0.60555555555555551</v>
      </c>
      <c r="I1740">
        <v>18689242</v>
      </c>
      <c r="J1740">
        <v>6</v>
      </c>
      <c r="K1740" s="1" t="s">
        <v>6783</v>
      </c>
      <c r="L1740">
        <v>1</v>
      </c>
      <c r="M1740" s="4">
        <v>3.0361164889999999</v>
      </c>
      <c r="N1740" s="5">
        <v>8109.62</v>
      </c>
      <c r="O1740" s="5">
        <f>IF(March_21[[#This Row],[WIN_OSE]]=0,('Summary Sheet'!$O$1)-('Summary Sheet'!$O$1*2%),-'Summary Sheet'!$O$1*(March_21[[#This Row],[BSP]]-1))</f>
        <v>-4.0722329779999997</v>
      </c>
    </row>
    <row r="1741" spans="1:15" x14ac:dyDescent="0.25">
      <c r="A1741">
        <v>180489811</v>
      </c>
      <c r="B1741" s="1" t="s">
        <v>23</v>
      </c>
      <c r="C1741" s="1" t="s">
        <v>3120</v>
      </c>
      <c r="D1741" s="1" t="s">
        <v>7034</v>
      </c>
      <c r="E1741" s="1" t="s">
        <v>20</v>
      </c>
      <c r="F1741" s="1" t="s">
        <v>31</v>
      </c>
      <c r="G1741" s="2">
        <v>44268</v>
      </c>
      <c r="H1741" s="3">
        <v>0.61944444444444446</v>
      </c>
      <c r="I1741">
        <v>36531688</v>
      </c>
      <c r="J1741">
        <v>3</v>
      </c>
      <c r="K1741" s="1" t="s">
        <v>4391</v>
      </c>
      <c r="L1741">
        <v>0</v>
      </c>
      <c r="M1741" s="4">
        <v>4.0290027107261359</v>
      </c>
      <c r="N1741" s="5">
        <v>6386.82</v>
      </c>
      <c r="O1741" s="5">
        <f>IF(March_21[[#This Row],[WIN_OSE]]=0,('Summary Sheet'!$O$1)-('Summary Sheet'!$O$1*2%),-'Summary Sheet'!$O$1*(March_21[[#This Row],[BSP]]-1))</f>
        <v>1.96</v>
      </c>
    </row>
    <row r="1742" spans="1:15" x14ac:dyDescent="0.25">
      <c r="A1742">
        <v>180489813</v>
      </c>
      <c r="B1742" s="1" t="s">
        <v>23</v>
      </c>
      <c r="C1742" s="1" t="s">
        <v>3120</v>
      </c>
      <c r="D1742" s="1" t="s">
        <v>7034</v>
      </c>
      <c r="E1742" s="1" t="s">
        <v>45</v>
      </c>
      <c r="F1742" s="1" t="s">
        <v>179</v>
      </c>
      <c r="G1742" s="2">
        <v>44268</v>
      </c>
      <c r="H1742" s="3">
        <v>0.63263888888888886</v>
      </c>
      <c r="I1742">
        <v>23979661</v>
      </c>
      <c r="J1742">
        <v>4</v>
      </c>
      <c r="K1742" s="1" t="s">
        <v>1021</v>
      </c>
      <c r="L1742">
        <v>0</v>
      </c>
      <c r="M1742" s="4">
        <v>3.7</v>
      </c>
      <c r="N1742" s="5">
        <v>5333.14</v>
      </c>
      <c r="O1742" s="5">
        <f>IF(March_21[[#This Row],[WIN_OSE]]=0,('Summary Sheet'!$O$1)-('Summary Sheet'!$O$1*2%),-'Summary Sheet'!$O$1*(March_21[[#This Row],[BSP]]-1))</f>
        <v>1.96</v>
      </c>
    </row>
    <row r="1743" spans="1:15" x14ac:dyDescent="0.25">
      <c r="A1743">
        <v>180489815</v>
      </c>
      <c r="B1743" s="1" t="s">
        <v>23</v>
      </c>
      <c r="C1743" s="1" t="s">
        <v>3120</v>
      </c>
      <c r="D1743" s="1" t="s">
        <v>7034</v>
      </c>
      <c r="E1743" s="1" t="s">
        <v>60</v>
      </c>
      <c r="F1743" s="1" t="s">
        <v>290</v>
      </c>
      <c r="G1743" s="2">
        <v>44268</v>
      </c>
      <c r="H1743" s="3">
        <v>0.64444444444444449</v>
      </c>
      <c r="I1743">
        <v>3175726</v>
      </c>
      <c r="J1743">
        <v>3</v>
      </c>
      <c r="K1743" s="1" t="s">
        <v>6309</v>
      </c>
      <c r="L1743">
        <v>0</v>
      </c>
      <c r="M1743" s="4">
        <v>3.807720429353648</v>
      </c>
      <c r="N1743" s="5">
        <v>6077.56</v>
      </c>
      <c r="O1743" s="5">
        <f>IF(March_21[[#This Row],[WIN_OSE]]=0,('Summary Sheet'!$O$1)-('Summary Sheet'!$O$1*2%),-'Summary Sheet'!$O$1*(March_21[[#This Row],[BSP]]-1))</f>
        <v>1.96</v>
      </c>
    </row>
    <row r="1744" spans="1:15" x14ac:dyDescent="0.25">
      <c r="A1744">
        <v>180489817</v>
      </c>
      <c r="B1744" s="1" t="s">
        <v>23</v>
      </c>
      <c r="C1744" s="1" t="s">
        <v>3120</v>
      </c>
      <c r="D1744" s="1" t="s">
        <v>7034</v>
      </c>
      <c r="E1744" s="1" t="s">
        <v>24</v>
      </c>
      <c r="F1744" s="1" t="s">
        <v>31</v>
      </c>
      <c r="G1744" s="2">
        <v>44268</v>
      </c>
      <c r="H1744" s="3">
        <v>0.65833333333333333</v>
      </c>
      <c r="I1744">
        <v>23918572</v>
      </c>
      <c r="J1744">
        <v>3</v>
      </c>
      <c r="K1744" s="1" t="s">
        <v>4307</v>
      </c>
      <c r="L1744">
        <v>1</v>
      </c>
      <c r="M1744" s="4">
        <v>3.15</v>
      </c>
      <c r="N1744" s="5">
        <v>6187.58</v>
      </c>
      <c r="O1744" s="5">
        <f>IF(March_21[[#This Row],[WIN_OSE]]=0,('Summary Sheet'!$O$1)-('Summary Sheet'!$O$1*2%),-'Summary Sheet'!$O$1*(March_21[[#This Row],[BSP]]-1))</f>
        <v>-4.3</v>
      </c>
    </row>
    <row r="1745" spans="1:15" x14ac:dyDescent="0.25">
      <c r="A1745">
        <v>180489819</v>
      </c>
      <c r="B1745" s="1" t="s">
        <v>23</v>
      </c>
      <c r="C1745" s="1" t="s">
        <v>3120</v>
      </c>
      <c r="D1745" s="1" t="s">
        <v>7034</v>
      </c>
      <c r="E1745" s="1" t="s">
        <v>30</v>
      </c>
      <c r="F1745" s="1" t="s">
        <v>31</v>
      </c>
      <c r="G1745" s="2">
        <v>44268</v>
      </c>
      <c r="H1745" s="3">
        <v>0.67222222222222228</v>
      </c>
      <c r="I1745">
        <v>36775827</v>
      </c>
      <c r="J1745">
        <v>4</v>
      </c>
      <c r="K1745" s="1" t="s">
        <v>6784</v>
      </c>
      <c r="L1745">
        <v>0</v>
      </c>
      <c r="M1745" s="4">
        <v>3.8</v>
      </c>
      <c r="N1745" s="5">
        <v>6910.18</v>
      </c>
      <c r="O1745" s="5">
        <f>IF(March_21[[#This Row],[WIN_OSE]]=0,('Summary Sheet'!$O$1)-('Summary Sheet'!$O$1*2%),-'Summary Sheet'!$O$1*(March_21[[#This Row],[BSP]]-1))</f>
        <v>1.96</v>
      </c>
    </row>
    <row r="1746" spans="1:15" x14ac:dyDescent="0.25">
      <c r="A1746">
        <v>180489821</v>
      </c>
      <c r="B1746" s="1" t="s">
        <v>23</v>
      </c>
      <c r="C1746" s="1" t="s">
        <v>3120</v>
      </c>
      <c r="D1746" s="1" t="s">
        <v>7034</v>
      </c>
      <c r="E1746" s="1" t="s">
        <v>41</v>
      </c>
      <c r="F1746" s="1" t="s">
        <v>31</v>
      </c>
      <c r="G1746" s="2">
        <v>44268</v>
      </c>
      <c r="H1746" s="3">
        <v>0.68611111111111112</v>
      </c>
      <c r="I1746">
        <v>37309899</v>
      </c>
      <c r="J1746">
        <v>1</v>
      </c>
      <c r="K1746" s="1" t="s">
        <v>5014</v>
      </c>
      <c r="L1746">
        <v>0</v>
      </c>
      <c r="M1746" s="4">
        <v>3.0584292552989787</v>
      </c>
      <c r="N1746" s="5">
        <v>9389</v>
      </c>
      <c r="O1746" s="5">
        <f>IF(March_21[[#This Row],[WIN_OSE]]=0,('Summary Sheet'!$O$1)-('Summary Sheet'!$O$1*2%),-'Summary Sheet'!$O$1*(March_21[[#This Row],[BSP]]-1))</f>
        <v>1.96</v>
      </c>
    </row>
    <row r="1747" spans="1:15" x14ac:dyDescent="0.25">
      <c r="A1747">
        <v>180489823</v>
      </c>
      <c r="B1747" s="1" t="s">
        <v>23</v>
      </c>
      <c r="C1747" s="1" t="s">
        <v>3120</v>
      </c>
      <c r="D1747" s="1" t="s">
        <v>7034</v>
      </c>
      <c r="E1747" s="1" t="s">
        <v>47</v>
      </c>
      <c r="F1747" s="1" t="s">
        <v>31</v>
      </c>
      <c r="G1747" s="2">
        <v>44268</v>
      </c>
      <c r="H1747" s="3">
        <v>0.7</v>
      </c>
      <c r="I1747">
        <v>26498749</v>
      </c>
      <c r="J1747">
        <v>2</v>
      </c>
      <c r="K1747" s="1" t="s">
        <v>833</v>
      </c>
      <c r="L1747">
        <v>0</v>
      </c>
      <c r="M1747" s="4">
        <v>3.3067069183452986</v>
      </c>
      <c r="N1747" s="5">
        <v>8134.36</v>
      </c>
      <c r="O1747" s="5">
        <f>IF(March_21[[#This Row],[WIN_OSE]]=0,('Summary Sheet'!$O$1)-('Summary Sheet'!$O$1*2%),-'Summary Sheet'!$O$1*(March_21[[#This Row],[BSP]]-1))</f>
        <v>1.96</v>
      </c>
    </row>
    <row r="1748" spans="1:15" x14ac:dyDescent="0.25">
      <c r="A1748">
        <v>180489825</v>
      </c>
      <c r="B1748" s="1" t="s">
        <v>23</v>
      </c>
      <c r="C1748" s="1" t="s">
        <v>3120</v>
      </c>
      <c r="D1748" s="1" t="s">
        <v>7034</v>
      </c>
      <c r="E1748" s="1" t="s">
        <v>39</v>
      </c>
      <c r="F1748" s="1" t="s">
        <v>31</v>
      </c>
      <c r="G1748" s="2">
        <v>44268</v>
      </c>
      <c r="H1748" s="3">
        <v>0.71388888888888891</v>
      </c>
      <c r="I1748">
        <v>24512339</v>
      </c>
      <c r="J1748">
        <v>5</v>
      </c>
      <c r="K1748" s="1" t="s">
        <v>6313</v>
      </c>
      <c r="L1748">
        <v>0</v>
      </c>
      <c r="M1748" s="4">
        <v>4</v>
      </c>
      <c r="N1748" s="5">
        <v>5216.1000000000004</v>
      </c>
      <c r="O1748" s="5">
        <f>IF(March_21[[#This Row],[WIN_OSE]]=0,('Summary Sheet'!$O$1)-('Summary Sheet'!$O$1*2%),-'Summary Sheet'!$O$1*(March_21[[#This Row],[BSP]]-1))</f>
        <v>1.96</v>
      </c>
    </row>
    <row r="1749" spans="1:15" x14ac:dyDescent="0.25">
      <c r="A1749">
        <v>180489827</v>
      </c>
      <c r="B1749" s="1" t="s">
        <v>23</v>
      </c>
      <c r="C1749" s="1" t="s">
        <v>3120</v>
      </c>
      <c r="D1749" s="1" t="s">
        <v>7034</v>
      </c>
      <c r="E1749" s="1" t="s">
        <v>39</v>
      </c>
      <c r="F1749" s="1" t="s">
        <v>31</v>
      </c>
      <c r="G1749" s="2">
        <v>44268</v>
      </c>
      <c r="H1749" s="3">
        <v>0.72777777777777775</v>
      </c>
      <c r="I1749">
        <v>38794704</v>
      </c>
      <c r="J1749">
        <v>1</v>
      </c>
      <c r="K1749" s="1" t="s">
        <v>3453</v>
      </c>
      <c r="L1749">
        <v>0</v>
      </c>
      <c r="M1749" s="4">
        <v>3.3</v>
      </c>
      <c r="N1749" s="5">
        <v>8129.58</v>
      </c>
      <c r="O1749" s="5">
        <f>IF(March_21[[#This Row],[WIN_OSE]]=0,('Summary Sheet'!$O$1)-('Summary Sheet'!$O$1*2%),-'Summary Sheet'!$O$1*(March_21[[#This Row],[BSP]]-1))</f>
        <v>1.96</v>
      </c>
    </row>
    <row r="1750" spans="1:15" x14ac:dyDescent="0.25">
      <c r="A1750">
        <v>180489829</v>
      </c>
      <c r="B1750" s="1" t="s">
        <v>23</v>
      </c>
      <c r="C1750" s="1" t="s">
        <v>3120</v>
      </c>
      <c r="D1750" s="1" t="s">
        <v>7034</v>
      </c>
      <c r="E1750" s="1" t="s">
        <v>41</v>
      </c>
      <c r="F1750" s="1" t="s">
        <v>31</v>
      </c>
      <c r="G1750" s="2">
        <v>44268</v>
      </c>
      <c r="H1750" s="3">
        <v>0.73888888888888893</v>
      </c>
      <c r="I1750">
        <v>36259421</v>
      </c>
      <c r="J1750">
        <v>6</v>
      </c>
      <c r="K1750" s="1" t="s">
        <v>6308</v>
      </c>
      <c r="L1750">
        <v>0</v>
      </c>
      <c r="M1750" s="4">
        <v>3</v>
      </c>
      <c r="N1750" s="5">
        <v>8205</v>
      </c>
      <c r="O1750" s="5">
        <f>IF(March_21[[#This Row],[WIN_OSE]]=0,('Summary Sheet'!$O$1)-('Summary Sheet'!$O$1*2%),-'Summary Sheet'!$O$1*(March_21[[#This Row],[BSP]]-1))</f>
        <v>1.96</v>
      </c>
    </row>
    <row r="1751" spans="1:15" x14ac:dyDescent="0.25">
      <c r="A1751">
        <v>180489831</v>
      </c>
      <c r="B1751" s="1" t="s">
        <v>23</v>
      </c>
      <c r="C1751" s="1" t="s">
        <v>3120</v>
      </c>
      <c r="D1751" s="1" t="s">
        <v>7034</v>
      </c>
      <c r="E1751" s="1" t="s">
        <v>43</v>
      </c>
      <c r="F1751" s="1" t="s">
        <v>31</v>
      </c>
      <c r="G1751" s="2">
        <v>44268</v>
      </c>
      <c r="H1751" s="3">
        <v>0.75138888888888888</v>
      </c>
      <c r="I1751">
        <v>38315358</v>
      </c>
      <c r="J1751">
        <v>6</v>
      </c>
      <c r="K1751" s="1" t="s">
        <v>1385</v>
      </c>
      <c r="L1751">
        <v>0</v>
      </c>
      <c r="M1751" s="4">
        <v>2.880998844531204</v>
      </c>
      <c r="N1751" s="5">
        <v>11159.54</v>
      </c>
      <c r="O1751" s="5">
        <f>IF(March_21[[#This Row],[WIN_OSE]]=0,('Summary Sheet'!$O$1)-('Summary Sheet'!$O$1*2%),-'Summary Sheet'!$O$1*(March_21[[#This Row],[BSP]]-1))</f>
        <v>1.96</v>
      </c>
    </row>
    <row r="1752" spans="1:15" x14ac:dyDescent="0.25">
      <c r="A1752">
        <v>180492069</v>
      </c>
      <c r="B1752" s="1" t="s">
        <v>1277</v>
      </c>
      <c r="C1752" s="1" t="s">
        <v>3136</v>
      </c>
      <c r="D1752" s="1" t="s">
        <v>7034</v>
      </c>
      <c r="E1752" s="1" t="s">
        <v>24</v>
      </c>
      <c r="F1752" s="1" t="s">
        <v>44</v>
      </c>
      <c r="G1752" s="2">
        <v>44268</v>
      </c>
      <c r="H1752" s="3">
        <v>0.7631944444444444</v>
      </c>
      <c r="I1752">
        <v>38537907</v>
      </c>
      <c r="J1752">
        <v>3</v>
      </c>
      <c r="K1752" s="1" t="s">
        <v>6338</v>
      </c>
      <c r="L1752">
        <v>0</v>
      </c>
      <c r="M1752" s="4">
        <v>2.5717131787100511</v>
      </c>
      <c r="N1752" s="5">
        <v>11480.3</v>
      </c>
      <c r="O1752" s="5">
        <f>IF(March_21[[#This Row],[WIN_OSE]]=0,('Summary Sheet'!$O$1)-('Summary Sheet'!$O$1*2%),-'Summary Sheet'!$O$1*(March_21[[#This Row],[BSP]]-1))</f>
        <v>1.96</v>
      </c>
    </row>
    <row r="1753" spans="1:15" x14ac:dyDescent="0.25">
      <c r="A1753">
        <v>180492071</v>
      </c>
      <c r="B1753" s="1" t="s">
        <v>1277</v>
      </c>
      <c r="C1753" s="1" t="s">
        <v>3136</v>
      </c>
      <c r="D1753" s="1" t="s">
        <v>7034</v>
      </c>
      <c r="E1753" s="1" t="s">
        <v>41</v>
      </c>
      <c r="F1753" s="1" t="s">
        <v>44</v>
      </c>
      <c r="G1753" s="2">
        <v>44268</v>
      </c>
      <c r="H1753" s="3">
        <v>0.77500000000000002</v>
      </c>
      <c r="I1753">
        <v>35676868</v>
      </c>
      <c r="J1753">
        <v>1</v>
      </c>
      <c r="K1753" s="1" t="s">
        <v>4969</v>
      </c>
      <c r="L1753">
        <v>0</v>
      </c>
      <c r="M1753" s="4">
        <v>3.1</v>
      </c>
      <c r="N1753" s="5">
        <v>13863.94</v>
      </c>
      <c r="O1753" s="5">
        <f>IF(March_21[[#This Row],[WIN_OSE]]=0,('Summary Sheet'!$O$1)-('Summary Sheet'!$O$1*2%),-'Summary Sheet'!$O$1*(March_21[[#This Row],[BSP]]-1))</f>
        <v>1.96</v>
      </c>
    </row>
    <row r="1754" spans="1:15" x14ac:dyDescent="0.25">
      <c r="A1754">
        <v>180492073</v>
      </c>
      <c r="B1754" s="1" t="s">
        <v>1277</v>
      </c>
      <c r="C1754" s="1" t="s">
        <v>3136</v>
      </c>
      <c r="D1754" s="1" t="s">
        <v>7034</v>
      </c>
      <c r="E1754" s="1" t="s">
        <v>20</v>
      </c>
      <c r="F1754" s="1" t="s">
        <v>44</v>
      </c>
      <c r="G1754" s="2">
        <v>44268</v>
      </c>
      <c r="H1754" s="3">
        <v>0.78541666666666665</v>
      </c>
      <c r="I1754">
        <v>36775190</v>
      </c>
      <c r="J1754">
        <v>3</v>
      </c>
      <c r="K1754" s="1" t="s">
        <v>3518</v>
      </c>
      <c r="L1754">
        <v>0</v>
      </c>
      <c r="M1754" s="4">
        <v>3.1235583341043101</v>
      </c>
      <c r="N1754" s="5">
        <v>10314.14</v>
      </c>
      <c r="O1754" s="5">
        <f>IF(March_21[[#This Row],[WIN_OSE]]=0,('Summary Sheet'!$O$1)-('Summary Sheet'!$O$1*2%),-'Summary Sheet'!$O$1*(March_21[[#This Row],[BSP]]-1))</f>
        <v>1.96</v>
      </c>
    </row>
    <row r="1755" spans="1:15" x14ac:dyDescent="0.25">
      <c r="A1755">
        <v>180492075</v>
      </c>
      <c r="B1755" s="1" t="s">
        <v>1277</v>
      </c>
      <c r="C1755" s="1" t="s">
        <v>3136</v>
      </c>
      <c r="D1755" s="1" t="s">
        <v>7034</v>
      </c>
      <c r="E1755" s="1" t="s">
        <v>1310</v>
      </c>
      <c r="F1755" s="1" t="s">
        <v>44</v>
      </c>
      <c r="G1755" s="2">
        <v>44268</v>
      </c>
      <c r="H1755" s="3">
        <v>0.79791666666666672</v>
      </c>
      <c r="I1755">
        <v>38794075</v>
      </c>
      <c r="J1755">
        <v>1</v>
      </c>
      <c r="K1755" s="1" t="s">
        <v>6787</v>
      </c>
      <c r="L1755">
        <v>1</v>
      </c>
      <c r="M1755" s="4">
        <v>2.5055485892980678</v>
      </c>
      <c r="N1755" s="5">
        <v>21395.4</v>
      </c>
      <c r="O1755" s="5">
        <f>IF(March_21[[#This Row],[WIN_OSE]]=0,('Summary Sheet'!$O$1)-('Summary Sheet'!$O$1*2%),-'Summary Sheet'!$O$1*(March_21[[#This Row],[BSP]]-1))</f>
        <v>-3.0110971785961356</v>
      </c>
    </row>
    <row r="1756" spans="1:15" x14ac:dyDescent="0.25">
      <c r="A1756">
        <v>180492077</v>
      </c>
      <c r="B1756" s="1" t="s">
        <v>1277</v>
      </c>
      <c r="C1756" s="1" t="s">
        <v>3136</v>
      </c>
      <c r="D1756" s="1" t="s">
        <v>7034</v>
      </c>
      <c r="E1756" s="1" t="s">
        <v>39</v>
      </c>
      <c r="F1756" s="1" t="s">
        <v>44</v>
      </c>
      <c r="G1756" s="2">
        <v>44268</v>
      </c>
      <c r="H1756" s="3">
        <v>0.80972222222222223</v>
      </c>
      <c r="I1756">
        <v>36067125</v>
      </c>
      <c r="J1756">
        <v>5</v>
      </c>
      <c r="K1756" s="1" t="s">
        <v>5671</v>
      </c>
      <c r="L1756">
        <v>0</v>
      </c>
      <c r="M1756" s="4">
        <v>2.2400000000000002</v>
      </c>
      <c r="N1756" s="5">
        <v>15641.9</v>
      </c>
      <c r="O1756" s="5">
        <f>IF(March_21[[#This Row],[WIN_OSE]]=0,('Summary Sheet'!$O$1)-('Summary Sheet'!$O$1*2%),-'Summary Sheet'!$O$1*(March_21[[#This Row],[BSP]]-1))</f>
        <v>1.96</v>
      </c>
    </row>
    <row r="1757" spans="1:15" x14ac:dyDescent="0.25">
      <c r="A1757">
        <v>180492079</v>
      </c>
      <c r="B1757" s="1" t="s">
        <v>1277</v>
      </c>
      <c r="C1757" s="1" t="s">
        <v>3136</v>
      </c>
      <c r="D1757" s="1" t="s">
        <v>7034</v>
      </c>
      <c r="E1757" s="1" t="s">
        <v>41</v>
      </c>
      <c r="F1757" s="1" t="s">
        <v>44</v>
      </c>
      <c r="G1757" s="2">
        <v>44268</v>
      </c>
      <c r="H1757" s="3">
        <v>0.82013888888888886</v>
      </c>
      <c r="I1757">
        <v>35514856</v>
      </c>
      <c r="J1757">
        <v>3</v>
      </c>
      <c r="K1757" s="1" t="s">
        <v>6341</v>
      </c>
      <c r="L1757">
        <v>0</v>
      </c>
      <c r="M1757" s="4">
        <v>4.0190680851018978</v>
      </c>
      <c r="N1757" s="5">
        <v>8436.7999999999993</v>
      </c>
      <c r="O1757" s="5">
        <f>IF(March_21[[#This Row],[WIN_OSE]]=0,('Summary Sheet'!$O$1)-('Summary Sheet'!$O$1*2%),-'Summary Sheet'!$O$1*(March_21[[#This Row],[BSP]]-1))</f>
        <v>1.96</v>
      </c>
    </row>
    <row r="1758" spans="1:15" x14ac:dyDescent="0.25">
      <c r="A1758">
        <v>180492081</v>
      </c>
      <c r="B1758" s="1" t="s">
        <v>1277</v>
      </c>
      <c r="C1758" s="1" t="s">
        <v>3136</v>
      </c>
      <c r="D1758" s="1" t="s">
        <v>7034</v>
      </c>
      <c r="E1758" s="1" t="s">
        <v>41</v>
      </c>
      <c r="F1758" s="1" t="s">
        <v>44</v>
      </c>
      <c r="G1758" s="2">
        <v>44268</v>
      </c>
      <c r="H1758" s="3">
        <v>0.83194444444444449</v>
      </c>
      <c r="I1758">
        <v>38711599</v>
      </c>
      <c r="J1758">
        <v>2</v>
      </c>
      <c r="K1758" s="1" t="s">
        <v>6342</v>
      </c>
      <c r="L1758">
        <v>1</v>
      </c>
      <c r="M1758" s="4">
        <v>3.5801819127546333</v>
      </c>
      <c r="N1758" s="5">
        <v>10348.66</v>
      </c>
      <c r="O1758" s="5">
        <f>IF(March_21[[#This Row],[WIN_OSE]]=0,('Summary Sheet'!$O$1)-('Summary Sheet'!$O$1*2%),-'Summary Sheet'!$O$1*(March_21[[#This Row],[BSP]]-1))</f>
        <v>-5.1603638255092665</v>
      </c>
    </row>
    <row r="1759" spans="1:15" x14ac:dyDescent="0.25">
      <c r="A1759">
        <v>180492083</v>
      </c>
      <c r="B1759" s="1" t="s">
        <v>1277</v>
      </c>
      <c r="C1759" s="1" t="s">
        <v>3136</v>
      </c>
      <c r="D1759" s="1" t="s">
        <v>7034</v>
      </c>
      <c r="E1759" s="1" t="s">
        <v>41</v>
      </c>
      <c r="F1759" s="1" t="s">
        <v>44</v>
      </c>
      <c r="G1759" s="2">
        <v>44268</v>
      </c>
      <c r="H1759" s="3">
        <v>0.84166666666666667</v>
      </c>
      <c r="I1759">
        <v>37309794</v>
      </c>
      <c r="J1759">
        <v>3</v>
      </c>
      <c r="K1759" s="1" t="s">
        <v>6340</v>
      </c>
      <c r="L1759">
        <v>0</v>
      </c>
      <c r="M1759" s="4">
        <v>2.68</v>
      </c>
      <c r="N1759" s="5">
        <v>17149.68</v>
      </c>
      <c r="O1759" s="5">
        <f>IF(March_21[[#This Row],[WIN_OSE]]=0,('Summary Sheet'!$O$1)-('Summary Sheet'!$O$1*2%),-'Summary Sheet'!$O$1*(March_21[[#This Row],[BSP]]-1))</f>
        <v>1.96</v>
      </c>
    </row>
    <row r="1760" spans="1:15" x14ac:dyDescent="0.25">
      <c r="A1760">
        <v>180492085</v>
      </c>
      <c r="B1760" s="1" t="s">
        <v>1277</v>
      </c>
      <c r="C1760" s="1" t="s">
        <v>3136</v>
      </c>
      <c r="D1760" s="1" t="s">
        <v>7034</v>
      </c>
      <c r="E1760" s="1" t="s">
        <v>48</v>
      </c>
      <c r="F1760" s="1" t="s">
        <v>367</v>
      </c>
      <c r="G1760" s="2">
        <v>44268</v>
      </c>
      <c r="H1760" s="3">
        <v>0.8520833333333333</v>
      </c>
      <c r="I1760">
        <v>36326451</v>
      </c>
      <c r="J1760">
        <v>2</v>
      </c>
      <c r="K1760" s="1" t="s">
        <v>4947</v>
      </c>
      <c r="L1760">
        <v>1</v>
      </c>
      <c r="M1760" s="4">
        <v>2.4736848346932678</v>
      </c>
      <c r="N1760" s="5">
        <v>23218.26</v>
      </c>
      <c r="O1760" s="5">
        <f>IF(March_21[[#This Row],[WIN_OSE]]=0,('Summary Sheet'!$O$1)-('Summary Sheet'!$O$1*2%),-'Summary Sheet'!$O$1*(March_21[[#This Row],[BSP]]-1))</f>
        <v>-2.9473696693865357</v>
      </c>
    </row>
    <row r="1761" spans="1:15" x14ac:dyDescent="0.25">
      <c r="A1761">
        <v>180492087</v>
      </c>
      <c r="B1761" s="1" t="s">
        <v>1277</v>
      </c>
      <c r="C1761" s="1" t="s">
        <v>3136</v>
      </c>
      <c r="D1761" s="1" t="s">
        <v>7034</v>
      </c>
      <c r="E1761" s="1" t="s">
        <v>43</v>
      </c>
      <c r="F1761" s="1" t="s">
        <v>44</v>
      </c>
      <c r="G1761" s="2">
        <v>44268</v>
      </c>
      <c r="H1761" s="3">
        <v>0.86527777777777781</v>
      </c>
      <c r="I1761">
        <v>35985889</v>
      </c>
      <c r="J1761">
        <v>5</v>
      </c>
      <c r="K1761" s="1" t="s">
        <v>5439</v>
      </c>
      <c r="L1761">
        <v>1</v>
      </c>
      <c r="M1761" s="4">
        <v>2.1</v>
      </c>
      <c r="N1761" s="5">
        <v>18676.62</v>
      </c>
      <c r="O1761" s="5">
        <f>IF(March_21[[#This Row],[WIN_OSE]]=0,('Summary Sheet'!$O$1)-('Summary Sheet'!$O$1*2%),-'Summary Sheet'!$O$1*(March_21[[#This Row],[BSP]]-1))</f>
        <v>-2.2000000000000002</v>
      </c>
    </row>
    <row r="1762" spans="1:15" x14ac:dyDescent="0.25">
      <c r="A1762">
        <v>180492089</v>
      </c>
      <c r="B1762" s="1" t="s">
        <v>1277</v>
      </c>
      <c r="C1762" s="1" t="s">
        <v>3136</v>
      </c>
      <c r="D1762" s="1" t="s">
        <v>7034</v>
      </c>
      <c r="E1762" s="1" t="s">
        <v>27</v>
      </c>
      <c r="F1762" s="1" t="s">
        <v>305</v>
      </c>
      <c r="G1762" s="2">
        <v>44268</v>
      </c>
      <c r="H1762" s="3">
        <v>0.87569444444444444</v>
      </c>
      <c r="I1762">
        <v>37947503</v>
      </c>
      <c r="J1762">
        <v>2</v>
      </c>
      <c r="K1762" s="1" t="s">
        <v>703</v>
      </c>
      <c r="L1762">
        <v>1</v>
      </c>
      <c r="M1762" s="4">
        <v>2.4757654666798397</v>
      </c>
      <c r="N1762" s="5">
        <v>24458.92</v>
      </c>
      <c r="O1762" s="5">
        <f>IF(March_21[[#This Row],[WIN_OSE]]=0,('Summary Sheet'!$O$1)-('Summary Sheet'!$O$1*2%),-'Summary Sheet'!$O$1*(March_21[[#This Row],[BSP]]-1))</f>
        <v>-2.9515309333596793</v>
      </c>
    </row>
    <row r="1763" spans="1:15" x14ac:dyDescent="0.25">
      <c r="A1763">
        <v>180492091</v>
      </c>
      <c r="B1763" s="1" t="s">
        <v>1277</v>
      </c>
      <c r="C1763" s="1" t="s">
        <v>3136</v>
      </c>
      <c r="D1763" s="1" t="s">
        <v>7034</v>
      </c>
      <c r="E1763" s="1" t="s">
        <v>24</v>
      </c>
      <c r="F1763" s="1" t="s">
        <v>44</v>
      </c>
      <c r="G1763" s="2">
        <v>44268</v>
      </c>
      <c r="H1763" s="3">
        <v>0.88611111111111107</v>
      </c>
      <c r="I1763">
        <v>28591798</v>
      </c>
      <c r="J1763">
        <v>6</v>
      </c>
      <c r="K1763" s="1" t="s">
        <v>5194</v>
      </c>
      <c r="L1763">
        <v>1</v>
      </c>
      <c r="M1763" s="4">
        <v>3.4</v>
      </c>
      <c r="N1763" s="5">
        <v>9856.42</v>
      </c>
      <c r="O1763" s="5">
        <f>IF(March_21[[#This Row],[WIN_OSE]]=0,('Summary Sheet'!$O$1)-('Summary Sheet'!$O$1*2%),-'Summary Sheet'!$O$1*(March_21[[#This Row],[BSP]]-1))</f>
        <v>-4.8</v>
      </c>
    </row>
    <row r="1764" spans="1:15" x14ac:dyDescent="0.25">
      <c r="A1764">
        <v>180492093</v>
      </c>
      <c r="B1764" s="1" t="s">
        <v>1277</v>
      </c>
      <c r="C1764" s="1" t="s">
        <v>3136</v>
      </c>
      <c r="D1764" s="1" t="s">
        <v>7034</v>
      </c>
      <c r="E1764" s="1" t="s">
        <v>47</v>
      </c>
      <c r="F1764" s="1" t="s">
        <v>44</v>
      </c>
      <c r="G1764" s="2">
        <v>44268</v>
      </c>
      <c r="H1764" s="3">
        <v>0.89652777777777781</v>
      </c>
      <c r="I1764">
        <v>13036163</v>
      </c>
      <c r="J1764">
        <v>4</v>
      </c>
      <c r="K1764" s="1" t="s">
        <v>4982</v>
      </c>
      <c r="L1764">
        <v>0</v>
      </c>
      <c r="M1764" s="4">
        <v>3.95</v>
      </c>
      <c r="N1764" s="5">
        <v>5928.92</v>
      </c>
      <c r="O1764" s="5">
        <f>IF(March_21[[#This Row],[WIN_OSE]]=0,('Summary Sheet'!$O$1)-('Summary Sheet'!$O$1*2%),-'Summary Sheet'!$O$1*(March_21[[#This Row],[BSP]]-1))</f>
        <v>1.96</v>
      </c>
    </row>
    <row r="1765" spans="1:15" x14ac:dyDescent="0.25">
      <c r="A1765">
        <v>180492095</v>
      </c>
      <c r="B1765" s="1" t="s">
        <v>1277</v>
      </c>
      <c r="C1765" s="1" t="s">
        <v>3136</v>
      </c>
      <c r="D1765" s="1" t="s">
        <v>7034</v>
      </c>
      <c r="E1765" s="1" t="s">
        <v>47</v>
      </c>
      <c r="F1765" s="1" t="s">
        <v>44</v>
      </c>
      <c r="G1765" s="2">
        <v>44268</v>
      </c>
      <c r="H1765" s="3">
        <v>0.90625</v>
      </c>
      <c r="I1765">
        <v>11105940</v>
      </c>
      <c r="J1765">
        <v>3</v>
      </c>
      <c r="K1765" s="1" t="s">
        <v>6339</v>
      </c>
      <c r="L1765">
        <v>0</v>
      </c>
      <c r="M1765" s="4">
        <v>3.5648461987412157</v>
      </c>
      <c r="N1765" s="5">
        <v>10751.26</v>
      </c>
      <c r="O1765" s="5">
        <f>IF(March_21[[#This Row],[WIN_OSE]]=0,('Summary Sheet'!$O$1)-('Summary Sheet'!$O$1*2%),-'Summary Sheet'!$O$1*(March_21[[#This Row],[BSP]]-1))</f>
        <v>1.96</v>
      </c>
    </row>
    <row r="1766" spans="1:15" x14ac:dyDescent="0.25">
      <c r="A1766">
        <v>180492589</v>
      </c>
      <c r="B1766" s="1" t="s">
        <v>23</v>
      </c>
      <c r="C1766" s="1" t="s">
        <v>167</v>
      </c>
      <c r="D1766" s="1" t="s">
        <v>7034</v>
      </c>
      <c r="E1766" s="1" t="s">
        <v>37</v>
      </c>
      <c r="F1766" s="1" t="s">
        <v>44</v>
      </c>
      <c r="G1766" s="2">
        <v>44268</v>
      </c>
      <c r="H1766" s="3">
        <v>0.75624999999999998</v>
      </c>
      <c r="I1766">
        <v>38558445</v>
      </c>
      <c r="J1766">
        <v>5</v>
      </c>
      <c r="K1766" s="1" t="s">
        <v>4913</v>
      </c>
      <c r="L1766">
        <v>0</v>
      </c>
      <c r="M1766" s="4">
        <v>1.91</v>
      </c>
      <c r="N1766" s="5">
        <v>37264</v>
      </c>
      <c r="O1766" s="5">
        <f>IF(March_21[[#This Row],[WIN_OSE]]=0,('Summary Sheet'!$O$1)-('Summary Sheet'!$O$1*2%),-'Summary Sheet'!$O$1*(March_21[[#This Row],[BSP]]-1))</f>
        <v>1.96</v>
      </c>
    </row>
    <row r="1767" spans="1:15" x14ac:dyDescent="0.25">
      <c r="A1767">
        <v>180492591</v>
      </c>
      <c r="B1767" s="1" t="s">
        <v>23</v>
      </c>
      <c r="C1767" s="1" t="s">
        <v>167</v>
      </c>
      <c r="D1767" s="1" t="s">
        <v>7034</v>
      </c>
      <c r="E1767" s="1" t="s">
        <v>20</v>
      </c>
      <c r="F1767" s="1" t="s">
        <v>44</v>
      </c>
      <c r="G1767" s="2">
        <v>44268</v>
      </c>
      <c r="H1767" s="3">
        <v>0.76944444444444449</v>
      </c>
      <c r="I1767">
        <v>28184336</v>
      </c>
      <c r="J1767">
        <v>1</v>
      </c>
      <c r="K1767" s="1" t="s">
        <v>4201</v>
      </c>
      <c r="L1767">
        <v>0</v>
      </c>
      <c r="M1767" s="4">
        <v>3.15</v>
      </c>
      <c r="N1767" s="5">
        <v>17319.78</v>
      </c>
      <c r="O1767" s="5">
        <f>IF(March_21[[#This Row],[WIN_OSE]]=0,('Summary Sheet'!$O$1)-('Summary Sheet'!$O$1*2%),-'Summary Sheet'!$O$1*(March_21[[#This Row],[BSP]]-1))</f>
        <v>1.96</v>
      </c>
    </row>
    <row r="1768" spans="1:15" x14ac:dyDescent="0.25">
      <c r="A1768">
        <v>180492593</v>
      </c>
      <c r="B1768" s="1" t="s">
        <v>23</v>
      </c>
      <c r="C1768" s="1" t="s">
        <v>167</v>
      </c>
      <c r="D1768" s="1" t="s">
        <v>7034</v>
      </c>
      <c r="E1768" s="1" t="s">
        <v>41</v>
      </c>
      <c r="F1768" s="1" t="s">
        <v>44</v>
      </c>
      <c r="G1768" s="2">
        <v>44268</v>
      </c>
      <c r="H1768" s="3">
        <v>0.77986111111111112</v>
      </c>
      <c r="I1768">
        <v>36908872</v>
      </c>
      <c r="J1768">
        <v>2</v>
      </c>
      <c r="K1768" s="1" t="s">
        <v>6138</v>
      </c>
      <c r="L1768">
        <v>0</v>
      </c>
      <c r="M1768" s="4">
        <v>3.35</v>
      </c>
      <c r="N1768" s="5">
        <v>5444.36</v>
      </c>
      <c r="O1768" s="5">
        <f>IF(March_21[[#This Row],[WIN_OSE]]=0,('Summary Sheet'!$O$1)-('Summary Sheet'!$O$1*2%),-'Summary Sheet'!$O$1*(March_21[[#This Row],[BSP]]-1))</f>
        <v>1.96</v>
      </c>
    </row>
    <row r="1769" spans="1:15" x14ac:dyDescent="0.25">
      <c r="A1769">
        <v>180492595</v>
      </c>
      <c r="B1769" s="1" t="s">
        <v>23</v>
      </c>
      <c r="C1769" s="1" t="s">
        <v>167</v>
      </c>
      <c r="D1769" s="1" t="s">
        <v>7034</v>
      </c>
      <c r="E1769" s="1" t="s">
        <v>75</v>
      </c>
      <c r="F1769" s="1" t="s">
        <v>186</v>
      </c>
      <c r="G1769" s="2">
        <v>44268</v>
      </c>
      <c r="H1769" s="3">
        <v>0.79027777777777775</v>
      </c>
      <c r="I1769">
        <v>38623506</v>
      </c>
      <c r="J1769">
        <v>4</v>
      </c>
      <c r="K1769" s="1" t="s">
        <v>4955</v>
      </c>
      <c r="L1769">
        <v>0</v>
      </c>
      <c r="M1769" s="4">
        <v>1.9910907288553426</v>
      </c>
      <c r="N1769" s="5">
        <v>25400.76</v>
      </c>
      <c r="O1769" s="5">
        <f>IF(March_21[[#This Row],[WIN_OSE]]=0,('Summary Sheet'!$O$1)-('Summary Sheet'!$O$1*2%),-'Summary Sheet'!$O$1*(March_21[[#This Row],[BSP]]-1))</f>
        <v>1.96</v>
      </c>
    </row>
    <row r="1770" spans="1:15" x14ac:dyDescent="0.25">
      <c r="A1770">
        <v>180492597</v>
      </c>
      <c r="B1770" s="1" t="s">
        <v>23</v>
      </c>
      <c r="C1770" s="1" t="s">
        <v>167</v>
      </c>
      <c r="D1770" s="1" t="s">
        <v>7034</v>
      </c>
      <c r="E1770" s="1" t="s">
        <v>39</v>
      </c>
      <c r="F1770" s="1" t="s">
        <v>44</v>
      </c>
      <c r="G1770" s="2">
        <v>44268</v>
      </c>
      <c r="H1770" s="3">
        <v>0.8041666666666667</v>
      </c>
      <c r="I1770">
        <v>37948336</v>
      </c>
      <c r="J1770">
        <v>1</v>
      </c>
      <c r="K1770" s="1" t="s">
        <v>5788</v>
      </c>
      <c r="L1770">
        <v>0</v>
      </c>
      <c r="M1770" s="4">
        <v>3.25</v>
      </c>
      <c r="N1770" s="5">
        <v>6799.46</v>
      </c>
      <c r="O1770" s="5">
        <f>IF(March_21[[#This Row],[WIN_OSE]]=0,('Summary Sheet'!$O$1)-('Summary Sheet'!$O$1*2%),-'Summary Sheet'!$O$1*(March_21[[#This Row],[BSP]]-1))</f>
        <v>1.96</v>
      </c>
    </row>
    <row r="1771" spans="1:15" x14ac:dyDescent="0.25">
      <c r="A1771">
        <v>180492599</v>
      </c>
      <c r="B1771" s="1" t="s">
        <v>23</v>
      </c>
      <c r="C1771" s="1" t="s">
        <v>167</v>
      </c>
      <c r="D1771" s="1" t="s">
        <v>7034</v>
      </c>
      <c r="E1771" s="1" t="s">
        <v>32</v>
      </c>
      <c r="F1771" s="1" t="s">
        <v>44</v>
      </c>
      <c r="G1771" s="2">
        <v>44268</v>
      </c>
      <c r="H1771" s="3">
        <v>0.81666666666666665</v>
      </c>
      <c r="I1771">
        <v>24135195</v>
      </c>
      <c r="J1771">
        <v>1</v>
      </c>
      <c r="K1771" s="1" t="s">
        <v>4604</v>
      </c>
      <c r="L1771">
        <v>0</v>
      </c>
      <c r="M1771" s="4">
        <v>4.4000000000000004</v>
      </c>
      <c r="N1771" s="5">
        <v>8693.48</v>
      </c>
      <c r="O1771" s="5">
        <f>IF(March_21[[#This Row],[WIN_OSE]]=0,('Summary Sheet'!$O$1)-('Summary Sheet'!$O$1*2%),-'Summary Sheet'!$O$1*(March_21[[#This Row],[BSP]]-1))</f>
        <v>1.96</v>
      </c>
    </row>
    <row r="1772" spans="1:15" x14ac:dyDescent="0.25">
      <c r="A1772">
        <v>180492601</v>
      </c>
      <c r="B1772" s="1" t="s">
        <v>23</v>
      </c>
      <c r="C1772" s="1" t="s">
        <v>167</v>
      </c>
      <c r="D1772" s="1" t="s">
        <v>7034</v>
      </c>
      <c r="E1772" s="1" t="s">
        <v>47</v>
      </c>
      <c r="F1772" s="1" t="s">
        <v>44</v>
      </c>
      <c r="G1772" s="2">
        <v>44268</v>
      </c>
      <c r="H1772" s="3">
        <v>0.8305555555555556</v>
      </c>
      <c r="I1772">
        <v>38349133</v>
      </c>
      <c r="J1772">
        <v>3</v>
      </c>
      <c r="K1772" s="1" t="s">
        <v>4805</v>
      </c>
      <c r="L1772">
        <v>1</v>
      </c>
      <c r="M1772" s="4">
        <v>2.62</v>
      </c>
      <c r="N1772" s="5">
        <v>20204.52</v>
      </c>
      <c r="O1772" s="5">
        <f>IF(March_21[[#This Row],[WIN_OSE]]=0,('Summary Sheet'!$O$1)-('Summary Sheet'!$O$1*2%),-'Summary Sheet'!$O$1*(March_21[[#This Row],[BSP]]-1))</f>
        <v>-3.24</v>
      </c>
    </row>
    <row r="1773" spans="1:15" x14ac:dyDescent="0.25">
      <c r="A1773">
        <v>180492603</v>
      </c>
      <c r="B1773" s="1" t="s">
        <v>23</v>
      </c>
      <c r="C1773" s="1" t="s">
        <v>167</v>
      </c>
      <c r="D1773" s="1" t="s">
        <v>7034</v>
      </c>
      <c r="E1773" s="1" t="s">
        <v>24</v>
      </c>
      <c r="F1773" s="1" t="s">
        <v>44</v>
      </c>
      <c r="G1773" s="2">
        <v>44268</v>
      </c>
      <c r="H1773" s="3">
        <v>0.84513888888888888</v>
      </c>
      <c r="I1773">
        <v>38793585</v>
      </c>
      <c r="J1773">
        <v>3</v>
      </c>
      <c r="K1773" s="1" t="s">
        <v>5786</v>
      </c>
      <c r="L1773">
        <v>0</v>
      </c>
      <c r="M1773" s="4">
        <v>4.1802299893049515</v>
      </c>
      <c r="N1773" s="5">
        <v>9428.5</v>
      </c>
      <c r="O1773" s="5">
        <f>IF(March_21[[#This Row],[WIN_OSE]]=0,('Summary Sheet'!$O$1)-('Summary Sheet'!$O$1*2%),-'Summary Sheet'!$O$1*(March_21[[#This Row],[BSP]]-1))</f>
        <v>1.96</v>
      </c>
    </row>
    <row r="1774" spans="1:15" x14ac:dyDescent="0.25">
      <c r="A1774">
        <v>180492605</v>
      </c>
      <c r="B1774" s="1" t="s">
        <v>23</v>
      </c>
      <c r="C1774" s="1" t="s">
        <v>167</v>
      </c>
      <c r="D1774" s="1" t="s">
        <v>7034</v>
      </c>
      <c r="E1774" s="1" t="s">
        <v>24</v>
      </c>
      <c r="F1774" s="1" t="s">
        <v>44</v>
      </c>
      <c r="G1774" s="2">
        <v>44268</v>
      </c>
      <c r="H1774" s="3">
        <v>0.85972222222222228</v>
      </c>
      <c r="I1774">
        <v>38793589</v>
      </c>
      <c r="J1774">
        <v>6</v>
      </c>
      <c r="K1774" s="1" t="s">
        <v>6627</v>
      </c>
      <c r="L1774">
        <v>1</v>
      </c>
      <c r="M1774" s="4">
        <v>2.9637306329999999</v>
      </c>
      <c r="N1774" s="5">
        <v>15933.42</v>
      </c>
      <c r="O1774" s="5">
        <f>IF(March_21[[#This Row],[WIN_OSE]]=0,('Summary Sheet'!$O$1)-('Summary Sheet'!$O$1*2%),-'Summary Sheet'!$O$1*(March_21[[#This Row],[BSP]]-1))</f>
        <v>-3.9274612659999999</v>
      </c>
    </row>
    <row r="1775" spans="1:15" x14ac:dyDescent="0.25">
      <c r="A1775">
        <v>180492607</v>
      </c>
      <c r="B1775" s="1" t="s">
        <v>23</v>
      </c>
      <c r="C1775" s="1" t="s">
        <v>167</v>
      </c>
      <c r="D1775" s="1" t="s">
        <v>7034</v>
      </c>
      <c r="E1775" s="1" t="s">
        <v>45</v>
      </c>
      <c r="F1775" s="1" t="s">
        <v>186</v>
      </c>
      <c r="G1775" s="2">
        <v>44268</v>
      </c>
      <c r="H1775" s="3">
        <v>0.87083333333333335</v>
      </c>
      <c r="I1775">
        <v>35839473</v>
      </c>
      <c r="J1775">
        <v>2</v>
      </c>
      <c r="K1775" s="1" t="s">
        <v>4062</v>
      </c>
      <c r="L1775">
        <v>0</v>
      </c>
      <c r="M1775" s="4">
        <v>3.57542523</v>
      </c>
      <c r="N1775" s="5">
        <v>11482.64</v>
      </c>
      <c r="O1775" s="5">
        <f>IF(March_21[[#This Row],[WIN_OSE]]=0,('Summary Sheet'!$O$1)-('Summary Sheet'!$O$1*2%),-'Summary Sheet'!$O$1*(March_21[[#This Row],[BSP]]-1))</f>
        <v>1.96</v>
      </c>
    </row>
    <row r="1776" spans="1:15" x14ac:dyDescent="0.25">
      <c r="A1776">
        <v>180492609</v>
      </c>
      <c r="B1776" s="1" t="s">
        <v>23</v>
      </c>
      <c r="C1776" s="1" t="s">
        <v>167</v>
      </c>
      <c r="D1776" s="1" t="s">
        <v>7034</v>
      </c>
      <c r="E1776" s="1" t="s">
        <v>101</v>
      </c>
      <c r="F1776" s="1" t="s">
        <v>44</v>
      </c>
      <c r="G1776" s="2">
        <v>44268</v>
      </c>
      <c r="H1776" s="3">
        <v>0.8833333333333333</v>
      </c>
      <c r="I1776">
        <v>38793591</v>
      </c>
      <c r="J1776">
        <v>5</v>
      </c>
      <c r="K1776" s="1" t="s">
        <v>6791</v>
      </c>
      <c r="L1776">
        <v>0</v>
      </c>
      <c r="M1776" s="4">
        <v>3.15</v>
      </c>
      <c r="N1776" s="5">
        <v>13196.7</v>
      </c>
      <c r="O1776" s="5">
        <f>IF(March_21[[#This Row],[WIN_OSE]]=0,('Summary Sheet'!$O$1)-('Summary Sheet'!$O$1*2%),-'Summary Sheet'!$O$1*(March_21[[#This Row],[BSP]]-1))</f>
        <v>1.96</v>
      </c>
    </row>
    <row r="1777" spans="1:15" x14ac:dyDescent="0.25">
      <c r="A1777">
        <v>180493561</v>
      </c>
      <c r="B1777" s="1" t="s">
        <v>16</v>
      </c>
      <c r="C1777" s="1" t="s">
        <v>3131</v>
      </c>
      <c r="D1777" s="1" t="s">
        <v>7034</v>
      </c>
      <c r="E1777" s="1" t="s">
        <v>32</v>
      </c>
      <c r="F1777" s="1" t="s">
        <v>54</v>
      </c>
      <c r="G1777" s="2">
        <v>44268</v>
      </c>
      <c r="H1777" s="3">
        <v>0.76180555555555551</v>
      </c>
      <c r="I1777">
        <v>38793621</v>
      </c>
      <c r="J1777">
        <v>6</v>
      </c>
      <c r="K1777" s="1" t="s">
        <v>6037</v>
      </c>
      <c r="L1777">
        <v>1</v>
      </c>
      <c r="M1777" s="4">
        <v>3.3264072274234788</v>
      </c>
      <c r="N1777" s="5">
        <v>13320.9</v>
      </c>
      <c r="O1777" s="5">
        <f>IF(March_21[[#This Row],[WIN_OSE]]=0,('Summary Sheet'!$O$1)-('Summary Sheet'!$O$1*2%),-'Summary Sheet'!$O$1*(March_21[[#This Row],[BSP]]-1))</f>
        <v>-4.6528144548469577</v>
      </c>
    </row>
    <row r="1778" spans="1:15" x14ac:dyDescent="0.25">
      <c r="A1778">
        <v>180493563</v>
      </c>
      <c r="B1778" s="1" t="s">
        <v>16</v>
      </c>
      <c r="C1778" s="1" t="s">
        <v>3131</v>
      </c>
      <c r="D1778" s="1" t="s">
        <v>7034</v>
      </c>
      <c r="E1778" s="1" t="s">
        <v>43</v>
      </c>
      <c r="F1778" s="1" t="s">
        <v>54</v>
      </c>
      <c r="G1778" s="2">
        <v>44268</v>
      </c>
      <c r="H1778" s="3">
        <v>0.7729166666666667</v>
      </c>
      <c r="I1778">
        <v>25941798</v>
      </c>
      <c r="J1778">
        <v>6</v>
      </c>
      <c r="K1778" s="1" t="s">
        <v>273</v>
      </c>
      <c r="L1778">
        <v>1</v>
      </c>
      <c r="M1778" s="4">
        <v>4.4218631300000002</v>
      </c>
      <c r="N1778" s="5">
        <v>9108.5400000000009</v>
      </c>
      <c r="O1778" s="5">
        <f>IF(March_21[[#This Row],[WIN_OSE]]=0,('Summary Sheet'!$O$1)-('Summary Sheet'!$O$1*2%),-'Summary Sheet'!$O$1*(March_21[[#This Row],[BSP]]-1))</f>
        <v>-6.8437262600000004</v>
      </c>
    </row>
    <row r="1779" spans="1:15" x14ac:dyDescent="0.25">
      <c r="A1779">
        <v>180493565</v>
      </c>
      <c r="B1779" s="1" t="s">
        <v>16</v>
      </c>
      <c r="C1779" s="1" t="s">
        <v>3131</v>
      </c>
      <c r="D1779" s="1" t="s">
        <v>7034</v>
      </c>
      <c r="E1779" s="1" t="s">
        <v>39</v>
      </c>
      <c r="F1779" s="1" t="s">
        <v>54</v>
      </c>
      <c r="G1779" s="2">
        <v>44268</v>
      </c>
      <c r="H1779" s="3">
        <v>0.78333333333333333</v>
      </c>
      <c r="I1779">
        <v>35900761</v>
      </c>
      <c r="J1779">
        <v>6</v>
      </c>
      <c r="K1779" s="1" t="s">
        <v>3588</v>
      </c>
      <c r="L1779">
        <v>0</v>
      </c>
      <c r="M1779" s="4">
        <v>3.6071685136572338</v>
      </c>
      <c r="N1779" s="5">
        <v>11160.84</v>
      </c>
      <c r="O1779" s="5">
        <f>IF(March_21[[#This Row],[WIN_OSE]]=0,('Summary Sheet'!$O$1)-('Summary Sheet'!$O$1*2%),-'Summary Sheet'!$O$1*(March_21[[#This Row],[BSP]]-1))</f>
        <v>1.96</v>
      </c>
    </row>
    <row r="1780" spans="1:15" x14ac:dyDescent="0.25">
      <c r="A1780">
        <v>180493567</v>
      </c>
      <c r="B1780" s="1" t="s">
        <v>16</v>
      </c>
      <c r="C1780" s="1" t="s">
        <v>3131</v>
      </c>
      <c r="D1780" s="1" t="s">
        <v>7034</v>
      </c>
      <c r="E1780" s="1" t="s">
        <v>24</v>
      </c>
      <c r="F1780" s="1" t="s">
        <v>54</v>
      </c>
      <c r="G1780" s="2">
        <v>44268</v>
      </c>
      <c r="H1780" s="3">
        <v>0.79652777777777772</v>
      </c>
      <c r="I1780">
        <v>38200434</v>
      </c>
      <c r="J1780">
        <v>3</v>
      </c>
      <c r="K1780" s="1" t="s">
        <v>1282</v>
      </c>
      <c r="L1780">
        <v>0</v>
      </c>
      <c r="M1780" s="4">
        <v>2.9834663814114708</v>
      </c>
      <c r="N1780" s="5">
        <v>20674.2</v>
      </c>
      <c r="O1780" s="5">
        <f>IF(March_21[[#This Row],[WIN_OSE]]=0,('Summary Sheet'!$O$1)-('Summary Sheet'!$O$1*2%),-'Summary Sheet'!$O$1*(March_21[[#This Row],[BSP]]-1))</f>
        <v>1.96</v>
      </c>
    </row>
    <row r="1781" spans="1:15" x14ac:dyDescent="0.25">
      <c r="A1781">
        <v>180493569</v>
      </c>
      <c r="B1781" s="1" t="s">
        <v>16</v>
      </c>
      <c r="C1781" s="1" t="s">
        <v>3131</v>
      </c>
      <c r="D1781" s="1" t="s">
        <v>7034</v>
      </c>
      <c r="E1781" s="1" t="s">
        <v>60</v>
      </c>
      <c r="F1781" s="1" t="s">
        <v>15</v>
      </c>
      <c r="G1781" s="2">
        <v>44268</v>
      </c>
      <c r="H1781" s="3">
        <v>0.80833333333333335</v>
      </c>
      <c r="I1781">
        <v>27285592</v>
      </c>
      <c r="J1781">
        <v>1</v>
      </c>
      <c r="K1781" s="1" t="s">
        <v>5394</v>
      </c>
      <c r="L1781">
        <v>1</v>
      </c>
      <c r="M1781" s="4">
        <v>1.8112858526001308</v>
      </c>
      <c r="N1781" s="5">
        <v>48435.02</v>
      </c>
      <c r="O1781" s="5">
        <f>IF(March_21[[#This Row],[WIN_OSE]]=0,('Summary Sheet'!$O$1)-('Summary Sheet'!$O$1*2%),-'Summary Sheet'!$O$1*(March_21[[#This Row],[BSP]]-1))</f>
        <v>-1.6225717052002615</v>
      </c>
    </row>
    <row r="1782" spans="1:15" x14ac:dyDescent="0.25">
      <c r="A1782">
        <v>180493571</v>
      </c>
      <c r="B1782" s="1" t="s">
        <v>16</v>
      </c>
      <c r="C1782" s="1" t="s">
        <v>3131</v>
      </c>
      <c r="D1782" s="1" t="s">
        <v>7034</v>
      </c>
      <c r="E1782" s="1" t="s">
        <v>27</v>
      </c>
      <c r="F1782" s="1" t="s">
        <v>188</v>
      </c>
      <c r="G1782" s="2">
        <v>44268</v>
      </c>
      <c r="H1782" s="3">
        <v>0.82222222222222219</v>
      </c>
      <c r="I1782">
        <v>26806217</v>
      </c>
      <c r="J1782">
        <v>5</v>
      </c>
      <c r="K1782" s="1" t="s">
        <v>3945</v>
      </c>
      <c r="L1782">
        <v>0</v>
      </c>
      <c r="M1782" s="4">
        <v>3.05</v>
      </c>
      <c r="N1782" s="5">
        <v>15650.2</v>
      </c>
      <c r="O1782" s="5">
        <f>IF(March_21[[#This Row],[WIN_OSE]]=0,('Summary Sheet'!$O$1)-('Summary Sheet'!$O$1*2%),-'Summary Sheet'!$O$1*(March_21[[#This Row],[BSP]]-1))</f>
        <v>1.96</v>
      </c>
    </row>
    <row r="1783" spans="1:15" x14ac:dyDescent="0.25">
      <c r="A1783">
        <v>180493573</v>
      </c>
      <c r="B1783" s="1" t="s">
        <v>16</v>
      </c>
      <c r="C1783" s="1" t="s">
        <v>3131</v>
      </c>
      <c r="D1783" s="1" t="s">
        <v>7034</v>
      </c>
      <c r="E1783" s="1" t="s">
        <v>30</v>
      </c>
      <c r="F1783" s="1" t="s">
        <v>54</v>
      </c>
      <c r="G1783" s="2">
        <v>44268</v>
      </c>
      <c r="H1783" s="3">
        <v>0.8354166666666667</v>
      </c>
      <c r="I1783">
        <v>37364105</v>
      </c>
      <c r="J1783">
        <v>6</v>
      </c>
      <c r="K1783" s="1" t="s">
        <v>3421</v>
      </c>
      <c r="L1783">
        <v>0</v>
      </c>
      <c r="M1783" s="4">
        <v>4</v>
      </c>
      <c r="N1783" s="5">
        <v>13672.66</v>
      </c>
      <c r="O1783" s="5">
        <f>IF(March_21[[#This Row],[WIN_OSE]]=0,('Summary Sheet'!$O$1)-('Summary Sheet'!$O$1*2%),-'Summary Sheet'!$O$1*(March_21[[#This Row],[BSP]]-1))</f>
        <v>1.96</v>
      </c>
    </row>
    <row r="1784" spans="1:15" x14ac:dyDescent="0.25">
      <c r="A1784">
        <v>180493575</v>
      </c>
      <c r="B1784" s="1" t="s">
        <v>16</v>
      </c>
      <c r="C1784" s="1" t="s">
        <v>3131</v>
      </c>
      <c r="D1784" s="1" t="s">
        <v>7034</v>
      </c>
      <c r="E1784" s="1" t="s">
        <v>32</v>
      </c>
      <c r="F1784" s="1" t="s">
        <v>54</v>
      </c>
      <c r="G1784" s="2">
        <v>44268</v>
      </c>
      <c r="H1784" s="3">
        <v>0.84930555555555554</v>
      </c>
      <c r="I1784">
        <v>27092910</v>
      </c>
      <c r="J1784">
        <v>6</v>
      </c>
      <c r="K1784" s="1" t="s">
        <v>4866</v>
      </c>
      <c r="L1784">
        <v>1</v>
      </c>
      <c r="M1784" s="4">
        <v>1.966884596195341</v>
      </c>
      <c r="N1784" s="5">
        <v>50551.76</v>
      </c>
      <c r="O1784" s="5">
        <f>IF(March_21[[#This Row],[WIN_OSE]]=0,('Summary Sheet'!$O$1)-('Summary Sheet'!$O$1*2%),-'Summary Sheet'!$O$1*(March_21[[#This Row],[BSP]]-1))</f>
        <v>-1.9337691923906819</v>
      </c>
    </row>
    <row r="1785" spans="1:15" x14ac:dyDescent="0.25">
      <c r="A1785">
        <v>180493577</v>
      </c>
      <c r="B1785" s="1" t="s">
        <v>16</v>
      </c>
      <c r="C1785" s="1" t="s">
        <v>3131</v>
      </c>
      <c r="D1785" s="1" t="s">
        <v>7034</v>
      </c>
      <c r="E1785" s="1" t="s">
        <v>41</v>
      </c>
      <c r="F1785" s="1" t="s">
        <v>54</v>
      </c>
      <c r="G1785" s="2">
        <v>44268</v>
      </c>
      <c r="H1785" s="3">
        <v>0.86319444444444449</v>
      </c>
      <c r="I1785">
        <v>38711227</v>
      </c>
      <c r="J1785">
        <v>2</v>
      </c>
      <c r="K1785" s="1" t="s">
        <v>4167</v>
      </c>
      <c r="L1785">
        <v>0</v>
      </c>
      <c r="M1785" s="4">
        <v>2.1233840693251107</v>
      </c>
      <c r="N1785" s="5">
        <v>33297.800000000003</v>
      </c>
      <c r="O1785" s="5">
        <f>IF(March_21[[#This Row],[WIN_OSE]]=0,('Summary Sheet'!$O$1)-('Summary Sheet'!$O$1*2%),-'Summary Sheet'!$O$1*(March_21[[#This Row],[BSP]]-1))</f>
        <v>1.96</v>
      </c>
    </row>
    <row r="1786" spans="1:15" x14ac:dyDescent="0.25">
      <c r="A1786">
        <v>180493579</v>
      </c>
      <c r="B1786" s="1" t="s">
        <v>16</v>
      </c>
      <c r="C1786" s="1" t="s">
        <v>3131</v>
      </c>
      <c r="D1786" s="1" t="s">
        <v>7034</v>
      </c>
      <c r="E1786" s="1" t="s">
        <v>47</v>
      </c>
      <c r="F1786" s="1" t="s">
        <v>54</v>
      </c>
      <c r="G1786" s="2">
        <v>44268</v>
      </c>
      <c r="H1786" s="3">
        <v>0.87638888888888888</v>
      </c>
      <c r="I1786">
        <v>31478467</v>
      </c>
      <c r="J1786">
        <v>2</v>
      </c>
      <c r="K1786" s="1" t="s">
        <v>6794</v>
      </c>
      <c r="L1786">
        <v>0</v>
      </c>
      <c r="M1786" s="4">
        <v>2.7610076346044297</v>
      </c>
      <c r="N1786" s="5">
        <v>20405.060000000001</v>
      </c>
      <c r="O1786" s="5">
        <f>IF(March_21[[#This Row],[WIN_OSE]]=0,('Summary Sheet'!$O$1)-('Summary Sheet'!$O$1*2%),-'Summary Sheet'!$O$1*(March_21[[#This Row],[BSP]]-1))</f>
        <v>1.96</v>
      </c>
    </row>
    <row r="1787" spans="1:15" x14ac:dyDescent="0.25">
      <c r="A1787">
        <v>180493581</v>
      </c>
      <c r="B1787" s="1" t="s">
        <v>16</v>
      </c>
      <c r="C1787" s="1" t="s">
        <v>3131</v>
      </c>
      <c r="D1787" s="1" t="s">
        <v>7034</v>
      </c>
      <c r="E1787" s="1" t="s">
        <v>20</v>
      </c>
      <c r="F1787" s="1" t="s">
        <v>54</v>
      </c>
      <c r="G1787" s="2">
        <v>44268</v>
      </c>
      <c r="H1787" s="3">
        <v>0.88749999999999996</v>
      </c>
      <c r="I1787">
        <v>37094898</v>
      </c>
      <c r="J1787">
        <v>3</v>
      </c>
      <c r="K1787" s="1" t="s">
        <v>6795</v>
      </c>
      <c r="L1787">
        <v>1</v>
      </c>
      <c r="M1787" s="4">
        <v>3.0260933392884537</v>
      </c>
      <c r="N1787" s="5">
        <v>16515.52</v>
      </c>
      <c r="O1787" s="5">
        <f>IF(March_21[[#This Row],[WIN_OSE]]=0,('Summary Sheet'!$O$1)-('Summary Sheet'!$O$1*2%),-'Summary Sheet'!$O$1*(March_21[[#This Row],[BSP]]-1))</f>
        <v>-4.0521866785769074</v>
      </c>
    </row>
    <row r="1788" spans="1:15" x14ac:dyDescent="0.25">
      <c r="A1788">
        <v>180494375</v>
      </c>
      <c r="B1788" s="1" t="s">
        <v>23</v>
      </c>
      <c r="C1788" s="1" t="s">
        <v>3133</v>
      </c>
      <c r="D1788" s="1" t="s">
        <v>7034</v>
      </c>
      <c r="E1788" s="1" t="s">
        <v>39</v>
      </c>
      <c r="F1788" s="1" t="s">
        <v>13</v>
      </c>
      <c r="G1788" s="2">
        <v>44268</v>
      </c>
      <c r="H1788" s="3">
        <v>0.76527777777777772</v>
      </c>
      <c r="I1788">
        <v>38290069</v>
      </c>
      <c r="J1788">
        <v>3</v>
      </c>
      <c r="K1788" s="1" t="s">
        <v>5415</v>
      </c>
      <c r="L1788">
        <v>0</v>
      </c>
      <c r="M1788" s="4">
        <v>3.9586020647773701</v>
      </c>
      <c r="N1788" s="5">
        <v>7241.18</v>
      </c>
      <c r="O1788" s="5">
        <f>IF(March_21[[#This Row],[WIN_OSE]]=0,('Summary Sheet'!$O$1)-('Summary Sheet'!$O$1*2%),-'Summary Sheet'!$O$1*(March_21[[#This Row],[BSP]]-1))</f>
        <v>1.96</v>
      </c>
    </row>
    <row r="1789" spans="1:15" x14ac:dyDescent="0.25">
      <c r="A1789">
        <v>180494377</v>
      </c>
      <c r="B1789" s="1" t="s">
        <v>23</v>
      </c>
      <c r="C1789" s="1" t="s">
        <v>3133</v>
      </c>
      <c r="D1789" s="1" t="s">
        <v>7034</v>
      </c>
      <c r="E1789" s="1" t="s">
        <v>30</v>
      </c>
      <c r="F1789" s="1" t="s">
        <v>13</v>
      </c>
      <c r="G1789" s="2">
        <v>44268</v>
      </c>
      <c r="H1789" s="3">
        <v>0.77708333333333335</v>
      </c>
      <c r="I1789">
        <v>36690545</v>
      </c>
      <c r="J1789">
        <v>6</v>
      </c>
      <c r="K1789" s="1" t="s">
        <v>5416</v>
      </c>
      <c r="L1789">
        <v>1</v>
      </c>
      <c r="M1789" s="4">
        <v>3.45</v>
      </c>
      <c r="N1789" s="5">
        <v>6642.46</v>
      </c>
      <c r="O1789" s="5">
        <f>IF(March_21[[#This Row],[WIN_OSE]]=0,('Summary Sheet'!$O$1)-('Summary Sheet'!$O$1*2%),-'Summary Sheet'!$O$1*(March_21[[#This Row],[BSP]]-1))</f>
        <v>-4.9000000000000004</v>
      </c>
    </row>
    <row r="1790" spans="1:15" x14ac:dyDescent="0.25">
      <c r="A1790">
        <v>180494379</v>
      </c>
      <c r="B1790" s="1" t="s">
        <v>23</v>
      </c>
      <c r="C1790" s="1" t="s">
        <v>3133</v>
      </c>
      <c r="D1790" s="1" t="s">
        <v>7034</v>
      </c>
      <c r="E1790" s="1" t="s">
        <v>43</v>
      </c>
      <c r="F1790" s="1" t="s">
        <v>13</v>
      </c>
      <c r="G1790" s="2">
        <v>44268</v>
      </c>
      <c r="H1790" s="3">
        <v>0.78749999999999998</v>
      </c>
      <c r="I1790">
        <v>38251454</v>
      </c>
      <c r="J1790">
        <v>6</v>
      </c>
      <c r="K1790" s="1" t="s">
        <v>4269</v>
      </c>
      <c r="L1790">
        <v>1</v>
      </c>
      <c r="M1790" s="4">
        <v>2.0782893257729311</v>
      </c>
      <c r="N1790" s="5">
        <v>21191.06</v>
      </c>
      <c r="O1790" s="5">
        <f>IF(March_21[[#This Row],[WIN_OSE]]=0,('Summary Sheet'!$O$1)-('Summary Sheet'!$O$1*2%),-'Summary Sheet'!$O$1*(March_21[[#This Row],[BSP]]-1))</f>
        <v>-2.1565786515458623</v>
      </c>
    </row>
    <row r="1791" spans="1:15" x14ac:dyDescent="0.25">
      <c r="A1791">
        <v>180494381</v>
      </c>
      <c r="B1791" s="1" t="s">
        <v>23</v>
      </c>
      <c r="C1791" s="1" t="s">
        <v>3133</v>
      </c>
      <c r="D1791" s="1" t="s">
        <v>7034</v>
      </c>
      <c r="E1791" s="1" t="s">
        <v>314</v>
      </c>
      <c r="F1791" s="1" t="s">
        <v>309</v>
      </c>
      <c r="G1791" s="2">
        <v>44268</v>
      </c>
      <c r="H1791" s="3">
        <v>0.8</v>
      </c>
      <c r="I1791">
        <v>27085519</v>
      </c>
      <c r="J1791">
        <v>4</v>
      </c>
      <c r="K1791" s="1" t="s">
        <v>5528</v>
      </c>
      <c r="L1791">
        <v>0</v>
      </c>
      <c r="M1791" s="4">
        <v>3.0760555602316524</v>
      </c>
      <c r="N1791" s="5">
        <v>8429.14</v>
      </c>
      <c r="O1791" s="5">
        <f>IF(March_21[[#This Row],[WIN_OSE]]=0,('Summary Sheet'!$O$1)-('Summary Sheet'!$O$1*2%),-'Summary Sheet'!$O$1*(March_21[[#This Row],[BSP]]-1))</f>
        <v>1.96</v>
      </c>
    </row>
    <row r="1792" spans="1:15" x14ac:dyDescent="0.25">
      <c r="A1792">
        <v>180494383</v>
      </c>
      <c r="B1792" s="1" t="s">
        <v>23</v>
      </c>
      <c r="C1792" s="1" t="s">
        <v>3133</v>
      </c>
      <c r="D1792" s="1" t="s">
        <v>7034</v>
      </c>
      <c r="E1792" s="1" t="s">
        <v>41</v>
      </c>
      <c r="F1792" s="1" t="s">
        <v>13</v>
      </c>
      <c r="G1792" s="2">
        <v>44268</v>
      </c>
      <c r="H1792" s="3">
        <v>0.81388888888888888</v>
      </c>
      <c r="I1792">
        <v>30537343</v>
      </c>
      <c r="J1792">
        <v>2</v>
      </c>
      <c r="K1792" s="1" t="s">
        <v>1297</v>
      </c>
      <c r="L1792">
        <v>1</v>
      </c>
      <c r="M1792" s="4">
        <v>3.95</v>
      </c>
      <c r="N1792" s="5">
        <v>8656.24</v>
      </c>
      <c r="O1792" s="5">
        <f>IF(March_21[[#This Row],[WIN_OSE]]=0,('Summary Sheet'!$O$1)-('Summary Sheet'!$O$1*2%),-'Summary Sheet'!$O$1*(March_21[[#This Row],[BSP]]-1))</f>
        <v>-5.9</v>
      </c>
    </row>
    <row r="1793" spans="1:15" x14ac:dyDescent="0.25">
      <c r="A1793">
        <v>180494385</v>
      </c>
      <c r="B1793" s="1" t="s">
        <v>23</v>
      </c>
      <c r="C1793" s="1" t="s">
        <v>3133</v>
      </c>
      <c r="D1793" s="1" t="s">
        <v>7034</v>
      </c>
      <c r="E1793" s="1" t="s">
        <v>37</v>
      </c>
      <c r="F1793" s="1" t="s">
        <v>13</v>
      </c>
      <c r="G1793" s="2">
        <v>44268</v>
      </c>
      <c r="H1793" s="3">
        <v>0.82777777777777772</v>
      </c>
      <c r="I1793">
        <v>35839964</v>
      </c>
      <c r="J1793">
        <v>4</v>
      </c>
      <c r="K1793" s="1" t="s">
        <v>6613</v>
      </c>
      <c r="L1793">
        <v>0</v>
      </c>
      <c r="M1793" s="4">
        <v>3.15</v>
      </c>
      <c r="N1793" s="5">
        <v>12284.94</v>
      </c>
      <c r="O1793" s="5">
        <f>IF(March_21[[#This Row],[WIN_OSE]]=0,('Summary Sheet'!$O$1)-('Summary Sheet'!$O$1*2%),-'Summary Sheet'!$O$1*(March_21[[#This Row],[BSP]]-1))</f>
        <v>1.96</v>
      </c>
    </row>
    <row r="1794" spans="1:15" x14ac:dyDescent="0.25">
      <c r="A1794">
        <v>180494387</v>
      </c>
      <c r="B1794" s="1" t="s">
        <v>23</v>
      </c>
      <c r="C1794" s="1" t="s">
        <v>3133</v>
      </c>
      <c r="D1794" s="1" t="s">
        <v>7034</v>
      </c>
      <c r="E1794" s="1" t="s">
        <v>30</v>
      </c>
      <c r="F1794" s="1" t="s">
        <v>13</v>
      </c>
      <c r="G1794" s="2">
        <v>44268</v>
      </c>
      <c r="H1794" s="3">
        <v>0.83888888888888891</v>
      </c>
      <c r="I1794">
        <v>38055654</v>
      </c>
      <c r="J1794">
        <v>4</v>
      </c>
      <c r="K1794" s="1" t="s">
        <v>577</v>
      </c>
      <c r="L1794">
        <v>0</v>
      </c>
      <c r="M1794" s="4">
        <v>2.8420689732539421</v>
      </c>
      <c r="N1794" s="5">
        <v>11881.22</v>
      </c>
      <c r="O1794" s="5">
        <f>IF(March_21[[#This Row],[WIN_OSE]]=0,('Summary Sheet'!$O$1)-('Summary Sheet'!$O$1*2%),-'Summary Sheet'!$O$1*(March_21[[#This Row],[BSP]]-1))</f>
        <v>1.96</v>
      </c>
    </row>
    <row r="1795" spans="1:15" x14ac:dyDescent="0.25">
      <c r="A1795">
        <v>180494389</v>
      </c>
      <c r="B1795" s="1" t="s">
        <v>23</v>
      </c>
      <c r="C1795" s="1" t="s">
        <v>3133</v>
      </c>
      <c r="D1795" s="1" t="s">
        <v>7034</v>
      </c>
      <c r="E1795" s="1" t="s">
        <v>24</v>
      </c>
      <c r="F1795" s="1" t="s">
        <v>13</v>
      </c>
      <c r="G1795" s="2">
        <v>44268</v>
      </c>
      <c r="H1795" s="3">
        <v>0.85277777777777775</v>
      </c>
      <c r="I1795">
        <v>38003711</v>
      </c>
      <c r="J1795">
        <v>3</v>
      </c>
      <c r="K1795" s="1" t="s">
        <v>5990</v>
      </c>
      <c r="L1795">
        <v>0</v>
      </c>
      <c r="M1795" s="4">
        <v>4.8893540590000004</v>
      </c>
      <c r="N1795" s="5">
        <v>2100.92</v>
      </c>
      <c r="O1795" s="5">
        <f>IF(March_21[[#This Row],[WIN_OSE]]=0,('Summary Sheet'!$O$1)-('Summary Sheet'!$O$1*2%),-'Summary Sheet'!$O$1*(March_21[[#This Row],[BSP]]-1))</f>
        <v>1.96</v>
      </c>
    </row>
    <row r="1796" spans="1:15" x14ac:dyDescent="0.25">
      <c r="A1796">
        <v>180494391</v>
      </c>
      <c r="B1796" s="1" t="s">
        <v>23</v>
      </c>
      <c r="C1796" s="1" t="s">
        <v>3133</v>
      </c>
      <c r="D1796" s="1" t="s">
        <v>7034</v>
      </c>
      <c r="E1796" s="1" t="s">
        <v>41</v>
      </c>
      <c r="F1796" s="1" t="s">
        <v>13</v>
      </c>
      <c r="G1796" s="2">
        <v>44268</v>
      </c>
      <c r="H1796" s="3">
        <v>0.8666666666666667</v>
      </c>
      <c r="I1796">
        <v>37095294</v>
      </c>
      <c r="J1796">
        <v>1</v>
      </c>
      <c r="K1796" s="1" t="s">
        <v>5978</v>
      </c>
      <c r="L1796">
        <v>0</v>
      </c>
      <c r="M1796" s="4">
        <v>4.6253847848284924</v>
      </c>
      <c r="N1796" s="5">
        <v>4600.2</v>
      </c>
      <c r="O1796" s="5">
        <f>IF(March_21[[#This Row],[WIN_OSE]]=0,('Summary Sheet'!$O$1)-('Summary Sheet'!$O$1*2%),-'Summary Sheet'!$O$1*(March_21[[#This Row],[BSP]]-1))</f>
        <v>1.96</v>
      </c>
    </row>
    <row r="1797" spans="1:15" x14ac:dyDescent="0.25">
      <c r="A1797">
        <v>180494393</v>
      </c>
      <c r="B1797" s="1" t="s">
        <v>23</v>
      </c>
      <c r="C1797" s="1" t="s">
        <v>3133</v>
      </c>
      <c r="D1797" s="1" t="s">
        <v>7034</v>
      </c>
      <c r="E1797" s="1" t="s">
        <v>39</v>
      </c>
      <c r="F1797" s="1" t="s">
        <v>13</v>
      </c>
      <c r="G1797" s="2">
        <v>44268</v>
      </c>
      <c r="H1797" s="3">
        <v>0.87986111111111109</v>
      </c>
      <c r="I1797">
        <v>36161360</v>
      </c>
      <c r="J1797">
        <v>4</v>
      </c>
      <c r="K1797" s="1" t="s">
        <v>5424</v>
      </c>
      <c r="L1797">
        <v>1</v>
      </c>
      <c r="M1797" s="4">
        <v>1.96</v>
      </c>
      <c r="N1797" s="5">
        <v>26013.62</v>
      </c>
      <c r="O1797" s="5">
        <f>IF(March_21[[#This Row],[WIN_OSE]]=0,('Summary Sheet'!$O$1)-('Summary Sheet'!$O$1*2%),-'Summary Sheet'!$O$1*(March_21[[#This Row],[BSP]]-1))</f>
        <v>-1.92</v>
      </c>
    </row>
    <row r="1798" spans="1:15" x14ac:dyDescent="0.25">
      <c r="A1798">
        <v>180494395</v>
      </c>
      <c r="B1798" s="1" t="s">
        <v>23</v>
      </c>
      <c r="C1798" s="1" t="s">
        <v>3133</v>
      </c>
      <c r="D1798" s="1" t="s">
        <v>7034</v>
      </c>
      <c r="E1798" s="1" t="s">
        <v>289</v>
      </c>
      <c r="F1798" s="1" t="s">
        <v>309</v>
      </c>
      <c r="G1798" s="2">
        <v>44268</v>
      </c>
      <c r="H1798" s="3">
        <v>0.89027777777777772</v>
      </c>
      <c r="I1798">
        <v>28743341</v>
      </c>
      <c r="J1798">
        <v>2</v>
      </c>
      <c r="K1798" s="1" t="s">
        <v>6802</v>
      </c>
      <c r="L1798">
        <v>1</v>
      </c>
      <c r="M1798" s="4">
        <v>3.55</v>
      </c>
      <c r="N1798" s="5">
        <v>10332.76</v>
      </c>
      <c r="O1798" s="5">
        <f>IF(March_21[[#This Row],[WIN_OSE]]=0,('Summary Sheet'!$O$1)-('Summary Sheet'!$O$1*2%),-'Summary Sheet'!$O$1*(March_21[[#This Row],[BSP]]-1))</f>
        <v>-5.0999999999999996</v>
      </c>
    </row>
    <row r="1799" spans="1:15" x14ac:dyDescent="0.25">
      <c r="A1799">
        <v>180500418</v>
      </c>
      <c r="B1799" s="1" t="s">
        <v>16</v>
      </c>
      <c r="C1799" s="1" t="s">
        <v>5303</v>
      </c>
      <c r="D1799" s="1" t="s">
        <v>7034</v>
      </c>
      <c r="E1799" s="1" t="s">
        <v>17</v>
      </c>
      <c r="F1799" s="1" t="s">
        <v>4535</v>
      </c>
      <c r="G1799" s="2">
        <v>44268</v>
      </c>
      <c r="H1799" s="3">
        <v>0.77847222222222223</v>
      </c>
      <c r="I1799">
        <v>38798046</v>
      </c>
      <c r="J1799">
        <v>1</v>
      </c>
      <c r="K1799" s="1"/>
      <c r="M1799" s="4">
        <v>1</v>
      </c>
      <c r="N1799" s="5">
        <v>40</v>
      </c>
      <c r="O1799" s="5">
        <f>IF(March_21[[#This Row],[WIN_OSE]]=0,('Summary Sheet'!$O$1)-('Summary Sheet'!$O$1*2%),-'Summary Sheet'!$O$1*(March_21[[#This Row],[BSP]]-1))</f>
        <v>1.96</v>
      </c>
    </row>
    <row r="1800" spans="1:15" x14ac:dyDescent="0.25">
      <c r="A1800">
        <v>180500420</v>
      </c>
      <c r="B1800" s="1" t="s">
        <v>16</v>
      </c>
      <c r="C1800" s="1" t="s">
        <v>5303</v>
      </c>
      <c r="D1800" s="1" t="s">
        <v>7034</v>
      </c>
      <c r="E1800" s="1" t="s">
        <v>17</v>
      </c>
      <c r="F1800" s="1" t="s">
        <v>54</v>
      </c>
      <c r="G1800" s="2">
        <v>44268</v>
      </c>
      <c r="H1800" s="3">
        <v>0.78888888888888886</v>
      </c>
      <c r="I1800">
        <v>38798056</v>
      </c>
      <c r="J1800">
        <v>1</v>
      </c>
      <c r="K1800" s="1" t="s">
        <v>6803</v>
      </c>
      <c r="L1800">
        <v>0</v>
      </c>
      <c r="M1800" s="4">
        <v>1.9735555645068779</v>
      </c>
      <c r="N1800" s="5">
        <v>25957.72</v>
      </c>
      <c r="O1800" s="5">
        <f>IF(March_21[[#This Row],[WIN_OSE]]=0,('Summary Sheet'!$O$1)-('Summary Sheet'!$O$1*2%),-'Summary Sheet'!$O$1*(March_21[[#This Row],[BSP]]-1))</f>
        <v>1.96</v>
      </c>
    </row>
    <row r="1801" spans="1:15" x14ac:dyDescent="0.25">
      <c r="A1801">
        <v>180500422</v>
      </c>
      <c r="B1801" s="1" t="s">
        <v>16</v>
      </c>
      <c r="C1801" s="1" t="s">
        <v>5303</v>
      </c>
      <c r="D1801" s="1" t="s">
        <v>7034</v>
      </c>
      <c r="E1801" s="1" t="s">
        <v>17</v>
      </c>
      <c r="F1801" s="1" t="s">
        <v>54</v>
      </c>
      <c r="G1801" s="2">
        <v>44268</v>
      </c>
      <c r="H1801" s="3">
        <v>0.80277777777777781</v>
      </c>
      <c r="I1801">
        <v>38798080</v>
      </c>
      <c r="J1801">
        <v>6</v>
      </c>
      <c r="K1801" s="1" t="s">
        <v>6804</v>
      </c>
      <c r="L1801">
        <v>0</v>
      </c>
      <c r="M1801" s="4">
        <v>3.1</v>
      </c>
      <c r="N1801" s="5">
        <v>12512.42</v>
      </c>
      <c r="O1801" s="5">
        <f>IF(March_21[[#This Row],[WIN_OSE]]=0,('Summary Sheet'!$O$1)-('Summary Sheet'!$O$1*2%),-'Summary Sheet'!$O$1*(March_21[[#This Row],[BSP]]-1))</f>
        <v>1.96</v>
      </c>
    </row>
    <row r="1802" spans="1:15" x14ac:dyDescent="0.25">
      <c r="A1802">
        <v>180500424</v>
      </c>
      <c r="B1802" s="1" t="s">
        <v>16</v>
      </c>
      <c r="C1802" s="1" t="s">
        <v>5303</v>
      </c>
      <c r="D1802" s="1" t="s">
        <v>7034</v>
      </c>
      <c r="E1802" s="1" t="s">
        <v>20</v>
      </c>
      <c r="F1802" s="1" t="s">
        <v>4564</v>
      </c>
      <c r="G1802" s="2">
        <v>44268</v>
      </c>
      <c r="H1802" s="3">
        <v>0.81527777777777777</v>
      </c>
      <c r="I1802">
        <v>3883350</v>
      </c>
      <c r="J1802">
        <v>4</v>
      </c>
      <c r="K1802" s="1" t="s">
        <v>6805</v>
      </c>
      <c r="L1802">
        <v>0</v>
      </c>
      <c r="M1802" s="4">
        <v>3.75</v>
      </c>
      <c r="N1802" s="5">
        <v>10954.22</v>
      </c>
      <c r="O1802" s="5">
        <f>IF(March_21[[#This Row],[WIN_OSE]]=0,('Summary Sheet'!$O$1)-('Summary Sheet'!$O$1*2%),-'Summary Sheet'!$O$1*(March_21[[#This Row],[BSP]]-1))</f>
        <v>1.96</v>
      </c>
    </row>
    <row r="1803" spans="1:15" x14ac:dyDescent="0.25">
      <c r="A1803">
        <v>180500426</v>
      </c>
      <c r="B1803" s="1" t="s">
        <v>16</v>
      </c>
      <c r="C1803" s="1" t="s">
        <v>5303</v>
      </c>
      <c r="D1803" s="1" t="s">
        <v>7034</v>
      </c>
      <c r="E1803" s="1" t="s">
        <v>17</v>
      </c>
      <c r="F1803" s="1" t="s">
        <v>4526</v>
      </c>
      <c r="G1803" s="2">
        <v>44268</v>
      </c>
      <c r="H1803" s="3">
        <v>0.82638888888888884</v>
      </c>
      <c r="I1803">
        <v>38798092</v>
      </c>
      <c r="J1803">
        <v>1</v>
      </c>
      <c r="K1803" s="1" t="s">
        <v>6806</v>
      </c>
      <c r="L1803">
        <v>1</v>
      </c>
      <c r="M1803" s="4">
        <v>1.35</v>
      </c>
      <c r="N1803" s="5">
        <v>29549.16</v>
      </c>
      <c r="O1803" s="5">
        <f>IF(March_21[[#This Row],[WIN_OSE]]=0,('Summary Sheet'!$O$1)-('Summary Sheet'!$O$1*2%),-'Summary Sheet'!$O$1*(March_21[[#This Row],[BSP]]-1))</f>
        <v>-0.70000000000000018</v>
      </c>
    </row>
    <row r="1804" spans="1:15" x14ac:dyDescent="0.25">
      <c r="A1804">
        <v>180500428</v>
      </c>
      <c r="B1804" s="1" t="s">
        <v>16</v>
      </c>
      <c r="C1804" s="1" t="s">
        <v>5303</v>
      </c>
      <c r="D1804" s="1" t="s">
        <v>7034</v>
      </c>
      <c r="E1804" s="1" t="s">
        <v>17</v>
      </c>
      <c r="F1804" s="1" t="s">
        <v>54</v>
      </c>
      <c r="G1804" s="2">
        <v>44268</v>
      </c>
      <c r="H1804" s="3">
        <v>0.84027777777777779</v>
      </c>
      <c r="I1804">
        <v>38798144</v>
      </c>
      <c r="J1804">
        <v>3</v>
      </c>
      <c r="K1804" s="1" t="s">
        <v>6807</v>
      </c>
      <c r="L1804">
        <v>1</v>
      </c>
      <c r="M1804" s="4">
        <v>3.3276949066375527</v>
      </c>
      <c r="N1804" s="5">
        <v>9763.74</v>
      </c>
      <c r="O1804" s="5">
        <f>IF(March_21[[#This Row],[WIN_OSE]]=0,('Summary Sheet'!$O$1)-('Summary Sheet'!$O$1*2%),-'Summary Sheet'!$O$1*(March_21[[#This Row],[BSP]]-1))</f>
        <v>-4.6553898132751055</v>
      </c>
    </row>
    <row r="1805" spans="1:15" x14ac:dyDescent="0.25">
      <c r="A1805">
        <v>180500430</v>
      </c>
      <c r="B1805" s="1" t="s">
        <v>16</v>
      </c>
      <c r="C1805" s="1" t="s">
        <v>5303</v>
      </c>
      <c r="D1805" s="1" t="s">
        <v>7034</v>
      </c>
      <c r="E1805" s="1" t="s">
        <v>17</v>
      </c>
      <c r="F1805" s="1" t="s">
        <v>54</v>
      </c>
      <c r="G1805" s="2">
        <v>44268</v>
      </c>
      <c r="H1805" s="3">
        <v>0.85416666666666663</v>
      </c>
      <c r="I1805">
        <v>37309010</v>
      </c>
      <c r="J1805">
        <v>6</v>
      </c>
      <c r="K1805" s="1" t="s">
        <v>6808</v>
      </c>
      <c r="L1805">
        <v>0</v>
      </c>
      <c r="M1805" s="4">
        <v>2.6007928067883039</v>
      </c>
      <c r="N1805" s="5">
        <v>20118.48</v>
      </c>
      <c r="O1805" s="5">
        <f>IF(March_21[[#This Row],[WIN_OSE]]=0,('Summary Sheet'!$O$1)-('Summary Sheet'!$O$1*2%),-'Summary Sheet'!$O$1*(March_21[[#This Row],[BSP]]-1))</f>
        <v>1.96</v>
      </c>
    </row>
    <row r="1806" spans="1:15" x14ac:dyDescent="0.25">
      <c r="A1806">
        <v>180500602</v>
      </c>
      <c r="B1806" s="1" t="s">
        <v>16</v>
      </c>
      <c r="C1806" s="1" t="s">
        <v>5303</v>
      </c>
      <c r="D1806" s="1" t="s">
        <v>7034</v>
      </c>
      <c r="E1806" s="1" t="s">
        <v>17</v>
      </c>
      <c r="F1806" s="1" t="s">
        <v>4535</v>
      </c>
      <c r="G1806" s="2">
        <v>44268</v>
      </c>
      <c r="H1806" s="3">
        <v>0.86805555555555558</v>
      </c>
      <c r="I1806">
        <v>36261346</v>
      </c>
      <c r="J1806">
        <v>1</v>
      </c>
      <c r="K1806" s="1" t="s">
        <v>6809</v>
      </c>
      <c r="L1806">
        <v>0</v>
      </c>
      <c r="M1806" s="4">
        <v>2.42</v>
      </c>
      <c r="N1806" s="5">
        <v>27827.439999999999</v>
      </c>
      <c r="O1806" s="5">
        <f>IF(March_21[[#This Row],[WIN_OSE]]=0,('Summary Sheet'!$O$1)-('Summary Sheet'!$O$1*2%),-'Summary Sheet'!$O$1*(March_21[[#This Row],[BSP]]-1))</f>
        <v>1.96</v>
      </c>
    </row>
    <row r="1807" spans="1:15" x14ac:dyDescent="0.25">
      <c r="A1807">
        <v>180500774</v>
      </c>
      <c r="B1807" s="1" t="s">
        <v>16</v>
      </c>
      <c r="C1807" s="1" t="s">
        <v>5303</v>
      </c>
      <c r="D1807" s="1" t="s">
        <v>7034</v>
      </c>
      <c r="E1807" s="1" t="s">
        <v>17</v>
      </c>
      <c r="F1807" s="1" t="s">
        <v>4578</v>
      </c>
      <c r="G1807" s="2">
        <v>44268</v>
      </c>
      <c r="H1807" s="3">
        <v>0.88124999999999998</v>
      </c>
      <c r="I1807">
        <v>35553322</v>
      </c>
      <c r="J1807">
        <v>3</v>
      </c>
      <c r="K1807" s="1" t="s">
        <v>6810</v>
      </c>
      <c r="L1807">
        <v>1</v>
      </c>
      <c r="M1807" s="4">
        <v>2.38</v>
      </c>
      <c r="N1807" s="5">
        <v>30070.560000000001</v>
      </c>
      <c r="O1807" s="5">
        <f>IF(March_21[[#This Row],[WIN_OSE]]=0,('Summary Sheet'!$O$1)-('Summary Sheet'!$O$1*2%),-'Summary Sheet'!$O$1*(March_21[[#This Row],[BSP]]-1))</f>
        <v>-2.76</v>
      </c>
    </row>
    <row r="1808" spans="1:15" x14ac:dyDescent="0.25">
      <c r="A1808">
        <v>180500776</v>
      </c>
      <c r="B1808" s="1" t="s">
        <v>16</v>
      </c>
      <c r="C1808" s="1" t="s">
        <v>5303</v>
      </c>
      <c r="D1808" s="1" t="s">
        <v>7034</v>
      </c>
      <c r="E1808" s="1" t="s">
        <v>17</v>
      </c>
      <c r="F1808" s="1" t="s">
        <v>54</v>
      </c>
      <c r="G1808" s="2">
        <v>44268</v>
      </c>
      <c r="H1808" s="3">
        <v>0.89166666666666672</v>
      </c>
      <c r="I1808">
        <v>38798193</v>
      </c>
      <c r="J1808">
        <v>1</v>
      </c>
      <c r="K1808" s="1" t="s">
        <v>6811</v>
      </c>
      <c r="L1808">
        <v>0</v>
      </c>
      <c r="M1808" s="4">
        <v>4.0999999999999996</v>
      </c>
      <c r="N1808" s="5">
        <v>12735.6</v>
      </c>
      <c r="O1808" s="5">
        <f>IF(March_21[[#This Row],[WIN_OSE]]=0,('Summary Sheet'!$O$1)-('Summary Sheet'!$O$1*2%),-'Summary Sheet'!$O$1*(March_21[[#This Row],[BSP]]-1))</f>
        <v>1.96</v>
      </c>
    </row>
    <row r="1809" spans="1:15" x14ac:dyDescent="0.25">
      <c r="A1809">
        <v>180500778</v>
      </c>
      <c r="B1809" s="1" t="s">
        <v>16</v>
      </c>
      <c r="C1809" s="1" t="s">
        <v>5303</v>
      </c>
      <c r="D1809" s="1" t="s">
        <v>7034</v>
      </c>
      <c r="E1809" s="1" t="s">
        <v>17</v>
      </c>
      <c r="F1809" s="1" t="s">
        <v>4535</v>
      </c>
      <c r="G1809" s="2">
        <v>44268</v>
      </c>
      <c r="H1809" s="3">
        <v>0.90138888888888891</v>
      </c>
      <c r="I1809">
        <v>38798204</v>
      </c>
      <c r="J1809">
        <v>3</v>
      </c>
      <c r="K1809" s="1" t="s">
        <v>6812</v>
      </c>
      <c r="L1809">
        <v>0</v>
      </c>
      <c r="M1809" s="4">
        <v>3.3</v>
      </c>
      <c r="N1809" s="5">
        <v>26981.9</v>
      </c>
      <c r="O1809" s="5">
        <f>IF(March_21[[#This Row],[WIN_OSE]]=0,('Summary Sheet'!$O$1)-('Summary Sheet'!$O$1*2%),-'Summary Sheet'!$O$1*(March_21[[#This Row],[BSP]]-1))</f>
        <v>1.96</v>
      </c>
    </row>
    <row r="1810" spans="1:15" x14ac:dyDescent="0.25">
      <c r="A1810">
        <v>180500780</v>
      </c>
      <c r="B1810" s="1" t="s">
        <v>16</v>
      </c>
      <c r="C1810" s="1" t="s">
        <v>5303</v>
      </c>
      <c r="D1810" s="1" t="s">
        <v>7034</v>
      </c>
      <c r="E1810" s="1" t="s">
        <v>17</v>
      </c>
      <c r="F1810" s="1" t="s">
        <v>6813</v>
      </c>
      <c r="G1810" s="2">
        <v>44268</v>
      </c>
      <c r="H1810" s="3">
        <v>0.90972222222222221</v>
      </c>
      <c r="I1810">
        <v>38798209</v>
      </c>
      <c r="J1810">
        <v>1</v>
      </c>
      <c r="K1810" s="1" t="s">
        <v>6814</v>
      </c>
      <c r="L1810">
        <v>0</v>
      </c>
      <c r="M1810" s="4">
        <v>2.78</v>
      </c>
      <c r="N1810" s="5">
        <v>19736.259999999998</v>
      </c>
      <c r="O1810" s="5">
        <f>IF(March_21[[#This Row],[WIN_OSE]]=0,('Summary Sheet'!$O$1)-('Summary Sheet'!$O$1*2%),-'Summary Sheet'!$O$1*(March_21[[#This Row],[BSP]]-1))</f>
        <v>1.96</v>
      </c>
    </row>
    <row r="1811" spans="1:15" x14ac:dyDescent="0.25">
      <c r="A1811">
        <v>180529942</v>
      </c>
      <c r="B1811" s="1" t="s">
        <v>19</v>
      </c>
      <c r="C1811" s="1" t="s">
        <v>7059</v>
      </c>
      <c r="D1811" s="1" t="s">
        <v>7035</v>
      </c>
      <c r="E1811" s="1" t="s">
        <v>24</v>
      </c>
      <c r="F1811" s="1" t="s">
        <v>21</v>
      </c>
      <c r="G1811" s="2">
        <v>44269</v>
      </c>
      <c r="H1811" s="3">
        <v>0.46250000000000002</v>
      </c>
      <c r="I1811">
        <v>23649219</v>
      </c>
      <c r="J1811">
        <v>1</v>
      </c>
      <c r="K1811" s="1" t="s">
        <v>6815</v>
      </c>
      <c r="L1811">
        <v>1</v>
      </c>
      <c r="M1811" s="4">
        <v>2.347815024</v>
      </c>
      <c r="N1811" s="5">
        <v>10384.540000000001</v>
      </c>
      <c r="O1811" s="5">
        <f>IF(March_21[[#This Row],[WIN_OSE]]=0,('Summary Sheet'!$O$1)-('Summary Sheet'!$O$1*2%),-'Summary Sheet'!$O$1*(March_21[[#This Row],[BSP]]-1))</f>
        <v>-2.6956300479999999</v>
      </c>
    </row>
    <row r="1812" spans="1:15" x14ac:dyDescent="0.25">
      <c r="A1812">
        <v>180529944</v>
      </c>
      <c r="B1812" s="1" t="s">
        <v>19</v>
      </c>
      <c r="C1812" s="1" t="s">
        <v>7059</v>
      </c>
      <c r="D1812" s="1" t="s">
        <v>7035</v>
      </c>
      <c r="E1812" s="1" t="s">
        <v>20</v>
      </c>
      <c r="F1812" s="1" t="s">
        <v>21</v>
      </c>
      <c r="G1812" s="2">
        <v>44269</v>
      </c>
      <c r="H1812" s="3">
        <v>0.47291666666666665</v>
      </c>
      <c r="I1812">
        <v>38633340</v>
      </c>
      <c r="J1812">
        <v>2</v>
      </c>
      <c r="K1812" s="1" t="s">
        <v>3273</v>
      </c>
      <c r="L1812">
        <v>0</v>
      </c>
      <c r="M1812" s="4">
        <v>3.710860584246694</v>
      </c>
      <c r="N1812" s="5">
        <v>7579.96</v>
      </c>
      <c r="O1812" s="5">
        <f>IF(March_21[[#This Row],[WIN_OSE]]=0,('Summary Sheet'!$O$1)-('Summary Sheet'!$O$1*2%),-'Summary Sheet'!$O$1*(March_21[[#This Row],[BSP]]-1))</f>
        <v>1.96</v>
      </c>
    </row>
    <row r="1813" spans="1:15" x14ac:dyDescent="0.25">
      <c r="A1813">
        <v>180529946</v>
      </c>
      <c r="B1813" s="1" t="s">
        <v>19</v>
      </c>
      <c r="C1813" s="1" t="s">
        <v>7059</v>
      </c>
      <c r="D1813" s="1" t="s">
        <v>7035</v>
      </c>
      <c r="E1813" s="1" t="s">
        <v>41</v>
      </c>
      <c r="F1813" s="1" t="s">
        <v>21</v>
      </c>
      <c r="G1813" s="2">
        <v>44269</v>
      </c>
      <c r="H1813" s="3">
        <v>0.48333333333333334</v>
      </c>
      <c r="I1813">
        <v>37308974</v>
      </c>
      <c r="J1813">
        <v>4</v>
      </c>
      <c r="K1813" s="1" t="s">
        <v>128</v>
      </c>
      <c r="L1813">
        <v>0</v>
      </c>
      <c r="M1813" s="4">
        <v>3.9601884472917295</v>
      </c>
      <c r="N1813" s="5">
        <v>4366.72</v>
      </c>
      <c r="O1813" s="5">
        <f>IF(March_21[[#This Row],[WIN_OSE]]=0,('Summary Sheet'!$O$1)-('Summary Sheet'!$O$1*2%),-'Summary Sheet'!$O$1*(March_21[[#This Row],[BSP]]-1))</f>
        <v>1.96</v>
      </c>
    </row>
    <row r="1814" spans="1:15" x14ac:dyDescent="0.25">
      <c r="A1814">
        <v>180529948</v>
      </c>
      <c r="B1814" s="1" t="s">
        <v>19</v>
      </c>
      <c r="C1814" s="1" t="s">
        <v>7059</v>
      </c>
      <c r="D1814" s="1" t="s">
        <v>7035</v>
      </c>
      <c r="E1814" s="1" t="s">
        <v>47</v>
      </c>
      <c r="F1814" s="1" t="s">
        <v>21</v>
      </c>
      <c r="G1814" s="2">
        <v>44269</v>
      </c>
      <c r="H1814" s="3">
        <v>0.49375000000000002</v>
      </c>
      <c r="I1814">
        <v>38357362</v>
      </c>
      <c r="J1814">
        <v>1</v>
      </c>
      <c r="K1814" s="1" t="s">
        <v>3251</v>
      </c>
      <c r="L1814">
        <v>0</v>
      </c>
      <c r="M1814" s="4">
        <v>3.15</v>
      </c>
      <c r="N1814" s="5">
        <v>7761.52</v>
      </c>
      <c r="O1814" s="5">
        <f>IF(March_21[[#This Row],[WIN_OSE]]=0,('Summary Sheet'!$O$1)-('Summary Sheet'!$O$1*2%),-'Summary Sheet'!$O$1*(March_21[[#This Row],[BSP]]-1))</f>
        <v>1.96</v>
      </c>
    </row>
    <row r="1815" spans="1:15" x14ac:dyDescent="0.25">
      <c r="A1815">
        <v>180529950</v>
      </c>
      <c r="B1815" s="1" t="s">
        <v>19</v>
      </c>
      <c r="C1815" s="1" t="s">
        <v>7059</v>
      </c>
      <c r="D1815" s="1" t="s">
        <v>7035</v>
      </c>
      <c r="E1815" s="1" t="s">
        <v>39</v>
      </c>
      <c r="F1815" s="1" t="s">
        <v>21</v>
      </c>
      <c r="G1815" s="2">
        <v>44269</v>
      </c>
      <c r="H1815" s="3">
        <v>0.50416666666666665</v>
      </c>
      <c r="I1815">
        <v>38357359</v>
      </c>
      <c r="J1815">
        <v>2</v>
      </c>
      <c r="K1815" s="1" t="s">
        <v>6407</v>
      </c>
      <c r="L1815">
        <v>1</v>
      </c>
      <c r="M1815" s="4">
        <v>2.62</v>
      </c>
      <c r="N1815" s="5">
        <v>11650.04</v>
      </c>
      <c r="O1815" s="5">
        <f>IF(March_21[[#This Row],[WIN_OSE]]=0,('Summary Sheet'!$O$1)-('Summary Sheet'!$O$1*2%),-'Summary Sheet'!$O$1*(March_21[[#This Row],[BSP]]-1))</f>
        <v>-3.24</v>
      </c>
    </row>
    <row r="1816" spans="1:15" x14ac:dyDescent="0.25">
      <c r="A1816">
        <v>180529952</v>
      </c>
      <c r="B1816" s="1" t="s">
        <v>19</v>
      </c>
      <c r="C1816" s="1" t="s">
        <v>7059</v>
      </c>
      <c r="D1816" s="1" t="s">
        <v>7035</v>
      </c>
      <c r="E1816" s="1" t="s">
        <v>20</v>
      </c>
      <c r="F1816" s="1" t="s">
        <v>21</v>
      </c>
      <c r="G1816" s="2">
        <v>44269</v>
      </c>
      <c r="H1816" s="3">
        <v>0.51458333333333328</v>
      </c>
      <c r="I1816">
        <v>27796492</v>
      </c>
      <c r="J1816">
        <v>1</v>
      </c>
      <c r="K1816" s="1" t="s">
        <v>6817</v>
      </c>
      <c r="L1816">
        <v>1</v>
      </c>
      <c r="M1816" s="4">
        <v>4.859297991</v>
      </c>
      <c r="N1816" s="5">
        <v>4554.4799999999996</v>
      </c>
      <c r="O1816" s="5">
        <f>IF(March_21[[#This Row],[WIN_OSE]]=0,('Summary Sheet'!$O$1)-('Summary Sheet'!$O$1*2%),-'Summary Sheet'!$O$1*(March_21[[#This Row],[BSP]]-1))</f>
        <v>-7.7185959820000001</v>
      </c>
    </row>
    <row r="1817" spans="1:15" x14ac:dyDescent="0.25">
      <c r="A1817">
        <v>180529954</v>
      </c>
      <c r="B1817" s="1" t="s">
        <v>19</v>
      </c>
      <c r="C1817" s="1" t="s">
        <v>7059</v>
      </c>
      <c r="D1817" s="1" t="s">
        <v>7035</v>
      </c>
      <c r="E1817" s="1" t="s">
        <v>43</v>
      </c>
      <c r="F1817" s="1" t="s">
        <v>21</v>
      </c>
      <c r="G1817" s="2">
        <v>44269</v>
      </c>
      <c r="H1817" s="3">
        <v>0.52500000000000002</v>
      </c>
      <c r="I1817">
        <v>38794035</v>
      </c>
      <c r="J1817">
        <v>4</v>
      </c>
      <c r="K1817" s="1" t="s">
        <v>6417</v>
      </c>
      <c r="L1817">
        <v>0</v>
      </c>
      <c r="M1817" s="4">
        <v>3.8447573534445842</v>
      </c>
      <c r="N1817" s="5">
        <v>7082.64</v>
      </c>
      <c r="O1817" s="5">
        <f>IF(March_21[[#This Row],[WIN_OSE]]=0,('Summary Sheet'!$O$1)-('Summary Sheet'!$O$1*2%),-'Summary Sheet'!$O$1*(March_21[[#This Row],[BSP]]-1))</f>
        <v>1.96</v>
      </c>
    </row>
    <row r="1818" spans="1:15" x14ac:dyDescent="0.25">
      <c r="A1818">
        <v>180529956</v>
      </c>
      <c r="B1818" s="1" t="s">
        <v>19</v>
      </c>
      <c r="C1818" s="1" t="s">
        <v>7059</v>
      </c>
      <c r="D1818" s="1" t="s">
        <v>7035</v>
      </c>
      <c r="E1818" s="1" t="s">
        <v>32</v>
      </c>
      <c r="F1818" s="1" t="s">
        <v>21</v>
      </c>
      <c r="G1818" s="2">
        <v>44269</v>
      </c>
      <c r="H1818" s="3">
        <v>0.53541666666666665</v>
      </c>
      <c r="I1818">
        <v>38794037</v>
      </c>
      <c r="J1818">
        <v>4</v>
      </c>
      <c r="K1818" s="1" t="s">
        <v>6421</v>
      </c>
      <c r="L1818">
        <v>0</v>
      </c>
      <c r="M1818" s="4">
        <v>4.0999999999999996</v>
      </c>
      <c r="N1818" s="5">
        <v>6051.12</v>
      </c>
      <c r="O1818" s="5">
        <f>IF(March_21[[#This Row],[WIN_OSE]]=0,('Summary Sheet'!$O$1)-('Summary Sheet'!$O$1*2%),-'Summary Sheet'!$O$1*(March_21[[#This Row],[BSP]]-1))</f>
        <v>1.96</v>
      </c>
    </row>
    <row r="1819" spans="1:15" x14ac:dyDescent="0.25">
      <c r="A1819">
        <v>180529958</v>
      </c>
      <c r="B1819" s="1" t="s">
        <v>19</v>
      </c>
      <c r="C1819" s="1" t="s">
        <v>7059</v>
      </c>
      <c r="D1819" s="1" t="s">
        <v>7035</v>
      </c>
      <c r="E1819" s="1" t="s">
        <v>43</v>
      </c>
      <c r="F1819" s="1" t="s">
        <v>21</v>
      </c>
      <c r="G1819" s="2">
        <v>44269</v>
      </c>
      <c r="H1819" s="3">
        <v>0.54583333333333328</v>
      </c>
      <c r="I1819">
        <v>38711299</v>
      </c>
      <c r="J1819">
        <v>3</v>
      </c>
      <c r="K1819" s="1" t="s">
        <v>3232</v>
      </c>
      <c r="L1819">
        <v>0</v>
      </c>
      <c r="M1819" s="4">
        <v>3.4</v>
      </c>
      <c r="N1819" s="5">
        <v>7079.54</v>
      </c>
      <c r="O1819" s="5">
        <f>IF(March_21[[#This Row],[WIN_OSE]]=0,('Summary Sheet'!$O$1)-('Summary Sheet'!$O$1*2%),-'Summary Sheet'!$O$1*(March_21[[#This Row],[BSP]]-1))</f>
        <v>1.96</v>
      </c>
    </row>
    <row r="1820" spans="1:15" x14ac:dyDescent="0.25">
      <c r="A1820">
        <v>180529960</v>
      </c>
      <c r="B1820" s="1" t="s">
        <v>19</v>
      </c>
      <c r="C1820" s="1" t="s">
        <v>7059</v>
      </c>
      <c r="D1820" s="1" t="s">
        <v>7035</v>
      </c>
      <c r="E1820" s="1" t="s">
        <v>20</v>
      </c>
      <c r="F1820" s="1" t="s">
        <v>21</v>
      </c>
      <c r="G1820" s="2">
        <v>44269</v>
      </c>
      <c r="H1820" s="3">
        <v>0.55625000000000002</v>
      </c>
      <c r="I1820">
        <v>37308992</v>
      </c>
      <c r="J1820">
        <v>4</v>
      </c>
      <c r="K1820" s="1" t="s">
        <v>6408</v>
      </c>
      <c r="L1820">
        <v>0</v>
      </c>
      <c r="M1820" s="4">
        <v>3.9443723012355618</v>
      </c>
      <c r="N1820" s="5">
        <v>13699.52</v>
      </c>
      <c r="O1820" s="5">
        <f>IF(March_21[[#This Row],[WIN_OSE]]=0,('Summary Sheet'!$O$1)-('Summary Sheet'!$O$1*2%),-'Summary Sheet'!$O$1*(March_21[[#This Row],[BSP]]-1))</f>
        <v>1.96</v>
      </c>
    </row>
    <row r="1821" spans="1:15" x14ac:dyDescent="0.25">
      <c r="A1821">
        <v>180529962</v>
      </c>
      <c r="B1821" s="1" t="s">
        <v>19</v>
      </c>
      <c r="C1821" s="1" t="s">
        <v>7059</v>
      </c>
      <c r="D1821" s="1" t="s">
        <v>7035</v>
      </c>
      <c r="E1821" s="1" t="s">
        <v>47</v>
      </c>
      <c r="F1821" s="1" t="s">
        <v>21</v>
      </c>
      <c r="G1821" s="2">
        <v>44269</v>
      </c>
      <c r="H1821" s="3">
        <v>0.56666666666666665</v>
      </c>
      <c r="I1821">
        <v>36911006</v>
      </c>
      <c r="J1821">
        <v>6</v>
      </c>
      <c r="K1821" s="1" t="s">
        <v>6420</v>
      </c>
      <c r="L1821">
        <v>0</v>
      </c>
      <c r="M1821" s="4">
        <v>3.7373346986222895</v>
      </c>
      <c r="N1821" s="5">
        <v>7104.58</v>
      </c>
      <c r="O1821" s="5">
        <f>IF(March_21[[#This Row],[WIN_OSE]]=0,('Summary Sheet'!$O$1)-('Summary Sheet'!$O$1*2%),-'Summary Sheet'!$O$1*(March_21[[#This Row],[BSP]]-1))</f>
        <v>1.96</v>
      </c>
    </row>
    <row r="1822" spans="1:15" x14ac:dyDescent="0.25">
      <c r="A1822">
        <v>180529964</v>
      </c>
      <c r="B1822" s="1" t="s">
        <v>19</v>
      </c>
      <c r="C1822" s="1" t="s">
        <v>7059</v>
      </c>
      <c r="D1822" s="1" t="s">
        <v>7035</v>
      </c>
      <c r="E1822" s="1" t="s">
        <v>32</v>
      </c>
      <c r="F1822" s="1" t="s">
        <v>21</v>
      </c>
      <c r="G1822" s="2">
        <v>44269</v>
      </c>
      <c r="H1822" s="3">
        <v>0.57708333333333328</v>
      </c>
      <c r="I1822">
        <v>25316494</v>
      </c>
      <c r="J1822">
        <v>1</v>
      </c>
      <c r="K1822" s="1" t="s">
        <v>113</v>
      </c>
      <c r="L1822">
        <v>0</v>
      </c>
      <c r="M1822" s="4">
        <v>3.5640772119999999</v>
      </c>
      <c r="N1822" s="5">
        <v>5988.34</v>
      </c>
      <c r="O1822" s="5">
        <f>IF(March_21[[#This Row],[WIN_OSE]]=0,('Summary Sheet'!$O$1)-('Summary Sheet'!$O$1*2%),-'Summary Sheet'!$O$1*(March_21[[#This Row],[BSP]]-1))</f>
        <v>1.96</v>
      </c>
    </row>
    <row r="1823" spans="1:15" x14ac:dyDescent="0.25">
      <c r="A1823">
        <v>180530031</v>
      </c>
      <c r="B1823" s="1" t="s">
        <v>23</v>
      </c>
      <c r="C1823" s="1" t="s">
        <v>3134</v>
      </c>
      <c r="D1823" s="1" t="s">
        <v>7035</v>
      </c>
      <c r="E1823" s="1" t="s">
        <v>20</v>
      </c>
      <c r="F1823" s="1" t="s">
        <v>33</v>
      </c>
      <c r="G1823" s="2">
        <v>44269</v>
      </c>
      <c r="H1823" s="3">
        <v>0.44861111111111113</v>
      </c>
      <c r="I1823">
        <v>35838022</v>
      </c>
      <c r="J1823">
        <v>5</v>
      </c>
      <c r="K1823" s="1" t="s">
        <v>3435</v>
      </c>
      <c r="L1823">
        <v>1</v>
      </c>
      <c r="M1823" s="4">
        <v>2.8177941516420191</v>
      </c>
      <c r="N1823" s="5">
        <v>9293.18</v>
      </c>
      <c r="O1823" s="5">
        <f>IF(March_21[[#This Row],[WIN_OSE]]=0,('Summary Sheet'!$O$1)-('Summary Sheet'!$O$1*2%),-'Summary Sheet'!$O$1*(March_21[[#This Row],[BSP]]-1))</f>
        <v>-3.6355883032840381</v>
      </c>
    </row>
    <row r="1824" spans="1:15" x14ac:dyDescent="0.25">
      <c r="A1824">
        <v>180530033</v>
      </c>
      <c r="B1824" s="1" t="s">
        <v>23</v>
      </c>
      <c r="C1824" s="1" t="s">
        <v>3134</v>
      </c>
      <c r="D1824" s="1" t="s">
        <v>7035</v>
      </c>
      <c r="E1824" s="1" t="s">
        <v>47</v>
      </c>
      <c r="F1824" s="1" t="s">
        <v>33</v>
      </c>
      <c r="G1824" s="2">
        <v>44269</v>
      </c>
      <c r="H1824" s="3">
        <v>0.45902777777777776</v>
      </c>
      <c r="I1824">
        <v>26355064</v>
      </c>
      <c r="J1824">
        <v>3</v>
      </c>
      <c r="K1824" s="1" t="s">
        <v>6427</v>
      </c>
      <c r="L1824">
        <v>0</v>
      </c>
      <c r="M1824" s="4">
        <v>2.5882165420000001</v>
      </c>
      <c r="N1824" s="5">
        <v>9007.06</v>
      </c>
      <c r="O1824" s="5">
        <f>IF(March_21[[#This Row],[WIN_OSE]]=0,('Summary Sheet'!$O$1)-('Summary Sheet'!$O$1*2%),-'Summary Sheet'!$O$1*(March_21[[#This Row],[BSP]]-1))</f>
        <v>1.96</v>
      </c>
    </row>
    <row r="1825" spans="1:15" x14ac:dyDescent="0.25">
      <c r="A1825">
        <v>180530035</v>
      </c>
      <c r="B1825" s="1" t="s">
        <v>23</v>
      </c>
      <c r="C1825" s="1" t="s">
        <v>3134</v>
      </c>
      <c r="D1825" s="1" t="s">
        <v>7035</v>
      </c>
      <c r="E1825" s="1" t="s">
        <v>43</v>
      </c>
      <c r="F1825" s="1" t="s">
        <v>33</v>
      </c>
      <c r="G1825" s="2">
        <v>44269</v>
      </c>
      <c r="H1825" s="3">
        <v>0.46944444444444444</v>
      </c>
      <c r="I1825">
        <v>35750367</v>
      </c>
      <c r="J1825">
        <v>3</v>
      </c>
      <c r="K1825" s="1" t="s">
        <v>6430</v>
      </c>
      <c r="L1825">
        <v>0</v>
      </c>
      <c r="M1825" s="4">
        <v>3.6759503595981373</v>
      </c>
      <c r="N1825" s="5">
        <v>5293.08</v>
      </c>
      <c r="O1825" s="5">
        <f>IF(March_21[[#This Row],[WIN_OSE]]=0,('Summary Sheet'!$O$1)-('Summary Sheet'!$O$1*2%),-'Summary Sheet'!$O$1*(March_21[[#This Row],[BSP]]-1))</f>
        <v>1.96</v>
      </c>
    </row>
    <row r="1826" spans="1:15" x14ac:dyDescent="0.25">
      <c r="A1826">
        <v>180530037</v>
      </c>
      <c r="B1826" s="1" t="s">
        <v>23</v>
      </c>
      <c r="C1826" s="1" t="s">
        <v>3134</v>
      </c>
      <c r="D1826" s="1" t="s">
        <v>7035</v>
      </c>
      <c r="E1826" s="1" t="s">
        <v>47</v>
      </c>
      <c r="F1826" s="1" t="s">
        <v>33</v>
      </c>
      <c r="G1826" s="2">
        <v>44269</v>
      </c>
      <c r="H1826" s="3">
        <v>0.47986111111111113</v>
      </c>
      <c r="I1826">
        <v>20534751</v>
      </c>
      <c r="J1826">
        <v>6</v>
      </c>
      <c r="K1826" s="1" t="s">
        <v>6432</v>
      </c>
      <c r="L1826">
        <v>0</v>
      </c>
      <c r="M1826" s="4">
        <v>3.1</v>
      </c>
      <c r="N1826" s="5">
        <v>11420.46</v>
      </c>
      <c r="O1826" s="5">
        <f>IF(March_21[[#This Row],[WIN_OSE]]=0,('Summary Sheet'!$O$1)-('Summary Sheet'!$O$1*2%),-'Summary Sheet'!$O$1*(March_21[[#This Row],[BSP]]-1))</f>
        <v>1.96</v>
      </c>
    </row>
    <row r="1827" spans="1:15" x14ac:dyDescent="0.25">
      <c r="A1827">
        <v>180530039</v>
      </c>
      <c r="B1827" s="1" t="s">
        <v>23</v>
      </c>
      <c r="C1827" s="1" t="s">
        <v>3134</v>
      </c>
      <c r="D1827" s="1" t="s">
        <v>7035</v>
      </c>
      <c r="E1827" s="1" t="s">
        <v>20</v>
      </c>
      <c r="F1827" s="1" t="s">
        <v>33</v>
      </c>
      <c r="G1827" s="2">
        <v>44269</v>
      </c>
      <c r="H1827" s="3">
        <v>0.49027777777777776</v>
      </c>
      <c r="I1827">
        <v>35483824</v>
      </c>
      <c r="J1827">
        <v>3</v>
      </c>
      <c r="K1827" s="1" t="s">
        <v>6819</v>
      </c>
      <c r="L1827">
        <v>0</v>
      </c>
      <c r="M1827" s="4">
        <v>1.82</v>
      </c>
      <c r="N1827" s="5">
        <v>17649.82</v>
      </c>
      <c r="O1827" s="5">
        <f>IF(March_21[[#This Row],[WIN_OSE]]=0,('Summary Sheet'!$O$1)-('Summary Sheet'!$O$1*2%),-'Summary Sheet'!$O$1*(March_21[[#This Row],[BSP]]-1))</f>
        <v>1.96</v>
      </c>
    </row>
    <row r="1828" spans="1:15" x14ac:dyDescent="0.25">
      <c r="A1828">
        <v>180530041</v>
      </c>
      <c r="B1828" s="1" t="s">
        <v>23</v>
      </c>
      <c r="C1828" s="1" t="s">
        <v>3134</v>
      </c>
      <c r="D1828" s="1" t="s">
        <v>7035</v>
      </c>
      <c r="E1828" s="1" t="s">
        <v>43</v>
      </c>
      <c r="F1828" s="1" t="s">
        <v>33</v>
      </c>
      <c r="G1828" s="2">
        <v>44269</v>
      </c>
      <c r="H1828" s="3">
        <v>0.50069444444444444</v>
      </c>
      <c r="I1828">
        <v>22948405</v>
      </c>
      <c r="J1828">
        <v>5</v>
      </c>
      <c r="K1828" s="1" t="s">
        <v>6320</v>
      </c>
      <c r="L1828">
        <v>1</v>
      </c>
      <c r="M1828" s="4">
        <v>3.0308675723215854</v>
      </c>
      <c r="N1828" s="5">
        <v>6553.46</v>
      </c>
      <c r="O1828" s="5">
        <f>IF(March_21[[#This Row],[WIN_OSE]]=0,('Summary Sheet'!$O$1)-('Summary Sheet'!$O$1*2%),-'Summary Sheet'!$O$1*(March_21[[#This Row],[BSP]]-1))</f>
        <v>-4.0617351446431709</v>
      </c>
    </row>
    <row r="1829" spans="1:15" x14ac:dyDescent="0.25">
      <c r="A1829">
        <v>180530043</v>
      </c>
      <c r="B1829" s="1" t="s">
        <v>23</v>
      </c>
      <c r="C1829" s="1" t="s">
        <v>3134</v>
      </c>
      <c r="D1829" s="1" t="s">
        <v>7035</v>
      </c>
      <c r="E1829" s="1" t="s">
        <v>306</v>
      </c>
      <c r="F1829" s="1" t="s">
        <v>35</v>
      </c>
      <c r="G1829" s="2">
        <v>44269</v>
      </c>
      <c r="H1829" s="3">
        <v>0.51111111111111107</v>
      </c>
      <c r="I1829">
        <v>38711111</v>
      </c>
      <c r="J1829">
        <v>1</v>
      </c>
      <c r="K1829" s="1" t="s">
        <v>6325</v>
      </c>
      <c r="L1829">
        <v>0</v>
      </c>
      <c r="M1829" s="4">
        <v>3.2182687498710223</v>
      </c>
      <c r="N1829" s="5">
        <v>5978.44</v>
      </c>
      <c r="O1829" s="5">
        <f>IF(March_21[[#This Row],[WIN_OSE]]=0,('Summary Sheet'!$O$1)-('Summary Sheet'!$O$1*2%),-'Summary Sheet'!$O$1*(March_21[[#This Row],[BSP]]-1))</f>
        <v>1.96</v>
      </c>
    </row>
    <row r="1830" spans="1:15" x14ac:dyDescent="0.25">
      <c r="A1830">
        <v>180530045</v>
      </c>
      <c r="B1830" s="1" t="s">
        <v>23</v>
      </c>
      <c r="C1830" s="1" t="s">
        <v>3134</v>
      </c>
      <c r="D1830" s="1" t="s">
        <v>7035</v>
      </c>
      <c r="E1830" s="1" t="s">
        <v>27</v>
      </c>
      <c r="F1830" s="1" t="s">
        <v>50</v>
      </c>
      <c r="G1830" s="2">
        <v>44269</v>
      </c>
      <c r="H1830" s="3">
        <v>0.52152777777777781</v>
      </c>
      <c r="I1830">
        <v>24012454</v>
      </c>
      <c r="J1830">
        <v>2</v>
      </c>
      <c r="K1830" s="1" t="s">
        <v>4972</v>
      </c>
      <c r="L1830">
        <v>0</v>
      </c>
      <c r="M1830" s="4">
        <v>2.8029421187606198</v>
      </c>
      <c r="N1830" s="5">
        <v>9325.56</v>
      </c>
      <c r="O1830" s="5">
        <f>IF(March_21[[#This Row],[WIN_OSE]]=0,('Summary Sheet'!$O$1)-('Summary Sheet'!$O$1*2%),-'Summary Sheet'!$O$1*(March_21[[#This Row],[BSP]]-1))</f>
        <v>1.96</v>
      </c>
    </row>
    <row r="1831" spans="1:15" x14ac:dyDescent="0.25">
      <c r="A1831">
        <v>180530047</v>
      </c>
      <c r="B1831" s="1" t="s">
        <v>23</v>
      </c>
      <c r="C1831" s="1" t="s">
        <v>3134</v>
      </c>
      <c r="D1831" s="1" t="s">
        <v>7035</v>
      </c>
      <c r="E1831" s="1" t="s">
        <v>49</v>
      </c>
      <c r="F1831" s="1" t="s">
        <v>50</v>
      </c>
      <c r="G1831" s="2">
        <v>44269</v>
      </c>
      <c r="H1831" s="3">
        <v>0.53194444444444444</v>
      </c>
      <c r="I1831">
        <v>2340830</v>
      </c>
      <c r="J1831">
        <v>2</v>
      </c>
      <c r="K1831" s="1" t="s">
        <v>5842</v>
      </c>
      <c r="L1831">
        <v>0</v>
      </c>
      <c r="M1831" s="4">
        <v>4.2</v>
      </c>
      <c r="N1831" s="5">
        <v>5637.92</v>
      </c>
      <c r="O1831" s="5">
        <f>IF(March_21[[#This Row],[WIN_OSE]]=0,('Summary Sheet'!$O$1)-('Summary Sheet'!$O$1*2%),-'Summary Sheet'!$O$1*(March_21[[#This Row],[BSP]]-1))</f>
        <v>1.96</v>
      </c>
    </row>
    <row r="1832" spans="1:15" x14ac:dyDescent="0.25">
      <c r="A1832">
        <v>180530049</v>
      </c>
      <c r="B1832" s="1" t="s">
        <v>23</v>
      </c>
      <c r="C1832" s="1" t="s">
        <v>3134</v>
      </c>
      <c r="D1832" s="1" t="s">
        <v>7035</v>
      </c>
      <c r="E1832" s="1" t="s">
        <v>55</v>
      </c>
      <c r="F1832" s="1" t="s">
        <v>35</v>
      </c>
      <c r="G1832" s="2">
        <v>44269</v>
      </c>
      <c r="H1832" s="3">
        <v>0.54305555555555551</v>
      </c>
      <c r="I1832">
        <v>25546823</v>
      </c>
      <c r="J1832">
        <v>4</v>
      </c>
      <c r="K1832" s="1" t="s">
        <v>472</v>
      </c>
      <c r="L1832">
        <v>0</v>
      </c>
      <c r="M1832" s="4">
        <v>4.3624704510000001</v>
      </c>
      <c r="N1832" s="5">
        <v>5339.24</v>
      </c>
      <c r="O1832" s="5">
        <f>IF(March_21[[#This Row],[WIN_OSE]]=0,('Summary Sheet'!$O$1)-('Summary Sheet'!$O$1*2%),-'Summary Sheet'!$O$1*(March_21[[#This Row],[BSP]]-1))</f>
        <v>1.96</v>
      </c>
    </row>
    <row r="1833" spans="1:15" x14ac:dyDescent="0.25">
      <c r="A1833">
        <v>180530051</v>
      </c>
      <c r="B1833" s="1" t="s">
        <v>23</v>
      </c>
      <c r="C1833" s="1" t="s">
        <v>3134</v>
      </c>
      <c r="D1833" s="1" t="s">
        <v>7035</v>
      </c>
      <c r="E1833" s="1" t="s">
        <v>328</v>
      </c>
      <c r="F1833" s="1" t="s">
        <v>35</v>
      </c>
      <c r="G1833" s="2">
        <v>44269</v>
      </c>
      <c r="H1833" s="3">
        <v>0.55347222222222225</v>
      </c>
      <c r="I1833">
        <v>19885067</v>
      </c>
      <c r="J1833">
        <v>1</v>
      </c>
      <c r="K1833" s="1" t="s">
        <v>6441</v>
      </c>
      <c r="L1833">
        <v>0</v>
      </c>
      <c r="M1833" s="4">
        <v>3.5301630175685572</v>
      </c>
      <c r="N1833" s="5">
        <v>7403.02</v>
      </c>
      <c r="O1833" s="5">
        <f>IF(March_21[[#This Row],[WIN_OSE]]=0,('Summary Sheet'!$O$1)-('Summary Sheet'!$O$1*2%),-'Summary Sheet'!$O$1*(March_21[[#This Row],[BSP]]-1))</f>
        <v>1.96</v>
      </c>
    </row>
    <row r="1834" spans="1:15" x14ac:dyDescent="0.25">
      <c r="A1834">
        <v>180530053</v>
      </c>
      <c r="B1834" s="1" t="s">
        <v>23</v>
      </c>
      <c r="C1834" s="1" t="s">
        <v>3134</v>
      </c>
      <c r="D1834" s="1" t="s">
        <v>7035</v>
      </c>
      <c r="E1834" s="1" t="s">
        <v>346</v>
      </c>
      <c r="F1834" s="1" t="s">
        <v>35</v>
      </c>
      <c r="G1834" s="2">
        <v>44269</v>
      </c>
      <c r="H1834" s="3">
        <v>0.56458333333333333</v>
      </c>
      <c r="I1834">
        <v>38711283</v>
      </c>
      <c r="J1834">
        <v>1</v>
      </c>
      <c r="K1834" s="1" t="s">
        <v>6436</v>
      </c>
      <c r="L1834">
        <v>0</v>
      </c>
      <c r="M1834" s="4">
        <v>2.74</v>
      </c>
      <c r="N1834" s="5">
        <v>14791.5</v>
      </c>
      <c r="O1834" s="5">
        <f>IF(March_21[[#This Row],[WIN_OSE]]=0,('Summary Sheet'!$O$1)-('Summary Sheet'!$O$1*2%),-'Summary Sheet'!$O$1*(March_21[[#This Row],[BSP]]-1))</f>
        <v>1.96</v>
      </c>
    </row>
    <row r="1835" spans="1:15" x14ac:dyDescent="0.25">
      <c r="A1835">
        <v>180530124</v>
      </c>
      <c r="B1835" s="1" t="s">
        <v>19</v>
      </c>
      <c r="C1835" s="1" t="s">
        <v>3137</v>
      </c>
      <c r="D1835" s="1" t="s">
        <v>7035</v>
      </c>
      <c r="E1835" s="1" t="s">
        <v>32</v>
      </c>
      <c r="F1835" s="1" t="s">
        <v>35</v>
      </c>
      <c r="G1835" s="2">
        <v>44269</v>
      </c>
      <c r="H1835" s="3">
        <v>0.46736111111111112</v>
      </c>
      <c r="I1835">
        <v>36585855</v>
      </c>
      <c r="J1835">
        <v>6</v>
      </c>
      <c r="K1835" s="1" t="s">
        <v>4067</v>
      </c>
      <c r="L1835">
        <v>1</v>
      </c>
      <c r="M1835" s="4">
        <v>3.5966889992212963</v>
      </c>
      <c r="N1835" s="5">
        <v>7382.72</v>
      </c>
      <c r="O1835" s="5">
        <f>IF(March_21[[#This Row],[WIN_OSE]]=0,('Summary Sheet'!$O$1)-('Summary Sheet'!$O$1*2%),-'Summary Sheet'!$O$1*(March_21[[#This Row],[BSP]]-1))</f>
        <v>-5.1933779984425925</v>
      </c>
    </row>
    <row r="1836" spans="1:15" x14ac:dyDescent="0.25">
      <c r="A1836">
        <v>180530126</v>
      </c>
      <c r="B1836" s="1" t="s">
        <v>19</v>
      </c>
      <c r="C1836" s="1" t="s">
        <v>3137</v>
      </c>
      <c r="D1836" s="1" t="s">
        <v>7035</v>
      </c>
      <c r="E1836" s="1" t="s">
        <v>39</v>
      </c>
      <c r="F1836" s="1" t="s">
        <v>35</v>
      </c>
      <c r="G1836" s="2">
        <v>44269</v>
      </c>
      <c r="H1836" s="3">
        <v>0.4777777777777778</v>
      </c>
      <c r="I1836">
        <v>36836796</v>
      </c>
      <c r="J1836">
        <v>4</v>
      </c>
      <c r="K1836" s="1" t="s">
        <v>4762</v>
      </c>
      <c r="L1836">
        <v>1</v>
      </c>
      <c r="M1836" s="4">
        <v>4.4000000000000004</v>
      </c>
      <c r="N1836" s="5">
        <v>7866.18</v>
      </c>
      <c r="O1836" s="5">
        <f>IF(March_21[[#This Row],[WIN_OSE]]=0,('Summary Sheet'!$O$1)-('Summary Sheet'!$O$1*2%),-'Summary Sheet'!$O$1*(March_21[[#This Row],[BSP]]-1))</f>
        <v>-6.8000000000000007</v>
      </c>
    </row>
    <row r="1837" spans="1:15" x14ac:dyDescent="0.25">
      <c r="A1837">
        <v>180530128</v>
      </c>
      <c r="B1837" s="1" t="s">
        <v>19</v>
      </c>
      <c r="C1837" s="1" t="s">
        <v>3137</v>
      </c>
      <c r="D1837" s="1" t="s">
        <v>7035</v>
      </c>
      <c r="E1837" s="1" t="s">
        <v>24</v>
      </c>
      <c r="F1837" s="1" t="s">
        <v>35</v>
      </c>
      <c r="G1837" s="2">
        <v>44269</v>
      </c>
      <c r="H1837" s="3">
        <v>0.48819444444444443</v>
      </c>
      <c r="I1837">
        <v>38711650</v>
      </c>
      <c r="J1837">
        <v>5</v>
      </c>
      <c r="K1837" s="1" t="s">
        <v>6444</v>
      </c>
      <c r="L1837">
        <v>0</v>
      </c>
      <c r="M1837" s="4">
        <v>4.2</v>
      </c>
      <c r="N1837" s="5">
        <v>8009.94</v>
      </c>
      <c r="O1837" s="5">
        <f>IF(March_21[[#This Row],[WIN_OSE]]=0,('Summary Sheet'!$O$1)-('Summary Sheet'!$O$1*2%),-'Summary Sheet'!$O$1*(March_21[[#This Row],[BSP]]-1))</f>
        <v>1.96</v>
      </c>
    </row>
    <row r="1838" spans="1:15" x14ac:dyDescent="0.25">
      <c r="A1838">
        <v>180530130</v>
      </c>
      <c r="B1838" s="1" t="s">
        <v>19</v>
      </c>
      <c r="C1838" s="1" t="s">
        <v>3137</v>
      </c>
      <c r="D1838" s="1" t="s">
        <v>7035</v>
      </c>
      <c r="E1838" s="1" t="s">
        <v>41</v>
      </c>
      <c r="F1838" s="1" t="s">
        <v>35</v>
      </c>
      <c r="G1838" s="2">
        <v>44269</v>
      </c>
      <c r="H1838" s="3">
        <v>0.49861111111111112</v>
      </c>
      <c r="I1838">
        <v>38557652</v>
      </c>
      <c r="J1838">
        <v>4</v>
      </c>
      <c r="K1838" s="1" t="s">
        <v>5630</v>
      </c>
      <c r="L1838">
        <v>0</v>
      </c>
      <c r="M1838" s="4">
        <v>2.1800000000000002</v>
      </c>
      <c r="N1838" s="5">
        <v>29759.38</v>
      </c>
      <c r="O1838" s="5">
        <f>IF(March_21[[#This Row],[WIN_OSE]]=0,('Summary Sheet'!$O$1)-('Summary Sheet'!$O$1*2%),-'Summary Sheet'!$O$1*(March_21[[#This Row],[BSP]]-1))</f>
        <v>1.96</v>
      </c>
    </row>
    <row r="1839" spans="1:15" x14ac:dyDescent="0.25">
      <c r="A1839">
        <v>180530132</v>
      </c>
      <c r="B1839" s="1" t="s">
        <v>19</v>
      </c>
      <c r="C1839" s="1" t="s">
        <v>3137</v>
      </c>
      <c r="D1839" s="1" t="s">
        <v>7035</v>
      </c>
      <c r="E1839" s="1" t="s">
        <v>48</v>
      </c>
      <c r="F1839" s="1" t="s">
        <v>62</v>
      </c>
      <c r="G1839" s="2">
        <v>44269</v>
      </c>
      <c r="H1839" s="3">
        <v>0.50902777777777775</v>
      </c>
      <c r="I1839">
        <v>25417256</v>
      </c>
      <c r="J1839">
        <v>2</v>
      </c>
      <c r="K1839" s="1" t="s">
        <v>5623</v>
      </c>
      <c r="L1839">
        <v>0</v>
      </c>
      <c r="M1839" s="4">
        <v>4.5699945355413369</v>
      </c>
      <c r="N1839" s="5">
        <v>6285.84</v>
      </c>
      <c r="O1839" s="5">
        <f>IF(March_21[[#This Row],[WIN_OSE]]=0,('Summary Sheet'!$O$1)-('Summary Sheet'!$O$1*2%),-'Summary Sheet'!$O$1*(March_21[[#This Row],[BSP]]-1))</f>
        <v>1.96</v>
      </c>
    </row>
    <row r="1840" spans="1:15" x14ac:dyDescent="0.25">
      <c r="A1840">
        <v>180530134</v>
      </c>
      <c r="B1840" s="1" t="s">
        <v>19</v>
      </c>
      <c r="C1840" s="1" t="s">
        <v>3137</v>
      </c>
      <c r="D1840" s="1" t="s">
        <v>7035</v>
      </c>
      <c r="E1840" s="1" t="s">
        <v>43</v>
      </c>
      <c r="F1840" s="1" t="s">
        <v>35</v>
      </c>
      <c r="G1840" s="2">
        <v>44269</v>
      </c>
      <c r="H1840" s="3">
        <v>0.51944444444444449</v>
      </c>
      <c r="I1840">
        <v>37980102</v>
      </c>
      <c r="J1840">
        <v>2</v>
      </c>
      <c r="K1840" s="1" t="s">
        <v>6446</v>
      </c>
      <c r="L1840">
        <v>0</v>
      </c>
      <c r="M1840" s="4">
        <v>3.7999669215102703</v>
      </c>
      <c r="N1840" s="5">
        <v>13881.84</v>
      </c>
      <c r="O1840" s="5">
        <f>IF(March_21[[#This Row],[WIN_OSE]]=0,('Summary Sheet'!$O$1)-('Summary Sheet'!$O$1*2%),-'Summary Sheet'!$O$1*(March_21[[#This Row],[BSP]]-1))</f>
        <v>1.96</v>
      </c>
    </row>
    <row r="1841" spans="1:15" x14ac:dyDescent="0.25">
      <c r="A1841">
        <v>180530136</v>
      </c>
      <c r="B1841" s="1" t="s">
        <v>19</v>
      </c>
      <c r="C1841" s="1" t="s">
        <v>3137</v>
      </c>
      <c r="D1841" s="1" t="s">
        <v>7035</v>
      </c>
      <c r="E1841" s="1" t="s">
        <v>32</v>
      </c>
      <c r="F1841" s="1" t="s">
        <v>35</v>
      </c>
      <c r="G1841" s="2">
        <v>44269</v>
      </c>
      <c r="H1841" s="3">
        <v>0.52986111111111112</v>
      </c>
      <c r="I1841">
        <v>27841636</v>
      </c>
      <c r="J1841">
        <v>3</v>
      </c>
      <c r="K1841" s="1" t="s">
        <v>5135</v>
      </c>
      <c r="L1841">
        <v>0</v>
      </c>
      <c r="M1841" s="4">
        <v>3.9800301837296868</v>
      </c>
      <c r="N1841" s="5">
        <v>6832.88</v>
      </c>
      <c r="O1841" s="5">
        <f>IF(March_21[[#This Row],[WIN_OSE]]=0,('Summary Sheet'!$O$1)-('Summary Sheet'!$O$1*2%),-'Summary Sheet'!$O$1*(March_21[[#This Row],[BSP]]-1))</f>
        <v>1.96</v>
      </c>
    </row>
    <row r="1842" spans="1:15" x14ac:dyDescent="0.25">
      <c r="A1842">
        <v>180530138</v>
      </c>
      <c r="B1842" s="1" t="s">
        <v>19</v>
      </c>
      <c r="C1842" s="1" t="s">
        <v>3137</v>
      </c>
      <c r="D1842" s="1" t="s">
        <v>7035</v>
      </c>
      <c r="E1842" s="1" t="s">
        <v>48</v>
      </c>
      <c r="F1842" s="1" t="s">
        <v>62</v>
      </c>
      <c r="G1842" s="2">
        <v>44269</v>
      </c>
      <c r="H1842" s="3">
        <v>0.54027777777777775</v>
      </c>
      <c r="I1842">
        <v>38690662</v>
      </c>
      <c r="J1842">
        <v>4</v>
      </c>
      <c r="K1842" s="1" t="s">
        <v>5893</v>
      </c>
      <c r="L1842">
        <v>0</v>
      </c>
      <c r="M1842" s="4">
        <v>4.2</v>
      </c>
      <c r="N1842" s="5">
        <v>4686.8599999999997</v>
      </c>
      <c r="O1842" s="5">
        <f>IF(March_21[[#This Row],[WIN_OSE]]=0,('Summary Sheet'!$O$1)-('Summary Sheet'!$O$1*2%),-'Summary Sheet'!$O$1*(March_21[[#This Row],[BSP]]-1))</f>
        <v>1.96</v>
      </c>
    </row>
    <row r="1843" spans="1:15" x14ac:dyDescent="0.25">
      <c r="A1843">
        <v>180530140</v>
      </c>
      <c r="B1843" s="1" t="s">
        <v>19</v>
      </c>
      <c r="C1843" s="1" t="s">
        <v>3137</v>
      </c>
      <c r="D1843" s="1" t="s">
        <v>7035</v>
      </c>
      <c r="E1843" s="1" t="s">
        <v>27</v>
      </c>
      <c r="F1843" s="1" t="s">
        <v>62</v>
      </c>
      <c r="G1843" s="2">
        <v>44269</v>
      </c>
      <c r="H1843" s="3">
        <v>0.55069444444444449</v>
      </c>
      <c r="I1843">
        <v>38794711</v>
      </c>
      <c r="J1843">
        <v>5</v>
      </c>
      <c r="K1843" s="1" t="s">
        <v>5895</v>
      </c>
      <c r="L1843">
        <v>0</v>
      </c>
      <c r="M1843" s="4">
        <v>2.7</v>
      </c>
      <c r="N1843" s="5">
        <v>18394.5</v>
      </c>
      <c r="O1843" s="5">
        <f>IF(March_21[[#This Row],[WIN_OSE]]=0,('Summary Sheet'!$O$1)-('Summary Sheet'!$O$1*2%),-'Summary Sheet'!$O$1*(March_21[[#This Row],[BSP]]-1))</f>
        <v>1.96</v>
      </c>
    </row>
    <row r="1844" spans="1:15" x14ac:dyDescent="0.25">
      <c r="A1844">
        <v>180530142</v>
      </c>
      <c r="B1844" s="1" t="s">
        <v>19</v>
      </c>
      <c r="C1844" s="1" t="s">
        <v>3137</v>
      </c>
      <c r="D1844" s="1" t="s">
        <v>7035</v>
      </c>
      <c r="E1844" s="1" t="s">
        <v>47</v>
      </c>
      <c r="F1844" s="1" t="s">
        <v>35</v>
      </c>
      <c r="G1844" s="2">
        <v>44269</v>
      </c>
      <c r="H1844" s="3">
        <v>0.56111111111111112</v>
      </c>
      <c r="I1844">
        <v>36345781</v>
      </c>
      <c r="J1844">
        <v>2</v>
      </c>
      <c r="K1844" s="1" t="s">
        <v>5772</v>
      </c>
      <c r="L1844">
        <v>0</v>
      </c>
      <c r="M1844" s="4">
        <v>4.4000000000000004</v>
      </c>
      <c r="N1844" s="5">
        <v>5985.14</v>
      </c>
      <c r="O1844" s="5">
        <f>IF(March_21[[#This Row],[WIN_OSE]]=0,('Summary Sheet'!$O$1)-('Summary Sheet'!$O$1*2%),-'Summary Sheet'!$O$1*(March_21[[#This Row],[BSP]]-1))</f>
        <v>1.96</v>
      </c>
    </row>
    <row r="1845" spans="1:15" x14ac:dyDescent="0.25">
      <c r="A1845">
        <v>180530144</v>
      </c>
      <c r="B1845" s="1" t="s">
        <v>19</v>
      </c>
      <c r="C1845" s="1" t="s">
        <v>3137</v>
      </c>
      <c r="D1845" s="1" t="s">
        <v>7035</v>
      </c>
      <c r="E1845" s="1" t="s">
        <v>43</v>
      </c>
      <c r="F1845" s="1" t="s">
        <v>35</v>
      </c>
      <c r="G1845" s="2">
        <v>44269</v>
      </c>
      <c r="H1845" s="3">
        <v>0.57222222222222219</v>
      </c>
      <c r="I1845">
        <v>28726902</v>
      </c>
      <c r="J1845">
        <v>1</v>
      </c>
      <c r="K1845" s="1" t="s">
        <v>413</v>
      </c>
      <c r="L1845">
        <v>0</v>
      </c>
      <c r="M1845" s="4">
        <v>3.6118527513005207</v>
      </c>
      <c r="N1845" s="5">
        <v>8255.6200000000008</v>
      </c>
      <c r="O1845" s="5">
        <f>IF(March_21[[#This Row],[WIN_OSE]]=0,('Summary Sheet'!$O$1)-('Summary Sheet'!$O$1*2%),-'Summary Sheet'!$O$1*(March_21[[#This Row],[BSP]]-1))</f>
        <v>1.96</v>
      </c>
    </row>
    <row r="1846" spans="1:15" x14ac:dyDescent="0.25">
      <c r="A1846">
        <v>180530199</v>
      </c>
      <c r="B1846" s="1" t="s">
        <v>23</v>
      </c>
      <c r="C1846" s="1" t="s">
        <v>3119</v>
      </c>
      <c r="D1846" s="1" t="s">
        <v>7035</v>
      </c>
      <c r="E1846" s="1" t="s">
        <v>75</v>
      </c>
      <c r="F1846" s="1" t="s">
        <v>28</v>
      </c>
      <c r="G1846" s="2">
        <v>44269</v>
      </c>
      <c r="H1846" s="3">
        <v>0.45347222222222222</v>
      </c>
      <c r="I1846">
        <v>35842593</v>
      </c>
      <c r="J1846">
        <v>4</v>
      </c>
      <c r="K1846" s="1" t="s">
        <v>6821</v>
      </c>
      <c r="L1846">
        <v>0</v>
      </c>
      <c r="M1846" s="4">
        <v>4.0999999999999996</v>
      </c>
      <c r="N1846" s="5">
        <v>8372.84</v>
      </c>
      <c r="O1846" s="5">
        <f>IF(March_21[[#This Row],[WIN_OSE]]=0,('Summary Sheet'!$O$1)-('Summary Sheet'!$O$1*2%),-'Summary Sheet'!$O$1*(March_21[[#This Row],[BSP]]-1))</f>
        <v>1.96</v>
      </c>
    </row>
    <row r="1847" spans="1:15" x14ac:dyDescent="0.25">
      <c r="A1847">
        <v>180530201</v>
      </c>
      <c r="B1847" s="1" t="s">
        <v>23</v>
      </c>
      <c r="C1847" s="1" t="s">
        <v>3119</v>
      </c>
      <c r="D1847" s="1" t="s">
        <v>7035</v>
      </c>
      <c r="E1847" s="1" t="s">
        <v>24</v>
      </c>
      <c r="F1847" s="1" t="s">
        <v>25</v>
      </c>
      <c r="G1847" s="2">
        <v>44269</v>
      </c>
      <c r="H1847" s="3">
        <v>0.46458333333333335</v>
      </c>
      <c r="I1847">
        <v>21999578</v>
      </c>
      <c r="J1847">
        <v>6</v>
      </c>
      <c r="K1847" s="1" t="s">
        <v>6823</v>
      </c>
      <c r="L1847">
        <v>0</v>
      </c>
      <c r="M1847" s="4">
        <v>4.5</v>
      </c>
      <c r="N1847" s="5">
        <v>3938.86</v>
      </c>
      <c r="O1847" s="5">
        <f>IF(March_21[[#This Row],[WIN_OSE]]=0,('Summary Sheet'!$O$1)-('Summary Sheet'!$O$1*2%),-'Summary Sheet'!$O$1*(March_21[[#This Row],[BSP]]-1))</f>
        <v>1.96</v>
      </c>
    </row>
    <row r="1848" spans="1:15" x14ac:dyDescent="0.25">
      <c r="A1848">
        <v>180530203</v>
      </c>
      <c r="B1848" s="1" t="s">
        <v>23</v>
      </c>
      <c r="C1848" s="1" t="s">
        <v>3119</v>
      </c>
      <c r="D1848" s="1" t="s">
        <v>7035</v>
      </c>
      <c r="E1848" s="1" t="s">
        <v>24</v>
      </c>
      <c r="F1848" s="1" t="s">
        <v>25</v>
      </c>
      <c r="G1848" s="2">
        <v>44269</v>
      </c>
      <c r="H1848" s="3">
        <v>0.47499999999999998</v>
      </c>
      <c r="I1848">
        <v>38489681</v>
      </c>
      <c r="J1848">
        <v>5</v>
      </c>
      <c r="K1848" s="1" t="s">
        <v>3186</v>
      </c>
      <c r="L1848">
        <v>0</v>
      </c>
      <c r="M1848" s="4">
        <v>4.8</v>
      </c>
      <c r="N1848" s="5">
        <v>3422.52</v>
      </c>
      <c r="O1848" s="5">
        <f>IF(March_21[[#This Row],[WIN_OSE]]=0,('Summary Sheet'!$O$1)-('Summary Sheet'!$O$1*2%),-'Summary Sheet'!$O$1*(March_21[[#This Row],[BSP]]-1))</f>
        <v>1.96</v>
      </c>
    </row>
    <row r="1849" spans="1:15" x14ac:dyDescent="0.25">
      <c r="A1849">
        <v>180530205</v>
      </c>
      <c r="B1849" s="1" t="s">
        <v>23</v>
      </c>
      <c r="C1849" s="1" t="s">
        <v>3119</v>
      </c>
      <c r="D1849" s="1" t="s">
        <v>7035</v>
      </c>
      <c r="E1849" s="1" t="s">
        <v>49</v>
      </c>
      <c r="F1849" s="1" t="s">
        <v>28</v>
      </c>
      <c r="G1849" s="2">
        <v>44269</v>
      </c>
      <c r="H1849" s="3">
        <v>0.48541666666666666</v>
      </c>
      <c r="I1849">
        <v>19672311</v>
      </c>
      <c r="J1849">
        <v>3</v>
      </c>
      <c r="K1849" s="1" t="s">
        <v>6121</v>
      </c>
      <c r="L1849">
        <v>0</v>
      </c>
      <c r="M1849" s="4">
        <v>4.5331756273461341</v>
      </c>
      <c r="N1849" s="5">
        <v>4834.1000000000004</v>
      </c>
      <c r="O1849" s="5">
        <f>IF(March_21[[#This Row],[WIN_OSE]]=0,('Summary Sheet'!$O$1)-('Summary Sheet'!$O$1*2%),-'Summary Sheet'!$O$1*(March_21[[#This Row],[BSP]]-1))</f>
        <v>1.96</v>
      </c>
    </row>
    <row r="1850" spans="1:15" x14ac:dyDescent="0.25">
      <c r="A1850">
        <v>180530207</v>
      </c>
      <c r="B1850" s="1" t="s">
        <v>23</v>
      </c>
      <c r="C1850" s="1" t="s">
        <v>3119</v>
      </c>
      <c r="D1850" s="1" t="s">
        <v>7035</v>
      </c>
      <c r="E1850" s="1" t="s">
        <v>39</v>
      </c>
      <c r="F1850" s="1" t="s">
        <v>25</v>
      </c>
      <c r="G1850" s="2">
        <v>44269</v>
      </c>
      <c r="H1850" s="3">
        <v>0.49583333333333335</v>
      </c>
      <c r="I1850">
        <v>35553751</v>
      </c>
      <c r="J1850">
        <v>5</v>
      </c>
      <c r="K1850" s="1" t="s">
        <v>6825</v>
      </c>
      <c r="L1850">
        <v>1</v>
      </c>
      <c r="M1850" s="4">
        <v>3.549482545</v>
      </c>
      <c r="N1850" s="5">
        <v>6965.3</v>
      </c>
      <c r="O1850" s="5">
        <f>IF(March_21[[#This Row],[WIN_OSE]]=0,('Summary Sheet'!$O$1)-('Summary Sheet'!$O$1*2%),-'Summary Sheet'!$O$1*(March_21[[#This Row],[BSP]]-1))</f>
        <v>-5.0989650900000001</v>
      </c>
    </row>
    <row r="1851" spans="1:15" x14ac:dyDescent="0.25">
      <c r="A1851">
        <v>180530209</v>
      </c>
      <c r="B1851" s="1" t="s">
        <v>23</v>
      </c>
      <c r="C1851" s="1" t="s">
        <v>3119</v>
      </c>
      <c r="D1851" s="1" t="s">
        <v>7035</v>
      </c>
      <c r="E1851" s="1" t="s">
        <v>24</v>
      </c>
      <c r="F1851" s="1" t="s">
        <v>25</v>
      </c>
      <c r="G1851" s="2">
        <v>44269</v>
      </c>
      <c r="H1851" s="3">
        <v>0.50624999999999998</v>
      </c>
      <c r="I1851">
        <v>28643470</v>
      </c>
      <c r="J1851">
        <v>2</v>
      </c>
      <c r="K1851" s="1" t="s">
        <v>130</v>
      </c>
      <c r="L1851">
        <v>0</v>
      </c>
      <c r="M1851" s="4">
        <v>4.5999999999999996</v>
      </c>
      <c r="N1851" s="5">
        <v>6058.04</v>
      </c>
      <c r="O1851" s="5">
        <f>IF(March_21[[#This Row],[WIN_OSE]]=0,('Summary Sheet'!$O$1)-('Summary Sheet'!$O$1*2%),-'Summary Sheet'!$O$1*(March_21[[#This Row],[BSP]]-1))</f>
        <v>1.96</v>
      </c>
    </row>
    <row r="1852" spans="1:15" x14ac:dyDescent="0.25">
      <c r="A1852">
        <v>180530211</v>
      </c>
      <c r="B1852" s="1" t="s">
        <v>23</v>
      </c>
      <c r="C1852" s="1" t="s">
        <v>3119</v>
      </c>
      <c r="D1852" s="1" t="s">
        <v>7035</v>
      </c>
      <c r="E1852" s="1" t="s">
        <v>75</v>
      </c>
      <c r="F1852" s="1" t="s">
        <v>28</v>
      </c>
      <c r="G1852" s="2">
        <v>44269</v>
      </c>
      <c r="H1852" s="3">
        <v>0.51666666666666672</v>
      </c>
      <c r="I1852">
        <v>38794829</v>
      </c>
      <c r="J1852">
        <v>6</v>
      </c>
      <c r="K1852" s="1" t="s">
        <v>6125</v>
      </c>
      <c r="L1852">
        <v>0</v>
      </c>
      <c r="M1852" s="4">
        <v>4.3142069459999997</v>
      </c>
      <c r="N1852" s="5">
        <v>4403.12</v>
      </c>
      <c r="O1852" s="5">
        <f>IF(March_21[[#This Row],[WIN_OSE]]=0,('Summary Sheet'!$O$1)-('Summary Sheet'!$O$1*2%),-'Summary Sheet'!$O$1*(March_21[[#This Row],[BSP]]-1))</f>
        <v>1.96</v>
      </c>
    </row>
    <row r="1853" spans="1:15" x14ac:dyDescent="0.25">
      <c r="A1853">
        <v>180530213</v>
      </c>
      <c r="B1853" s="1" t="s">
        <v>23</v>
      </c>
      <c r="C1853" s="1" t="s">
        <v>3119</v>
      </c>
      <c r="D1853" s="1" t="s">
        <v>7035</v>
      </c>
      <c r="E1853" s="1" t="s">
        <v>24</v>
      </c>
      <c r="F1853" s="1" t="s">
        <v>25</v>
      </c>
      <c r="G1853" s="2">
        <v>44269</v>
      </c>
      <c r="H1853" s="3">
        <v>0.52708333333333335</v>
      </c>
      <c r="I1853">
        <v>38712682</v>
      </c>
      <c r="J1853">
        <v>3</v>
      </c>
      <c r="K1853" s="1" t="s">
        <v>5489</v>
      </c>
      <c r="L1853">
        <v>0</v>
      </c>
      <c r="M1853" s="4">
        <v>4.0999999999999996</v>
      </c>
      <c r="N1853" s="5">
        <v>11046.44</v>
      </c>
      <c r="O1853" s="5">
        <f>IF(March_21[[#This Row],[WIN_OSE]]=0,('Summary Sheet'!$O$1)-('Summary Sheet'!$O$1*2%),-'Summary Sheet'!$O$1*(March_21[[#This Row],[BSP]]-1))</f>
        <v>1.96</v>
      </c>
    </row>
    <row r="1854" spans="1:15" x14ac:dyDescent="0.25">
      <c r="A1854">
        <v>180530215</v>
      </c>
      <c r="B1854" s="1" t="s">
        <v>23</v>
      </c>
      <c r="C1854" s="1" t="s">
        <v>3119</v>
      </c>
      <c r="D1854" s="1" t="s">
        <v>7035</v>
      </c>
      <c r="E1854" s="1" t="s">
        <v>39</v>
      </c>
      <c r="F1854" s="1" t="s">
        <v>25</v>
      </c>
      <c r="G1854" s="2">
        <v>44269</v>
      </c>
      <c r="H1854" s="3">
        <v>0.53749999999999998</v>
      </c>
      <c r="I1854">
        <v>26212654</v>
      </c>
      <c r="J1854">
        <v>1</v>
      </c>
      <c r="K1854" s="1" t="s">
        <v>6457</v>
      </c>
      <c r="L1854">
        <v>1</v>
      </c>
      <c r="M1854" s="4">
        <v>3.783638233</v>
      </c>
      <c r="N1854" s="5">
        <v>8528.2199999999993</v>
      </c>
      <c r="O1854" s="5">
        <f>IF(March_21[[#This Row],[WIN_OSE]]=0,('Summary Sheet'!$O$1)-('Summary Sheet'!$O$1*2%),-'Summary Sheet'!$O$1*(March_21[[#This Row],[BSP]]-1))</f>
        <v>-5.567276466</v>
      </c>
    </row>
    <row r="1855" spans="1:15" x14ac:dyDescent="0.25">
      <c r="A1855">
        <v>180530217</v>
      </c>
      <c r="B1855" s="1" t="s">
        <v>23</v>
      </c>
      <c r="C1855" s="1" t="s">
        <v>3119</v>
      </c>
      <c r="D1855" s="1" t="s">
        <v>7035</v>
      </c>
      <c r="E1855" s="1" t="s">
        <v>27</v>
      </c>
      <c r="F1855" s="1" t="s">
        <v>28</v>
      </c>
      <c r="G1855" s="2">
        <v>44269</v>
      </c>
      <c r="H1855" s="3">
        <v>0.54791666666666672</v>
      </c>
      <c r="I1855">
        <v>28752391</v>
      </c>
      <c r="J1855">
        <v>4</v>
      </c>
      <c r="K1855" s="1" t="s">
        <v>6827</v>
      </c>
      <c r="L1855">
        <v>0</v>
      </c>
      <c r="M1855" s="4">
        <v>4.8</v>
      </c>
      <c r="N1855" s="5">
        <v>3747.94</v>
      </c>
      <c r="O1855" s="5">
        <f>IF(March_21[[#This Row],[WIN_OSE]]=0,('Summary Sheet'!$O$1)-('Summary Sheet'!$O$1*2%),-'Summary Sheet'!$O$1*(March_21[[#This Row],[BSP]]-1))</f>
        <v>1.96</v>
      </c>
    </row>
    <row r="1856" spans="1:15" x14ac:dyDescent="0.25">
      <c r="A1856">
        <v>180530219</v>
      </c>
      <c r="B1856" s="1" t="s">
        <v>23</v>
      </c>
      <c r="C1856" s="1" t="s">
        <v>3119</v>
      </c>
      <c r="D1856" s="1" t="s">
        <v>7035</v>
      </c>
      <c r="E1856" s="1" t="s">
        <v>24</v>
      </c>
      <c r="F1856" s="1" t="s">
        <v>25</v>
      </c>
      <c r="G1856" s="2">
        <v>44269</v>
      </c>
      <c r="H1856" s="3">
        <v>0.55833333333333335</v>
      </c>
      <c r="I1856">
        <v>38291541</v>
      </c>
      <c r="J1856">
        <v>3</v>
      </c>
      <c r="K1856" s="1" t="s">
        <v>94</v>
      </c>
      <c r="L1856">
        <v>0</v>
      </c>
      <c r="M1856" s="4">
        <v>3.8981133445372693</v>
      </c>
      <c r="N1856" s="5">
        <v>6975.48</v>
      </c>
      <c r="O1856" s="5">
        <f>IF(March_21[[#This Row],[WIN_OSE]]=0,('Summary Sheet'!$O$1)-('Summary Sheet'!$O$1*2%),-'Summary Sheet'!$O$1*(March_21[[#This Row],[BSP]]-1))</f>
        <v>1.96</v>
      </c>
    </row>
    <row r="1857" spans="1:15" x14ac:dyDescent="0.25">
      <c r="A1857">
        <v>180530221</v>
      </c>
      <c r="B1857" s="1" t="s">
        <v>23</v>
      </c>
      <c r="C1857" s="1" t="s">
        <v>3119</v>
      </c>
      <c r="D1857" s="1" t="s">
        <v>7035</v>
      </c>
      <c r="E1857" s="1" t="s">
        <v>39</v>
      </c>
      <c r="F1857" s="1" t="s">
        <v>25</v>
      </c>
      <c r="G1857" s="2">
        <v>44269</v>
      </c>
      <c r="H1857" s="3">
        <v>0.56874999999999998</v>
      </c>
      <c r="I1857">
        <v>27352178</v>
      </c>
      <c r="J1857">
        <v>4</v>
      </c>
      <c r="K1857" s="1" t="s">
        <v>6828</v>
      </c>
      <c r="L1857">
        <v>0</v>
      </c>
      <c r="M1857" s="4">
        <v>4.7927574234019268</v>
      </c>
      <c r="N1857" s="5">
        <v>2879.72</v>
      </c>
      <c r="O1857" s="5">
        <f>IF(March_21[[#This Row],[WIN_OSE]]=0,('Summary Sheet'!$O$1)-('Summary Sheet'!$O$1*2%),-'Summary Sheet'!$O$1*(March_21[[#This Row],[BSP]]-1))</f>
        <v>1.96</v>
      </c>
    </row>
    <row r="1858" spans="1:15" x14ac:dyDescent="0.25">
      <c r="A1858">
        <v>180530870</v>
      </c>
      <c r="B1858" s="1" t="s">
        <v>19</v>
      </c>
      <c r="C1858" s="1" t="s">
        <v>3118</v>
      </c>
      <c r="D1858" s="1" t="s">
        <v>7035</v>
      </c>
      <c r="E1858" s="1" t="s">
        <v>39</v>
      </c>
      <c r="F1858" s="1" t="s">
        <v>36</v>
      </c>
      <c r="G1858" s="2">
        <v>44269</v>
      </c>
      <c r="H1858" s="3">
        <v>0.58611111111111114</v>
      </c>
      <c r="I1858">
        <v>38479820</v>
      </c>
      <c r="J1858">
        <v>3</v>
      </c>
      <c r="K1858" s="1" t="s">
        <v>4478</v>
      </c>
      <c r="L1858">
        <v>1</v>
      </c>
      <c r="M1858" s="4">
        <v>3.1467279761493767</v>
      </c>
      <c r="N1858" s="5">
        <v>7337.84</v>
      </c>
      <c r="O1858" s="5">
        <f>IF(March_21[[#This Row],[WIN_OSE]]=0,('Summary Sheet'!$O$1)-('Summary Sheet'!$O$1*2%),-'Summary Sheet'!$O$1*(March_21[[#This Row],[BSP]]-1))</f>
        <v>-4.2934559522987534</v>
      </c>
    </row>
    <row r="1859" spans="1:15" x14ac:dyDescent="0.25">
      <c r="A1859">
        <v>180530872</v>
      </c>
      <c r="B1859" s="1" t="s">
        <v>19</v>
      </c>
      <c r="C1859" s="1" t="s">
        <v>3118</v>
      </c>
      <c r="D1859" s="1" t="s">
        <v>7035</v>
      </c>
      <c r="E1859" s="1" t="s">
        <v>75</v>
      </c>
      <c r="F1859" s="1" t="s">
        <v>52</v>
      </c>
      <c r="G1859" s="2">
        <v>44269</v>
      </c>
      <c r="H1859" s="3">
        <v>0.59652777777777777</v>
      </c>
      <c r="I1859">
        <v>28678094</v>
      </c>
      <c r="J1859">
        <v>5</v>
      </c>
      <c r="K1859" s="1" t="s">
        <v>4818</v>
      </c>
      <c r="L1859">
        <v>0</v>
      </c>
      <c r="M1859" s="4">
        <v>3.8688110409999998</v>
      </c>
      <c r="N1859" s="5">
        <v>6124.36</v>
      </c>
      <c r="O1859" s="5">
        <f>IF(March_21[[#This Row],[WIN_OSE]]=0,('Summary Sheet'!$O$1)-('Summary Sheet'!$O$1*2%),-'Summary Sheet'!$O$1*(March_21[[#This Row],[BSP]]-1))</f>
        <v>1.96</v>
      </c>
    </row>
    <row r="1860" spans="1:15" x14ac:dyDescent="0.25">
      <c r="A1860">
        <v>180530874</v>
      </c>
      <c r="B1860" s="1" t="s">
        <v>19</v>
      </c>
      <c r="C1860" s="1" t="s">
        <v>3118</v>
      </c>
      <c r="D1860" s="1" t="s">
        <v>7035</v>
      </c>
      <c r="E1860" s="1" t="s">
        <v>47</v>
      </c>
      <c r="F1860" s="1" t="s">
        <v>36</v>
      </c>
      <c r="G1860" s="2">
        <v>44269</v>
      </c>
      <c r="H1860" s="3">
        <v>0.60833333333333328</v>
      </c>
      <c r="I1860">
        <v>35536903</v>
      </c>
      <c r="J1860">
        <v>3</v>
      </c>
      <c r="K1860" s="1" t="s">
        <v>3176</v>
      </c>
      <c r="L1860">
        <v>0</v>
      </c>
      <c r="M1860" s="4">
        <v>4.8</v>
      </c>
      <c r="N1860" s="5">
        <v>2875.56</v>
      </c>
      <c r="O1860" s="5">
        <f>IF(March_21[[#This Row],[WIN_OSE]]=0,('Summary Sheet'!$O$1)-('Summary Sheet'!$O$1*2%),-'Summary Sheet'!$O$1*(March_21[[#This Row],[BSP]]-1))</f>
        <v>1.96</v>
      </c>
    </row>
    <row r="1861" spans="1:15" x14ac:dyDescent="0.25">
      <c r="A1861">
        <v>180530876</v>
      </c>
      <c r="B1861" s="1" t="s">
        <v>19</v>
      </c>
      <c r="C1861" s="1" t="s">
        <v>3118</v>
      </c>
      <c r="D1861" s="1" t="s">
        <v>7035</v>
      </c>
      <c r="E1861" s="1" t="s">
        <v>27</v>
      </c>
      <c r="F1861" s="1" t="s">
        <v>52</v>
      </c>
      <c r="G1861" s="2">
        <v>44269</v>
      </c>
      <c r="H1861" s="3">
        <v>0.62083333333333335</v>
      </c>
      <c r="I1861">
        <v>31206927</v>
      </c>
      <c r="J1861">
        <v>4</v>
      </c>
      <c r="K1861" s="1" t="s">
        <v>6599</v>
      </c>
      <c r="L1861">
        <v>0</v>
      </c>
      <c r="M1861" s="4">
        <v>4.4762542290000003</v>
      </c>
      <c r="N1861" s="5">
        <v>3451.7</v>
      </c>
      <c r="O1861" s="5">
        <f>IF(March_21[[#This Row],[WIN_OSE]]=0,('Summary Sheet'!$O$1)-('Summary Sheet'!$O$1*2%),-'Summary Sheet'!$O$1*(March_21[[#This Row],[BSP]]-1))</f>
        <v>1.96</v>
      </c>
    </row>
    <row r="1862" spans="1:15" x14ac:dyDescent="0.25">
      <c r="A1862">
        <v>180530878</v>
      </c>
      <c r="B1862" s="1" t="s">
        <v>19</v>
      </c>
      <c r="C1862" s="1" t="s">
        <v>3118</v>
      </c>
      <c r="D1862" s="1" t="s">
        <v>7035</v>
      </c>
      <c r="E1862" s="1" t="s">
        <v>32</v>
      </c>
      <c r="F1862" s="1" t="s">
        <v>36</v>
      </c>
      <c r="G1862" s="2">
        <v>44269</v>
      </c>
      <c r="H1862" s="3">
        <v>0.63124999999999998</v>
      </c>
      <c r="I1862">
        <v>22679314</v>
      </c>
      <c r="J1862">
        <v>1</v>
      </c>
      <c r="K1862" s="1" t="s">
        <v>5696</v>
      </c>
      <c r="L1862">
        <v>0</v>
      </c>
      <c r="M1862" s="4">
        <v>4.2189209746208505</v>
      </c>
      <c r="N1862" s="5">
        <v>4504.1400000000003</v>
      </c>
      <c r="O1862" s="5">
        <f>IF(March_21[[#This Row],[WIN_OSE]]=0,('Summary Sheet'!$O$1)-('Summary Sheet'!$O$1*2%),-'Summary Sheet'!$O$1*(March_21[[#This Row],[BSP]]-1))</f>
        <v>1.96</v>
      </c>
    </row>
    <row r="1863" spans="1:15" x14ac:dyDescent="0.25">
      <c r="A1863">
        <v>180530880</v>
      </c>
      <c r="B1863" s="1" t="s">
        <v>19</v>
      </c>
      <c r="C1863" s="1" t="s">
        <v>3118</v>
      </c>
      <c r="D1863" s="1" t="s">
        <v>7035</v>
      </c>
      <c r="E1863" s="1" t="s">
        <v>43</v>
      </c>
      <c r="F1863" s="1" t="s">
        <v>36</v>
      </c>
      <c r="G1863" s="2">
        <v>44269</v>
      </c>
      <c r="H1863" s="3">
        <v>0.6430555555555556</v>
      </c>
      <c r="I1863">
        <v>36336779</v>
      </c>
      <c r="J1863">
        <v>2</v>
      </c>
      <c r="K1863" s="1" t="s">
        <v>6602</v>
      </c>
      <c r="L1863">
        <v>0</v>
      </c>
      <c r="M1863" s="4">
        <v>3.9107639807660597</v>
      </c>
      <c r="N1863" s="5">
        <v>3768.74</v>
      </c>
      <c r="O1863" s="5">
        <f>IF(March_21[[#This Row],[WIN_OSE]]=0,('Summary Sheet'!$O$1)-('Summary Sheet'!$O$1*2%),-'Summary Sheet'!$O$1*(March_21[[#This Row],[BSP]]-1))</f>
        <v>1.96</v>
      </c>
    </row>
    <row r="1864" spans="1:15" x14ac:dyDescent="0.25">
      <c r="A1864">
        <v>180530882</v>
      </c>
      <c r="B1864" s="1" t="s">
        <v>19</v>
      </c>
      <c r="C1864" s="1" t="s">
        <v>3118</v>
      </c>
      <c r="D1864" s="1" t="s">
        <v>7035</v>
      </c>
      <c r="E1864" s="1" t="s">
        <v>32</v>
      </c>
      <c r="F1864" s="1" t="s">
        <v>36</v>
      </c>
      <c r="G1864" s="2">
        <v>44269</v>
      </c>
      <c r="H1864" s="3">
        <v>0.65555555555555556</v>
      </c>
      <c r="I1864">
        <v>38289896</v>
      </c>
      <c r="J1864">
        <v>2</v>
      </c>
      <c r="K1864" s="1" t="s">
        <v>5001</v>
      </c>
      <c r="L1864">
        <v>0</v>
      </c>
      <c r="M1864" s="4">
        <v>3.05</v>
      </c>
      <c r="N1864" s="5">
        <v>6450.44</v>
      </c>
      <c r="O1864" s="5">
        <f>IF(March_21[[#This Row],[WIN_OSE]]=0,('Summary Sheet'!$O$1)-('Summary Sheet'!$O$1*2%),-'Summary Sheet'!$O$1*(March_21[[#This Row],[BSP]]-1))</f>
        <v>1.96</v>
      </c>
    </row>
    <row r="1865" spans="1:15" x14ac:dyDescent="0.25">
      <c r="A1865">
        <v>180530884</v>
      </c>
      <c r="B1865" s="1" t="s">
        <v>19</v>
      </c>
      <c r="C1865" s="1" t="s">
        <v>3118</v>
      </c>
      <c r="D1865" s="1" t="s">
        <v>7035</v>
      </c>
      <c r="E1865" s="1" t="s">
        <v>41</v>
      </c>
      <c r="F1865" s="1" t="s">
        <v>36</v>
      </c>
      <c r="G1865" s="2">
        <v>44269</v>
      </c>
      <c r="H1865" s="3">
        <v>0.6694444444444444</v>
      </c>
      <c r="I1865">
        <v>28794319</v>
      </c>
      <c r="J1865">
        <v>1</v>
      </c>
      <c r="K1865" s="1" t="s">
        <v>3222</v>
      </c>
      <c r="L1865">
        <v>0</v>
      </c>
      <c r="M1865" s="4">
        <v>3.648827984</v>
      </c>
      <c r="N1865" s="5">
        <v>11168.38</v>
      </c>
      <c r="O1865" s="5">
        <f>IF(March_21[[#This Row],[WIN_OSE]]=0,('Summary Sheet'!$O$1)-('Summary Sheet'!$O$1*2%),-'Summary Sheet'!$O$1*(March_21[[#This Row],[BSP]]-1))</f>
        <v>1.96</v>
      </c>
    </row>
    <row r="1866" spans="1:15" x14ac:dyDescent="0.25">
      <c r="A1866">
        <v>180530886</v>
      </c>
      <c r="B1866" s="1" t="s">
        <v>19</v>
      </c>
      <c r="C1866" s="1" t="s">
        <v>3118</v>
      </c>
      <c r="D1866" s="1" t="s">
        <v>7035</v>
      </c>
      <c r="E1866" s="1" t="s">
        <v>41</v>
      </c>
      <c r="F1866" s="1" t="s">
        <v>36</v>
      </c>
      <c r="G1866" s="2">
        <v>44269</v>
      </c>
      <c r="H1866" s="3">
        <v>0.68263888888888891</v>
      </c>
      <c r="I1866">
        <v>38451367</v>
      </c>
      <c r="J1866">
        <v>3</v>
      </c>
      <c r="K1866" s="1" t="s">
        <v>3302</v>
      </c>
      <c r="L1866">
        <v>2</v>
      </c>
      <c r="M1866" s="4">
        <v>3.15</v>
      </c>
      <c r="N1866" s="5">
        <v>6470.72</v>
      </c>
      <c r="O1866" s="5">
        <f>IF(March_21[[#This Row],[WIN_OSE]]=0,('Summary Sheet'!$O$1)-('Summary Sheet'!$O$1*2%),-'Summary Sheet'!$O$1*(March_21[[#This Row],[BSP]]-1))</f>
        <v>-4.3</v>
      </c>
    </row>
    <row r="1867" spans="1:15" x14ac:dyDescent="0.25">
      <c r="A1867">
        <v>180530888</v>
      </c>
      <c r="B1867" s="1" t="s">
        <v>19</v>
      </c>
      <c r="C1867" s="1" t="s">
        <v>3118</v>
      </c>
      <c r="D1867" s="1" t="s">
        <v>7035</v>
      </c>
      <c r="E1867" s="1" t="s">
        <v>43</v>
      </c>
      <c r="F1867" s="1" t="s">
        <v>36</v>
      </c>
      <c r="G1867" s="2">
        <v>44269</v>
      </c>
      <c r="H1867" s="3">
        <v>0.69652777777777775</v>
      </c>
      <c r="I1867">
        <v>38182313</v>
      </c>
      <c r="J1867">
        <v>2</v>
      </c>
      <c r="K1867" s="1" t="s">
        <v>3309</v>
      </c>
      <c r="L1867">
        <v>0</v>
      </c>
      <c r="M1867" s="4">
        <v>4.2</v>
      </c>
      <c r="N1867" s="5">
        <v>5228.1400000000003</v>
      </c>
      <c r="O1867" s="5">
        <f>IF(March_21[[#This Row],[WIN_OSE]]=0,('Summary Sheet'!$O$1)-('Summary Sheet'!$O$1*2%),-'Summary Sheet'!$O$1*(March_21[[#This Row],[BSP]]-1))</f>
        <v>1.96</v>
      </c>
    </row>
    <row r="1868" spans="1:15" x14ac:dyDescent="0.25">
      <c r="A1868">
        <v>180530890</v>
      </c>
      <c r="B1868" s="1" t="s">
        <v>19</v>
      </c>
      <c r="C1868" s="1" t="s">
        <v>3118</v>
      </c>
      <c r="D1868" s="1" t="s">
        <v>7035</v>
      </c>
      <c r="E1868" s="1" t="s">
        <v>45</v>
      </c>
      <c r="F1868" s="1" t="s">
        <v>52</v>
      </c>
      <c r="G1868" s="2">
        <v>44269</v>
      </c>
      <c r="H1868" s="3">
        <v>0.7104166666666667</v>
      </c>
      <c r="I1868">
        <v>28713896</v>
      </c>
      <c r="J1868">
        <v>5</v>
      </c>
      <c r="K1868" s="1" t="s">
        <v>6830</v>
      </c>
      <c r="L1868">
        <v>0</v>
      </c>
      <c r="M1868" s="4">
        <v>3.55</v>
      </c>
      <c r="N1868" s="5">
        <v>7729.84</v>
      </c>
      <c r="O1868" s="5">
        <f>IF(March_21[[#This Row],[WIN_OSE]]=0,('Summary Sheet'!$O$1)-('Summary Sheet'!$O$1*2%),-'Summary Sheet'!$O$1*(March_21[[#This Row],[BSP]]-1))</f>
        <v>1.96</v>
      </c>
    </row>
    <row r="1869" spans="1:15" x14ac:dyDescent="0.25">
      <c r="A1869">
        <v>180530892</v>
      </c>
      <c r="B1869" s="1" t="s">
        <v>19</v>
      </c>
      <c r="C1869" s="1" t="s">
        <v>3118</v>
      </c>
      <c r="D1869" s="1" t="s">
        <v>7035</v>
      </c>
      <c r="E1869" s="1" t="s">
        <v>24</v>
      </c>
      <c r="F1869" s="1" t="s">
        <v>36</v>
      </c>
      <c r="G1869" s="2">
        <v>44269</v>
      </c>
      <c r="H1869" s="3">
        <v>0.72361111111111109</v>
      </c>
      <c r="I1869">
        <v>37187098</v>
      </c>
      <c r="J1869">
        <v>2</v>
      </c>
      <c r="K1869" s="1" t="s">
        <v>3197</v>
      </c>
      <c r="L1869">
        <v>0</v>
      </c>
      <c r="M1869" s="4">
        <v>3.2499030302798202</v>
      </c>
      <c r="N1869" s="5">
        <v>6596.8</v>
      </c>
      <c r="O1869" s="5">
        <f>IF(March_21[[#This Row],[WIN_OSE]]=0,('Summary Sheet'!$O$1)-('Summary Sheet'!$O$1*2%),-'Summary Sheet'!$O$1*(March_21[[#This Row],[BSP]]-1))</f>
        <v>1.96</v>
      </c>
    </row>
    <row r="1870" spans="1:15" x14ac:dyDescent="0.25">
      <c r="A1870">
        <v>180531774</v>
      </c>
      <c r="B1870" s="1" t="s">
        <v>23</v>
      </c>
      <c r="C1870" s="1" t="s">
        <v>3138</v>
      </c>
      <c r="D1870" s="1" t="s">
        <v>7035</v>
      </c>
      <c r="E1870" s="1" t="s">
        <v>75</v>
      </c>
      <c r="F1870" s="1" t="s">
        <v>58</v>
      </c>
      <c r="G1870" s="2">
        <v>44269</v>
      </c>
      <c r="H1870" s="3">
        <v>0.58125000000000004</v>
      </c>
      <c r="I1870">
        <v>38794079</v>
      </c>
      <c r="J1870">
        <v>2</v>
      </c>
      <c r="K1870" s="1" t="s">
        <v>6831</v>
      </c>
      <c r="L1870">
        <v>1</v>
      </c>
      <c r="M1870" s="4">
        <v>3.9701115098118129</v>
      </c>
      <c r="N1870" s="5">
        <v>7842.66</v>
      </c>
      <c r="O1870" s="5">
        <f>IF(March_21[[#This Row],[WIN_OSE]]=0,('Summary Sheet'!$O$1)-('Summary Sheet'!$O$1*2%),-'Summary Sheet'!$O$1*(March_21[[#This Row],[BSP]]-1))</f>
        <v>-5.9402230196236259</v>
      </c>
    </row>
    <row r="1871" spans="1:15" x14ac:dyDescent="0.25">
      <c r="A1871">
        <v>180531776</v>
      </c>
      <c r="B1871" s="1" t="s">
        <v>23</v>
      </c>
      <c r="C1871" s="1" t="s">
        <v>3138</v>
      </c>
      <c r="D1871" s="1" t="s">
        <v>7035</v>
      </c>
      <c r="E1871" s="1" t="s">
        <v>27</v>
      </c>
      <c r="F1871" s="1" t="s">
        <v>58</v>
      </c>
      <c r="G1871" s="2">
        <v>44269</v>
      </c>
      <c r="H1871" s="3">
        <v>0.59166666666666667</v>
      </c>
      <c r="I1871">
        <v>28681122</v>
      </c>
      <c r="J1871">
        <v>6</v>
      </c>
      <c r="K1871" s="1" t="s">
        <v>6832</v>
      </c>
      <c r="L1871">
        <v>0</v>
      </c>
      <c r="M1871" s="4">
        <v>4.0671516250000002</v>
      </c>
      <c r="N1871" s="5">
        <v>6358.5</v>
      </c>
      <c r="O1871" s="5">
        <f>IF(March_21[[#This Row],[WIN_OSE]]=0,('Summary Sheet'!$O$1)-('Summary Sheet'!$O$1*2%),-'Summary Sheet'!$O$1*(March_21[[#This Row],[BSP]]-1))</f>
        <v>1.96</v>
      </c>
    </row>
    <row r="1872" spans="1:15" x14ac:dyDescent="0.25">
      <c r="A1872">
        <v>180531778</v>
      </c>
      <c r="B1872" s="1" t="s">
        <v>23</v>
      </c>
      <c r="C1872" s="1" t="s">
        <v>3138</v>
      </c>
      <c r="D1872" s="1" t="s">
        <v>7035</v>
      </c>
      <c r="E1872" s="1" t="s">
        <v>47</v>
      </c>
      <c r="F1872" s="1" t="s">
        <v>44</v>
      </c>
      <c r="G1872" s="2">
        <v>44269</v>
      </c>
      <c r="H1872" s="3">
        <v>0.60555555555555551</v>
      </c>
      <c r="I1872">
        <v>25211020</v>
      </c>
      <c r="J1872">
        <v>3</v>
      </c>
      <c r="K1872" s="1" t="s">
        <v>5633</v>
      </c>
      <c r="L1872">
        <v>0</v>
      </c>
      <c r="M1872" s="4">
        <v>3.5455345974252843</v>
      </c>
      <c r="N1872" s="5">
        <v>7300.44</v>
      </c>
      <c r="O1872" s="5">
        <f>IF(March_21[[#This Row],[WIN_OSE]]=0,('Summary Sheet'!$O$1)-('Summary Sheet'!$O$1*2%),-'Summary Sheet'!$O$1*(March_21[[#This Row],[BSP]]-1))</f>
        <v>1.96</v>
      </c>
    </row>
    <row r="1873" spans="1:15" x14ac:dyDescent="0.25">
      <c r="A1873">
        <v>180531780</v>
      </c>
      <c r="B1873" s="1" t="s">
        <v>23</v>
      </c>
      <c r="C1873" s="1" t="s">
        <v>3138</v>
      </c>
      <c r="D1873" s="1" t="s">
        <v>7035</v>
      </c>
      <c r="E1873" s="1" t="s">
        <v>27</v>
      </c>
      <c r="F1873" s="1" t="s">
        <v>58</v>
      </c>
      <c r="G1873" s="2">
        <v>44269</v>
      </c>
      <c r="H1873" s="3">
        <v>0.61944444444444446</v>
      </c>
      <c r="I1873">
        <v>27799895</v>
      </c>
      <c r="J1873">
        <v>6</v>
      </c>
      <c r="K1873" s="1" t="s">
        <v>3277</v>
      </c>
      <c r="L1873">
        <v>0</v>
      </c>
      <c r="M1873" s="4">
        <v>4.0672735956194792</v>
      </c>
      <c r="N1873" s="5">
        <v>4302.08</v>
      </c>
      <c r="O1873" s="5">
        <f>IF(March_21[[#This Row],[WIN_OSE]]=0,('Summary Sheet'!$O$1)-('Summary Sheet'!$O$1*2%),-'Summary Sheet'!$O$1*(March_21[[#This Row],[BSP]]-1))</f>
        <v>1.96</v>
      </c>
    </row>
    <row r="1874" spans="1:15" x14ac:dyDescent="0.25">
      <c r="A1874">
        <v>180531782</v>
      </c>
      <c r="B1874" s="1" t="s">
        <v>23</v>
      </c>
      <c r="C1874" s="1" t="s">
        <v>3138</v>
      </c>
      <c r="D1874" s="1" t="s">
        <v>7035</v>
      </c>
      <c r="E1874" s="1" t="s">
        <v>43</v>
      </c>
      <c r="F1874" s="1" t="s">
        <v>44</v>
      </c>
      <c r="G1874" s="2">
        <v>44269</v>
      </c>
      <c r="H1874" s="3">
        <v>0.63263888888888886</v>
      </c>
      <c r="I1874">
        <v>28679338</v>
      </c>
      <c r="J1874">
        <v>1</v>
      </c>
      <c r="K1874" s="1" t="s">
        <v>3238</v>
      </c>
      <c r="L1874">
        <v>0</v>
      </c>
      <c r="M1874" s="4">
        <v>3.6717000624604417</v>
      </c>
      <c r="N1874" s="5">
        <v>4952.82</v>
      </c>
      <c r="O1874" s="5">
        <f>IF(March_21[[#This Row],[WIN_OSE]]=0,('Summary Sheet'!$O$1)-('Summary Sheet'!$O$1*2%),-'Summary Sheet'!$O$1*(March_21[[#This Row],[BSP]]-1))</f>
        <v>1.96</v>
      </c>
    </row>
    <row r="1875" spans="1:15" x14ac:dyDescent="0.25">
      <c r="A1875">
        <v>180531784</v>
      </c>
      <c r="B1875" s="1" t="s">
        <v>23</v>
      </c>
      <c r="C1875" s="1" t="s">
        <v>3138</v>
      </c>
      <c r="D1875" s="1" t="s">
        <v>7035</v>
      </c>
      <c r="E1875" s="1" t="s">
        <v>39</v>
      </c>
      <c r="F1875" s="1" t="s">
        <v>44</v>
      </c>
      <c r="G1875" s="2">
        <v>44269</v>
      </c>
      <c r="H1875" s="3">
        <v>0.64444444444444449</v>
      </c>
      <c r="I1875">
        <v>37307506</v>
      </c>
      <c r="J1875">
        <v>6</v>
      </c>
      <c r="K1875" s="1" t="s">
        <v>6474</v>
      </c>
      <c r="L1875">
        <v>1</v>
      </c>
      <c r="M1875" s="4">
        <v>4.5493640117772136</v>
      </c>
      <c r="N1875" s="5">
        <v>4091.86</v>
      </c>
      <c r="O1875" s="5">
        <f>IF(March_21[[#This Row],[WIN_OSE]]=0,('Summary Sheet'!$O$1)-('Summary Sheet'!$O$1*2%),-'Summary Sheet'!$O$1*(March_21[[#This Row],[BSP]]-1))</f>
        <v>-7.0987280235544272</v>
      </c>
    </row>
    <row r="1876" spans="1:15" x14ac:dyDescent="0.25">
      <c r="A1876">
        <v>180531786</v>
      </c>
      <c r="B1876" s="1" t="s">
        <v>23</v>
      </c>
      <c r="C1876" s="1" t="s">
        <v>3138</v>
      </c>
      <c r="D1876" s="1" t="s">
        <v>7035</v>
      </c>
      <c r="E1876" s="1" t="s">
        <v>41</v>
      </c>
      <c r="F1876" s="1" t="s">
        <v>44</v>
      </c>
      <c r="G1876" s="2">
        <v>44269</v>
      </c>
      <c r="H1876" s="3">
        <v>0.65833333333333333</v>
      </c>
      <c r="I1876">
        <v>26303211</v>
      </c>
      <c r="J1876">
        <v>1</v>
      </c>
      <c r="K1876" s="1" t="s">
        <v>4775</v>
      </c>
      <c r="L1876">
        <v>1</v>
      </c>
      <c r="M1876" s="4">
        <v>2.98</v>
      </c>
      <c r="N1876" s="5">
        <v>6039.5</v>
      </c>
      <c r="O1876" s="5">
        <f>IF(March_21[[#This Row],[WIN_OSE]]=0,('Summary Sheet'!$O$1)-('Summary Sheet'!$O$1*2%),-'Summary Sheet'!$O$1*(March_21[[#This Row],[BSP]]-1))</f>
        <v>-3.96</v>
      </c>
    </row>
    <row r="1877" spans="1:15" x14ac:dyDescent="0.25">
      <c r="A1877">
        <v>180531788</v>
      </c>
      <c r="B1877" s="1" t="s">
        <v>23</v>
      </c>
      <c r="C1877" s="1" t="s">
        <v>3138</v>
      </c>
      <c r="D1877" s="1" t="s">
        <v>7035</v>
      </c>
      <c r="E1877" s="1" t="s">
        <v>39</v>
      </c>
      <c r="F1877" s="1" t="s">
        <v>44</v>
      </c>
      <c r="G1877" s="2">
        <v>44269</v>
      </c>
      <c r="H1877" s="3">
        <v>0.67222222222222228</v>
      </c>
      <c r="I1877">
        <v>38794084</v>
      </c>
      <c r="J1877">
        <v>2</v>
      </c>
      <c r="K1877" s="1" t="s">
        <v>6482</v>
      </c>
      <c r="L1877">
        <v>0</v>
      </c>
      <c r="M1877" s="4">
        <v>4.9000000000000004</v>
      </c>
      <c r="N1877" s="5">
        <v>3953.28</v>
      </c>
      <c r="O1877" s="5">
        <f>IF(March_21[[#This Row],[WIN_OSE]]=0,('Summary Sheet'!$O$1)-('Summary Sheet'!$O$1*2%),-'Summary Sheet'!$O$1*(March_21[[#This Row],[BSP]]-1))</f>
        <v>1.96</v>
      </c>
    </row>
    <row r="1878" spans="1:15" x14ac:dyDescent="0.25">
      <c r="A1878">
        <v>180531790</v>
      </c>
      <c r="B1878" s="1" t="s">
        <v>23</v>
      </c>
      <c r="C1878" s="1" t="s">
        <v>3138</v>
      </c>
      <c r="D1878" s="1" t="s">
        <v>7035</v>
      </c>
      <c r="E1878" s="1" t="s">
        <v>41</v>
      </c>
      <c r="F1878" s="1" t="s">
        <v>44</v>
      </c>
      <c r="G1878" s="2">
        <v>44269</v>
      </c>
      <c r="H1878" s="3">
        <v>0.68611111111111112</v>
      </c>
      <c r="I1878">
        <v>18784049</v>
      </c>
      <c r="J1878">
        <v>2</v>
      </c>
      <c r="K1878" s="1" t="s">
        <v>480</v>
      </c>
      <c r="L1878">
        <v>1</v>
      </c>
      <c r="M1878" s="4">
        <v>4.2</v>
      </c>
      <c r="N1878" s="5">
        <v>3202.8</v>
      </c>
      <c r="O1878" s="5">
        <f>IF(March_21[[#This Row],[WIN_OSE]]=0,('Summary Sheet'!$O$1)-('Summary Sheet'!$O$1*2%),-'Summary Sheet'!$O$1*(March_21[[#This Row],[BSP]]-1))</f>
        <v>-6.4</v>
      </c>
    </row>
    <row r="1879" spans="1:15" x14ac:dyDescent="0.25">
      <c r="A1879">
        <v>180531792</v>
      </c>
      <c r="B1879" s="1" t="s">
        <v>23</v>
      </c>
      <c r="C1879" s="1" t="s">
        <v>3138</v>
      </c>
      <c r="D1879" s="1" t="s">
        <v>7035</v>
      </c>
      <c r="E1879" s="1" t="s">
        <v>47</v>
      </c>
      <c r="F1879" s="1" t="s">
        <v>44</v>
      </c>
      <c r="G1879" s="2">
        <v>44269</v>
      </c>
      <c r="H1879" s="3">
        <v>0.7</v>
      </c>
      <c r="I1879">
        <v>28752931</v>
      </c>
      <c r="J1879">
        <v>4</v>
      </c>
      <c r="K1879" s="1" t="s">
        <v>6641</v>
      </c>
      <c r="L1879">
        <v>0</v>
      </c>
      <c r="M1879" s="4">
        <v>3.3855947523614982</v>
      </c>
      <c r="N1879" s="5">
        <v>6996.6</v>
      </c>
      <c r="O1879" s="5">
        <f>IF(March_21[[#This Row],[WIN_OSE]]=0,('Summary Sheet'!$O$1)-('Summary Sheet'!$O$1*2%),-'Summary Sheet'!$O$1*(March_21[[#This Row],[BSP]]-1))</f>
        <v>1.96</v>
      </c>
    </row>
    <row r="1880" spans="1:15" x14ac:dyDescent="0.25">
      <c r="A1880">
        <v>180531794</v>
      </c>
      <c r="B1880" s="1" t="s">
        <v>23</v>
      </c>
      <c r="C1880" s="1" t="s">
        <v>3138</v>
      </c>
      <c r="D1880" s="1" t="s">
        <v>7035</v>
      </c>
      <c r="E1880" s="1" t="s">
        <v>49</v>
      </c>
      <c r="F1880" s="1" t="s">
        <v>58</v>
      </c>
      <c r="G1880" s="2">
        <v>44269</v>
      </c>
      <c r="H1880" s="3">
        <v>0.71388888888888891</v>
      </c>
      <c r="I1880">
        <v>38289898</v>
      </c>
      <c r="J1880">
        <v>3</v>
      </c>
      <c r="K1880" s="1" t="s">
        <v>5645</v>
      </c>
      <c r="L1880">
        <v>0</v>
      </c>
      <c r="M1880" s="4">
        <v>4.0546594432189895</v>
      </c>
      <c r="N1880" s="5">
        <v>3227.4</v>
      </c>
      <c r="O1880" s="5">
        <f>IF(March_21[[#This Row],[WIN_OSE]]=0,('Summary Sheet'!$O$1)-('Summary Sheet'!$O$1*2%),-'Summary Sheet'!$O$1*(March_21[[#This Row],[BSP]]-1))</f>
        <v>1.96</v>
      </c>
    </row>
    <row r="1881" spans="1:15" x14ac:dyDescent="0.25">
      <c r="A1881">
        <v>180531796</v>
      </c>
      <c r="B1881" s="1" t="s">
        <v>23</v>
      </c>
      <c r="C1881" s="1" t="s">
        <v>3138</v>
      </c>
      <c r="D1881" s="1" t="s">
        <v>7035</v>
      </c>
      <c r="E1881" s="1" t="s">
        <v>41</v>
      </c>
      <c r="F1881" s="1" t="s">
        <v>44</v>
      </c>
      <c r="G1881" s="2">
        <v>44269</v>
      </c>
      <c r="H1881" s="3">
        <v>0.72777777777777775</v>
      </c>
      <c r="I1881">
        <v>36141611</v>
      </c>
      <c r="J1881">
        <v>5</v>
      </c>
      <c r="K1881" s="1" t="s">
        <v>3218</v>
      </c>
      <c r="L1881">
        <v>0</v>
      </c>
      <c r="M1881" s="4">
        <v>4.0999999999999996</v>
      </c>
      <c r="N1881" s="5">
        <v>7970.5</v>
      </c>
      <c r="O1881" s="5">
        <f>IF(March_21[[#This Row],[WIN_OSE]]=0,('Summary Sheet'!$O$1)-('Summary Sheet'!$O$1*2%),-'Summary Sheet'!$O$1*(March_21[[#This Row],[BSP]]-1))</f>
        <v>1.96</v>
      </c>
    </row>
    <row r="1882" spans="1:15" x14ac:dyDescent="0.25">
      <c r="A1882">
        <v>180531798</v>
      </c>
      <c r="B1882" s="1" t="s">
        <v>23</v>
      </c>
      <c r="C1882" s="1" t="s">
        <v>3138</v>
      </c>
      <c r="D1882" s="1" t="s">
        <v>7035</v>
      </c>
      <c r="E1882" s="1" t="s">
        <v>41</v>
      </c>
      <c r="F1882" s="1" t="s">
        <v>44</v>
      </c>
      <c r="G1882" s="2">
        <v>44269</v>
      </c>
      <c r="H1882" s="3">
        <v>0.73888888888888893</v>
      </c>
      <c r="I1882">
        <v>38711411</v>
      </c>
      <c r="J1882">
        <v>6</v>
      </c>
      <c r="K1882" s="1" t="s">
        <v>103</v>
      </c>
      <c r="L1882">
        <v>0</v>
      </c>
      <c r="M1882" s="4">
        <v>3.5</v>
      </c>
      <c r="N1882" s="5">
        <v>8443.56</v>
      </c>
      <c r="O1882" s="5">
        <f>IF(March_21[[#This Row],[WIN_OSE]]=0,('Summary Sheet'!$O$1)-('Summary Sheet'!$O$1*2%),-'Summary Sheet'!$O$1*(March_21[[#This Row],[BSP]]-1))</f>
        <v>1.96</v>
      </c>
    </row>
    <row r="1883" spans="1:15" x14ac:dyDescent="0.25">
      <c r="A1883">
        <v>180531800</v>
      </c>
      <c r="B1883" s="1" t="s">
        <v>23</v>
      </c>
      <c r="C1883" s="1" t="s">
        <v>3138</v>
      </c>
      <c r="D1883" s="1" t="s">
        <v>7035</v>
      </c>
      <c r="E1883" s="1" t="s">
        <v>75</v>
      </c>
      <c r="F1883" s="1" t="s">
        <v>58</v>
      </c>
      <c r="G1883" s="2">
        <v>44269</v>
      </c>
      <c r="H1883" s="3">
        <v>0.75138888888888888</v>
      </c>
      <c r="I1883">
        <v>38794089</v>
      </c>
      <c r="J1883">
        <v>3</v>
      </c>
      <c r="K1883" s="1" t="s">
        <v>6483</v>
      </c>
      <c r="L1883">
        <v>0</v>
      </c>
      <c r="M1883" s="4">
        <v>2.7929578629999998</v>
      </c>
      <c r="N1883" s="5">
        <v>16668.32</v>
      </c>
      <c r="O1883" s="5">
        <f>IF(March_21[[#This Row],[WIN_OSE]]=0,('Summary Sheet'!$O$1)-('Summary Sheet'!$O$1*2%),-'Summary Sheet'!$O$1*(March_21[[#This Row],[BSP]]-1))</f>
        <v>1.96</v>
      </c>
    </row>
    <row r="1884" spans="1:15" x14ac:dyDescent="0.25">
      <c r="A1884">
        <v>180532252</v>
      </c>
      <c r="B1884" s="1" t="s">
        <v>1277</v>
      </c>
      <c r="C1884" s="1" t="s">
        <v>3132</v>
      </c>
      <c r="D1884" s="1" t="s">
        <v>7035</v>
      </c>
      <c r="E1884" s="1" t="s">
        <v>65</v>
      </c>
      <c r="F1884" s="1" t="s">
        <v>42</v>
      </c>
      <c r="G1884" s="2">
        <v>44269</v>
      </c>
      <c r="H1884" s="3">
        <v>0.7631944444444444</v>
      </c>
      <c r="I1884">
        <v>38395380</v>
      </c>
      <c r="J1884">
        <v>6</v>
      </c>
      <c r="K1884" s="1" t="s">
        <v>3963</v>
      </c>
      <c r="L1884">
        <v>0</v>
      </c>
      <c r="M1884" s="4">
        <v>3.9</v>
      </c>
      <c r="N1884" s="5">
        <v>6785.86</v>
      </c>
      <c r="O1884" s="5">
        <f>IF(March_21[[#This Row],[WIN_OSE]]=0,('Summary Sheet'!$O$1)-('Summary Sheet'!$O$1*2%),-'Summary Sheet'!$O$1*(March_21[[#This Row],[BSP]]-1))</f>
        <v>1.96</v>
      </c>
    </row>
    <row r="1885" spans="1:15" x14ac:dyDescent="0.25">
      <c r="A1885">
        <v>180532254</v>
      </c>
      <c r="B1885" s="1" t="s">
        <v>1277</v>
      </c>
      <c r="C1885" s="1" t="s">
        <v>3132</v>
      </c>
      <c r="D1885" s="1" t="s">
        <v>7035</v>
      </c>
      <c r="E1885" s="1" t="s">
        <v>41</v>
      </c>
      <c r="F1885" s="1" t="s">
        <v>42</v>
      </c>
      <c r="G1885" s="2">
        <v>44269</v>
      </c>
      <c r="H1885" s="3">
        <v>0.77500000000000002</v>
      </c>
      <c r="I1885">
        <v>28678468</v>
      </c>
      <c r="J1885">
        <v>1</v>
      </c>
      <c r="K1885" s="1" t="s">
        <v>102</v>
      </c>
      <c r="L1885">
        <v>0</v>
      </c>
      <c r="M1885" s="4">
        <v>4.192039769504774</v>
      </c>
      <c r="N1885" s="5">
        <v>8995.7199999999993</v>
      </c>
      <c r="O1885" s="5">
        <f>IF(March_21[[#This Row],[WIN_OSE]]=0,('Summary Sheet'!$O$1)-('Summary Sheet'!$O$1*2%),-'Summary Sheet'!$O$1*(March_21[[#This Row],[BSP]]-1))</f>
        <v>1.96</v>
      </c>
    </row>
    <row r="1886" spans="1:15" x14ac:dyDescent="0.25">
      <c r="A1886">
        <v>180532256</v>
      </c>
      <c r="B1886" s="1" t="s">
        <v>1277</v>
      </c>
      <c r="C1886" s="1" t="s">
        <v>3132</v>
      </c>
      <c r="D1886" s="1" t="s">
        <v>7035</v>
      </c>
      <c r="E1886" s="1" t="s">
        <v>17</v>
      </c>
      <c r="F1886" s="1" t="s">
        <v>42</v>
      </c>
      <c r="G1886" s="2">
        <v>44269</v>
      </c>
      <c r="H1886" s="3">
        <v>0.78541666666666665</v>
      </c>
      <c r="I1886">
        <v>38422340</v>
      </c>
      <c r="J1886">
        <v>2</v>
      </c>
      <c r="K1886" s="1" t="s">
        <v>4728</v>
      </c>
      <c r="L1886">
        <v>0</v>
      </c>
      <c r="M1886" s="4">
        <v>1.9190269911709072</v>
      </c>
      <c r="N1886" s="5">
        <v>23239.52</v>
      </c>
      <c r="O1886" s="5">
        <f>IF(March_21[[#This Row],[WIN_OSE]]=0,('Summary Sheet'!$O$1)-('Summary Sheet'!$O$1*2%),-'Summary Sheet'!$O$1*(March_21[[#This Row],[BSP]]-1))</f>
        <v>1.96</v>
      </c>
    </row>
    <row r="1887" spans="1:15" x14ac:dyDescent="0.25">
      <c r="A1887">
        <v>180532258</v>
      </c>
      <c r="B1887" s="1" t="s">
        <v>1277</v>
      </c>
      <c r="C1887" s="1" t="s">
        <v>3132</v>
      </c>
      <c r="D1887" s="1" t="s">
        <v>7035</v>
      </c>
      <c r="E1887" s="1" t="s">
        <v>17</v>
      </c>
      <c r="F1887" s="1" t="s">
        <v>42</v>
      </c>
      <c r="G1887" s="2">
        <v>44269</v>
      </c>
      <c r="H1887" s="3">
        <v>0.79791666666666672</v>
      </c>
      <c r="I1887">
        <v>38794243</v>
      </c>
      <c r="J1887">
        <v>1</v>
      </c>
      <c r="K1887" s="1" t="s">
        <v>572</v>
      </c>
      <c r="L1887">
        <v>0</v>
      </c>
      <c r="M1887" s="4">
        <v>3.4763776480000002</v>
      </c>
      <c r="N1887" s="5">
        <v>12189.72</v>
      </c>
      <c r="O1887" s="5">
        <f>IF(March_21[[#This Row],[WIN_OSE]]=0,('Summary Sheet'!$O$1)-('Summary Sheet'!$O$1*2%),-'Summary Sheet'!$O$1*(March_21[[#This Row],[BSP]]-1))</f>
        <v>1.96</v>
      </c>
    </row>
    <row r="1888" spans="1:15" x14ac:dyDescent="0.25">
      <c r="A1888">
        <v>180532260</v>
      </c>
      <c r="B1888" s="1" t="s">
        <v>1277</v>
      </c>
      <c r="C1888" s="1" t="s">
        <v>3132</v>
      </c>
      <c r="D1888" s="1" t="s">
        <v>7035</v>
      </c>
      <c r="E1888" s="1" t="s">
        <v>17</v>
      </c>
      <c r="F1888" s="1" t="s">
        <v>42</v>
      </c>
      <c r="G1888" s="2">
        <v>44269</v>
      </c>
      <c r="H1888" s="3">
        <v>0.80972222222222223</v>
      </c>
      <c r="I1888">
        <v>38794246</v>
      </c>
      <c r="J1888">
        <v>3</v>
      </c>
      <c r="K1888" s="1" t="s">
        <v>4740</v>
      </c>
      <c r="L1888">
        <v>0</v>
      </c>
      <c r="M1888" s="4">
        <v>3.3567598159999998</v>
      </c>
      <c r="N1888" s="5">
        <v>9699.76</v>
      </c>
      <c r="O1888" s="5">
        <f>IF(March_21[[#This Row],[WIN_OSE]]=0,('Summary Sheet'!$O$1)-('Summary Sheet'!$O$1*2%),-'Summary Sheet'!$O$1*(March_21[[#This Row],[BSP]]-1))</f>
        <v>1.96</v>
      </c>
    </row>
    <row r="1889" spans="1:15" x14ac:dyDescent="0.25">
      <c r="A1889">
        <v>180532262</v>
      </c>
      <c r="B1889" s="1" t="s">
        <v>1277</v>
      </c>
      <c r="C1889" s="1" t="s">
        <v>3132</v>
      </c>
      <c r="D1889" s="1" t="s">
        <v>7035</v>
      </c>
      <c r="E1889" s="1" t="s">
        <v>47</v>
      </c>
      <c r="F1889" s="1" t="s">
        <v>42</v>
      </c>
      <c r="G1889" s="2">
        <v>44269</v>
      </c>
      <c r="H1889" s="3">
        <v>0.82013888888888886</v>
      </c>
      <c r="I1889">
        <v>28586754</v>
      </c>
      <c r="J1889">
        <v>2</v>
      </c>
      <c r="K1889" s="1" t="s">
        <v>243</v>
      </c>
      <c r="L1889">
        <v>0</v>
      </c>
      <c r="M1889" s="4">
        <v>4.5</v>
      </c>
      <c r="N1889" s="5">
        <v>8335.3799999999992</v>
      </c>
      <c r="O1889" s="5">
        <f>IF(March_21[[#This Row],[WIN_OSE]]=0,('Summary Sheet'!$O$1)-('Summary Sheet'!$O$1*2%),-'Summary Sheet'!$O$1*(March_21[[#This Row],[BSP]]-1))</f>
        <v>1.96</v>
      </c>
    </row>
    <row r="1890" spans="1:15" x14ac:dyDescent="0.25">
      <c r="A1890">
        <v>180532264</v>
      </c>
      <c r="B1890" s="1" t="s">
        <v>1277</v>
      </c>
      <c r="C1890" s="1" t="s">
        <v>3132</v>
      </c>
      <c r="D1890" s="1" t="s">
        <v>7035</v>
      </c>
      <c r="E1890" s="1" t="s">
        <v>17</v>
      </c>
      <c r="F1890" s="1" t="s">
        <v>56</v>
      </c>
      <c r="G1890" s="2">
        <v>44269</v>
      </c>
      <c r="H1890" s="3">
        <v>0.83194444444444449</v>
      </c>
      <c r="I1890">
        <v>35537404</v>
      </c>
      <c r="J1890">
        <v>6</v>
      </c>
      <c r="K1890" s="1" t="s">
        <v>4296</v>
      </c>
      <c r="L1890">
        <v>0</v>
      </c>
      <c r="M1890" s="4">
        <v>1.84</v>
      </c>
      <c r="N1890" s="5">
        <v>25204.54</v>
      </c>
      <c r="O1890" s="5">
        <f>IF(March_21[[#This Row],[WIN_OSE]]=0,('Summary Sheet'!$O$1)-('Summary Sheet'!$O$1*2%),-'Summary Sheet'!$O$1*(March_21[[#This Row],[BSP]]-1))</f>
        <v>1.96</v>
      </c>
    </row>
    <row r="1891" spans="1:15" x14ac:dyDescent="0.25">
      <c r="A1891">
        <v>180532266</v>
      </c>
      <c r="B1891" s="1" t="s">
        <v>1277</v>
      </c>
      <c r="C1891" s="1" t="s">
        <v>3132</v>
      </c>
      <c r="D1891" s="1" t="s">
        <v>7035</v>
      </c>
      <c r="E1891" s="1" t="s">
        <v>17</v>
      </c>
      <c r="F1891" s="1" t="s">
        <v>42</v>
      </c>
      <c r="G1891" s="2">
        <v>44269</v>
      </c>
      <c r="H1891" s="3">
        <v>0.84166666666666667</v>
      </c>
      <c r="I1891">
        <v>38794248</v>
      </c>
      <c r="J1891">
        <v>2</v>
      </c>
      <c r="K1891" s="1" t="s">
        <v>6487</v>
      </c>
      <c r="L1891">
        <v>0</v>
      </c>
      <c r="M1891" s="4">
        <v>2.6</v>
      </c>
      <c r="N1891" s="5">
        <v>27390.3</v>
      </c>
      <c r="O1891" s="5">
        <f>IF(March_21[[#This Row],[WIN_OSE]]=0,('Summary Sheet'!$O$1)-('Summary Sheet'!$O$1*2%),-'Summary Sheet'!$O$1*(March_21[[#This Row],[BSP]]-1))</f>
        <v>1.96</v>
      </c>
    </row>
    <row r="1892" spans="1:15" x14ac:dyDescent="0.25">
      <c r="A1892">
        <v>180532268</v>
      </c>
      <c r="B1892" s="1" t="s">
        <v>1277</v>
      </c>
      <c r="C1892" s="1" t="s">
        <v>3132</v>
      </c>
      <c r="D1892" s="1" t="s">
        <v>7035</v>
      </c>
      <c r="E1892" s="1" t="s">
        <v>17</v>
      </c>
      <c r="F1892" s="1" t="s">
        <v>42</v>
      </c>
      <c r="G1892" s="2">
        <v>44269</v>
      </c>
      <c r="H1892" s="3">
        <v>0.8520833333333333</v>
      </c>
      <c r="I1892">
        <v>28225080</v>
      </c>
      <c r="J1892">
        <v>5</v>
      </c>
      <c r="K1892" s="1" t="s">
        <v>4435</v>
      </c>
      <c r="L1892">
        <v>0</v>
      </c>
      <c r="M1892" s="4">
        <v>2.0374579005659683</v>
      </c>
      <c r="N1892" s="5">
        <v>30423.78</v>
      </c>
      <c r="O1892" s="5">
        <f>IF(March_21[[#This Row],[WIN_OSE]]=0,('Summary Sheet'!$O$1)-('Summary Sheet'!$O$1*2%),-'Summary Sheet'!$O$1*(March_21[[#This Row],[BSP]]-1))</f>
        <v>1.96</v>
      </c>
    </row>
    <row r="1893" spans="1:15" x14ac:dyDescent="0.25">
      <c r="A1893">
        <v>180532270</v>
      </c>
      <c r="B1893" s="1" t="s">
        <v>1277</v>
      </c>
      <c r="C1893" s="1" t="s">
        <v>3132</v>
      </c>
      <c r="D1893" s="1" t="s">
        <v>7035</v>
      </c>
      <c r="E1893" s="1" t="s">
        <v>17</v>
      </c>
      <c r="F1893" s="1" t="s">
        <v>56</v>
      </c>
      <c r="G1893" s="2">
        <v>44269</v>
      </c>
      <c r="H1893" s="3">
        <v>0.86527777777777781</v>
      </c>
      <c r="I1893">
        <v>28590823</v>
      </c>
      <c r="J1893">
        <v>4</v>
      </c>
      <c r="K1893" s="1" t="s">
        <v>6836</v>
      </c>
      <c r="L1893">
        <v>0</v>
      </c>
      <c r="M1893" s="4">
        <v>2.0563684393720187</v>
      </c>
      <c r="N1893" s="5">
        <v>28032.36</v>
      </c>
      <c r="O1893" s="5">
        <f>IF(March_21[[#This Row],[WIN_OSE]]=0,('Summary Sheet'!$O$1)-('Summary Sheet'!$O$1*2%),-'Summary Sheet'!$O$1*(March_21[[#This Row],[BSP]]-1))</f>
        <v>1.96</v>
      </c>
    </row>
    <row r="1894" spans="1:15" x14ac:dyDescent="0.25">
      <c r="A1894">
        <v>180532272</v>
      </c>
      <c r="B1894" s="1" t="s">
        <v>1277</v>
      </c>
      <c r="C1894" s="1" t="s">
        <v>3132</v>
      </c>
      <c r="D1894" s="1" t="s">
        <v>7035</v>
      </c>
      <c r="E1894" s="1" t="s">
        <v>24</v>
      </c>
      <c r="F1894" s="1" t="s">
        <v>42</v>
      </c>
      <c r="G1894" s="2">
        <v>44269</v>
      </c>
      <c r="H1894" s="3">
        <v>0.87569444444444444</v>
      </c>
      <c r="I1894">
        <v>36844669</v>
      </c>
      <c r="J1894">
        <v>1</v>
      </c>
      <c r="K1894" s="1" t="s">
        <v>1208</v>
      </c>
      <c r="L1894">
        <v>1</v>
      </c>
      <c r="M1894" s="4">
        <v>4.1518612932585537</v>
      </c>
      <c r="N1894" s="5">
        <v>7043.08</v>
      </c>
      <c r="O1894" s="5">
        <f>IF(March_21[[#This Row],[WIN_OSE]]=0,('Summary Sheet'!$O$1)-('Summary Sheet'!$O$1*2%),-'Summary Sheet'!$O$1*(March_21[[#This Row],[BSP]]-1))</f>
        <v>-6.3037225865171074</v>
      </c>
    </row>
    <row r="1895" spans="1:15" x14ac:dyDescent="0.25">
      <c r="A1895">
        <v>180532274</v>
      </c>
      <c r="B1895" s="1" t="s">
        <v>1277</v>
      </c>
      <c r="C1895" s="1" t="s">
        <v>3132</v>
      </c>
      <c r="D1895" s="1" t="s">
        <v>7035</v>
      </c>
      <c r="E1895" s="1" t="s">
        <v>47</v>
      </c>
      <c r="F1895" s="1" t="s">
        <v>42</v>
      </c>
      <c r="G1895" s="2">
        <v>44269</v>
      </c>
      <c r="H1895" s="3">
        <v>0.88611111111111107</v>
      </c>
      <c r="I1895">
        <v>37276900</v>
      </c>
      <c r="J1895">
        <v>4</v>
      </c>
      <c r="K1895" s="1" t="s">
        <v>184</v>
      </c>
      <c r="L1895">
        <v>0</v>
      </c>
      <c r="M1895" s="4">
        <v>2.78</v>
      </c>
      <c r="N1895" s="5">
        <v>12779.68</v>
      </c>
      <c r="O1895" s="5">
        <f>IF(March_21[[#This Row],[WIN_OSE]]=0,('Summary Sheet'!$O$1)-('Summary Sheet'!$O$1*2%),-'Summary Sheet'!$O$1*(March_21[[#This Row],[BSP]]-1))</f>
        <v>1.96</v>
      </c>
    </row>
    <row r="1896" spans="1:15" x14ac:dyDescent="0.25">
      <c r="A1896">
        <v>180532940</v>
      </c>
      <c r="B1896" s="1" t="s">
        <v>16</v>
      </c>
      <c r="C1896" s="1" t="s">
        <v>5302</v>
      </c>
      <c r="D1896" s="1" t="s">
        <v>7035</v>
      </c>
      <c r="E1896" s="1" t="s">
        <v>17</v>
      </c>
      <c r="F1896" s="1" t="s">
        <v>54</v>
      </c>
      <c r="G1896" s="2">
        <v>44269</v>
      </c>
      <c r="H1896" s="3">
        <v>0.75624999999999998</v>
      </c>
      <c r="I1896">
        <v>22389876</v>
      </c>
      <c r="J1896">
        <v>1</v>
      </c>
      <c r="K1896" s="1" t="s">
        <v>5781</v>
      </c>
      <c r="L1896">
        <v>0</v>
      </c>
      <c r="M1896" s="4">
        <v>2.274585473834704</v>
      </c>
      <c r="N1896" s="5">
        <v>18678.64</v>
      </c>
      <c r="O1896" s="5">
        <f>IF(March_21[[#This Row],[WIN_OSE]]=0,('Summary Sheet'!$O$1)-('Summary Sheet'!$O$1*2%),-'Summary Sheet'!$O$1*(March_21[[#This Row],[BSP]]-1))</f>
        <v>1.96</v>
      </c>
    </row>
    <row r="1897" spans="1:15" x14ac:dyDescent="0.25">
      <c r="A1897">
        <v>180532942</v>
      </c>
      <c r="B1897" s="1" t="s">
        <v>16</v>
      </c>
      <c r="C1897" s="1" t="s">
        <v>5302</v>
      </c>
      <c r="D1897" s="1" t="s">
        <v>7035</v>
      </c>
      <c r="E1897" s="1" t="s">
        <v>17</v>
      </c>
      <c r="F1897" s="1" t="s">
        <v>54</v>
      </c>
      <c r="G1897" s="2">
        <v>44269</v>
      </c>
      <c r="H1897" s="3">
        <v>0.76944444444444449</v>
      </c>
      <c r="I1897">
        <v>26460203</v>
      </c>
      <c r="J1897">
        <v>2</v>
      </c>
      <c r="K1897" s="1" t="s">
        <v>6679</v>
      </c>
      <c r="L1897">
        <v>0</v>
      </c>
      <c r="M1897" s="4">
        <v>2.76</v>
      </c>
      <c r="N1897" s="5">
        <v>17484.46</v>
      </c>
      <c r="O1897" s="5">
        <f>IF(March_21[[#This Row],[WIN_OSE]]=0,('Summary Sheet'!$O$1)-('Summary Sheet'!$O$1*2%),-'Summary Sheet'!$O$1*(March_21[[#This Row],[BSP]]-1))</f>
        <v>1.96</v>
      </c>
    </row>
    <row r="1898" spans="1:15" x14ac:dyDescent="0.25">
      <c r="A1898">
        <v>180532944</v>
      </c>
      <c r="B1898" s="1" t="s">
        <v>16</v>
      </c>
      <c r="C1898" s="1" t="s">
        <v>5302</v>
      </c>
      <c r="D1898" s="1" t="s">
        <v>7035</v>
      </c>
      <c r="E1898" s="1" t="s">
        <v>17</v>
      </c>
      <c r="F1898" s="1" t="s">
        <v>46</v>
      </c>
      <c r="G1898" s="2">
        <v>44269</v>
      </c>
      <c r="H1898" s="3">
        <v>0.77986111111111112</v>
      </c>
      <c r="I1898">
        <v>29176499</v>
      </c>
      <c r="J1898">
        <v>3</v>
      </c>
      <c r="K1898" s="1" t="s">
        <v>6837</v>
      </c>
      <c r="L1898">
        <v>0</v>
      </c>
      <c r="M1898" s="4">
        <v>2.82</v>
      </c>
      <c r="N1898" s="5">
        <v>16114.94</v>
      </c>
      <c r="O1898" s="5">
        <f>IF(March_21[[#This Row],[WIN_OSE]]=0,('Summary Sheet'!$O$1)-('Summary Sheet'!$O$1*2%),-'Summary Sheet'!$O$1*(March_21[[#This Row],[BSP]]-1))</f>
        <v>1.96</v>
      </c>
    </row>
    <row r="1899" spans="1:15" x14ac:dyDescent="0.25">
      <c r="A1899">
        <v>180532946</v>
      </c>
      <c r="B1899" s="1" t="s">
        <v>16</v>
      </c>
      <c r="C1899" s="1" t="s">
        <v>5302</v>
      </c>
      <c r="D1899" s="1" t="s">
        <v>7035</v>
      </c>
      <c r="E1899" s="1" t="s">
        <v>17</v>
      </c>
      <c r="F1899" s="1" t="s">
        <v>54</v>
      </c>
      <c r="G1899" s="2">
        <v>44269</v>
      </c>
      <c r="H1899" s="3">
        <v>0.79027777777777775</v>
      </c>
      <c r="I1899">
        <v>36630349</v>
      </c>
      <c r="J1899">
        <v>4</v>
      </c>
      <c r="K1899" s="1" t="s">
        <v>5245</v>
      </c>
      <c r="L1899">
        <v>0</v>
      </c>
      <c r="M1899" s="4">
        <v>1.4920121236440991</v>
      </c>
      <c r="N1899" s="5">
        <v>39559.82</v>
      </c>
      <c r="O1899" s="5">
        <f>IF(March_21[[#This Row],[WIN_OSE]]=0,('Summary Sheet'!$O$1)-('Summary Sheet'!$O$1*2%),-'Summary Sheet'!$O$1*(March_21[[#This Row],[BSP]]-1))</f>
        <v>1.96</v>
      </c>
    </row>
    <row r="1900" spans="1:15" x14ac:dyDescent="0.25">
      <c r="A1900">
        <v>180532948</v>
      </c>
      <c r="B1900" s="1" t="s">
        <v>16</v>
      </c>
      <c r="C1900" s="1" t="s">
        <v>5302</v>
      </c>
      <c r="D1900" s="1" t="s">
        <v>7035</v>
      </c>
      <c r="E1900" s="1" t="s">
        <v>17</v>
      </c>
      <c r="F1900" s="1" t="s">
        <v>54</v>
      </c>
      <c r="G1900" s="2">
        <v>44269</v>
      </c>
      <c r="H1900" s="3">
        <v>0.8041666666666667</v>
      </c>
      <c r="I1900">
        <v>37981449</v>
      </c>
      <c r="J1900">
        <v>6</v>
      </c>
      <c r="K1900" s="1" t="s">
        <v>6505</v>
      </c>
      <c r="L1900">
        <v>0</v>
      </c>
      <c r="M1900" s="4">
        <v>3.25</v>
      </c>
      <c r="N1900" s="5">
        <v>14894.18</v>
      </c>
      <c r="O1900" s="5">
        <f>IF(March_21[[#This Row],[WIN_OSE]]=0,('Summary Sheet'!$O$1)-('Summary Sheet'!$O$1*2%),-'Summary Sheet'!$O$1*(March_21[[#This Row],[BSP]]-1))</f>
        <v>1.96</v>
      </c>
    </row>
    <row r="1901" spans="1:15" x14ac:dyDescent="0.25">
      <c r="A1901">
        <v>180532950</v>
      </c>
      <c r="B1901" s="1" t="s">
        <v>16</v>
      </c>
      <c r="C1901" s="1" t="s">
        <v>5302</v>
      </c>
      <c r="D1901" s="1" t="s">
        <v>7035</v>
      </c>
      <c r="E1901" s="1" t="s">
        <v>17</v>
      </c>
      <c r="F1901" s="1" t="s">
        <v>54</v>
      </c>
      <c r="G1901" s="2">
        <v>44269</v>
      </c>
      <c r="H1901" s="3">
        <v>0.81666666666666665</v>
      </c>
      <c r="I1901">
        <v>38711661</v>
      </c>
      <c r="J1901">
        <v>1</v>
      </c>
      <c r="K1901" s="1" t="s">
        <v>6494</v>
      </c>
      <c r="L1901">
        <v>0</v>
      </c>
      <c r="M1901" s="4">
        <v>2.7667999349999999</v>
      </c>
      <c r="N1901" s="5">
        <v>32051.56</v>
      </c>
      <c r="O1901" s="5">
        <f>IF(March_21[[#This Row],[WIN_OSE]]=0,('Summary Sheet'!$O$1)-('Summary Sheet'!$O$1*2%),-'Summary Sheet'!$O$1*(March_21[[#This Row],[BSP]]-1))</f>
        <v>1.96</v>
      </c>
    </row>
    <row r="1902" spans="1:15" x14ac:dyDescent="0.25">
      <c r="A1902">
        <v>180532952</v>
      </c>
      <c r="B1902" s="1" t="s">
        <v>16</v>
      </c>
      <c r="C1902" s="1" t="s">
        <v>5302</v>
      </c>
      <c r="D1902" s="1" t="s">
        <v>7035</v>
      </c>
      <c r="E1902" s="1" t="s">
        <v>17</v>
      </c>
      <c r="F1902" s="1" t="s">
        <v>54</v>
      </c>
      <c r="G1902" s="2">
        <v>44269</v>
      </c>
      <c r="H1902" s="3">
        <v>0.8305555555555556</v>
      </c>
      <c r="I1902">
        <v>38794234</v>
      </c>
      <c r="J1902">
        <v>2</v>
      </c>
      <c r="K1902" s="1" t="s">
        <v>6496</v>
      </c>
      <c r="L1902">
        <v>1</v>
      </c>
      <c r="M1902" s="4">
        <v>1.4176872183400153</v>
      </c>
      <c r="N1902" s="5">
        <v>47884.72</v>
      </c>
      <c r="O1902" s="5">
        <f>IF(March_21[[#This Row],[WIN_OSE]]=0,('Summary Sheet'!$O$1)-('Summary Sheet'!$O$1*2%),-'Summary Sheet'!$O$1*(March_21[[#This Row],[BSP]]-1))</f>
        <v>-0.83537443668003064</v>
      </c>
    </row>
    <row r="1903" spans="1:15" x14ac:dyDescent="0.25">
      <c r="A1903">
        <v>180532954</v>
      </c>
      <c r="B1903" s="1" t="s">
        <v>16</v>
      </c>
      <c r="C1903" s="1" t="s">
        <v>5302</v>
      </c>
      <c r="D1903" s="1" t="s">
        <v>7035</v>
      </c>
      <c r="E1903" s="1" t="s">
        <v>17</v>
      </c>
      <c r="F1903" s="1" t="s">
        <v>46</v>
      </c>
      <c r="G1903" s="2">
        <v>44269</v>
      </c>
      <c r="H1903" s="3">
        <v>0.84513888888888888</v>
      </c>
      <c r="I1903">
        <v>27571126</v>
      </c>
      <c r="J1903">
        <v>5</v>
      </c>
      <c r="K1903" s="1" t="s">
        <v>6500</v>
      </c>
      <c r="L1903">
        <v>0</v>
      </c>
      <c r="M1903" s="4">
        <v>4.4767351257186974</v>
      </c>
      <c r="N1903" s="5">
        <v>11321.72</v>
      </c>
      <c r="O1903" s="5">
        <f>IF(March_21[[#This Row],[WIN_OSE]]=0,('Summary Sheet'!$O$1)-('Summary Sheet'!$O$1*2%),-'Summary Sheet'!$O$1*(March_21[[#This Row],[BSP]]-1))</f>
        <v>1.96</v>
      </c>
    </row>
    <row r="1904" spans="1:15" x14ac:dyDescent="0.25">
      <c r="A1904">
        <v>180532956</v>
      </c>
      <c r="B1904" s="1" t="s">
        <v>16</v>
      </c>
      <c r="C1904" s="1" t="s">
        <v>5302</v>
      </c>
      <c r="D1904" s="1" t="s">
        <v>7035</v>
      </c>
      <c r="E1904" s="1" t="s">
        <v>17</v>
      </c>
      <c r="F1904" s="1" t="s">
        <v>54</v>
      </c>
      <c r="G1904" s="2">
        <v>44269</v>
      </c>
      <c r="H1904" s="3">
        <v>0.85972222222222228</v>
      </c>
      <c r="I1904">
        <v>27468867</v>
      </c>
      <c r="J1904">
        <v>5</v>
      </c>
      <c r="K1904" s="1" t="s">
        <v>6497</v>
      </c>
      <c r="L1904">
        <v>0</v>
      </c>
      <c r="M1904" s="4">
        <v>3.25</v>
      </c>
      <c r="N1904" s="5">
        <v>15143.82</v>
      </c>
      <c r="O1904" s="5">
        <f>IF(March_21[[#This Row],[WIN_OSE]]=0,('Summary Sheet'!$O$1)-('Summary Sheet'!$O$1*2%),-'Summary Sheet'!$O$1*(March_21[[#This Row],[BSP]]-1))</f>
        <v>1.96</v>
      </c>
    </row>
    <row r="1905" spans="1:15" x14ac:dyDescent="0.25">
      <c r="A1905">
        <v>180532958</v>
      </c>
      <c r="B1905" s="1" t="s">
        <v>16</v>
      </c>
      <c r="C1905" s="1" t="s">
        <v>5302</v>
      </c>
      <c r="D1905" s="1" t="s">
        <v>7035</v>
      </c>
      <c r="E1905" s="1" t="s">
        <v>17</v>
      </c>
      <c r="F1905" s="1" t="s">
        <v>54</v>
      </c>
      <c r="G1905" s="2">
        <v>44269</v>
      </c>
      <c r="H1905" s="3">
        <v>0.87083333333333335</v>
      </c>
      <c r="I1905">
        <v>38557349</v>
      </c>
      <c r="J1905">
        <v>6</v>
      </c>
      <c r="K1905" s="1" t="s">
        <v>321</v>
      </c>
      <c r="L1905">
        <v>1</v>
      </c>
      <c r="M1905" s="4">
        <v>3.9</v>
      </c>
      <c r="N1905" s="5">
        <v>15344.18</v>
      </c>
      <c r="O1905" s="5">
        <f>IF(March_21[[#This Row],[WIN_OSE]]=0,('Summary Sheet'!$O$1)-('Summary Sheet'!$O$1*2%),-'Summary Sheet'!$O$1*(March_21[[#This Row],[BSP]]-1))</f>
        <v>-5.8</v>
      </c>
    </row>
    <row r="1906" spans="1:15" x14ac:dyDescent="0.25">
      <c r="A1906">
        <v>180532960</v>
      </c>
      <c r="B1906" s="1" t="s">
        <v>16</v>
      </c>
      <c r="C1906" s="1" t="s">
        <v>5302</v>
      </c>
      <c r="D1906" s="1" t="s">
        <v>7035</v>
      </c>
      <c r="E1906" s="1" t="s">
        <v>17</v>
      </c>
      <c r="F1906" s="1" t="s">
        <v>18</v>
      </c>
      <c r="G1906" s="2">
        <v>44269</v>
      </c>
      <c r="H1906" s="3">
        <v>0.8833333333333333</v>
      </c>
      <c r="I1906">
        <v>27421644</v>
      </c>
      <c r="J1906">
        <v>5</v>
      </c>
      <c r="K1906" s="1" t="s">
        <v>4629</v>
      </c>
      <c r="L1906">
        <v>0</v>
      </c>
      <c r="M1906" s="4">
        <v>2.5251792245152318</v>
      </c>
      <c r="N1906" s="5">
        <v>21606.44</v>
      </c>
      <c r="O1906" s="5">
        <f>IF(March_21[[#This Row],[WIN_OSE]]=0,('Summary Sheet'!$O$1)-('Summary Sheet'!$O$1*2%),-'Summary Sheet'!$O$1*(March_21[[#This Row],[BSP]]-1))</f>
        <v>1.96</v>
      </c>
    </row>
    <row r="1907" spans="1:15" x14ac:dyDescent="0.25">
      <c r="A1907">
        <v>180532962</v>
      </c>
      <c r="B1907" s="1" t="s">
        <v>16</v>
      </c>
      <c r="C1907" s="1" t="s">
        <v>5302</v>
      </c>
      <c r="D1907" s="1" t="s">
        <v>7035</v>
      </c>
      <c r="E1907" s="1" t="s">
        <v>17</v>
      </c>
      <c r="F1907" s="1" t="s">
        <v>54</v>
      </c>
      <c r="G1907" s="2">
        <v>44269</v>
      </c>
      <c r="H1907" s="3">
        <v>0.89444444444444449</v>
      </c>
      <c r="I1907">
        <v>36161304</v>
      </c>
      <c r="J1907">
        <v>1</v>
      </c>
      <c r="K1907" s="1" t="s">
        <v>6839</v>
      </c>
      <c r="L1907">
        <v>0</v>
      </c>
      <c r="M1907" s="4">
        <v>3.2</v>
      </c>
      <c r="N1907" s="5">
        <v>21796.22</v>
      </c>
      <c r="O1907" s="5">
        <f>IF(March_21[[#This Row],[WIN_OSE]]=0,('Summary Sheet'!$O$1)-('Summary Sheet'!$O$1*2%),-'Summary Sheet'!$O$1*(March_21[[#This Row],[BSP]]-1))</f>
        <v>1.96</v>
      </c>
    </row>
    <row r="1908" spans="1:15" x14ac:dyDescent="0.25">
      <c r="A1908">
        <v>180533454</v>
      </c>
      <c r="B1908" s="1" t="s">
        <v>16</v>
      </c>
      <c r="C1908" s="1" t="s">
        <v>3120</v>
      </c>
      <c r="D1908" s="1" t="s">
        <v>7035</v>
      </c>
      <c r="E1908" s="1" t="s">
        <v>39</v>
      </c>
      <c r="F1908" s="1" t="s">
        <v>31</v>
      </c>
      <c r="G1908" s="2">
        <v>44269</v>
      </c>
      <c r="H1908" s="3">
        <v>0.76180555555555551</v>
      </c>
      <c r="I1908">
        <v>36204698</v>
      </c>
      <c r="J1908">
        <v>1</v>
      </c>
      <c r="K1908" s="1" t="s">
        <v>5147</v>
      </c>
      <c r="L1908">
        <v>0</v>
      </c>
      <c r="M1908" s="4">
        <v>3.65</v>
      </c>
      <c r="N1908" s="5">
        <v>6552.58</v>
      </c>
      <c r="O1908" s="5">
        <f>IF(March_21[[#This Row],[WIN_OSE]]=0,('Summary Sheet'!$O$1)-('Summary Sheet'!$O$1*2%),-'Summary Sheet'!$O$1*(March_21[[#This Row],[BSP]]-1))</f>
        <v>1.96</v>
      </c>
    </row>
    <row r="1909" spans="1:15" x14ac:dyDescent="0.25">
      <c r="A1909">
        <v>180533456</v>
      </c>
      <c r="B1909" s="1" t="s">
        <v>16</v>
      </c>
      <c r="C1909" s="1" t="s">
        <v>3120</v>
      </c>
      <c r="D1909" s="1" t="s">
        <v>7035</v>
      </c>
      <c r="E1909" s="1" t="s">
        <v>43</v>
      </c>
      <c r="F1909" s="1" t="s">
        <v>31</v>
      </c>
      <c r="G1909" s="2">
        <v>44269</v>
      </c>
      <c r="H1909" s="3">
        <v>0.7729166666666667</v>
      </c>
      <c r="I1909">
        <v>25541076</v>
      </c>
      <c r="J1909">
        <v>6</v>
      </c>
      <c r="K1909" s="1" t="s">
        <v>6594</v>
      </c>
      <c r="L1909">
        <v>1</v>
      </c>
      <c r="M1909" s="4">
        <v>2.7248616515730086</v>
      </c>
      <c r="N1909" s="5">
        <v>20926.52</v>
      </c>
      <c r="O1909" s="5">
        <f>IF(March_21[[#This Row],[WIN_OSE]]=0,('Summary Sheet'!$O$1)-('Summary Sheet'!$O$1*2%),-'Summary Sheet'!$O$1*(March_21[[#This Row],[BSP]]-1))</f>
        <v>-3.4497233031460173</v>
      </c>
    </row>
    <row r="1910" spans="1:15" x14ac:dyDescent="0.25">
      <c r="A1910">
        <v>180533458</v>
      </c>
      <c r="B1910" s="1" t="s">
        <v>16</v>
      </c>
      <c r="C1910" s="1" t="s">
        <v>3120</v>
      </c>
      <c r="D1910" s="1" t="s">
        <v>7035</v>
      </c>
      <c r="E1910" s="1" t="s">
        <v>24</v>
      </c>
      <c r="F1910" s="1" t="s">
        <v>31</v>
      </c>
      <c r="G1910" s="2">
        <v>44269</v>
      </c>
      <c r="H1910" s="3">
        <v>0.78333333333333333</v>
      </c>
      <c r="I1910">
        <v>22781517</v>
      </c>
      <c r="J1910">
        <v>4</v>
      </c>
      <c r="K1910" s="1" t="s">
        <v>6840</v>
      </c>
      <c r="L1910">
        <v>0</v>
      </c>
      <c r="M1910" s="4">
        <v>4.5</v>
      </c>
      <c r="N1910" s="5">
        <v>5553.7</v>
      </c>
      <c r="O1910" s="5">
        <f>IF(March_21[[#This Row],[WIN_OSE]]=0,('Summary Sheet'!$O$1)-('Summary Sheet'!$O$1*2%),-'Summary Sheet'!$O$1*(March_21[[#This Row],[BSP]]-1))</f>
        <v>1.96</v>
      </c>
    </row>
    <row r="1911" spans="1:15" x14ac:dyDescent="0.25">
      <c r="A1911">
        <v>180533460</v>
      </c>
      <c r="B1911" s="1" t="s">
        <v>16</v>
      </c>
      <c r="C1911" s="1" t="s">
        <v>3120</v>
      </c>
      <c r="D1911" s="1" t="s">
        <v>7035</v>
      </c>
      <c r="E1911" s="1" t="s">
        <v>65</v>
      </c>
      <c r="F1911" s="1" t="s">
        <v>31</v>
      </c>
      <c r="G1911" s="2">
        <v>44269</v>
      </c>
      <c r="H1911" s="3">
        <v>0.79652777777777772</v>
      </c>
      <c r="I1911">
        <v>38633678</v>
      </c>
      <c r="J1911">
        <v>1</v>
      </c>
      <c r="K1911" s="1" t="s">
        <v>3331</v>
      </c>
      <c r="L1911">
        <v>0</v>
      </c>
      <c r="M1911" s="4">
        <v>2.8407444279999998</v>
      </c>
      <c r="N1911" s="5">
        <v>26760.76</v>
      </c>
      <c r="O1911" s="5">
        <f>IF(March_21[[#This Row],[WIN_OSE]]=0,('Summary Sheet'!$O$1)-('Summary Sheet'!$O$1*2%),-'Summary Sheet'!$O$1*(March_21[[#This Row],[BSP]]-1))</f>
        <v>1.96</v>
      </c>
    </row>
    <row r="1912" spans="1:15" x14ac:dyDescent="0.25">
      <c r="A1912">
        <v>180533462</v>
      </c>
      <c r="B1912" s="1" t="s">
        <v>16</v>
      </c>
      <c r="C1912" s="1" t="s">
        <v>3120</v>
      </c>
      <c r="D1912" s="1" t="s">
        <v>7035</v>
      </c>
      <c r="E1912" s="1" t="s">
        <v>75</v>
      </c>
      <c r="F1912" s="1" t="s">
        <v>179</v>
      </c>
      <c r="G1912" s="2">
        <v>44269</v>
      </c>
      <c r="H1912" s="3">
        <v>0.80833333333333335</v>
      </c>
      <c r="I1912">
        <v>35985382</v>
      </c>
      <c r="J1912">
        <v>6</v>
      </c>
      <c r="K1912" s="1" t="s">
        <v>5505</v>
      </c>
      <c r="L1912">
        <v>1</v>
      </c>
      <c r="M1912" s="4">
        <v>4.3</v>
      </c>
      <c r="N1912" s="5">
        <v>6804.98</v>
      </c>
      <c r="O1912" s="5">
        <f>IF(March_21[[#This Row],[WIN_OSE]]=0,('Summary Sheet'!$O$1)-('Summary Sheet'!$O$1*2%),-'Summary Sheet'!$O$1*(March_21[[#This Row],[BSP]]-1))</f>
        <v>-6.6</v>
      </c>
    </row>
    <row r="1913" spans="1:15" x14ac:dyDescent="0.25">
      <c r="A1913">
        <v>180533464</v>
      </c>
      <c r="B1913" s="1" t="s">
        <v>16</v>
      </c>
      <c r="C1913" s="1" t="s">
        <v>3120</v>
      </c>
      <c r="D1913" s="1" t="s">
        <v>7035</v>
      </c>
      <c r="E1913" s="1" t="s">
        <v>24</v>
      </c>
      <c r="F1913" s="1" t="s">
        <v>31</v>
      </c>
      <c r="G1913" s="2">
        <v>44269</v>
      </c>
      <c r="H1913" s="3">
        <v>0.82222222222222219</v>
      </c>
      <c r="I1913">
        <v>17066477</v>
      </c>
      <c r="J1913">
        <v>6</v>
      </c>
      <c r="K1913" s="1" t="s">
        <v>6083</v>
      </c>
      <c r="L1913">
        <v>0</v>
      </c>
      <c r="M1913" s="4">
        <v>3.9648545603051026</v>
      </c>
      <c r="N1913" s="5">
        <v>6043.76</v>
      </c>
      <c r="O1913" s="5">
        <f>IF(March_21[[#This Row],[WIN_OSE]]=0,('Summary Sheet'!$O$1)-('Summary Sheet'!$O$1*2%),-'Summary Sheet'!$O$1*(March_21[[#This Row],[BSP]]-1))</f>
        <v>1.96</v>
      </c>
    </row>
    <row r="1914" spans="1:15" x14ac:dyDescent="0.25">
      <c r="A1914">
        <v>180533466</v>
      </c>
      <c r="B1914" s="1" t="s">
        <v>16</v>
      </c>
      <c r="C1914" s="1" t="s">
        <v>3120</v>
      </c>
      <c r="D1914" s="1" t="s">
        <v>7035</v>
      </c>
      <c r="E1914" s="1" t="s">
        <v>49</v>
      </c>
      <c r="F1914" s="1" t="s">
        <v>179</v>
      </c>
      <c r="G1914" s="2">
        <v>44269</v>
      </c>
      <c r="H1914" s="3">
        <v>0.8354166666666667</v>
      </c>
      <c r="I1914">
        <v>36234108</v>
      </c>
      <c r="J1914">
        <v>3</v>
      </c>
      <c r="K1914" s="1" t="s">
        <v>6841</v>
      </c>
      <c r="L1914">
        <v>1</v>
      </c>
      <c r="M1914" s="4">
        <v>4.2704117593470432</v>
      </c>
      <c r="N1914" s="5">
        <v>4797.62</v>
      </c>
      <c r="O1914" s="5">
        <f>IF(March_21[[#This Row],[WIN_OSE]]=0,('Summary Sheet'!$O$1)-('Summary Sheet'!$O$1*2%),-'Summary Sheet'!$O$1*(March_21[[#This Row],[BSP]]-1))</f>
        <v>-6.5408235186940864</v>
      </c>
    </row>
    <row r="1915" spans="1:15" x14ac:dyDescent="0.25">
      <c r="A1915">
        <v>180533468</v>
      </c>
      <c r="B1915" s="1" t="s">
        <v>16</v>
      </c>
      <c r="C1915" s="1" t="s">
        <v>3120</v>
      </c>
      <c r="D1915" s="1" t="s">
        <v>7035</v>
      </c>
      <c r="E1915" s="1" t="s">
        <v>41</v>
      </c>
      <c r="F1915" s="1" t="s">
        <v>31</v>
      </c>
      <c r="G1915" s="2">
        <v>44269</v>
      </c>
      <c r="H1915" s="3">
        <v>0.84930555555555554</v>
      </c>
      <c r="I1915">
        <v>19824783</v>
      </c>
      <c r="J1915">
        <v>4</v>
      </c>
      <c r="K1915" s="1" t="s">
        <v>6509</v>
      </c>
      <c r="L1915">
        <v>0</v>
      </c>
      <c r="M1915" s="4">
        <v>3.0161843445778498</v>
      </c>
      <c r="N1915" s="5">
        <v>18742.64</v>
      </c>
      <c r="O1915" s="5">
        <f>IF(March_21[[#This Row],[WIN_OSE]]=0,('Summary Sheet'!$O$1)-('Summary Sheet'!$O$1*2%),-'Summary Sheet'!$O$1*(March_21[[#This Row],[BSP]]-1))</f>
        <v>1.96</v>
      </c>
    </row>
    <row r="1916" spans="1:15" x14ac:dyDescent="0.25">
      <c r="A1916">
        <v>180533470</v>
      </c>
      <c r="B1916" s="1" t="s">
        <v>16</v>
      </c>
      <c r="C1916" s="1" t="s">
        <v>3120</v>
      </c>
      <c r="D1916" s="1" t="s">
        <v>7035</v>
      </c>
      <c r="E1916" s="1" t="s">
        <v>27</v>
      </c>
      <c r="F1916" s="1" t="s">
        <v>179</v>
      </c>
      <c r="G1916" s="2">
        <v>44269</v>
      </c>
      <c r="H1916" s="3">
        <v>0.86319444444444449</v>
      </c>
      <c r="I1916">
        <v>25589164</v>
      </c>
      <c r="J1916">
        <v>2</v>
      </c>
      <c r="K1916" s="1" t="s">
        <v>6842</v>
      </c>
      <c r="L1916">
        <v>1</v>
      </c>
      <c r="M1916" s="4">
        <v>3.3567148322810128</v>
      </c>
      <c r="N1916" s="5">
        <v>17307.900000000001</v>
      </c>
      <c r="O1916" s="5">
        <f>IF(March_21[[#This Row],[WIN_OSE]]=0,('Summary Sheet'!$O$1)-('Summary Sheet'!$O$1*2%),-'Summary Sheet'!$O$1*(March_21[[#This Row],[BSP]]-1))</f>
        <v>-4.7134296645620255</v>
      </c>
    </row>
    <row r="1917" spans="1:15" x14ac:dyDescent="0.25">
      <c r="A1917">
        <v>180533472</v>
      </c>
      <c r="B1917" s="1" t="s">
        <v>16</v>
      </c>
      <c r="C1917" s="1" t="s">
        <v>3120</v>
      </c>
      <c r="D1917" s="1" t="s">
        <v>7035</v>
      </c>
      <c r="E1917" s="1" t="s">
        <v>39</v>
      </c>
      <c r="F1917" s="1" t="s">
        <v>31</v>
      </c>
      <c r="G1917" s="2">
        <v>44269</v>
      </c>
      <c r="H1917" s="3">
        <v>0.87638888888888888</v>
      </c>
      <c r="I1917">
        <v>37600369</v>
      </c>
      <c r="J1917">
        <v>3</v>
      </c>
      <c r="K1917" s="1" t="s">
        <v>6104</v>
      </c>
      <c r="L1917">
        <v>0</v>
      </c>
      <c r="M1917" s="4">
        <v>4.569496634671669</v>
      </c>
      <c r="N1917" s="5">
        <v>4169.76</v>
      </c>
      <c r="O1917" s="5">
        <f>IF(March_21[[#This Row],[WIN_OSE]]=0,('Summary Sheet'!$O$1)-('Summary Sheet'!$O$1*2%),-'Summary Sheet'!$O$1*(March_21[[#This Row],[BSP]]-1))</f>
        <v>1.96</v>
      </c>
    </row>
    <row r="1918" spans="1:15" x14ac:dyDescent="0.25">
      <c r="A1918">
        <v>180533474</v>
      </c>
      <c r="B1918" s="1" t="s">
        <v>16</v>
      </c>
      <c r="C1918" s="1" t="s">
        <v>3120</v>
      </c>
      <c r="D1918" s="1" t="s">
        <v>7035</v>
      </c>
      <c r="E1918" s="1" t="s">
        <v>47</v>
      </c>
      <c r="F1918" s="1" t="s">
        <v>31</v>
      </c>
      <c r="G1918" s="2">
        <v>44269</v>
      </c>
      <c r="H1918" s="3">
        <v>0.88749999999999996</v>
      </c>
      <c r="I1918">
        <v>36837103</v>
      </c>
      <c r="J1918">
        <v>5</v>
      </c>
      <c r="K1918" s="1" t="s">
        <v>3708</v>
      </c>
      <c r="L1918">
        <v>0</v>
      </c>
      <c r="M1918" s="4">
        <v>3.7</v>
      </c>
      <c r="N1918" s="5">
        <v>10315.719999999999</v>
      </c>
      <c r="O1918" s="5">
        <f>IF(March_21[[#This Row],[WIN_OSE]]=0,('Summary Sheet'!$O$1)-('Summary Sheet'!$O$1*2%),-'Summary Sheet'!$O$1*(March_21[[#This Row],[BSP]]-1))</f>
        <v>1.96</v>
      </c>
    </row>
    <row r="1919" spans="1:15" x14ac:dyDescent="0.25">
      <c r="A1919">
        <v>180598923</v>
      </c>
      <c r="B1919" s="1" t="s">
        <v>19</v>
      </c>
      <c r="C1919" s="1" t="s">
        <v>3132</v>
      </c>
      <c r="D1919" s="1" t="s">
        <v>7036</v>
      </c>
      <c r="E1919" s="1" t="s">
        <v>30</v>
      </c>
      <c r="F1919" s="1" t="s">
        <v>42</v>
      </c>
      <c r="G1919" s="2">
        <v>44270</v>
      </c>
      <c r="H1919" s="3">
        <v>0.46736111111111112</v>
      </c>
      <c r="I1919">
        <v>38824191</v>
      </c>
      <c r="J1919">
        <v>6</v>
      </c>
      <c r="K1919" s="1" t="s">
        <v>4515</v>
      </c>
      <c r="L1919">
        <v>0</v>
      </c>
      <c r="M1919" s="4">
        <v>3.5</v>
      </c>
      <c r="N1919" s="5">
        <v>5922.76</v>
      </c>
      <c r="O1919" s="5">
        <f>IF(March_21[[#This Row],[WIN_OSE]]=0,('Summary Sheet'!$O$1)-('Summary Sheet'!$O$1*2%),-'Summary Sheet'!$O$1*(March_21[[#This Row],[BSP]]-1))</f>
        <v>1.96</v>
      </c>
    </row>
    <row r="1920" spans="1:15" x14ac:dyDescent="0.25">
      <c r="A1920">
        <v>180598925</v>
      </c>
      <c r="B1920" s="1" t="s">
        <v>19</v>
      </c>
      <c r="C1920" s="1" t="s">
        <v>3132</v>
      </c>
      <c r="D1920" s="1" t="s">
        <v>7036</v>
      </c>
      <c r="E1920" s="1" t="s">
        <v>39</v>
      </c>
      <c r="F1920" s="1" t="s">
        <v>42</v>
      </c>
      <c r="G1920" s="2">
        <v>44270</v>
      </c>
      <c r="H1920" s="3">
        <v>0.4777777777777778</v>
      </c>
      <c r="I1920">
        <v>28678480</v>
      </c>
      <c r="J1920">
        <v>1</v>
      </c>
      <c r="K1920" s="1" t="s">
        <v>247</v>
      </c>
      <c r="L1920">
        <v>1</v>
      </c>
      <c r="M1920" s="4">
        <v>3.5882888541719149</v>
      </c>
      <c r="N1920" s="5">
        <v>7954.02</v>
      </c>
      <c r="O1920" s="5">
        <f>IF(March_21[[#This Row],[WIN_OSE]]=0,('Summary Sheet'!$O$1)-('Summary Sheet'!$O$1*2%),-'Summary Sheet'!$O$1*(March_21[[#This Row],[BSP]]-1))</f>
        <v>-5.1765777083438298</v>
      </c>
    </row>
    <row r="1921" spans="1:15" x14ac:dyDescent="0.25">
      <c r="A1921">
        <v>180598927</v>
      </c>
      <c r="B1921" s="1" t="s">
        <v>19</v>
      </c>
      <c r="C1921" s="1" t="s">
        <v>3132</v>
      </c>
      <c r="D1921" s="1" t="s">
        <v>7036</v>
      </c>
      <c r="E1921" s="1" t="s">
        <v>47</v>
      </c>
      <c r="F1921" s="1" t="s">
        <v>42</v>
      </c>
      <c r="G1921" s="2">
        <v>44270</v>
      </c>
      <c r="H1921" s="3">
        <v>0.48819444444444443</v>
      </c>
      <c r="I1921">
        <v>38680182</v>
      </c>
      <c r="J1921">
        <v>1</v>
      </c>
      <c r="K1921" s="1" t="s">
        <v>5721</v>
      </c>
      <c r="L1921">
        <v>1</v>
      </c>
      <c r="M1921" s="4">
        <v>3.3</v>
      </c>
      <c r="N1921" s="5">
        <v>13204.76</v>
      </c>
      <c r="O1921" s="5">
        <f>IF(March_21[[#This Row],[WIN_OSE]]=0,('Summary Sheet'!$O$1)-('Summary Sheet'!$O$1*2%),-'Summary Sheet'!$O$1*(March_21[[#This Row],[BSP]]-1))</f>
        <v>-4.5999999999999996</v>
      </c>
    </row>
    <row r="1922" spans="1:15" x14ac:dyDescent="0.25">
      <c r="A1922">
        <v>180598929</v>
      </c>
      <c r="B1922" s="1" t="s">
        <v>19</v>
      </c>
      <c r="C1922" s="1" t="s">
        <v>3132</v>
      </c>
      <c r="D1922" s="1" t="s">
        <v>7036</v>
      </c>
      <c r="E1922" s="1" t="s">
        <v>24</v>
      </c>
      <c r="F1922" s="1" t="s">
        <v>42</v>
      </c>
      <c r="G1922" s="2">
        <v>44270</v>
      </c>
      <c r="H1922" s="3">
        <v>0.49861111111111112</v>
      </c>
      <c r="I1922">
        <v>38824192</v>
      </c>
      <c r="J1922">
        <v>3</v>
      </c>
      <c r="K1922" s="1" t="s">
        <v>5706</v>
      </c>
      <c r="L1922">
        <v>0</v>
      </c>
      <c r="M1922" s="4">
        <v>3.4064995564952554</v>
      </c>
      <c r="N1922" s="5">
        <v>14809.5</v>
      </c>
      <c r="O1922" s="5">
        <f>IF(March_21[[#This Row],[WIN_OSE]]=0,('Summary Sheet'!$O$1)-('Summary Sheet'!$O$1*2%),-'Summary Sheet'!$O$1*(March_21[[#This Row],[BSP]]-1))</f>
        <v>1.96</v>
      </c>
    </row>
    <row r="1923" spans="1:15" x14ac:dyDescent="0.25">
      <c r="A1923">
        <v>180598931</v>
      </c>
      <c r="B1923" s="1" t="s">
        <v>19</v>
      </c>
      <c r="C1923" s="1" t="s">
        <v>3132</v>
      </c>
      <c r="D1923" s="1" t="s">
        <v>7036</v>
      </c>
      <c r="E1923" s="1" t="s">
        <v>39</v>
      </c>
      <c r="F1923" s="1" t="s">
        <v>42</v>
      </c>
      <c r="G1923" s="2">
        <v>44270</v>
      </c>
      <c r="H1923" s="3">
        <v>0.50902777777777775</v>
      </c>
      <c r="I1923">
        <v>28764978</v>
      </c>
      <c r="J1923">
        <v>6</v>
      </c>
      <c r="K1923" s="1" t="s">
        <v>5499</v>
      </c>
      <c r="L1923">
        <v>0</v>
      </c>
      <c r="M1923" s="4">
        <v>4.5</v>
      </c>
      <c r="N1923" s="5">
        <v>8123.4</v>
      </c>
      <c r="O1923" s="5">
        <f>IF(March_21[[#This Row],[WIN_OSE]]=0,('Summary Sheet'!$O$1)-('Summary Sheet'!$O$1*2%),-'Summary Sheet'!$O$1*(March_21[[#This Row],[BSP]]-1))</f>
        <v>1.96</v>
      </c>
    </row>
    <row r="1924" spans="1:15" x14ac:dyDescent="0.25">
      <c r="A1924">
        <v>180598933</v>
      </c>
      <c r="B1924" s="1" t="s">
        <v>19</v>
      </c>
      <c r="C1924" s="1" t="s">
        <v>3132</v>
      </c>
      <c r="D1924" s="1" t="s">
        <v>7036</v>
      </c>
      <c r="E1924" s="1" t="s">
        <v>30</v>
      </c>
      <c r="F1924" s="1" t="s">
        <v>42</v>
      </c>
      <c r="G1924" s="2">
        <v>44270</v>
      </c>
      <c r="H1924" s="3">
        <v>0.51944444444444449</v>
      </c>
      <c r="I1924">
        <v>36947019</v>
      </c>
      <c r="J1924">
        <v>6</v>
      </c>
      <c r="K1924" s="1" t="s">
        <v>3869</v>
      </c>
      <c r="L1924">
        <v>0</v>
      </c>
      <c r="M1924" s="4">
        <v>3.3441733874710184</v>
      </c>
      <c r="N1924" s="5">
        <v>12799.76</v>
      </c>
      <c r="O1924" s="5">
        <f>IF(March_21[[#This Row],[WIN_OSE]]=0,('Summary Sheet'!$O$1)-('Summary Sheet'!$O$1*2%),-'Summary Sheet'!$O$1*(March_21[[#This Row],[BSP]]-1))</f>
        <v>1.96</v>
      </c>
    </row>
    <row r="1925" spans="1:15" x14ac:dyDescent="0.25">
      <c r="A1925">
        <v>180598935</v>
      </c>
      <c r="B1925" s="1" t="s">
        <v>19</v>
      </c>
      <c r="C1925" s="1" t="s">
        <v>3132</v>
      </c>
      <c r="D1925" s="1" t="s">
        <v>7036</v>
      </c>
      <c r="E1925" s="1" t="s">
        <v>39</v>
      </c>
      <c r="F1925" s="1" t="s">
        <v>42</v>
      </c>
      <c r="G1925" s="2">
        <v>44270</v>
      </c>
      <c r="H1925" s="3">
        <v>0.52986111111111112</v>
      </c>
      <c r="I1925">
        <v>38663939</v>
      </c>
      <c r="J1925">
        <v>3</v>
      </c>
      <c r="K1925" s="1" t="s">
        <v>5272</v>
      </c>
      <c r="L1925">
        <v>0</v>
      </c>
      <c r="M1925" s="4">
        <v>4.3</v>
      </c>
      <c r="N1925" s="5">
        <v>6724.94</v>
      </c>
      <c r="O1925" s="5">
        <f>IF(March_21[[#This Row],[WIN_OSE]]=0,('Summary Sheet'!$O$1)-('Summary Sheet'!$O$1*2%),-'Summary Sheet'!$O$1*(March_21[[#This Row],[BSP]]-1))</f>
        <v>1.96</v>
      </c>
    </row>
    <row r="1926" spans="1:15" x14ac:dyDescent="0.25">
      <c r="A1926">
        <v>180598937</v>
      </c>
      <c r="B1926" s="1" t="s">
        <v>19</v>
      </c>
      <c r="C1926" s="1" t="s">
        <v>3132</v>
      </c>
      <c r="D1926" s="1" t="s">
        <v>7036</v>
      </c>
      <c r="E1926" s="1" t="s">
        <v>41</v>
      </c>
      <c r="F1926" s="1" t="s">
        <v>42</v>
      </c>
      <c r="G1926" s="2">
        <v>44270</v>
      </c>
      <c r="H1926" s="3">
        <v>0.54027777777777775</v>
      </c>
      <c r="I1926">
        <v>36426578</v>
      </c>
      <c r="J1926">
        <v>5</v>
      </c>
      <c r="K1926" s="1" t="s">
        <v>3245</v>
      </c>
      <c r="L1926">
        <v>0</v>
      </c>
      <c r="M1926" s="4">
        <v>3.8339084591651771</v>
      </c>
      <c r="N1926" s="5">
        <v>10470</v>
      </c>
      <c r="O1926" s="5">
        <f>IF(March_21[[#This Row],[WIN_OSE]]=0,('Summary Sheet'!$O$1)-('Summary Sheet'!$O$1*2%),-'Summary Sheet'!$O$1*(March_21[[#This Row],[BSP]]-1))</f>
        <v>1.96</v>
      </c>
    </row>
    <row r="1927" spans="1:15" x14ac:dyDescent="0.25">
      <c r="A1927">
        <v>180598939</v>
      </c>
      <c r="B1927" s="1" t="s">
        <v>19</v>
      </c>
      <c r="C1927" s="1" t="s">
        <v>3132</v>
      </c>
      <c r="D1927" s="1" t="s">
        <v>7036</v>
      </c>
      <c r="E1927" s="1" t="s">
        <v>43</v>
      </c>
      <c r="F1927" s="1" t="s">
        <v>42</v>
      </c>
      <c r="G1927" s="2">
        <v>44270</v>
      </c>
      <c r="H1927" s="3">
        <v>0.55069444444444449</v>
      </c>
      <c r="I1927">
        <v>37310003</v>
      </c>
      <c r="J1927">
        <v>3</v>
      </c>
      <c r="K1927" s="1" t="s">
        <v>4323</v>
      </c>
      <c r="L1927">
        <v>0</v>
      </c>
      <c r="M1927" s="4">
        <v>3.1413274322329023</v>
      </c>
      <c r="N1927" s="5">
        <v>12077.36</v>
      </c>
      <c r="O1927" s="5">
        <f>IF(March_21[[#This Row],[WIN_OSE]]=0,('Summary Sheet'!$O$1)-('Summary Sheet'!$O$1*2%),-'Summary Sheet'!$O$1*(March_21[[#This Row],[BSP]]-1))</f>
        <v>1.96</v>
      </c>
    </row>
    <row r="1928" spans="1:15" x14ac:dyDescent="0.25">
      <c r="A1928">
        <v>180598941</v>
      </c>
      <c r="B1928" s="1" t="s">
        <v>19</v>
      </c>
      <c r="C1928" s="1" t="s">
        <v>3132</v>
      </c>
      <c r="D1928" s="1" t="s">
        <v>7036</v>
      </c>
      <c r="E1928" s="1" t="s">
        <v>41</v>
      </c>
      <c r="F1928" s="1" t="s">
        <v>42</v>
      </c>
      <c r="G1928" s="2">
        <v>44270</v>
      </c>
      <c r="H1928" s="3">
        <v>0.56111111111111112</v>
      </c>
      <c r="I1928">
        <v>27965685</v>
      </c>
      <c r="J1928">
        <v>3</v>
      </c>
      <c r="K1928" s="1" t="s">
        <v>6023</v>
      </c>
      <c r="L1928">
        <v>0</v>
      </c>
      <c r="M1928" s="4">
        <v>3.2673494924952688</v>
      </c>
      <c r="N1928" s="5">
        <v>8939.82</v>
      </c>
      <c r="O1928" s="5">
        <f>IF(March_21[[#This Row],[WIN_OSE]]=0,('Summary Sheet'!$O$1)-('Summary Sheet'!$O$1*2%),-'Summary Sheet'!$O$1*(March_21[[#This Row],[BSP]]-1))</f>
        <v>1.96</v>
      </c>
    </row>
    <row r="1929" spans="1:15" x14ac:dyDescent="0.25">
      <c r="A1929">
        <v>180598943</v>
      </c>
      <c r="B1929" s="1" t="s">
        <v>19</v>
      </c>
      <c r="C1929" s="1" t="s">
        <v>3132</v>
      </c>
      <c r="D1929" s="1" t="s">
        <v>7036</v>
      </c>
      <c r="E1929" s="1" t="s">
        <v>43</v>
      </c>
      <c r="F1929" s="1" t="s">
        <v>42</v>
      </c>
      <c r="G1929" s="2">
        <v>44270</v>
      </c>
      <c r="H1929" s="3">
        <v>0.57222222222222219</v>
      </c>
      <c r="I1929">
        <v>36469512</v>
      </c>
      <c r="J1929">
        <v>1</v>
      </c>
      <c r="K1929" s="1" t="s">
        <v>1260</v>
      </c>
      <c r="L1929">
        <v>0</v>
      </c>
      <c r="M1929" s="4">
        <v>3.8</v>
      </c>
      <c r="N1929" s="5">
        <v>6634.88</v>
      </c>
      <c r="O1929" s="5">
        <f>IF(March_21[[#This Row],[WIN_OSE]]=0,('Summary Sheet'!$O$1)-('Summary Sheet'!$O$1*2%),-'Summary Sheet'!$O$1*(March_21[[#This Row],[BSP]]-1))</f>
        <v>1.96</v>
      </c>
    </row>
    <row r="1930" spans="1:15" x14ac:dyDescent="0.25">
      <c r="A1930">
        <v>180598945</v>
      </c>
      <c r="B1930" s="1" t="s">
        <v>19</v>
      </c>
      <c r="C1930" s="1" t="s">
        <v>3132</v>
      </c>
      <c r="D1930" s="1" t="s">
        <v>7036</v>
      </c>
      <c r="E1930" s="1" t="s">
        <v>48</v>
      </c>
      <c r="F1930" s="1" t="s">
        <v>42</v>
      </c>
      <c r="G1930" s="2">
        <v>44270</v>
      </c>
      <c r="H1930" s="3">
        <v>0.58263888888888893</v>
      </c>
      <c r="I1930">
        <v>38824193</v>
      </c>
      <c r="J1930">
        <v>6</v>
      </c>
      <c r="K1930" s="1" t="s">
        <v>4112</v>
      </c>
      <c r="L1930">
        <v>0</v>
      </c>
      <c r="M1930" s="4">
        <v>3.6</v>
      </c>
      <c r="N1930" s="5">
        <v>3628.12</v>
      </c>
      <c r="O1930" s="5">
        <f>IF(March_21[[#This Row],[WIN_OSE]]=0,('Summary Sheet'!$O$1)-('Summary Sheet'!$O$1*2%),-'Summary Sheet'!$O$1*(March_21[[#This Row],[BSP]]-1))</f>
        <v>1.96</v>
      </c>
    </row>
    <row r="1931" spans="1:15" x14ac:dyDescent="0.25">
      <c r="A1931">
        <v>180599021</v>
      </c>
      <c r="B1931" s="1" t="s">
        <v>23</v>
      </c>
      <c r="C1931" s="1" t="s">
        <v>3120</v>
      </c>
      <c r="D1931" s="1" t="s">
        <v>7036</v>
      </c>
      <c r="E1931" s="1" t="s">
        <v>47</v>
      </c>
      <c r="F1931" s="1" t="s">
        <v>31</v>
      </c>
      <c r="G1931" s="2">
        <v>44270</v>
      </c>
      <c r="H1931" s="3">
        <v>0.45347222222222222</v>
      </c>
      <c r="I1931">
        <v>27926806</v>
      </c>
      <c r="J1931">
        <v>1</v>
      </c>
      <c r="K1931" s="1" t="s">
        <v>6595</v>
      </c>
      <c r="L1931">
        <v>0</v>
      </c>
      <c r="M1931" s="4">
        <v>3.7</v>
      </c>
      <c r="N1931" s="5">
        <v>9248.0400000000009</v>
      </c>
      <c r="O1931" s="5">
        <f>IF(March_21[[#This Row],[WIN_OSE]]=0,('Summary Sheet'!$O$1)-('Summary Sheet'!$O$1*2%),-'Summary Sheet'!$O$1*(March_21[[#This Row],[BSP]]-1))</f>
        <v>1.96</v>
      </c>
    </row>
    <row r="1932" spans="1:15" x14ac:dyDescent="0.25">
      <c r="A1932">
        <v>180599024</v>
      </c>
      <c r="B1932" s="1" t="s">
        <v>23</v>
      </c>
      <c r="C1932" s="1" t="s">
        <v>3120</v>
      </c>
      <c r="D1932" s="1" t="s">
        <v>7036</v>
      </c>
      <c r="E1932" s="1" t="s">
        <v>24</v>
      </c>
      <c r="F1932" s="1" t="s">
        <v>31</v>
      </c>
      <c r="G1932" s="2">
        <v>44270</v>
      </c>
      <c r="H1932" s="3">
        <v>0.46458333333333335</v>
      </c>
      <c r="I1932">
        <v>28117344</v>
      </c>
      <c r="J1932">
        <v>2</v>
      </c>
      <c r="K1932" s="1" t="s">
        <v>4105</v>
      </c>
      <c r="L1932">
        <v>1</v>
      </c>
      <c r="M1932" s="4">
        <v>2.7</v>
      </c>
      <c r="N1932" s="5">
        <v>11929.32</v>
      </c>
      <c r="O1932" s="5">
        <f>IF(March_21[[#This Row],[WIN_OSE]]=0,('Summary Sheet'!$O$1)-('Summary Sheet'!$O$1*2%),-'Summary Sheet'!$O$1*(March_21[[#This Row],[BSP]]-1))</f>
        <v>-3.4000000000000004</v>
      </c>
    </row>
    <row r="1933" spans="1:15" x14ac:dyDescent="0.25">
      <c r="A1933">
        <v>180599026</v>
      </c>
      <c r="B1933" s="1" t="s">
        <v>23</v>
      </c>
      <c r="C1933" s="1" t="s">
        <v>3120</v>
      </c>
      <c r="D1933" s="1" t="s">
        <v>7036</v>
      </c>
      <c r="E1933" s="1" t="s">
        <v>314</v>
      </c>
      <c r="F1933" s="1" t="s">
        <v>290</v>
      </c>
      <c r="G1933" s="2">
        <v>44270</v>
      </c>
      <c r="H1933" s="3">
        <v>0.47499999999999998</v>
      </c>
      <c r="I1933">
        <v>28677504</v>
      </c>
      <c r="J1933">
        <v>1</v>
      </c>
      <c r="K1933" s="1" t="s">
        <v>4749</v>
      </c>
      <c r="L1933">
        <v>1</v>
      </c>
      <c r="M1933" s="4">
        <v>3.4620662521492336</v>
      </c>
      <c r="N1933" s="5">
        <v>6012.72</v>
      </c>
      <c r="O1933" s="5">
        <f>IF(March_21[[#This Row],[WIN_OSE]]=0,('Summary Sheet'!$O$1)-('Summary Sheet'!$O$1*2%),-'Summary Sheet'!$O$1*(March_21[[#This Row],[BSP]]-1))</f>
        <v>-4.9241325042984672</v>
      </c>
    </row>
    <row r="1934" spans="1:15" x14ac:dyDescent="0.25">
      <c r="A1934">
        <v>180599028</v>
      </c>
      <c r="B1934" s="1" t="s">
        <v>23</v>
      </c>
      <c r="C1934" s="1" t="s">
        <v>3120</v>
      </c>
      <c r="D1934" s="1" t="s">
        <v>7036</v>
      </c>
      <c r="E1934" s="1" t="s">
        <v>41</v>
      </c>
      <c r="F1934" s="1" t="s">
        <v>31</v>
      </c>
      <c r="G1934" s="2">
        <v>44270</v>
      </c>
      <c r="H1934" s="3">
        <v>0.48541666666666666</v>
      </c>
      <c r="I1934">
        <v>38379443</v>
      </c>
      <c r="J1934">
        <v>4</v>
      </c>
      <c r="K1934" s="1" t="s">
        <v>3426</v>
      </c>
      <c r="L1934">
        <v>0</v>
      </c>
      <c r="M1934" s="4">
        <v>2.3977783973322948</v>
      </c>
      <c r="N1934" s="5">
        <v>15246.74</v>
      </c>
      <c r="O1934" s="5">
        <f>IF(March_21[[#This Row],[WIN_OSE]]=0,('Summary Sheet'!$O$1)-('Summary Sheet'!$O$1*2%),-'Summary Sheet'!$O$1*(March_21[[#This Row],[BSP]]-1))</f>
        <v>1.96</v>
      </c>
    </row>
    <row r="1935" spans="1:15" x14ac:dyDescent="0.25">
      <c r="A1935">
        <v>180599030</v>
      </c>
      <c r="B1935" s="1" t="s">
        <v>23</v>
      </c>
      <c r="C1935" s="1" t="s">
        <v>3120</v>
      </c>
      <c r="D1935" s="1" t="s">
        <v>7036</v>
      </c>
      <c r="E1935" s="1" t="s">
        <v>43</v>
      </c>
      <c r="F1935" s="1" t="s">
        <v>31</v>
      </c>
      <c r="G1935" s="2">
        <v>44270</v>
      </c>
      <c r="H1935" s="3">
        <v>0.49583333333333335</v>
      </c>
      <c r="I1935">
        <v>38560166</v>
      </c>
      <c r="J1935">
        <v>5</v>
      </c>
      <c r="K1935" s="1" t="s">
        <v>5106</v>
      </c>
      <c r="L1935">
        <v>1</v>
      </c>
      <c r="M1935" s="4">
        <v>3.3953471241298399</v>
      </c>
      <c r="N1935" s="5">
        <v>12341.2</v>
      </c>
      <c r="O1935" s="5">
        <f>IF(March_21[[#This Row],[WIN_OSE]]=0,('Summary Sheet'!$O$1)-('Summary Sheet'!$O$1*2%),-'Summary Sheet'!$O$1*(March_21[[#This Row],[BSP]]-1))</f>
        <v>-4.7906942482596797</v>
      </c>
    </row>
    <row r="1936" spans="1:15" x14ac:dyDescent="0.25">
      <c r="A1936">
        <v>180599032</v>
      </c>
      <c r="B1936" s="1" t="s">
        <v>23</v>
      </c>
      <c r="C1936" s="1" t="s">
        <v>3120</v>
      </c>
      <c r="D1936" s="1" t="s">
        <v>7036</v>
      </c>
      <c r="E1936" s="1" t="s">
        <v>32</v>
      </c>
      <c r="F1936" s="1" t="s">
        <v>31</v>
      </c>
      <c r="G1936" s="2">
        <v>44270</v>
      </c>
      <c r="H1936" s="3">
        <v>0.50624999999999998</v>
      </c>
      <c r="I1936">
        <v>26558387</v>
      </c>
      <c r="J1936">
        <v>4</v>
      </c>
      <c r="K1936" s="1" t="s">
        <v>5365</v>
      </c>
      <c r="L1936">
        <v>0</v>
      </c>
      <c r="M1936" s="4">
        <v>4.2103014271718004</v>
      </c>
      <c r="N1936" s="5">
        <v>4368.3599999999997</v>
      </c>
      <c r="O1936" s="5">
        <f>IF(March_21[[#This Row],[WIN_OSE]]=0,('Summary Sheet'!$O$1)-('Summary Sheet'!$O$1*2%),-'Summary Sheet'!$O$1*(March_21[[#This Row],[BSP]]-1))</f>
        <v>1.96</v>
      </c>
    </row>
    <row r="1937" spans="1:15" x14ac:dyDescent="0.25">
      <c r="A1937">
        <v>180599034</v>
      </c>
      <c r="B1937" s="1" t="s">
        <v>23</v>
      </c>
      <c r="C1937" s="1" t="s">
        <v>3120</v>
      </c>
      <c r="D1937" s="1" t="s">
        <v>7036</v>
      </c>
      <c r="E1937" s="1" t="s">
        <v>65</v>
      </c>
      <c r="F1937" s="1" t="s">
        <v>31</v>
      </c>
      <c r="G1937" s="2">
        <v>44270</v>
      </c>
      <c r="H1937" s="3">
        <v>0.51666666666666672</v>
      </c>
      <c r="I1937">
        <v>38823748</v>
      </c>
      <c r="J1937">
        <v>3</v>
      </c>
      <c r="K1937" s="1" t="s">
        <v>6843</v>
      </c>
      <c r="L1937">
        <v>0</v>
      </c>
      <c r="M1937" s="4">
        <v>4.3074049937197918</v>
      </c>
      <c r="N1937" s="5">
        <v>6227.66</v>
      </c>
      <c r="O1937" s="5">
        <f>IF(March_21[[#This Row],[WIN_OSE]]=0,('Summary Sheet'!$O$1)-('Summary Sheet'!$O$1*2%),-'Summary Sheet'!$O$1*(March_21[[#This Row],[BSP]]-1))</f>
        <v>1.96</v>
      </c>
    </row>
    <row r="1938" spans="1:15" x14ac:dyDescent="0.25">
      <c r="A1938">
        <v>180599036</v>
      </c>
      <c r="B1938" s="1" t="s">
        <v>23</v>
      </c>
      <c r="C1938" s="1" t="s">
        <v>3120</v>
      </c>
      <c r="D1938" s="1" t="s">
        <v>7036</v>
      </c>
      <c r="E1938" s="1" t="s">
        <v>30</v>
      </c>
      <c r="F1938" s="1" t="s">
        <v>31</v>
      </c>
      <c r="G1938" s="2">
        <v>44270</v>
      </c>
      <c r="H1938" s="3">
        <v>0.52708333333333335</v>
      </c>
      <c r="I1938">
        <v>35468081</v>
      </c>
      <c r="J1938">
        <v>2</v>
      </c>
      <c r="K1938" s="1" t="s">
        <v>5352</v>
      </c>
      <c r="L1938">
        <v>0</v>
      </c>
      <c r="M1938" s="4">
        <v>2.6250179132572384</v>
      </c>
      <c r="N1938" s="5">
        <v>20371.599999999999</v>
      </c>
      <c r="O1938" s="5">
        <f>IF(March_21[[#This Row],[WIN_OSE]]=0,('Summary Sheet'!$O$1)-('Summary Sheet'!$O$1*2%),-'Summary Sheet'!$O$1*(March_21[[#This Row],[BSP]]-1))</f>
        <v>1.96</v>
      </c>
    </row>
    <row r="1939" spans="1:15" x14ac:dyDescent="0.25">
      <c r="A1939">
        <v>180599038</v>
      </c>
      <c r="B1939" s="1" t="s">
        <v>23</v>
      </c>
      <c r="C1939" s="1" t="s">
        <v>3120</v>
      </c>
      <c r="D1939" s="1" t="s">
        <v>7036</v>
      </c>
      <c r="E1939" s="1" t="s">
        <v>24</v>
      </c>
      <c r="F1939" s="1" t="s">
        <v>31</v>
      </c>
      <c r="G1939" s="2">
        <v>44270</v>
      </c>
      <c r="H1939" s="3">
        <v>0.53749999999999998</v>
      </c>
      <c r="I1939">
        <v>37096311</v>
      </c>
      <c r="J1939">
        <v>6</v>
      </c>
      <c r="K1939" s="1" t="s">
        <v>6076</v>
      </c>
      <c r="L1939">
        <v>0</v>
      </c>
      <c r="M1939" s="4">
        <v>4.2</v>
      </c>
      <c r="N1939" s="5">
        <v>4675.88</v>
      </c>
      <c r="O1939" s="5">
        <f>IF(March_21[[#This Row],[WIN_OSE]]=0,('Summary Sheet'!$O$1)-('Summary Sheet'!$O$1*2%),-'Summary Sheet'!$O$1*(March_21[[#This Row],[BSP]]-1))</f>
        <v>1.96</v>
      </c>
    </row>
    <row r="1940" spans="1:15" x14ac:dyDescent="0.25">
      <c r="A1940">
        <v>180599040</v>
      </c>
      <c r="B1940" s="1" t="s">
        <v>23</v>
      </c>
      <c r="C1940" s="1" t="s">
        <v>3120</v>
      </c>
      <c r="D1940" s="1" t="s">
        <v>7036</v>
      </c>
      <c r="E1940" s="1" t="s">
        <v>39</v>
      </c>
      <c r="F1940" s="1" t="s">
        <v>31</v>
      </c>
      <c r="G1940" s="2">
        <v>44270</v>
      </c>
      <c r="H1940" s="3">
        <v>0.54791666666666672</v>
      </c>
      <c r="I1940">
        <v>28741474</v>
      </c>
      <c r="J1940">
        <v>2</v>
      </c>
      <c r="K1940" s="1" t="s">
        <v>5063</v>
      </c>
      <c r="L1940">
        <v>1</v>
      </c>
      <c r="M1940" s="4">
        <v>4.3810289114173306</v>
      </c>
      <c r="N1940" s="5">
        <v>7368.34</v>
      </c>
      <c r="O1940" s="5">
        <f>IF(March_21[[#This Row],[WIN_OSE]]=0,('Summary Sheet'!$O$1)-('Summary Sheet'!$O$1*2%),-'Summary Sheet'!$O$1*(March_21[[#This Row],[BSP]]-1))</f>
        <v>-6.7620578228346613</v>
      </c>
    </row>
    <row r="1941" spans="1:15" x14ac:dyDescent="0.25">
      <c r="A1941">
        <v>180599042</v>
      </c>
      <c r="B1941" s="1" t="s">
        <v>23</v>
      </c>
      <c r="C1941" s="1" t="s">
        <v>3120</v>
      </c>
      <c r="D1941" s="1" t="s">
        <v>7036</v>
      </c>
      <c r="E1941" s="1" t="s">
        <v>43</v>
      </c>
      <c r="F1941" s="1" t="s">
        <v>31</v>
      </c>
      <c r="G1941" s="2">
        <v>44270</v>
      </c>
      <c r="H1941" s="3">
        <v>0.55833333333333335</v>
      </c>
      <c r="I1941">
        <v>27352387</v>
      </c>
      <c r="J1941">
        <v>2</v>
      </c>
      <c r="K1941" s="1" t="s">
        <v>4128</v>
      </c>
      <c r="L1941">
        <v>0</v>
      </c>
      <c r="M1941" s="4">
        <v>3.5199437200000001</v>
      </c>
      <c r="N1941" s="5">
        <v>7461.74</v>
      </c>
      <c r="O1941" s="5">
        <f>IF(March_21[[#This Row],[WIN_OSE]]=0,('Summary Sheet'!$O$1)-('Summary Sheet'!$O$1*2%),-'Summary Sheet'!$O$1*(March_21[[#This Row],[BSP]]-1))</f>
        <v>1.96</v>
      </c>
    </row>
    <row r="1942" spans="1:15" x14ac:dyDescent="0.25">
      <c r="A1942">
        <v>180599044</v>
      </c>
      <c r="B1942" s="1" t="s">
        <v>23</v>
      </c>
      <c r="C1942" s="1" t="s">
        <v>3120</v>
      </c>
      <c r="D1942" s="1" t="s">
        <v>7036</v>
      </c>
      <c r="E1942" s="1" t="s">
        <v>41</v>
      </c>
      <c r="F1942" s="1" t="s">
        <v>31</v>
      </c>
      <c r="G1942" s="2">
        <v>44270</v>
      </c>
      <c r="H1942" s="3">
        <v>0.56874999999999998</v>
      </c>
      <c r="I1942">
        <v>36858017</v>
      </c>
      <c r="J1942">
        <v>1</v>
      </c>
      <c r="K1942" s="1" t="s">
        <v>6585</v>
      </c>
      <c r="L1942">
        <v>0</v>
      </c>
      <c r="M1942" s="4">
        <v>4.0245005230000004</v>
      </c>
      <c r="N1942" s="5">
        <v>6127.5</v>
      </c>
      <c r="O1942" s="5">
        <f>IF(March_21[[#This Row],[WIN_OSE]]=0,('Summary Sheet'!$O$1)-('Summary Sheet'!$O$1*2%),-'Summary Sheet'!$O$1*(March_21[[#This Row],[BSP]]-1))</f>
        <v>1.96</v>
      </c>
    </row>
    <row r="1943" spans="1:15" x14ac:dyDescent="0.25">
      <c r="A1943">
        <v>180599879</v>
      </c>
      <c r="B1943" s="1" t="s">
        <v>19</v>
      </c>
      <c r="C1943" s="1" t="s">
        <v>3136</v>
      </c>
      <c r="D1943" s="1" t="s">
        <v>7036</v>
      </c>
      <c r="E1943" s="1" t="s">
        <v>24</v>
      </c>
      <c r="F1943" s="1" t="s">
        <v>44</v>
      </c>
      <c r="G1943" s="2">
        <v>44270</v>
      </c>
      <c r="H1943" s="3">
        <v>0.58611111111111114</v>
      </c>
      <c r="I1943">
        <v>37730859</v>
      </c>
      <c r="J1943">
        <v>1</v>
      </c>
      <c r="K1943" s="1" t="s">
        <v>442</v>
      </c>
      <c r="L1943">
        <v>1</v>
      </c>
      <c r="M1943" s="4">
        <v>3.1</v>
      </c>
      <c r="N1943" s="5">
        <v>8386.68</v>
      </c>
      <c r="O1943" s="5">
        <f>IF(March_21[[#This Row],[WIN_OSE]]=0,('Summary Sheet'!$O$1)-('Summary Sheet'!$O$1*2%),-'Summary Sheet'!$O$1*(March_21[[#This Row],[BSP]]-1))</f>
        <v>-4.2</v>
      </c>
    </row>
    <row r="1944" spans="1:15" x14ac:dyDescent="0.25">
      <c r="A1944">
        <v>180599881</v>
      </c>
      <c r="B1944" s="1" t="s">
        <v>19</v>
      </c>
      <c r="C1944" s="1" t="s">
        <v>3136</v>
      </c>
      <c r="D1944" s="1" t="s">
        <v>7036</v>
      </c>
      <c r="E1944" s="1" t="s">
        <v>48</v>
      </c>
      <c r="F1944" s="1" t="s">
        <v>44</v>
      </c>
      <c r="G1944" s="2">
        <v>44270</v>
      </c>
      <c r="H1944" s="3">
        <v>0.59652777777777777</v>
      </c>
      <c r="I1944">
        <v>37730860</v>
      </c>
      <c r="J1944">
        <v>5</v>
      </c>
      <c r="K1944" s="1" t="s">
        <v>6345</v>
      </c>
      <c r="L1944">
        <v>0</v>
      </c>
      <c r="M1944" s="4">
        <v>2.7516935411473886</v>
      </c>
      <c r="N1944" s="5">
        <v>17997.080000000002</v>
      </c>
      <c r="O1944" s="5">
        <f>IF(March_21[[#This Row],[WIN_OSE]]=0,('Summary Sheet'!$O$1)-('Summary Sheet'!$O$1*2%),-'Summary Sheet'!$O$1*(March_21[[#This Row],[BSP]]-1))</f>
        <v>1.96</v>
      </c>
    </row>
    <row r="1945" spans="1:15" x14ac:dyDescent="0.25">
      <c r="A1945">
        <v>180599883</v>
      </c>
      <c r="B1945" s="1" t="s">
        <v>19</v>
      </c>
      <c r="C1945" s="1" t="s">
        <v>3136</v>
      </c>
      <c r="D1945" s="1" t="s">
        <v>7036</v>
      </c>
      <c r="E1945" s="1" t="s">
        <v>49</v>
      </c>
      <c r="F1945" s="1" t="s">
        <v>305</v>
      </c>
      <c r="G1945" s="2">
        <v>44270</v>
      </c>
      <c r="H1945" s="3">
        <v>0.60833333333333328</v>
      </c>
      <c r="I1945">
        <v>27494882</v>
      </c>
      <c r="J1945">
        <v>3</v>
      </c>
      <c r="K1945" s="1" t="s">
        <v>3685</v>
      </c>
      <c r="L1945">
        <v>1</v>
      </c>
      <c r="M1945" s="4">
        <v>2.56</v>
      </c>
      <c r="N1945" s="5">
        <v>15769.96</v>
      </c>
      <c r="O1945" s="5">
        <f>IF(March_21[[#This Row],[WIN_OSE]]=0,('Summary Sheet'!$O$1)-('Summary Sheet'!$O$1*2%),-'Summary Sheet'!$O$1*(March_21[[#This Row],[BSP]]-1))</f>
        <v>-3.12</v>
      </c>
    </row>
    <row r="1946" spans="1:15" x14ac:dyDescent="0.25">
      <c r="A1946">
        <v>180599885</v>
      </c>
      <c r="B1946" s="1" t="s">
        <v>19</v>
      </c>
      <c r="C1946" s="1" t="s">
        <v>3136</v>
      </c>
      <c r="D1946" s="1" t="s">
        <v>7036</v>
      </c>
      <c r="E1946" s="1" t="s">
        <v>24</v>
      </c>
      <c r="F1946" s="1" t="s">
        <v>44</v>
      </c>
      <c r="G1946" s="2">
        <v>44270</v>
      </c>
      <c r="H1946" s="3">
        <v>0.62083333333333335</v>
      </c>
      <c r="I1946">
        <v>38182383</v>
      </c>
      <c r="J1946">
        <v>3</v>
      </c>
      <c r="K1946" s="1" t="s">
        <v>4212</v>
      </c>
      <c r="L1946">
        <v>1</v>
      </c>
      <c r="M1946" s="4">
        <v>2.273471217</v>
      </c>
      <c r="N1946" s="5">
        <v>13590.4</v>
      </c>
      <c r="O1946" s="5">
        <f>IF(March_21[[#This Row],[WIN_OSE]]=0,('Summary Sheet'!$O$1)-('Summary Sheet'!$O$1*2%),-'Summary Sheet'!$O$1*(March_21[[#This Row],[BSP]]-1))</f>
        <v>-2.546942434</v>
      </c>
    </row>
    <row r="1947" spans="1:15" x14ac:dyDescent="0.25">
      <c r="A1947">
        <v>180599887</v>
      </c>
      <c r="B1947" s="1" t="s">
        <v>19</v>
      </c>
      <c r="C1947" s="1" t="s">
        <v>3136</v>
      </c>
      <c r="D1947" s="1" t="s">
        <v>7036</v>
      </c>
      <c r="E1947" s="1" t="s">
        <v>30</v>
      </c>
      <c r="F1947" s="1" t="s">
        <v>44</v>
      </c>
      <c r="G1947" s="2">
        <v>44270</v>
      </c>
      <c r="H1947" s="3">
        <v>0.63124999999999998</v>
      </c>
      <c r="I1947">
        <v>38358693</v>
      </c>
      <c r="J1947">
        <v>5</v>
      </c>
      <c r="K1947" s="1" t="s">
        <v>5211</v>
      </c>
      <c r="L1947">
        <v>1</v>
      </c>
      <c r="M1947" s="4">
        <v>1.9048716370000001</v>
      </c>
      <c r="N1947" s="5">
        <v>15910.88</v>
      </c>
      <c r="O1947" s="5">
        <f>IF(March_21[[#This Row],[WIN_OSE]]=0,('Summary Sheet'!$O$1)-('Summary Sheet'!$O$1*2%),-'Summary Sheet'!$O$1*(March_21[[#This Row],[BSP]]-1))</f>
        <v>-1.8097432740000001</v>
      </c>
    </row>
    <row r="1948" spans="1:15" x14ac:dyDescent="0.25">
      <c r="A1948">
        <v>180599889</v>
      </c>
      <c r="B1948" s="1" t="s">
        <v>19</v>
      </c>
      <c r="C1948" s="1" t="s">
        <v>3136</v>
      </c>
      <c r="D1948" s="1" t="s">
        <v>7036</v>
      </c>
      <c r="E1948" s="1" t="s">
        <v>39</v>
      </c>
      <c r="F1948" s="1" t="s">
        <v>44</v>
      </c>
      <c r="G1948" s="2">
        <v>44270</v>
      </c>
      <c r="H1948" s="3">
        <v>0.6430555555555556</v>
      </c>
      <c r="I1948">
        <v>24175267</v>
      </c>
      <c r="J1948">
        <v>6</v>
      </c>
      <c r="K1948" s="1" t="s">
        <v>4968</v>
      </c>
      <c r="L1948">
        <v>1</v>
      </c>
      <c r="M1948" s="4">
        <v>3.5189927898524904</v>
      </c>
      <c r="N1948" s="5">
        <v>12438.96</v>
      </c>
      <c r="O1948" s="5">
        <f>IF(March_21[[#This Row],[WIN_OSE]]=0,('Summary Sheet'!$O$1)-('Summary Sheet'!$O$1*2%),-'Summary Sheet'!$O$1*(March_21[[#This Row],[BSP]]-1))</f>
        <v>-5.0379855797049808</v>
      </c>
    </row>
    <row r="1949" spans="1:15" x14ac:dyDescent="0.25">
      <c r="A1949">
        <v>180599891</v>
      </c>
      <c r="B1949" s="1" t="s">
        <v>19</v>
      </c>
      <c r="C1949" s="1" t="s">
        <v>3136</v>
      </c>
      <c r="D1949" s="1" t="s">
        <v>7036</v>
      </c>
      <c r="E1949" s="1" t="s">
        <v>41</v>
      </c>
      <c r="F1949" s="1" t="s">
        <v>44</v>
      </c>
      <c r="G1949" s="2">
        <v>44270</v>
      </c>
      <c r="H1949" s="3">
        <v>0.65555555555555556</v>
      </c>
      <c r="I1949">
        <v>38810442</v>
      </c>
      <c r="J1949">
        <v>2</v>
      </c>
      <c r="K1949" s="1" t="s">
        <v>6845</v>
      </c>
      <c r="L1949">
        <v>1</v>
      </c>
      <c r="M1949" s="4">
        <v>3.85</v>
      </c>
      <c r="N1949" s="5">
        <v>7308.82</v>
      </c>
      <c r="O1949" s="5">
        <f>IF(March_21[[#This Row],[WIN_OSE]]=0,('Summary Sheet'!$O$1)-('Summary Sheet'!$O$1*2%),-'Summary Sheet'!$O$1*(March_21[[#This Row],[BSP]]-1))</f>
        <v>-5.7</v>
      </c>
    </row>
    <row r="1950" spans="1:15" x14ac:dyDescent="0.25">
      <c r="A1950">
        <v>180599893</v>
      </c>
      <c r="B1950" s="1" t="s">
        <v>19</v>
      </c>
      <c r="C1950" s="1" t="s">
        <v>3136</v>
      </c>
      <c r="D1950" s="1" t="s">
        <v>7036</v>
      </c>
      <c r="E1950" s="1" t="s">
        <v>43</v>
      </c>
      <c r="F1950" s="1" t="s">
        <v>44</v>
      </c>
      <c r="G1950" s="2">
        <v>44270</v>
      </c>
      <c r="H1950" s="3">
        <v>0.6694444444444444</v>
      </c>
      <c r="I1950">
        <v>35590504</v>
      </c>
      <c r="J1950">
        <v>1</v>
      </c>
      <c r="K1950" s="1" t="s">
        <v>6846</v>
      </c>
      <c r="L1950">
        <v>1</v>
      </c>
      <c r="M1950" s="4">
        <v>3.2137962469999999</v>
      </c>
      <c r="N1950" s="5">
        <v>14717.64</v>
      </c>
      <c r="O1950" s="5">
        <f>IF(March_21[[#This Row],[WIN_OSE]]=0,('Summary Sheet'!$O$1)-('Summary Sheet'!$O$1*2%),-'Summary Sheet'!$O$1*(March_21[[#This Row],[BSP]]-1))</f>
        <v>-4.4275924939999998</v>
      </c>
    </row>
    <row r="1951" spans="1:15" x14ac:dyDescent="0.25">
      <c r="A1951">
        <v>180599897</v>
      </c>
      <c r="B1951" s="1" t="s">
        <v>19</v>
      </c>
      <c r="C1951" s="1" t="s">
        <v>3136</v>
      </c>
      <c r="D1951" s="1" t="s">
        <v>7036</v>
      </c>
      <c r="E1951" s="1" t="s">
        <v>48</v>
      </c>
      <c r="F1951" s="1" t="s">
        <v>367</v>
      </c>
      <c r="G1951" s="2">
        <v>44270</v>
      </c>
      <c r="H1951" s="3">
        <v>0.68263888888888891</v>
      </c>
      <c r="I1951">
        <v>37134456</v>
      </c>
      <c r="J1951">
        <v>2</v>
      </c>
      <c r="K1951" s="1" t="s">
        <v>5381</v>
      </c>
      <c r="L1951">
        <v>1</v>
      </c>
      <c r="M1951" s="4">
        <v>2.8733633228219877</v>
      </c>
      <c r="N1951" s="5">
        <v>14404.62</v>
      </c>
      <c r="O1951" s="5">
        <f>IF(March_21[[#This Row],[WIN_OSE]]=0,('Summary Sheet'!$O$1)-('Summary Sheet'!$O$1*2%),-'Summary Sheet'!$O$1*(March_21[[#This Row],[BSP]]-1))</f>
        <v>-3.7467266456439754</v>
      </c>
    </row>
    <row r="1952" spans="1:15" x14ac:dyDescent="0.25">
      <c r="A1952">
        <v>180599926</v>
      </c>
      <c r="B1952" s="1" t="s">
        <v>19</v>
      </c>
      <c r="C1952" s="1" t="s">
        <v>3136</v>
      </c>
      <c r="D1952" s="1" t="s">
        <v>7036</v>
      </c>
      <c r="E1952" s="1" t="s">
        <v>75</v>
      </c>
      <c r="F1952" s="1" t="s">
        <v>305</v>
      </c>
      <c r="G1952" s="2">
        <v>44270</v>
      </c>
      <c r="H1952" s="3">
        <v>0.69652777777777775</v>
      </c>
      <c r="I1952">
        <v>26838604</v>
      </c>
      <c r="J1952">
        <v>5</v>
      </c>
      <c r="K1952" s="1" t="s">
        <v>5385</v>
      </c>
      <c r="L1952">
        <v>0</v>
      </c>
      <c r="M1952" s="4">
        <v>3.6</v>
      </c>
      <c r="N1952" s="5">
        <v>5285.4</v>
      </c>
      <c r="O1952" s="5">
        <f>IF(March_21[[#This Row],[WIN_OSE]]=0,('Summary Sheet'!$O$1)-('Summary Sheet'!$O$1*2%),-'Summary Sheet'!$O$1*(March_21[[#This Row],[BSP]]-1))</f>
        <v>1.96</v>
      </c>
    </row>
    <row r="1953" spans="1:15" x14ac:dyDescent="0.25">
      <c r="A1953">
        <v>180599942</v>
      </c>
      <c r="B1953" s="1" t="s">
        <v>19</v>
      </c>
      <c r="C1953" s="1" t="s">
        <v>3136</v>
      </c>
      <c r="D1953" s="1" t="s">
        <v>7036</v>
      </c>
      <c r="E1953" s="1" t="s">
        <v>30</v>
      </c>
      <c r="F1953" s="1" t="s">
        <v>44</v>
      </c>
      <c r="G1953" s="2">
        <v>44270</v>
      </c>
      <c r="H1953" s="3">
        <v>0.7104166666666667</v>
      </c>
      <c r="I1953">
        <v>38451410</v>
      </c>
      <c r="J1953">
        <v>3</v>
      </c>
      <c r="K1953" s="1" t="s">
        <v>5145</v>
      </c>
      <c r="L1953">
        <v>0</v>
      </c>
      <c r="M1953" s="4">
        <v>3.2344292164890058</v>
      </c>
      <c r="N1953" s="5">
        <v>11988.84</v>
      </c>
      <c r="O1953" s="5">
        <f>IF(March_21[[#This Row],[WIN_OSE]]=0,('Summary Sheet'!$O$1)-('Summary Sheet'!$O$1*2%),-'Summary Sheet'!$O$1*(March_21[[#This Row],[BSP]]-1))</f>
        <v>1.96</v>
      </c>
    </row>
    <row r="1954" spans="1:15" x14ac:dyDescent="0.25">
      <c r="A1954">
        <v>180599970</v>
      </c>
      <c r="B1954" s="1" t="s">
        <v>19</v>
      </c>
      <c r="C1954" s="1" t="s">
        <v>3136</v>
      </c>
      <c r="D1954" s="1" t="s">
        <v>7036</v>
      </c>
      <c r="E1954" s="1" t="s">
        <v>75</v>
      </c>
      <c r="F1954" s="1" t="s">
        <v>305</v>
      </c>
      <c r="G1954" s="2">
        <v>44270</v>
      </c>
      <c r="H1954" s="3">
        <v>0.72361111111111109</v>
      </c>
      <c r="I1954">
        <v>25418386</v>
      </c>
      <c r="J1954">
        <v>1</v>
      </c>
      <c r="K1954" s="1" t="s">
        <v>5377</v>
      </c>
      <c r="L1954">
        <v>1</v>
      </c>
      <c r="M1954" s="4">
        <v>2.3531455239999999</v>
      </c>
      <c r="N1954" s="5">
        <v>13874.46</v>
      </c>
      <c r="O1954" s="5">
        <f>IF(March_21[[#This Row],[WIN_OSE]]=0,('Summary Sheet'!$O$1)-('Summary Sheet'!$O$1*2%),-'Summary Sheet'!$O$1*(March_21[[#This Row],[BSP]]-1))</f>
        <v>-2.7062910479999998</v>
      </c>
    </row>
    <row r="1955" spans="1:15" x14ac:dyDescent="0.25">
      <c r="A1955">
        <v>180600470</v>
      </c>
      <c r="B1955" s="1" t="s">
        <v>23</v>
      </c>
      <c r="C1955" s="1" t="s">
        <v>3131</v>
      </c>
      <c r="D1955" s="1" t="s">
        <v>7036</v>
      </c>
      <c r="E1955" s="1" t="s">
        <v>32</v>
      </c>
      <c r="F1955" s="1" t="s">
        <v>54</v>
      </c>
      <c r="G1955" s="2">
        <v>44270</v>
      </c>
      <c r="H1955" s="3">
        <v>0.5756944444444444</v>
      </c>
      <c r="I1955">
        <v>37306465</v>
      </c>
      <c r="J1955">
        <v>6</v>
      </c>
      <c r="K1955" s="1" t="s">
        <v>5397</v>
      </c>
      <c r="L1955">
        <v>0</v>
      </c>
      <c r="M1955" s="4">
        <v>3.1528056721789186</v>
      </c>
      <c r="N1955" s="5">
        <v>8727.92</v>
      </c>
      <c r="O1955" s="5">
        <f>IF(March_21[[#This Row],[WIN_OSE]]=0,('Summary Sheet'!$O$1)-('Summary Sheet'!$O$1*2%),-'Summary Sheet'!$O$1*(March_21[[#This Row],[BSP]]-1))</f>
        <v>1.96</v>
      </c>
    </row>
    <row r="1956" spans="1:15" x14ac:dyDescent="0.25">
      <c r="A1956">
        <v>180600472</v>
      </c>
      <c r="B1956" s="1" t="s">
        <v>23</v>
      </c>
      <c r="C1956" s="1" t="s">
        <v>3131</v>
      </c>
      <c r="D1956" s="1" t="s">
        <v>7036</v>
      </c>
      <c r="E1956" s="1" t="s">
        <v>41</v>
      </c>
      <c r="F1956" s="1" t="s">
        <v>54</v>
      </c>
      <c r="G1956" s="2">
        <v>44270</v>
      </c>
      <c r="H1956" s="3">
        <v>0.58819444444444446</v>
      </c>
      <c r="I1956">
        <v>38748237</v>
      </c>
      <c r="J1956">
        <v>2</v>
      </c>
      <c r="K1956" s="1" t="s">
        <v>6616</v>
      </c>
      <c r="L1956">
        <v>0</v>
      </c>
      <c r="M1956" s="4">
        <v>3.55</v>
      </c>
      <c r="N1956" s="5">
        <v>6640.02</v>
      </c>
      <c r="O1956" s="5">
        <f>IF(March_21[[#This Row],[WIN_OSE]]=0,('Summary Sheet'!$O$1)-('Summary Sheet'!$O$1*2%),-'Summary Sheet'!$O$1*(March_21[[#This Row],[BSP]]-1))</f>
        <v>1.96</v>
      </c>
    </row>
    <row r="1957" spans="1:15" x14ac:dyDescent="0.25">
      <c r="A1957">
        <v>180600474</v>
      </c>
      <c r="B1957" s="1" t="s">
        <v>23</v>
      </c>
      <c r="C1957" s="1" t="s">
        <v>3131</v>
      </c>
      <c r="D1957" s="1" t="s">
        <v>7036</v>
      </c>
      <c r="E1957" s="1" t="s">
        <v>65</v>
      </c>
      <c r="F1957" s="1" t="s">
        <v>54</v>
      </c>
      <c r="G1957" s="2">
        <v>44270</v>
      </c>
      <c r="H1957" s="3">
        <v>0.59930555555555554</v>
      </c>
      <c r="I1957">
        <v>22737560</v>
      </c>
      <c r="J1957">
        <v>1</v>
      </c>
      <c r="K1957" s="1" t="s">
        <v>6542</v>
      </c>
      <c r="L1957">
        <v>1</v>
      </c>
      <c r="M1957" s="4">
        <v>3.65</v>
      </c>
      <c r="N1957" s="5">
        <v>6938.82</v>
      </c>
      <c r="O1957" s="5">
        <f>IF(March_21[[#This Row],[WIN_OSE]]=0,('Summary Sheet'!$O$1)-('Summary Sheet'!$O$1*2%),-'Summary Sheet'!$O$1*(March_21[[#This Row],[BSP]]-1))</f>
        <v>-5.3</v>
      </c>
    </row>
    <row r="1958" spans="1:15" x14ac:dyDescent="0.25">
      <c r="A1958">
        <v>180600476</v>
      </c>
      <c r="B1958" s="1" t="s">
        <v>23</v>
      </c>
      <c r="C1958" s="1" t="s">
        <v>3131</v>
      </c>
      <c r="D1958" s="1" t="s">
        <v>7036</v>
      </c>
      <c r="E1958" s="1" t="s">
        <v>24</v>
      </c>
      <c r="F1958" s="1" t="s">
        <v>54</v>
      </c>
      <c r="G1958" s="2">
        <v>44270</v>
      </c>
      <c r="H1958" s="3">
        <v>0.61250000000000004</v>
      </c>
      <c r="I1958">
        <v>28788610</v>
      </c>
      <c r="J1958">
        <v>4</v>
      </c>
      <c r="K1958" s="1" t="s">
        <v>5398</v>
      </c>
      <c r="L1958">
        <v>0</v>
      </c>
      <c r="M1958" s="4">
        <v>4.4195317922797415</v>
      </c>
      <c r="N1958" s="5">
        <v>4931.8</v>
      </c>
      <c r="O1958" s="5">
        <f>IF(March_21[[#This Row],[WIN_OSE]]=0,('Summary Sheet'!$O$1)-('Summary Sheet'!$O$1*2%),-'Summary Sheet'!$O$1*(March_21[[#This Row],[BSP]]-1))</f>
        <v>1.96</v>
      </c>
    </row>
    <row r="1959" spans="1:15" x14ac:dyDescent="0.25">
      <c r="A1959">
        <v>180600478</v>
      </c>
      <c r="B1959" s="1" t="s">
        <v>23</v>
      </c>
      <c r="C1959" s="1" t="s">
        <v>3131</v>
      </c>
      <c r="D1959" s="1" t="s">
        <v>7036</v>
      </c>
      <c r="E1959" s="1" t="s">
        <v>60</v>
      </c>
      <c r="F1959" s="1" t="s">
        <v>15</v>
      </c>
      <c r="G1959" s="2">
        <v>44270</v>
      </c>
      <c r="H1959" s="3">
        <v>0.62638888888888888</v>
      </c>
      <c r="I1959">
        <v>28787810</v>
      </c>
      <c r="J1959">
        <v>2</v>
      </c>
      <c r="K1959" s="1" t="s">
        <v>4354</v>
      </c>
      <c r="L1959">
        <v>1</v>
      </c>
      <c r="M1959" s="4">
        <v>2.84</v>
      </c>
      <c r="N1959" s="5">
        <v>14882.88</v>
      </c>
      <c r="O1959" s="5">
        <f>IF(March_21[[#This Row],[WIN_OSE]]=0,('Summary Sheet'!$O$1)-('Summary Sheet'!$O$1*2%),-'Summary Sheet'!$O$1*(March_21[[#This Row],[BSP]]-1))</f>
        <v>-3.6799999999999997</v>
      </c>
    </row>
    <row r="1960" spans="1:15" x14ac:dyDescent="0.25">
      <c r="A1960">
        <v>180600480</v>
      </c>
      <c r="B1960" s="1" t="s">
        <v>23</v>
      </c>
      <c r="C1960" s="1" t="s">
        <v>3131</v>
      </c>
      <c r="D1960" s="1" t="s">
        <v>7036</v>
      </c>
      <c r="E1960" s="1" t="s">
        <v>30</v>
      </c>
      <c r="F1960" s="1" t="s">
        <v>54</v>
      </c>
      <c r="G1960" s="2">
        <v>44270</v>
      </c>
      <c r="H1960" s="3">
        <v>0.63749999999999996</v>
      </c>
      <c r="I1960">
        <v>24989137</v>
      </c>
      <c r="J1960">
        <v>3</v>
      </c>
      <c r="K1960" s="1" t="s">
        <v>5580</v>
      </c>
      <c r="L1960">
        <v>0</v>
      </c>
      <c r="M1960" s="4">
        <v>3.2722262409999998</v>
      </c>
      <c r="N1960" s="5">
        <v>9239.7199999999993</v>
      </c>
      <c r="O1960" s="5">
        <f>IF(March_21[[#This Row],[WIN_OSE]]=0,('Summary Sheet'!$O$1)-('Summary Sheet'!$O$1*2%),-'Summary Sheet'!$O$1*(March_21[[#This Row],[BSP]]-1))</f>
        <v>1.96</v>
      </c>
    </row>
    <row r="1961" spans="1:15" x14ac:dyDescent="0.25">
      <c r="A1961">
        <v>180600482</v>
      </c>
      <c r="B1961" s="1" t="s">
        <v>23</v>
      </c>
      <c r="C1961" s="1" t="s">
        <v>3131</v>
      </c>
      <c r="D1961" s="1" t="s">
        <v>7036</v>
      </c>
      <c r="E1961" s="1" t="s">
        <v>30</v>
      </c>
      <c r="F1961" s="1" t="s">
        <v>54</v>
      </c>
      <c r="G1961" s="2">
        <v>44270</v>
      </c>
      <c r="H1961" s="3">
        <v>0.65138888888888891</v>
      </c>
      <c r="I1961">
        <v>22555975</v>
      </c>
      <c r="J1961">
        <v>2</v>
      </c>
      <c r="K1961" s="1" t="s">
        <v>6850</v>
      </c>
      <c r="L1961">
        <v>0</v>
      </c>
      <c r="M1961" s="4">
        <v>3.368217982505449</v>
      </c>
      <c r="N1961" s="5">
        <v>23428.38</v>
      </c>
      <c r="O1961" s="5">
        <f>IF(March_21[[#This Row],[WIN_OSE]]=0,('Summary Sheet'!$O$1)-('Summary Sheet'!$O$1*2%),-'Summary Sheet'!$O$1*(March_21[[#This Row],[BSP]]-1))</f>
        <v>1.96</v>
      </c>
    </row>
    <row r="1962" spans="1:15" x14ac:dyDescent="0.25">
      <c r="A1962">
        <v>180600484</v>
      </c>
      <c r="B1962" s="1" t="s">
        <v>23</v>
      </c>
      <c r="C1962" s="1" t="s">
        <v>3131</v>
      </c>
      <c r="D1962" s="1" t="s">
        <v>7036</v>
      </c>
      <c r="E1962" s="1" t="s">
        <v>24</v>
      </c>
      <c r="F1962" s="1" t="s">
        <v>54</v>
      </c>
      <c r="G1962" s="2">
        <v>44270</v>
      </c>
      <c r="H1962" s="3">
        <v>0.66527777777777775</v>
      </c>
      <c r="I1962">
        <v>38084792</v>
      </c>
      <c r="J1962">
        <v>5</v>
      </c>
      <c r="K1962" s="1" t="s">
        <v>5575</v>
      </c>
      <c r="L1962">
        <v>0</v>
      </c>
      <c r="M1962" s="4">
        <v>3.9803362010000001</v>
      </c>
      <c r="N1962" s="5">
        <v>12421.24</v>
      </c>
      <c r="O1962" s="5">
        <f>IF(March_21[[#This Row],[WIN_OSE]]=0,('Summary Sheet'!$O$1)-('Summary Sheet'!$O$1*2%),-'Summary Sheet'!$O$1*(March_21[[#This Row],[BSP]]-1))</f>
        <v>1.96</v>
      </c>
    </row>
    <row r="1963" spans="1:15" x14ac:dyDescent="0.25">
      <c r="A1963">
        <v>180600486</v>
      </c>
      <c r="B1963" s="1" t="s">
        <v>23</v>
      </c>
      <c r="C1963" s="1" t="s">
        <v>3131</v>
      </c>
      <c r="D1963" s="1" t="s">
        <v>7036</v>
      </c>
      <c r="E1963" s="1" t="s">
        <v>24</v>
      </c>
      <c r="F1963" s="1" t="s">
        <v>54</v>
      </c>
      <c r="G1963" s="2">
        <v>44270</v>
      </c>
      <c r="H1963" s="3">
        <v>0.6791666666666667</v>
      </c>
      <c r="I1963">
        <v>37443739</v>
      </c>
      <c r="J1963">
        <v>4</v>
      </c>
      <c r="K1963" s="1" t="s">
        <v>6539</v>
      </c>
      <c r="L1963">
        <v>0</v>
      </c>
      <c r="M1963" s="4">
        <v>3.5084116088182409</v>
      </c>
      <c r="N1963" s="5">
        <v>8069.32</v>
      </c>
      <c r="O1963" s="5">
        <f>IF(March_21[[#This Row],[WIN_OSE]]=0,('Summary Sheet'!$O$1)-('Summary Sheet'!$O$1*2%),-'Summary Sheet'!$O$1*(March_21[[#This Row],[BSP]]-1))</f>
        <v>1.96</v>
      </c>
    </row>
    <row r="1964" spans="1:15" x14ac:dyDescent="0.25">
      <c r="A1964">
        <v>180600488</v>
      </c>
      <c r="B1964" s="1" t="s">
        <v>23</v>
      </c>
      <c r="C1964" s="1" t="s">
        <v>3131</v>
      </c>
      <c r="D1964" s="1" t="s">
        <v>7036</v>
      </c>
      <c r="E1964" s="1" t="s">
        <v>20</v>
      </c>
      <c r="F1964" s="1" t="s">
        <v>54</v>
      </c>
      <c r="G1964" s="2">
        <v>44270</v>
      </c>
      <c r="H1964" s="3">
        <v>0.69305555555555554</v>
      </c>
      <c r="I1964">
        <v>24132887</v>
      </c>
      <c r="J1964">
        <v>5</v>
      </c>
      <c r="K1964" s="1" t="s">
        <v>4011</v>
      </c>
      <c r="L1964">
        <v>0</v>
      </c>
      <c r="M1964" s="4">
        <v>3.5838227360000001</v>
      </c>
      <c r="N1964" s="5">
        <v>13156.04</v>
      </c>
      <c r="O1964" s="5">
        <f>IF(March_21[[#This Row],[WIN_OSE]]=0,('Summary Sheet'!$O$1)-('Summary Sheet'!$O$1*2%),-'Summary Sheet'!$O$1*(March_21[[#This Row],[BSP]]-1))</f>
        <v>1.96</v>
      </c>
    </row>
    <row r="1965" spans="1:15" x14ac:dyDescent="0.25">
      <c r="A1965">
        <v>180600490</v>
      </c>
      <c r="B1965" s="1" t="s">
        <v>23</v>
      </c>
      <c r="C1965" s="1" t="s">
        <v>3131</v>
      </c>
      <c r="D1965" s="1" t="s">
        <v>7036</v>
      </c>
      <c r="E1965" s="1" t="s">
        <v>39</v>
      </c>
      <c r="F1965" s="1" t="s">
        <v>54</v>
      </c>
      <c r="G1965" s="2">
        <v>44270</v>
      </c>
      <c r="H1965" s="3">
        <v>0.70694444444444449</v>
      </c>
      <c r="I1965">
        <v>36390848</v>
      </c>
      <c r="J1965">
        <v>3</v>
      </c>
      <c r="K1965" s="1" t="s">
        <v>5804</v>
      </c>
      <c r="L1965">
        <v>0</v>
      </c>
      <c r="M1965" s="4">
        <v>4.4174227925117897</v>
      </c>
      <c r="N1965" s="5">
        <v>6759.68</v>
      </c>
      <c r="O1965" s="5">
        <f>IF(March_21[[#This Row],[WIN_OSE]]=0,('Summary Sheet'!$O$1)-('Summary Sheet'!$O$1*2%),-'Summary Sheet'!$O$1*(March_21[[#This Row],[BSP]]-1))</f>
        <v>1.96</v>
      </c>
    </row>
    <row r="1966" spans="1:15" x14ac:dyDescent="0.25">
      <c r="A1966">
        <v>180600492</v>
      </c>
      <c r="B1966" s="1" t="s">
        <v>23</v>
      </c>
      <c r="C1966" s="1" t="s">
        <v>3131</v>
      </c>
      <c r="D1966" s="1" t="s">
        <v>7036</v>
      </c>
      <c r="E1966" s="1" t="s">
        <v>37</v>
      </c>
      <c r="F1966" s="1" t="s">
        <v>54</v>
      </c>
      <c r="G1966" s="2">
        <v>44270</v>
      </c>
      <c r="H1966" s="3">
        <v>0.72083333333333333</v>
      </c>
      <c r="I1966">
        <v>37732429</v>
      </c>
      <c r="J1966">
        <v>1</v>
      </c>
      <c r="K1966" s="1" t="s">
        <v>4317</v>
      </c>
      <c r="L1966">
        <v>1</v>
      </c>
      <c r="M1966" s="4">
        <v>3.55</v>
      </c>
      <c r="N1966" s="5">
        <v>11163.64</v>
      </c>
      <c r="O1966" s="5">
        <f>IF(March_21[[#This Row],[WIN_OSE]]=0,('Summary Sheet'!$O$1)-('Summary Sheet'!$O$1*2%),-'Summary Sheet'!$O$1*(March_21[[#This Row],[BSP]]-1))</f>
        <v>-5.0999999999999996</v>
      </c>
    </row>
    <row r="1967" spans="1:15" x14ac:dyDescent="0.25">
      <c r="A1967">
        <v>180600494</v>
      </c>
      <c r="B1967" s="1" t="s">
        <v>23</v>
      </c>
      <c r="C1967" s="1" t="s">
        <v>3131</v>
      </c>
      <c r="D1967" s="1" t="s">
        <v>7036</v>
      </c>
      <c r="E1967" s="1" t="s">
        <v>37</v>
      </c>
      <c r="F1967" s="1" t="s">
        <v>54</v>
      </c>
      <c r="G1967" s="2">
        <v>44270</v>
      </c>
      <c r="H1967" s="3">
        <v>0.73402777777777772</v>
      </c>
      <c r="I1967">
        <v>28788553</v>
      </c>
      <c r="J1967">
        <v>1</v>
      </c>
      <c r="K1967" s="1" t="s">
        <v>5800</v>
      </c>
      <c r="L1967">
        <v>1</v>
      </c>
      <c r="M1967" s="4">
        <v>4.2969886423008932</v>
      </c>
      <c r="N1967" s="5">
        <v>6624.46</v>
      </c>
      <c r="O1967" s="5">
        <f>IF(March_21[[#This Row],[WIN_OSE]]=0,('Summary Sheet'!$O$1)-('Summary Sheet'!$O$1*2%),-'Summary Sheet'!$O$1*(March_21[[#This Row],[BSP]]-1))</f>
        <v>-6.5939772846017863</v>
      </c>
    </row>
    <row r="1968" spans="1:15" x14ac:dyDescent="0.25">
      <c r="A1968">
        <v>180600496</v>
      </c>
      <c r="B1968" s="1" t="s">
        <v>23</v>
      </c>
      <c r="C1968" s="1" t="s">
        <v>3131</v>
      </c>
      <c r="D1968" s="1" t="s">
        <v>7036</v>
      </c>
      <c r="E1968" s="1" t="s">
        <v>37</v>
      </c>
      <c r="F1968" s="1" t="s">
        <v>54</v>
      </c>
      <c r="G1968" s="2">
        <v>44270</v>
      </c>
      <c r="H1968" s="3">
        <v>0.74583333333333335</v>
      </c>
      <c r="I1968">
        <v>26579103</v>
      </c>
      <c r="J1968">
        <v>3</v>
      </c>
      <c r="K1968" s="1" t="s">
        <v>5817</v>
      </c>
      <c r="L1968">
        <v>1</v>
      </c>
      <c r="M1968" s="4">
        <v>2.3199999999999998</v>
      </c>
      <c r="N1968" s="5">
        <v>23660.560000000001</v>
      </c>
      <c r="O1968" s="5">
        <f>IF(March_21[[#This Row],[WIN_OSE]]=0,('Summary Sheet'!$O$1)-('Summary Sheet'!$O$1*2%),-'Summary Sheet'!$O$1*(March_21[[#This Row],[BSP]]-1))</f>
        <v>-2.6399999999999997</v>
      </c>
    </row>
    <row r="1969" spans="1:15" x14ac:dyDescent="0.25">
      <c r="A1969">
        <v>180601126</v>
      </c>
      <c r="B1969" s="1" t="s">
        <v>23</v>
      </c>
      <c r="C1969" s="1" t="s">
        <v>3133</v>
      </c>
      <c r="D1969" s="1" t="s">
        <v>7036</v>
      </c>
      <c r="E1969" s="1" t="s">
        <v>47</v>
      </c>
      <c r="F1969" s="1" t="s">
        <v>13</v>
      </c>
      <c r="G1969" s="2">
        <v>44270</v>
      </c>
      <c r="H1969" s="3">
        <v>0.58125000000000004</v>
      </c>
      <c r="I1969">
        <v>24906233</v>
      </c>
      <c r="J1969">
        <v>2</v>
      </c>
      <c r="K1969" s="1" t="s">
        <v>3431</v>
      </c>
      <c r="L1969">
        <v>1</v>
      </c>
      <c r="M1969" s="4">
        <v>3.8042460502057969</v>
      </c>
      <c r="N1969" s="5">
        <v>5836.72</v>
      </c>
      <c r="O1969" s="5">
        <f>IF(March_21[[#This Row],[WIN_OSE]]=0,('Summary Sheet'!$O$1)-('Summary Sheet'!$O$1*2%),-'Summary Sheet'!$O$1*(March_21[[#This Row],[BSP]]-1))</f>
        <v>-5.6084921004115937</v>
      </c>
    </row>
    <row r="1970" spans="1:15" x14ac:dyDescent="0.25">
      <c r="A1970">
        <v>180601128</v>
      </c>
      <c r="B1970" s="1" t="s">
        <v>23</v>
      </c>
      <c r="C1970" s="1" t="s">
        <v>3133</v>
      </c>
      <c r="D1970" s="1" t="s">
        <v>7036</v>
      </c>
      <c r="E1970" s="1" t="s">
        <v>39</v>
      </c>
      <c r="F1970" s="1" t="s">
        <v>13</v>
      </c>
      <c r="G1970" s="2">
        <v>44270</v>
      </c>
      <c r="H1970" s="3">
        <v>0.59166666666666667</v>
      </c>
      <c r="I1970">
        <v>36973467</v>
      </c>
      <c r="J1970">
        <v>3</v>
      </c>
      <c r="K1970" s="1" t="s">
        <v>4668</v>
      </c>
      <c r="L1970">
        <v>0</v>
      </c>
      <c r="M1970" s="4">
        <v>4.2</v>
      </c>
      <c r="N1970" s="5">
        <v>4383.0600000000004</v>
      </c>
      <c r="O1970" s="5">
        <f>IF(March_21[[#This Row],[WIN_OSE]]=0,('Summary Sheet'!$O$1)-('Summary Sheet'!$O$1*2%),-'Summary Sheet'!$O$1*(March_21[[#This Row],[BSP]]-1))</f>
        <v>1.96</v>
      </c>
    </row>
    <row r="1971" spans="1:15" x14ac:dyDescent="0.25">
      <c r="A1971">
        <v>180601130</v>
      </c>
      <c r="B1971" s="1" t="s">
        <v>23</v>
      </c>
      <c r="C1971" s="1" t="s">
        <v>3133</v>
      </c>
      <c r="D1971" s="1" t="s">
        <v>7036</v>
      </c>
      <c r="E1971" s="1" t="s">
        <v>24</v>
      </c>
      <c r="F1971" s="1" t="s">
        <v>13</v>
      </c>
      <c r="G1971" s="2">
        <v>44270</v>
      </c>
      <c r="H1971" s="3">
        <v>0.60555555555555551</v>
      </c>
      <c r="I1971">
        <v>38084841</v>
      </c>
      <c r="J1971">
        <v>5</v>
      </c>
      <c r="K1971" s="1" t="s">
        <v>5532</v>
      </c>
      <c r="L1971">
        <v>0</v>
      </c>
      <c r="M1971" s="4">
        <v>4.0896453767333876</v>
      </c>
      <c r="N1971" s="5">
        <v>4919.5200000000004</v>
      </c>
      <c r="O1971" s="5">
        <f>IF(March_21[[#This Row],[WIN_OSE]]=0,('Summary Sheet'!$O$1)-('Summary Sheet'!$O$1*2%),-'Summary Sheet'!$O$1*(March_21[[#This Row],[BSP]]-1))</f>
        <v>1.96</v>
      </c>
    </row>
    <row r="1972" spans="1:15" x14ac:dyDescent="0.25">
      <c r="A1972">
        <v>180601132</v>
      </c>
      <c r="B1972" s="1" t="s">
        <v>23</v>
      </c>
      <c r="C1972" s="1" t="s">
        <v>3133</v>
      </c>
      <c r="D1972" s="1" t="s">
        <v>7036</v>
      </c>
      <c r="E1972" s="1" t="s">
        <v>47</v>
      </c>
      <c r="F1972" s="1" t="s">
        <v>13</v>
      </c>
      <c r="G1972" s="2">
        <v>44270</v>
      </c>
      <c r="H1972" s="3">
        <v>0.61944444444444446</v>
      </c>
      <c r="I1972">
        <v>37095329</v>
      </c>
      <c r="J1972">
        <v>6</v>
      </c>
      <c r="K1972" s="1" t="s">
        <v>997</v>
      </c>
      <c r="L1972">
        <v>0</v>
      </c>
      <c r="M1972" s="4">
        <v>3.65</v>
      </c>
      <c r="N1972" s="5">
        <v>6221.86</v>
      </c>
      <c r="O1972" s="5">
        <f>IF(March_21[[#This Row],[WIN_OSE]]=0,('Summary Sheet'!$O$1)-('Summary Sheet'!$O$1*2%),-'Summary Sheet'!$O$1*(March_21[[#This Row],[BSP]]-1))</f>
        <v>1.96</v>
      </c>
    </row>
    <row r="1973" spans="1:15" x14ac:dyDescent="0.25">
      <c r="A1973">
        <v>180601134</v>
      </c>
      <c r="B1973" s="1" t="s">
        <v>23</v>
      </c>
      <c r="C1973" s="1" t="s">
        <v>3133</v>
      </c>
      <c r="D1973" s="1" t="s">
        <v>7036</v>
      </c>
      <c r="E1973" s="1" t="s">
        <v>32</v>
      </c>
      <c r="F1973" s="1" t="s">
        <v>13</v>
      </c>
      <c r="G1973" s="2">
        <v>44270</v>
      </c>
      <c r="H1973" s="3">
        <v>0.63263888888888886</v>
      </c>
      <c r="I1973">
        <v>25319924</v>
      </c>
      <c r="J1973">
        <v>5</v>
      </c>
      <c r="K1973" s="1" t="s">
        <v>5427</v>
      </c>
      <c r="L1973">
        <v>1</v>
      </c>
      <c r="M1973" s="4">
        <v>3.95</v>
      </c>
      <c r="N1973" s="5">
        <v>4424.42</v>
      </c>
      <c r="O1973" s="5">
        <f>IF(March_21[[#This Row],[WIN_OSE]]=0,('Summary Sheet'!$O$1)-('Summary Sheet'!$O$1*2%),-'Summary Sheet'!$O$1*(March_21[[#This Row],[BSP]]-1))</f>
        <v>-5.9</v>
      </c>
    </row>
    <row r="1974" spans="1:15" x14ac:dyDescent="0.25">
      <c r="A1974">
        <v>180601136</v>
      </c>
      <c r="B1974" s="1" t="s">
        <v>23</v>
      </c>
      <c r="C1974" s="1" t="s">
        <v>3133</v>
      </c>
      <c r="D1974" s="1" t="s">
        <v>7036</v>
      </c>
      <c r="E1974" s="1" t="s">
        <v>47</v>
      </c>
      <c r="F1974" s="1" t="s">
        <v>13</v>
      </c>
      <c r="G1974" s="2">
        <v>44270</v>
      </c>
      <c r="H1974" s="3">
        <v>0.64444444444444449</v>
      </c>
      <c r="I1974">
        <v>28792982</v>
      </c>
      <c r="J1974">
        <v>5</v>
      </c>
      <c r="K1974" s="1" t="s">
        <v>6305</v>
      </c>
      <c r="L1974">
        <v>0</v>
      </c>
      <c r="M1974" s="4">
        <v>3.7009456950000001</v>
      </c>
      <c r="N1974" s="5">
        <v>5761.64</v>
      </c>
      <c r="O1974" s="5">
        <f>IF(March_21[[#This Row],[WIN_OSE]]=0,('Summary Sheet'!$O$1)-('Summary Sheet'!$O$1*2%),-'Summary Sheet'!$O$1*(March_21[[#This Row],[BSP]]-1))</f>
        <v>1.96</v>
      </c>
    </row>
    <row r="1975" spans="1:15" x14ac:dyDescent="0.25">
      <c r="A1975">
        <v>180601138</v>
      </c>
      <c r="B1975" s="1" t="s">
        <v>23</v>
      </c>
      <c r="C1975" s="1" t="s">
        <v>3133</v>
      </c>
      <c r="D1975" s="1" t="s">
        <v>7036</v>
      </c>
      <c r="E1975" s="1" t="s">
        <v>39</v>
      </c>
      <c r="F1975" s="1" t="s">
        <v>13</v>
      </c>
      <c r="G1975" s="2">
        <v>44270</v>
      </c>
      <c r="H1975" s="3">
        <v>0.65833333333333333</v>
      </c>
      <c r="I1975">
        <v>19682775</v>
      </c>
      <c r="J1975">
        <v>4</v>
      </c>
      <c r="K1975" s="1" t="s">
        <v>5984</v>
      </c>
      <c r="L1975">
        <v>0</v>
      </c>
      <c r="M1975" s="4">
        <v>4.4000000000000004</v>
      </c>
      <c r="N1975" s="5">
        <v>2806.76</v>
      </c>
      <c r="O1975" s="5">
        <f>IF(March_21[[#This Row],[WIN_OSE]]=0,('Summary Sheet'!$O$1)-('Summary Sheet'!$O$1*2%),-'Summary Sheet'!$O$1*(March_21[[#This Row],[BSP]]-1))</f>
        <v>1.96</v>
      </c>
    </row>
    <row r="1976" spans="1:15" x14ac:dyDescent="0.25">
      <c r="A1976">
        <v>180601140</v>
      </c>
      <c r="B1976" s="1" t="s">
        <v>23</v>
      </c>
      <c r="C1976" s="1" t="s">
        <v>3133</v>
      </c>
      <c r="D1976" s="1" t="s">
        <v>7036</v>
      </c>
      <c r="E1976" s="1" t="s">
        <v>30</v>
      </c>
      <c r="F1976" s="1" t="s">
        <v>13</v>
      </c>
      <c r="G1976" s="2">
        <v>44270</v>
      </c>
      <c r="H1976" s="3">
        <v>0.67222222222222228</v>
      </c>
      <c r="I1976">
        <v>23697446</v>
      </c>
      <c r="J1976">
        <v>1</v>
      </c>
      <c r="K1976" s="1" t="s">
        <v>6386</v>
      </c>
      <c r="L1976">
        <v>1</v>
      </c>
      <c r="M1976" s="4">
        <v>4.1582981963812919</v>
      </c>
      <c r="N1976" s="5">
        <v>11444.6</v>
      </c>
      <c r="O1976" s="5">
        <f>IF(March_21[[#This Row],[WIN_OSE]]=0,('Summary Sheet'!$O$1)-('Summary Sheet'!$O$1*2%),-'Summary Sheet'!$O$1*(March_21[[#This Row],[BSP]]-1))</f>
        <v>-6.3165963927625839</v>
      </c>
    </row>
    <row r="1977" spans="1:15" x14ac:dyDescent="0.25">
      <c r="A1977">
        <v>180601142</v>
      </c>
      <c r="B1977" s="1" t="s">
        <v>23</v>
      </c>
      <c r="C1977" s="1" t="s">
        <v>3133</v>
      </c>
      <c r="D1977" s="1" t="s">
        <v>7036</v>
      </c>
      <c r="E1977" s="1" t="s">
        <v>47</v>
      </c>
      <c r="F1977" s="1" t="s">
        <v>13</v>
      </c>
      <c r="G1977" s="2">
        <v>44270</v>
      </c>
      <c r="H1977" s="3">
        <v>0.68611111111111112</v>
      </c>
      <c r="I1977">
        <v>28663345</v>
      </c>
      <c r="J1977">
        <v>2</v>
      </c>
      <c r="K1977" s="1" t="s">
        <v>5520</v>
      </c>
      <c r="L1977">
        <v>0</v>
      </c>
      <c r="M1977" s="4">
        <v>4.4000000000000004</v>
      </c>
      <c r="N1977" s="5">
        <v>3714.82</v>
      </c>
      <c r="O1977" s="5">
        <f>IF(March_21[[#This Row],[WIN_OSE]]=0,('Summary Sheet'!$O$1)-('Summary Sheet'!$O$1*2%),-'Summary Sheet'!$O$1*(March_21[[#This Row],[BSP]]-1))</f>
        <v>1.96</v>
      </c>
    </row>
    <row r="1978" spans="1:15" x14ac:dyDescent="0.25">
      <c r="A1978">
        <v>180601144</v>
      </c>
      <c r="B1978" s="1" t="s">
        <v>23</v>
      </c>
      <c r="C1978" s="1" t="s">
        <v>3133</v>
      </c>
      <c r="D1978" s="1" t="s">
        <v>7036</v>
      </c>
      <c r="E1978" s="1" t="s">
        <v>43</v>
      </c>
      <c r="F1978" s="1" t="s">
        <v>13</v>
      </c>
      <c r="G1978" s="2">
        <v>44270</v>
      </c>
      <c r="H1978" s="3">
        <v>0.7</v>
      </c>
      <c r="I1978">
        <v>36205861</v>
      </c>
      <c r="J1978">
        <v>1</v>
      </c>
      <c r="K1978" s="1" t="s">
        <v>6609</v>
      </c>
      <c r="L1978">
        <v>0</v>
      </c>
      <c r="M1978" s="4">
        <v>3.7307438400000001</v>
      </c>
      <c r="N1978" s="5">
        <v>5086.6400000000003</v>
      </c>
      <c r="O1978" s="5">
        <f>IF(March_21[[#This Row],[WIN_OSE]]=0,('Summary Sheet'!$O$1)-('Summary Sheet'!$O$1*2%),-'Summary Sheet'!$O$1*(March_21[[#This Row],[BSP]]-1))</f>
        <v>1.96</v>
      </c>
    </row>
    <row r="1979" spans="1:15" x14ac:dyDescent="0.25">
      <c r="A1979">
        <v>180601146</v>
      </c>
      <c r="B1979" s="1" t="s">
        <v>23</v>
      </c>
      <c r="C1979" s="1" t="s">
        <v>3133</v>
      </c>
      <c r="D1979" s="1" t="s">
        <v>7036</v>
      </c>
      <c r="E1979" s="1" t="s">
        <v>24</v>
      </c>
      <c r="F1979" s="1" t="s">
        <v>13</v>
      </c>
      <c r="G1979" s="2">
        <v>44270</v>
      </c>
      <c r="H1979" s="3">
        <v>0.71388888888888891</v>
      </c>
      <c r="I1979">
        <v>38748316</v>
      </c>
      <c r="J1979">
        <v>5</v>
      </c>
      <c r="K1979" s="1" t="s">
        <v>6611</v>
      </c>
      <c r="L1979">
        <v>0</v>
      </c>
      <c r="M1979" s="4">
        <v>3.6641264647305807</v>
      </c>
      <c r="N1979" s="5">
        <v>9077.32</v>
      </c>
      <c r="O1979" s="5">
        <f>IF(March_21[[#This Row],[WIN_OSE]]=0,('Summary Sheet'!$O$1)-('Summary Sheet'!$O$1*2%),-'Summary Sheet'!$O$1*(March_21[[#This Row],[BSP]]-1))</f>
        <v>1.96</v>
      </c>
    </row>
    <row r="1980" spans="1:15" x14ac:dyDescent="0.25">
      <c r="A1980">
        <v>180601148</v>
      </c>
      <c r="B1980" s="1" t="s">
        <v>23</v>
      </c>
      <c r="C1980" s="1" t="s">
        <v>3133</v>
      </c>
      <c r="D1980" s="1" t="s">
        <v>7036</v>
      </c>
      <c r="E1980" s="1" t="s">
        <v>20</v>
      </c>
      <c r="F1980" s="1" t="s">
        <v>13</v>
      </c>
      <c r="G1980" s="2">
        <v>44270</v>
      </c>
      <c r="H1980" s="3">
        <v>0.72777777777777775</v>
      </c>
      <c r="I1980">
        <v>27645129</v>
      </c>
      <c r="J1980">
        <v>2</v>
      </c>
      <c r="K1980" s="1" t="s">
        <v>1094</v>
      </c>
      <c r="L1980">
        <v>0</v>
      </c>
      <c r="M1980" s="4">
        <v>4.5999999999999996</v>
      </c>
      <c r="N1980" s="5">
        <v>4633.54</v>
      </c>
      <c r="O1980" s="5">
        <f>IF(March_21[[#This Row],[WIN_OSE]]=0,('Summary Sheet'!$O$1)-('Summary Sheet'!$O$1*2%),-'Summary Sheet'!$O$1*(March_21[[#This Row],[BSP]]-1))</f>
        <v>1.96</v>
      </c>
    </row>
    <row r="1981" spans="1:15" x14ac:dyDescent="0.25">
      <c r="A1981">
        <v>180601150</v>
      </c>
      <c r="B1981" s="1" t="s">
        <v>23</v>
      </c>
      <c r="C1981" s="1" t="s">
        <v>3133</v>
      </c>
      <c r="D1981" s="1" t="s">
        <v>7036</v>
      </c>
      <c r="E1981" s="1" t="s">
        <v>65</v>
      </c>
      <c r="F1981" s="1" t="s">
        <v>13</v>
      </c>
      <c r="G1981" s="2">
        <v>44270</v>
      </c>
      <c r="H1981" s="3">
        <v>0.73888888888888893</v>
      </c>
      <c r="I1981">
        <v>37095297</v>
      </c>
      <c r="J1981">
        <v>4</v>
      </c>
      <c r="K1981" s="1" t="s">
        <v>5524</v>
      </c>
      <c r="L1981">
        <v>1</v>
      </c>
      <c r="M1981" s="4">
        <v>3.05</v>
      </c>
      <c r="N1981" s="5">
        <v>14521.06</v>
      </c>
      <c r="O1981" s="5">
        <f>IF(March_21[[#This Row],[WIN_OSE]]=0,('Summary Sheet'!$O$1)-('Summary Sheet'!$O$1*2%),-'Summary Sheet'!$O$1*(March_21[[#This Row],[BSP]]-1))</f>
        <v>-4.0999999999999996</v>
      </c>
    </row>
    <row r="1982" spans="1:15" x14ac:dyDescent="0.25">
      <c r="A1982">
        <v>180601152</v>
      </c>
      <c r="B1982" s="1" t="s">
        <v>23</v>
      </c>
      <c r="C1982" s="1" t="s">
        <v>3133</v>
      </c>
      <c r="D1982" s="1" t="s">
        <v>7036</v>
      </c>
      <c r="E1982" s="1" t="s">
        <v>43</v>
      </c>
      <c r="F1982" s="1" t="s">
        <v>13</v>
      </c>
      <c r="G1982" s="2">
        <v>44270</v>
      </c>
      <c r="H1982" s="3">
        <v>0.75138888888888888</v>
      </c>
      <c r="I1982">
        <v>27689551</v>
      </c>
      <c r="J1982">
        <v>5</v>
      </c>
      <c r="K1982" s="1" t="s">
        <v>4596</v>
      </c>
      <c r="L1982">
        <v>0</v>
      </c>
      <c r="M1982" s="4">
        <v>3.95</v>
      </c>
      <c r="N1982" s="5">
        <v>9547.84</v>
      </c>
      <c r="O1982" s="5">
        <f>IF(March_21[[#This Row],[WIN_OSE]]=0,('Summary Sheet'!$O$1)-('Summary Sheet'!$O$1*2%),-'Summary Sheet'!$O$1*(March_21[[#This Row],[BSP]]-1))</f>
        <v>1.96</v>
      </c>
    </row>
    <row r="1983" spans="1:15" x14ac:dyDescent="0.25">
      <c r="A1983">
        <v>180601248</v>
      </c>
      <c r="B1983" s="1" t="s">
        <v>1277</v>
      </c>
      <c r="C1983" s="1" t="s">
        <v>3140</v>
      </c>
      <c r="D1983" s="1" t="s">
        <v>7036</v>
      </c>
      <c r="E1983" s="1" t="s">
        <v>47</v>
      </c>
      <c r="F1983" s="1" t="s">
        <v>44</v>
      </c>
      <c r="G1983" s="2">
        <v>44270</v>
      </c>
      <c r="H1983" s="3">
        <v>0.7680555555555556</v>
      </c>
      <c r="I1983">
        <v>24979217</v>
      </c>
      <c r="J1983">
        <v>3</v>
      </c>
      <c r="K1983" s="1" t="s">
        <v>4912</v>
      </c>
      <c r="L1983">
        <v>0</v>
      </c>
      <c r="M1983" s="4">
        <v>3.591084886</v>
      </c>
      <c r="N1983" s="5">
        <v>15497.82</v>
      </c>
      <c r="O1983" s="5">
        <f>IF(March_21[[#This Row],[WIN_OSE]]=0,('Summary Sheet'!$O$1)-('Summary Sheet'!$O$1*2%),-'Summary Sheet'!$O$1*(March_21[[#This Row],[BSP]]-1))</f>
        <v>1.96</v>
      </c>
    </row>
    <row r="1984" spans="1:15" x14ac:dyDescent="0.25">
      <c r="A1984">
        <v>180601250</v>
      </c>
      <c r="B1984" s="1" t="s">
        <v>1277</v>
      </c>
      <c r="C1984" s="1" t="s">
        <v>3140</v>
      </c>
      <c r="D1984" s="1" t="s">
        <v>7036</v>
      </c>
      <c r="E1984" s="1" t="s">
        <v>20</v>
      </c>
      <c r="F1984" s="1" t="s">
        <v>44</v>
      </c>
      <c r="G1984" s="2">
        <v>44270</v>
      </c>
      <c r="H1984" s="3">
        <v>0.77847222222222223</v>
      </c>
      <c r="I1984">
        <v>37339404</v>
      </c>
      <c r="J1984">
        <v>3</v>
      </c>
      <c r="K1984" s="1" t="s">
        <v>3406</v>
      </c>
      <c r="L1984">
        <v>0</v>
      </c>
      <c r="M1984" s="4">
        <v>2.2999999999999998</v>
      </c>
      <c r="N1984" s="5">
        <v>26750.58</v>
      </c>
      <c r="O1984" s="5">
        <f>IF(March_21[[#This Row],[WIN_OSE]]=0,('Summary Sheet'!$O$1)-('Summary Sheet'!$O$1*2%),-'Summary Sheet'!$O$1*(March_21[[#This Row],[BSP]]-1))</f>
        <v>1.96</v>
      </c>
    </row>
    <row r="1985" spans="1:15" x14ac:dyDescent="0.25">
      <c r="A1985">
        <v>180601252</v>
      </c>
      <c r="B1985" s="1" t="s">
        <v>1277</v>
      </c>
      <c r="C1985" s="1" t="s">
        <v>3140</v>
      </c>
      <c r="D1985" s="1" t="s">
        <v>7036</v>
      </c>
      <c r="E1985" s="1" t="s">
        <v>47</v>
      </c>
      <c r="F1985" s="1" t="s">
        <v>44</v>
      </c>
      <c r="G1985" s="2">
        <v>44270</v>
      </c>
      <c r="H1985" s="3">
        <v>0.79097222222222219</v>
      </c>
      <c r="I1985">
        <v>24317338</v>
      </c>
      <c r="J1985">
        <v>2</v>
      </c>
      <c r="K1985" s="1" t="s">
        <v>5435</v>
      </c>
      <c r="L1985">
        <v>1</v>
      </c>
      <c r="M1985" s="4">
        <v>4.6758662305629688</v>
      </c>
      <c r="N1985" s="5">
        <v>13130.58</v>
      </c>
      <c r="O1985" s="5">
        <f>IF(March_21[[#This Row],[WIN_OSE]]=0,('Summary Sheet'!$O$1)-('Summary Sheet'!$O$1*2%),-'Summary Sheet'!$O$1*(March_21[[#This Row],[BSP]]-1))</f>
        <v>-7.3517324611259376</v>
      </c>
    </row>
    <row r="1986" spans="1:15" x14ac:dyDescent="0.25">
      <c r="A1986">
        <v>180601254</v>
      </c>
      <c r="B1986" s="1" t="s">
        <v>1277</v>
      </c>
      <c r="C1986" s="1" t="s">
        <v>3140</v>
      </c>
      <c r="D1986" s="1" t="s">
        <v>7036</v>
      </c>
      <c r="E1986" s="1" t="s">
        <v>32</v>
      </c>
      <c r="F1986" s="1" t="s">
        <v>44</v>
      </c>
      <c r="G1986" s="2">
        <v>44270</v>
      </c>
      <c r="H1986" s="3">
        <v>0.80277777777777781</v>
      </c>
      <c r="I1986">
        <v>36300601</v>
      </c>
      <c r="J1986">
        <v>3</v>
      </c>
      <c r="K1986" s="1" t="s">
        <v>6212</v>
      </c>
      <c r="L1986">
        <v>1</v>
      </c>
      <c r="M1986" s="4">
        <v>3</v>
      </c>
      <c r="N1986" s="5">
        <v>15549.48</v>
      </c>
      <c r="O1986" s="5">
        <f>IF(March_21[[#This Row],[WIN_OSE]]=0,('Summary Sheet'!$O$1)-('Summary Sheet'!$O$1*2%),-'Summary Sheet'!$O$1*(March_21[[#This Row],[BSP]]-1))</f>
        <v>-4</v>
      </c>
    </row>
    <row r="1987" spans="1:15" x14ac:dyDescent="0.25">
      <c r="A1987">
        <v>180601256</v>
      </c>
      <c r="B1987" s="1" t="s">
        <v>1277</v>
      </c>
      <c r="C1987" s="1" t="s">
        <v>3140</v>
      </c>
      <c r="D1987" s="1" t="s">
        <v>7036</v>
      </c>
      <c r="E1987" s="1" t="s">
        <v>43</v>
      </c>
      <c r="F1987" s="1" t="s">
        <v>44</v>
      </c>
      <c r="G1987" s="2">
        <v>44270</v>
      </c>
      <c r="H1987" s="3">
        <v>0.81527777777777777</v>
      </c>
      <c r="I1987">
        <v>37805742</v>
      </c>
      <c r="J1987">
        <v>6</v>
      </c>
      <c r="K1987" s="1" t="s">
        <v>4165</v>
      </c>
      <c r="L1987">
        <v>0</v>
      </c>
      <c r="M1987" s="4">
        <v>3.9</v>
      </c>
      <c r="N1987" s="5">
        <v>12274.66</v>
      </c>
      <c r="O1987" s="5">
        <f>IF(March_21[[#This Row],[WIN_OSE]]=0,('Summary Sheet'!$O$1)-('Summary Sheet'!$O$1*2%),-'Summary Sheet'!$O$1*(March_21[[#This Row],[BSP]]-1))</f>
        <v>1.96</v>
      </c>
    </row>
    <row r="1988" spans="1:15" x14ac:dyDescent="0.25">
      <c r="A1988">
        <v>180601258</v>
      </c>
      <c r="B1988" s="1" t="s">
        <v>1277</v>
      </c>
      <c r="C1988" s="1" t="s">
        <v>3140</v>
      </c>
      <c r="D1988" s="1" t="s">
        <v>7036</v>
      </c>
      <c r="E1988" s="1" t="s">
        <v>17</v>
      </c>
      <c r="F1988" s="1" t="s">
        <v>78</v>
      </c>
      <c r="G1988" s="2">
        <v>44270</v>
      </c>
      <c r="H1988" s="3">
        <v>0.82708333333333328</v>
      </c>
      <c r="I1988">
        <v>23033388</v>
      </c>
      <c r="J1988">
        <v>6</v>
      </c>
      <c r="K1988" s="1" t="s">
        <v>6224</v>
      </c>
      <c r="L1988">
        <v>0</v>
      </c>
      <c r="M1988" s="4">
        <v>2.77905625473133</v>
      </c>
      <c r="N1988" s="5">
        <v>19799.98</v>
      </c>
      <c r="O1988" s="5">
        <f>IF(March_21[[#This Row],[WIN_OSE]]=0,('Summary Sheet'!$O$1)-('Summary Sheet'!$O$1*2%),-'Summary Sheet'!$O$1*(March_21[[#This Row],[BSP]]-1))</f>
        <v>1.96</v>
      </c>
    </row>
    <row r="1989" spans="1:15" x14ac:dyDescent="0.25">
      <c r="A1989">
        <v>180601260</v>
      </c>
      <c r="B1989" s="1" t="s">
        <v>1277</v>
      </c>
      <c r="C1989" s="1" t="s">
        <v>3140</v>
      </c>
      <c r="D1989" s="1" t="s">
        <v>7036</v>
      </c>
      <c r="E1989" s="1" t="s">
        <v>17</v>
      </c>
      <c r="F1989" s="1" t="s">
        <v>78</v>
      </c>
      <c r="G1989" s="2">
        <v>44270</v>
      </c>
      <c r="H1989" s="3">
        <v>0.83750000000000002</v>
      </c>
      <c r="I1989">
        <v>28115905</v>
      </c>
      <c r="J1989">
        <v>6</v>
      </c>
      <c r="K1989" s="1" t="s">
        <v>6853</v>
      </c>
      <c r="L1989">
        <v>0</v>
      </c>
      <c r="M1989" s="4">
        <v>2.2200000000000002</v>
      </c>
      <c r="N1989" s="5">
        <v>30822.3</v>
      </c>
      <c r="O1989" s="5">
        <f>IF(March_21[[#This Row],[WIN_OSE]]=0,('Summary Sheet'!$O$1)-('Summary Sheet'!$O$1*2%),-'Summary Sheet'!$O$1*(March_21[[#This Row],[BSP]]-1))</f>
        <v>1.96</v>
      </c>
    </row>
    <row r="1990" spans="1:15" x14ac:dyDescent="0.25">
      <c r="A1990">
        <v>180601262</v>
      </c>
      <c r="B1990" s="1" t="s">
        <v>1277</v>
      </c>
      <c r="C1990" s="1" t="s">
        <v>3140</v>
      </c>
      <c r="D1990" s="1" t="s">
        <v>7036</v>
      </c>
      <c r="E1990" s="1" t="s">
        <v>17</v>
      </c>
      <c r="F1990" s="1" t="s">
        <v>44</v>
      </c>
      <c r="G1990" s="2">
        <v>44270</v>
      </c>
      <c r="H1990" s="3">
        <v>0.84791666666666665</v>
      </c>
      <c r="I1990">
        <v>27490379</v>
      </c>
      <c r="J1990">
        <v>4</v>
      </c>
      <c r="K1990" s="1" t="s">
        <v>6561</v>
      </c>
      <c r="L1990">
        <v>0</v>
      </c>
      <c r="M1990" s="4">
        <v>1.91</v>
      </c>
      <c r="N1990" s="5">
        <v>49491.56</v>
      </c>
      <c r="O1990" s="5">
        <f>IF(March_21[[#This Row],[WIN_OSE]]=0,('Summary Sheet'!$O$1)-('Summary Sheet'!$O$1*2%),-'Summary Sheet'!$O$1*(March_21[[#This Row],[BSP]]-1))</f>
        <v>1.96</v>
      </c>
    </row>
    <row r="1991" spans="1:15" x14ac:dyDescent="0.25">
      <c r="A1991">
        <v>180601264</v>
      </c>
      <c r="B1991" s="1" t="s">
        <v>1277</v>
      </c>
      <c r="C1991" s="1" t="s">
        <v>3140</v>
      </c>
      <c r="D1991" s="1" t="s">
        <v>7036</v>
      </c>
      <c r="E1991" s="1" t="s">
        <v>17</v>
      </c>
      <c r="F1991" s="1" t="s">
        <v>44</v>
      </c>
      <c r="G1991" s="2">
        <v>44270</v>
      </c>
      <c r="H1991" s="3">
        <v>0.85833333333333328</v>
      </c>
      <c r="I1991">
        <v>35900880</v>
      </c>
      <c r="J1991">
        <v>5</v>
      </c>
      <c r="K1991" s="1" t="s">
        <v>6556</v>
      </c>
      <c r="L1991">
        <v>0</v>
      </c>
      <c r="M1991" s="4">
        <v>2.3690891006888339</v>
      </c>
      <c r="N1991" s="5">
        <v>35385.1</v>
      </c>
      <c r="O1991" s="5">
        <f>IF(March_21[[#This Row],[WIN_OSE]]=0,('Summary Sheet'!$O$1)-('Summary Sheet'!$O$1*2%),-'Summary Sheet'!$O$1*(March_21[[#This Row],[BSP]]-1))</f>
        <v>1.96</v>
      </c>
    </row>
    <row r="1992" spans="1:15" x14ac:dyDescent="0.25">
      <c r="A1992">
        <v>180601266</v>
      </c>
      <c r="B1992" s="1" t="s">
        <v>1277</v>
      </c>
      <c r="C1992" s="1" t="s">
        <v>3140</v>
      </c>
      <c r="D1992" s="1" t="s">
        <v>7036</v>
      </c>
      <c r="E1992" s="1" t="s">
        <v>17</v>
      </c>
      <c r="F1992" s="1" t="s">
        <v>44</v>
      </c>
      <c r="G1992" s="2">
        <v>44270</v>
      </c>
      <c r="H1992" s="3">
        <v>0.86944444444444446</v>
      </c>
      <c r="I1992">
        <v>24963113</v>
      </c>
      <c r="J1992">
        <v>6</v>
      </c>
      <c r="K1992" s="1" t="s">
        <v>6559</v>
      </c>
      <c r="L1992">
        <v>0</v>
      </c>
      <c r="M1992" s="4">
        <v>2.4476772276081205</v>
      </c>
      <c r="N1992" s="5">
        <v>27931.599999999999</v>
      </c>
      <c r="O1992" s="5">
        <f>IF(March_21[[#This Row],[WIN_OSE]]=0,('Summary Sheet'!$O$1)-('Summary Sheet'!$O$1*2%),-'Summary Sheet'!$O$1*(March_21[[#This Row],[BSP]]-1))</f>
        <v>1.96</v>
      </c>
    </row>
    <row r="1993" spans="1:15" x14ac:dyDescent="0.25">
      <c r="A1993">
        <v>180601268</v>
      </c>
      <c r="B1993" s="1" t="s">
        <v>1277</v>
      </c>
      <c r="C1993" s="1" t="s">
        <v>3140</v>
      </c>
      <c r="D1993" s="1" t="s">
        <v>7036</v>
      </c>
      <c r="E1993" s="1" t="s">
        <v>17</v>
      </c>
      <c r="F1993" s="1" t="s">
        <v>3374</v>
      </c>
      <c r="G1993" s="2">
        <v>44270</v>
      </c>
      <c r="H1993" s="3">
        <v>0.88263888888888886</v>
      </c>
      <c r="I1993">
        <v>38700819</v>
      </c>
      <c r="J1993">
        <v>1</v>
      </c>
      <c r="K1993" s="1" t="s">
        <v>4729</v>
      </c>
      <c r="L1993">
        <v>0</v>
      </c>
      <c r="M1993" s="4">
        <v>3.45</v>
      </c>
      <c r="N1993" s="5">
        <v>22467.919999999998</v>
      </c>
      <c r="O1993" s="5">
        <f>IF(March_21[[#This Row],[WIN_OSE]]=0,('Summary Sheet'!$O$1)-('Summary Sheet'!$O$1*2%),-'Summary Sheet'!$O$1*(March_21[[#This Row],[BSP]]-1))</f>
        <v>1.96</v>
      </c>
    </row>
    <row r="1994" spans="1:15" x14ac:dyDescent="0.25">
      <c r="A1994">
        <v>180601270</v>
      </c>
      <c r="B1994" s="1" t="s">
        <v>1277</v>
      </c>
      <c r="C1994" s="1" t="s">
        <v>3140</v>
      </c>
      <c r="D1994" s="1" t="s">
        <v>7036</v>
      </c>
      <c r="E1994" s="1" t="s">
        <v>17</v>
      </c>
      <c r="F1994" s="1" t="s">
        <v>3374</v>
      </c>
      <c r="G1994" s="2">
        <v>44270</v>
      </c>
      <c r="H1994" s="3">
        <v>0.8930555555555556</v>
      </c>
      <c r="I1994">
        <v>36530521</v>
      </c>
      <c r="J1994">
        <v>2</v>
      </c>
      <c r="K1994" s="1" t="s">
        <v>6228</v>
      </c>
      <c r="L1994">
        <v>0</v>
      </c>
      <c r="M1994" s="4">
        <v>1.48</v>
      </c>
      <c r="N1994" s="5">
        <v>58689.48</v>
      </c>
      <c r="O1994" s="5">
        <f>IF(March_21[[#This Row],[WIN_OSE]]=0,('Summary Sheet'!$O$1)-('Summary Sheet'!$O$1*2%),-'Summary Sheet'!$O$1*(March_21[[#This Row],[BSP]]-1))</f>
        <v>1.96</v>
      </c>
    </row>
    <row r="1995" spans="1:15" x14ac:dyDescent="0.25">
      <c r="A1995">
        <v>180601625</v>
      </c>
      <c r="B1995" s="1" t="s">
        <v>16</v>
      </c>
      <c r="C1995" s="1" t="s">
        <v>3134</v>
      </c>
      <c r="D1995" s="1" t="s">
        <v>7036</v>
      </c>
      <c r="E1995" s="1" t="s">
        <v>43</v>
      </c>
      <c r="F1995" s="1" t="s">
        <v>33</v>
      </c>
      <c r="G1995" s="2">
        <v>44270</v>
      </c>
      <c r="H1995" s="3">
        <v>0.75624999999999998</v>
      </c>
      <c r="I1995">
        <v>28598496</v>
      </c>
      <c r="J1995">
        <v>1</v>
      </c>
      <c r="K1995" s="1" t="s">
        <v>6565</v>
      </c>
      <c r="L1995">
        <v>1</v>
      </c>
      <c r="M1995" s="4">
        <v>3.3851467</v>
      </c>
      <c r="N1995" s="5">
        <v>12894.54</v>
      </c>
      <c r="O1995" s="5">
        <f>IF(March_21[[#This Row],[WIN_OSE]]=0,('Summary Sheet'!$O$1)-('Summary Sheet'!$O$1*2%),-'Summary Sheet'!$O$1*(March_21[[#This Row],[BSP]]-1))</f>
        <v>-4.7702933999999999</v>
      </c>
    </row>
    <row r="1996" spans="1:15" x14ac:dyDescent="0.25">
      <c r="A1996">
        <v>180601627</v>
      </c>
      <c r="B1996" s="1" t="s">
        <v>16</v>
      </c>
      <c r="C1996" s="1" t="s">
        <v>3134</v>
      </c>
      <c r="D1996" s="1" t="s">
        <v>7036</v>
      </c>
      <c r="E1996" s="1" t="s">
        <v>32</v>
      </c>
      <c r="F1996" s="1" t="s">
        <v>33</v>
      </c>
      <c r="G1996" s="2">
        <v>44270</v>
      </c>
      <c r="H1996" s="3">
        <v>0.76944444444444449</v>
      </c>
      <c r="I1996">
        <v>22993442</v>
      </c>
      <c r="J1996">
        <v>2</v>
      </c>
      <c r="K1996" s="1" t="s">
        <v>6317</v>
      </c>
      <c r="L1996">
        <v>1</v>
      </c>
      <c r="M1996" s="4">
        <v>3.05</v>
      </c>
      <c r="N1996" s="5">
        <v>11071.84</v>
      </c>
      <c r="O1996" s="5">
        <f>IF(March_21[[#This Row],[WIN_OSE]]=0,('Summary Sheet'!$O$1)-('Summary Sheet'!$O$1*2%),-'Summary Sheet'!$O$1*(March_21[[#This Row],[BSP]]-1))</f>
        <v>-4.0999999999999996</v>
      </c>
    </row>
    <row r="1997" spans="1:15" x14ac:dyDescent="0.25">
      <c r="A1997">
        <v>180601629</v>
      </c>
      <c r="B1997" s="1" t="s">
        <v>16</v>
      </c>
      <c r="C1997" s="1" t="s">
        <v>3134</v>
      </c>
      <c r="D1997" s="1" t="s">
        <v>7036</v>
      </c>
      <c r="E1997" s="1" t="s">
        <v>308</v>
      </c>
      <c r="F1997" s="1" t="s">
        <v>35</v>
      </c>
      <c r="G1997" s="2">
        <v>44270</v>
      </c>
      <c r="H1997" s="3">
        <v>0.77986111111111112</v>
      </c>
      <c r="I1997">
        <v>38809060</v>
      </c>
      <c r="J1997">
        <v>5</v>
      </c>
      <c r="K1997" s="1" t="s">
        <v>468</v>
      </c>
      <c r="L1997">
        <v>0</v>
      </c>
      <c r="M1997" s="4">
        <v>3.8120998998314284</v>
      </c>
      <c r="N1997" s="5">
        <v>9125.68</v>
      </c>
      <c r="O1997" s="5">
        <f>IF(March_21[[#This Row],[WIN_OSE]]=0,('Summary Sheet'!$O$1)-('Summary Sheet'!$O$1*2%),-'Summary Sheet'!$O$1*(March_21[[#This Row],[BSP]]-1))</f>
        <v>1.96</v>
      </c>
    </row>
    <row r="1998" spans="1:15" x14ac:dyDescent="0.25">
      <c r="A1998">
        <v>180601631</v>
      </c>
      <c r="B1998" s="1" t="s">
        <v>16</v>
      </c>
      <c r="C1998" s="1" t="s">
        <v>3134</v>
      </c>
      <c r="D1998" s="1" t="s">
        <v>7036</v>
      </c>
      <c r="E1998" s="1" t="s">
        <v>328</v>
      </c>
      <c r="F1998" s="1" t="s">
        <v>35</v>
      </c>
      <c r="G1998" s="2">
        <v>44270</v>
      </c>
      <c r="H1998" s="3">
        <v>0.79027777777777775</v>
      </c>
      <c r="I1998">
        <v>38650676</v>
      </c>
      <c r="J1998">
        <v>5</v>
      </c>
      <c r="K1998" s="1" t="s">
        <v>5460</v>
      </c>
      <c r="L1998">
        <v>0</v>
      </c>
      <c r="M1998" s="4">
        <v>3.5931460922701897</v>
      </c>
      <c r="N1998" s="5">
        <v>19302.66</v>
      </c>
      <c r="O1998" s="5">
        <f>IF(March_21[[#This Row],[WIN_OSE]]=0,('Summary Sheet'!$O$1)-('Summary Sheet'!$O$1*2%),-'Summary Sheet'!$O$1*(March_21[[#This Row],[BSP]]-1))</f>
        <v>1.96</v>
      </c>
    </row>
    <row r="1999" spans="1:15" x14ac:dyDescent="0.25">
      <c r="A1999">
        <v>180601633</v>
      </c>
      <c r="B1999" s="1" t="s">
        <v>16</v>
      </c>
      <c r="C1999" s="1" t="s">
        <v>3134</v>
      </c>
      <c r="D1999" s="1" t="s">
        <v>7036</v>
      </c>
      <c r="E1999" s="1" t="s">
        <v>75</v>
      </c>
      <c r="F1999" s="1" t="s">
        <v>50</v>
      </c>
      <c r="G1999" s="2">
        <v>44270</v>
      </c>
      <c r="H1999" s="3">
        <v>0.8041666666666667</v>
      </c>
      <c r="I1999">
        <v>19294678</v>
      </c>
      <c r="J1999">
        <v>5</v>
      </c>
      <c r="K1999" s="1" t="s">
        <v>6569</v>
      </c>
      <c r="L1999">
        <v>0</v>
      </c>
      <c r="M1999" s="4">
        <v>3.8109183080000002</v>
      </c>
      <c r="N1999" s="5">
        <v>13526.7</v>
      </c>
      <c r="O1999" s="5">
        <f>IF(March_21[[#This Row],[WIN_OSE]]=0,('Summary Sheet'!$O$1)-('Summary Sheet'!$O$1*2%),-'Summary Sheet'!$O$1*(March_21[[#This Row],[BSP]]-1))</f>
        <v>1.96</v>
      </c>
    </row>
    <row r="2000" spans="1:15" x14ac:dyDescent="0.25">
      <c r="A2000">
        <v>180601635</v>
      </c>
      <c r="B2000" s="1" t="s">
        <v>16</v>
      </c>
      <c r="C2000" s="1" t="s">
        <v>3134</v>
      </c>
      <c r="D2000" s="1" t="s">
        <v>7036</v>
      </c>
      <c r="E2000" s="1" t="s">
        <v>55</v>
      </c>
      <c r="F2000" s="1" t="s">
        <v>35</v>
      </c>
      <c r="G2000" s="2">
        <v>44270</v>
      </c>
      <c r="H2000" s="3">
        <v>0.81666666666666665</v>
      </c>
      <c r="I2000">
        <v>18800238</v>
      </c>
      <c r="J2000">
        <v>5</v>
      </c>
      <c r="K2000" s="1" t="s">
        <v>5848</v>
      </c>
      <c r="L2000">
        <v>1</v>
      </c>
      <c r="M2000" s="4">
        <v>3.9</v>
      </c>
      <c r="N2000" s="5">
        <v>12421.46</v>
      </c>
      <c r="O2000" s="5">
        <f>IF(March_21[[#This Row],[WIN_OSE]]=0,('Summary Sheet'!$O$1)-('Summary Sheet'!$O$1*2%),-'Summary Sheet'!$O$1*(March_21[[#This Row],[BSP]]-1))</f>
        <v>-5.8</v>
      </c>
    </row>
    <row r="2001" spans="1:15" x14ac:dyDescent="0.25">
      <c r="A2001">
        <v>180601637</v>
      </c>
      <c r="B2001" s="1" t="s">
        <v>16</v>
      </c>
      <c r="C2001" s="1" t="s">
        <v>3134</v>
      </c>
      <c r="D2001" s="1" t="s">
        <v>7036</v>
      </c>
      <c r="E2001" s="1" t="s">
        <v>55</v>
      </c>
      <c r="F2001" s="1" t="s">
        <v>35</v>
      </c>
      <c r="G2001" s="2">
        <v>44270</v>
      </c>
      <c r="H2001" s="3">
        <v>0.8305555555555556</v>
      </c>
      <c r="I2001">
        <v>28714118</v>
      </c>
      <c r="J2001">
        <v>5</v>
      </c>
      <c r="K2001" s="1" t="s">
        <v>6327</v>
      </c>
      <c r="L2001">
        <v>0</v>
      </c>
      <c r="M2001" s="4">
        <v>3.7353688907565079</v>
      </c>
      <c r="N2001" s="5">
        <v>4937.8</v>
      </c>
      <c r="O2001" s="5">
        <f>IF(March_21[[#This Row],[WIN_OSE]]=0,('Summary Sheet'!$O$1)-('Summary Sheet'!$O$1*2%),-'Summary Sheet'!$O$1*(March_21[[#This Row],[BSP]]-1))</f>
        <v>1.96</v>
      </c>
    </row>
    <row r="2002" spans="1:15" x14ac:dyDescent="0.25">
      <c r="A2002">
        <v>180601639</v>
      </c>
      <c r="B2002" s="1" t="s">
        <v>16</v>
      </c>
      <c r="C2002" s="1" t="s">
        <v>3134</v>
      </c>
      <c r="D2002" s="1" t="s">
        <v>7036</v>
      </c>
      <c r="E2002" s="1" t="s">
        <v>64</v>
      </c>
      <c r="F2002" s="1" t="s">
        <v>35</v>
      </c>
      <c r="G2002" s="2">
        <v>44270</v>
      </c>
      <c r="H2002" s="3">
        <v>0.84513888888888888</v>
      </c>
      <c r="I2002">
        <v>36493003</v>
      </c>
      <c r="J2002">
        <v>5</v>
      </c>
      <c r="K2002" s="1" t="s">
        <v>4944</v>
      </c>
      <c r="L2002">
        <v>0</v>
      </c>
      <c r="M2002" s="4">
        <v>3.6126471699999998</v>
      </c>
      <c r="N2002" s="5">
        <v>6258.32</v>
      </c>
      <c r="O2002" s="5">
        <f>IF(March_21[[#This Row],[WIN_OSE]]=0,('Summary Sheet'!$O$1)-('Summary Sheet'!$O$1*2%),-'Summary Sheet'!$O$1*(March_21[[#This Row],[BSP]]-1))</f>
        <v>1.96</v>
      </c>
    </row>
    <row r="2003" spans="1:15" x14ac:dyDescent="0.25">
      <c r="A2003">
        <v>180601641</v>
      </c>
      <c r="B2003" s="1" t="s">
        <v>16</v>
      </c>
      <c r="C2003" s="1" t="s">
        <v>3134</v>
      </c>
      <c r="D2003" s="1" t="s">
        <v>7036</v>
      </c>
      <c r="E2003" s="1" t="s">
        <v>75</v>
      </c>
      <c r="F2003" s="1" t="s">
        <v>50</v>
      </c>
      <c r="G2003" s="2">
        <v>44270</v>
      </c>
      <c r="H2003" s="3">
        <v>0.85972222222222228</v>
      </c>
      <c r="I2003">
        <v>26925494</v>
      </c>
      <c r="J2003">
        <v>4</v>
      </c>
      <c r="K2003" s="1" t="s">
        <v>3211</v>
      </c>
      <c r="L2003">
        <v>0</v>
      </c>
      <c r="M2003" s="4">
        <v>3.7277538762398099</v>
      </c>
      <c r="N2003" s="5">
        <v>5205.8999999999996</v>
      </c>
      <c r="O2003" s="5">
        <f>IF(March_21[[#This Row],[WIN_OSE]]=0,('Summary Sheet'!$O$1)-('Summary Sheet'!$O$1*2%),-'Summary Sheet'!$O$1*(March_21[[#This Row],[BSP]]-1))</f>
        <v>1.96</v>
      </c>
    </row>
    <row r="2004" spans="1:15" x14ac:dyDescent="0.25">
      <c r="A2004">
        <v>180601643</v>
      </c>
      <c r="B2004" s="1" t="s">
        <v>16</v>
      </c>
      <c r="C2004" s="1" t="s">
        <v>3134</v>
      </c>
      <c r="D2004" s="1" t="s">
        <v>7036</v>
      </c>
      <c r="E2004" s="1" t="s">
        <v>34</v>
      </c>
      <c r="F2004" s="1" t="s">
        <v>35</v>
      </c>
      <c r="G2004" s="2">
        <v>44270</v>
      </c>
      <c r="H2004" s="3">
        <v>0.87083333333333335</v>
      </c>
      <c r="I2004">
        <v>35735188</v>
      </c>
      <c r="J2004">
        <v>3</v>
      </c>
      <c r="K2004" s="1" t="s">
        <v>1211</v>
      </c>
      <c r="L2004">
        <v>0</v>
      </c>
      <c r="M2004" s="4">
        <v>3.8</v>
      </c>
      <c r="N2004" s="5">
        <v>6992.7</v>
      </c>
      <c r="O2004" s="5">
        <f>IF(March_21[[#This Row],[WIN_OSE]]=0,('Summary Sheet'!$O$1)-('Summary Sheet'!$O$1*2%),-'Summary Sheet'!$O$1*(March_21[[#This Row],[BSP]]-1))</f>
        <v>1.96</v>
      </c>
    </row>
    <row r="2005" spans="1:15" x14ac:dyDescent="0.25">
      <c r="A2005">
        <v>180601645</v>
      </c>
      <c r="B2005" s="1" t="s">
        <v>16</v>
      </c>
      <c r="C2005" s="1" t="s">
        <v>3134</v>
      </c>
      <c r="D2005" s="1" t="s">
        <v>7036</v>
      </c>
      <c r="E2005" s="1" t="s">
        <v>75</v>
      </c>
      <c r="F2005" s="1" t="s">
        <v>50</v>
      </c>
      <c r="G2005" s="2">
        <v>44270</v>
      </c>
      <c r="H2005" s="3">
        <v>0.8833333333333333</v>
      </c>
      <c r="I2005">
        <v>38809069</v>
      </c>
      <c r="J2005">
        <v>4</v>
      </c>
      <c r="K2005" s="1" t="s">
        <v>6690</v>
      </c>
      <c r="L2005">
        <v>0</v>
      </c>
      <c r="M2005" s="4">
        <v>3.4</v>
      </c>
      <c r="N2005" s="5">
        <v>4662.8</v>
      </c>
      <c r="O2005" s="5">
        <f>IF(March_21[[#This Row],[WIN_OSE]]=0,('Summary Sheet'!$O$1)-('Summary Sheet'!$O$1*2%),-'Summary Sheet'!$O$1*(March_21[[#This Row],[BSP]]-1))</f>
        <v>1.96</v>
      </c>
    </row>
    <row r="2006" spans="1:15" x14ac:dyDescent="0.25">
      <c r="A2006">
        <v>180601647</v>
      </c>
      <c r="B2006" s="1" t="s">
        <v>16</v>
      </c>
      <c r="C2006" s="1" t="s">
        <v>3134</v>
      </c>
      <c r="D2006" s="1" t="s">
        <v>7036</v>
      </c>
      <c r="E2006" s="1" t="s">
        <v>27</v>
      </c>
      <c r="F2006" s="1" t="s">
        <v>50</v>
      </c>
      <c r="G2006" s="2">
        <v>44270</v>
      </c>
      <c r="H2006" s="3">
        <v>0.89444444444444449</v>
      </c>
      <c r="I2006">
        <v>36924349</v>
      </c>
      <c r="J2006">
        <v>3</v>
      </c>
      <c r="K2006" s="1" t="s">
        <v>3318</v>
      </c>
      <c r="L2006">
        <v>0</v>
      </c>
      <c r="M2006" s="4">
        <v>3.15</v>
      </c>
      <c r="N2006" s="5">
        <v>14193.6</v>
      </c>
      <c r="O2006" s="5">
        <f>IF(March_21[[#This Row],[WIN_OSE]]=0,('Summary Sheet'!$O$1)-('Summary Sheet'!$O$1*2%),-'Summary Sheet'!$O$1*(March_21[[#This Row],[BSP]]-1))</f>
        <v>1.96</v>
      </c>
    </row>
    <row r="2007" spans="1:15" x14ac:dyDescent="0.25">
      <c r="A2007">
        <v>180601664</v>
      </c>
      <c r="B2007" s="1" t="s">
        <v>19</v>
      </c>
      <c r="C2007" s="1" t="s">
        <v>3141</v>
      </c>
      <c r="D2007" s="1" t="s">
        <v>7036</v>
      </c>
      <c r="E2007" s="1" t="s">
        <v>24</v>
      </c>
      <c r="F2007" s="1" t="s">
        <v>36</v>
      </c>
      <c r="G2007" s="2">
        <v>44270</v>
      </c>
      <c r="H2007" s="3">
        <v>0.7631944444444444</v>
      </c>
      <c r="I2007">
        <v>29638456</v>
      </c>
      <c r="J2007">
        <v>3</v>
      </c>
      <c r="K2007" s="1" t="s">
        <v>5853</v>
      </c>
      <c r="L2007">
        <v>1</v>
      </c>
      <c r="M2007" s="4">
        <v>2.2067705003393354</v>
      </c>
      <c r="N2007" s="5">
        <v>11077.18</v>
      </c>
      <c r="O2007" s="5">
        <f>IF(March_21[[#This Row],[WIN_OSE]]=0,('Summary Sheet'!$O$1)-('Summary Sheet'!$O$1*2%),-'Summary Sheet'!$O$1*(March_21[[#This Row],[BSP]]-1))</f>
        <v>-2.4135410006786708</v>
      </c>
    </row>
    <row r="2008" spans="1:15" x14ac:dyDescent="0.25">
      <c r="A2008">
        <v>180601666</v>
      </c>
      <c r="B2008" s="1" t="s">
        <v>19</v>
      </c>
      <c r="C2008" s="1" t="s">
        <v>3141</v>
      </c>
      <c r="D2008" s="1" t="s">
        <v>7036</v>
      </c>
      <c r="E2008" s="1" t="s">
        <v>30</v>
      </c>
      <c r="F2008" s="1" t="s">
        <v>36</v>
      </c>
      <c r="G2008" s="2">
        <v>44270</v>
      </c>
      <c r="H2008" s="3">
        <v>0.77500000000000002</v>
      </c>
      <c r="I2008">
        <v>19590836</v>
      </c>
      <c r="J2008">
        <v>4</v>
      </c>
      <c r="K2008" s="1" t="s">
        <v>5464</v>
      </c>
      <c r="L2008">
        <v>0</v>
      </c>
      <c r="M2008" s="4">
        <v>3.5376947721353273</v>
      </c>
      <c r="N2008" s="5">
        <v>7610.32</v>
      </c>
      <c r="O2008" s="5">
        <f>IF(March_21[[#This Row],[WIN_OSE]]=0,('Summary Sheet'!$O$1)-('Summary Sheet'!$O$1*2%),-'Summary Sheet'!$O$1*(March_21[[#This Row],[BSP]]-1))</f>
        <v>1.96</v>
      </c>
    </row>
    <row r="2009" spans="1:15" x14ac:dyDescent="0.25">
      <c r="A2009">
        <v>180601668</v>
      </c>
      <c r="B2009" s="1" t="s">
        <v>19</v>
      </c>
      <c r="C2009" s="1" t="s">
        <v>3141</v>
      </c>
      <c r="D2009" s="1" t="s">
        <v>7036</v>
      </c>
      <c r="E2009" s="1" t="s">
        <v>43</v>
      </c>
      <c r="F2009" s="1" t="s">
        <v>36</v>
      </c>
      <c r="G2009" s="2">
        <v>44270</v>
      </c>
      <c r="H2009" s="3">
        <v>0.78541666666666665</v>
      </c>
      <c r="I2009">
        <v>30796272</v>
      </c>
      <c r="J2009">
        <v>1</v>
      </c>
      <c r="K2009" s="1" t="s">
        <v>5868</v>
      </c>
      <c r="L2009">
        <v>1</v>
      </c>
      <c r="M2009" s="4">
        <v>2.9653834649999999</v>
      </c>
      <c r="N2009" s="5">
        <v>9476.14</v>
      </c>
      <c r="O2009" s="5">
        <f>IF(March_21[[#This Row],[WIN_OSE]]=0,('Summary Sheet'!$O$1)-('Summary Sheet'!$O$1*2%),-'Summary Sheet'!$O$1*(March_21[[#This Row],[BSP]]-1))</f>
        <v>-3.9307669299999999</v>
      </c>
    </row>
    <row r="2010" spans="1:15" x14ac:dyDescent="0.25">
      <c r="A2010">
        <v>180601670</v>
      </c>
      <c r="B2010" s="1" t="s">
        <v>19</v>
      </c>
      <c r="C2010" s="1" t="s">
        <v>3141</v>
      </c>
      <c r="D2010" s="1" t="s">
        <v>7036</v>
      </c>
      <c r="E2010" s="1" t="s">
        <v>41</v>
      </c>
      <c r="F2010" s="1" t="s">
        <v>36</v>
      </c>
      <c r="G2010" s="2">
        <v>44270</v>
      </c>
      <c r="H2010" s="3">
        <v>0.79791666666666672</v>
      </c>
      <c r="I2010">
        <v>38681621</v>
      </c>
      <c r="J2010">
        <v>2</v>
      </c>
      <c r="K2010" s="1" t="s">
        <v>5856</v>
      </c>
      <c r="L2010">
        <v>0</v>
      </c>
      <c r="M2010" s="4">
        <v>2.6355065028722677</v>
      </c>
      <c r="N2010" s="5">
        <v>12113.48</v>
      </c>
      <c r="O2010" s="5">
        <f>IF(March_21[[#This Row],[WIN_OSE]]=0,('Summary Sheet'!$O$1)-('Summary Sheet'!$O$1*2%),-'Summary Sheet'!$O$1*(March_21[[#This Row],[BSP]]-1))</f>
        <v>1.96</v>
      </c>
    </row>
    <row r="2011" spans="1:15" x14ac:dyDescent="0.25">
      <c r="A2011">
        <v>180601672</v>
      </c>
      <c r="B2011" s="1" t="s">
        <v>19</v>
      </c>
      <c r="C2011" s="1" t="s">
        <v>3141</v>
      </c>
      <c r="D2011" s="1" t="s">
        <v>7036</v>
      </c>
      <c r="E2011" s="1" t="s">
        <v>47</v>
      </c>
      <c r="F2011" s="1" t="s">
        <v>36</v>
      </c>
      <c r="G2011" s="2">
        <v>44270</v>
      </c>
      <c r="H2011" s="3">
        <v>0.80972222222222223</v>
      </c>
      <c r="I2011">
        <v>38809077</v>
      </c>
      <c r="J2011">
        <v>1</v>
      </c>
      <c r="K2011" s="1" t="s">
        <v>5862</v>
      </c>
      <c r="L2011">
        <v>0</v>
      </c>
      <c r="M2011" s="4">
        <v>2.348882685</v>
      </c>
      <c r="N2011" s="5">
        <v>25232.5</v>
      </c>
      <c r="O2011" s="5">
        <f>IF(March_21[[#This Row],[WIN_OSE]]=0,('Summary Sheet'!$O$1)-('Summary Sheet'!$O$1*2%),-'Summary Sheet'!$O$1*(March_21[[#This Row],[BSP]]-1))</f>
        <v>1.96</v>
      </c>
    </row>
    <row r="2012" spans="1:15" x14ac:dyDescent="0.25">
      <c r="A2012">
        <v>180601674</v>
      </c>
      <c r="B2012" s="1" t="s">
        <v>19</v>
      </c>
      <c r="C2012" s="1" t="s">
        <v>3141</v>
      </c>
      <c r="D2012" s="1" t="s">
        <v>7036</v>
      </c>
      <c r="E2012" s="1" t="s">
        <v>65</v>
      </c>
      <c r="F2012" s="1" t="s">
        <v>36</v>
      </c>
      <c r="G2012" s="2">
        <v>44270</v>
      </c>
      <c r="H2012" s="3">
        <v>0.82013888888888886</v>
      </c>
      <c r="I2012">
        <v>38759863</v>
      </c>
      <c r="J2012">
        <v>2</v>
      </c>
      <c r="K2012" s="1" t="s">
        <v>3461</v>
      </c>
      <c r="L2012">
        <v>0</v>
      </c>
      <c r="M2012" s="4">
        <v>3.45</v>
      </c>
      <c r="N2012" s="5">
        <v>18401.599999999999</v>
      </c>
      <c r="O2012" s="5">
        <f>IF(March_21[[#This Row],[WIN_OSE]]=0,('Summary Sheet'!$O$1)-('Summary Sheet'!$O$1*2%),-'Summary Sheet'!$O$1*(March_21[[#This Row],[BSP]]-1))</f>
        <v>1.96</v>
      </c>
    </row>
    <row r="2013" spans="1:15" x14ac:dyDescent="0.25">
      <c r="A2013">
        <v>180601676</v>
      </c>
      <c r="B2013" s="1" t="s">
        <v>19</v>
      </c>
      <c r="C2013" s="1" t="s">
        <v>3141</v>
      </c>
      <c r="D2013" s="1" t="s">
        <v>7036</v>
      </c>
      <c r="E2013" s="1" t="s">
        <v>47</v>
      </c>
      <c r="F2013" s="1" t="s">
        <v>36</v>
      </c>
      <c r="G2013" s="2">
        <v>44270</v>
      </c>
      <c r="H2013" s="3">
        <v>0.83194444444444449</v>
      </c>
      <c r="I2013">
        <v>26457103</v>
      </c>
      <c r="J2013">
        <v>6</v>
      </c>
      <c r="K2013" s="1" t="s">
        <v>5869</v>
      </c>
      <c r="L2013">
        <v>0</v>
      </c>
      <c r="M2013" s="4">
        <v>3.55</v>
      </c>
      <c r="N2013" s="5">
        <v>10183.14</v>
      </c>
      <c r="O2013" s="5">
        <f>IF(March_21[[#This Row],[WIN_OSE]]=0,('Summary Sheet'!$O$1)-('Summary Sheet'!$O$1*2%),-'Summary Sheet'!$O$1*(March_21[[#This Row],[BSP]]-1))</f>
        <v>1.96</v>
      </c>
    </row>
    <row r="2014" spans="1:15" x14ac:dyDescent="0.25">
      <c r="A2014">
        <v>180601678</v>
      </c>
      <c r="B2014" s="1" t="s">
        <v>19</v>
      </c>
      <c r="C2014" s="1" t="s">
        <v>3141</v>
      </c>
      <c r="D2014" s="1" t="s">
        <v>7036</v>
      </c>
      <c r="E2014" s="1" t="s">
        <v>41</v>
      </c>
      <c r="F2014" s="1" t="s">
        <v>36</v>
      </c>
      <c r="G2014" s="2">
        <v>44270</v>
      </c>
      <c r="H2014" s="3">
        <v>0.84166666666666667</v>
      </c>
      <c r="I2014">
        <v>29638497</v>
      </c>
      <c r="J2014">
        <v>2</v>
      </c>
      <c r="K2014" s="1" t="s">
        <v>5866</v>
      </c>
      <c r="L2014">
        <v>0</v>
      </c>
      <c r="M2014" s="4">
        <v>3.4488604568878509</v>
      </c>
      <c r="N2014" s="5">
        <v>11641.74</v>
      </c>
      <c r="O2014" s="5">
        <f>IF(March_21[[#This Row],[WIN_OSE]]=0,('Summary Sheet'!$O$1)-('Summary Sheet'!$O$1*2%),-'Summary Sheet'!$O$1*(March_21[[#This Row],[BSP]]-1))</f>
        <v>1.96</v>
      </c>
    </row>
    <row r="2015" spans="1:15" x14ac:dyDescent="0.25">
      <c r="A2015">
        <v>180601680</v>
      </c>
      <c r="B2015" s="1" t="s">
        <v>19</v>
      </c>
      <c r="C2015" s="1" t="s">
        <v>3141</v>
      </c>
      <c r="D2015" s="1" t="s">
        <v>7036</v>
      </c>
      <c r="E2015" s="1" t="s">
        <v>43</v>
      </c>
      <c r="F2015" s="1" t="s">
        <v>36</v>
      </c>
      <c r="G2015" s="2">
        <v>44270</v>
      </c>
      <c r="H2015" s="3">
        <v>0.8520833333333333</v>
      </c>
      <c r="I2015">
        <v>36437909</v>
      </c>
      <c r="J2015">
        <v>2</v>
      </c>
      <c r="K2015" s="1" t="s">
        <v>4999</v>
      </c>
      <c r="L2015">
        <v>0</v>
      </c>
      <c r="M2015" s="4">
        <v>4.2</v>
      </c>
      <c r="N2015" s="5">
        <v>8476.2000000000007</v>
      </c>
      <c r="O2015" s="5">
        <f>IF(March_21[[#This Row],[WIN_OSE]]=0,('Summary Sheet'!$O$1)-('Summary Sheet'!$O$1*2%),-'Summary Sheet'!$O$1*(March_21[[#This Row],[BSP]]-1))</f>
        <v>1.96</v>
      </c>
    </row>
    <row r="2016" spans="1:15" x14ac:dyDescent="0.25">
      <c r="A2016">
        <v>180601682</v>
      </c>
      <c r="B2016" s="1" t="s">
        <v>19</v>
      </c>
      <c r="C2016" s="1" t="s">
        <v>3141</v>
      </c>
      <c r="D2016" s="1" t="s">
        <v>7036</v>
      </c>
      <c r="E2016" s="1" t="s">
        <v>32</v>
      </c>
      <c r="F2016" s="1" t="s">
        <v>36</v>
      </c>
      <c r="G2016" s="2">
        <v>44270</v>
      </c>
      <c r="H2016" s="3">
        <v>0.86527777777777781</v>
      </c>
      <c r="I2016">
        <v>38681624</v>
      </c>
      <c r="J2016">
        <v>4</v>
      </c>
      <c r="K2016" s="1" t="s">
        <v>5270</v>
      </c>
      <c r="L2016">
        <v>0</v>
      </c>
      <c r="M2016" s="4">
        <v>2.2289948750000002</v>
      </c>
      <c r="N2016" s="5">
        <v>22005.119999999999</v>
      </c>
      <c r="O2016" s="5">
        <f>IF(March_21[[#This Row],[WIN_OSE]]=0,('Summary Sheet'!$O$1)-('Summary Sheet'!$O$1*2%),-'Summary Sheet'!$O$1*(March_21[[#This Row],[BSP]]-1))</f>
        <v>1.96</v>
      </c>
    </row>
    <row r="2017" spans="1:15" x14ac:dyDescent="0.25">
      <c r="A2017">
        <v>180601684</v>
      </c>
      <c r="B2017" s="1" t="s">
        <v>19</v>
      </c>
      <c r="C2017" s="1" t="s">
        <v>3141</v>
      </c>
      <c r="D2017" s="1" t="s">
        <v>7036</v>
      </c>
      <c r="E2017" s="1" t="s">
        <v>32</v>
      </c>
      <c r="F2017" s="1" t="s">
        <v>36</v>
      </c>
      <c r="G2017" s="2">
        <v>44270</v>
      </c>
      <c r="H2017" s="3">
        <v>0.87569444444444444</v>
      </c>
      <c r="I2017">
        <v>36494797</v>
      </c>
      <c r="J2017">
        <v>4</v>
      </c>
      <c r="K2017" s="1" t="s">
        <v>5870</v>
      </c>
      <c r="L2017">
        <v>1</v>
      </c>
      <c r="M2017" s="4">
        <v>4.3</v>
      </c>
      <c r="N2017" s="5">
        <v>11396.1</v>
      </c>
      <c r="O2017" s="5">
        <f>IF(March_21[[#This Row],[WIN_OSE]]=0,('Summary Sheet'!$O$1)-('Summary Sheet'!$O$1*2%),-'Summary Sheet'!$O$1*(March_21[[#This Row],[BSP]]-1))</f>
        <v>-6.6</v>
      </c>
    </row>
    <row r="2018" spans="1:15" x14ac:dyDescent="0.25">
      <c r="A2018">
        <v>180601686</v>
      </c>
      <c r="B2018" s="1" t="s">
        <v>19</v>
      </c>
      <c r="C2018" s="1" t="s">
        <v>3141</v>
      </c>
      <c r="D2018" s="1" t="s">
        <v>7036</v>
      </c>
      <c r="E2018" s="1" t="s">
        <v>47</v>
      </c>
      <c r="F2018" s="1" t="s">
        <v>36</v>
      </c>
      <c r="G2018" s="2">
        <v>44270</v>
      </c>
      <c r="H2018" s="3">
        <v>0.88611111111111107</v>
      </c>
      <c r="I2018">
        <v>22497526</v>
      </c>
      <c r="J2018">
        <v>3</v>
      </c>
      <c r="K2018" s="1" t="s">
        <v>6858</v>
      </c>
      <c r="L2018">
        <v>0</v>
      </c>
      <c r="M2018" s="4">
        <v>3.55</v>
      </c>
      <c r="N2018" s="5">
        <v>10792.26</v>
      </c>
      <c r="O2018" s="5">
        <f>IF(March_21[[#This Row],[WIN_OSE]]=0,('Summary Sheet'!$O$1)-('Summary Sheet'!$O$1*2%),-'Summary Sheet'!$O$1*(March_21[[#This Row],[BSP]]-1))</f>
        <v>1.96</v>
      </c>
    </row>
    <row r="2019" spans="1:15" x14ac:dyDescent="0.25">
      <c r="A2019">
        <v>180601900</v>
      </c>
      <c r="B2019" s="1" t="s">
        <v>16</v>
      </c>
      <c r="C2019" s="1" t="s">
        <v>3119</v>
      </c>
      <c r="D2019" s="1" t="s">
        <v>7036</v>
      </c>
      <c r="E2019" s="1" t="s">
        <v>41</v>
      </c>
      <c r="F2019" s="1" t="s">
        <v>25</v>
      </c>
      <c r="G2019" s="2">
        <v>44270</v>
      </c>
      <c r="H2019" s="3">
        <v>0.76180555555555551</v>
      </c>
      <c r="I2019">
        <v>32892437</v>
      </c>
      <c r="J2019">
        <v>2</v>
      </c>
      <c r="K2019" s="1" t="s">
        <v>3328</v>
      </c>
      <c r="L2019">
        <v>1</v>
      </c>
      <c r="M2019" s="4">
        <v>2.9615966029999998</v>
      </c>
      <c r="N2019" s="5">
        <v>10824.44</v>
      </c>
      <c r="O2019" s="5">
        <f>IF(March_21[[#This Row],[WIN_OSE]]=0,('Summary Sheet'!$O$1)-('Summary Sheet'!$O$1*2%),-'Summary Sheet'!$O$1*(March_21[[#This Row],[BSP]]-1))</f>
        <v>-3.9231932059999997</v>
      </c>
    </row>
    <row r="2020" spans="1:15" x14ac:dyDescent="0.25">
      <c r="A2020">
        <v>180601902</v>
      </c>
      <c r="B2020" s="1" t="s">
        <v>16</v>
      </c>
      <c r="C2020" s="1" t="s">
        <v>3119</v>
      </c>
      <c r="D2020" s="1" t="s">
        <v>7036</v>
      </c>
      <c r="E2020" s="1" t="s">
        <v>24</v>
      </c>
      <c r="F2020" s="1" t="s">
        <v>25</v>
      </c>
      <c r="G2020" s="2">
        <v>44270</v>
      </c>
      <c r="H2020" s="3">
        <v>0.7729166666666667</v>
      </c>
      <c r="I2020">
        <v>38739863</v>
      </c>
      <c r="J2020">
        <v>2</v>
      </c>
      <c r="K2020" s="1" t="s">
        <v>5485</v>
      </c>
      <c r="L2020">
        <v>1</v>
      </c>
      <c r="M2020" s="4">
        <v>3.5</v>
      </c>
      <c r="N2020" s="5">
        <v>9012.34</v>
      </c>
      <c r="O2020" s="5">
        <f>IF(March_21[[#This Row],[WIN_OSE]]=0,('Summary Sheet'!$O$1)-('Summary Sheet'!$O$1*2%),-'Summary Sheet'!$O$1*(March_21[[#This Row],[BSP]]-1))</f>
        <v>-5</v>
      </c>
    </row>
    <row r="2021" spans="1:15" x14ac:dyDescent="0.25">
      <c r="A2021">
        <v>180601904</v>
      </c>
      <c r="B2021" s="1" t="s">
        <v>16</v>
      </c>
      <c r="C2021" s="1" t="s">
        <v>3119</v>
      </c>
      <c r="D2021" s="1" t="s">
        <v>7036</v>
      </c>
      <c r="E2021" s="1" t="s">
        <v>45</v>
      </c>
      <c r="F2021" s="1" t="s">
        <v>28</v>
      </c>
      <c r="G2021" s="2">
        <v>44270</v>
      </c>
      <c r="H2021" s="3">
        <v>0.78333333333333333</v>
      </c>
      <c r="I2021">
        <v>34934084</v>
      </c>
      <c r="J2021">
        <v>1</v>
      </c>
      <c r="K2021" s="1" t="s">
        <v>4569</v>
      </c>
      <c r="L2021">
        <v>0</v>
      </c>
      <c r="M2021" s="4">
        <v>2.8559267603242371</v>
      </c>
      <c r="N2021" s="5">
        <v>17648.14</v>
      </c>
      <c r="O2021" s="5">
        <f>IF(March_21[[#This Row],[WIN_OSE]]=0,('Summary Sheet'!$O$1)-('Summary Sheet'!$O$1*2%),-'Summary Sheet'!$O$1*(March_21[[#This Row],[BSP]]-1))</f>
        <v>1.96</v>
      </c>
    </row>
    <row r="2022" spans="1:15" x14ac:dyDescent="0.25">
      <c r="A2022">
        <v>180601906</v>
      </c>
      <c r="B2022" s="1" t="s">
        <v>16</v>
      </c>
      <c r="C2022" s="1" t="s">
        <v>3119</v>
      </c>
      <c r="D2022" s="1" t="s">
        <v>7036</v>
      </c>
      <c r="E2022" s="1" t="s">
        <v>41</v>
      </c>
      <c r="F2022" s="1" t="s">
        <v>25</v>
      </c>
      <c r="G2022" s="2">
        <v>44270</v>
      </c>
      <c r="H2022" s="3">
        <v>0.79652777777777772</v>
      </c>
      <c r="I2022">
        <v>27324572</v>
      </c>
      <c r="J2022">
        <v>4</v>
      </c>
      <c r="K2022" s="1" t="s">
        <v>3279</v>
      </c>
      <c r="L2022">
        <v>0</v>
      </c>
      <c r="M2022" s="4">
        <v>3.2778584052508073</v>
      </c>
      <c r="N2022" s="5">
        <v>15017.08</v>
      </c>
      <c r="O2022" s="5">
        <f>IF(March_21[[#This Row],[WIN_OSE]]=0,('Summary Sheet'!$O$1)-('Summary Sheet'!$O$1*2%),-'Summary Sheet'!$O$1*(March_21[[#This Row],[BSP]]-1))</f>
        <v>1.96</v>
      </c>
    </row>
    <row r="2023" spans="1:15" x14ac:dyDescent="0.25">
      <c r="A2023">
        <v>180601908</v>
      </c>
      <c r="B2023" s="1" t="s">
        <v>16</v>
      </c>
      <c r="C2023" s="1" t="s">
        <v>3119</v>
      </c>
      <c r="D2023" s="1" t="s">
        <v>7036</v>
      </c>
      <c r="E2023" s="1" t="s">
        <v>39</v>
      </c>
      <c r="F2023" s="1" t="s">
        <v>25</v>
      </c>
      <c r="G2023" s="2">
        <v>44270</v>
      </c>
      <c r="H2023" s="3">
        <v>0.80833333333333335</v>
      </c>
      <c r="I2023">
        <v>25336565</v>
      </c>
      <c r="J2023">
        <v>3</v>
      </c>
      <c r="K2023" s="1" t="s">
        <v>5043</v>
      </c>
      <c r="L2023">
        <v>0</v>
      </c>
      <c r="M2023" s="4">
        <v>3.5812294470000001</v>
      </c>
      <c r="N2023" s="5">
        <v>12123.06</v>
      </c>
      <c r="O2023" s="5">
        <f>IF(March_21[[#This Row],[WIN_OSE]]=0,('Summary Sheet'!$O$1)-('Summary Sheet'!$O$1*2%),-'Summary Sheet'!$O$1*(March_21[[#This Row],[BSP]]-1))</f>
        <v>1.96</v>
      </c>
    </row>
    <row r="2024" spans="1:15" x14ac:dyDescent="0.25">
      <c r="A2024">
        <v>180601910</v>
      </c>
      <c r="B2024" s="1" t="s">
        <v>16</v>
      </c>
      <c r="C2024" s="1" t="s">
        <v>3119</v>
      </c>
      <c r="D2024" s="1" t="s">
        <v>7036</v>
      </c>
      <c r="E2024" s="1" t="s">
        <v>75</v>
      </c>
      <c r="F2024" s="1" t="s">
        <v>28</v>
      </c>
      <c r="G2024" s="2">
        <v>44270</v>
      </c>
      <c r="H2024" s="3">
        <v>0.82222222222222219</v>
      </c>
      <c r="I2024">
        <v>36719157</v>
      </c>
      <c r="J2024">
        <v>5</v>
      </c>
      <c r="K2024" s="1" t="s">
        <v>4071</v>
      </c>
      <c r="L2024">
        <v>0</v>
      </c>
      <c r="M2024" s="4">
        <v>3.7</v>
      </c>
      <c r="N2024" s="5">
        <v>7232.04</v>
      </c>
      <c r="O2024" s="5">
        <f>IF(March_21[[#This Row],[WIN_OSE]]=0,('Summary Sheet'!$O$1)-('Summary Sheet'!$O$1*2%),-'Summary Sheet'!$O$1*(March_21[[#This Row],[BSP]]-1))</f>
        <v>1.96</v>
      </c>
    </row>
    <row r="2025" spans="1:15" x14ac:dyDescent="0.25">
      <c r="A2025">
        <v>180601912</v>
      </c>
      <c r="B2025" s="1" t="s">
        <v>16</v>
      </c>
      <c r="C2025" s="1" t="s">
        <v>3119</v>
      </c>
      <c r="D2025" s="1" t="s">
        <v>7036</v>
      </c>
      <c r="E2025" s="1" t="s">
        <v>41</v>
      </c>
      <c r="F2025" s="1" t="s">
        <v>25</v>
      </c>
      <c r="G2025" s="2">
        <v>44270</v>
      </c>
      <c r="H2025" s="3">
        <v>0.8354166666666667</v>
      </c>
      <c r="I2025">
        <v>36493473</v>
      </c>
      <c r="J2025">
        <v>2</v>
      </c>
      <c r="K2025" s="1" t="s">
        <v>5482</v>
      </c>
      <c r="L2025">
        <v>1</v>
      </c>
      <c r="M2025" s="4">
        <v>4.0176081798102672</v>
      </c>
      <c r="N2025" s="5">
        <v>6966.3</v>
      </c>
      <c r="O2025" s="5">
        <f>IF(March_21[[#This Row],[WIN_OSE]]=0,('Summary Sheet'!$O$1)-('Summary Sheet'!$O$1*2%),-'Summary Sheet'!$O$1*(March_21[[#This Row],[BSP]]-1))</f>
        <v>-6.0352163596205344</v>
      </c>
    </row>
    <row r="2026" spans="1:15" x14ac:dyDescent="0.25">
      <c r="A2026">
        <v>180601914</v>
      </c>
      <c r="B2026" s="1" t="s">
        <v>16</v>
      </c>
      <c r="C2026" s="1" t="s">
        <v>3119</v>
      </c>
      <c r="D2026" s="1" t="s">
        <v>7036</v>
      </c>
      <c r="E2026" s="1" t="s">
        <v>43</v>
      </c>
      <c r="F2026" s="1" t="s">
        <v>25</v>
      </c>
      <c r="G2026" s="2">
        <v>44270</v>
      </c>
      <c r="H2026" s="3">
        <v>0.84930555555555554</v>
      </c>
      <c r="I2026">
        <v>38395200</v>
      </c>
      <c r="J2026">
        <v>3</v>
      </c>
      <c r="K2026" s="1" t="s">
        <v>4020</v>
      </c>
      <c r="L2026">
        <v>0</v>
      </c>
      <c r="M2026" s="4">
        <v>2.5798765847904725</v>
      </c>
      <c r="N2026" s="5">
        <v>12396</v>
      </c>
      <c r="O2026" s="5">
        <f>IF(March_21[[#This Row],[WIN_OSE]]=0,('Summary Sheet'!$O$1)-('Summary Sheet'!$O$1*2%),-'Summary Sheet'!$O$1*(March_21[[#This Row],[BSP]]-1))</f>
        <v>1.96</v>
      </c>
    </row>
    <row r="2027" spans="1:15" x14ac:dyDescent="0.25">
      <c r="A2027">
        <v>180601916</v>
      </c>
      <c r="B2027" s="1" t="s">
        <v>16</v>
      </c>
      <c r="C2027" s="1" t="s">
        <v>3119</v>
      </c>
      <c r="D2027" s="1" t="s">
        <v>7036</v>
      </c>
      <c r="E2027" s="1" t="s">
        <v>27</v>
      </c>
      <c r="F2027" s="1" t="s">
        <v>28</v>
      </c>
      <c r="G2027" s="2">
        <v>44270</v>
      </c>
      <c r="H2027" s="3">
        <v>0.86319444444444449</v>
      </c>
      <c r="I2027">
        <v>26948872</v>
      </c>
      <c r="J2027">
        <v>5</v>
      </c>
      <c r="K2027" s="1" t="s">
        <v>6860</v>
      </c>
      <c r="L2027">
        <v>1</v>
      </c>
      <c r="M2027" s="4">
        <v>3.4</v>
      </c>
      <c r="N2027" s="5">
        <v>8923.56</v>
      </c>
      <c r="O2027" s="5">
        <f>IF(March_21[[#This Row],[WIN_OSE]]=0,('Summary Sheet'!$O$1)-('Summary Sheet'!$O$1*2%),-'Summary Sheet'!$O$1*(March_21[[#This Row],[BSP]]-1))</f>
        <v>-4.8</v>
      </c>
    </row>
    <row r="2028" spans="1:15" x14ac:dyDescent="0.25">
      <c r="A2028">
        <v>180601918</v>
      </c>
      <c r="B2028" s="1" t="s">
        <v>16</v>
      </c>
      <c r="C2028" s="1" t="s">
        <v>3119</v>
      </c>
      <c r="D2028" s="1" t="s">
        <v>7036</v>
      </c>
      <c r="E2028" s="1" t="s">
        <v>24</v>
      </c>
      <c r="F2028" s="1" t="s">
        <v>25</v>
      </c>
      <c r="G2028" s="2">
        <v>44270</v>
      </c>
      <c r="H2028" s="3">
        <v>0.87638888888888888</v>
      </c>
      <c r="I2028">
        <v>36164965</v>
      </c>
      <c r="J2028">
        <v>6</v>
      </c>
      <c r="K2028" s="1" t="s">
        <v>6861</v>
      </c>
      <c r="L2028">
        <v>1</v>
      </c>
      <c r="M2028" s="4">
        <v>3.6576717114954964</v>
      </c>
      <c r="N2028" s="5">
        <v>10094.86</v>
      </c>
      <c r="O2028" s="5">
        <f>IF(March_21[[#This Row],[WIN_OSE]]=0,('Summary Sheet'!$O$1)-('Summary Sheet'!$O$1*2%),-'Summary Sheet'!$O$1*(March_21[[#This Row],[BSP]]-1))</f>
        <v>-5.3153434229909928</v>
      </c>
    </row>
    <row r="2029" spans="1:15" x14ac:dyDescent="0.25">
      <c r="A2029">
        <v>180601920</v>
      </c>
      <c r="B2029" s="1" t="s">
        <v>16</v>
      </c>
      <c r="C2029" s="1" t="s">
        <v>3119</v>
      </c>
      <c r="D2029" s="1" t="s">
        <v>7036</v>
      </c>
      <c r="E2029" s="1" t="s">
        <v>39</v>
      </c>
      <c r="F2029" s="1" t="s">
        <v>25</v>
      </c>
      <c r="G2029" s="2">
        <v>44270</v>
      </c>
      <c r="H2029" s="3">
        <v>0.88749999999999996</v>
      </c>
      <c r="I2029">
        <v>37696845</v>
      </c>
      <c r="J2029">
        <v>3</v>
      </c>
      <c r="K2029" s="1" t="s">
        <v>551</v>
      </c>
      <c r="L2029">
        <v>1</v>
      </c>
      <c r="M2029" s="4">
        <v>3.5</v>
      </c>
      <c r="N2029" s="5">
        <v>7160.36</v>
      </c>
      <c r="O2029" s="5">
        <f>IF(March_21[[#This Row],[WIN_OSE]]=0,('Summary Sheet'!$O$1)-('Summary Sheet'!$O$1*2%),-'Summary Sheet'!$O$1*(March_21[[#This Row],[BSP]]-1))</f>
        <v>-5</v>
      </c>
    </row>
    <row r="2030" spans="1:15" x14ac:dyDescent="0.25">
      <c r="A2030">
        <v>180609652</v>
      </c>
      <c r="B2030" s="1" t="s">
        <v>19</v>
      </c>
      <c r="C2030" s="1" t="s">
        <v>3135</v>
      </c>
      <c r="D2030" s="1" t="s">
        <v>7036</v>
      </c>
      <c r="E2030" s="1" t="s">
        <v>49</v>
      </c>
      <c r="F2030" s="1" t="s">
        <v>50</v>
      </c>
      <c r="G2030" s="2">
        <v>44270</v>
      </c>
      <c r="H2030" s="3">
        <v>0.46250000000000002</v>
      </c>
      <c r="I2030">
        <v>24979219</v>
      </c>
      <c r="J2030">
        <v>5</v>
      </c>
      <c r="K2030" s="1" t="s">
        <v>5244</v>
      </c>
      <c r="L2030">
        <v>0</v>
      </c>
      <c r="M2030" s="4">
        <v>4.5</v>
      </c>
      <c r="N2030" s="5">
        <v>3405.56</v>
      </c>
      <c r="O2030" s="5">
        <f>IF(March_21[[#This Row],[WIN_OSE]]=0,('Summary Sheet'!$O$1)-('Summary Sheet'!$O$1*2%),-'Summary Sheet'!$O$1*(March_21[[#This Row],[BSP]]-1))</f>
        <v>1.96</v>
      </c>
    </row>
    <row r="2031" spans="1:15" x14ac:dyDescent="0.25">
      <c r="A2031">
        <v>180609654</v>
      </c>
      <c r="B2031" s="1" t="s">
        <v>19</v>
      </c>
      <c r="C2031" s="1" t="s">
        <v>3135</v>
      </c>
      <c r="D2031" s="1" t="s">
        <v>7036</v>
      </c>
      <c r="E2031" s="1" t="s">
        <v>24</v>
      </c>
      <c r="F2031" s="1" t="s">
        <v>54</v>
      </c>
      <c r="G2031" s="2">
        <v>44270</v>
      </c>
      <c r="H2031" s="3">
        <v>0.47291666666666665</v>
      </c>
      <c r="I2031">
        <v>35858802</v>
      </c>
      <c r="J2031">
        <v>2</v>
      </c>
      <c r="K2031" s="1" t="s">
        <v>1155</v>
      </c>
      <c r="L2031">
        <v>0</v>
      </c>
      <c r="M2031" s="4">
        <v>3.7126835933564424</v>
      </c>
      <c r="N2031" s="5">
        <v>9094.48</v>
      </c>
      <c r="O2031" s="5">
        <f>IF(March_21[[#This Row],[WIN_OSE]]=0,('Summary Sheet'!$O$1)-('Summary Sheet'!$O$1*2%),-'Summary Sheet'!$O$1*(March_21[[#This Row],[BSP]]-1))</f>
        <v>1.96</v>
      </c>
    </row>
    <row r="2032" spans="1:15" x14ac:dyDescent="0.25">
      <c r="A2032">
        <v>180609656</v>
      </c>
      <c r="B2032" s="1" t="s">
        <v>19</v>
      </c>
      <c r="C2032" s="1" t="s">
        <v>3135</v>
      </c>
      <c r="D2032" s="1" t="s">
        <v>7036</v>
      </c>
      <c r="E2032" s="1" t="s">
        <v>39</v>
      </c>
      <c r="F2032" s="1" t="s">
        <v>54</v>
      </c>
      <c r="G2032" s="2">
        <v>44270</v>
      </c>
      <c r="H2032" s="3">
        <v>0.48333333333333334</v>
      </c>
      <c r="I2032">
        <v>36160077</v>
      </c>
      <c r="J2032">
        <v>1</v>
      </c>
      <c r="K2032" s="1" t="s">
        <v>4599</v>
      </c>
      <c r="L2032">
        <v>0</v>
      </c>
      <c r="M2032" s="4">
        <v>2.0958612418206393</v>
      </c>
      <c r="N2032" s="5">
        <v>18214</v>
      </c>
      <c r="O2032" s="5">
        <f>IF(March_21[[#This Row],[WIN_OSE]]=0,('Summary Sheet'!$O$1)-('Summary Sheet'!$O$1*2%),-'Summary Sheet'!$O$1*(March_21[[#This Row],[BSP]]-1))</f>
        <v>1.96</v>
      </c>
    </row>
    <row r="2033" spans="1:15" x14ac:dyDescent="0.25">
      <c r="A2033">
        <v>180609658</v>
      </c>
      <c r="B2033" s="1" t="s">
        <v>19</v>
      </c>
      <c r="C2033" s="1" t="s">
        <v>3135</v>
      </c>
      <c r="D2033" s="1" t="s">
        <v>7036</v>
      </c>
      <c r="E2033" s="1" t="s">
        <v>49</v>
      </c>
      <c r="F2033" s="1" t="s">
        <v>50</v>
      </c>
      <c r="G2033" s="2">
        <v>44270</v>
      </c>
      <c r="H2033" s="3">
        <v>0.49375000000000002</v>
      </c>
      <c r="I2033">
        <v>24386207</v>
      </c>
      <c r="J2033">
        <v>4</v>
      </c>
      <c r="K2033" s="1" t="s">
        <v>5317</v>
      </c>
      <c r="L2033">
        <v>1</v>
      </c>
      <c r="M2033" s="4">
        <v>3.35</v>
      </c>
      <c r="N2033" s="5">
        <v>8608.92</v>
      </c>
      <c r="O2033" s="5">
        <f>IF(March_21[[#This Row],[WIN_OSE]]=0,('Summary Sheet'!$O$1)-('Summary Sheet'!$O$1*2%),-'Summary Sheet'!$O$1*(March_21[[#This Row],[BSP]]-1))</f>
        <v>-4.7</v>
      </c>
    </row>
    <row r="2034" spans="1:15" x14ac:dyDescent="0.25">
      <c r="A2034">
        <v>180609660</v>
      </c>
      <c r="B2034" s="1" t="s">
        <v>19</v>
      </c>
      <c r="C2034" s="1" t="s">
        <v>3135</v>
      </c>
      <c r="D2034" s="1" t="s">
        <v>7036</v>
      </c>
      <c r="E2034" s="1" t="s">
        <v>24</v>
      </c>
      <c r="F2034" s="1" t="s">
        <v>54</v>
      </c>
      <c r="G2034" s="2">
        <v>44270</v>
      </c>
      <c r="H2034" s="3">
        <v>0.50416666666666665</v>
      </c>
      <c r="I2034">
        <v>37390004</v>
      </c>
      <c r="J2034">
        <v>2</v>
      </c>
      <c r="K2034" s="1" t="s">
        <v>6244</v>
      </c>
      <c r="L2034">
        <v>0</v>
      </c>
      <c r="M2034" s="4">
        <v>3.2454738212725358</v>
      </c>
      <c r="N2034" s="5">
        <v>14791.2</v>
      </c>
      <c r="O2034" s="5">
        <f>IF(March_21[[#This Row],[WIN_OSE]]=0,('Summary Sheet'!$O$1)-('Summary Sheet'!$O$1*2%),-'Summary Sheet'!$O$1*(March_21[[#This Row],[BSP]]-1))</f>
        <v>1.96</v>
      </c>
    </row>
    <row r="2035" spans="1:15" x14ac:dyDescent="0.25">
      <c r="A2035">
        <v>180609662</v>
      </c>
      <c r="B2035" s="1" t="s">
        <v>19</v>
      </c>
      <c r="C2035" s="1" t="s">
        <v>3135</v>
      </c>
      <c r="D2035" s="1" t="s">
        <v>7036</v>
      </c>
      <c r="E2035" s="1" t="s">
        <v>39</v>
      </c>
      <c r="F2035" s="1" t="s">
        <v>54</v>
      </c>
      <c r="G2035" s="2">
        <v>44270</v>
      </c>
      <c r="H2035" s="3">
        <v>0.51458333333333328</v>
      </c>
      <c r="I2035">
        <v>27854088</v>
      </c>
      <c r="J2035">
        <v>5</v>
      </c>
      <c r="K2035" s="1" t="s">
        <v>5212</v>
      </c>
      <c r="L2035">
        <v>0</v>
      </c>
      <c r="M2035" s="4">
        <v>4.5228424588975038</v>
      </c>
      <c r="N2035" s="5">
        <v>8600.92</v>
      </c>
      <c r="O2035" s="5">
        <f>IF(March_21[[#This Row],[WIN_OSE]]=0,('Summary Sheet'!$O$1)-('Summary Sheet'!$O$1*2%),-'Summary Sheet'!$O$1*(March_21[[#This Row],[BSP]]-1))</f>
        <v>1.96</v>
      </c>
    </row>
    <row r="2036" spans="1:15" x14ac:dyDescent="0.25">
      <c r="A2036">
        <v>180609664</v>
      </c>
      <c r="B2036" s="1" t="s">
        <v>19</v>
      </c>
      <c r="C2036" s="1" t="s">
        <v>3135</v>
      </c>
      <c r="D2036" s="1" t="s">
        <v>7036</v>
      </c>
      <c r="E2036" s="1" t="s">
        <v>75</v>
      </c>
      <c r="F2036" s="1" t="s">
        <v>50</v>
      </c>
      <c r="G2036" s="2">
        <v>44270</v>
      </c>
      <c r="H2036" s="3">
        <v>0.52500000000000002</v>
      </c>
      <c r="I2036">
        <v>28654415</v>
      </c>
      <c r="J2036">
        <v>1</v>
      </c>
      <c r="K2036" s="1" t="s">
        <v>6862</v>
      </c>
      <c r="L2036">
        <v>1</v>
      </c>
      <c r="M2036" s="4">
        <v>2.92</v>
      </c>
      <c r="N2036" s="5">
        <v>13175.12</v>
      </c>
      <c r="O2036" s="5">
        <f>IF(March_21[[#This Row],[WIN_OSE]]=0,('Summary Sheet'!$O$1)-('Summary Sheet'!$O$1*2%),-'Summary Sheet'!$O$1*(March_21[[#This Row],[BSP]]-1))</f>
        <v>-3.84</v>
      </c>
    </row>
    <row r="2037" spans="1:15" x14ac:dyDescent="0.25">
      <c r="A2037">
        <v>180609666</v>
      </c>
      <c r="B2037" s="1" t="s">
        <v>19</v>
      </c>
      <c r="C2037" s="1" t="s">
        <v>3135</v>
      </c>
      <c r="D2037" s="1" t="s">
        <v>7036</v>
      </c>
      <c r="E2037" s="1" t="s">
        <v>30</v>
      </c>
      <c r="F2037" s="1" t="s">
        <v>54</v>
      </c>
      <c r="G2037" s="2">
        <v>44270</v>
      </c>
      <c r="H2037" s="3">
        <v>0.53541666666666665</v>
      </c>
      <c r="I2037">
        <v>38457867</v>
      </c>
      <c r="J2037">
        <v>5</v>
      </c>
      <c r="K2037" s="1" t="s">
        <v>5323</v>
      </c>
      <c r="L2037">
        <v>1</v>
      </c>
      <c r="M2037" s="4">
        <v>2.9623474559999998</v>
      </c>
      <c r="N2037" s="5">
        <v>12802.7</v>
      </c>
      <c r="O2037" s="5">
        <f>IF(March_21[[#This Row],[WIN_OSE]]=0,('Summary Sheet'!$O$1)-('Summary Sheet'!$O$1*2%),-'Summary Sheet'!$O$1*(March_21[[#This Row],[BSP]]-1))</f>
        <v>-3.9246949119999996</v>
      </c>
    </row>
    <row r="2038" spans="1:15" x14ac:dyDescent="0.25">
      <c r="A2038">
        <v>180609668</v>
      </c>
      <c r="B2038" s="1" t="s">
        <v>19</v>
      </c>
      <c r="C2038" s="1" t="s">
        <v>3135</v>
      </c>
      <c r="D2038" s="1" t="s">
        <v>7036</v>
      </c>
      <c r="E2038" s="1" t="s">
        <v>41</v>
      </c>
      <c r="F2038" s="1" t="s">
        <v>54</v>
      </c>
      <c r="G2038" s="2">
        <v>44270</v>
      </c>
      <c r="H2038" s="3">
        <v>0.54583333333333328</v>
      </c>
      <c r="I2038">
        <v>36232935</v>
      </c>
      <c r="J2038">
        <v>3</v>
      </c>
      <c r="K2038" s="1" t="s">
        <v>3880</v>
      </c>
      <c r="L2038">
        <v>0</v>
      </c>
      <c r="M2038" s="4">
        <v>3.9176223716397001</v>
      </c>
      <c r="N2038" s="5">
        <v>7674.58</v>
      </c>
      <c r="O2038" s="5">
        <f>IF(March_21[[#This Row],[WIN_OSE]]=0,('Summary Sheet'!$O$1)-('Summary Sheet'!$O$1*2%),-'Summary Sheet'!$O$1*(March_21[[#This Row],[BSP]]-1))</f>
        <v>1.96</v>
      </c>
    </row>
    <row r="2039" spans="1:15" x14ac:dyDescent="0.25">
      <c r="A2039">
        <v>180609670</v>
      </c>
      <c r="B2039" s="1" t="s">
        <v>19</v>
      </c>
      <c r="C2039" s="1" t="s">
        <v>3135</v>
      </c>
      <c r="D2039" s="1" t="s">
        <v>7036</v>
      </c>
      <c r="E2039" s="1" t="s">
        <v>65</v>
      </c>
      <c r="F2039" s="1" t="s">
        <v>54</v>
      </c>
      <c r="G2039" s="2">
        <v>44270</v>
      </c>
      <c r="H2039" s="3">
        <v>0.55625000000000002</v>
      </c>
      <c r="I2039">
        <v>35561253</v>
      </c>
      <c r="J2039">
        <v>6</v>
      </c>
      <c r="K2039" s="1" t="s">
        <v>6254</v>
      </c>
      <c r="L2039">
        <v>1</v>
      </c>
      <c r="M2039" s="4">
        <v>3.6335038514783631</v>
      </c>
      <c r="N2039" s="5">
        <v>5036.5600000000004</v>
      </c>
      <c r="O2039" s="5">
        <f>IF(March_21[[#This Row],[WIN_OSE]]=0,('Summary Sheet'!$O$1)-('Summary Sheet'!$O$1*2%),-'Summary Sheet'!$O$1*(March_21[[#This Row],[BSP]]-1))</f>
        <v>-5.2670077029567262</v>
      </c>
    </row>
    <row r="2040" spans="1:15" x14ac:dyDescent="0.25">
      <c r="A2040">
        <v>180609672</v>
      </c>
      <c r="B2040" s="1" t="s">
        <v>19</v>
      </c>
      <c r="C2040" s="1" t="s">
        <v>3135</v>
      </c>
      <c r="D2040" s="1" t="s">
        <v>7036</v>
      </c>
      <c r="E2040" s="1" t="s">
        <v>43</v>
      </c>
      <c r="F2040" s="1" t="s">
        <v>54</v>
      </c>
      <c r="G2040" s="2">
        <v>44270</v>
      </c>
      <c r="H2040" s="3">
        <v>0.56666666666666665</v>
      </c>
      <c r="I2040">
        <v>35714734</v>
      </c>
      <c r="J2040">
        <v>4</v>
      </c>
      <c r="K2040" s="1" t="s">
        <v>5748</v>
      </c>
      <c r="L2040">
        <v>1</v>
      </c>
      <c r="M2040" s="4">
        <v>4.1019631463621957</v>
      </c>
      <c r="N2040" s="5">
        <v>6334.66</v>
      </c>
      <c r="O2040" s="5">
        <f>IF(March_21[[#This Row],[WIN_OSE]]=0,('Summary Sheet'!$O$1)-('Summary Sheet'!$O$1*2%),-'Summary Sheet'!$O$1*(March_21[[#This Row],[BSP]]-1))</f>
        <v>-6.2039262927243914</v>
      </c>
    </row>
    <row r="2041" spans="1:15" x14ac:dyDescent="0.25">
      <c r="A2041">
        <v>180609674</v>
      </c>
      <c r="B2041" s="1" t="s">
        <v>19</v>
      </c>
      <c r="C2041" s="1" t="s">
        <v>3135</v>
      </c>
      <c r="D2041" s="1" t="s">
        <v>7036</v>
      </c>
      <c r="E2041" s="1" t="s">
        <v>65</v>
      </c>
      <c r="F2041" s="1" t="s">
        <v>54</v>
      </c>
      <c r="G2041" s="2">
        <v>44270</v>
      </c>
      <c r="H2041" s="3">
        <v>0.57708333333333328</v>
      </c>
      <c r="I2041">
        <v>6183815</v>
      </c>
      <c r="J2041">
        <v>4</v>
      </c>
      <c r="K2041" s="1" t="s">
        <v>6863</v>
      </c>
      <c r="L2041">
        <v>0</v>
      </c>
      <c r="M2041" s="4">
        <v>3.6</v>
      </c>
      <c r="N2041" s="5">
        <v>2731.04</v>
      </c>
      <c r="O2041" s="5">
        <f>IF(March_21[[#This Row],[WIN_OSE]]=0,('Summary Sheet'!$O$1)-('Summary Sheet'!$O$1*2%),-'Summary Sheet'!$O$1*(March_21[[#This Row],[BSP]]-1))</f>
        <v>1.96</v>
      </c>
    </row>
    <row r="2042" spans="1:15" x14ac:dyDescent="0.25">
      <c r="A2042">
        <v>180609676</v>
      </c>
      <c r="B2042" s="1" t="s">
        <v>23</v>
      </c>
      <c r="C2042" s="1" t="s">
        <v>5302</v>
      </c>
      <c r="D2042" s="1" t="s">
        <v>7036</v>
      </c>
      <c r="E2042" s="1" t="s">
        <v>27</v>
      </c>
      <c r="F2042" s="1" t="s">
        <v>46</v>
      </c>
      <c r="G2042" s="2">
        <v>44270</v>
      </c>
      <c r="H2042" s="3">
        <v>0.44861111111111113</v>
      </c>
      <c r="I2042">
        <v>37414951</v>
      </c>
      <c r="J2042">
        <v>3</v>
      </c>
      <c r="K2042" s="1" t="s">
        <v>53</v>
      </c>
      <c r="L2042">
        <v>0</v>
      </c>
      <c r="M2042" s="4">
        <v>2.9339016528448338</v>
      </c>
      <c r="N2042" s="5">
        <v>10340.24</v>
      </c>
      <c r="O2042" s="5">
        <f>IF(March_21[[#This Row],[WIN_OSE]]=0,('Summary Sheet'!$O$1)-('Summary Sheet'!$O$1*2%),-'Summary Sheet'!$O$1*(March_21[[#This Row],[BSP]]-1))</f>
        <v>1.96</v>
      </c>
    </row>
    <row r="2043" spans="1:15" x14ac:dyDescent="0.25">
      <c r="A2043">
        <v>180609678</v>
      </c>
      <c r="B2043" s="1" t="s">
        <v>23</v>
      </c>
      <c r="C2043" s="1" t="s">
        <v>5302</v>
      </c>
      <c r="D2043" s="1" t="s">
        <v>7036</v>
      </c>
      <c r="E2043" s="1" t="s">
        <v>32</v>
      </c>
      <c r="F2043" s="1" t="s">
        <v>54</v>
      </c>
      <c r="G2043" s="2">
        <v>44270</v>
      </c>
      <c r="H2043" s="3">
        <v>0.45902777777777776</v>
      </c>
      <c r="I2043">
        <v>28612063</v>
      </c>
      <c r="J2043">
        <v>5</v>
      </c>
      <c r="K2043" s="1" t="s">
        <v>5922</v>
      </c>
      <c r="L2043">
        <v>1</v>
      </c>
      <c r="M2043" s="4">
        <v>2.0794052481644032</v>
      </c>
      <c r="N2043" s="5">
        <v>16191.42</v>
      </c>
      <c r="O2043" s="5">
        <f>IF(March_21[[#This Row],[WIN_OSE]]=0,('Summary Sheet'!$O$1)-('Summary Sheet'!$O$1*2%),-'Summary Sheet'!$O$1*(March_21[[#This Row],[BSP]]-1))</f>
        <v>-2.1588104963288064</v>
      </c>
    </row>
    <row r="2044" spans="1:15" x14ac:dyDescent="0.25">
      <c r="A2044">
        <v>180609680</v>
      </c>
      <c r="B2044" s="1" t="s">
        <v>23</v>
      </c>
      <c r="C2044" s="1" t="s">
        <v>5302</v>
      </c>
      <c r="D2044" s="1" t="s">
        <v>7036</v>
      </c>
      <c r="E2044" s="1" t="s">
        <v>75</v>
      </c>
      <c r="F2044" s="1" t="s">
        <v>46</v>
      </c>
      <c r="G2044" s="2">
        <v>44270</v>
      </c>
      <c r="H2044" s="3">
        <v>0.46944444444444444</v>
      </c>
      <c r="I2044">
        <v>23394834</v>
      </c>
      <c r="J2044">
        <v>3</v>
      </c>
      <c r="K2044" s="1" t="s">
        <v>5339</v>
      </c>
      <c r="L2044">
        <v>0</v>
      </c>
      <c r="M2044" s="4">
        <v>2.1286716271635671</v>
      </c>
      <c r="N2044" s="5">
        <v>13665.16</v>
      </c>
      <c r="O2044" s="5">
        <f>IF(March_21[[#This Row],[WIN_OSE]]=0,('Summary Sheet'!$O$1)-('Summary Sheet'!$O$1*2%),-'Summary Sheet'!$O$1*(March_21[[#This Row],[BSP]]-1))</f>
        <v>1.96</v>
      </c>
    </row>
    <row r="2045" spans="1:15" x14ac:dyDescent="0.25">
      <c r="A2045">
        <v>180609682</v>
      </c>
      <c r="B2045" s="1" t="s">
        <v>23</v>
      </c>
      <c r="C2045" s="1" t="s">
        <v>5302</v>
      </c>
      <c r="D2045" s="1" t="s">
        <v>7036</v>
      </c>
      <c r="E2045" s="1" t="s">
        <v>47</v>
      </c>
      <c r="F2045" s="1" t="s">
        <v>54</v>
      </c>
      <c r="G2045" s="2">
        <v>44270</v>
      </c>
      <c r="H2045" s="3">
        <v>0.47986111111111113</v>
      </c>
      <c r="I2045">
        <v>37003273</v>
      </c>
      <c r="J2045">
        <v>5</v>
      </c>
      <c r="K2045" s="1" t="s">
        <v>90</v>
      </c>
      <c r="L2045">
        <v>0</v>
      </c>
      <c r="M2045" s="4">
        <v>4.0999999999999996</v>
      </c>
      <c r="N2045" s="5">
        <v>8708.18</v>
      </c>
      <c r="O2045" s="5">
        <f>IF(March_21[[#This Row],[WIN_OSE]]=0,('Summary Sheet'!$O$1)-('Summary Sheet'!$O$1*2%),-'Summary Sheet'!$O$1*(March_21[[#This Row],[BSP]]-1))</f>
        <v>1.96</v>
      </c>
    </row>
    <row r="2046" spans="1:15" x14ac:dyDescent="0.25">
      <c r="A2046">
        <v>180609684</v>
      </c>
      <c r="B2046" s="1" t="s">
        <v>23</v>
      </c>
      <c r="C2046" s="1" t="s">
        <v>5302</v>
      </c>
      <c r="D2046" s="1" t="s">
        <v>7036</v>
      </c>
      <c r="E2046" s="1" t="s">
        <v>49</v>
      </c>
      <c r="F2046" s="1" t="s">
        <v>46</v>
      </c>
      <c r="G2046" s="2">
        <v>44270</v>
      </c>
      <c r="H2046" s="3">
        <v>0.49027777777777776</v>
      </c>
      <c r="I2046">
        <v>38260682</v>
      </c>
      <c r="J2046">
        <v>6</v>
      </c>
      <c r="K2046" s="1" t="s">
        <v>4221</v>
      </c>
      <c r="L2046">
        <v>1</v>
      </c>
      <c r="M2046" s="4">
        <v>2.4801362183154563</v>
      </c>
      <c r="N2046" s="5">
        <v>14669.44</v>
      </c>
      <c r="O2046" s="5">
        <f>IF(March_21[[#This Row],[WIN_OSE]]=0,('Summary Sheet'!$O$1)-('Summary Sheet'!$O$1*2%),-'Summary Sheet'!$O$1*(March_21[[#This Row],[BSP]]-1))</f>
        <v>-2.9602724366309126</v>
      </c>
    </row>
    <row r="2047" spans="1:15" x14ac:dyDescent="0.25">
      <c r="A2047">
        <v>180609686</v>
      </c>
      <c r="B2047" s="1" t="s">
        <v>23</v>
      </c>
      <c r="C2047" s="1" t="s">
        <v>5302</v>
      </c>
      <c r="D2047" s="1" t="s">
        <v>7036</v>
      </c>
      <c r="E2047" s="1" t="s">
        <v>41</v>
      </c>
      <c r="F2047" s="1" t="s">
        <v>54</v>
      </c>
      <c r="G2047" s="2">
        <v>44270</v>
      </c>
      <c r="H2047" s="3">
        <v>0.50069444444444444</v>
      </c>
      <c r="I2047">
        <v>36129367</v>
      </c>
      <c r="J2047">
        <v>6</v>
      </c>
      <c r="K2047" s="1" t="s">
        <v>3161</v>
      </c>
      <c r="L2047">
        <v>0</v>
      </c>
      <c r="M2047" s="4">
        <v>3.5</v>
      </c>
      <c r="N2047" s="5">
        <v>7671.34</v>
      </c>
      <c r="O2047" s="5">
        <f>IF(March_21[[#This Row],[WIN_OSE]]=0,('Summary Sheet'!$O$1)-('Summary Sheet'!$O$1*2%),-'Summary Sheet'!$O$1*(March_21[[#This Row],[BSP]]-1))</f>
        <v>1.96</v>
      </c>
    </row>
    <row r="2048" spans="1:15" x14ac:dyDescent="0.25">
      <c r="A2048">
        <v>180609688</v>
      </c>
      <c r="B2048" s="1" t="s">
        <v>23</v>
      </c>
      <c r="C2048" s="1" t="s">
        <v>5302</v>
      </c>
      <c r="D2048" s="1" t="s">
        <v>7036</v>
      </c>
      <c r="E2048" s="1" t="s">
        <v>27</v>
      </c>
      <c r="F2048" s="1" t="s">
        <v>46</v>
      </c>
      <c r="G2048" s="2">
        <v>44270</v>
      </c>
      <c r="H2048" s="3">
        <v>0.51111111111111107</v>
      </c>
      <c r="I2048">
        <v>22217384</v>
      </c>
      <c r="J2048">
        <v>6</v>
      </c>
      <c r="K2048" s="1" t="s">
        <v>5732</v>
      </c>
      <c r="L2048">
        <v>0</v>
      </c>
      <c r="M2048" s="4">
        <v>2.98</v>
      </c>
      <c r="N2048" s="5">
        <v>14980.82</v>
      </c>
      <c r="O2048" s="5">
        <f>IF(March_21[[#This Row],[WIN_OSE]]=0,('Summary Sheet'!$O$1)-('Summary Sheet'!$O$1*2%),-'Summary Sheet'!$O$1*(March_21[[#This Row],[BSP]]-1))</f>
        <v>1.96</v>
      </c>
    </row>
    <row r="2049" spans="1:15" x14ac:dyDescent="0.25">
      <c r="A2049">
        <v>180609690</v>
      </c>
      <c r="B2049" s="1" t="s">
        <v>23</v>
      </c>
      <c r="C2049" s="1" t="s">
        <v>5302</v>
      </c>
      <c r="D2049" s="1" t="s">
        <v>7036</v>
      </c>
      <c r="E2049" s="1" t="s">
        <v>43</v>
      </c>
      <c r="F2049" s="1" t="s">
        <v>54</v>
      </c>
      <c r="G2049" s="2">
        <v>44270</v>
      </c>
      <c r="H2049" s="3">
        <v>0.52152777777777781</v>
      </c>
      <c r="I2049">
        <v>38748321</v>
      </c>
      <c r="J2049">
        <v>2</v>
      </c>
      <c r="K2049" s="1" t="s">
        <v>5729</v>
      </c>
      <c r="L2049">
        <v>0</v>
      </c>
      <c r="M2049" s="4">
        <v>2.6276142636904112</v>
      </c>
      <c r="N2049" s="5">
        <v>9462.98</v>
      </c>
      <c r="O2049" s="5">
        <f>IF(March_21[[#This Row],[WIN_OSE]]=0,('Summary Sheet'!$O$1)-('Summary Sheet'!$O$1*2%),-'Summary Sheet'!$O$1*(March_21[[#This Row],[BSP]]-1))</f>
        <v>1.96</v>
      </c>
    </row>
    <row r="2050" spans="1:15" x14ac:dyDescent="0.25">
      <c r="A2050">
        <v>180609692</v>
      </c>
      <c r="B2050" s="1" t="s">
        <v>23</v>
      </c>
      <c r="C2050" s="1" t="s">
        <v>5302</v>
      </c>
      <c r="D2050" s="1" t="s">
        <v>7036</v>
      </c>
      <c r="E2050" s="1" t="s">
        <v>49</v>
      </c>
      <c r="F2050" s="1" t="s">
        <v>46</v>
      </c>
      <c r="G2050" s="2">
        <v>44270</v>
      </c>
      <c r="H2050" s="3">
        <v>0.53194444444444444</v>
      </c>
      <c r="I2050">
        <v>36452650</v>
      </c>
      <c r="J2050">
        <v>4</v>
      </c>
      <c r="K2050" s="1" t="s">
        <v>6607</v>
      </c>
      <c r="L2050">
        <v>0</v>
      </c>
      <c r="M2050" s="4">
        <v>3.5877301560000001</v>
      </c>
      <c r="N2050" s="5">
        <v>6237.52</v>
      </c>
      <c r="O2050" s="5">
        <f>IF(March_21[[#This Row],[WIN_OSE]]=0,('Summary Sheet'!$O$1)-('Summary Sheet'!$O$1*2%),-'Summary Sheet'!$O$1*(March_21[[#This Row],[BSP]]-1))</f>
        <v>1.96</v>
      </c>
    </row>
    <row r="2051" spans="1:15" x14ac:dyDescent="0.25">
      <c r="A2051">
        <v>180609694</v>
      </c>
      <c r="B2051" s="1" t="s">
        <v>23</v>
      </c>
      <c r="C2051" s="1" t="s">
        <v>5302</v>
      </c>
      <c r="D2051" s="1" t="s">
        <v>7036</v>
      </c>
      <c r="E2051" s="1" t="s">
        <v>47</v>
      </c>
      <c r="F2051" s="1" t="s">
        <v>54</v>
      </c>
      <c r="G2051" s="2">
        <v>44270</v>
      </c>
      <c r="H2051" s="3">
        <v>0.54305555555555551</v>
      </c>
      <c r="I2051">
        <v>38305584</v>
      </c>
      <c r="J2051">
        <v>3</v>
      </c>
      <c r="K2051" s="1" t="s">
        <v>5740</v>
      </c>
      <c r="L2051">
        <v>0</v>
      </c>
      <c r="M2051" s="4">
        <v>3.255287151431089</v>
      </c>
      <c r="N2051" s="5">
        <v>6235.64</v>
      </c>
      <c r="O2051" s="5">
        <f>IF(March_21[[#This Row],[WIN_OSE]]=0,('Summary Sheet'!$O$1)-('Summary Sheet'!$O$1*2%),-'Summary Sheet'!$O$1*(March_21[[#This Row],[BSP]]-1))</f>
        <v>1.96</v>
      </c>
    </row>
    <row r="2052" spans="1:15" x14ac:dyDescent="0.25">
      <c r="A2052">
        <v>180609696</v>
      </c>
      <c r="B2052" s="1" t="s">
        <v>23</v>
      </c>
      <c r="C2052" s="1" t="s">
        <v>5302</v>
      </c>
      <c r="D2052" s="1" t="s">
        <v>7036</v>
      </c>
      <c r="E2052" s="1" t="s">
        <v>45</v>
      </c>
      <c r="F2052" s="1" t="s">
        <v>46</v>
      </c>
      <c r="G2052" s="2">
        <v>44270</v>
      </c>
      <c r="H2052" s="3">
        <v>0.55347222222222225</v>
      </c>
      <c r="I2052">
        <v>27963743</v>
      </c>
      <c r="J2052">
        <v>1</v>
      </c>
      <c r="K2052" s="1" t="s">
        <v>4312</v>
      </c>
      <c r="L2052">
        <v>0</v>
      </c>
      <c r="M2052" s="4">
        <v>3.3</v>
      </c>
      <c r="N2052" s="5">
        <v>8479.08</v>
      </c>
      <c r="O2052" s="5">
        <f>IF(March_21[[#This Row],[WIN_OSE]]=0,('Summary Sheet'!$O$1)-('Summary Sheet'!$O$1*2%),-'Summary Sheet'!$O$1*(March_21[[#This Row],[BSP]]-1))</f>
        <v>1.96</v>
      </c>
    </row>
    <row r="2053" spans="1:15" x14ac:dyDescent="0.25">
      <c r="A2053">
        <v>180609698</v>
      </c>
      <c r="B2053" s="1" t="s">
        <v>23</v>
      </c>
      <c r="C2053" s="1" t="s">
        <v>5302</v>
      </c>
      <c r="D2053" s="1" t="s">
        <v>7036</v>
      </c>
      <c r="E2053" s="1" t="s">
        <v>20</v>
      </c>
      <c r="F2053" s="1" t="s">
        <v>54</v>
      </c>
      <c r="G2053" s="2">
        <v>44270</v>
      </c>
      <c r="H2053" s="3">
        <v>0.56458333333333333</v>
      </c>
      <c r="I2053">
        <v>36533840</v>
      </c>
      <c r="J2053">
        <v>6</v>
      </c>
      <c r="K2053" s="1" t="s">
        <v>5226</v>
      </c>
      <c r="L2053">
        <v>0</v>
      </c>
      <c r="M2053" s="4">
        <v>2.8472810524575474</v>
      </c>
      <c r="N2053" s="5">
        <v>12179.98</v>
      </c>
      <c r="O2053" s="5">
        <f>IF(March_21[[#This Row],[WIN_OSE]]=0,('Summary Sheet'!$O$1)-('Summary Sheet'!$O$1*2%),-'Summary Sheet'!$O$1*(March_21[[#This Row],[BSP]]-1))</f>
        <v>1.96</v>
      </c>
    </row>
    <row r="2054" spans="1:15" x14ac:dyDescent="0.25">
      <c r="A2054">
        <v>180648994</v>
      </c>
      <c r="B2054" s="1" t="s">
        <v>19</v>
      </c>
      <c r="C2054" s="1" t="s">
        <v>3140</v>
      </c>
      <c r="D2054" s="1" t="s">
        <v>7037</v>
      </c>
      <c r="E2054" s="1" t="s">
        <v>47</v>
      </c>
      <c r="F2054" s="1" t="s">
        <v>44</v>
      </c>
      <c r="G2054" s="2">
        <v>44271</v>
      </c>
      <c r="H2054" s="3">
        <v>0.46250000000000002</v>
      </c>
      <c r="I2054">
        <v>26793999</v>
      </c>
      <c r="J2054">
        <v>1</v>
      </c>
      <c r="K2054" s="1" t="s">
        <v>6593</v>
      </c>
      <c r="L2054">
        <v>1</v>
      </c>
      <c r="M2054" s="4">
        <v>3.4400801577558013</v>
      </c>
      <c r="N2054" s="5">
        <v>10996.52</v>
      </c>
      <c r="O2054" s="5">
        <f>IF(March_21[[#This Row],[WIN_OSE]]=0,('Summary Sheet'!$O$1)-('Summary Sheet'!$O$1*2%),-'Summary Sheet'!$O$1*(March_21[[#This Row],[BSP]]-1))</f>
        <v>-4.8801603155116027</v>
      </c>
    </row>
    <row r="2055" spans="1:15" x14ac:dyDescent="0.25">
      <c r="A2055">
        <v>180648996</v>
      </c>
      <c r="B2055" s="1" t="s">
        <v>19</v>
      </c>
      <c r="C2055" s="1" t="s">
        <v>3140</v>
      </c>
      <c r="D2055" s="1" t="s">
        <v>7037</v>
      </c>
      <c r="E2055" s="1" t="s">
        <v>47</v>
      </c>
      <c r="F2055" s="1" t="s">
        <v>44</v>
      </c>
      <c r="G2055" s="2">
        <v>44271</v>
      </c>
      <c r="H2055" s="3">
        <v>0.47291666666666665</v>
      </c>
      <c r="I2055">
        <v>38209641</v>
      </c>
      <c r="J2055">
        <v>6</v>
      </c>
      <c r="K2055" s="1" t="s">
        <v>996</v>
      </c>
      <c r="L2055">
        <v>0</v>
      </c>
      <c r="M2055" s="4">
        <v>2.76</v>
      </c>
      <c r="N2055" s="5">
        <v>11444.18</v>
      </c>
      <c r="O2055" s="5">
        <f>IF(March_21[[#This Row],[WIN_OSE]]=0,('Summary Sheet'!$O$1)-('Summary Sheet'!$O$1*2%),-'Summary Sheet'!$O$1*(March_21[[#This Row],[BSP]]-1))</f>
        <v>1.96</v>
      </c>
    </row>
    <row r="2056" spans="1:15" x14ac:dyDescent="0.25">
      <c r="A2056">
        <v>180648998</v>
      </c>
      <c r="B2056" s="1" t="s">
        <v>19</v>
      </c>
      <c r="C2056" s="1" t="s">
        <v>3140</v>
      </c>
      <c r="D2056" s="1" t="s">
        <v>7037</v>
      </c>
      <c r="E2056" s="1" t="s">
        <v>41</v>
      </c>
      <c r="F2056" s="1" t="s">
        <v>44</v>
      </c>
      <c r="G2056" s="2">
        <v>44271</v>
      </c>
      <c r="H2056" s="3">
        <v>0.48333333333333334</v>
      </c>
      <c r="I2056">
        <v>38748403</v>
      </c>
      <c r="J2056">
        <v>5</v>
      </c>
      <c r="K2056" s="1" t="s">
        <v>6592</v>
      </c>
      <c r="L2056">
        <v>0</v>
      </c>
      <c r="M2056" s="4">
        <v>3.4100846836735581</v>
      </c>
      <c r="N2056" s="5">
        <v>15706.24</v>
      </c>
      <c r="O2056" s="5">
        <f>IF(March_21[[#This Row],[WIN_OSE]]=0,('Summary Sheet'!$O$1)-('Summary Sheet'!$O$1*2%),-'Summary Sheet'!$O$1*(March_21[[#This Row],[BSP]]-1))</f>
        <v>1.96</v>
      </c>
    </row>
    <row r="2057" spans="1:15" x14ac:dyDescent="0.25">
      <c r="A2057">
        <v>180649000</v>
      </c>
      <c r="B2057" s="1" t="s">
        <v>19</v>
      </c>
      <c r="C2057" s="1" t="s">
        <v>3140</v>
      </c>
      <c r="D2057" s="1" t="s">
        <v>7037</v>
      </c>
      <c r="E2057" s="1" t="s">
        <v>47</v>
      </c>
      <c r="F2057" s="1" t="s">
        <v>44</v>
      </c>
      <c r="G2057" s="2">
        <v>44271</v>
      </c>
      <c r="H2057" s="3">
        <v>0.49375000000000002</v>
      </c>
      <c r="I2057">
        <v>28603642</v>
      </c>
      <c r="J2057">
        <v>4</v>
      </c>
      <c r="K2057" s="1" t="s">
        <v>6589</v>
      </c>
      <c r="L2057">
        <v>0</v>
      </c>
      <c r="M2057" s="4">
        <v>3.2259143543887694</v>
      </c>
      <c r="N2057" s="5">
        <v>11730.16</v>
      </c>
      <c r="O2057" s="5">
        <f>IF(March_21[[#This Row],[WIN_OSE]]=0,('Summary Sheet'!$O$1)-('Summary Sheet'!$O$1*2%),-'Summary Sheet'!$O$1*(March_21[[#This Row],[BSP]]-1))</f>
        <v>1.96</v>
      </c>
    </row>
    <row r="2058" spans="1:15" x14ac:dyDescent="0.25">
      <c r="A2058">
        <v>180649002</v>
      </c>
      <c r="B2058" s="1" t="s">
        <v>19</v>
      </c>
      <c r="C2058" s="1" t="s">
        <v>3140</v>
      </c>
      <c r="D2058" s="1" t="s">
        <v>7037</v>
      </c>
      <c r="E2058" s="1" t="s">
        <v>32</v>
      </c>
      <c r="F2058" s="1" t="s">
        <v>44</v>
      </c>
      <c r="G2058" s="2">
        <v>44271</v>
      </c>
      <c r="H2058" s="3">
        <v>0.50416666666666665</v>
      </c>
      <c r="I2058">
        <v>25316216</v>
      </c>
      <c r="J2058">
        <v>6</v>
      </c>
      <c r="K2058" s="1" t="s">
        <v>3638</v>
      </c>
      <c r="L2058">
        <v>0</v>
      </c>
      <c r="M2058" s="4">
        <v>3.55</v>
      </c>
      <c r="N2058" s="5">
        <v>12208.78</v>
      </c>
      <c r="O2058" s="5">
        <f>IF(March_21[[#This Row],[WIN_OSE]]=0,('Summary Sheet'!$O$1)-('Summary Sheet'!$O$1*2%),-'Summary Sheet'!$O$1*(March_21[[#This Row],[BSP]]-1))</f>
        <v>1.96</v>
      </c>
    </row>
    <row r="2059" spans="1:15" x14ac:dyDescent="0.25">
      <c r="A2059">
        <v>180649004</v>
      </c>
      <c r="B2059" s="1" t="s">
        <v>19</v>
      </c>
      <c r="C2059" s="1" t="s">
        <v>3140</v>
      </c>
      <c r="D2059" s="1" t="s">
        <v>7037</v>
      </c>
      <c r="E2059" s="1" t="s">
        <v>43</v>
      </c>
      <c r="F2059" s="1" t="s">
        <v>44</v>
      </c>
      <c r="G2059" s="2">
        <v>44271</v>
      </c>
      <c r="H2059" s="3">
        <v>0.51458333333333328</v>
      </c>
      <c r="I2059">
        <v>25587160</v>
      </c>
      <c r="J2059">
        <v>1</v>
      </c>
      <c r="K2059" s="1" t="s">
        <v>6555</v>
      </c>
      <c r="L2059">
        <v>0</v>
      </c>
      <c r="M2059" s="4">
        <v>3.6326146580000001</v>
      </c>
      <c r="N2059" s="5">
        <v>9438.6200000000008</v>
      </c>
      <c r="O2059" s="5">
        <f>IF(March_21[[#This Row],[WIN_OSE]]=0,('Summary Sheet'!$O$1)-('Summary Sheet'!$O$1*2%),-'Summary Sheet'!$O$1*(March_21[[#This Row],[BSP]]-1))</f>
        <v>1.96</v>
      </c>
    </row>
    <row r="2060" spans="1:15" x14ac:dyDescent="0.25">
      <c r="A2060">
        <v>180649006</v>
      </c>
      <c r="B2060" s="1" t="s">
        <v>19</v>
      </c>
      <c r="C2060" s="1" t="s">
        <v>3140</v>
      </c>
      <c r="D2060" s="1" t="s">
        <v>7037</v>
      </c>
      <c r="E2060" s="1" t="s">
        <v>43</v>
      </c>
      <c r="F2060" s="1" t="s">
        <v>44</v>
      </c>
      <c r="G2060" s="2">
        <v>44271</v>
      </c>
      <c r="H2060" s="3">
        <v>0.52500000000000002</v>
      </c>
      <c r="I2060">
        <v>38748402</v>
      </c>
      <c r="J2060">
        <v>4</v>
      </c>
      <c r="K2060" s="1" t="s">
        <v>6591</v>
      </c>
      <c r="L2060">
        <v>0</v>
      </c>
      <c r="M2060" s="4">
        <v>2.5641075067397296</v>
      </c>
      <c r="N2060" s="5">
        <v>17783.46</v>
      </c>
      <c r="O2060" s="5">
        <f>IF(March_21[[#This Row],[WIN_OSE]]=0,('Summary Sheet'!$O$1)-('Summary Sheet'!$O$1*2%),-'Summary Sheet'!$O$1*(March_21[[#This Row],[BSP]]-1))</f>
        <v>1.96</v>
      </c>
    </row>
    <row r="2061" spans="1:15" x14ac:dyDescent="0.25">
      <c r="A2061">
        <v>180649008</v>
      </c>
      <c r="B2061" s="1" t="s">
        <v>19</v>
      </c>
      <c r="C2061" s="1" t="s">
        <v>3140</v>
      </c>
      <c r="D2061" s="1" t="s">
        <v>7037</v>
      </c>
      <c r="E2061" s="1" t="s">
        <v>47</v>
      </c>
      <c r="F2061" s="1" t="s">
        <v>44</v>
      </c>
      <c r="G2061" s="2">
        <v>44271</v>
      </c>
      <c r="H2061" s="3">
        <v>0.53541666666666665</v>
      </c>
      <c r="I2061">
        <v>38701090</v>
      </c>
      <c r="J2061">
        <v>3</v>
      </c>
      <c r="K2061" s="1" t="s">
        <v>6209</v>
      </c>
      <c r="L2061">
        <v>0</v>
      </c>
      <c r="M2061" s="4">
        <v>3.25</v>
      </c>
      <c r="N2061" s="5">
        <v>12323.34</v>
      </c>
      <c r="O2061" s="5">
        <f>IF(March_21[[#This Row],[WIN_OSE]]=0,('Summary Sheet'!$O$1)-('Summary Sheet'!$O$1*2%),-'Summary Sheet'!$O$1*(March_21[[#This Row],[BSP]]-1))</f>
        <v>1.96</v>
      </c>
    </row>
    <row r="2062" spans="1:15" x14ac:dyDescent="0.25">
      <c r="A2062">
        <v>180649010</v>
      </c>
      <c r="B2062" s="1" t="s">
        <v>19</v>
      </c>
      <c r="C2062" s="1" t="s">
        <v>3140</v>
      </c>
      <c r="D2062" s="1" t="s">
        <v>7037</v>
      </c>
      <c r="E2062" s="1" t="s">
        <v>41</v>
      </c>
      <c r="F2062" s="1" t="s">
        <v>44</v>
      </c>
      <c r="G2062" s="2">
        <v>44271</v>
      </c>
      <c r="H2062" s="3">
        <v>0.54583333333333328</v>
      </c>
      <c r="I2062">
        <v>20822593</v>
      </c>
      <c r="J2062">
        <v>2</v>
      </c>
      <c r="K2062" s="1" t="s">
        <v>5680</v>
      </c>
      <c r="L2062">
        <v>1</v>
      </c>
      <c r="M2062" s="4">
        <v>3.267307693249605</v>
      </c>
      <c r="N2062" s="5">
        <v>16424.3</v>
      </c>
      <c r="O2062" s="5">
        <f>IF(March_21[[#This Row],[WIN_OSE]]=0,('Summary Sheet'!$O$1)-('Summary Sheet'!$O$1*2%),-'Summary Sheet'!$O$1*(March_21[[#This Row],[BSP]]-1))</f>
        <v>-4.53461538649921</v>
      </c>
    </row>
    <row r="2063" spans="1:15" x14ac:dyDescent="0.25">
      <c r="A2063">
        <v>180649012</v>
      </c>
      <c r="B2063" s="1" t="s">
        <v>19</v>
      </c>
      <c r="C2063" s="1" t="s">
        <v>3140</v>
      </c>
      <c r="D2063" s="1" t="s">
        <v>7037</v>
      </c>
      <c r="E2063" s="1" t="s">
        <v>39</v>
      </c>
      <c r="F2063" s="1" t="s">
        <v>44</v>
      </c>
      <c r="G2063" s="2">
        <v>44271</v>
      </c>
      <c r="H2063" s="3">
        <v>0.55625000000000002</v>
      </c>
      <c r="I2063">
        <v>21581625</v>
      </c>
      <c r="J2063">
        <v>4</v>
      </c>
      <c r="K2063" s="1" t="s">
        <v>5688</v>
      </c>
      <c r="L2063">
        <v>0</v>
      </c>
      <c r="M2063" s="4">
        <v>4.2492495688964862</v>
      </c>
      <c r="N2063" s="5">
        <v>8679.44</v>
      </c>
      <c r="O2063" s="5">
        <f>IF(March_21[[#This Row],[WIN_OSE]]=0,('Summary Sheet'!$O$1)-('Summary Sheet'!$O$1*2%),-'Summary Sheet'!$O$1*(March_21[[#This Row],[BSP]]-1))</f>
        <v>1.96</v>
      </c>
    </row>
    <row r="2064" spans="1:15" x14ac:dyDescent="0.25">
      <c r="A2064">
        <v>180649014</v>
      </c>
      <c r="B2064" s="1" t="s">
        <v>19</v>
      </c>
      <c r="C2064" s="1" t="s">
        <v>3140</v>
      </c>
      <c r="D2064" s="1" t="s">
        <v>7037</v>
      </c>
      <c r="E2064" s="1" t="s">
        <v>39</v>
      </c>
      <c r="F2064" s="1" t="s">
        <v>44</v>
      </c>
      <c r="G2064" s="2">
        <v>44271</v>
      </c>
      <c r="H2064" s="3">
        <v>0.56666666666666665</v>
      </c>
      <c r="I2064">
        <v>26122940</v>
      </c>
      <c r="J2064">
        <v>1</v>
      </c>
      <c r="K2064" s="1" t="s">
        <v>3596</v>
      </c>
      <c r="L2064">
        <v>0</v>
      </c>
      <c r="M2064" s="4">
        <v>3.7771059171555681</v>
      </c>
      <c r="N2064" s="5">
        <v>4149.6000000000004</v>
      </c>
      <c r="O2064" s="5">
        <f>IF(March_21[[#This Row],[WIN_OSE]]=0,('Summary Sheet'!$O$1)-('Summary Sheet'!$O$1*2%),-'Summary Sheet'!$O$1*(March_21[[#This Row],[BSP]]-1))</f>
        <v>1.96</v>
      </c>
    </row>
    <row r="2065" spans="1:15" x14ac:dyDescent="0.25">
      <c r="A2065">
        <v>180649016</v>
      </c>
      <c r="B2065" s="1" t="s">
        <v>19</v>
      </c>
      <c r="C2065" s="1" t="s">
        <v>3140</v>
      </c>
      <c r="D2065" s="1" t="s">
        <v>7037</v>
      </c>
      <c r="E2065" s="1" t="s">
        <v>43</v>
      </c>
      <c r="F2065" s="1" t="s">
        <v>44</v>
      </c>
      <c r="G2065" s="2">
        <v>44271</v>
      </c>
      <c r="H2065" s="3">
        <v>0.57708333333333328</v>
      </c>
      <c r="I2065">
        <v>38480250</v>
      </c>
      <c r="J2065">
        <v>4</v>
      </c>
      <c r="K2065" s="1" t="s">
        <v>5677</v>
      </c>
      <c r="L2065">
        <v>0</v>
      </c>
      <c r="M2065" s="4">
        <v>3.9187700687002511</v>
      </c>
      <c r="N2065" s="5">
        <v>4897.7</v>
      </c>
      <c r="O2065" s="5">
        <f>IF(March_21[[#This Row],[WIN_OSE]]=0,('Summary Sheet'!$O$1)-('Summary Sheet'!$O$1*2%),-'Summary Sheet'!$O$1*(March_21[[#This Row],[BSP]]-1))</f>
        <v>1.96</v>
      </c>
    </row>
    <row r="2066" spans="1:15" x14ac:dyDescent="0.25">
      <c r="A2066">
        <v>180650535</v>
      </c>
      <c r="B2066" s="1" t="s">
        <v>23</v>
      </c>
      <c r="C2066" s="1" t="s">
        <v>3120</v>
      </c>
      <c r="D2066" s="1" t="s">
        <v>7037</v>
      </c>
      <c r="E2066" s="1" t="s">
        <v>41</v>
      </c>
      <c r="F2066" s="1" t="s">
        <v>31</v>
      </c>
      <c r="G2066" s="2">
        <v>44271</v>
      </c>
      <c r="H2066" s="3">
        <v>0.34166666666666667</v>
      </c>
      <c r="I2066">
        <v>35676632</v>
      </c>
      <c r="J2066">
        <v>2</v>
      </c>
      <c r="K2066" s="1" t="s">
        <v>4156</v>
      </c>
      <c r="L2066">
        <v>1</v>
      </c>
      <c r="M2066" s="4">
        <v>2.2599999999999998</v>
      </c>
      <c r="N2066" s="5">
        <v>10044.620000000001</v>
      </c>
      <c r="O2066" s="5">
        <f>IF(March_21[[#This Row],[WIN_OSE]]=0,('Summary Sheet'!$O$1)-('Summary Sheet'!$O$1*2%),-'Summary Sheet'!$O$1*(March_21[[#This Row],[BSP]]-1))</f>
        <v>-2.5199999999999996</v>
      </c>
    </row>
    <row r="2067" spans="1:15" x14ac:dyDescent="0.25">
      <c r="A2067">
        <v>180650537</v>
      </c>
      <c r="B2067" s="1" t="s">
        <v>23</v>
      </c>
      <c r="C2067" s="1" t="s">
        <v>3120</v>
      </c>
      <c r="D2067" s="1" t="s">
        <v>7037</v>
      </c>
      <c r="E2067" s="1" t="s">
        <v>39</v>
      </c>
      <c r="F2067" s="1" t="s">
        <v>31</v>
      </c>
      <c r="G2067" s="2">
        <v>44271</v>
      </c>
      <c r="H2067" s="3">
        <v>0.35208333333333336</v>
      </c>
      <c r="I2067">
        <v>36425518</v>
      </c>
      <c r="J2067">
        <v>5</v>
      </c>
      <c r="K2067" s="1" t="s">
        <v>3292</v>
      </c>
      <c r="L2067">
        <v>1</v>
      </c>
      <c r="M2067" s="4">
        <v>3.3474511753642582</v>
      </c>
      <c r="N2067" s="5">
        <v>3788.38</v>
      </c>
      <c r="O2067" s="5">
        <f>IF(March_21[[#This Row],[WIN_OSE]]=0,('Summary Sheet'!$O$1)-('Summary Sheet'!$O$1*2%),-'Summary Sheet'!$O$1*(March_21[[#This Row],[BSP]]-1))</f>
        <v>-4.6949023507285164</v>
      </c>
    </row>
    <row r="2068" spans="1:15" x14ac:dyDescent="0.25">
      <c r="A2068">
        <v>180650539</v>
      </c>
      <c r="B2068" s="1" t="s">
        <v>23</v>
      </c>
      <c r="C2068" s="1" t="s">
        <v>3120</v>
      </c>
      <c r="D2068" s="1" t="s">
        <v>7037</v>
      </c>
      <c r="E2068" s="1" t="s">
        <v>65</v>
      </c>
      <c r="F2068" s="1" t="s">
        <v>31</v>
      </c>
      <c r="G2068" s="2">
        <v>44271</v>
      </c>
      <c r="H2068" s="3">
        <v>0.36319444444444443</v>
      </c>
      <c r="I2068">
        <v>37631362</v>
      </c>
      <c r="J2068">
        <v>2</v>
      </c>
      <c r="K2068" s="1" t="s">
        <v>5511</v>
      </c>
      <c r="L2068">
        <v>0</v>
      </c>
      <c r="M2068" s="4">
        <v>3.6</v>
      </c>
      <c r="N2068" s="5">
        <v>6977.92</v>
      </c>
      <c r="O2068" s="5">
        <f>IF(March_21[[#This Row],[WIN_OSE]]=0,('Summary Sheet'!$O$1)-('Summary Sheet'!$O$1*2%),-'Summary Sheet'!$O$1*(March_21[[#This Row],[BSP]]-1))</f>
        <v>1.96</v>
      </c>
    </row>
    <row r="2069" spans="1:15" x14ac:dyDescent="0.25">
      <c r="A2069">
        <v>180650541</v>
      </c>
      <c r="B2069" s="1" t="s">
        <v>23</v>
      </c>
      <c r="C2069" s="1" t="s">
        <v>3120</v>
      </c>
      <c r="D2069" s="1" t="s">
        <v>7037</v>
      </c>
      <c r="E2069" s="1" t="s">
        <v>41</v>
      </c>
      <c r="F2069" s="1" t="s">
        <v>31</v>
      </c>
      <c r="G2069" s="2">
        <v>44271</v>
      </c>
      <c r="H2069" s="3">
        <v>0.37638888888888888</v>
      </c>
      <c r="I2069">
        <v>38251997</v>
      </c>
      <c r="J2069">
        <v>6</v>
      </c>
      <c r="K2069" s="1" t="s">
        <v>4213</v>
      </c>
      <c r="L2069">
        <v>1</v>
      </c>
      <c r="M2069" s="4">
        <v>3.0049109246489989</v>
      </c>
      <c r="N2069" s="5">
        <v>5446.66</v>
      </c>
      <c r="O2069" s="5">
        <f>IF(March_21[[#This Row],[WIN_OSE]]=0,('Summary Sheet'!$O$1)-('Summary Sheet'!$O$1*2%),-'Summary Sheet'!$O$1*(March_21[[#This Row],[BSP]]-1))</f>
        <v>-4.0098218492979978</v>
      </c>
    </row>
    <row r="2070" spans="1:15" x14ac:dyDescent="0.25">
      <c r="A2070">
        <v>180650543</v>
      </c>
      <c r="B2070" s="1" t="s">
        <v>23</v>
      </c>
      <c r="C2070" s="1" t="s">
        <v>3120</v>
      </c>
      <c r="D2070" s="1" t="s">
        <v>7037</v>
      </c>
      <c r="E2070" s="1" t="s">
        <v>39</v>
      </c>
      <c r="F2070" s="1" t="s">
        <v>31</v>
      </c>
      <c r="G2070" s="2">
        <v>44271</v>
      </c>
      <c r="H2070" s="3">
        <v>0.38750000000000001</v>
      </c>
      <c r="I2070">
        <v>35941751</v>
      </c>
      <c r="J2070">
        <v>6</v>
      </c>
      <c r="K2070" s="1" t="s">
        <v>3366</v>
      </c>
      <c r="L2070">
        <v>1</v>
      </c>
      <c r="M2070" s="4">
        <v>2.8600826850000001</v>
      </c>
      <c r="N2070" s="5">
        <v>7731.04</v>
      </c>
      <c r="O2070" s="5">
        <f>IF(March_21[[#This Row],[WIN_OSE]]=0,('Summary Sheet'!$O$1)-('Summary Sheet'!$O$1*2%),-'Summary Sheet'!$O$1*(March_21[[#This Row],[BSP]]-1))</f>
        <v>-3.7201653700000001</v>
      </c>
    </row>
    <row r="2071" spans="1:15" x14ac:dyDescent="0.25">
      <c r="A2071">
        <v>180650545</v>
      </c>
      <c r="B2071" s="1" t="s">
        <v>23</v>
      </c>
      <c r="C2071" s="1" t="s">
        <v>3120</v>
      </c>
      <c r="D2071" s="1" t="s">
        <v>7037</v>
      </c>
      <c r="E2071" s="1" t="s">
        <v>32</v>
      </c>
      <c r="F2071" s="1" t="s">
        <v>31</v>
      </c>
      <c r="G2071" s="2">
        <v>44271</v>
      </c>
      <c r="H2071" s="3">
        <v>0.39861111111111114</v>
      </c>
      <c r="I2071">
        <v>28741431</v>
      </c>
      <c r="J2071">
        <v>1</v>
      </c>
      <c r="K2071" s="1" t="s">
        <v>3845</v>
      </c>
      <c r="L2071">
        <v>1</v>
      </c>
      <c r="M2071" s="4">
        <v>1.7959678998274646</v>
      </c>
      <c r="N2071" s="5">
        <v>16790.98</v>
      </c>
      <c r="O2071" s="5">
        <f>IF(March_21[[#This Row],[WIN_OSE]]=0,('Summary Sheet'!$O$1)-('Summary Sheet'!$O$1*2%),-'Summary Sheet'!$O$1*(March_21[[#This Row],[BSP]]-1))</f>
        <v>-1.5919357996549293</v>
      </c>
    </row>
    <row r="2072" spans="1:15" x14ac:dyDescent="0.25">
      <c r="A2072">
        <v>180650547</v>
      </c>
      <c r="B2072" s="1" t="s">
        <v>23</v>
      </c>
      <c r="C2072" s="1" t="s">
        <v>3120</v>
      </c>
      <c r="D2072" s="1" t="s">
        <v>7037</v>
      </c>
      <c r="E2072" s="1" t="s">
        <v>47</v>
      </c>
      <c r="F2072" s="1" t="s">
        <v>31</v>
      </c>
      <c r="G2072" s="2">
        <v>44271</v>
      </c>
      <c r="H2072" s="3">
        <v>0.41111111111111109</v>
      </c>
      <c r="I2072">
        <v>6452932</v>
      </c>
      <c r="J2072">
        <v>1</v>
      </c>
      <c r="K2072" s="1" t="s">
        <v>5360</v>
      </c>
      <c r="L2072">
        <v>1</v>
      </c>
      <c r="M2072" s="4">
        <v>2.5601507040000002</v>
      </c>
      <c r="N2072" s="5">
        <v>10956.48</v>
      </c>
      <c r="O2072" s="5">
        <f>IF(March_21[[#This Row],[WIN_OSE]]=0,('Summary Sheet'!$O$1)-('Summary Sheet'!$O$1*2%),-'Summary Sheet'!$O$1*(March_21[[#This Row],[BSP]]-1))</f>
        <v>-3.1203014080000004</v>
      </c>
    </row>
    <row r="2073" spans="1:15" x14ac:dyDescent="0.25">
      <c r="A2073">
        <v>180650549</v>
      </c>
      <c r="B2073" s="1" t="s">
        <v>23</v>
      </c>
      <c r="C2073" s="1" t="s">
        <v>3120</v>
      </c>
      <c r="D2073" s="1" t="s">
        <v>7037</v>
      </c>
      <c r="E2073" s="1" t="s">
        <v>43</v>
      </c>
      <c r="F2073" s="1" t="s">
        <v>31</v>
      </c>
      <c r="G2073" s="2">
        <v>44271</v>
      </c>
      <c r="H2073" s="3">
        <v>0.42152777777777778</v>
      </c>
      <c r="I2073">
        <v>38037171</v>
      </c>
      <c r="J2073">
        <v>2</v>
      </c>
      <c r="K2073" s="1" t="s">
        <v>422</v>
      </c>
      <c r="L2073">
        <v>0</v>
      </c>
      <c r="M2073" s="4">
        <v>3.468660396838386</v>
      </c>
      <c r="N2073" s="5">
        <v>6036.9</v>
      </c>
      <c r="O2073" s="5">
        <f>IF(March_21[[#This Row],[WIN_OSE]]=0,('Summary Sheet'!$O$1)-('Summary Sheet'!$O$1*2%),-'Summary Sheet'!$O$1*(March_21[[#This Row],[BSP]]-1))</f>
        <v>1.96</v>
      </c>
    </row>
    <row r="2074" spans="1:15" x14ac:dyDescent="0.25">
      <c r="A2074">
        <v>180650551</v>
      </c>
      <c r="B2074" s="1" t="s">
        <v>23</v>
      </c>
      <c r="C2074" s="1" t="s">
        <v>3120</v>
      </c>
      <c r="D2074" s="1" t="s">
        <v>7037</v>
      </c>
      <c r="E2074" s="1" t="s">
        <v>24</v>
      </c>
      <c r="F2074" s="1" t="s">
        <v>31</v>
      </c>
      <c r="G2074" s="2">
        <v>44271</v>
      </c>
      <c r="H2074" s="3">
        <v>0.43263888888888891</v>
      </c>
      <c r="I2074">
        <v>36425500</v>
      </c>
      <c r="J2074">
        <v>5</v>
      </c>
      <c r="K2074" s="1" t="s">
        <v>6106</v>
      </c>
      <c r="L2074">
        <v>0</v>
      </c>
      <c r="M2074" s="4">
        <v>3.4</v>
      </c>
      <c r="N2074" s="5">
        <v>8027.88</v>
      </c>
      <c r="O2074" s="5">
        <f>IF(March_21[[#This Row],[WIN_OSE]]=0,('Summary Sheet'!$O$1)-('Summary Sheet'!$O$1*2%),-'Summary Sheet'!$O$1*(March_21[[#This Row],[BSP]]-1))</f>
        <v>1.96</v>
      </c>
    </row>
    <row r="2075" spans="1:15" x14ac:dyDescent="0.25">
      <c r="A2075">
        <v>180650553</v>
      </c>
      <c r="B2075" s="1" t="s">
        <v>23</v>
      </c>
      <c r="C2075" s="1" t="s">
        <v>3120</v>
      </c>
      <c r="D2075" s="1" t="s">
        <v>7037</v>
      </c>
      <c r="E2075" s="1" t="s">
        <v>24</v>
      </c>
      <c r="F2075" s="1" t="s">
        <v>31</v>
      </c>
      <c r="G2075" s="2">
        <v>44271</v>
      </c>
      <c r="H2075" s="3">
        <v>0.44513888888888886</v>
      </c>
      <c r="I2075">
        <v>38711591</v>
      </c>
      <c r="J2075">
        <v>1</v>
      </c>
      <c r="K2075" s="1" t="s">
        <v>6311</v>
      </c>
      <c r="L2075">
        <v>0</v>
      </c>
      <c r="M2075" s="4">
        <v>3.3922753220000001</v>
      </c>
      <c r="N2075" s="5">
        <v>8043.44</v>
      </c>
      <c r="O2075" s="5">
        <f>IF(March_21[[#This Row],[WIN_OSE]]=0,('Summary Sheet'!$O$1)-('Summary Sheet'!$O$1*2%),-'Summary Sheet'!$O$1*(March_21[[#This Row],[BSP]]-1))</f>
        <v>1.96</v>
      </c>
    </row>
    <row r="2076" spans="1:15" x14ac:dyDescent="0.25">
      <c r="A2076">
        <v>180650565</v>
      </c>
      <c r="B2076" s="1" t="s">
        <v>19</v>
      </c>
      <c r="C2076" s="1" t="s">
        <v>3118</v>
      </c>
      <c r="D2076" s="1" t="s">
        <v>7037</v>
      </c>
      <c r="E2076" s="1" t="s">
        <v>27</v>
      </c>
      <c r="F2076" s="1" t="s">
        <v>52</v>
      </c>
      <c r="G2076" s="2">
        <v>44271</v>
      </c>
      <c r="H2076" s="3">
        <v>0.46736111111111112</v>
      </c>
      <c r="I2076">
        <v>35175627</v>
      </c>
      <c r="J2076">
        <v>4</v>
      </c>
      <c r="K2076" s="1" t="s">
        <v>766</v>
      </c>
      <c r="L2076">
        <v>0</v>
      </c>
      <c r="M2076" s="4">
        <v>2.9755620485362311</v>
      </c>
      <c r="N2076" s="5">
        <v>8495.7199999999993</v>
      </c>
      <c r="O2076" s="5">
        <f>IF(March_21[[#This Row],[WIN_OSE]]=0,('Summary Sheet'!$O$1)-('Summary Sheet'!$O$1*2%),-'Summary Sheet'!$O$1*(March_21[[#This Row],[BSP]]-1))</f>
        <v>1.96</v>
      </c>
    </row>
    <row r="2077" spans="1:15" x14ac:dyDescent="0.25">
      <c r="A2077">
        <v>180650567</v>
      </c>
      <c r="B2077" s="1" t="s">
        <v>19</v>
      </c>
      <c r="C2077" s="1" t="s">
        <v>3118</v>
      </c>
      <c r="D2077" s="1" t="s">
        <v>7037</v>
      </c>
      <c r="E2077" s="1" t="s">
        <v>39</v>
      </c>
      <c r="F2077" s="1" t="s">
        <v>36</v>
      </c>
      <c r="G2077" s="2">
        <v>44271</v>
      </c>
      <c r="H2077" s="3">
        <v>0.4777777777777778</v>
      </c>
      <c r="I2077">
        <v>26975636</v>
      </c>
      <c r="J2077">
        <v>6</v>
      </c>
      <c r="K2077" s="1" t="s">
        <v>3849</v>
      </c>
      <c r="L2077">
        <v>0</v>
      </c>
      <c r="M2077" s="4">
        <v>2.8554789390000002</v>
      </c>
      <c r="N2077" s="5">
        <v>16313.96</v>
      </c>
      <c r="O2077" s="5">
        <f>IF(March_21[[#This Row],[WIN_OSE]]=0,('Summary Sheet'!$O$1)-('Summary Sheet'!$O$1*2%),-'Summary Sheet'!$O$1*(March_21[[#This Row],[BSP]]-1))</f>
        <v>1.96</v>
      </c>
    </row>
    <row r="2078" spans="1:15" x14ac:dyDescent="0.25">
      <c r="A2078">
        <v>180650569</v>
      </c>
      <c r="B2078" s="1" t="s">
        <v>19</v>
      </c>
      <c r="C2078" s="1" t="s">
        <v>3118</v>
      </c>
      <c r="D2078" s="1" t="s">
        <v>7037</v>
      </c>
      <c r="E2078" s="1" t="s">
        <v>41</v>
      </c>
      <c r="F2078" s="1" t="s">
        <v>36</v>
      </c>
      <c r="G2078" s="2">
        <v>44271</v>
      </c>
      <c r="H2078" s="3">
        <v>0.48819444444444443</v>
      </c>
      <c r="I2078">
        <v>38289890</v>
      </c>
      <c r="J2078">
        <v>2</v>
      </c>
      <c r="K2078" s="1" t="s">
        <v>3649</v>
      </c>
      <c r="L2078">
        <v>0</v>
      </c>
      <c r="M2078" s="4">
        <v>3.3</v>
      </c>
      <c r="N2078" s="5">
        <v>9308.18</v>
      </c>
      <c r="O2078" s="5">
        <f>IF(March_21[[#This Row],[WIN_OSE]]=0,('Summary Sheet'!$O$1)-('Summary Sheet'!$O$1*2%),-'Summary Sheet'!$O$1*(March_21[[#This Row],[BSP]]-1))</f>
        <v>1.96</v>
      </c>
    </row>
    <row r="2079" spans="1:15" x14ac:dyDescent="0.25">
      <c r="A2079">
        <v>180650571</v>
      </c>
      <c r="B2079" s="1" t="s">
        <v>19</v>
      </c>
      <c r="C2079" s="1" t="s">
        <v>3118</v>
      </c>
      <c r="D2079" s="1" t="s">
        <v>7037</v>
      </c>
      <c r="E2079" s="1" t="s">
        <v>49</v>
      </c>
      <c r="F2079" s="1" t="s">
        <v>52</v>
      </c>
      <c r="G2079" s="2">
        <v>44271</v>
      </c>
      <c r="H2079" s="3">
        <v>0.49861111111111112</v>
      </c>
      <c r="I2079">
        <v>19887632</v>
      </c>
      <c r="J2079">
        <v>1</v>
      </c>
      <c r="K2079" s="1" t="s">
        <v>3657</v>
      </c>
      <c r="L2079">
        <v>1</v>
      </c>
      <c r="M2079" s="4">
        <v>3.2260933392705065</v>
      </c>
      <c r="N2079" s="5">
        <v>10396.94</v>
      </c>
      <c r="O2079" s="5">
        <f>IF(March_21[[#This Row],[WIN_OSE]]=0,('Summary Sheet'!$O$1)-('Summary Sheet'!$O$1*2%),-'Summary Sheet'!$O$1*(March_21[[#This Row],[BSP]]-1))</f>
        <v>-4.4521866785410129</v>
      </c>
    </row>
    <row r="2080" spans="1:15" x14ac:dyDescent="0.25">
      <c r="A2080">
        <v>180650573</v>
      </c>
      <c r="B2080" s="1" t="s">
        <v>19</v>
      </c>
      <c r="C2080" s="1" t="s">
        <v>3118</v>
      </c>
      <c r="D2080" s="1" t="s">
        <v>7037</v>
      </c>
      <c r="E2080" s="1" t="s">
        <v>43</v>
      </c>
      <c r="F2080" s="1" t="s">
        <v>36</v>
      </c>
      <c r="G2080" s="2">
        <v>44271</v>
      </c>
      <c r="H2080" s="3">
        <v>0.50902777777777775</v>
      </c>
      <c r="I2080">
        <v>37064983</v>
      </c>
      <c r="J2080">
        <v>2</v>
      </c>
      <c r="K2080" s="1" t="s">
        <v>138</v>
      </c>
      <c r="L2080">
        <v>0</v>
      </c>
      <c r="M2080" s="4">
        <v>3.95</v>
      </c>
      <c r="N2080" s="5">
        <v>7665.64</v>
      </c>
      <c r="O2080" s="5">
        <f>IF(March_21[[#This Row],[WIN_OSE]]=0,('Summary Sheet'!$O$1)-('Summary Sheet'!$O$1*2%),-'Summary Sheet'!$O$1*(March_21[[#This Row],[BSP]]-1))</f>
        <v>1.96</v>
      </c>
    </row>
    <row r="2081" spans="1:15" x14ac:dyDescent="0.25">
      <c r="A2081">
        <v>180650575</v>
      </c>
      <c r="B2081" s="1" t="s">
        <v>19</v>
      </c>
      <c r="C2081" s="1" t="s">
        <v>3118</v>
      </c>
      <c r="D2081" s="1" t="s">
        <v>7037</v>
      </c>
      <c r="E2081" s="1" t="s">
        <v>75</v>
      </c>
      <c r="F2081" s="1" t="s">
        <v>52</v>
      </c>
      <c r="G2081" s="2">
        <v>44271</v>
      </c>
      <c r="H2081" s="3">
        <v>0.51944444444444449</v>
      </c>
      <c r="I2081">
        <v>25920431</v>
      </c>
      <c r="J2081">
        <v>6</v>
      </c>
      <c r="K2081" s="1" t="s">
        <v>6757</v>
      </c>
      <c r="L2081">
        <v>0</v>
      </c>
      <c r="M2081" s="4">
        <v>4.0999999999999996</v>
      </c>
      <c r="N2081" s="5">
        <v>11010.92</v>
      </c>
      <c r="O2081" s="5">
        <f>IF(March_21[[#This Row],[WIN_OSE]]=0,('Summary Sheet'!$O$1)-('Summary Sheet'!$O$1*2%),-'Summary Sheet'!$O$1*(March_21[[#This Row],[BSP]]-1))</f>
        <v>1.96</v>
      </c>
    </row>
    <row r="2082" spans="1:15" x14ac:dyDescent="0.25">
      <c r="A2082">
        <v>180650577</v>
      </c>
      <c r="B2082" s="1" t="s">
        <v>19</v>
      </c>
      <c r="C2082" s="1" t="s">
        <v>3118</v>
      </c>
      <c r="D2082" s="1" t="s">
        <v>7037</v>
      </c>
      <c r="E2082" s="1" t="s">
        <v>41</v>
      </c>
      <c r="F2082" s="1" t="s">
        <v>36</v>
      </c>
      <c r="G2082" s="2">
        <v>44271</v>
      </c>
      <c r="H2082" s="3">
        <v>0.52986111111111112</v>
      </c>
      <c r="I2082">
        <v>37728086</v>
      </c>
      <c r="J2082">
        <v>6</v>
      </c>
      <c r="K2082" s="1" t="s">
        <v>5698</v>
      </c>
      <c r="L2082">
        <v>0</v>
      </c>
      <c r="M2082" s="4">
        <v>3.3139134246037063</v>
      </c>
      <c r="N2082" s="5">
        <v>9980.74</v>
      </c>
      <c r="O2082" s="5">
        <f>IF(March_21[[#This Row],[WIN_OSE]]=0,('Summary Sheet'!$O$1)-('Summary Sheet'!$O$1*2%),-'Summary Sheet'!$O$1*(March_21[[#This Row],[BSP]]-1))</f>
        <v>1.96</v>
      </c>
    </row>
    <row r="2083" spans="1:15" x14ac:dyDescent="0.25">
      <c r="A2083">
        <v>180650579</v>
      </c>
      <c r="B2083" s="1" t="s">
        <v>19</v>
      </c>
      <c r="C2083" s="1" t="s">
        <v>3118</v>
      </c>
      <c r="D2083" s="1" t="s">
        <v>7037</v>
      </c>
      <c r="E2083" s="1" t="s">
        <v>39</v>
      </c>
      <c r="F2083" s="1" t="s">
        <v>36</v>
      </c>
      <c r="G2083" s="2">
        <v>44271</v>
      </c>
      <c r="H2083" s="3">
        <v>0.54027777777777775</v>
      </c>
      <c r="I2083">
        <v>21001968</v>
      </c>
      <c r="J2083">
        <v>6</v>
      </c>
      <c r="K2083" s="1" t="s">
        <v>5693</v>
      </c>
      <c r="L2083">
        <v>0</v>
      </c>
      <c r="M2083" s="4">
        <v>4.4000000000000004</v>
      </c>
      <c r="N2083" s="5">
        <v>6584.44</v>
      </c>
      <c r="O2083" s="5">
        <f>IF(March_21[[#This Row],[WIN_OSE]]=0,('Summary Sheet'!$O$1)-('Summary Sheet'!$O$1*2%),-'Summary Sheet'!$O$1*(March_21[[#This Row],[BSP]]-1))</f>
        <v>1.96</v>
      </c>
    </row>
    <row r="2084" spans="1:15" x14ac:dyDescent="0.25">
      <c r="A2084">
        <v>180650581</v>
      </c>
      <c r="B2084" s="1" t="s">
        <v>19</v>
      </c>
      <c r="C2084" s="1" t="s">
        <v>3118</v>
      </c>
      <c r="D2084" s="1" t="s">
        <v>7037</v>
      </c>
      <c r="E2084" s="1" t="s">
        <v>24</v>
      </c>
      <c r="F2084" s="1" t="s">
        <v>36</v>
      </c>
      <c r="G2084" s="2">
        <v>44271</v>
      </c>
      <c r="H2084" s="3">
        <v>0.55069444444444449</v>
      </c>
      <c r="I2084">
        <v>36439418</v>
      </c>
      <c r="J2084">
        <v>1</v>
      </c>
      <c r="K2084" s="1" t="s">
        <v>6095</v>
      </c>
      <c r="L2084">
        <v>1</v>
      </c>
      <c r="M2084" s="4">
        <v>3.8979564413162002</v>
      </c>
      <c r="N2084" s="5">
        <v>5931.56</v>
      </c>
      <c r="O2084" s="5">
        <f>IF(March_21[[#This Row],[WIN_OSE]]=0,('Summary Sheet'!$O$1)-('Summary Sheet'!$O$1*2%),-'Summary Sheet'!$O$1*(March_21[[#This Row],[BSP]]-1))</f>
        <v>-5.7959128826324005</v>
      </c>
    </row>
    <row r="2085" spans="1:15" x14ac:dyDescent="0.25">
      <c r="A2085">
        <v>180650583</v>
      </c>
      <c r="B2085" s="1" t="s">
        <v>19</v>
      </c>
      <c r="C2085" s="1" t="s">
        <v>3118</v>
      </c>
      <c r="D2085" s="1" t="s">
        <v>7037</v>
      </c>
      <c r="E2085" s="1" t="s">
        <v>48</v>
      </c>
      <c r="F2085" s="1" t="s">
        <v>36</v>
      </c>
      <c r="G2085" s="2">
        <v>44271</v>
      </c>
      <c r="H2085" s="3">
        <v>0.56111111111111112</v>
      </c>
      <c r="I2085">
        <v>37510088</v>
      </c>
      <c r="J2085">
        <v>2</v>
      </c>
      <c r="K2085" s="1" t="s">
        <v>5692</v>
      </c>
      <c r="L2085">
        <v>0</v>
      </c>
      <c r="M2085" s="4">
        <v>3.9</v>
      </c>
      <c r="N2085" s="5">
        <v>3456.04</v>
      </c>
      <c r="O2085" s="5">
        <f>IF(March_21[[#This Row],[WIN_OSE]]=0,('Summary Sheet'!$O$1)-('Summary Sheet'!$O$1*2%),-'Summary Sheet'!$O$1*(March_21[[#This Row],[BSP]]-1))</f>
        <v>1.96</v>
      </c>
    </row>
    <row r="2086" spans="1:15" x14ac:dyDescent="0.25">
      <c r="A2086">
        <v>180650585</v>
      </c>
      <c r="B2086" s="1" t="s">
        <v>19</v>
      </c>
      <c r="C2086" s="1" t="s">
        <v>3118</v>
      </c>
      <c r="D2086" s="1" t="s">
        <v>7037</v>
      </c>
      <c r="E2086" s="1" t="s">
        <v>47</v>
      </c>
      <c r="F2086" s="1" t="s">
        <v>36</v>
      </c>
      <c r="G2086" s="2">
        <v>44271</v>
      </c>
      <c r="H2086" s="3">
        <v>0.57222222222222219</v>
      </c>
      <c r="I2086">
        <v>27158792</v>
      </c>
      <c r="J2086">
        <v>1</v>
      </c>
      <c r="K2086" s="1" t="s">
        <v>4452</v>
      </c>
      <c r="L2086">
        <v>0</v>
      </c>
      <c r="M2086" s="4">
        <v>3.35</v>
      </c>
      <c r="N2086" s="5">
        <v>8466.36</v>
      </c>
      <c r="O2086" s="5">
        <f>IF(March_21[[#This Row],[WIN_OSE]]=0,('Summary Sheet'!$O$1)-('Summary Sheet'!$O$1*2%),-'Summary Sheet'!$O$1*(March_21[[#This Row],[BSP]]-1))</f>
        <v>1.96</v>
      </c>
    </row>
    <row r="2087" spans="1:15" x14ac:dyDescent="0.25">
      <c r="A2087">
        <v>180650587</v>
      </c>
      <c r="B2087" s="1" t="s">
        <v>19</v>
      </c>
      <c r="C2087" s="1" t="s">
        <v>3118</v>
      </c>
      <c r="D2087" s="1" t="s">
        <v>7037</v>
      </c>
      <c r="E2087" s="1" t="s">
        <v>24</v>
      </c>
      <c r="F2087" s="1" t="s">
        <v>36</v>
      </c>
      <c r="G2087" s="2">
        <v>44271</v>
      </c>
      <c r="H2087" s="3">
        <v>0.58263888888888893</v>
      </c>
      <c r="I2087">
        <v>37839341</v>
      </c>
      <c r="J2087">
        <v>2</v>
      </c>
      <c r="K2087" s="1" t="s">
        <v>3852</v>
      </c>
      <c r="L2087">
        <v>0</v>
      </c>
      <c r="M2087" s="4">
        <v>3.85</v>
      </c>
      <c r="N2087" s="5">
        <v>1801.72</v>
      </c>
      <c r="O2087" s="5">
        <f>IF(March_21[[#This Row],[WIN_OSE]]=0,('Summary Sheet'!$O$1)-('Summary Sheet'!$O$1*2%),-'Summary Sheet'!$O$1*(March_21[[#This Row],[BSP]]-1))</f>
        <v>1.96</v>
      </c>
    </row>
    <row r="2088" spans="1:15" x14ac:dyDescent="0.25">
      <c r="A2088">
        <v>180650724</v>
      </c>
      <c r="B2088" s="1" t="s">
        <v>23</v>
      </c>
      <c r="C2088" s="1" t="s">
        <v>5302</v>
      </c>
      <c r="D2088" s="1" t="s">
        <v>7037</v>
      </c>
      <c r="E2088" s="1" t="s">
        <v>45</v>
      </c>
      <c r="F2088" s="1" t="s">
        <v>46</v>
      </c>
      <c r="G2088" s="2">
        <v>44271</v>
      </c>
      <c r="H2088" s="3">
        <v>0.44861111111111113</v>
      </c>
      <c r="I2088">
        <v>25255892</v>
      </c>
      <c r="J2088">
        <v>6</v>
      </c>
      <c r="K2088" s="1" t="s">
        <v>1276</v>
      </c>
      <c r="L2088">
        <v>0</v>
      </c>
      <c r="M2088" s="4">
        <v>1.8482073824345391</v>
      </c>
      <c r="N2088" s="5">
        <v>13749.42</v>
      </c>
      <c r="O2088" s="5">
        <f>IF(March_21[[#This Row],[WIN_OSE]]=0,('Summary Sheet'!$O$1)-('Summary Sheet'!$O$1*2%),-'Summary Sheet'!$O$1*(March_21[[#This Row],[BSP]]-1))</f>
        <v>1.96</v>
      </c>
    </row>
    <row r="2089" spans="1:15" x14ac:dyDescent="0.25">
      <c r="A2089">
        <v>180650726</v>
      </c>
      <c r="B2089" s="1" t="s">
        <v>23</v>
      </c>
      <c r="C2089" s="1" t="s">
        <v>5302</v>
      </c>
      <c r="D2089" s="1" t="s">
        <v>7037</v>
      </c>
      <c r="E2089" s="1" t="s">
        <v>32</v>
      </c>
      <c r="F2089" s="1" t="s">
        <v>54</v>
      </c>
      <c r="G2089" s="2">
        <v>44271</v>
      </c>
      <c r="H2089" s="3">
        <v>0.45902777777777776</v>
      </c>
      <c r="I2089">
        <v>26750057</v>
      </c>
      <c r="J2089">
        <v>6</v>
      </c>
      <c r="K2089" s="1" t="s">
        <v>5923</v>
      </c>
      <c r="L2089">
        <v>0</v>
      </c>
      <c r="M2089" s="4">
        <v>2.74</v>
      </c>
      <c r="N2089" s="5">
        <v>15843.46</v>
      </c>
      <c r="O2089" s="5">
        <f>IF(March_21[[#This Row],[WIN_OSE]]=0,('Summary Sheet'!$O$1)-('Summary Sheet'!$O$1*2%),-'Summary Sheet'!$O$1*(March_21[[#This Row],[BSP]]-1))</f>
        <v>1.96</v>
      </c>
    </row>
    <row r="2090" spans="1:15" x14ac:dyDescent="0.25">
      <c r="A2090">
        <v>180650728</v>
      </c>
      <c r="B2090" s="1" t="s">
        <v>23</v>
      </c>
      <c r="C2090" s="1" t="s">
        <v>5302</v>
      </c>
      <c r="D2090" s="1" t="s">
        <v>7037</v>
      </c>
      <c r="E2090" s="1" t="s">
        <v>49</v>
      </c>
      <c r="F2090" s="1" t="s">
        <v>46</v>
      </c>
      <c r="G2090" s="2">
        <v>44271</v>
      </c>
      <c r="H2090" s="3">
        <v>0.46944444444444444</v>
      </c>
      <c r="I2090">
        <v>38519904</v>
      </c>
      <c r="J2090">
        <v>5</v>
      </c>
      <c r="K2090" s="1" t="s">
        <v>3854</v>
      </c>
      <c r="L2090">
        <v>0</v>
      </c>
      <c r="M2090" s="4">
        <v>4.4000000000000004</v>
      </c>
      <c r="N2090" s="5">
        <v>7764.52</v>
      </c>
      <c r="O2090" s="5">
        <f>IF(March_21[[#This Row],[WIN_OSE]]=0,('Summary Sheet'!$O$1)-('Summary Sheet'!$O$1*2%),-'Summary Sheet'!$O$1*(March_21[[#This Row],[BSP]]-1))</f>
        <v>1.96</v>
      </c>
    </row>
    <row r="2091" spans="1:15" x14ac:dyDescent="0.25">
      <c r="A2091">
        <v>180650730</v>
      </c>
      <c r="B2091" s="1" t="s">
        <v>23</v>
      </c>
      <c r="C2091" s="1" t="s">
        <v>5302</v>
      </c>
      <c r="D2091" s="1" t="s">
        <v>7037</v>
      </c>
      <c r="E2091" s="1" t="s">
        <v>48</v>
      </c>
      <c r="F2091" s="1" t="s">
        <v>54</v>
      </c>
      <c r="G2091" s="2">
        <v>44271</v>
      </c>
      <c r="H2091" s="3">
        <v>0.47986111111111113</v>
      </c>
      <c r="I2091">
        <v>38833626</v>
      </c>
      <c r="J2091">
        <v>6</v>
      </c>
      <c r="K2091" s="1" t="s">
        <v>4413</v>
      </c>
      <c r="L2091">
        <v>0</v>
      </c>
      <c r="M2091" s="4">
        <v>4</v>
      </c>
      <c r="N2091" s="5">
        <v>5654.82</v>
      </c>
      <c r="O2091" s="5">
        <f>IF(March_21[[#This Row],[WIN_OSE]]=0,('Summary Sheet'!$O$1)-('Summary Sheet'!$O$1*2%),-'Summary Sheet'!$O$1*(March_21[[#This Row],[BSP]]-1))</f>
        <v>1.96</v>
      </c>
    </row>
    <row r="2092" spans="1:15" x14ac:dyDescent="0.25">
      <c r="A2092">
        <v>180650732</v>
      </c>
      <c r="B2092" s="1" t="s">
        <v>23</v>
      </c>
      <c r="C2092" s="1" t="s">
        <v>5302</v>
      </c>
      <c r="D2092" s="1" t="s">
        <v>7037</v>
      </c>
      <c r="E2092" s="1" t="s">
        <v>39</v>
      </c>
      <c r="F2092" s="1" t="s">
        <v>54</v>
      </c>
      <c r="G2092" s="2">
        <v>44271</v>
      </c>
      <c r="H2092" s="3">
        <v>0.49027777777777776</v>
      </c>
      <c r="I2092">
        <v>37887818</v>
      </c>
      <c r="J2092">
        <v>5</v>
      </c>
      <c r="K2092" s="1" t="s">
        <v>589</v>
      </c>
      <c r="L2092">
        <v>0</v>
      </c>
      <c r="M2092" s="4">
        <v>4.2248095545943407</v>
      </c>
      <c r="N2092" s="5">
        <v>5207.4399999999996</v>
      </c>
      <c r="O2092" s="5">
        <f>IF(March_21[[#This Row],[WIN_OSE]]=0,('Summary Sheet'!$O$1)-('Summary Sheet'!$O$1*2%),-'Summary Sheet'!$O$1*(March_21[[#This Row],[BSP]]-1))</f>
        <v>1.96</v>
      </c>
    </row>
    <row r="2093" spans="1:15" x14ac:dyDescent="0.25">
      <c r="A2093">
        <v>180650734</v>
      </c>
      <c r="B2093" s="1" t="s">
        <v>23</v>
      </c>
      <c r="C2093" s="1" t="s">
        <v>5302</v>
      </c>
      <c r="D2093" s="1" t="s">
        <v>7037</v>
      </c>
      <c r="E2093" s="1" t="s">
        <v>49</v>
      </c>
      <c r="F2093" s="1" t="s">
        <v>46</v>
      </c>
      <c r="G2093" s="2">
        <v>44271</v>
      </c>
      <c r="H2093" s="3">
        <v>0.50069444444444444</v>
      </c>
      <c r="I2093">
        <v>37127764</v>
      </c>
      <c r="J2093">
        <v>3</v>
      </c>
      <c r="K2093" s="1" t="s">
        <v>5728</v>
      </c>
      <c r="L2093">
        <v>1</v>
      </c>
      <c r="M2093" s="4">
        <v>4.1590497258928378</v>
      </c>
      <c r="N2093" s="5">
        <v>5054.4399999999996</v>
      </c>
      <c r="O2093" s="5">
        <f>IF(March_21[[#This Row],[WIN_OSE]]=0,('Summary Sheet'!$O$1)-('Summary Sheet'!$O$1*2%),-'Summary Sheet'!$O$1*(March_21[[#This Row],[BSP]]-1))</f>
        <v>-6.3180994517856757</v>
      </c>
    </row>
    <row r="2094" spans="1:15" x14ac:dyDescent="0.25">
      <c r="A2094">
        <v>180650736</v>
      </c>
      <c r="B2094" s="1" t="s">
        <v>23</v>
      </c>
      <c r="C2094" s="1" t="s">
        <v>5302</v>
      </c>
      <c r="D2094" s="1" t="s">
        <v>7037</v>
      </c>
      <c r="E2094" s="1" t="s">
        <v>47</v>
      </c>
      <c r="F2094" s="1" t="s">
        <v>54</v>
      </c>
      <c r="G2094" s="2">
        <v>44271</v>
      </c>
      <c r="H2094" s="3">
        <v>0.51111111111111107</v>
      </c>
      <c r="I2094">
        <v>27773752</v>
      </c>
      <c r="J2094">
        <v>1</v>
      </c>
      <c r="K2094" s="1" t="s">
        <v>5535</v>
      </c>
      <c r="L2094">
        <v>1</v>
      </c>
      <c r="M2094" s="4">
        <v>3.4427898177130549</v>
      </c>
      <c r="N2094" s="5">
        <v>11238.96</v>
      </c>
      <c r="O2094" s="5">
        <f>IF(March_21[[#This Row],[WIN_OSE]]=0,('Summary Sheet'!$O$1)-('Summary Sheet'!$O$1*2%),-'Summary Sheet'!$O$1*(March_21[[#This Row],[BSP]]-1))</f>
        <v>-4.8855796354261098</v>
      </c>
    </row>
    <row r="2095" spans="1:15" x14ac:dyDescent="0.25">
      <c r="A2095">
        <v>180650738</v>
      </c>
      <c r="B2095" s="1" t="s">
        <v>23</v>
      </c>
      <c r="C2095" s="1" t="s">
        <v>5302</v>
      </c>
      <c r="D2095" s="1" t="s">
        <v>7037</v>
      </c>
      <c r="E2095" s="1" t="s">
        <v>20</v>
      </c>
      <c r="F2095" s="1" t="s">
        <v>54</v>
      </c>
      <c r="G2095" s="2">
        <v>44271</v>
      </c>
      <c r="H2095" s="3">
        <v>0.52152777777777781</v>
      </c>
      <c r="I2095">
        <v>28640541</v>
      </c>
      <c r="J2095">
        <v>4</v>
      </c>
      <c r="K2095" s="1" t="s">
        <v>5933</v>
      </c>
      <c r="L2095">
        <v>0</v>
      </c>
      <c r="M2095" s="4">
        <v>4.2</v>
      </c>
      <c r="N2095" s="5">
        <v>4496.16</v>
      </c>
      <c r="O2095" s="5">
        <f>IF(March_21[[#This Row],[WIN_OSE]]=0,('Summary Sheet'!$O$1)-('Summary Sheet'!$O$1*2%),-'Summary Sheet'!$O$1*(March_21[[#This Row],[BSP]]-1))</f>
        <v>1.96</v>
      </c>
    </row>
    <row r="2096" spans="1:15" x14ac:dyDescent="0.25">
      <c r="A2096">
        <v>180650740</v>
      </c>
      <c r="B2096" s="1" t="s">
        <v>23</v>
      </c>
      <c r="C2096" s="1" t="s">
        <v>5302</v>
      </c>
      <c r="D2096" s="1" t="s">
        <v>7037</v>
      </c>
      <c r="E2096" s="1" t="s">
        <v>45</v>
      </c>
      <c r="F2096" s="1" t="s">
        <v>46</v>
      </c>
      <c r="G2096" s="2">
        <v>44271</v>
      </c>
      <c r="H2096" s="3">
        <v>0.53194444444444444</v>
      </c>
      <c r="I2096">
        <v>38386824</v>
      </c>
      <c r="J2096">
        <v>5</v>
      </c>
      <c r="K2096" s="1" t="s">
        <v>3771</v>
      </c>
      <c r="L2096">
        <v>0</v>
      </c>
      <c r="M2096" s="4">
        <v>3.7504387007052715</v>
      </c>
      <c r="N2096" s="5">
        <v>9670.16</v>
      </c>
      <c r="O2096" s="5">
        <f>IF(March_21[[#This Row],[WIN_OSE]]=0,('Summary Sheet'!$O$1)-('Summary Sheet'!$O$1*2%),-'Summary Sheet'!$O$1*(March_21[[#This Row],[BSP]]-1))</f>
        <v>1.96</v>
      </c>
    </row>
    <row r="2097" spans="1:15" x14ac:dyDescent="0.25">
      <c r="A2097">
        <v>180650742</v>
      </c>
      <c r="B2097" s="1" t="s">
        <v>23</v>
      </c>
      <c r="C2097" s="1" t="s">
        <v>5302</v>
      </c>
      <c r="D2097" s="1" t="s">
        <v>7037</v>
      </c>
      <c r="E2097" s="1" t="s">
        <v>47</v>
      </c>
      <c r="F2097" s="1" t="s">
        <v>54</v>
      </c>
      <c r="G2097" s="2">
        <v>44271</v>
      </c>
      <c r="H2097" s="3">
        <v>0.54305555555555551</v>
      </c>
      <c r="I2097">
        <v>28754877</v>
      </c>
      <c r="J2097">
        <v>3</v>
      </c>
      <c r="K2097" s="1" t="s">
        <v>4498</v>
      </c>
      <c r="L2097">
        <v>0</v>
      </c>
      <c r="M2097" s="4">
        <v>4.2689820933062581</v>
      </c>
      <c r="N2097" s="5">
        <v>5371.06</v>
      </c>
      <c r="O2097" s="5">
        <f>IF(March_21[[#This Row],[WIN_OSE]]=0,('Summary Sheet'!$O$1)-('Summary Sheet'!$O$1*2%),-'Summary Sheet'!$O$1*(March_21[[#This Row],[BSP]]-1))</f>
        <v>1.96</v>
      </c>
    </row>
    <row r="2098" spans="1:15" x14ac:dyDescent="0.25">
      <c r="A2098">
        <v>180650744</v>
      </c>
      <c r="B2098" s="1" t="s">
        <v>23</v>
      </c>
      <c r="C2098" s="1" t="s">
        <v>5302</v>
      </c>
      <c r="D2098" s="1" t="s">
        <v>7037</v>
      </c>
      <c r="E2098" s="1" t="s">
        <v>32</v>
      </c>
      <c r="F2098" s="1" t="s">
        <v>54</v>
      </c>
      <c r="G2098" s="2">
        <v>44271</v>
      </c>
      <c r="H2098" s="3">
        <v>0.55347222222222225</v>
      </c>
      <c r="I2098">
        <v>36363719</v>
      </c>
      <c r="J2098">
        <v>1</v>
      </c>
      <c r="K2098" s="1" t="s">
        <v>4457</v>
      </c>
      <c r="L2098">
        <v>1</v>
      </c>
      <c r="M2098" s="4">
        <v>4.2</v>
      </c>
      <c r="N2098" s="5">
        <v>5771.1</v>
      </c>
      <c r="O2098" s="5">
        <f>IF(March_21[[#This Row],[WIN_OSE]]=0,('Summary Sheet'!$O$1)-('Summary Sheet'!$O$1*2%),-'Summary Sheet'!$O$1*(March_21[[#This Row],[BSP]]-1))</f>
        <v>-6.4</v>
      </c>
    </row>
    <row r="2099" spans="1:15" x14ac:dyDescent="0.25">
      <c r="A2099">
        <v>180650746</v>
      </c>
      <c r="B2099" s="1" t="s">
        <v>23</v>
      </c>
      <c r="C2099" s="1" t="s">
        <v>5302</v>
      </c>
      <c r="D2099" s="1" t="s">
        <v>7037</v>
      </c>
      <c r="E2099" s="1" t="s">
        <v>47</v>
      </c>
      <c r="F2099" s="1" t="s">
        <v>54</v>
      </c>
      <c r="G2099" s="2">
        <v>44271</v>
      </c>
      <c r="H2099" s="3">
        <v>0.56458333333333333</v>
      </c>
      <c r="I2099">
        <v>38691776</v>
      </c>
      <c r="J2099">
        <v>2</v>
      </c>
      <c r="K2099" s="1" t="s">
        <v>5934</v>
      </c>
      <c r="L2099">
        <v>0</v>
      </c>
      <c r="M2099" s="4">
        <v>3.8806676945649996</v>
      </c>
      <c r="N2099" s="5">
        <v>6927.72</v>
      </c>
      <c r="O2099" s="5">
        <f>IF(March_21[[#This Row],[WIN_OSE]]=0,('Summary Sheet'!$O$1)-('Summary Sheet'!$O$1*2%),-'Summary Sheet'!$O$1*(March_21[[#This Row],[BSP]]-1))</f>
        <v>1.96</v>
      </c>
    </row>
    <row r="2100" spans="1:15" x14ac:dyDescent="0.25">
      <c r="A2100">
        <v>180650762</v>
      </c>
      <c r="B2100" s="1" t="s">
        <v>23</v>
      </c>
      <c r="C2100" s="1" t="s">
        <v>3133</v>
      </c>
      <c r="D2100" s="1" t="s">
        <v>7037</v>
      </c>
      <c r="E2100" s="1" t="s">
        <v>60</v>
      </c>
      <c r="F2100" s="1" t="s">
        <v>309</v>
      </c>
      <c r="G2100" s="2">
        <v>44271</v>
      </c>
      <c r="H2100" s="3">
        <v>0.45347222222222222</v>
      </c>
      <c r="I2100">
        <v>21986977</v>
      </c>
      <c r="J2100">
        <v>6</v>
      </c>
      <c r="K2100" s="1" t="s">
        <v>5423</v>
      </c>
      <c r="L2100">
        <v>0</v>
      </c>
      <c r="M2100" s="4">
        <v>3.1644715606554392</v>
      </c>
      <c r="N2100" s="5">
        <v>6946.18</v>
      </c>
      <c r="O2100" s="5">
        <f>IF(March_21[[#This Row],[WIN_OSE]]=0,('Summary Sheet'!$O$1)-('Summary Sheet'!$O$1*2%),-'Summary Sheet'!$O$1*(March_21[[#This Row],[BSP]]-1))</f>
        <v>1.96</v>
      </c>
    </row>
    <row r="2101" spans="1:15" x14ac:dyDescent="0.25">
      <c r="A2101">
        <v>180650764</v>
      </c>
      <c r="B2101" s="1" t="s">
        <v>23</v>
      </c>
      <c r="C2101" s="1" t="s">
        <v>3133</v>
      </c>
      <c r="D2101" s="1" t="s">
        <v>7037</v>
      </c>
      <c r="E2101" s="1" t="s">
        <v>41</v>
      </c>
      <c r="F2101" s="1" t="s">
        <v>13</v>
      </c>
      <c r="G2101" s="2">
        <v>44271</v>
      </c>
      <c r="H2101" s="3">
        <v>0.46458333333333335</v>
      </c>
      <c r="I2101">
        <v>35613299</v>
      </c>
      <c r="J2101">
        <v>5</v>
      </c>
      <c r="K2101" s="1" t="s">
        <v>3717</v>
      </c>
      <c r="L2101">
        <v>1</v>
      </c>
      <c r="M2101" s="4">
        <v>4.0999999999999996</v>
      </c>
      <c r="N2101" s="5">
        <v>4949.9799999999996</v>
      </c>
      <c r="O2101" s="5">
        <f>IF(March_21[[#This Row],[WIN_OSE]]=0,('Summary Sheet'!$O$1)-('Summary Sheet'!$O$1*2%),-'Summary Sheet'!$O$1*(March_21[[#This Row],[BSP]]-1))</f>
        <v>-6.1999999999999993</v>
      </c>
    </row>
    <row r="2102" spans="1:15" x14ac:dyDescent="0.25">
      <c r="A2102">
        <v>180650766</v>
      </c>
      <c r="B2102" s="1" t="s">
        <v>23</v>
      </c>
      <c r="C2102" s="1" t="s">
        <v>3133</v>
      </c>
      <c r="D2102" s="1" t="s">
        <v>7037</v>
      </c>
      <c r="E2102" s="1" t="s">
        <v>20</v>
      </c>
      <c r="F2102" s="1" t="s">
        <v>13</v>
      </c>
      <c r="G2102" s="2">
        <v>44271</v>
      </c>
      <c r="H2102" s="3">
        <v>0.47499999999999998</v>
      </c>
      <c r="I2102">
        <v>38357901</v>
      </c>
      <c r="J2102">
        <v>6</v>
      </c>
      <c r="K2102" s="1" t="s">
        <v>1377</v>
      </c>
      <c r="L2102">
        <v>0</v>
      </c>
      <c r="M2102" s="4">
        <v>3.6</v>
      </c>
      <c r="N2102" s="5">
        <v>10481.5</v>
      </c>
      <c r="O2102" s="5">
        <f>IF(March_21[[#This Row],[WIN_OSE]]=0,('Summary Sheet'!$O$1)-('Summary Sheet'!$O$1*2%),-'Summary Sheet'!$O$1*(March_21[[#This Row],[BSP]]-1))</f>
        <v>1.96</v>
      </c>
    </row>
    <row r="2103" spans="1:15" x14ac:dyDescent="0.25">
      <c r="A2103">
        <v>180650768</v>
      </c>
      <c r="B2103" s="1" t="s">
        <v>23</v>
      </c>
      <c r="C2103" s="1" t="s">
        <v>3133</v>
      </c>
      <c r="D2103" s="1" t="s">
        <v>7037</v>
      </c>
      <c r="E2103" s="1" t="s">
        <v>24</v>
      </c>
      <c r="F2103" s="1" t="s">
        <v>13</v>
      </c>
      <c r="G2103" s="2">
        <v>44271</v>
      </c>
      <c r="H2103" s="3">
        <v>0.48541666666666666</v>
      </c>
      <c r="I2103">
        <v>35957998</v>
      </c>
      <c r="J2103">
        <v>4</v>
      </c>
      <c r="K2103" s="1" t="s">
        <v>5078</v>
      </c>
      <c r="L2103">
        <v>0</v>
      </c>
      <c r="M2103" s="4">
        <v>4.1841279288688362</v>
      </c>
      <c r="N2103" s="5">
        <v>5109.08</v>
      </c>
      <c r="O2103" s="5">
        <f>IF(March_21[[#This Row],[WIN_OSE]]=0,('Summary Sheet'!$O$1)-('Summary Sheet'!$O$1*2%),-'Summary Sheet'!$O$1*(March_21[[#This Row],[BSP]]-1))</f>
        <v>1.96</v>
      </c>
    </row>
    <row r="2104" spans="1:15" x14ac:dyDescent="0.25">
      <c r="A2104">
        <v>180650770</v>
      </c>
      <c r="B2104" s="1" t="s">
        <v>23</v>
      </c>
      <c r="C2104" s="1" t="s">
        <v>3133</v>
      </c>
      <c r="D2104" s="1" t="s">
        <v>7037</v>
      </c>
      <c r="E2104" s="1" t="s">
        <v>32</v>
      </c>
      <c r="F2104" s="1" t="s">
        <v>13</v>
      </c>
      <c r="G2104" s="2">
        <v>44271</v>
      </c>
      <c r="H2104" s="3">
        <v>0.49583333333333335</v>
      </c>
      <c r="I2104">
        <v>35468374</v>
      </c>
      <c r="J2104">
        <v>4</v>
      </c>
      <c r="K2104" s="1" t="s">
        <v>3516</v>
      </c>
      <c r="L2104">
        <v>0</v>
      </c>
      <c r="M2104" s="4">
        <v>3.1108098075756425</v>
      </c>
      <c r="N2104" s="5">
        <v>11159.82</v>
      </c>
      <c r="O2104" s="5">
        <f>IF(March_21[[#This Row],[WIN_OSE]]=0,('Summary Sheet'!$O$1)-('Summary Sheet'!$O$1*2%),-'Summary Sheet'!$O$1*(March_21[[#This Row],[BSP]]-1))</f>
        <v>1.96</v>
      </c>
    </row>
    <row r="2105" spans="1:15" x14ac:dyDescent="0.25">
      <c r="A2105">
        <v>180650772</v>
      </c>
      <c r="B2105" s="1" t="s">
        <v>23</v>
      </c>
      <c r="C2105" s="1" t="s">
        <v>3133</v>
      </c>
      <c r="D2105" s="1" t="s">
        <v>7037</v>
      </c>
      <c r="E2105" s="1" t="s">
        <v>37</v>
      </c>
      <c r="F2105" s="1" t="s">
        <v>13</v>
      </c>
      <c r="G2105" s="2">
        <v>44271</v>
      </c>
      <c r="H2105" s="3">
        <v>0.50624999999999998</v>
      </c>
      <c r="I2105">
        <v>31207189</v>
      </c>
      <c r="J2105">
        <v>2</v>
      </c>
      <c r="K2105" s="1" t="s">
        <v>5526</v>
      </c>
      <c r="L2105">
        <v>1</v>
      </c>
      <c r="M2105" s="4">
        <v>3.0797766342205444</v>
      </c>
      <c r="N2105" s="5">
        <v>7045.82</v>
      </c>
      <c r="O2105" s="5">
        <f>IF(March_21[[#This Row],[WIN_OSE]]=0,('Summary Sheet'!$O$1)-('Summary Sheet'!$O$1*2%),-'Summary Sheet'!$O$1*(March_21[[#This Row],[BSP]]-1))</f>
        <v>-4.1595532684410887</v>
      </c>
    </row>
    <row r="2106" spans="1:15" x14ac:dyDescent="0.25">
      <c r="A2106">
        <v>180650774</v>
      </c>
      <c r="B2106" s="1" t="s">
        <v>23</v>
      </c>
      <c r="C2106" s="1" t="s">
        <v>3133</v>
      </c>
      <c r="D2106" s="1" t="s">
        <v>7037</v>
      </c>
      <c r="E2106" s="1" t="s">
        <v>41</v>
      </c>
      <c r="F2106" s="1" t="s">
        <v>13</v>
      </c>
      <c r="G2106" s="2">
        <v>44271</v>
      </c>
      <c r="H2106" s="3">
        <v>0.51666666666666672</v>
      </c>
      <c r="I2106">
        <v>23606798</v>
      </c>
      <c r="J2106">
        <v>4</v>
      </c>
      <c r="K2106" s="1" t="s">
        <v>5531</v>
      </c>
      <c r="L2106">
        <v>0</v>
      </c>
      <c r="M2106" s="4">
        <v>4.4790363682853043</v>
      </c>
      <c r="N2106" s="5">
        <v>6482.42</v>
      </c>
      <c r="O2106" s="5">
        <f>IF(March_21[[#This Row],[WIN_OSE]]=0,('Summary Sheet'!$O$1)-('Summary Sheet'!$O$1*2%),-'Summary Sheet'!$O$1*(March_21[[#This Row],[BSP]]-1))</f>
        <v>1.96</v>
      </c>
    </row>
    <row r="2107" spans="1:15" x14ac:dyDescent="0.25">
      <c r="A2107">
        <v>180650776</v>
      </c>
      <c r="B2107" s="1" t="s">
        <v>23</v>
      </c>
      <c r="C2107" s="1" t="s">
        <v>3133</v>
      </c>
      <c r="D2107" s="1" t="s">
        <v>7037</v>
      </c>
      <c r="E2107" s="1" t="s">
        <v>30</v>
      </c>
      <c r="F2107" s="1" t="s">
        <v>13</v>
      </c>
      <c r="G2107" s="2">
        <v>44271</v>
      </c>
      <c r="H2107" s="3">
        <v>0.52708333333333335</v>
      </c>
      <c r="I2107">
        <v>21922940</v>
      </c>
      <c r="J2107">
        <v>6</v>
      </c>
      <c r="K2107" s="1" t="s">
        <v>5533</v>
      </c>
      <c r="L2107">
        <v>0</v>
      </c>
      <c r="M2107" s="4">
        <v>1.9145340378227043</v>
      </c>
      <c r="N2107" s="5">
        <v>18281.759999999998</v>
      </c>
      <c r="O2107" s="5">
        <f>IF(March_21[[#This Row],[WIN_OSE]]=0,('Summary Sheet'!$O$1)-('Summary Sheet'!$O$1*2%),-'Summary Sheet'!$O$1*(March_21[[#This Row],[BSP]]-1))</f>
        <v>1.96</v>
      </c>
    </row>
    <row r="2108" spans="1:15" x14ac:dyDescent="0.25">
      <c r="A2108">
        <v>180650778</v>
      </c>
      <c r="B2108" s="1" t="s">
        <v>23</v>
      </c>
      <c r="C2108" s="1" t="s">
        <v>3133</v>
      </c>
      <c r="D2108" s="1" t="s">
        <v>7037</v>
      </c>
      <c r="E2108" s="1" t="s">
        <v>43</v>
      </c>
      <c r="F2108" s="1" t="s">
        <v>13</v>
      </c>
      <c r="G2108" s="2">
        <v>44271</v>
      </c>
      <c r="H2108" s="3">
        <v>0.53749999999999998</v>
      </c>
      <c r="I2108">
        <v>37307260</v>
      </c>
      <c r="J2108">
        <v>3</v>
      </c>
      <c r="K2108" s="1" t="s">
        <v>3624</v>
      </c>
      <c r="L2108">
        <v>0</v>
      </c>
      <c r="M2108" s="4">
        <v>3.5</v>
      </c>
      <c r="N2108" s="5">
        <v>4755.16</v>
      </c>
      <c r="O2108" s="5">
        <f>IF(March_21[[#This Row],[WIN_OSE]]=0,('Summary Sheet'!$O$1)-('Summary Sheet'!$O$1*2%),-'Summary Sheet'!$O$1*(March_21[[#This Row],[BSP]]-1))</f>
        <v>1.96</v>
      </c>
    </row>
    <row r="2109" spans="1:15" x14ac:dyDescent="0.25">
      <c r="A2109">
        <v>180650780</v>
      </c>
      <c r="B2109" s="1" t="s">
        <v>23</v>
      </c>
      <c r="C2109" s="1" t="s">
        <v>3133</v>
      </c>
      <c r="D2109" s="1" t="s">
        <v>7037</v>
      </c>
      <c r="E2109" s="1" t="s">
        <v>39</v>
      </c>
      <c r="F2109" s="1" t="s">
        <v>13</v>
      </c>
      <c r="G2109" s="2">
        <v>44271</v>
      </c>
      <c r="H2109" s="3">
        <v>0.54791666666666672</v>
      </c>
      <c r="I2109">
        <v>38833999</v>
      </c>
      <c r="J2109">
        <v>5</v>
      </c>
      <c r="K2109" s="1" t="s">
        <v>5529</v>
      </c>
      <c r="L2109">
        <v>0</v>
      </c>
      <c r="M2109" s="4">
        <v>3.8856430762260969</v>
      </c>
      <c r="N2109" s="5">
        <v>6373.28</v>
      </c>
      <c r="O2109" s="5">
        <f>IF(March_21[[#This Row],[WIN_OSE]]=0,('Summary Sheet'!$O$1)-('Summary Sheet'!$O$1*2%),-'Summary Sheet'!$O$1*(March_21[[#This Row],[BSP]]-1))</f>
        <v>1.96</v>
      </c>
    </row>
    <row r="2110" spans="1:15" x14ac:dyDescent="0.25">
      <c r="A2110">
        <v>180650782</v>
      </c>
      <c r="B2110" s="1" t="s">
        <v>23</v>
      </c>
      <c r="C2110" s="1" t="s">
        <v>3133</v>
      </c>
      <c r="D2110" s="1" t="s">
        <v>7037</v>
      </c>
      <c r="E2110" s="1" t="s">
        <v>289</v>
      </c>
      <c r="F2110" s="1" t="s">
        <v>309</v>
      </c>
      <c r="G2110" s="2">
        <v>44271</v>
      </c>
      <c r="H2110" s="3">
        <v>0.55833333333333335</v>
      </c>
      <c r="I2110">
        <v>32879420</v>
      </c>
      <c r="J2110">
        <v>2</v>
      </c>
      <c r="K2110" s="1" t="s">
        <v>1152</v>
      </c>
      <c r="L2110">
        <v>1</v>
      </c>
      <c r="M2110" s="4">
        <v>3.3246788079999998</v>
      </c>
      <c r="N2110" s="5">
        <v>7894.18</v>
      </c>
      <c r="O2110" s="5">
        <f>IF(March_21[[#This Row],[WIN_OSE]]=0,('Summary Sheet'!$O$1)-('Summary Sheet'!$O$1*2%),-'Summary Sheet'!$O$1*(March_21[[#This Row],[BSP]]-1))</f>
        <v>-4.6493576159999996</v>
      </c>
    </row>
    <row r="2111" spans="1:15" x14ac:dyDescent="0.25">
      <c r="A2111">
        <v>180650784</v>
      </c>
      <c r="B2111" s="1" t="s">
        <v>23</v>
      </c>
      <c r="C2111" s="1" t="s">
        <v>3133</v>
      </c>
      <c r="D2111" s="1" t="s">
        <v>7037</v>
      </c>
      <c r="E2111" s="1" t="s">
        <v>65</v>
      </c>
      <c r="F2111" s="1" t="s">
        <v>13</v>
      </c>
      <c r="G2111" s="2">
        <v>44271</v>
      </c>
      <c r="H2111" s="3">
        <v>0.56874999999999998</v>
      </c>
      <c r="I2111">
        <v>37095300</v>
      </c>
      <c r="J2111">
        <v>1</v>
      </c>
      <c r="K2111" s="1" t="s">
        <v>5994</v>
      </c>
      <c r="L2111">
        <v>1</v>
      </c>
      <c r="M2111" s="4">
        <v>2.8244983989999999</v>
      </c>
      <c r="N2111" s="5">
        <v>5115.46</v>
      </c>
      <c r="O2111" s="5">
        <f>IF(March_21[[#This Row],[WIN_OSE]]=0,('Summary Sheet'!$O$1)-('Summary Sheet'!$O$1*2%),-'Summary Sheet'!$O$1*(March_21[[#This Row],[BSP]]-1))</f>
        <v>-3.6489967979999998</v>
      </c>
    </row>
    <row r="2112" spans="1:15" x14ac:dyDescent="0.25">
      <c r="A2112">
        <v>180650927</v>
      </c>
      <c r="B2112" s="1" t="s">
        <v>19</v>
      </c>
      <c r="C2112" s="1" t="s">
        <v>3129</v>
      </c>
      <c r="D2112" s="1" t="s">
        <v>7037</v>
      </c>
      <c r="E2112" s="1" t="s">
        <v>41</v>
      </c>
      <c r="F2112" s="1" t="s">
        <v>54</v>
      </c>
      <c r="G2112" s="2">
        <v>44271</v>
      </c>
      <c r="H2112" s="3">
        <v>0.58611111111111114</v>
      </c>
      <c r="I2112">
        <v>20266501</v>
      </c>
      <c r="J2112">
        <v>2</v>
      </c>
      <c r="K2112" s="1" t="s">
        <v>6402</v>
      </c>
      <c r="L2112">
        <v>0</v>
      </c>
      <c r="M2112" s="4">
        <v>3.5681448591039233</v>
      </c>
      <c r="N2112" s="5">
        <v>9061.1</v>
      </c>
      <c r="O2112" s="5">
        <f>IF(March_21[[#This Row],[WIN_OSE]]=0,('Summary Sheet'!$O$1)-('Summary Sheet'!$O$1*2%),-'Summary Sheet'!$O$1*(March_21[[#This Row],[BSP]]-1))</f>
        <v>1.96</v>
      </c>
    </row>
    <row r="2113" spans="1:15" x14ac:dyDescent="0.25">
      <c r="A2113">
        <v>180650929</v>
      </c>
      <c r="B2113" s="1" t="s">
        <v>19</v>
      </c>
      <c r="C2113" s="1" t="s">
        <v>3129</v>
      </c>
      <c r="D2113" s="1" t="s">
        <v>7037</v>
      </c>
      <c r="E2113" s="1" t="s">
        <v>32</v>
      </c>
      <c r="F2113" s="1" t="s">
        <v>54</v>
      </c>
      <c r="G2113" s="2">
        <v>44271</v>
      </c>
      <c r="H2113" s="3">
        <v>0.59652777777777777</v>
      </c>
      <c r="I2113">
        <v>37243533</v>
      </c>
      <c r="J2113">
        <v>2</v>
      </c>
      <c r="K2113" s="1" t="s">
        <v>5563</v>
      </c>
      <c r="L2113">
        <v>1</v>
      </c>
      <c r="M2113" s="4">
        <v>2.2740080572681833</v>
      </c>
      <c r="N2113" s="5">
        <v>13579.96</v>
      </c>
      <c r="O2113" s="5">
        <f>IF(March_21[[#This Row],[WIN_OSE]]=0,('Summary Sheet'!$O$1)-('Summary Sheet'!$O$1*2%),-'Summary Sheet'!$O$1*(March_21[[#This Row],[BSP]]-1))</f>
        <v>-2.5480161145363667</v>
      </c>
    </row>
    <row r="2114" spans="1:15" x14ac:dyDescent="0.25">
      <c r="A2114">
        <v>180650931</v>
      </c>
      <c r="B2114" s="1" t="s">
        <v>19</v>
      </c>
      <c r="C2114" s="1" t="s">
        <v>3129</v>
      </c>
      <c r="D2114" s="1" t="s">
        <v>7037</v>
      </c>
      <c r="E2114" s="1" t="s">
        <v>47</v>
      </c>
      <c r="F2114" s="1" t="s">
        <v>54</v>
      </c>
      <c r="G2114" s="2">
        <v>44271</v>
      </c>
      <c r="H2114" s="3">
        <v>0.60833333333333328</v>
      </c>
      <c r="I2114">
        <v>27989160</v>
      </c>
      <c r="J2114">
        <v>3</v>
      </c>
      <c r="K2114" s="1" t="s">
        <v>5265</v>
      </c>
      <c r="L2114">
        <v>0</v>
      </c>
      <c r="M2114" s="4">
        <v>3.9</v>
      </c>
      <c r="N2114" s="5">
        <v>2622.48</v>
      </c>
      <c r="O2114" s="5">
        <f>IF(March_21[[#This Row],[WIN_OSE]]=0,('Summary Sheet'!$O$1)-('Summary Sheet'!$O$1*2%),-'Summary Sheet'!$O$1*(March_21[[#This Row],[BSP]]-1))</f>
        <v>1.96</v>
      </c>
    </row>
    <row r="2115" spans="1:15" x14ac:dyDescent="0.25">
      <c r="A2115">
        <v>180650933</v>
      </c>
      <c r="B2115" s="1" t="s">
        <v>19</v>
      </c>
      <c r="C2115" s="1" t="s">
        <v>3129</v>
      </c>
      <c r="D2115" s="1" t="s">
        <v>7037</v>
      </c>
      <c r="E2115" s="1" t="s">
        <v>32</v>
      </c>
      <c r="F2115" s="1" t="s">
        <v>54</v>
      </c>
      <c r="G2115" s="2">
        <v>44271</v>
      </c>
      <c r="H2115" s="3">
        <v>0.62083333333333335</v>
      </c>
      <c r="I2115">
        <v>38680171</v>
      </c>
      <c r="J2115">
        <v>3</v>
      </c>
      <c r="K2115" s="1" t="s">
        <v>5823</v>
      </c>
      <c r="L2115">
        <v>1</v>
      </c>
      <c r="M2115" s="4">
        <v>4.0013590178647886</v>
      </c>
      <c r="N2115" s="5">
        <v>3688.54</v>
      </c>
      <c r="O2115" s="5">
        <f>IF(March_21[[#This Row],[WIN_OSE]]=0,('Summary Sheet'!$O$1)-('Summary Sheet'!$O$1*2%),-'Summary Sheet'!$O$1*(March_21[[#This Row],[BSP]]-1))</f>
        <v>-6.0027180357295773</v>
      </c>
    </row>
    <row r="2116" spans="1:15" x14ac:dyDescent="0.25">
      <c r="A2116">
        <v>180650935</v>
      </c>
      <c r="B2116" s="1" t="s">
        <v>19</v>
      </c>
      <c r="C2116" s="1" t="s">
        <v>3129</v>
      </c>
      <c r="D2116" s="1" t="s">
        <v>7037</v>
      </c>
      <c r="E2116" s="1" t="s">
        <v>48</v>
      </c>
      <c r="F2116" s="1" t="s">
        <v>54</v>
      </c>
      <c r="G2116" s="2">
        <v>44271</v>
      </c>
      <c r="H2116" s="3">
        <v>0.63124999999999998</v>
      </c>
      <c r="I2116">
        <v>36531012</v>
      </c>
      <c r="J2116">
        <v>4</v>
      </c>
      <c r="K2116" s="1" t="s">
        <v>5097</v>
      </c>
      <c r="L2116">
        <v>0</v>
      </c>
      <c r="M2116" s="4">
        <v>4.8002110537897131</v>
      </c>
      <c r="N2116" s="5">
        <v>4138.5200000000004</v>
      </c>
      <c r="O2116" s="5">
        <f>IF(March_21[[#This Row],[WIN_OSE]]=0,('Summary Sheet'!$O$1)-('Summary Sheet'!$O$1*2%),-'Summary Sheet'!$O$1*(March_21[[#This Row],[BSP]]-1))</f>
        <v>1.96</v>
      </c>
    </row>
    <row r="2117" spans="1:15" x14ac:dyDescent="0.25">
      <c r="A2117">
        <v>180650937</v>
      </c>
      <c r="B2117" s="1" t="s">
        <v>19</v>
      </c>
      <c r="C2117" s="1" t="s">
        <v>3129</v>
      </c>
      <c r="D2117" s="1" t="s">
        <v>7037</v>
      </c>
      <c r="E2117" s="1" t="s">
        <v>39</v>
      </c>
      <c r="F2117" s="1" t="s">
        <v>54</v>
      </c>
      <c r="G2117" s="2">
        <v>44271</v>
      </c>
      <c r="H2117" s="3">
        <v>0.6430555555555556</v>
      </c>
      <c r="I2117">
        <v>38712515</v>
      </c>
      <c r="J2117">
        <v>1</v>
      </c>
      <c r="K2117" s="1" t="s">
        <v>5832</v>
      </c>
      <c r="L2117">
        <v>1</v>
      </c>
      <c r="M2117" s="4">
        <v>4.5999999999999996</v>
      </c>
      <c r="N2117" s="5">
        <v>9415.66</v>
      </c>
      <c r="O2117" s="5">
        <f>IF(March_21[[#This Row],[WIN_OSE]]=0,('Summary Sheet'!$O$1)-('Summary Sheet'!$O$1*2%),-'Summary Sheet'!$O$1*(March_21[[#This Row],[BSP]]-1))</f>
        <v>-7.1999999999999993</v>
      </c>
    </row>
    <row r="2118" spans="1:15" x14ac:dyDescent="0.25">
      <c r="A2118">
        <v>180650939</v>
      </c>
      <c r="B2118" s="1" t="s">
        <v>19</v>
      </c>
      <c r="C2118" s="1" t="s">
        <v>3129</v>
      </c>
      <c r="D2118" s="1" t="s">
        <v>7037</v>
      </c>
      <c r="E2118" s="1" t="s">
        <v>32</v>
      </c>
      <c r="F2118" s="1" t="s">
        <v>54</v>
      </c>
      <c r="G2118" s="2">
        <v>44271</v>
      </c>
      <c r="H2118" s="3">
        <v>0.65555555555555556</v>
      </c>
      <c r="I2118">
        <v>36221224</v>
      </c>
      <c r="J2118">
        <v>2</v>
      </c>
      <c r="K2118" s="1" t="s">
        <v>5564</v>
      </c>
      <c r="L2118">
        <v>0</v>
      </c>
      <c r="M2118" s="4">
        <v>2.72</v>
      </c>
      <c r="N2118" s="5">
        <v>9205.14</v>
      </c>
      <c r="O2118" s="5">
        <f>IF(March_21[[#This Row],[WIN_OSE]]=0,('Summary Sheet'!$O$1)-('Summary Sheet'!$O$1*2%),-'Summary Sheet'!$O$1*(March_21[[#This Row],[BSP]]-1))</f>
        <v>1.96</v>
      </c>
    </row>
    <row r="2119" spans="1:15" x14ac:dyDescent="0.25">
      <c r="A2119">
        <v>180650941</v>
      </c>
      <c r="B2119" s="1" t="s">
        <v>19</v>
      </c>
      <c r="C2119" s="1" t="s">
        <v>3129</v>
      </c>
      <c r="D2119" s="1" t="s">
        <v>7037</v>
      </c>
      <c r="E2119" s="1" t="s">
        <v>48</v>
      </c>
      <c r="F2119" s="1" t="s">
        <v>54</v>
      </c>
      <c r="G2119" s="2">
        <v>44271</v>
      </c>
      <c r="H2119" s="3">
        <v>0.6694444444444444</v>
      </c>
      <c r="I2119">
        <v>37098689</v>
      </c>
      <c r="J2119">
        <v>6</v>
      </c>
      <c r="K2119" s="1" t="s">
        <v>4073</v>
      </c>
      <c r="L2119">
        <v>0</v>
      </c>
      <c r="M2119" s="4">
        <v>4.1321691533649574</v>
      </c>
      <c r="N2119" s="5">
        <v>9953.48</v>
      </c>
      <c r="O2119" s="5">
        <f>IF(March_21[[#This Row],[WIN_OSE]]=0,('Summary Sheet'!$O$1)-('Summary Sheet'!$O$1*2%),-'Summary Sheet'!$O$1*(March_21[[#This Row],[BSP]]-1))</f>
        <v>1.96</v>
      </c>
    </row>
    <row r="2120" spans="1:15" x14ac:dyDescent="0.25">
      <c r="A2120">
        <v>180650943</v>
      </c>
      <c r="B2120" s="1" t="s">
        <v>19</v>
      </c>
      <c r="C2120" s="1" t="s">
        <v>3129</v>
      </c>
      <c r="D2120" s="1" t="s">
        <v>7037</v>
      </c>
      <c r="E2120" s="1" t="s">
        <v>48</v>
      </c>
      <c r="F2120" s="1" t="s">
        <v>54</v>
      </c>
      <c r="G2120" s="2">
        <v>44271</v>
      </c>
      <c r="H2120" s="3">
        <v>0.68263888888888891</v>
      </c>
      <c r="I2120">
        <v>27405494</v>
      </c>
      <c r="J2120">
        <v>6</v>
      </c>
      <c r="K2120" s="1" t="s">
        <v>5555</v>
      </c>
      <c r="L2120">
        <v>1</v>
      </c>
      <c r="M2120" s="4">
        <v>3.3171716923931851</v>
      </c>
      <c r="N2120" s="5">
        <v>6331.9</v>
      </c>
      <c r="O2120" s="5">
        <f>IF(March_21[[#This Row],[WIN_OSE]]=0,('Summary Sheet'!$O$1)-('Summary Sheet'!$O$1*2%),-'Summary Sheet'!$O$1*(March_21[[#This Row],[BSP]]-1))</f>
        <v>-4.6343433847863702</v>
      </c>
    </row>
    <row r="2121" spans="1:15" x14ac:dyDescent="0.25">
      <c r="A2121">
        <v>180650945</v>
      </c>
      <c r="B2121" s="1" t="s">
        <v>19</v>
      </c>
      <c r="C2121" s="1" t="s">
        <v>3129</v>
      </c>
      <c r="D2121" s="1" t="s">
        <v>7037</v>
      </c>
      <c r="E2121" s="1" t="s">
        <v>30</v>
      </c>
      <c r="F2121" s="1" t="s">
        <v>54</v>
      </c>
      <c r="G2121" s="2">
        <v>44271</v>
      </c>
      <c r="H2121" s="3">
        <v>0.69652777777777775</v>
      </c>
      <c r="I2121">
        <v>38451404</v>
      </c>
      <c r="J2121">
        <v>2</v>
      </c>
      <c r="K2121" s="1" t="s">
        <v>3809</v>
      </c>
      <c r="L2121">
        <v>1</v>
      </c>
      <c r="M2121" s="4">
        <v>3.25</v>
      </c>
      <c r="N2121" s="5">
        <v>12188.74</v>
      </c>
      <c r="O2121" s="5">
        <f>IF(March_21[[#This Row],[WIN_OSE]]=0,('Summary Sheet'!$O$1)-('Summary Sheet'!$O$1*2%),-'Summary Sheet'!$O$1*(March_21[[#This Row],[BSP]]-1))</f>
        <v>-4.5</v>
      </c>
    </row>
    <row r="2122" spans="1:15" x14ac:dyDescent="0.25">
      <c r="A2122">
        <v>180650947</v>
      </c>
      <c r="B2122" s="1" t="s">
        <v>19</v>
      </c>
      <c r="C2122" s="1" t="s">
        <v>3129</v>
      </c>
      <c r="D2122" s="1" t="s">
        <v>7037</v>
      </c>
      <c r="E2122" s="1" t="s">
        <v>48</v>
      </c>
      <c r="F2122" s="1" t="s">
        <v>54</v>
      </c>
      <c r="G2122" s="2">
        <v>44271</v>
      </c>
      <c r="H2122" s="3">
        <v>0.7104166666666667</v>
      </c>
      <c r="I2122">
        <v>38833463</v>
      </c>
      <c r="J2122">
        <v>6</v>
      </c>
      <c r="K2122" s="1" t="s">
        <v>3874</v>
      </c>
      <c r="L2122">
        <v>0</v>
      </c>
      <c r="M2122" s="4">
        <v>2.6632692927455714</v>
      </c>
      <c r="N2122" s="5">
        <v>13456.7</v>
      </c>
      <c r="O2122" s="5">
        <f>IF(March_21[[#This Row],[WIN_OSE]]=0,('Summary Sheet'!$O$1)-('Summary Sheet'!$O$1*2%),-'Summary Sheet'!$O$1*(March_21[[#This Row],[BSP]]-1))</f>
        <v>1.96</v>
      </c>
    </row>
    <row r="2123" spans="1:15" x14ac:dyDescent="0.25">
      <c r="A2123">
        <v>180650949</v>
      </c>
      <c r="B2123" s="1" t="s">
        <v>19</v>
      </c>
      <c r="C2123" s="1" t="s">
        <v>3129</v>
      </c>
      <c r="D2123" s="1" t="s">
        <v>7037</v>
      </c>
      <c r="E2123" s="1" t="s">
        <v>41</v>
      </c>
      <c r="F2123" s="1" t="s">
        <v>54</v>
      </c>
      <c r="G2123" s="2">
        <v>44271</v>
      </c>
      <c r="H2123" s="3">
        <v>0.72361111111111109</v>
      </c>
      <c r="I2123">
        <v>38833464</v>
      </c>
      <c r="J2123">
        <v>2</v>
      </c>
      <c r="K2123" s="1" t="s">
        <v>5558</v>
      </c>
      <c r="L2123">
        <v>1</v>
      </c>
      <c r="M2123" s="4">
        <v>3</v>
      </c>
      <c r="N2123" s="5">
        <v>17268.400000000001</v>
      </c>
      <c r="O2123" s="5">
        <f>IF(March_21[[#This Row],[WIN_OSE]]=0,('Summary Sheet'!$O$1)-('Summary Sheet'!$O$1*2%),-'Summary Sheet'!$O$1*(March_21[[#This Row],[BSP]]-1))</f>
        <v>-4</v>
      </c>
    </row>
    <row r="2124" spans="1:15" x14ac:dyDescent="0.25">
      <c r="A2124">
        <v>180652073</v>
      </c>
      <c r="B2124" s="1" t="s">
        <v>23</v>
      </c>
      <c r="C2124" s="1" t="s">
        <v>3131</v>
      </c>
      <c r="D2124" s="1" t="s">
        <v>7037</v>
      </c>
      <c r="E2124" s="1" t="s">
        <v>43</v>
      </c>
      <c r="F2124" s="1" t="s">
        <v>54</v>
      </c>
      <c r="G2124" s="2">
        <v>44271</v>
      </c>
      <c r="H2124" s="3">
        <v>0.5756944444444444</v>
      </c>
      <c r="I2124">
        <v>35714696</v>
      </c>
      <c r="J2124">
        <v>2</v>
      </c>
      <c r="K2124" s="1" t="s">
        <v>4098</v>
      </c>
      <c r="L2124">
        <v>0</v>
      </c>
      <c r="M2124" s="4">
        <v>3.3339477461008937</v>
      </c>
      <c r="N2124" s="5">
        <v>6085.74</v>
      </c>
      <c r="O2124" s="5">
        <f>IF(March_21[[#This Row],[WIN_OSE]]=0,('Summary Sheet'!$O$1)-('Summary Sheet'!$O$1*2%),-'Summary Sheet'!$O$1*(March_21[[#This Row],[BSP]]-1))</f>
        <v>1.96</v>
      </c>
    </row>
    <row r="2125" spans="1:15" x14ac:dyDescent="0.25">
      <c r="A2125">
        <v>180652075</v>
      </c>
      <c r="B2125" s="1" t="s">
        <v>23</v>
      </c>
      <c r="C2125" s="1" t="s">
        <v>3131</v>
      </c>
      <c r="D2125" s="1" t="s">
        <v>7037</v>
      </c>
      <c r="E2125" s="1" t="s">
        <v>24</v>
      </c>
      <c r="F2125" s="1" t="s">
        <v>54</v>
      </c>
      <c r="G2125" s="2">
        <v>44271</v>
      </c>
      <c r="H2125" s="3">
        <v>0.58819444444444446</v>
      </c>
      <c r="I2125">
        <v>38612311</v>
      </c>
      <c r="J2125">
        <v>3</v>
      </c>
      <c r="K2125" s="1" t="s">
        <v>5573</v>
      </c>
      <c r="L2125">
        <v>0</v>
      </c>
      <c r="M2125" s="4">
        <v>4.3780453067927727</v>
      </c>
      <c r="N2125" s="5">
        <v>5398.8</v>
      </c>
      <c r="O2125" s="5">
        <f>IF(March_21[[#This Row],[WIN_OSE]]=0,('Summary Sheet'!$O$1)-('Summary Sheet'!$O$1*2%),-'Summary Sheet'!$O$1*(March_21[[#This Row],[BSP]]-1))</f>
        <v>1.96</v>
      </c>
    </row>
    <row r="2126" spans="1:15" x14ac:dyDescent="0.25">
      <c r="A2126">
        <v>180652077</v>
      </c>
      <c r="B2126" s="1" t="s">
        <v>23</v>
      </c>
      <c r="C2126" s="1" t="s">
        <v>3131</v>
      </c>
      <c r="D2126" s="1" t="s">
        <v>7037</v>
      </c>
      <c r="E2126" s="1" t="s">
        <v>45</v>
      </c>
      <c r="F2126" s="1" t="s">
        <v>188</v>
      </c>
      <c r="G2126" s="2">
        <v>44271</v>
      </c>
      <c r="H2126" s="3">
        <v>0.59930555555555554</v>
      </c>
      <c r="I2126">
        <v>6615682</v>
      </c>
      <c r="J2126">
        <v>3</v>
      </c>
      <c r="K2126" s="1" t="s">
        <v>5402</v>
      </c>
      <c r="L2126">
        <v>0</v>
      </c>
      <c r="M2126" s="4">
        <v>5.2</v>
      </c>
      <c r="N2126" s="5">
        <v>4425.68</v>
      </c>
      <c r="O2126" s="5">
        <f>IF(March_21[[#This Row],[WIN_OSE]]=0,('Summary Sheet'!$O$1)-('Summary Sheet'!$O$1*2%),-'Summary Sheet'!$O$1*(March_21[[#This Row],[BSP]]-1))</f>
        <v>1.96</v>
      </c>
    </row>
    <row r="2127" spans="1:15" x14ac:dyDescent="0.25">
      <c r="A2127">
        <v>180652079</v>
      </c>
      <c r="B2127" s="1" t="s">
        <v>23</v>
      </c>
      <c r="C2127" s="1" t="s">
        <v>3131</v>
      </c>
      <c r="D2127" s="1" t="s">
        <v>7037</v>
      </c>
      <c r="E2127" s="1" t="s">
        <v>43</v>
      </c>
      <c r="F2127" s="1" t="s">
        <v>54</v>
      </c>
      <c r="G2127" s="2">
        <v>44271</v>
      </c>
      <c r="H2127" s="3">
        <v>0.61250000000000004</v>
      </c>
      <c r="I2127">
        <v>38438532</v>
      </c>
      <c r="J2127">
        <v>3</v>
      </c>
      <c r="K2127" s="1" t="s">
        <v>5578</v>
      </c>
      <c r="L2127">
        <v>0</v>
      </c>
      <c r="M2127" s="4">
        <v>3.3017998191890365</v>
      </c>
      <c r="N2127" s="5">
        <v>9858.92</v>
      </c>
      <c r="O2127" s="5">
        <f>IF(March_21[[#This Row],[WIN_OSE]]=0,('Summary Sheet'!$O$1)-('Summary Sheet'!$O$1*2%),-'Summary Sheet'!$O$1*(March_21[[#This Row],[BSP]]-1))</f>
        <v>1.96</v>
      </c>
    </row>
    <row r="2128" spans="1:15" x14ac:dyDescent="0.25">
      <c r="A2128">
        <v>180652081</v>
      </c>
      <c r="B2128" s="1" t="s">
        <v>23</v>
      </c>
      <c r="C2128" s="1" t="s">
        <v>3131</v>
      </c>
      <c r="D2128" s="1" t="s">
        <v>7037</v>
      </c>
      <c r="E2128" s="1" t="s">
        <v>39</v>
      </c>
      <c r="F2128" s="1" t="s">
        <v>54</v>
      </c>
      <c r="G2128" s="2">
        <v>44271</v>
      </c>
      <c r="H2128" s="3">
        <v>0.62638888888888888</v>
      </c>
      <c r="I2128">
        <v>37443752</v>
      </c>
      <c r="J2128">
        <v>5</v>
      </c>
      <c r="K2128" s="1" t="s">
        <v>627</v>
      </c>
      <c r="L2128">
        <v>1</v>
      </c>
      <c r="M2128" s="4">
        <v>3.1514674359999999</v>
      </c>
      <c r="N2128" s="5">
        <v>13094.94</v>
      </c>
      <c r="O2128" s="5">
        <f>IF(March_21[[#This Row],[WIN_OSE]]=0,('Summary Sheet'!$O$1)-('Summary Sheet'!$O$1*2%),-'Summary Sheet'!$O$1*(March_21[[#This Row],[BSP]]-1))</f>
        <v>-4.3029348719999998</v>
      </c>
    </row>
    <row r="2129" spans="1:15" x14ac:dyDescent="0.25">
      <c r="A2129">
        <v>180652083</v>
      </c>
      <c r="B2129" s="1" t="s">
        <v>23</v>
      </c>
      <c r="C2129" s="1" t="s">
        <v>3131</v>
      </c>
      <c r="D2129" s="1" t="s">
        <v>7037</v>
      </c>
      <c r="E2129" s="1" t="s">
        <v>39</v>
      </c>
      <c r="F2129" s="1" t="s">
        <v>54</v>
      </c>
      <c r="G2129" s="2">
        <v>44271</v>
      </c>
      <c r="H2129" s="3">
        <v>0.63749999999999996</v>
      </c>
      <c r="I2129">
        <v>37510192</v>
      </c>
      <c r="J2129">
        <v>2</v>
      </c>
      <c r="K2129" s="1" t="s">
        <v>5399</v>
      </c>
      <c r="L2129">
        <v>0</v>
      </c>
      <c r="M2129" s="4">
        <v>3.7</v>
      </c>
      <c r="N2129" s="5">
        <v>9098.7999999999993</v>
      </c>
      <c r="O2129" s="5">
        <f>IF(March_21[[#This Row],[WIN_OSE]]=0,('Summary Sheet'!$O$1)-('Summary Sheet'!$O$1*2%),-'Summary Sheet'!$O$1*(March_21[[#This Row],[BSP]]-1))</f>
        <v>1.96</v>
      </c>
    </row>
    <row r="2130" spans="1:15" x14ac:dyDescent="0.25">
      <c r="A2130">
        <v>180652085</v>
      </c>
      <c r="B2130" s="1" t="s">
        <v>23</v>
      </c>
      <c r="C2130" s="1" t="s">
        <v>3131</v>
      </c>
      <c r="D2130" s="1" t="s">
        <v>7037</v>
      </c>
      <c r="E2130" s="1" t="s">
        <v>41</v>
      </c>
      <c r="F2130" s="1" t="s">
        <v>54</v>
      </c>
      <c r="G2130" s="2">
        <v>44271</v>
      </c>
      <c r="H2130" s="3">
        <v>0.65138888888888891</v>
      </c>
      <c r="I2130">
        <v>38757699</v>
      </c>
      <c r="J2130">
        <v>6</v>
      </c>
      <c r="K2130" s="1" t="s">
        <v>6201</v>
      </c>
      <c r="L2130">
        <v>1</v>
      </c>
      <c r="M2130" s="4">
        <v>3.9737895929999998</v>
      </c>
      <c r="N2130" s="5">
        <v>9930.84</v>
      </c>
      <c r="O2130" s="5">
        <f>IF(March_21[[#This Row],[WIN_OSE]]=0,('Summary Sheet'!$O$1)-('Summary Sheet'!$O$1*2%),-'Summary Sheet'!$O$1*(March_21[[#This Row],[BSP]]-1))</f>
        <v>-5.9475791859999996</v>
      </c>
    </row>
    <row r="2131" spans="1:15" x14ac:dyDescent="0.25">
      <c r="A2131">
        <v>180652087</v>
      </c>
      <c r="B2131" s="1" t="s">
        <v>23</v>
      </c>
      <c r="C2131" s="1" t="s">
        <v>3131</v>
      </c>
      <c r="D2131" s="1" t="s">
        <v>7037</v>
      </c>
      <c r="E2131" s="1" t="s">
        <v>30</v>
      </c>
      <c r="F2131" s="1" t="s">
        <v>54</v>
      </c>
      <c r="G2131" s="2">
        <v>44271</v>
      </c>
      <c r="H2131" s="3">
        <v>0.66527777777777775</v>
      </c>
      <c r="I2131">
        <v>28642666</v>
      </c>
      <c r="J2131">
        <v>3</v>
      </c>
      <c r="K2131" s="1" t="s">
        <v>3505</v>
      </c>
      <c r="L2131">
        <v>1</v>
      </c>
      <c r="M2131" s="4">
        <v>3.5178434599999999</v>
      </c>
      <c r="N2131" s="5">
        <v>12887.18</v>
      </c>
      <c r="O2131" s="5">
        <f>IF(March_21[[#This Row],[WIN_OSE]]=0,('Summary Sheet'!$O$1)-('Summary Sheet'!$O$1*2%),-'Summary Sheet'!$O$1*(March_21[[#This Row],[BSP]]-1))</f>
        <v>-5.0356869199999998</v>
      </c>
    </row>
    <row r="2132" spans="1:15" x14ac:dyDescent="0.25">
      <c r="A2132">
        <v>180652089</v>
      </c>
      <c r="B2132" s="1" t="s">
        <v>23</v>
      </c>
      <c r="C2132" s="1" t="s">
        <v>3131</v>
      </c>
      <c r="D2132" s="1" t="s">
        <v>7037</v>
      </c>
      <c r="E2132" s="1" t="s">
        <v>41</v>
      </c>
      <c r="F2132" s="1" t="s">
        <v>54</v>
      </c>
      <c r="G2132" s="2">
        <v>44271</v>
      </c>
      <c r="H2132" s="3">
        <v>0.6791666666666667</v>
      </c>
      <c r="I2132">
        <v>37389174</v>
      </c>
      <c r="J2132">
        <v>6</v>
      </c>
      <c r="K2132" s="1" t="s">
        <v>5408</v>
      </c>
      <c r="L2132">
        <v>0</v>
      </c>
      <c r="M2132" s="4">
        <v>3.7568514417887497</v>
      </c>
      <c r="N2132" s="5">
        <v>10066.540000000001</v>
      </c>
      <c r="O2132" s="5">
        <f>IF(March_21[[#This Row],[WIN_OSE]]=0,('Summary Sheet'!$O$1)-('Summary Sheet'!$O$1*2%),-'Summary Sheet'!$O$1*(March_21[[#This Row],[BSP]]-1))</f>
        <v>1.96</v>
      </c>
    </row>
    <row r="2133" spans="1:15" x14ac:dyDescent="0.25">
      <c r="A2133">
        <v>180652091</v>
      </c>
      <c r="B2133" s="1" t="s">
        <v>23</v>
      </c>
      <c r="C2133" s="1" t="s">
        <v>3131</v>
      </c>
      <c r="D2133" s="1" t="s">
        <v>7037</v>
      </c>
      <c r="E2133" s="1" t="s">
        <v>24</v>
      </c>
      <c r="F2133" s="1" t="s">
        <v>54</v>
      </c>
      <c r="G2133" s="2">
        <v>44271</v>
      </c>
      <c r="H2133" s="3">
        <v>0.69305555555555554</v>
      </c>
      <c r="I2133">
        <v>36310851</v>
      </c>
      <c r="J2133">
        <v>4</v>
      </c>
      <c r="K2133" s="1" t="s">
        <v>5572</v>
      </c>
      <c r="L2133">
        <v>0</v>
      </c>
      <c r="M2133" s="4">
        <v>4.0032139873327122</v>
      </c>
      <c r="N2133" s="5">
        <v>8770.7800000000007</v>
      </c>
      <c r="O2133" s="5">
        <f>IF(March_21[[#This Row],[WIN_OSE]]=0,('Summary Sheet'!$O$1)-('Summary Sheet'!$O$1*2%),-'Summary Sheet'!$O$1*(March_21[[#This Row],[BSP]]-1))</f>
        <v>1.96</v>
      </c>
    </row>
    <row r="2134" spans="1:15" x14ac:dyDescent="0.25">
      <c r="A2134">
        <v>180652093</v>
      </c>
      <c r="B2134" s="1" t="s">
        <v>23</v>
      </c>
      <c r="C2134" s="1" t="s">
        <v>3131</v>
      </c>
      <c r="D2134" s="1" t="s">
        <v>7037</v>
      </c>
      <c r="E2134" s="1" t="s">
        <v>20</v>
      </c>
      <c r="F2134" s="1" t="s">
        <v>54</v>
      </c>
      <c r="G2134" s="2">
        <v>44271</v>
      </c>
      <c r="H2134" s="3">
        <v>0.70694444444444449</v>
      </c>
      <c r="I2134">
        <v>35175682</v>
      </c>
      <c r="J2134">
        <v>5</v>
      </c>
      <c r="K2134" s="1" t="s">
        <v>3974</v>
      </c>
      <c r="L2134">
        <v>0</v>
      </c>
      <c r="M2134" s="4">
        <v>3.6539163853894583</v>
      </c>
      <c r="N2134" s="5">
        <v>8030.16</v>
      </c>
      <c r="O2134" s="5">
        <f>IF(March_21[[#This Row],[WIN_OSE]]=0,('Summary Sheet'!$O$1)-('Summary Sheet'!$O$1*2%),-'Summary Sheet'!$O$1*(March_21[[#This Row],[BSP]]-1))</f>
        <v>1.96</v>
      </c>
    </row>
    <row r="2135" spans="1:15" x14ac:dyDescent="0.25">
      <c r="A2135">
        <v>180652095</v>
      </c>
      <c r="B2135" s="1" t="s">
        <v>23</v>
      </c>
      <c r="C2135" s="1" t="s">
        <v>3131</v>
      </c>
      <c r="D2135" s="1" t="s">
        <v>7037</v>
      </c>
      <c r="E2135" s="1" t="s">
        <v>41</v>
      </c>
      <c r="F2135" s="1" t="s">
        <v>54</v>
      </c>
      <c r="G2135" s="2">
        <v>44271</v>
      </c>
      <c r="H2135" s="3">
        <v>0.72083333333333333</v>
      </c>
      <c r="I2135">
        <v>38410493</v>
      </c>
      <c r="J2135">
        <v>5</v>
      </c>
      <c r="K2135" s="1" t="s">
        <v>5569</v>
      </c>
      <c r="L2135">
        <v>1</v>
      </c>
      <c r="M2135" s="4">
        <v>3.3834457787295098</v>
      </c>
      <c r="N2135" s="5">
        <v>9699.4599999999991</v>
      </c>
      <c r="O2135" s="5">
        <f>IF(March_21[[#This Row],[WIN_OSE]]=0,('Summary Sheet'!$O$1)-('Summary Sheet'!$O$1*2%),-'Summary Sheet'!$O$1*(March_21[[#This Row],[BSP]]-1))</f>
        <v>-4.7668915574590196</v>
      </c>
    </row>
    <row r="2136" spans="1:15" x14ac:dyDescent="0.25">
      <c r="A2136">
        <v>180652097</v>
      </c>
      <c r="B2136" s="1" t="s">
        <v>23</v>
      </c>
      <c r="C2136" s="1" t="s">
        <v>3131</v>
      </c>
      <c r="D2136" s="1" t="s">
        <v>7037</v>
      </c>
      <c r="E2136" s="1" t="s">
        <v>47</v>
      </c>
      <c r="F2136" s="1" t="s">
        <v>54</v>
      </c>
      <c r="G2136" s="2">
        <v>44271</v>
      </c>
      <c r="H2136" s="3">
        <v>0.73402777777777772</v>
      </c>
      <c r="I2136">
        <v>38593058</v>
      </c>
      <c r="J2136">
        <v>4</v>
      </c>
      <c r="K2136" s="1" t="s">
        <v>5388</v>
      </c>
      <c r="L2136">
        <v>1</v>
      </c>
      <c r="M2136" s="4">
        <v>3.484477488</v>
      </c>
      <c r="N2136" s="5">
        <v>16946.7</v>
      </c>
      <c r="O2136" s="5">
        <f>IF(March_21[[#This Row],[WIN_OSE]]=0,('Summary Sheet'!$O$1)-('Summary Sheet'!$O$1*2%),-'Summary Sheet'!$O$1*(March_21[[#This Row],[BSP]]-1))</f>
        <v>-4.968954976</v>
      </c>
    </row>
    <row r="2137" spans="1:15" x14ac:dyDescent="0.25">
      <c r="A2137">
        <v>180652099</v>
      </c>
      <c r="B2137" s="1" t="s">
        <v>23</v>
      </c>
      <c r="C2137" s="1" t="s">
        <v>3131</v>
      </c>
      <c r="D2137" s="1" t="s">
        <v>7037</v>
      </c>
      <c r="E2137" s="1" t="s">
        <v>43</v>
      </c>
      <c r="F2137" s="1" t="s">
        <v>54</v>
      </c>
      <c r="G2137" s="2">
        <v>44271</v>
      </c>
      <c r="H2137" s="3">
        <v>0.74583333333333335</v>
      </c>
      <c r="I2137">
        <v>37597967</v>
      </c>
      <c r="J2137">
        <v>5</v>
      </c>
      <c r="K2137" s="1" t="s">
        <v>5406</v>
      </c>
      <c r="L2137">
        <v>0</v>
      </c>
      <c r="M2137" s="4">
        <v>3.9803658347585218</v>
      </c>
      <c r="N2137" s="5">
        <v>19494.599999999999</v>
      </c>
      <c r="O2137" s="5">
        <f>IF(March_21[[#This Row],[WIN_OSE]]=0,('Summary Sheet'!$O$1)-('Summary Sheet'!$O$1*2%),-'Summary Sheet'!$O$1*(March_21[[#This Row],[BSP]]-1))</f>
        <v>1.96</v>
      </c>
    </row>
    <row r="2138" spans="1:15" x14ac:dyDescent="0.25">
      <c r="A2138">
        <v>180652827</v>
      </c>
      <c r="B2138" s="1" t="s">
        <v>23</v>
      </c>
      <c r="C2138" s="1" t="s">
        <v>167</v>
      </c>
      <c r="D2138" s="1" t="s">
        <v>7037</v>
      </c>
      <c r="E2138" s="1" t="s">
        <v>47</v>
      </c>
      <c r="F2138" s="1" t="s">
        <v>44</v>
      </c>
      <c r="G2138" s="2">
        <v>44271</v>
      </c>
      <c r="H2138" s="3">
        <v>0.58125000000000004</v>
      </c>
      <c r="I2138">
        <v>36401834</v>
      </c>
      <c r="J2138">
        <v>2</v>
      </c>
      <c r="K2138" s="1" t="s">
        <v>390</v>
      </c>
      <c r="L2138">
        <v>0</v>
      </c>
      <c r="M2138" s="4">
        <v>2.6970934182771784</v>
      </c>
      <c r="N2138" s="5">
        <v>14905.76</v>
      </c>
      <c r="O2138" s="5">
        <f>IF(March_21[[#This Row],[WIN_OSE]]=0,('Summary Sheet'!$O$1)-('Summary Sheet'!$O$1*2%),-'Summary Sheet'!$O$1*(March_21[[#This Row],[BSP]]-1))</f>
        <v>1.96</v>
      </c>
    </row>
    <row r="2139" spans="1:15" x14ac:dyDescent="0.25">
      <c r="A2139">
        <v>180652829</v>
      </c>
      <c r="B2139" s="1" t="s">
        <v>23</v>
      </c>
      <c r="C2139" s="1" t="s">
        <v>167</v>
      </c>
      <c r="D2139" s="1" t="s">
        <v>7037</v>
      </c>
      <c r="E2139" s="1" t="s">
        <v>47</v>
      </c>
      <c r="F2139" s="1" t="s">
        <v>44</v>
      </c>
      <c r="G2139" s="2">
        <v>44271</v>
      </c>
      <c r="H2139" s="3">
        <v>0.59166666666666667</v>
      </c>
      <c r="I2139">
        <v>26097668</v>
      </c>
      <c r="J2139">
        <v>1</v>
      </c>
      <c r="K2139" s="1" t="s">
        <v>6151</v>
      </c>
      <c r="L2139">
        <v>0</v>
      </c>
      <c r="M2139" s="4">
        <v>4.526445849262819</v>
      </c>
      <c r="N2139" s="5">
        <v>6094.18</v>
      </c>
      <c r="O2139" s="5">
        <f>IF(March_21[[#This Row],[WIN_OSE]]=0,('Summary Sheet'!$O$1)-('Summary Sheet'!$O$1*2%),-'Summary Sheet'!$O$1*(March_21[[#This Row],[BSP]]-1))</f>
        <v>1.96</v>
      </c>
    </row>
    <row r="2140" spans="1:15" x14ac:dyDescent="0.25">
      <c r="A2140">
        <v>180652831</v>
      </c>
      <c r="B2140" s="1" t="s">
        <v>23</v>
      </c>
      <c r="C2140" s="1" t="s">
        <v>167</v>
      </c>
      <c r="D2140" s="1" t="s">
        <v>7037</v>
      </c>
      <c r="E2140" s="1" t="s">
        <v>30</v>
      </c>
      <c r="F2140" s="1" t="s">
        <v>44</v>
      </c>
      <c r="G2140" s="2">
        <v>44271</v>
      </c>
      <c r="H2140" s="3">
        <v>0.60555555555555551</v>
      </c>
      <c r="I2140">
        <v>37415558</v>
      </c>
      <c r="J2140">
        <v>4</v>
      </c>
      <c r="K2140" s="1" t="s">
        <v>754</v>
      </c>
      <c r="L2140">
        <v>0</v>
      </c>
      <c r="M2140" s="4">
        <v>2.5629105142427262</v>
      </c>
      <c r="N2140" s="5">
        <v>11159.56</v>
      </c>
      <c r="O2140" s="5">
        <f>IF(March_21[[#This Row],[WIN_OSE]]=0,('Summary Sheet'!$O$1)-('Summary Sheet'!$O$1*2%),-'Summary Sheet'!$O$1*(March_21[[#This Row],[BSP]]-1))</f>
        <v>1.96</v>
      </c>
    </row>
    <row r="2141" spans="1:15" x14ac:dyDescent="0.25">
      <c r="A2141">
        <v>180652833</v>
      </c>
      <c r="B2141" s="1" t="s">
        <v>23</v>
      </c>
      <c r="C2141" s="1" t="s">
        <v>167</v>
      </c>
      <c r="D2141" s="1" t="s">
        <v>7037</v>
      </c>
      <c r="E2141" s="1" t="s">
        <v>45</v>
      </c>
      <c r="F2141" s="1" t="s">
        <v>186</v>
      </c>
      <c r="G2141" s="2">
        <v>44271</v>
      </c>
      <c r="H2141" s="3">
        <v>0.61944444444444446</v>
      </c>
      <c r="I2141">
        <v>28118164</v>
      </c>
      <c r="J2141">
        <v>6</v>
      </c>
      <c r="K2141" s="1" t="s">
        <v>6871</v>
      </c>
      <c r="L2141">
        <v>0</v>
      </c>
      <c r="M2141" s="4">
        <v>2.4192444219999998</v>
      </c>
      <c r="N2141" s="5">
        <v>13866.62</v>
      </c>
      <c r="O2141" s="5">
        <f>IF(March_21[[#This Row],[WIN_OSE]]=0,('Summary Sheet'!$O$1)-('Summary Sheet'!$O$1*2%),-'Summary Sheet'!$O$1*(March_21[[#This Row],[BSP]]-1))</f>
        <v>1.96</v>
      </c>
    </row>
    <row r="2142" spans="1:15" x14ac:dyDescent="0.25">
      <c r="A2142">
        <v>180652835</v>
      </c>
      <c r="B2142" s="1" t="s">
        <v>23</v>
      </c>
      <c r="C2142" s="1" t="s">
        <v>167</v>
      </c>
      <c r="D2142" s="1" t="s">
        <v>7037</v>
      </c>
      <c r="E2142" s="1" t="s">
        <v>43</v>
      </c>
      <c r="F2142" s="1" t="s">
        <v>44</v>
      </c>
      <c r="G2142" s="2">
        <v>44271</v>
      </c>
      <c r="H2142" s="3">
        <v>0.63263888888888886</v>
      </c>
      <c r="I2142">
        <v>36845132</v>
      </c>
      <c r="J2142">
        <v>5</v>
      </c>
      <c r="K2142" s="1" t="s">
        <v>3750</v>
      </c>
      <c r="L2142">
        <v>0</v>
      </c>
      <c r="M2142" s="4">
        <v>3.2</v>
      </c>
      <c r="N2142" s="5">
        <v>7490.88</v>
      </c>
      <c r="O2142" s="5">
        <f>IF(March_21[[#This Row],[WIN_OSE]]=0,('Summary Sheet'!$O$1)-('Summary Sheet'!$O$1*2%),-'Summary Sheet'!$O$1*(March_21[[#This Row],[BSP]]-1))</f>
        <v>1.96</v>
      </c>
    </row>
    <row r="2143" spans="1:15" x14ac:dyDescent="0.25">
      <c r="A2143">
        <v>180652837</v>
      </c>
      <c r="B2143" s="1" t="s">
        <v>23</v>
      </c>
      <c r="C2143" s="1" t="s">
        <v>167</v>
      </c>
      <c r="D2143" s="1" t="s">
        <v>7037</v>
      </c>
      <c r="E2143" s="1" t="s">
        <v>101</v>
      </c>
      <c r="F2143" s="1" t="s">
        <v>44</v>
      </c>
      <c r="G2143" s="2">
        <v>44271</v>
      </c>
      <c r="H2143" s="3">
        <v>0.64444444444444449</v>
      </c>
      <c r="I2143">
        <v>35378131</v>
      </c>
      <c r="J2143">
        <v>4</v>
      </c>
      <c r="K2143" s="1" t="s">
        <v>6872</v>
      </c>
      <c r="L2143">
        <v>0</v>
      </c>
      <c r="M2143" s="4">
        <v>3.15</v>
      </c>
      <c r="N2143" s="5">
        <v>6929.28</v>
      </c>
      <c r="O2143" s="5">
        <f>IF(March_21[[#This Row],[WIN_OSE]]=0,('Summary Sheet'!$O$1)-('Summary Sheet'!$O$1*2%),-'Summary Sheet'!$O$1*(March_21[[#This Row],[BSP]]-1))</f>
        <v>1.96</v>
      </c>
    </row>
    <row r="2144" spans="1:15" x14ac:dyDescent="0.25">
      <c r="A2144">
        <v>180652839</v>
      </c>
      <c r="B2144" s="1" t="s">
        <v>23</v>
      </c>
      <c r="C2144" s="1" t="s">
        <v>167</v>
      </c>
      <c r="D2144" s="1" t="s">
        <v>7037</v>
      </c>
      <c r="E2144" s="1" t="s">
        <v>43</v>
      </c>
      <c r="F2144" s="1" t="s">
        <v>44</v>
      </c>
      <c r="G2144" s="2">
        <v>44271</v>
      </c>
      <c r="H2144" s="3">
        <v>0.65833333333333333</v>
      </c>
      <c r="I2144">
        <v>32523450</v>
      </c>
      <c r="J2144">
        <v>4</v>
      </c>
      <c r="K2144" s="1" t="s">
        <v>5792</v>
      </c>
      <c r="L2144">
        <v>0</v>
      </c>
      <c r="M2144" s="4">
        <v>3.6204860982109861</v>
      </c>
      <c r="N2144" s="5">
        <v>9461.98</v>
      </c>
      <c r="O2144" s="5">
        <f>IF(March_21[[#This Row],[WIN_OSE]]=0,('Summary Sheet'!$O$1)-('Summary Sheet'!$O$1*2%),-'Summary Sheet'!$O$1*(March_21[[#This Row],[BSP]]-1))</f>
        <v>1.96</v>
      </c>
    </row>
    <row r="2145" spans="1:15" x14ac:dyDescent="0.25">
      <c r="A2145">
        <v>180652841</v>
      </c>
      <c r="B2145" s="1" t="s">
        <v>23</v>
      </c>
      <c r="C2145" s="1" t="s">
        <v>167</v>
      </c>
      <c r="D2145" s="1" t="s">
        <v>7037</v>
      </c>
      <c r="E2145" s="1" t="s">
        <v>32</v>
      </c>
      <c r="F2145" s="1" t="s">
        <v>44</v>
      </c>
      <c r="G2145" s="2">
        <v>44271</v>
      </c>
      <c r="H2145" s="3">
        <v>0.67222222222222228</v>
      </c>
      <c r="I2145">
        <v>35369350</v>
      </c>
      <c r="J2145">
        <v>5</v>
      </c>
      <c r="K2145" s="1" t="s">
        <v>232</v>
      </c>
      <c r="L2145">
        <v>1</v>
      </c>
      <c r="M2145" s="4">
        <v>4.5</v>
      </c>
      <c r="N2145" s="5">
        <v>8510.42</v>
      </c>
      <c r="O2145" s="5">
        <f>IF(March_21[[#This Row],[WIN_OSE]]=0,('Summary Sheet'!$O$1)-('Summary Sheet'!$O$1*2%),-'Summary Sheet'!$O$1*(March_21[[#This Row],[BSP]]-1))</f>
        <v>-7</v>
      </c>
    </row>
    <row r="2146" spans="1:15" x14ac:dyDescent="0.25">
      <c r="A2146">
        <v>180652843</v>
      </c>
      <c r="B2146" s="1" t="s">
        <v>23</v>
      </c>
      <c r="C2146" s="1" t="s">
        <v>167</v>
      </c>
      <c r="D2146" s="1" t="s">
        <v>7037</v>
      </c>
      <c r="E2146" s="1" t="s">
        <v>41</v>
      </c>
      <c r="F2146" s="1" t="s">
        <v>44</v>
      </c>
      <c r="G2146" s="2">
        <v>44271</v>
      </c>
      <c r="H2146" s="3">
        <v>0.68611111111111112</v>
      </c>
      <c r="I2146">
        <v>38633101</v>
      </c>
      <c r="J2146">
        <v>2</v>
      </c>
      <c r="K2146" s="1" t="s">
        <v>6625</v>
      </c>
      <c r="L2146">
        <v>1</v>
      </c>
      <c r="M2146" s="4">
        <v>3.15</v>
      </c>
      <c r="N2146" s="5">
        <v>15138.54</v>
      </c>
      <c r="O2146" s="5">
        <f>IF(March_21[[#This Row],[WIN_OSE]]=0,('Summary Sheet'!$O$1)-('Summary Sheet'!$O$1*2%),-'Summary Sheet'!$O$1*(March_21[[#This Row],[BSP]]-1))</f>
        <v>-4.3</v>
      </c>
    </row>
    <row r="2147" spans="1:15" x14ac:dyDescent="0.25">
      <c r="A2147">
        <v>180652845</v>
      </c>
      <c r="B2147" s="1" t="s">
        <v>23</v>
      </c>
      <c r="C2147" s="1" t="s">
        <v>167</v>
      </c>
      <c r="D2147" s="1" t="s">
        <v>7037</v>
      </c>
      <c r="E2147" s="1" t="s">
        <v>45</v>
      </c>
      <c r="F2147" s="1" t="s">
        <v>186</v>
      </c>
      <c r="G2147" s="2">
        <v>44271</v>
      </c>
      <c r="H2147" s="3">
        <v>0.7</v>
      </c>
      <c r="I2147">
        <v>28679038</v>
      </c>
      <c r="J2147">
        <v>5</v>
      </c>
      <c r="K2147" s="1" t="s">
        <v>4556</v>
      </c>
      <c r="L2147">
        <v>0</v>
      </c>
      <c r="M2147" s="4">
        <v>4.0447792067835717</v>
      </c>
      <c r="N2147" s="5">
        <v>5840.28</v>
      </c>
      <c r="O2147" s="5">
        <f>IF(March_21[[#This Row],[WIN_OSE]]=0,('Summary Sheet'!$O$1)-('Summary Sheet'!$O$1*2%),-'Summary Sheet'!$O$1*(March_21[[#This Row],[BSP]]-1))</f>
        <v>1.96</v>
      </c>
    </row>
    <row r="2148" spans="1:15" x14ac:dyDescent="0.25">
      <c r="A2148">
        <v>180652847</v>
      </c>
      <c r="B2148" s="1" t="s">
        <v>23</v>
      </c>
      <c r="C2148" s="1" t="s">
        <v>167</v>
      </c>
      <c r="D2148" s="1" t="s">
        <v>7037</v>
      </c>
      <c r="E2148" s="1" t="s">
        <v>20</v>
      </c>
      <c r="F2148" s="1" t="s">
        <v>44</v>
      </c>
      <c r="G2148" s="2">
        <v>44271</v>
      </c>
      <c r="H2148" s="3">
        <v>0.71388888888888891</v>
      </c>
      <c r="I2148">
        <v>27721416</v>
      </c>
      <c r="J2148">
        <v>3</v>
      </c>
      <c r="K2148" s="1" t="s">
        <v>5780</v>
      </c>
      <c r="L2148">
        <v>0</v>
      </c>
      <c r="M2148" s="4">
        <v>2.2330433040000002</v>
      </c>
      <c r="N2148" s="5">
        <v>22343.84</v>
      </c>
      <c r="O2148" s="5">
        <f>IF(March_21[[#This Row],[WIN_OSE]]=0,('Summary Sheet'!$O$1)-('Summary Sheet'!$O$1*2%),-'Summary Sheet'!$O$1*(March_21[[#This Row],[BSP]]-1))</f>
        <v>1.96</v>
      </c>
    </row>
    <row r="2149" spans="1:15" x14ac:dyDescent="0.25">
      <c r="A2149">
        <v>180652849</v>
      </c>
      <c r="B2149" s="1" t="s">
        <v>23</v>
      </c>
      <c r="C2149" s="1" t="s">
        <v>167</v>
      </c>
      <c r="D2149" s="1" t="s">
        <v>7037</v>
      </c>
      <c r="E2149" s="1" t="s">
        <v>65</v>
      </c>
      <c r="F2149" s="1" t="s">
        <v>44</v>
      </c>
      <c r="G2149" s="2">
        <v>44271</v>
      </c>
      <c r="H2149" s="3">
        <v>0.72777777777777775</v>
      </c>
      <c r="I2149">
        <v>36128178</v>
      </c>
      <c r="J2149">
        <v>3</v>
      </c>
      <c r="K2149" s="1" t="s">
        <v>6012</v>
      </c>
      <c r="L2149">
        <v>1</v>
      </c>
      <c r="M2149" s="4">
        <v>3.7</v>
      </c>
      <c r="N2149" s="5">
        <v>19021.759999999998</v>
      </c>
      <c r="O2149" s="5">
        <f>IF(March_21[[#This Row],[WIN_OSE]]=0,('Summary Sheet'!$O$1)-('Summary Sheet'!$O$1*2%),-'Summary Sheet'!$O$1*(March_21[[#This Row],[BSP]]-1))</f>
        <v>-5.4</v>
      </c>
    </row>
    <row r="2150" spans="1:15" x14ac:dyDescent="0.25">
      <c r="A2150">
        <v>180652851</v>
      </c>
      <c r="B2150" s="1" t="s">
        <v>23</v>
      </c>
      <c r="C2150" s="1" t="s">
        <v>167</v>
      </c>
      <c r="D2150" s="1" t="s">
        <v>7037</v>
      </c>
      <c r="E2150" s="1" t="s">
        <v>41</v>
      </c>
      <c r="F2150" s="1" t="s">
        <v>44</v>
      </c>
      <c r="G2150" s="2">
        <v>44271</v>
      </c>
      <c r="H2150" s="3">
        <v>0.73888888888888893</v>
      </c>
      <c r="I2150">
        <v>38401774</v>
      </c>
      <c r="J2150">
        <v>6</v>
      </c>
      <c r="K2150" s="1" t="s">
        <v>4130</v>
      </c>
      <c r="L2150">
        <v>0</v>
      </c>
      <c r="M2150" s="4">
        <v>2.8708324653249306</v>
      </c>
      <c r="N2150" s="5">
        <v>14449.5</v>
      </c>
      <c r="O2150" s="5">
        <f>IF(March_21[[#This Row],[WIN_OSE]]=0,('Summary Sheet'!$O$1)-('Summary Sheet'!$O$1*2%),-'Summary Sheet'!$O$1*(March_21[[#This Row],[BSP]]-1))</f>
        <v>1.96</v>
      </c>
    </row>
    <row r="2151" spans="1:15" x14ac:dyDescent="0.25">
      <c r="A2151">
        <v>180652853</v>
      </c>
      <c r="B2151" s="1" t="s">
        <v>23</v>
      </c>
      <c r="C2151" s="1" t="s">
        <v>167</v>
      </c>
      <c r="D2151" s="1" t="s">
        <v>7037</v>
      </c>
      <c r="E2151" s="1" t="s">
        <v>32</v>
      </c>
      <c r="F2151" s="1" t="s">
        <v>44</v>
      </c>
      <c r="G2151" s="2">
        <v>44271</v>
      </c>
      <c r="H2151" s="3">
        <v>0.75138888888888888</v>
      </c>
      <c r="I2151">
        <v>26512108</v>
      </c>
      <c r="J2151">
        <v>2</v>
      </c>
      <c r="K2151" s="1" t="s">
        <v>4443</v>
      </c>
      <c r="L2151">
        <v>0</v>
      </c>
      <c r="M2151" s="4">
        <v>3.5669179513064604</v>
      </c>
      <c r="N2151" s="5">
        <v>13143.12</v>
      </c>
      <c r="O2151" s="5">
        <f>IF(March_21[[#This Row],[WIN_OSE]]=0,('Summary Sheet'!$O$1)-('Summary Sheet'!$O$1*2%),-'Summary Sheet'!$O$1*(March_21[[#This Row],[BSP]]-1))</f>
        <v>1.96</v>
      </c>
    </row>
    <row r="2152" spans="1:15" x14ac:dyDescent="0.25">
      <c r="A2152">
        <v>180655016</v>
      </c>
      <c r="B2152" s="1" t="s">
        <v>1277</v>
      </c>
      <c r="C2152" s="1" t="s">
        <v>3136</v>
      </c>
      <c r="D2152" s="1" t="s">
        <v>7037</v>
      </c>
      <c r="E2152" s="1" t="s">
        <v>39</v>
      </c>
      <c r="F2152" s="1" t="s">
        <v>44</v>
      </c>
      <c r="G2152" s="2">
        <v>44271</v>
      </c>
      <c r="H2152" s="3">
        <v>0.7631944444444444</v>
      </c>
      <c r="I2152">
        <v>38537913</v>
      </c>
      <c r="J2152">
        <v>5</v>
      </c>
      <c r="K2152" s="1" t="s">
        <v>6721</v>
      </c>
      <c r="L2152">
        <v>0</v>
      </c>
      <c r="M2152" s="4">
        <v>2.2907841574130368</v>
      </c>
      <c r="N2152" s="5">
        <v>15931.66</v>
      </c>
      <c r="O2152" s="5">
        <f>IF(March_21[[#This Row],[WIN_OSE]]=0,('Summary Sheet'!$O$1)-('Summary Sheet'!$O$1*2%),-'Summary Sheet'!$O$1*(March_21[[#This Row],[BSP]]-1))</f>
        <v>1.96</v>
      </c>
    </row>
    <row r="2153" spans="1:15" x14ac:dyDescent="0.25">
      <c r="A2153">
        <v>180655022</v>
      </c>
      <c r="B2153" s="1" t="s">
        <v>1277</v>
      </c>
      <c r="C2153" s="1" t="s">
        <v>3136</v>
      </c>
      <c r="D2153" s="1" t="s">
        <v>7037</v>
      </c>
      <c r="E2153" s="1" t="s">
        <v>43</v>
      </c>
      <c r="F2153" s="1" t="s">
        <v>44</v>
      </c>
      <c r="G2153" s="2">
        <v>44271</v>
      </c>
      <c r="H2153" s="3">
        <v>0.77500000000000002</v>
      </c>
      <c r="I2153">
        <v>38844175</v>
      </c>
      <c r="J2153">
        <v>2</v>
      </c>
      <c r="K2153" s="1" t="s">
        <v>6875</v>
      </c>
      <c r="L2153">
        <v>0</v>
      </c>
      <c r="M2153" s="4">
        <v>3.5288404517860164</v>
      </c>
      <c r="N2153" s="5">
        <v>14362.06</v>
      </c>
      <c r="O2153" s="5">
        <f>IF(March_21[[#This Row],[WIN_OSE]]=0,('Summary Sheet'!$O$1)-('Summary Sheet'!$O$1*2%),-'Summary Sheet'!$O$1*(March_21[[#This Row],[BSP]]-1))</f>
        <v>1.96</v>
      </c>
    </row>
    <row r="2154" spans="1:15" x14ac:dyDescent="0.25">
      <c r="A2154">
        <v>180655027</v>
      </c>
      <c r="B2154" s="1" t="s">
        <v>1277</v>
      </c>
      <c r="C2154" s="1" t="s">
        <v>3136</v>
      </c>
      <c r="D2154" s="1" t="s">
        <v>7037</v>
      </c>
      <c r="E2154" s="1" t="s">
        <v>32</v>
      </c>
      <c r="F2154" s="1" t="s">
        <v>44</v>
      </c>
      <c r="G2154" s="2">
        <v>44271</v>
      </c>
      <c r="H2154" s="3">
        <v>0.78541666666666665</v>
      </c>
      <c r="I2154">
        <v>28754811</v>
      </c>
      <c r="J2154">
        <v>3</v>
      </c>
      <c r="K2154" s="1" t="s">
        <v>6337</v>
      </c>
      <c r="L2154">
        <v>0</v>
      </c>
      <c r="M2154" s="4">
        <v>3.0587467482313144</v>
      </c>
      <c r="N2154" s="5">
        <v>12316.2</v>
      </c>
      <c r="O2154" s="5">
        <f>IF(March_21[[#This Row],[WIN_OSE]]=0,('Summary Sheet'!$O$1)-('Summary Sheet'!$O$1*2%),-'Summary Sheet'!$O$1*(March_21[[#This Row],[BSP]]-1))</f>
        <v>1.96</v>
      </c>
    </row>
    <row r="2155" spans="1:15" x14ac:dyDescent="0.25">
      <c r="A2155">
        <v>180655032</v>
      </c>
      <c r="B2155" s="1" t="s">
        <v>1277</v>
      </c>
      <c r="C2155" s="1" t="s">
        <v>3136</v>
      </c>
      <c r="D2155" s="1" t="s">
        <v>7037</v>
      </c>
      <c r="E2155" s="1" t="s">
        <v>30</v>
      </c>
      <c r="F2155" s="1" t="s">
        <v>44</v>
      </c>
      <c r="G2155" s="2">
        <v>44271</v>
      </c>
      <c r="H2155" s="3">
        <v>0.79791666666666672</v>
      </c>
      <c r="I2155">
        <v>37566830</v>
      </c>
      <c r="J2155">
        <v>4</v>
      </c>
      <c r="K2155" s="1" t="s">
        <v>3664</v>
      </c>
      <c r="L2155">
        <v>0</v>
      </c>
      <c r="M2155" s="4">
        <v>2.6110579041984607</v>
      </c>
      <c r="N2155" s="5">
        <v>10516.66</v>
      </c>
      <c r="O2155" s="5">
        <f>IF(March_21[[#This Row],[WIN_OSE]]=0,('Summary Sheet'!$O$1)-('Summary Sheet'!$O$1*2%),-'Summary Sheet'!$O$1*(March_21[[#This Row],[BSP]]-1))</f>
        <v>1.96</v>
      </c>
    </row>
    <row r="2156" spans="1:15" x14ac:dyDescent="0.25">
      <c r="A2156">
        <v>180655036</v>
      </c>
      <c r="B2156" s="1" t="s">
        <v>1277</v>
      </c>
      <c r="C2156" s="1" t="s">
        <v>3136</v>
      </c>
      <c r="D2156" s="1" t="s">
        <v>7037</v>
      </c>
      <c r="E2156" s="1" t="s">
        <v>39</v>
      </c>
      <c r="F2156" s="1" t="s">
        <v>44</v>
      </c>
      <c r="G2156" s="2">
        <v>44271</v>
      </c>
      <c r="H2156" s="3">
        <v>0.80972222222222223</v>
      </c>
      <c r="I2156">
        <v>38833512</v>
      </c>
      <c r="J2156">
        <v>6</v>
      </c>
      <c r="K2156" s="1" t="s">
        <v>6876</v>
      </c>
      <c r="L2156">
        <v>0</v>
      </c>
      <c r="M2156" s="4">
        <v>3.5773549104826636</v>
      </c>
      <c r="N2156" s="5">
        <v>12789.5</v>
      </c>
      <c r="O2156" s="5">
        <f>IF(March_21[[#This Row],[WIN_OSE]]=0,('Summary Sheet'!$O$1)-('Summary Sheet'!$O$1*2%),-'Summary Sheet'!$O$1*(March_21[[#This Row],[BSP]]-1))</f>
        <v>1.96</v>
      </c>
    </row>
    <row r="2157" spans="1:15" x14ac:dyDescent="0.25">
      <c r="A2157">
        <v>180655041</v>
      </c>
      <c r="B2157" s="1" t="s">
        <v>1277</v>
      </c>
      <c r="C2157" s="1" t="s">
        <v>3136</v>
      </c>
      <c r="D2157" s="1" t="s">
        <v>7037</v>
      </c>
      <c r="E2157" s="1" t="s">
        <v>24</v>
      </c>
      <c r="F2157" s="1" t="s">
        <v>44</v>
      </c>
      <c r="G2157" s="2">
        <v>44271</v>
      </c>
      <c r="H2157" s="3">
        <v>0.82013888888888886</v>
      </c>
      <c r="I2157">
        <v>38578385</v>
      </c>
      <c r="J2157">
        <v>1</v>
      </c>
      <c r="K2157" s="1" t="s">
        <v>5670</v>
      </c>
      <c r="L2157">
        <v>0</v>
      </c>
      <c r="M2157" s="4">
        <v>3.0268146318054634</v>
      </c>
      <c r="N2157" s="5">
        <v>17180.12</v>
      </c>
      <c r="O2157" s="5">
        <f>IF(March_21[[#This Row],[WIN_OSE]]=0,('Summary Sheet'!$O$1)-('Summary Sheet'!$O$1*2%),-'Summary Sheet'!$O$1*(March_21[[#This Row],[BSP]]-1))</f>
        <v>1.96</v>
      </c>
    </row>
    <row r="2158" spans="1:15" x14ac:dyDescent="0.25">
      <c r="A2158">
        <v>180655067</v>
      </c>
      <c r="B2158" s="1" t="s">
        <v>1277</v>
      </c>
      <c r="C2158" s="1" t="s">
        <v>3136</v>
      </c>
      <c r="D2158" s="1" t="s">
        <v>7037</v>
      </c>
      <c r="E2158" s="1" t="s">
        <v>41</v>
      </c>
      <c r="F2158" s="1" t="s">
        <v>44</v>
      </c>
      <c r="G2158" s="2">
        <v>44271</v>
      </c>
      <c r="H2158" s="3">
        <v>0.83194444444444449</v>
      </c>
      <c r="I2158">
        <v>38308182</v>
      </c>
      <c r="J2158">
        <v>6</v>
      </c>
      <c r="K2158" s="1" t="s">
        <v>3487</v>
      </c>
      <c r="L2158">
        <v>0</v>
      </c>
      <c r="M2158" s="4">
        <v>3.563997500693167</v>
      </c>
      <c r="N2158" s="5">
        <v>10011.120000000001</v>
      </c>
      <c r="O2158" s="5">
        <f>IF(March_21[[#This Row],[WIN_OSE]]=0,('Summary Sheet'!$O$1)-('Summary Sheet'!$O$1*2%),-'Summary Sheet'!$O$1*(March_21[[#This Row],[BSP]]-1))</f>
        <v>1.96</v>
      </c>
    </row>
    <row r="2159" spans="1:15" x14ac:dyDescent="0.25">
      <c r="A2159">
        <v>180655080</v>
      </c>
      <c r="B2159" s="1" t="s">
        <v>1277</v>
      </c>
      <c r="C2159" s="1" t="s">
        <v>3136</v>
      </c>
      <c r="D2159" s="1" t="s">
        <v>7037</v>
      </c>
      <c r="E2159" s="1" t="s">
        <v>30</v>
      </c>
      <c r="F2159" s="1" t="s">
        <v>44</v>
      </c>
      <c r="G2159" s="2">
        <v>44271</v>
      </c>
      <c r="H2159" s="3">
        <v>0.84166666666666667</v>
      </c>
      <c r="I2159">
        <v>28654014</v>
      </c>
      <c r="J2159">
        <v>1</v>
      </c>
      <c r="K2159" s="1" t="s">
        <v>5369</v>
      </c>
      <c r="L2159">
        <v>0</v>
      </c>
      <c r="M2159" s="4">
        <v>4.4000000000000004</v>
      </c>
      <c r="N2159" s="5">
        <v>9079.4599999999991</v>
      </c>
      <c r="O2159" s="5">
        <f>IF(March_21[[#This Row],[WIN_OSE]]=0,('Summary Sheet'!$O$1)-('Summary Sheet'!$O$1*2%),-'Summary Sheet'!$O$1*(March_21[[#This Row],[BSP]]-1))</f>
        <v>1.96</v>
      </c>
    </row>
    <row r="2160" spans="1:15" x14ac:dyDescent="0.25">
      <c r="A2160">
        <v>180655086</v>
      </c>
      <c r="B2160" s="1" t="s">
        <v>1277</v>
      </c>
      <c r="C2160" s="1" t="s">
        <v>3136</v>
      </c>
      <c r="D2160" s="1" t="s">
        <v>7037</v>
      </c>
      <c r="E2160" s="1" t="s">
        <v>27</v>
      </c>
      <c r="F2160" s="1" t="s">
        <v>305</v>
      </c>
      <c r="G2160" s="2">
        <v>44271</v>
      </c>
      <c r="H2160" s="3">
        <v>0.8520833333333333</v>
      </c>
      <c r="I2160">
        <v>36504011</v>
      </c>
      <c r="J2160">
        <v>3</v>
      </c>
      <c r="K2160" s="1" t="s">
        <v>5672</v>
      </c>
      <c r="L2160">
        <v>1</v>
      </c>
      <c r="M2160" s="4">
        <v>2.3053095474035037</v>
      </c>
      <c r="N2160" s="5">
        <v>28808.44</v>
      </c>
      <c r="O2160" s="5">
        <f>IF(March_21[[#This Row],[WIN_OSE]]=0,('Summary Sheet'!$O$1)-('Summary Sheet'!$O$1*2%),-'Summary Sheet'!$O$1*(March_21[[#This Row],[BSP]]-1))</f>
        <v>-2.6106190948070074</v>
      </c>
    </row>
    <row r="2161" spans="1:15" x14ac:dyDescent="0.25">
      <c r="A2161">
        <v>180655091</v>
      </c>
      <c r="B2161" s="1" t="s">
        <v>1277</v>
      </c>
      <c r="C2161" s="1" t="s">
        <v>3136</v>
      </c>
      <c r="D2161" s="1" t="s">
        <v>7037</v>
      </c>
      <c r="E2161" s="1" t="s">
        <v>39</v>
      </c>
      <c r="F2161" s="1" t="s">
        <v>44</v>
      </c>
      <c r="G2161" s="2">
        <v>44271</v>
      </c>
      <c r="H2161" s="3">
        <v>0.86527777777777781</v>
      </c>
      <c r="I2161">
        <v>38537912</v>
      </c>
      <c r="J2161">
        <v>3</v>
      </c>
      <c r="K2161" s="1" t="s">
        <v>6535</v>
      </c>
      <c r="L2161">
        <v>1</v>
      </c>
      <c r="M2161" s="4">
        <v>1.9593941756698845</v>
      </c>
      <c r="N2161" s="5">
        <v>40422.92</v>
      </c>
      <c r="O2161" s="5">
        <f>IF(March_21[[#This Row],[WIN_OSE]]=0,('Summary Sheet'!$O$1)-('Summary Sheet'!$O$1*2%),-'Summary Sheet'!$O$1*(March_21[[#This Row],[BSP]]-1))</f>
        <v>-1.918788351339769</v>
      </c>
    </row>
    <row r="2162" spans="1:15" x14ac:dyDescent="0.25">
      <c r="A2162">
        <v>180655097</v>
      </c>
      <c r="B2162" s="1" t="s">
        <v>1277</v>
      </c>
      <c r="C2162" s="1" t="s">
        <v>3136</v>
      </c>
      <c r="D2162" s="1" t="s">
        <v>7037</v>
      </c>
      <c r="E2162" s="1" t="s">
        <v>48</v>
      </c>
      <c r="F2162" s="1" t="s">
        <v>367</v>
      </c>
      <c r="G2162" s="2">
        <v>44271</v>
      </c>
      <c r="H2162" s="3">
        <v>0.87569444444444444</v>
      </c>
      <c r="I2162">
        <v>37887247</v>
      </c>
      <c r="J2162">
        <v>6</v>
      </c>
      <c r="K2162" s="1" t="s">
        <v>5374</v>
      </c>
      <c r="L2162">
        <v>0</v>
      </c>
      <c r="M2162" s="4">
        <v>3.6321602923159304</v>
      </c>
      <c r="N2162" s="5">
        <v>13491.2</v>
      </c>
      <c r="O2162" s="5">
        <f>IF(March_21[[#This Row],[WIN_OSE]]=0,('Summary Sheet'!$O$1)-('Summary Sheet'!$O$1*2%),-'Summary Sheet'!$O$1*(March_21[[#This Row],[BSP]]-1))</f>
        <v>1.96</v>
      </c>
    </row>
    <row r="2163" spans="1:15" x14ac:dyDescent="0.25">
      <c r="A2163">
        <v>180655101</v>
      </c>
      <c r="B2163" s="1" t="s">
        <v>1277</v>
      </c>
      <c r="C2163" s="1" t="s">
        <v>3136</v>
      </c>
      <c r="D2163" s="1" t="s">
        <v>7037</v>
      </c>
      <c r="E2163" s="1" t="s">
        <v>24</v>
      </c>
      <c r="F2163" s="1" t="s">
        <v>44</v>
      </c>
      <c r="G2163" s="2">
        <v>44271</v>
      </c>
      <c r="H2163" s="3">
        <v>0.88611111111111107</v>
      </c>
      <c r="I2163">
        <v>38578386</v>
      </c>
      <c r="J2163">
        <v>3</v>
      </c>
      <c r="K2163" s="1" t="s">
        <v>5384</v>
      </c>
      <c r="L2163">
        <v>0</v>
      </c>
      <c r="M2163" s="4">
        <v>3.75</v>
      </c>
      <c r="N2163" s="5">
        <v>7286.72</v>
      </c>
      <c r="O2163" s="5">
        <f>IF(March_21[[#This Row],[WIN_OSE]]=0,('Summary Sheet'!$O$1)-('Summary Sheet'!$O$1*2%),-'Summary Sheet'!$O$1*(March_21[[#This Row],[BSP]]-1))</f>
        <v>1.96</v>
      </c>
    </row>
    <row r="2164" spans="1:15" x14ac:dyDescent="0.25">
      <c r="A2164">
        <v>180655103</v>
      </c>
      <c r="B2164" s="1" t="s">
        <v>1277</v>
      </c>
      <c r="C2164" s="1" t="s">
        <v>3136</v>
      </c>
      <c r="D2164" s="1" t="s">
        <v>7037</v>
      </c>
      <c r="E2164" s="1" t="s">
        <v>24</v>
      </c>
      <c r="F2164" s="1" t="s">
        <v>44</v>
      </c>
      <c r="G2164" s="2">
        <v>44271</v>
      </c>
      <c r="H2164" s="3">
        <v>0.89652777777777781</v>
      </c>
      <c r="I2164">
        <v>36067142</v>
      </c>
      <c r="J2164">
        <v>4</v>
      </c>
      <c r="K2164" s="1" t="s">
        <v>5666</v>
      </c>
      <c r="L2164">
        <v>1</v>
      </c>
      <c r="M2164" s="4">
        <v>3.0954508386361526</v>
      </c>
      <c r="N2164" s="5">
        <v>13101.14</v>
      </c>
      <c r="O2164" s="5">
        <f>IF(March_21[[#This Row],[WIN_OSE]]=0,('Summary Sheet'!$O$1)-('Summary Sheet'!$O$1*2%),-'Summary Sheet'!$O$1*(March_21[[#This Row],[BSP]]-1))</f>
        <v>-4.1909016772723051</v>
      </c>
    </row>
    <row r="2165" spans="1:15" x14ac:dyDescent="0.25">
      <c r="A2165">
        <v>180655105</v>
      </c>
      <c r="B2165" s="1" t="s">
        <v>1277</v>
      </c>
      <c r="C2165" s="1" t="s">
        <v>3136</v>
      </c>
      <c r="D2165" s="1" t="s">
        <v>7037</v>
      </c>
      <c r="E2165" s="1" t="s">
        <v>39</v>
      </c>
      <c r="F2165" s="1" t="s">
        <v>44</v>
      </c>
      <c r="G2165" s="2">
        <v>44271</v>
      </c>
      <c r="H2165" s="3">
        <v>0.90625</v>
      </c>
      <c r="I2165">
        <v>35962173</v>
      </c>
      <c r="J2165">
        <v>1</v>
      </c>
      <c r="K2165" s="1" t="s">
        <v>5939</v>
      </c>
      <c r="L2165">
        <v>0</v>
      </c>
      <c r="M2165" s="4">
        <v>3.95</v>
      </c>
      <c r="N2165" s="5">
        <v>14519.64</v>
      </c>
      <c r="O2165" s="5">
        <f>IF(March_21[[#This Row],[WIN_OSE]]=0,('Summary Sheet'!$O$1)-('Summary Sheet'!$O$1*2%),-'Summary Sheet'!$O$1*(March_21[[#This Row],[BSP]]-1))</f>
        <v>1.96</v>
      </c>
    </row>
    <row r="2166" spans="1:15" x14ac:dyDescent="0.25">
      <c r="A2166">
        <v>180656675</v>
      </c>
      <c r="B2166" s="1" t="s">
        <v>16</v>
      </c>
      <c r="C2166" s="1" t="s">
        <v>3138</v>
      </c>
      <c r="D2166" s="1" t="s">
        <v>7037</v>
      </c>
      <c r="E2166" s="1" t="s">
        <v>289</v>
      </c>
      <c r="F2166" s="1" t="s">
        <v>5223</v>
      </c>
      <c r="G2166" s="2">
        <v>44271</v>
      </c>
      <c r="H2166" s="3">
        <v>0.75624999999999998</v>
      </c>
      <c r="I2166">
        <v>22532145</v>
      </c>
      <c r="J2166">
        <v>2</v>
      </c>
      <c r="K2166" s="1" t="s">
        <v>4766</v>
      </c>
      <c r="L2166">
        <v>0</v>
      </c>
      <c r="M2166" s="4">
        <v>4.5</v>
      </c>
      <c r="N2166" s="5">
        <v>7022.68</v>
      </c>
      <c r="O2166" s="5">
        <f>IF(March_21[[#This Row],[WIN_OSE]]=0,('Summary Sheet'!$O$1)-('Summary Sheet'!$O$1*2%),-'Summary Sheet'!$O$1*(March_21[[#This Row],[BSP]]-1))</f>
        <v>1.96</v>
      </c>
    </row>
    <row r="2167" spans="1:15" x14ac:dyDescent="0.25">
      <c r="A2167">
        <v>180656677</v>
      </c>
      <c r="B2167" s="1" t="s">
        <v>16</v>
      </c>
      <c r="C2167" s="1" t="s">
        <v>3138</v>
      </c>
      <c r="D2167" s="1" t="s">
        <v>7037</v>
      </c>
      <c r="E2167" s="1" t="s">
        <v>45</v>
      </c>
      <c r="F2167" s="1" t="s">
        <v>58</v>
      </c>
      <c r="G2167" s="2">
        <v>44271</v>
      </c>
      <c r="H2167" s="3">
        <v>0.76944444444444449</v>
      </c>
      <c r="I2167">
        <v>5846510</v>
      </c>
      <c r="J2167">
        <v>2</v>
      </c>
      <c r="K2167" s="1" t="s">
        <v>5639</v>
      </c>
      <c r="L2167">
        <v>0</v>
      </c>
      <c r="M2167" s="4">
        <v>3.8136332786013374</v>
      </c>
      <c r="N2167" s="5">
        <v>9884.1200000000008</v>
      </c>
      <c r="O2167" s="5">
        <f>IF(March_21[[#This Row],[WIN_OSE]]=0,('Summary Sheet'!$O$1)-('Summary Sheet'!$O$1*2%),-'Summary Sheet'!$O$1*(March_21[[#This Row],[BSP]]-1))</f>
        <v>1.96</v>
      </c>
    </row>
    <row r="2168" spans="1:15" x14ac:dyDescent="0.25">
      <c r="A2168">
        <v>180656679</v>
      </c>
      <c r="B2168" s="1" t="s">
        <v>16</v>
      </c>
      <c r="C2168" s="1" t="s">
        <v>3138</v>
      </c>
      <c r="D2168" s="1" t="s">
        <v>7037</v>
      </c>
      <c r="E2168" s="1" t="s">
        <v>39</v>
      </c>
      <c r="F2168" s="1" t="s">
        <v>44</v>
      </c>
      <c r="G2168" s="2">
        <v>44271</v>
      </c>
      <c r="H2168" s="3">
        <v>0.77986111111111112</v>
      </c>
      <c r="I2168">
        <v>27754325</v>
      </c>
      <c r="J2168">
        <v>6</v>
      </c>
      <c r="K2168" s="1" t="s">
        <v>6648</v>
      </c>
      <c r="L2168">
        <v>0</v>
      </c>
      <c r="M2168" s="4">
        <v>3.9303671140000001</v>
      </c>
      <c r="N2168" s="5">
        <v>3925.48</v>
      </c>
      <c r="O2168" s="5">
        <f>IF(March_21[[#This Row],[WIN_OSE]]=0,('Summary Sheet'!$O$1)-('Summary Sheet'!$O$1*2%),-'Summary Sheet'!$O$1*(March_21[[#This Row],[BSP]]-1))</f>
        <v>1.96</v>
      </c>
    </row>
    <row r="2169" spans="1:15" x14ac:dyDescent="0.25">
      <c r="A2169">
        <v>180656681</v>
      </c>
      <c r="B2169" s="1" t="s">
        <v>16</v>
      </c>
      <c r="C2169" s="1" t="s">
        <v>3138</v>
      </c>
      <c r="D2169" s="1" t="s">
        <v>7037</v>
      </c>
      <c r="E2169" s="1" t="s">
        <v>47</v>
      </c>
      <c r="F2169" s="1" t="s">
        <v>44</v>
      </c>
      <c r="G2169" s="2">
        <v>44271</v>
      </c>
      <c r="H2169" s="3">
        <v>0.79027777777777775</v>
      </c>
      <c r="I2169">
        <v>2298474</v>
      </c>
      <c r="J2169">
        <v>2</v>
      </c>
      <c r="K2169" s="1" t="s">
        <v>6651</v>
      </c>
      <c r="L2169">
        <v>1</v>
      </c>
      <c r="M2169" s="4">
        <v>3.6482106697989538</v>
      </c>
      <c r="N2169" s="5">
        <v>14680.3</v>
      </c>
      <c r="O2169" s="5">
        <f>IF(March_21[[#This Row],[WIN_OSE]]=0,('Summary Sheet'!$O$1)-('Summary Sheet'!$O$1*2%),-'Summary Sheet'!$O$1*(March_21[[#This Row],[BSP]]-1))</f>
        <v>-5.2964213395979076</v>
      </c>
    </row>
    <row r="2170" spans="1:15" x14ac:dyDescent="0.25">
      <c r="A2170">
        <v>180656683</v>
      </c>
      <c r="B2170" s="1" t="s">
        <v>16</v>
      </c>
      <c r="C2170" s="1" t="s">
        <v>3138</v>
      </c>
      <c r="D2170" s="1" t="s">
        <v>7037</v>
      </c>
      <c r="E2170" s="1" t="s">
        <v>27</v>
      </c>
      <c r="F2170" s="1" t="s">
        <v>58</v>
      </c>
      <c r="G2170" s="2">
        <v>44271</v>
      </c>
      <c r="H2170" s="3">
        <v>0.8041666666666667</v>
      </c>
      <c r="I2170">
        <v>37471830</v>
      </c>
      <c r="J2170">
        <v>1</v>
      </c>
      <c r="K2170" s="1" t="s">
        <v>5647</v>
      </c>
      <c r="L2170">
        <v>0</v>
      </c>
      <c r="M2170" s="4">
        <v>4</v>
      </c>
      <c r="N2170" s="5">
        <v>11264.08</v>
      </c>
      <c r="O2170" s="5">
        <f>IF(March_21[[#This Row],[WIN_OSE]]=0,('Summary Sheet'!$O$1)-('Summary Sheet'!$O$1*2%),-'Summary Sheet'!$O$1*(March_21[[#This Row],[BSP]]-1))</f>
        <v>1.96</v>
      </c>
    </row>
    <row r="2171" spans="1:15" x14ac:dyDescent="0.25">
      <c r="A2171">
        <v>180656685</v>
      </c>
      <c r="B2171" s="1" t="s">
        <v>16</v>
      </c>
      <c r="C2171" s="1" t="s">
        <v>3138</v>
      </c>
      <c r="D2171" s="1" t="s">
        <v>7037</v>
      </c>
      <c r="E2171" s="1" t="s">
        <v>43</v>
      </c>
      <c r="F2171" s="1" t="s">
        <v>44</v>
      </c>
      <c r="G2171" s="2">
        <v>44271</v>
      </c>
      <c r="H2171" s="3">
        <v>0.81666666666666665</v>
      </c>
      <c r="I2171">
        <v>38834008</v>
      </c>
      <c r="J2171">
        <v>3</v>
      </c>
      <c r="K2171" s="1" t="s">
        <v>5636</v>
      </c>
      <c r="L2171">
        <v>1</v>
      </c>
      <c r="M2171" s="4">
        <v>1.8133922342030251</v>
      </c>
      <c r="N2171" s="5">
        <v>30357.16</v>
      </c>
      <c r="O2171" s="5">
        <f>IF(March_21[[#This Row],[WIN_OSE]]=0,('Summary Sheet'!$O$1)-('Summary Sheet'!$O$1*2%),-'Summary Sheet'!$O$1*(March_21[[#This Row],[BSP]]-1))</f>
        <v>-1.6267844684060502</v>
      </c>
    </row>
    <row r="2172" spans="1:15" x14ac:dyDescent="0.25">
      <c r="A2172">
        <v>180656687</v>
      </c>
      <c r="B2172" s="1" t="s">
        <v>16</v>
      </c>
      <c r="C2172" s="1" t="s">
        <v>3138</v>
      </c>
      <c r="D2172" s="1" t="s">
        <v>7037</v>
      </c>
      <c r="E2172" s="1" t="s">
        <v>314</v>
      </c>
      <c r="F2172" s="1" t="s">
        <v>5223</v>
      </c>
      <c r="G2172" s="2">
        <v>44271</v>
      </c>
      <c r="H2172" s="3">
        <v>0.8305555555555556</v>
      </c>
      <c r="I2172">
        <v>36629714</v>
      </c>
      <c r="J2172">
        <v>2</v>
      </c>
      <c r="K2172" s="1" t="s">
        <v>6644</v>
      </c>
      <c r="L2172">
        <v>1</v>
      </c>
      <c r="M2172" s="4">
        <v>3.5752758660000001</v>
      </c>
      <c r="N2172" s="5">
        <v>11346.76</v>
      </c>
      <c r="O2172" s="5">
        <f>IF(March_21[[#This Row],[WIN_OSE]]=0,('Summary Sheet'!$O$1)-('Summary Sheet'!$O$1*2%),-'Summary Sheet'!$O$1*(March_21[[#This Row],[BSP]]-1))</f>
        <v>-5.1505517320000003</v>
      </c>
    </row>
    <row r="2173" spans="1:15" x14ac:dyDescent="0.25">
      <c r="A2173">
        <v>180656689</v>
      </c>
      <c r="B2173" s="1" t="s">
        <v>16</v>
      </c>
      <c r="C2173" s="1" t="s">
        <v>3138</v>
      </c>
      <c r="D2173" s="1" t="s">
        <v>7037</v>
      </c>
      <c r="E2173" s="1" t="s">
        <v>45</v>
      </c>
      <c r="F2173" s="1" t="s">
        <v>58</v>
      </c>
      <c r="G2173" s="2">
        <v>44271</v>
      </c>
      <c r="H2173" s="3">
        <v>0.84513888888888888</v>
      </c>
      <c r="I2173">
        <v>38038078</v>
      </c>
      <c r="J2173">
        <v>2</v>
      </c>
      <c r="K2173" s="1" t="s">
        <v>5638</v>
      </c>
      <c r="L2173">
        <v>0</v>
      </c>
      <c r="M2173" s="4">
        <v>3.9952944069999998</v>
      </c>
      <c r="N2173" s="5">
        <v>6109.04</v>
      </c>
      <c r="O2173" s="5">
        <f>IF(March_21[[#This Row],[WIN_OSE]]=0,('Summary Sheet'!$O$1)-('Summary Sheet'!$O$1*2%),-'Summary Sheet'!$O$1*(March_21[[#This Row],[BSP]]-1))</f>
        <v>1.96</v>
      </c>
    </row>
    <row r="2174" spans="1:15" x14ac:dyDescent="0.25">
      <c r="A2174">
        <v>180656691</v>
      </c>
      <c r="B2174" s="1" t="s">
        <v>16</v>
      </c>
      <c r="C2174" s="1" t="s">
        <v>3138</v>
      </c>
      <c r="D2174" s="1" t="s">
        <v>7037</v>
      </c>
      <c r="E2174" s="1" t="s">
        <v>43</v>
      </c>
      <c r="F2174" s="1" t="s">
        <v>44</v>
      </c>
      <c r="G2174" s="2">
        <v>44271</v>
      </c>
      <c r="H2174" s="3">
        <v>0.85972222222222228</v>
      </c>
      <c r="I2174">
        <v>37096812</v>
      </c>
      <c r="J2174">
        <v>4</v>
      </c>
      <c r="K2174" s="1" t="s">
        <v>5652</v>
      </c>
      <c r="L2174">
        <v>0</v>
      </c>
      <c r="M2174" s="4">
        <v>4.6759394253179209</v>
      </c>
      <c r="N2174" s="5">
        <v>5845.28</v>
      </c>
      <c r="O2174" s="5">
        <f>IF(March_21[[#This Row],[WIN_OSE]]=0,('Summary Sheet'!$O$1)-('Summary Sheet'!$O$1*2%),-'Summary Sheet'!$O$1*(March_21[[#This Row],[BSP]]-1))</f>
        <v>1.96</v>
      </c>
    </row>
    <row r="2175" spans="1:15" x14ac:dyDescent="0.25">
      <c r="A2175">
        <v>180656693</v>
      </c>
      <c r="B2175" s="1" t="s">
        <v>16</v>
      </c>
      <c r="C2175" s="1" t="s">
        <v>3138</v>
      </c>
      <c r="D2175" s="1" t="s">
        <v>7037</v>
      </c>
      <c r="E2175" s="1" t="s">
        <v>32</v>
      </c>
      <c r="F2175" s="1" t="s">
        <v>44</v>
      </c>
      <c r="G2175" s="2">
        <v>44271</v>
      </c>
      <c r="H2175" s="3">
        <v>0.87083333333333335</v>
      </c>
      <c r="I2175">
        <v>37099026</v>
      </c>
      <c r="J2175">
        <v>1</v>
      </c>
      <c r="K2175" s="1" t="s">
        <v>5649</v>
      </c>
      <c r="L2175">
        <v>1</v>
      </c>
      <c r="M2175" s="4">
        <v>3.117804280817654</v>
      </c>
      <c r="N2175" s="5">
        <v>19848.259999999998</v>
      </c>
      <c r="O2175" s="5">
        <f>IF(March_21[[#This Row],[WIN_OSE]]=0,('Summary Sheet'!$O$1)-('Summary Sheet'!$O$1*2%),-'Summary Sheet'!$O$1*(March_21[[#This Row],[BSP]]-1))</f>
        <v>-4.2356085616353081</v>
      </c>
    </row>
    <row r="2176" spans="1:15" x14ac:dyDescent="0.25">
      <c r="A2176">
        <v>180656695</v>
      </c>
      <c r="B2176" s="1" t="s">
        <v>16</v>
      </c>
      <c r="C2176" s="1" t="s">
        <v>3138</v>
      </c>
      <c r="D2176" s="1" t="s">
        <v>7037</v>
      </c>
      <c r="E2176" s="1" t="s">
        <v>39</v>
      </c>
      <c r="F2176" s="1" t="s">
        <v>44</v>
      </c>
      <c r="G2176" s="2">
        <v>44271</v>
      </c>
      <c r="H2176" s="3">
        <v>0.8833333333333333</v>
      </c>
      <c r="I2176">
        <v>38834012</v>
      </c>
      <c r="J2176">
        <v>1</v>
      </c>
      <c r="K2176" s="1" t="s">
        <v>133</v>
      </c>
      <c r="L2176">
        <v>0</v>
      </c>
      <c r="M2176" s="4">
        <v>4</v>
      </c>
      <c r="N2176" s="5">
        <v>5760.04</v>
      </c>
      <c r="O2176" s="5">
        <f>IF(March_21[[#This Row],[WIN_OSE]]=0,('Summary Sheet'!$O$1)-('Summary Sheet'!$O$1*2%),-'Summary Sheet'!$O$1*(March_21[[#This Row],[BSP]]-1))</f>
        <v>1.96</v>
      </c>
    </row>
    <row r="2177" spans="1:15" x14ac:dyDescent="0.25">
      <c r="A2177">
        <v>180656697</v>
      </c>
      <c r="B2177" s="1" t="s">
        <v>16</v>
      </c>
      <c r="C2177" s="1" t="s">
        <v>3138</v>
      </c>
      <c r="D2177" s="1" t="s">
        <v>7037</v>
      </c>
      <c r="E2177" s="1" t="s">
        <v>27</v>
      </c>
      <c r="F2177" s="1" t="s">
        <v>58</v>
      </c>
      <c r="G2177" s="2">
        <v>44271</v>
      </c>
      <c r="H2177" s="3">
        <v>0.89444444444444449</v>
      </c>
      <c r="I2177">
        <v>21781216</v>
      </c>
      <c r="J2177">
        <v>2</v>
      </c>
      <c r="K2177" s="1" t="s">
        <v>4787</v>
      </c>
      <c r="L2177">
        <v>0</v>
      </c>
      <c r="M2177" s="4">
        <v>4.5</v>
      </c>
      <c r="N2177" s="5">
        <v>11330.92</v>
      </c>
      <c r="O2177" s="5">
        <f>IF(March_21[[#This Row],[WIN_OSE]]=0,('Summary Sheet'!$O$1)-('Summary Sheet'!$O$1*2%),-'Summary Sheet'!$O$1*(March_21[[#This Row],[BSP]]-1))</f>
        <v>1.96</v>
      </c>
    </row>
    <row r="2178" spans="1:15" x14ac:dyDescent="0.25">
      <c r="A2178">
        <v>180658227</v>
      </c>
      <c r="B2178" s="1" t="s">
        <v>19</v>
      </c>
      <c r="C2178" s="1" t="s">
        <v>3137</v>
      </c>
      <c r="D2178" s="1" t="s">
        <v>7037</v>
      </c>
      <c r="E2178" s="1" t="s">
        <v>32</v>
      </c>
      <c r="F2178" s="1" t="s">
        <v>35</v>
      </c>
      <c r="G2178" s="2">
        <v>44271</v>
      </c>
      <c r="H2178" s="3">
        <v>0.7680555555555556</v>
      </c>
      <c r="I2178">
        <v>27221557</v>
      </c>
      <c r="J2178">
        <v>4</v>
      </c>
      <c r="K2178" s="1" t="s">
        <v>5887</v>
      </c>
      <c r="L2178">
        <v>1</v>
      </c>
      <c r="M2178" s="4">
        <v>2.1</v>
      </c>
      <c r="N2178" s="5">
        <v>26310.48</v>
      </c>
      <c r="O2178" s="5">
        <f>IF(March_21[[#This Row],[WIN_OSE]]=0,('Summary Sheet'!$O$1)-('Summary Sheet'!$O$1*2%),-'Summary Sheet'!$O$1*(March_21[[#This Row],[BSP]]-1))</f>
        <v>-2.2000000000000002</v>
      </c>
    </row>
    <row r="2179" spans="1:15" x14ac:dyDescent="0.25">
      <c r="A2179">
        <v>180658229</v>
      </c>
      <c r="B2179" s="1" t="s">
        <v>19</v>
      </c>
      <c r="C2179" s="1" t="s">
        <v>3137</v>
      </c>
      <c r="D2179" s="1" t="s">
        <v>7037</v>
      </c>
      <c r="E2179" s="1" t="s">
        <v>48</v>
      </c>
      <c r="F2179" s="1" t="s">
        <v>62</v>
      </c>
      <c r="G2179" s="2">
        <v>44271</v>
      </c>
      <c r="H2179" s="3">
        <v>0.77847222222222223</v>
      </c>
      <c r="I2179">
        <v>27784071</v>
      </c>
      <c r="J2179">
        <v>6</v>
      </c>
      <c r="K2179" s="1" t="s">
        <v>5896</v>
      </c>
      <c r="L2179">
        <v>0</v>
      </c>
      <c r="M2179" s="4">
        <v>4.113605071107731</v>
      </c>
      <c r="N2179" s="5">
        <v>10924.98</v>
      </c>
      <c r="O2179" s="5">
        <f>IF(March_21[[#This Row],[WIN_OSE]]=0,('Summary Sheet'!$O$1)-('Summary Sheet'!$O$1*2%),-'Summary Sheet'!$O$1*(March_21[[#This Row],[BSP]]-1))</f>
        <v>1.96</v>
      </c>
    </row>
    <row r="2180" spans="1:15" x14ac:dyDescent="0.25">
      <c r="A2180">
        <v>180658231</v>
      </c>
      <c r="B2180" s="1" t="s">
        <v>19</v>
      </c>
      <c r="C2180" s="1" t="s">
        <v>3137</v>
      </c>
      <c r="D2180" s="1" t="s">
        <v>7037</v>
      </c>
      <c r="E2180" s="1" t="s">
        <v>20</v>
      </c>
      <c r="F2180" s="1" t="s">
        <v>35</v>
      </c>
      <c r="G2180" s="2">
        <v>44271</v>
      </c>
      <c r="H2180" s="3">
        <v>0.79097222222222219</v>
      </c>
      <c r="I2180">
        <v>37472396</v>
      </c>
      <c r="J2180">
        <v>4</v>
      </c>
      <c r="K2180" s="1" t="s">
        <v>4746</v>
      </c>
      <c r="L2180">
        <v>0</v>
      </c>
      <c r="M2180" s="4">
        <v>2.8931283093258298</v>
      </c>
      <c r="N2180" s="5">
        <v>11036.98</v>
      </c>
      <c r="O2180" s="5">
        <f>IF(March_21[[#This Row],[WIN_OSE]]=0,('Summary Sheet'!$O$1)-('Summary Sheet'!$O$1*2%),-'Summary Sheet'!$O$1*(March_21[[#This Row],[BSP]]-1))</f>
        <v>1.96</v>
      </c>
    </row>
    <row r="2181" spans="1:15" x14ac:dyDescent="0.25">
      <c r="A2181">
        <v>180658233</v>
      </c>
      <c r="B2181" s="1" t="s">
        <v>19</v>
      </c>
      <c r="C2181" s="1" t="s">
        <v>3137</v>
      </c>
      <c r="D2181" s="1" t="s">
        <v>7037</v>
      </c>
      <c r="E2181" s="1" t="s">
        <v>47</v>
      </c>
      <c r="F2181" s="1" t="s">
        <v>35</v>
      </c>
      <c r="G2181" s="2">
        <v>44271</v>
      </c>
      <c r="H2181" s="3">
        <v>0.80277777777777781</v>
      </c>
      <c r="I2181">
        <v>32815218</v>
      </c>
      <c r="J2181">
        <v>4</v>
      </c>
      <c r="K2181" s="1" t="s">
        <v>3981</v>
      </c>
      <c r="L2181">
        <v>1</v>
      </c>
      <c r="M2181" s="4">
        <v>3.20892128064399</v>
      </c>
      <c r="N2181" s="5">
        <v>7803.8</v>
      </c>
      <c r="O2181" s="5">
        <f>IF(March_21[[#This Row],[WIN_OSE]]=0,('Summary Sheet'!$O$1)-('Summary Sheet'!$O$1*2%),-'Summary Sheet'!$O$1*(March_21[[#This Row],[BSP]]-1))</f>
        <v>-4.4178425612879799</v>
      </c>
    </row>
    <row r="2182" spans="1:15" x14ac:dyDescent="0.25">
      <c r="A2182">
        <v>180658235</v>
      </c>
      <c r="B2182" s="1" t="s">
        <v>19</v>
      </c>
      <c r="C2182" s="1" t="s">
        <v>3137</v>
      </c>
      <c r="D2182" s="1" t="s">
        <v>7037</v>
      </c>
      <c r="E2182" s="1" t="s">
        <v>41</v>
      </c>
      <c r="F2182" s="1" t="s">
        <v>35</v>
      </c>
      <c r="G2182" s="2">
        <v>44271</v>
      </c>
      <c r="H2182" s="3">
        <v>0.81527777777777777</v>
      </c>
      <c r="I2182">
        <v>23499863</v>
      </c>
      <c r="J2182">
        <v>5</v>
      </c>
      <c r="K2182" s="1" t="s">
        <v>6670</v>
      </c>
      <c r="L2182">
        <v>0</v>
      </c>
      <c r="M2182" s="4">
        <v>3.9727268732685115</v>
      </c>
      <c r="N2182" s="5">
        <v>9097.9599999999991</v>
      </c>
      <c r="O2182" s="5">
        <f>IF(March_21[[#This Row],[WIN_OSE]]=0,('Summary Sheet'!$O$1)-('Summary Sheet'!$O$1*2%),-'Summary Sheet'!$O$1*(March_21[[#This Row],[BSP]]-1))</f>
        <v>1.96</v>
      </c>
    </row>
    <row r="2183" spans="1:15" x14ac:dyDescent="0.25">
      <c r="A2183">
        <v>180658237</v>
      </c>
      <c r="B2183" s="1" t="s">
        <v>19</v>
      </c>
      <c r="C2183" s="1" t="s">
        <v>3137</v>
      </c>
      <c r="D2183" s="1" t="s">
        <v>7037</v>
      </c>
      <c r="E2183" s="1" t="s">
        <v>39</v>
      </c>
      <c r="F2183" s="1" t="s">
        <v>35</v>
      </c>
      <c r="G2183" s="2">
        <v>44271</v>
      </c>
      <c r="H2183" s="3">
        <v>0.82708333333333328</v>
      </c>
      <c r="I2183">
        <v>35437693</v>
      </c>
      <c r="J2183">
        <v>6</v>
      </c>
      <c r="K2183" s="1" t="s">
        <v>120</v>
      </c>
      <c r="L2183">
        <v>0</v>
      </c>
      <c r="M2183" s="4">
        <v>4.1386253824214405</v>
      </c>
      <c r="N2183" s="5">
        <v>11998.4</v>
      </c>
      <c r="O2183" s="5">
        <f>IF(March_21[[#This Row],[WIN_OSE]]=0,('Summary Sheet'!$O$1)-('Summary Sheet'!$O$1*2%),-'Summary Sheet'!$O$1*(March_21[[#This Row],[BSP]]-1))</f>
        <v>1.96</v>
      </c>
    </row>
    <row r="2184" spans="1:15" x14ac:dyDescent="0.25">
      <c r="A2184">
        <v>180658239</v>
      </c>
      <c r="B2184" s="1" t="s">
        <v>19</v>
      </c>
      <c r="C2184" s="1" t="s">
        <v>3137</v>
      </c>
      <c r="D2184" s="1" t="s">
        <v>7037</v>
      </c>
      <c r="E2184" s="1" t="s">
        <v>32</v>
      </c>
      <c r="F2184" s="1" t="s">
        <v>35</v>
      </c>
      <c r="G2184" s="2">
        <v>44271</v>
      </c>
      <c r="H2184" s="3">
        <v>0.83750000000000002</v>
      </c>
      <c r="I2184">
        <v>28727226</v>
      </c>
      <c r="J2184">
        <v>1</v>
      </c>
      <c r="K2184" s="1" t="s">
        <v>1184</v>
      </c>
      <c r="L2184">
        <v>0</v>
      </c>
      <c r="M2184" s="4">
        <v>4.4000000000000004</v>
      </c>
      <c r="N2184" s="5">
        <v>7635.08</v>
      </c>
      <c r="O2184" s="5">
        <f>IF(March_21[[#This Row],[WIN_OSE]]=0,('Summary Sheet'!$O$1)-('Summary Sheet'!$O$1*2%),-'Summary Sheet'!$O$1*(March_21[[#This Row],[BSP]]-1))</f>
        <v>1.96</v>
      </c>
    </row>
    <row r="2185" spans="1:15" x14ac:dyDescent="0.25">
      <c r="A2185">
        <v>180658241</v>
      </c>
      <c r="B2185" s="1" t="s">
        <v>19</v>
      </c>
      <c r="C2185" s="1" t="s">
        <v>3137</v>
      </c>
      <c r="D2185" s="1" t="s">
        <v>7037</v>
      </c>
      <c r="E2185" s="1" t="s">
        <v>48</v>
      </c>
      <c r="F2185" s="1" t="s">
        <v>960</v>
      </c>
      <c r="G2185" s="2">
        <v>44271</v>
      </c>
      <c r="H2185" s="3">
        <v>0.84791666666666665</v>
      </c>
      <c r="I2185">
        <v>36800892</v>
      </c>
      <c r="J2185">
        <v>2</v>
      </c>
      <c r="K2185" s="1" t="s">
        <v>542</v>
      </c>
      <c r="L2185">
        <v>0</v>
      </c>
      <c r="M2185" s="4">
        <v>3.3219015650000001</v>
      </c>
      <c r="N2185" s="5">
        <v>15499.38</v>
      </c>
      <c r="O2185" s="5">
        <f>IF(March_21[[#This Row],[WIN_OSE]]=0,('Summary Sheet'!$O$1)-('Summary Sheet'!$O$1*2%),-'Summary Sheet'!$O$1*(March_21[[#This Row],[BSP]]-1))</f>
        <v>1.96</v>
      </c>
    </row>
    <row r="2186" spans="1:15" x14ac:dyDescent="0.25">
      <c r="A2186">
        <v>180658243</v>
      </c>
      <c r="B2186" s="1" t="s">
        <v>19</v>
      </c>
      <c r="C2186" s="1" t="s">
        <v>3137</v>
      </c>
      <c r="D2186" s="1" t="s">
        <v>7037</v>
      </c>
      <c r="E2186" s="1" t="s">
        <v>24</v>
      </c>
      <c r="F2186" s="1" t="s">
        <v>35</v>
      </c>
      <c r="G2186" s="2">
        <v>44271</v>
      </c>
      <c r="H2186" s="3">
        <v>0.85833333333333328</v>
      </c>
      <c r="I2186">
        <v>38290585</v>
      </c>
      <c r="J2186">
        <v>2</v>
      </c>
      <c r="K2186" s="1" t="s">
        <v>3654</v>
      </c>
      <c r="L2186">
        <v>0</v>
      </c>
      <c r="M2186" s="4">
        <v>4.0126850532684237</v>
      </c>
      <c r="N2186" s="5">
        <v>11652.36</v>
      </c>
      <c r="O2186" s="5">
        <f>IF(March_21[[#This Row],[WIN_OSE]]=0,('Summary Sheet'!$O$1)-('Summary Sheet'!$O$1*2%),-'Summary Sheet'!$O$1*(March_21[[#This Row],[BSP]]-1))</f>
        <v>1.96</v>
      </c>
    </row>
    <row r="2187" spans="1:15" x14ac:dyDescent="0.25">
      <c r="A2187">
        <v>180658245</v>
      </c>
      <c r="B2187" s="1" t="s">
        <v>19</v>
      </c>
      <c r="C2187" s="1" t="s">
        <v>3137</v>
      </c>
      <c r="D2187" s="1" t="s">
        <v>7037</v>
      </c>
      <c r="E2187" s="1" t="s">
        <v>43</v>
      </c>
      <c r="F2187" s="1" t="s">
        <v>35</v>
      </c>
      <c r="G2187" s="2">
        <v>44271</v>
      </c>
      <c r="H2187" s="3">
        <v>0.86944444444444446</v>
      </c>
      <c r="I2187">
        <v>35842205</v>
      </c>
      <c r="J2187">
        <v>4</v>
      </c>
      <c r="K2187" s="1" t="s">
        <v>827</v>
      </c>
      <c r="L2187">
        <v>1</v>
      </c>
      <c r="M2187" s="4">
        <v>3.2</v>
      </c>
      <c r="N2187" s="5">
        <v>20119.84</v>
      </c>
      <c r="O2187" s="5">
        <f>IF(March_21[[#This Row],[WIN_OSE]]=0,('Summary Sheet'!$O$1)-('Summary Sheet'!$O$1*2%),-'Summary Sheet'!$O$1*(March_21[[#This Row],[BSP]]-1))</f>
        <v>-4.4000000000000004</v>
      </c>
    </row>
    <row r="2188" spans="1:15" x14ac:dyDescent="0.25">
      <c r="A2188">
        <v>180658247</v>
      </c>
      <c r="B2188" s="1" t="s">
        <v>19</v>
      </c>
      <c r="C2188" s="1" t="s">
        <v>3137</v>
      </c>
      <c r="D2188" s="1" t="s">
        <v>7037</v>
      </c>
      <c r="E2188" s="1" t="s">
        <v>47</v>
      </c>
      <c r="F2188" s="1" t="s">
        <v>35</v>
      </c>
      <c r="G2188" s="2">
        <v>44271</v>
      </c>
      <c r="H2188" s="3">
        <v>0.88263888888888886</v>
      </c>
      <c r="I2188">
        <v>37632650</v>
      </c>
      <c r="J2188">
        <v>3</v>
      </c>
      <c r="K2188" s="1" t="s">
        <v>76</v>
      </c>
      <c r="L2188">
        <v>0</v>
      </c>
      <c r="M2188" s="4">
        <v>4.2795215556700708</v>
      </c>
      <c r="N2188" s="5">
        <v>15285.06</v>
      </c>
      <c r="O2188" s="5">
        <f>IF(March_21[[#This Row],[WIN_OSE]]=0,('Summary Sheet'!$O$1)-('Summary Sheet'!$O$1*2%),-'Summary Sheet'!$O$1*(March_21[[#This Row],[BSP]]-1))</f>
        <v>1.96</v>
      </c>
    </row>
    <row r="2189" spans="1:15" x14ac:dyDescent="0.25">
      <c r="A2189">
        <v>180658249</v>
      </c>
      <c r="B2189" s="1" t="s">
        <v>19</v>
      </c>
      <c r="C2189" s="1" t="s">
        <v>3137</v>
      </c>
      <c r="D2189" s="1" t="s">
        <v>7037</v>
      </c>
      <c r="E2189" s="1" t="s">
        <v>43</v>
      </c>
      <c r="F2189" s="1" t="s">
        <v>35</v>
      </c>
      <c r="G2189" s="2">
        <v>44271</v>
      </c>
      <c r="H2189" s="3">
        <v>0.8930555555555556</v>
      </c>
      <c r="I2189">
        <v>38758177</v>
      </c>
      <c r="J2189">
        <v>6</v>
      </c>
      <c r="K2189" s="1" t="s">
        <v>5617</v>
      </c>
      <c r="L2189">
        <v>1</v>
      </c>
      <c r="M2189" s="4">
        <v>4</v>
      </c>
      <c r="N2189" s="5">
        <v>8423.2199999999993</v>
      </c>
      <c r="O2189" s="5">
        <f>IF(March_21[[#This Row],[WIN_OSE]]=0,('Summary Sheet'!$O$1)-('Summary Sheet'!$O$1*2%),-'Summary Sheet'!$O$1*(March_21[[#This Row],[BSP]]-1))</f>
        <v>-6</v>
      </c>
    </row>
    <row r="2190" spans="1:15" x14ac:dyDescent="0.25">
      <c r="A2190">
        <v>180658568</v>
      </c>
      <c r="B2190" s="1" t="s">
        <v>16</v>
      </c>
      <c r="C2190" s="1" t="s">
        <v>3130</v>
      </c>
      <c r="D2190" s="1" t="s">
        <v>7037</v>
      </c>
      <c r="E2190" s="1" t="s">
        <v>24</v>
      </c>
      <c r="F2190" s="1" t="s">
        <v>168</v>
      </c>
      <c r="G2190" s="2">
        <v>44271</v>
      </c>
      <c r="H2190" s="3">
        <v>0.76180555555555551</v>
      </c>
      <c r="I2190">
        <v>27019522</v>
      </c>
      <c r="J2190">
        <v>2</v>
      </c>
      <c r="K2190" s="1" t="s">
        <v>6382</v>
      </c>
      <c r="L2190">
        <v>1</v>
      </c>
      <c r="M2190" s="4">
        <v>3.1052666744924142</v>
      </c>
      <c r="N2190" s="5">
        <v>14421.7</v>
      </c>
      <c r="O2190" s="5">
        <f>IF(March_21[[#This Row],[WIN_OSE]]=0,('Summary Sheet'!$O$1)-('Summary Sheet'!$O$1*2%),-'Summary Sheet'!$O$1*(March_21[[#This Row],[BSP]]-1))</f>
        <v>-4.2105333489848285</v>
      </c>
    </row>
    <row r="2191" spans="1:15" x14ac:dyDescent="0.25">
      <c r="A2191">
        <v>180658570</v>
      </c>
      <c r="B2191" s="1" t="s">
        <v>16</v>
      </c>
      <c r="C2191" s="1" t="s">
        <v>3130</v>
      </c>
      <c r="D2191" s="1" t="s">
        <v>7037</v>
      </c>
      <c r="E2191" s="1" t="s">
        <v>47</v>
      </c>
      <c r="F2191" s="1" t="s">
        <v>168</v>
      </c>
      <c r="G2191" s="2">
        <v>44271</v>
      </c>
      <c r="H2191" s="3">
        <v>0.7729166666666667</v>
      </c>
      <c r="I2191">
        <v>28227919</v>
      </c>
      <c r="J2191">
        <v>6</v>
      </c>
      <c r="K2191" s="1" t="s">
        <v>5086</v>
      </c>
      <c r="L2191">
        <v>0</v>
      </c>
      <c r="M2191" s="4">
        <v>4.1238050113967271</v>
      </c>
      <c r="N2191" s="5">
        <v>7314.13</v>
      </c>
      <c r="O2191" s="5">
        <f>IF(March_21[[#This Row],[WIN_OSE]]=0,('Summary Sheet'!$O$1)-('Summary Sheet'!$O$1*2%),-'Summary Sheet'!$O$1*(March_21[[#This Row],[BSP]]-1))</f>
        <v>1.96</v>
      </c>
    </row>
    <row r="2192" spans="1:15" x14ac:dyDescent="0.25">
      <c r="A2192">
        <v>180658572</v>
      </c>
      <c r="B2192" s="1" t="s">
        <v>16</v>
      </c>
      <c r="C2192" s="1" t="s">
        <v>3130</v>
      </c>
      <c r="D2192" s="1" t="s">
        <v>7037</v>
      </c>
      <c r="E2192" s="1" t="s">
        <v>193</v>
      </c>
      <c r="F2192" s="1" t="s">
        <v>194</v>
      </c>
      <c r="G2192" s="2">
        <v>44271</v>
      </c>
      <c r="H2192" s="3">
        <v>0.78333333333333333</v>
      </c>
      <c r="I2192">
        <v>36311443</v>
      </c>
      <c r="J2192">
        <v>6</v>
      </c>
      <c r="K2192" s="1" t="s">
        <v>4281</v>
      </c>
      <c r="L2192">
        <v>0</v>
      </c>
      <c r="M2192" s="4">
        <v>2.9848185543264854</v>
      </c>
      <c r="N2192" s="5">
        <v>16492.68</v>
      </c>
      <c r="O2192" s="5">
        <f>IF(March_21[[#This Row],[WIN_OSE]]=0,('Summary Sheet'!$O$1)-('Summary Sheet'!$O$1*2%),-'Summary Sheet'!$O$1*(March_21[[#This Row],[BSP]]-1))</f>
        <v>1.96</v>
      </c>
    </row>
    <row r="2193" spans="1:15" x14ac:dyDescent="0.25">
      <c r="A2193">
        <v>180658574</v>
      </c>
      <c r="B2193" s="1" t="s">
        <v>16</v>
      </c>
      <c r="C2193" s="1" t="s">
        <v>3130</v>
      </c>
      <c r="D2193" s="1" t="s">
        <v>7037</v>
      </c>
      <c r="E2193" s="1" t="s">
        <v>37</v>
      </c>
      <c r="F2193" s="1" t="s">
        <v>168</v>
      </c>
      <c r="G2193" s="2">
        <v>44271</v>
      </c>
      <c r="H2193" s="3">
        <v>0.79652777777777772</v>
      </c>
      <c r="I2193">
        <v>26839141</v>
      </c>
      <c r="J2193">
        <v>4</v>
      </c>
      <c r="K2193" s="1" t="s">
        <v>5972</v>
      </c>
      <c r="L2193">
        <v>0</v>
      </c>
      <c r="M2193" s="4">
        <v>4.0999999999999996</v>
      </c>
      <c r="N2193" s="5">
        <v>6661.44</v>
      </c>
      <c r="O2193" s="5">
        <f>IF(March_21[[#This Row],[WIN_OSE]]=0,('Summary Sheet'!$O$1)-('Summary Sheet'!$O$1*2%),-'Summary Sheet'!$O$1*(March_21[[#This Row],[BSP]]-1))</f>
        <v>1.96</v>
      </c>
    </row>
    <row r="2194" spans="1:15" x14ac:dyDescent="0.25">
      <c r="A2194">
        <v>180658576</v>
      </c>
      <c r="B2194" s="1" t="s">
        <v>16</v>
      </c>
      <c r="C2194" s="1" t="s">
        <v>3130</v>
      </c>
      <c r="D2194" s="1" t="s">
        <v>7037</v>
      </c>
      <c r="E2194" s="1" t="s">
        <v>39</v>
      </c>
      <c r="F2194" s="1" t="s">
        <v>168</v>
      </c>
      <c r="G2194" s="2">
        <v>44271</v>
      </c>
      <c r="H2194" s="3">
        <v>0.80833333333333335</v>
      </c>
      <c r="I2194">
        <v>38672714</v>
      </c>
      <c r="J2194">
        <v>2</v>
      </c>
      <c r="K2194" s="1" t="s">
        <v>4415</v>
      </c>
      <c r="L2194">
        <v>0</v>
      </c>
      <c r="M2194" s="4">
        <v>4.2004829752847588</v>
      </c>
      <c r="N2194" s="5">
        <v>14772.78</v>
      </c>
      <c r="O2194" s="5">
        <f>IF(March_21[[#This Row],[WIN_OSE]]=0,('Summary Sheet'!$O$1)-('Summary Sheet'!$O$1*2%),-'Summary Sheet'!$O$1*(March_21[[#This Row],[BSP]]-1))</f>
        <v>1.96</v>
      </c>
    </row>
    <row r="2195" spans="1:15" x14ac:dyDescent="0.25">
      <c r="A2195">
        <v>180658578</v>
      </c>
      <c r="B2195" s="1" t="s">
        <v>16</v>
      </c>
      <c r="C2195" s="1" t="s">
        <v>3130</v>
      </c>
      <c r="D2195" s="1" t="s">
        <v>7037</v>
      </c>
      <c r="E2195" s="1" t="s">
        <v>41</v>
      </c>
      <c r="F2195" s="1" t="s">
        <v>168</v>
      </c>
      <c r="G2195" s="2">
        <v>44271</v>
      </c>
      <c r="H2195" s="3">
        <v>0.82222222222222219</v>
      </c>
      <c r="I2195">
        <v>38701717</v>
      </c>
      <c r="J2195">
        <v>4</v>
      </c>
      <c r="K2195" s="1" t="s">
        <v>6182</v>
      </c>
      <c r="L2195">
        <v>0</v>
      </c>
      <c r="M2195" s="4">
        <v>2.7778921868796891</v>
      </c>
      <c r="N2195" s="5">
        <v>15336.22</v>
      </c>
      <c r="O2195" s="5">
        <f>IF(March_21[[#This Row],[WIN_OSE]]=0,('Summary Sheet'!$O$1)-('Summary Sheet'!$O$1*2%),-'Summary Sheet'!$O$1*(March_21[[#This Row],[BSP]]-1))</f>
        <v>1.96</v>
      </c>
    </row>
    <row r="2196" spans="1:15" x14ac:dyDescent="0.25">
      <c r="A2196">
        <v>180658580</v>
      </c>
      <c r="B2196" s="1" t="s">
        <v>16</v>
      </c>
      <c r="C2196" s="1" t="s">
        <v>3130</v>
      </c>
      <c r="D2196" s="1" t="s">
        <v>7037</v>
      </c>
      <c r="E2196" s="1" t="s">
        <v>43</v>
      </c>
      <c r="F2196" s="1" t="s">
        <v>168</v>
      </c>
      <c r="G2196" s="2">
        <v>44271</v>
      </c>
      <c r="H2196" s="3">
        <v>0.8354166666666667</v>
      </c>
      <c r="I2196">
        <v>36311456</v>
      </c>
      <c r="J2196">
        <v>1</v>
      </c>
      <c r="K2196" s="1" t="s">
        <v>949</v>
      </c>
      <c r="L2196">
        <v>0</v>
      </c>
      <c r="M2196" s="4">
        <v>2.1716416949999999</v>
      </c>
      <c r="N2196" s="5">
        <v>28740.42</v>
      </c>
      <c r="O2196" s="5">
        <f>IF(March_21[[#This Row],[WIN_OSE]]=0,('Summary Sheet'!$O$1)-('Summary Sheet'!$O$1*2%),-'Summary Sheet'!$O$1*(March_21[[#This Row],[BSP]]-1))</f>
        <v>1.96</v>
      </c>
    </row>
    <row r="2197" spans="1:15" x14ac:dyDescent="0.25">
      <c r="A2197">
        <v>180658582</v>
      </c>
      <c r="B2197" s="1" t="s">
        <v>16</v>
      </c>
      <c r="C2197" s="1" t="s">
        <v>3130</v>
      </c>
      <c r="D2197" s="1" t="s">
        <v>7037</v>
      </c>
      <c r="E2197" s="1" t="s">
        <v>37</v>
      </c>
      <c r="F2197" s="1" t="s">
        <v>168</v>
      </c>
      <c r="G2197" s="2">
        <v>44271</v>
      </c>
      <c r="H2197" s="3">
        <v>0.84930555555555554</v>
      </c>
      <c r="I2197">
        <v>38758168</v>
      </c>
      <c r="J2197">
        <v>2</v>
      </c>
      <c r="K2197" s="1" t="s">
        <v>6667</v>
      </c>
      <c r="L2197">
        <v>1</v>
      </c>
      <c r="M2197" s="4">
        <v>2.14</v>
      </c>
      <c r="N2197" s="5">
        <v>25440.78</v>
      </c>
      <c r="O2197" s="5">
        <f>IF(March_21[[#This Row],[WIN_OSE]]=0,('Summary Sheet'!$O$1)-('Summary Sheet'!$O$1*2%),-'Summary Sheet'!$O$1*(March_21[[#This Row],[BSP]]-1))</f>
        <v>-2.2800000000000002</v>
      </c>
    </row>
    <row r="2198" spans="1:15" x14ac:dyDescent="0.25">
      <c r="A2198">
        <v>180658584</v>
      </c>
      <c r="B2198" s="1" t="s">
        <v>16</v>
      </c>
      <c r="C2198" s="1" t="s">
        <v>3130</v>
      </c>
      <c r="D2198" s="1" t="s">
        <v>7037</v>
      </c>
      <c r="E2198" s="1" t="s">
        <v>208</v>
      </c>
      <c r="F2198" s="1" t="s">
        <v>194</v>
      </c>
      <c r="G2198" s="2">
        <v>44271</v>
      </c>
      <c r="H2198" s="3">
        <v>0.86319444444444449</v>
      </c>
      <c r="I2198">
        <v>28106309</v>
      </c>
      <c r="J2198">
        <v>2</v>
      </c>
      <c r="K2198" s="1" t="s">
        <v>3997</v>
      </c>
      <c r="L2198">
        <v>1</v>
      </c>
      <c r="M2198" s="4">
        <v>2.3229337198577795</v>
      </c>
      <c r="N2198" s="5">
        <v>25271.78</v>
      </c>
      <c r="O2198" s="5">
        <f>IF(March_21[[#This Row],[WIN_OSE]]=0,('Summary Sheet'!$O$1)-('Summary Sheet'!$O$1*2%),-'Summary Sheet'!$O$1*(March_21[[#This Row],[BSP]]-1))</f>
        <v>-2.645867439715559</v>
      </c>
    </row>
    <row r="2199" spans="1:15" x14ac:dyDescent="0.25">
      <c r="A2199">
        <v>180658586</v>
      </c>
      <c r="B2199" s="1" t="s">
        <v>16</v>
      </c>
      <c r="C2199" s="1" t="s">
        <v>3130</v>
      </c>
      <c r="D2199" s="1" t="s">
        <v>7037</v>
      </c>
      <c r="E2199" s="1" t="s">
        <v>30</v>
      </c>
      <c r="F2199" s="1" t="s">
        <v>168</v>
      </c>
      <c r="G2199" s="2">
        <v>44271</v>
      </c>
      <c r="H2199" s="3">
        <v>0.87638888888888888</v>
      </c>
      <c r="I2199">
        <v>22442215</v>
      </c>
      <c r="J2199">
        <v>6</v>
      </c>
      <c r="K2199" s="1" t="s">
        <v>4263</v>
      </c>
      <c r="L2199">
        <v>1</v>
      </c>
      <c r="M2199" s="4">
        <v>4.2</v>
      </c>
      <c r="N2199" s="5">
        <v>5087.88</v>
      </c>
      <c r="O2199" s="5">
        <f>IF(March_21[[#This Row],[WIN_OSE]]=0,('Summary Sheet'!$O$1)-('Summary Sheet'!$O$1*2%),-'Summary Sheet'!$O$1*(March_21[[#This Row],[BSP]]-1))</f>
        <v>-6.4</v>
      </c>
    </row>
    <row r="2200" spans="1:15" x14ac:dyDescent="0.25">
      <c r="A2200">
        <v>180658588</v>
      </c>
      <c r="B2200" s="1" t="s">
        <v>16</v>
      </c>
      <c r="C2200" s="1" t="s">
        <v>3130</v>
      </c>
      <c r="D2200" s="1" t="s">
        <v>7037</v>
      </c>
      <c r="E2200" s="1" t="s">
        <v>37</v>
      </c>
      <c r="F2200" s="1" t="s">
        <v>168</v>
      </c>
      <c r="G2200" s="2">
        <v>44271</v>
      </c>
      <c r="H2200" s="3">
        <v>0.88749999999999996</v>
      </c>
      <c r="I2200">
        <v>38348957</v>
      </c>
      <c r="J2200">
        <v>2</v>
      </c>
      <c r="K2200" s="1" t="s">
        <v>4210</v>
      </c>
      <c r="L2200">
        <v>0</v>
      </c>
      <c r="M2200" s="4">
        <v>3.75</v>
      </c>
      <c r="N2200" s="5">
        <v>9400.64</v>
      </c>
      <c r="O2200" s="5">
        <f>IF(March_21[[#This Row],[WIN_OSE]]=0,('Summary Sheet'!$O$1)-('Summary Sheet'!$O$1*2%),-'Summary Sheet'!$O$1*(March_21[[#This Row],[BSP]]-1))</f>
        <v>1.96</v>
      </c>
    </row>
    <row r="2201" spans="1:15" x14ac:dyDescent="0.25">
      <c r="A2201">
        <v>180702672</v>
      </c>
      <c r="B2201" s="1" t="s">
        <v>19</v>
      </c>
      <c r="C2201" s="1" t="s">
        <v>3132</v>
      </c>
      <c r="D2201" s="1" t="s">
        <v>7038</v>
      </c>
      <c r="E2201" s="1" t="s">
        <v>48</v>
      </c>
      <c r="F2201" s="1" t="s">
        <v>42</v>
      </c>
      <c r="G2201" s="2">
        <v>44272</v>
      </c>
      <c r="H2201" s="3">
        <v>0.46250000000000002</v>
      </c>
      <c r="I2201">
        <v>36292717</v>
      </c>
      <c r="J2201">
        <v>2</v>
      </c>
      <c r="K2201" s="1" t="s">
        <v>3321</v>
      </c>
      <c r="L2201">
        <v>0</v>
      </c>
      <c r="M2201" s="4">
        <v>4.3507647970000001</v>
      </c>
      <c r="N2201" s="5">
        <v>2910.78</v>
      </c>
      <c r="O2201" s="5">
        <f>IF(March_21[[#This Row],[WIN_OSE]]=0,('Summary Sheet'!$O$1)-('Summary Sheet'!$O$1*2%),-'Summary Sheet'!$O$1*(March_21[[#This Row],[BSP]]-1))</f>
        <v>1.96</v>
      </c>
    </row>
    <row r="2202" spans="1:15" x14ac:dyDescent="0.25">
      <c r="A2202">
        <v>180702674</v>
      </c>
      <c r="B2202" s="1" t="s">
        <v>19</v>
      </c>
      <c r="C2202" s="1" t="s">
        <v>3132</v>
      </c>
      <c r="D2202" s="1" t="s">
        <v>7038</v>
      </c>
      <c r="E2202" s="1" t="s">
        <v>24</v>
      </c>
      <c r="F2202" s="1" t="s">
        <v>42</v>
      </c>
      <c r="G2202" s="2">
        <v>44272</v>
      </c>
      <c r="H2202" s="3">
        <v>0.47291666666666665</v>
      </c>
      <c r="I2202">
        <v>22074523</v>
      </c>
      <c r="J2202">
        <v>4</v>
      </c>
      <c r="K2202" s="1" t="s">
        <v>4155</v>
      </c>
      <c r="L2202">
        <v>0</v>
      </c>
      <c r="M2202" s="4">
        <v>3.2889739905652817</v>
      </c>
      <c r="N2202" s="5">
        <v>6539.58</v>
      </c>
      <c r="O2202" s="5">
        <f>IF(March_21[[#This Row],[WIN_OSE]]=0,('Summary Sheet'!$O$1)-('Summary Sheet'!$O$1*2%),-'Summary Sheet'!$O$1*(March_21[[#This Row],[BSP]]-1))</f>
        <v>1.96</v>
      </c>
    </row>
    <row r="2203" spans="1:15" x14ac:dyDescent="0.25">
      <c r="A2203">
        <v>180702676</v>
      </c>
      <c r="B2203" s="1" t="s">
        <v>19</v>
      </c>
      <c r="C2203" s="1" t="s">
        <v>3132</v>
      </c>
      <c r="D2203" s="1" t="s">
        <v>7038</v>
      </c>
      <c r="E2203" s="1" t="s">
        <v>43</v>
      </c>
      <c r="F2203" s="1" t="s">
        <v>42</v>
      </c>
      <c r="G2203" s="2">
        <v>44272</v>
      </c>
      <c r="H2203" s="3">
        <v>0.48333333333333334</v>
      </c>
      <c r="I2203">
        <v>38585979</v>
      </c>
      <c r="J2203">
        <v>4</v>
      </c>
      <c r="K2203" s="1" t="s">
        <v>5242</v>
      </c>
      <c r="L2203">
        <v>1</v>
      </c>
      <c r="M2203" s="4">
        <v>2.7303777906223328</v>
      </c>
      <c r="N2203" s="5">
        <v>13991.32</v>
      </c>
      <c r="O2203" s="5">
        <f>IF(March_21[[#This Row],[WIN_OSE]]=0,('Summary Sheet'!$O$1)-('Summary Sheet'!$O$1*2%),-'Summary Sheet'!$O$1*(March_21[[#This Row],[BSP]]-1))</f>
        <v>-3.4607555812446655</v>
      </c>
    </row>
    <row r="2204" spans="1:15" x14ac:dyDescent="0.25">
      <c r="A2204">
        <v>180702678</v>
      </c>
      <c r="B2204" s="1" t="s">
        <v>19</v>
      </c>
      <c r="C2204" s="1" t="s">
        <v>3132</v>
      </c>
      <c r="D2204" s="1" t="s">
        <v>7038</v>
      </c>
      <c r="E2204" s="1" t="s">
        <v>65</v>
      </c>
      <c r="F2204" s="1" t="s">
        <v>42</v>
      </c>
      <c r="G2204" s="2">
        <v>44272</v>
      </c>
      <c r="H2204" s="3">
        <v>0.49375000000000002</v>
      </c>
      <c r="I2204">
        <v>20893190</v>
      </c>
      <c r="J2204">
        <v>2</v>
      </c>
      <c r="K2204" s="1" t="s">
        <v>6111</v>
      </c>
      <c r="L2204">
        <v>0</v>
      </c>
      <c r="M2204" s="4">
        <v>3.5</v>
      </c>
      <c r="N2204" s="5">
        <v>9732.02</v>
      </c>
      <c r="O2204" s="5">
        <f>IF(March_21[[#This Row],[WIN_OSE]]=0,('Summary Sheet'!$O$1)-('Summary Sheet'!$O$1*2%),-'Summary Sheet'!$O$1*(March_21[[#This Row],[BSP]]-1))</f>
        <v>1.96</v>
      </c>
    </row>
    <row r="2205" spans="1:15" x14ac:dyDescent="0.25">
      <c r="A2205">
        <v>180702680</v>
      </c>
      <c r="B2205" s="1" t="s">
        <v>19</v>
      </c>
      <c r="C2205" s="1" t="s">
        <v>3132</v>
      </c>
      <c r="D2205" s="1" t="s">
        <v>7038</v>
      </c>
      <c r="E2205" s="1" t="s">
        <v>24</v>
      </c>
      <c r="F2205" s="1" t="s">
        <v>42</v>
      </c>
      <c r="G2205" s="2">
        <v>44272</v>
      </c>
      <c r="H2205" s="3">
        <v>0.50416666666666665</v>
      </c>
      <c r="I2205">
        <v>15544255</v>
      </c>
      <c r="J2205">
        <v>2</v>
      </c>
      <c r="K2205" s="1" t="s">
        <v>6027</v>
      </c>
      <c r="L2205">
        <v>0</v>
      </c>
      <c r="M2205" s="4">
        <v>3.1630223488963383</v>
      </c>
      <c r="N2205" s="5">
        <v>16210.66</v>
      </c>
      <c r="O2205" s="5">
        <f>IF(March_21[[#This Row],[WIN_OSE]]=0,('Summary Sheet'!$O$1)-('Summary Sheet'!$O$1*2%),-'Summary Sheet'!$O$1*(March_21[[#This Row],[BSP]]-1))</f>
        <v>1.96</v>
      </c>
    </row>
    <row r="2206" spans="1:15" x14ac:dyDescent="0.25">
      <c r="A2206">
        <v>180702682</v>
      </c>
      <c r="B2206" s="1" t="s">
        <v>19</v>
      </c>
      <c r="C2206" s="1" t="s">
        <v>3132</v>
      </c>
      <c r="D2206" s="1" t="s">
        <v>7038</v>
      </c>
      <c r="E2206" s="1" t="s">
        <v>43</v>
      </c>
      <c r="F2206" s="1" t="s">
        <v>42</v>
      </c>
      <c r="G2206" s="2">
        <v>44272</v>
      </c>
      <c r="H2206" s="3">
        <v>0.51458333333333328</v>
      </c>
      <c r="I2206">
        <v>37160473</v>
      </c>
      <c r="J2206">
        <v>1</v>
      </c>
      <c r="K2206" s="1" t="s">
        <v>3465</v>
      </c>
      <c r="L2206">
        <v>0</v>
      </c>
      <c r="M2206" s="4">
        <v>3.65</v>
      </c>
      <c r="N2206" s="5">
        <v>9868.84</v>
      </c>
      <c r="O2206" s="5">
        <f>IF(March_21[[#This Row],[WIN_OSE]]=0,('Summary Sheet'!$O$1)-('Summary Sheet'!$O$1*2%),-'Summary Sheet'!$O$1*(March_21[[#This Row],[BSP]]-1))</f>
        <v>1.96</v>
      </c>
    </row>
    <row r="2207" spans="1:15" x14ac:dyDescent="0.25">
      <c r="A2207">
        <v>180702684</v>
      </c>
      <c r="B2207" s="1" t="s">
        <v>19</v>
      </c>
      <c r="C2207" s="1" t="s">
        <v>3132</v>
      </c>
      <c r="D2207" s="1" t="s">
        <v>7038</v>
      </c>
      <c r="E2207" s="1" t="s">
        <v>41</v>
      </c>
      <c r="F2207" s="1" t="s">
        <v>42</v>
      </c>
      <c r="G2207" s="2">
        <v>44272</v>
      </c>
      <c r="H2207" s="3">
        <v>0.52500000000000002</v>
      </c>
      <c r="I2207">
        <v>20198681</v>
      </c>
      <c r="J2207">
        <v>6</v>
      </c>
      <c r="K2207" s="1" t="s">
        <v>279</v>
      </c>
      <c r="L2207">
        <v>1</v>
      </c>
      <c r="M2207" s="4">
        <v>3.4081684675053103</v>
      </c>
      <c r="N2207" s="5">
        <v>7398.14</v>
      </c>
      <c r="O2207" s="5">
        <f>IF(March_21[[#This Row],[WIN_OSE]]=0,('Summary Sheet'!$O$1)-('Summary Sheet'!$O$1*2%),-'Summary Sheet'!$O$1*(March_21[[#This Row],[BSP]]-1))</f>
        <v>-4.8163369350106207</v>
      </c>
    </row>
    <row r="2208" spans="1:15" x14ac:dyDescent="0.25">
      <c r="A2208">
        <v>180702686</v>
      </c>
      <c r="B2208" s="1" t="s">
        <v>19</v>
      </c>
      <c r="C2208" s="1" t="s">
        <v>3132</v>
      </c>
      <c r="D2208" s="1" t="s">
        <v>7038</v>
      </c>
      <c r="E2208" s="1" t="s">
        <v>39</v>
      </c>
      <c r="F2208" s="1" t="s">
        <v>42</v>
      </c>
      <c r="G2208" s="2">
        <v>44272</v>
      </c>
      <c r="H2208" s="3">
        <v>0.53541666666666665</v>
      </c>
      <c r="I2208">
        <v>38549023</v>
      </c>
      <c r="J2208">
        <v>4</v>
      </c>
      <c r="K2208" s="1" t="s">
        <v>5714</v>
      </c>
      <c r="L2208">
        <v>1</v>
      </c>
      <c r="M2208" s="4">
        <v>3.8759099834468369</v>
      </c>
      <c r="N2208" s="5">
        <v>11156.3</v>
      </c>
      <c r="O2208" s="5">
        <f>IF(March_21[[#This Row],[WIN_OSE]]=0,('Summary Sheet'!$O$1)-('Summary Sheet'!$O$1*2%),-'Summary Sheet'!$O$1*(March_21[[#This Row],[BSP]]-1))</f>
        <v>-5.7518199668936738</v>
      </c>
    </row>
    <row r="2209" spans="1:15" x14ac:dyDescent="0.25">
      <c r="A2209">
        <v>180702688</v>
      </c>
      <c r="B2209" s="1" t="s">
        <v>19</v>
      </c>
      <c r="C2209" s="1" t="s">
        <v>3132</v>
      </c>
      <c r="D2209" s="1" t="s">
        <v>7038</v>
      </c>
      <c r="E2209" s="1" t="s">
        <v>41</v>
      </c>
      <c r="F2209" s="1" t="s">
        <v>42</v>
      </c>
      <c r="G2209" s="2">
        <v>44272</v>
      </c>
      <c r="H2209" s="3">
        <v>0.54583333333333328</v>
      </c>
      <c r="I2209">
        <v>28788955</v>
      </c>
      <c r="J2209">
        <v>1</v>
      </c>
      <c r="K2209" s="1" t="s">
        <v>684</v>
      </c>
      <c r="L2209">
        <v>0</v>
      </c>
      <c r="M2209" s="4">
        <v>2.3990604292194742</v>
      </c>
      <c r="N2209" s="5">
        <v>15051.86</v>
      </c>
      <c r="O2209" s="5">
        <f>IF(March_21[[#This Row],[WIN_OSE]]=0,('Summary Sheet'!$O$1)-('Summary Sheet'!$O$1*2%),-'Summary Sheet'!$O$1*(March_21[[#This Row],[BSP]]-1))</f>
        <v>1.96</v>
      </c>
    </row>
    <row r="2210" spans="1:15" x14ac:dyDescent="0.25">
      <c r="A2210">
        <v>180702690</v>
      </c>
      <c r="B2210" s="1" t="s">
        <v>19</v>
      </c>
      <c r="C2210" s="1" t="s">
        <v>3132</v>
      </c>
      <c r="D2210" s="1" t="s">
        <v>7038</v>
      </c>
      <c r="E2210" s="1" t="s">
        <v>47</v>
      </c>
      <c r="F2210" s="1" t="s">
        <v>42</v>
      </c>
      <c r="G2210" s="2">
        <v>44272</v>
      </c>
      <c r="H2210" s="3">
        <v>0.55625000000000002</v>
      </c>
      <c r="I2210">
        <v>38359605</v>
      </c>
      <c r="J2210">
        <v>5</v>
      </c>
      <c r="K2210" s="1" t="s">
        <v>156</v>
      </c>
      <c r="L2210">
        <v>1</v>
      </c>
      <c r="M2210" s="4">
        <v>3.812311673</v>
      </c>
      <c r="N2210" s="5">
        <v>5927.78</v>
      </c>
      <c r="O2210" s="5">
        <f>IF(March_21[[#This Row],[WIN_OSE]]=0,('Summary Sheet'!$O$1)-('Summary Sheet'!$O$1*2%),-'Summary Sheet'!$O$1*(March_21[[#This Row],[BSP]]-1))</f>
        <v>-5.6246233459999999</v>
      </c>
    </row>
    <row r="2211" spans="1:15" x14ac:dyDescent="0.25">
      <c r="A2211">
        <v>180702692</v>
      </c>
      <c r="B2211" s="1" t="s">
        <v>19</v>
      </c>
      <c r="C2211" s="1" t="s">
        <v>3132</v>
      </c>
      <c r="D2211" s="1" t="s">
        <v>7038</v>
      </c>
      <c r="E2211" s="1" t="s">
        <v>30</v>
      </c>
      <c r="F2211" s="1" t="s">
        <v>42</v>
      </c>
      <c r="G2211" s="2">
        <v>44272</v>
      </c>
      <c r="H2211" s="3">
        <v>0.56666666666666665</v>
      </c>
      <c r="I2211">
        <v>36493126</v>
      </c>
      <c r="J2211">
        <v>5</v>
      </c>
      <c r="K2211" s="1" t="s">
        <v>3557</v>
      </c>
      <c r="L2211">
        <v>0</v>
      </c>
      <c r="M2211" s="4">
        <v>3.4023323560000001</v>
      </c>
      <c r="N2211" s="5">
        <v>12292.12</v>
      </c>
      <c r="O2211" s="5">
        <f>IF(March_21[[#This Row],[WIN_OSE]]=0,('Summary Sheet'!$O$1)-('Summary Sheet'!$O$1*2%),-'Summary Sheet'!$O$1*(March_21[[#This Row],[BSP]]-1))</f>
        <v>1.96</v>
      </c>
    </row>
    <row r="2212" spans="1:15" x14ac:dyDescent="0.25">
      <c r="A2212">
        <v>180702694</v>
      </c>
      <c r="B2212" s="1" t="s">
        <v>19</v>
      </c>
      <c r="C2212" s="1" t="s">
        <v>3132</v>
      </c>
      <c r="D2212" s="1" t="s">
        <v>7038</v>
      </c>
      <c r="E2212" s="1" t="s">
        <v>48</v>
      </c>
      <c r="F2212" s="1" t="s">
        <v>42</v>
      </c>
      <c r="G2212" s="2">
        <v>44272</v>
      </c>
      <c r="H2212" s="3">
        <v>0.57708333333333328</v>
      </c>
      <c r="I2212">
        <v>24892674</v>
      </c>
      <c r="J2212">
        <v>4</v>
      </c>
      <c r="K2212" s="1" t="s">
        <v>160</v>
      </c>
      <c r="L2212">
        <v>0</v>
      </c>
      <c r="M2212" s="4">
        <v>3.55</v>
      </c>
      <c r="N2212" s="5">
        <v>4706.9799999999996</v>
      </c>
      <c r="O2212" s="5">
        <f>IF(March_21[[#This Row],[WIN_OSE]]=0,('Summary Sheet'!$O$1)-('Summary Sheet'!$O$1*2%),-'Summary Sheet'!$O$1*(March_21[[#This Row],[BSP]]-1))</f>
        <v>1.96</v>
      </c>
    </row>
    <row r="2213" spans="1:15" x14ac:dyDescent="0.25">
      <c r="A2213">
        <v>180702769</v>
      </c>
      <c r="B2213" s="1" t="s">
        <v>23</v>
      </c>
      <c r="C2213" s="1" t="s">
        <v>5302</v>
      </c>
      <c r="D2213" s="1" t="s">
        <v>7038</v>
      </c>
      <c r="E2213" s="1" t="s">
        <v>27</v>
      </c>
      <c r="F2213" s="1" t="s">
        <v>46</v>
      </c>
      <c r="G2213" s="2">
        <v>44272</v>
      </c>
      <c r="H2213" s="3">
        <v>0.44861111111111113</v>
      </c>
      <c r="I2213">
        <v>36704993</v>
      </c>
      <c r="J2213">
        <v>1</v>
      </c>
      <c r="K2213" s="1" t="s">
        <v>728</v>
      </c>
      <c r="L2213">
        <v>1</v>
      </c>
      <c r="M2213" s="4">
        <v>3.8618230162581328</v>
      </c>
      <c r="N2213" s="5">
        <v>5479.06</v>
      </c>
      <c r="O2213" s="5">
        <f>IF(March_21[[#This Row],[WIN_OSE]]=0,('Summary Sheet'!$O$1)-('Summary Sheet'!$O$1*2%),-'Summary Sheet'!$O$1*(March_21[[#This Row],[BSP]]-1))</f>
        <v>-5.7236460325162657</v>
      </c>
    </row>
    <row r="2214" spans="1:15" x14ac:dyDescent="0.25">
      <c r="A2214">
        <v>180702771</v>
      </c>
      <c r="B2214" s="1" t="s">
        <v>23</v>
      </c>
      <c r="C2214" s="1" t="s">
        <v>5302</v>
      </c>
      <c r="D2214" s="1" t="s">
        <v>7038</v>
      </c>
      <c r="E2214" s="1" t="s">
        <v>39</v>
      </c>
      <c r="F2214" s="1" t="s">
        <v>54</v>
      </c>
      <c r="G2214" s="2">
        <v>44272</v>
      </c>
      <c r="H2214" s="3">
        <v>0.45902777777777776</v>
      </c>
      <c r="I2214">
        <v>38772938</v>
      </c>
      <c r="J2214">
        <v>5</v>
      </c>
      <c r="K2214" s="1" t="s">
        <v>6716</v>
      </c>
      <c r="L2214">
        <v>0</v>
      </c>
      <c r="M2214" s="4">
        <v>2.8092458303131203</v>
      </c>
      <c r="N2214" s="5">
        <v>12083.94</v>
      </c>
      <c r="O2214" s="5">
        <f>IF(March_21[[#This Row],[WIN_OSE]]=0,('Summary Sheet'!$O$1)-('Summary Sheet'!$O$1*2%),-'Summary Sheet'!$O$1*(March_21[[#This Row],[BSP]]-1))</f>
        <v>1.96</v>
      </c>
    </row>
    <row r="2215" spans="1:15" x14ac:dyDescent="0.25">
      <c r="A2215">
        <v>180702773</v>
      </c>
      <c r="B2215" s="1" t="s">
        <v>23</v>
      </c>
      <c r="C2215" s="1" t="s">
        <v>5302</v>
      </c>
      <c r="D2215" s="1" t="s">
        <v>7038</v>
      </c>
      <c r="E2215" s="1" t="s">
        <v>75</v>
      </c>
      <c r="F2215" s="1" t="s">
        <v>46</v>
      </c>
      <c r="G2215" s="2">
        <v>44272</v>
      </c>
      <c r="H2215" s="3">
        <v>0.46944444444444444</v>
      </c>
      <c r="I2215">
        <v>38842958</v>
      </c>
      <c r="J2215">
        <v>5</v>
      </c>
      <c r="K2215" s="1" t="s">
        <v>5536</v>
      </c>
      <c r="L2215">
        <v>0</v>
      </c>
      <c r="M2215" s="4">
        <v>3.3749891995327199</v>
      </c>
      <c r="N2215" s="5">
        <v>4031.1</v>
      </c>
      <c r="O2215" s="5">
        <f>IF(March_21[[#This Row],[WIN_OSE]]=0,('Summary Sheet'!$O$1)-('Summary Sheet'!$O$1*2%),-'Summary Sheet'!$O$1*(March_21[[#This Row],[BSP]]-1))</f>
        <v>1.96</v>
      </c>
    </row>
    <row r="2216" spans="1:15" x14ac:dyDescent="0.25">
      <c r="A2216">
        <v>180702775</v>
      </c>
      <c r="B2216" s="1" t="s">
        <v>23</v>
      </c>
      <c r="C2216" s="1" t="s">
        <v>5302</v>
      </c>
      <c r="D2216" s="1" t="s">
        <v>7038</v>
      </c>
      <c r="E2216" s="1" t="s">
        <v>43</v>
      </c>
      <c r="F2216" s="1" t="s">
        <v>54</v>
      </c>
      <c r="G2216" s="2">
        <v>44272</v>
      </c>
      <c r="H2216" s="3">
        <v>0.47986111111111113</v>
      </c>
      <c r="I2216">
        <v>38260684</v>
      </c>
      <c r="J2216">
        <v>2</v>
      </c>
      <c r="K2216" s="1" t="s">
        <v>3675</v>
      </c>
      <c r="L2216">
        <v>0</v>
      </c>
      <c r="M2216" s="4">
        <v>2.3654189465920714</v>
      </c>
      <c r="N2216" s="5">
        <v>13749.12</v>
      </c>
      <c r="O2216" s="5">
        <f>IF(March_21[[#This Row],[WIN_OSE]]=0,('Summary Sheet'!$O$1)-('Summary Sheet'!$O$1*2%),-'Summary Sheet'!$O$1*(March_21[[#This Row],[BSP]]-1))</f>
        <v>1.96</v>
      </c>
    </row>
    <row r="2217" spans="1:15" x14ac:dyDescent="0.25">
      <c r="A2217">
        <v>180702777</v>
      </c>
      <c r="B2217" s="1" t="s">
        <v>23</v>
      </c>
      <c r="C2217" s="1" t="s">
        <v>5302</v>
      </c>
      <c r="D2217" s="1" t="s">
        <v>7038</v>
      </c>
      <c r="E2217" s="1" t="s">
        <v>75</v>
      </c>
      <c r="F2217" s="1" t="s">
        <v>46</v>
      </c>
      <c r="G2217" s="2">
        <v>44272</v>
      </c>
      <c r="H2217" s="3">
        <v>0.49027777777777776</v>
      </c>
      <c r="I2217">
        <v>36425581</v>
      </c>
      <c r="J2217">
        <v>6</v>
      </c>
      <c r="K2217" s="1" t="s">
        <v>5336</v>
      </c>
      <c r="L2217">
        <v>0</v>
      </c>
      <c r="M2217" s="4">
        <v>3.0510424834801588</v>
      </c>
      <c r="N2217" s="5">
        <v>11756.26</v>
      </c>
      <c r="O2217" s="5">
        <f>IF(March_21[[#This Row],[WIN_OSE]]=0,('Summary Sheet'!$O$1)-('Summary Sheet'!$O$1*2%),-'Summary Sheet'!$O$1*(March_21[[#This Row],[BSP]]-1))</f>
        <v>1.96</v>
      </c>
    </row>
    <row r="2218" spans="1:15" x14ac:dyDescent="0.25">
      <c r="A2218">
        <v>180702779</v>
      </c>
      <c r="B2218" s="1" t="s">
        <v>23</v>
      </c>
      <c r="C2218" s="1" t="s">
        <v>5302</v>
      </c>
      <c r="D2218" s="1" t="s">
        <v>7038</v>
      </c>
      <c r="E2218" s="1" t="s">
        <v>48</v>
      </c>
      <c r="F2218" s="1" t="s">
        <v>54</v>
      </c>
      <c r="G2218" s="2">
        <v>44272</v>
      </c>
      <c r="H2218" s="3">
        <v>0.50069444444444444</v>
      </c>
      <c r="I2218">
        <v>28737251</v>
      </c>
      <c r="J2218">
        <v>5</v>
      </c>
      <c r="K2218" s="1" t="s">
        <v>3542</v>
      </c>
      <c r="L2218">
        <v>0</v>
      </c>
      <c r="M2218" s="4">
        <v>3.4413990952152016</v>
      </c>
      <c r="N2218" s="5">
        <v>9266.6200000000008</v>
      </c>
      <c r="O2218" s="5">
        <f>IF(March_21[[#This Row],[WIN_OSE]]=0,('Summary Sheet'!$O$1)-('Summary Sheet'!$O$1*2%),-'Summary Sheet'!$O$1*(March_21[[#This Row],[BSP]]-1))</f>
        <v>1.96</v>
      </c>
    </row>
    <row r="2219" spans="1:15" x14ac:dyDescent="0.25">
      <c r="A2219">
        <v>180702781</v>
      </c>
      <c r="B2219" s="1" t="s">
        <v>23</v>
      </c>
      <c r="C2219" s="1" t="s">
        <v>5302</v>
      </c>
      <c r="D2219" s="1" t="s">
        <v>7038</v>
      </c>
      <c r="E2219" s="1" t="s">
        <v>49</v>
      </c>
      <c r="F2219" s="1" t="s">
        <v>46</v>
      </c>
      <c r="G2219" s="2">
        <v>44272</v>
      </c>
      <c r="H2219" s="3">
        <v>0.51111111111111107</v>
      </c>
      <c r="I2219">
        <v>26818276</v>
      </c>
      <c r="J2219">
        <v>4</v>
      </c>
      <c r="K2219" s="1" t="s">
        <v>6717</v>
      </c>
      <c r="L2219">
        <v>0</v>
      </c>
      <c r="M2219" s="4">
        <v>3.3505590583282352</v>
      </c>
      <c r="N2219" s="5">
        <v>6284.6</v>
      </c>
      <c r="O2219" s="5">
        <f>IF(March_21[[#This Row],[WIN_OSE]]=0,('Summary Sheet'!$O$1)-('Summary Sheet'!$O$1*2%),-'Summary Sheet'!$O$1*(March_21[[#This Row],[BSP]]-1))</f>
        <v>1.96</v>
      </c>
    </row>
    <row r="2220" spans="1:15" x14ac:dyDescent="0.25">
      <c r="A2220">
        <v>180702783</v>
      </c>
      <c r="B2220" s="1" t="s">
        <v>23</v>
      </c>
      <c r="C2220" s="1" t="s">
        <v>5302</v>
      </c>
      <c r="D2220" s="1" t="s">
        <v>7038</v>
      </c>
      <c r="E2220" s="1" t="s">
        <v>47</v>
      </c>
      <c r="F2220" s="1" t="s">
        <v>54</v>
      </c>
      <c r="G2220" s="2">
        <v>44272</v>
      </c>
      <c r="H2220" s="3">
        <v>0.52152777777777781</v>
      </c>
      <c r="I2220">
        <v>38099777</v>
      </c>
      <c r="J2220">
        <v>5</v>
      </c>
      <c r="K2220" s="1" t="s">
        <v>5925</v>
      </c>
      <c r="L2220">
        <v>0</v>
      </c>
      <c r="M2220" s="4">
        <v>4.0999999999999996</v>
      </c>
      <c r="N2220" s="5">
        <v>4150.3</v>
      </c>
      <c r="O2220" s="5">
        <f>IF(March_21[[#This Row],[WIN_OSE]]=0,('Summary Sheet'!$O$1)-('Summary Sheet'!$O$1*2%),-'Summary Sheet'!$O$1*(March_21[[#This Row],[BSP]]-1))</f>
        <v>1.96</v>
      </c>
    </row>
    <row r="2221" spans="1:15" x14ac:dyDescent="0.25">
      <c r="A2221">
        <v>180702785</v>
      </c>
      <c r="B2221" s="1" t="s">
        <v>23</v>
      </c>
      <c r="C2221" s="1" t="s">
        <v>5302</v>
      </c>
      <c r="D2221" s="1" t="s">
        <v>7038</v>
      </c>
      <c r="E2221" s="1" t="s">
        <v>27</v>
      </c>
      <c r="F2221" s="1" t="s">
        <v>46</v>
      </c>
      <c r="G2221" s="2">
        <v>44272</v>
      </c>
      <c r="H2221" s="3">
        <v>0.53194444444444444</v>
      </c>
      <c r="I2221">
        <v>21737079</v>
      </c>
      <c r="J2221">
        <v>6</v>
      </c>
      <c r="K2221" s="1" t="s">
        <v>5920</v>
      </c>
      <c r="L2221">
        <v>1</v>
      </c>
      <c r="M2221" s="4">
        <v>3.8442017975019733</v>
      </c>
      <c r="N2221" s="5">
        <v>4443.72</v>
      </c>
      <c r="O2221" s="5">
        <f>IF(March_21[[#This Row],[WIN_OSE]]=0,('Summary Sheet'!$O$1)-('Summary Sheet'!$O$1*2%),-'Summary Sheet'!$O$1*(March_21[[#This Row],[BSP]]-1))</f>
        <v>-5.6884035950039467</v>
      </c>
    </row>
    <row r="2222" spans="1:15" x14ac:dyDescent="0.25">
      <c r="A2222">
        <v>180702787</v>
      </c>
      <c r="B2222" s="1" t="s">
        <v>23</v>
      </c>
      <c r="C2222" s="1" t="s">
        <v>5302</v>
      </c>
      <c r="D2222" s="1" t="s">
        <v>7038</v>
      </c>
      <c r="E2222" s="1" t="s">
        <v>24</v>
      </c>
      <c r="F2222" s="1" t="s">
        <v>54</v>
      </c>
      <c r="G2222" s="2">
        <v>44272</v>
      </c>
      <c r="H2222" s="3">
        <v>0.54305555555555551</v>
      </c>
      <c r="I2222">
        <v>38537915</v>
      </c>
      <c r="J2222">
        <v>2</v>
      </c>
      <c r="K2222" s="1" t="s">
        <v>5155</v>
      </c>
      <c r="L2222">
        <v>1</v>
      </c>
      <c r="M2222" s="4">
        <v>3.6268957057883382</v>
      </c>
      <c r="N2222" s="5">
        <v>6782.7</v>
      </c>
      <c r="O2222" s="5">
        <f>IF(March_21[[#This Row],[WIN_OSE]]=0,('Summary Sheet'!$O$1)-('Summary Sheet'!$O$1*2%),-'Summary Sheet'!$O$1*(March_21[[#This Row],[BSP]]-1))</f>
        <v>-5.2537914115766764</v>
      </c>
    </row>
    <row r="2223" spans="1:15" x14ac:dyDescent="0.25">
      <c r="A2223">
        <v>180702789</v>
      </c>
      <c r="B2223" s="1" t="s">
        <v>23</v>
      </c>
      <c r="C2223" s="1" t="s">
        <v>5302</v>
      </c>
      <c r="D2223" s="1" t="s">
        <v>7038</v>
      </c>
      <c r="E2223" s="1" t="s">
        <v>27</v>
      </c>
      <c r="F2223" s="1" t="s">
        <v>46</v>
      </c>
      <c r="G2223" s="2">
        <v>44272</v>
      </c>
      <c r="H2223" s="3">
        <v>0.55347222222222225</v>
      </c>
      <c r="I2223">
        <v>37659421</v>
      </c>
      <c r="J2223">
        <v>6</v>
      </c>
      <c r="K2223" s="1" t="s">
        <v>3696</v>
      </c>
      <c r="L2223">
        <v>0</v>
      </c>
      <c r="M2223" s="4">
        <v>3.35</v>
      </c>
      <c r="N2223" s="5">
        <v>5415.2</v>
      </c>
      <c r="O2223" s="5">
        <f>IF(March_21[[#This Row],[WIN_OSE]]=0,('Summary Sheet'!$O$1)-('Summary Sheet'!$O$1*2%),-'Summary Sheet'!$O$1*(March_21[[#This Row],[BSP]]-1))</f>
        <v>1.96</v>
      </c>
    </row>
    <row r="2224" spans="1:15" x14ac:dyDescent="0.25">
      <c r="A2224">
        <v>180702791</v>
      </c>
      <c r="B2224" s="1" t="s">
        <v>23</v>
      </c>
      <c r="C2224" s="1" t="s">
        <v>5302</v>
      </c>
      <c r="D2224" s="1" t="s">
        <v>7038</v>
      </c>
      <c r="E2224" s="1" t="s">
        <v>48</v>
      </c>
      <c r="F2224" s="1" t="s">
        <v>54</v>
      </c>
      <c r="G2224" s="2">
        <v>44272</v>
      </c>
      <c r="H2224" s="3">
        <v>0.56458333333333333</v>
      </c>
      <c r="I2224">
        <v>35715897</v>
      </c>
      <c r="J2224">
        <v>6</v>
      </c>
      <c r="K2224" s="1" t="s">
        <v>597</v>
      </c>
      <c r="L2224">
        <v>1</v>
      </c>
      <c r="M2224" s="4">
        <v>4.2</v>
      </c>
      <c r="N2224" s="5">
        <v>5124.74</v>
      </c>
      <c r="O2224" s="5">
        <f>IF(March_21[[#This Row],[WIN_OSE]]=0,('Summary Sheet'!$O$1)-('Summary Sheet'!$O$1*2%),-'Summary Sheet'!$O$1*(March_21[[#This Row],[BSP]]-1))</f>
        <v>-6.4</v>
      </c>
    </row>
    <row r="2225" spans="1:15" x14ac:dyDescent="0.25">
      <c r="A2225">
        <v>180702807</v>
      </c>
      <c r="B2225" s="1" t="s">
        <v>19</v>
      </c>
      <c r="C2225" s="1" t="s">
        <v>3135</v>
      </c>
      <c r="D2225" s="1" t="s">
        <v>7038</v>
      </c>
      <c r="E2225" s="1" t="s">
        <v>27</v>
      </c>
      <c r="F2225" s="1" t="s">
        <v>50</v>
      </c>
      <c r="G2225" s="2">
        <v>44272</v>
      </c>
      <c r="H2225" s="3">
        <v>0.46736111111111112</v>
      </c>
      <c r="I2225">
        <v>25340695</v>
      </c>
      <c r="J2225">
        <v>1</v>
      </c>
      <c r="K2225" s="1" t="s">
        <v>5752</v>
      </c>
      <c r="L2225">
        <v>0</v>
      </c>
      <c r="M2225" s="4">
        <v>3.569290631439956</v>
      </c>
      <c r="N2225" s="5">
        <v>4632.7</v>
      </c>
      <c r="O2225" s="5">
        <f>IF(March_21[[#This Row],[WIN_OSE]]=0,('Summary Sheet'!$O$1)-('Summary Sheet'!$O$1*2%),-'Summary Sheet'!$O$1*(March_21[[#This Row],[BSP]]-1))</f>
        <v>1.96</v>
      </c>
    </row>
    <row r="2226" spans="1:15" x14ac:dyDescent="0.25">
      <c r="A2226">
        <v>180702809</v>
      </c>
      <c r="B2226" s="1" t="s">
        <v>19</v>
      </c>
      <c r="C2226" s="1" t="s">
        <v>3135</v>
      </c>
      <c r="D2226" s="1" t="s">
        <v>7038</v>
      </c>
      <c r="E2226" s="1" t="s">
        <v>24</v>
      </c>
      <c r="F2226" s="1" t="s">
        <v>54</v>
      </c>
      <c r="G2226" s="2">
        <v>44272</v>
      </c>
      <c r="H2226" s="3">
        <v>0.4777777777777778</v>
      </c>
      <c r="I2226">
        <v>38841591</v>
      </c>
      <c r="J2226">
        <v>4</v>
      </c>
      <c r="K2226" s="1" t="s">
        <v>6065</v>
      </c>
      <c r="L2226">
        <v>0</v>
      </c>
      <c r="M2226" s="4">
        <v>2.7537639797424349</v>
      </c>
      <c r="N2226" s="5">
        <v>12753.1</v>
      </c>
      <c r="O2226" s="5">
        <f>IF(March_21[[#This Row],[WIN_OSE]]=0,('Summary Sheet'!$O$1)-('Summary Sheet'!$O$1*2%),-'Summary Sheet'!$O$1*(March_21[[#This Row],[BSP]]-1))</f>
        <v>1.96</v>
      </c>
    </row>
    <row r="2227" spans="1:15" x14ac:dyDescent="0.25">
      <c r="A2227">
        <v>180702811</v>
      </c>
      <c r="B2227" s="1" t="s">
        <v>19</v>
      </c>
      <c r="C2227" s="1" t="s">
        <v>3135</v>
      </c>
      <c r="D2227" s="1" t="s">
        <v>7038</v>
      </c>
      <c r="E2227" s="1" t="s">
        <v>47</v>
      </c>
      <c r="F2227" s="1" t="s">
        <v>54</v>
      </c>
      <c r="G2227" s="2">
        <v>44272</v>
      </c>
      <c r="H2227" s="3">
        <v>0.48819444444444443</v>
      </c>
      <c r="I2227">
        <v>38236737</v>
      </c>
      <c r="J2227">
        <v>1</v>
      </c>
      <c r="K2227" s="1" t="s">
        <v>1222</v>
      </c>
      <c r="L2227">
        <v>0</v>
      </c>
      <c r="M2227" s="4">
        <v>3.5222718194447231</v>
      </c>
      <c r="N2227" s="5">
        <v>12884.54</v>
      </c>
      <c r="O2227" s="5">
        <f>IF(March_21[[#This Row],[WIN_OSE]]=0,('Summary Sheet'!$O$1)-('Summary Sheet'!$O$1*2%),-'Summary Sheet'!$O$1*(March_21[[#This Row],[BSP]]-1))</f>
        <v>1.96</v>
      </c>
    </row>
    <row r="2228" spans="1:15" x14ac:dyDescent="0.25">
      <c r="A2228">
        <v>180702813</v>
      </c>
      <c r="B2228" s="1" t="s">
        <v>19</v>
      </c>
      <c r="C2228" s="1" t="s">
        <v>3135</v>
      </c>
      <c r="D2228" s="1" t="s">
        <v>7038</v>
      </c>
      <c r="E2228" s="1" t="s">
        <v>24</v>
      </c>
      <c r="F2228" s="1" t="s">
        <v>54</v>
      </c>
      <c r="G2228" s="2">
        <v>44272</v>
      </c>
      <c r="H2228" s="3">
        <v>0.49861111111111112</v>
      </c>
      <c r="I2228">
        <v>29045826</v>
      </c>
      <c r="J2228">
        <v>6</v>
      </c>
      <c r="K2228" s="1" t="s">
        <v>1223</v>
      </c>
      <c r="L2228">
        <v>0</v>
      </c>
      <c r="M2228" s="4">
        <v>3.9842048669999999</v>
      </c>
      <c r="N2228" s="5">
        <v>7525.68</v>
      </c>
      <c r="O2228" s="5">
        <f>IF(March_21[[#This Row],[WIN_OSE]]=0,('Summary Sheet'!$O$1)-('Summary Sheet'!$O$1*2%),-'Summary Sheet'!$O$1*(March_21[[#This Row],[BSP]]-1))</f>
        <v>1.96</v>
      </c>
    </row>
    <row r="2229" spans="1:15" x14ac:dyDescent="0.25">
      <c r="A2229">
        <v>180702815</v>
      </c>
      <c r="B2229" s="1" t="s">
        <v>19</v>
      </c>
      <c r="C2229" s="1" t="s">
        <v>3135</v>
      </c>
      <c r="D2229" s="1" t="s">
        <v>7038</v>
      </c>
      <c r="E2229" s="1" t="s">
        <v>24</v>
      </c>
      <c r="F2229" s="1" t="s">
        <v>54</v>
      </c>
      <c r="G2229" s="2">
        <v>44272</v>
      </c>
      <c r="H2229" s="3">
        <v>0.50902777777777775</v>
      </c>
      <c r="I2229">
        <v>38358931</v>
      </c>
      <c r="J2229">
        <v>3</v>
      </c>
      <c r="K2229" s="1" t="s">
        <v>6243</v>
      </c>
      <c r="L2229">
        <v>0</v>
      </c>
      <c r="M2229" s="4">
        <v>4.8</v>
      </c>
      <c r="N2229" s="5">
        <v>7110.54</v>
      </c>
      <c r="O2229" s="5">
        <f>IF(March_21[[#This Row],[WIN_OSE]]=0,('Summary Sheet'!$O$1)-('Summary Sheet'!$O$1*2%),-'Summary Sheet'!$O$1*(March_21[[#This Row],[BSP]]-1))</f>
        <v>1.96</v>
      </c>
    </row>
    <row r="2230" spans="1:15" x14ac:dyDescent="0.25">
      <c r="A2230">
        <v>180702817</v>
      </c>
      <c r="B2230" s="1" t="s">
        <v>19</v>
      </c>
      <c r="C2230" s="1" t="s">
        <v>3135</v>
      </c>
      <c r="D2230" s="1" t="s">
        <v>7038</v>
      </c>
      <c r="E2230" s="1" t="s">
        <v>49</v>
      </c>
      <c r="F2230" s="1" t="s">
        <v>50</v>
      </c>
      <c r="G2230" s="2">
        <v>44272</v>
      </c>
      <c r="H2230" s="3">
        <v>0.51944444444444449</v>
      </c>
      <c r="I2230">
        <v>38633856</v>
      </c>
      <c r="J2230">
        <v>6</v>
      </c>
      <c r="K2230" s="1" t="s">
        <v>6662</v>
      </c>
      <c r="L2230">
        <v>0</v>
      </c>
      <c r="M2230" s="4">
        <v>2.82</v>
      </c>
      <c r="N2230" s="5">
        <v>5994.82</v>
      </c>
      <c r="O2230" s="5">
        <f>IF(March_21[[#This Row],[WIN_OSE]]=0,('Summary Sheet'!$O$1)-('Summary Sheet'!$O$1*2%),-'Summary Sheet'!$O$1*(March_21[[#This Row],[BSP]]-1))</f>
        <v>1.96</v>
      </c>
    </row>
    <row r="2231" spans="1:15" x14ac:dyDescent="0.25">
      <c r="A2231">
        <v>180702819</v>
      </c>
      <c r="B2231" s="1" t="s">
        <v>19</v>
      </c>
      <c r="C2231" s="1" t="s">
        <v>3135</v>
      </c>
      <c r="D2231" s="1" t="s">
        <v>7038</v>
      </c>
      <c r="E2231" s="1" t="s">
        <v>30</v>
      </c>
      <c r="F2231" s="1" t="s">
        <v>54</v>
      </c>
      <c r="G2231" s="2">
        <v>44272</v>
      </c>
      <c r="H2231" s="3">
        <v>0.52986111111111112</v>
      </c>
      <c r="I2231">
        <v>38653629</v>
      </c>
      <c r="J2231">
        <v>5</v>
      </c>
      <c r="K2231" s="1" t="s">
        <v>5330</v>
      </c>
      <c r="L2231">
        <v>0</v>
      </c>
      <c r="M2231" s="4">
        <v>4.5422326142209926</v>
      </c>
      <c r="N2231" s="5">
        <v>3441.34</v>
      </c>
      <c r="O2231" s="5">
        <f>IF(March_21[[#This Row],[WIN_OSE]]=0,('Summary Sheet'!$O$1)-('Summary Sheet'!$O$1*2%),-'Summary Sheet'!$O$1*(March_21[[#This Row],[BSP]]-1))</f>
        <v>1.96</v>
      </c>
    </row>
    <row r="2232" spans="1:15" x14ac:dyDescent="0.25">
      <c r="A2232">
        <v>180702821</v>
      </c>
      <c r="B2232" s="1" t="s">
        <v>19</v>
      </c>
      <c r="C2232" s="1" t="s">
        <v>3135</v>
      </c>
      <c r="D2232" s="1" t="s">
        <v>7038</v>
      </c>
      <c r="E2232" s="1" t="s">
        <v>39</v>
      </c>
      <c r="F2232" s="1" t="s">
        <v>54</v>
      </c>
      <c r="G2232" s="2">
        <v>44272</v>
      </c>
      <c r="H2232" s="3">
        <v>0.54027777777777775</v>
      </c>
      <c r="I2232">
        <v>35404895</v>
      </c>
      <c r="J2232">
        <v>2</v>
      </c>
      <c r="K2232" s="1" t="s">
        <v>1271</v>
      </c>
      <c r="L2232">
        <v>0</v>
      </c>
      <c r="M2232" s="4">
        <v>2.7480372144362262</v>
      </c>
      <c r="N2232" s="5">
        <v>10317.959999999999</v>
      </c>
      <c r="O2232" s="5">
        <f>IF(March_21[[#This Row],[WIN_OSE]]=0,('Summary Sheet'!$O$1)-('Summary Sheet'!$O$1*2%),-'Summary Sheet'!$O$1*(March_21[[#This Row],[BSP]]-1))</f>
        <v>1.96</v>
      </c>
    </row>
    <row r="2233" spans="1:15" x14ac:dyDescent="0.25">
      <c r="A2233">
        <v>180702823</v>
      </c>
      <c r="B2233" s="1" t="s">
        <v>19</v>
      </c>
      <c r="C2233" s="1" t="s">
        <v>3135</v>
      </c>
      <c r="D2233" s="1" t="s">
        <v>7038</v>
      </c>
      <c r="E2233" s="1" t="s">
        <v>75</v>
      </c>
      <c r="F2233" s="1" t="s">
        <v>50</v>
      </c>
      <c r="G2233" s="2">
        <v>44272</v>
      </c>
      <c r="H2233" s="3">
        <v>0.55069444444444449</v>
      </c>
      <c r="I2233">
        <v>38402941</v>
      </c>
      <c r="J2233">
        <v>2</v>
      </c>
      <c r="K2233" s="1" t="s">
        <v>5266</v>
      </c>
      <c r="L2233">
        <v>1</v>
      </c>
      <c r="M2233" s="4">
        <v>2.74</v>
      </c>
      <c r="N2233" s="5">
        <v>10901</v>
      </c>
      <c r="O2233" s="5">
        <f>IF(March_21[[#This Row],[WIN_OSE]]=0,('Summary Sheet'!$O$1)-('Summary Sheet'!$O$1*2%),-'Summary Sheet'!$O$1*(March_21[[#This Row],[BSP]]-1))</f>
        <v>-3.4800000000000004</v>
      </c>
    </row>
    <row r="2234" spans="1:15" x14ac:dyDescent="0.25">
      <c r="A2234">
        <v>180702825</v>
      </c>
      <c r="B2234" s="1" t="s">
        <v>19</v>
      </c>
      <c r="C2234" s="1" t="s">
        <v>3135</v>
      </c>
      <c r="D2234" s="1" t="s">
        <v>7038</v>
      </c>
      <c r="E2234" s="1" t="s">
        <v>41</v>
      </c>
      <c r="F2234" s="1" t="s">
        <v>54</v>
      </c>
      <c r="G2234" s="2">
        <v>44272</v>
      </c>
      <c r="H2234" s="3">
        <v>0.56111111111111112</v>
      </c>
      <c r="I2234">
        <v>37414090</v>
      </c>
      <c r="J2234">
        <v>4</v>
      </c>
      <c r="K2234" s="1" t="s">
        <v>6066</v>
      </c>
      <c r="L2234">
        <v>0</v>
      </c>
      <c r="M2234" s="4">
        <v>2.9590149339999998</v>
      </c>
      <c r="N2234" s="5">
        <v>4345</v>
      </c>
      <c r="O2234" s="5">
        <f>IF(March_21[[#This Row],[WIN_OSE]]=0,('Summary Sheet'!$O$1)-('Summary Sheet'!$O$1*2%),-'Summary Sheet'!$O$1*(March_21[[#This Row],[BSP]]-1))</f>
        <v>1.96</v>
      </c>
    </row>
    <row r="2235" spans="1:15" x14ac:dyDescent="0.25">
      <c r="A2235">
        <v>180702827</v>
      </c>
      <c r="B2235" s="1" t="s">
        <v>19</v>
      </c>
      <c r="C2235" s="1" t="s">
        <v>3135</v>
      </c>
      <c r="D2235" s="1" t="s">
        <v>7038</v>
      </c>
      <c r="E2235" s="1" t="s">
        <v>30</v>
      </c>
      <c r="F2235" s="1" t="s">
        <v>54</v>
      </c>
      <c r="G2235" s="2">
        <v>44272</v>
      </c>
      <c r="H2235" s="3">
        <v>0.57222222222222219</v>
      </c>
      <c r="I2235">
        <v>38308056</v>
      </c>
      <c r="J2235">
        <v>3</v>
      </c>
      <c r="K2235" s="1" t="s">
        <v>6253</v>
      </c>
      <c r="L2235">
        <v>1</v>
      </c>
      <c r="M2235" s="4">
        <v>2.8963599315703688</v>
      </c>
      <c r="N2235" s="5">
        <v>13766.86</v>
      </c>
      <c r="O2235" s="5">
        <f>IF(March_21[[#This Row],[WIN_OSE]]=0,('Summary Sheet'!$O$1)-('Summary Sheet'!$O$1*2%),-'Summary Sheet'!$O$1*(March_21[[#This Row],[BSP]]-1))</f>
        <v>-3.7927198631407375</v>
      </c>
    </row>
    <row r="2236" spans="1:15" x14ac:dyDescent="0.25">
      <c r="A2236">
        <v>180702829</v>
      </c>
      <c r="B2236" s="1" t="s">
        <v>19</v>
      </c>
      <c r="C2236" s="1" t="s">
        <v>3135</v>
      </c>
      <c r="D2236" s="1" t="s">
        <v>7038</v>
      </c>
      <c r="E2236" s="1" t="s">
        <v>49</v>
      </c>
      <c r="F2236" s="1" t="s">
        <v>50</v>
      </c>
      <c r="G2236" s="2">
        <v>44272</v>
      </c>
      <c r="H2236" s="3">
        <v>0.58263888888888893</v>
      </c>
      <c r="I2236">
        <v>20434554</v>
      </c>
      <c r="J2236">
        <v>2</v>
      </c>
      <c r="K2236" s="1" t="s">
        <v>3385</v>
      </c>
      <c r="L2236">
        <v>0</v>
      </c>
      <c r="M2236" s="4">
        <v>3.409245968</v>
      </c>
      <c r="N2236" s="5">
        <v>3244.42</v>
      </c>
      <c r="O2236" s="5">
        <f>IF(March_21[[#This Row],[WIN_OSE]]=0,('Summary Sheet'!$O$1)-('Summary Sheet'!$O$1*2%),-'Summary Sheet'!$O$1*(March_21[[#This Row],[BSP]]-1))</f>
        <v>1.96</v>
      </c>
    </row>
    <row r="2237" spans="1:15" x14ac:dyDescent="0.25">
      <c r="A2237">
        <v>180703003</v>
      </c>
      <c r="B2237" s="1" t="s">
        <v>23</v>
      </c>
      <c r="C2237" s="1" t="s">
        <v>3130</v>
      </c>
      <c r="D2237" s="1" t="s">
        <v>7038</v>
      </c>
      <c r="E2237" s="1" t="s">
        <v>39</v>
      </c>
      <c r="F2237" s="1" t="s">
        <v>168</v>
      </c>
      <c r="G2237" s="2">
        <v>44272</v>
      </c>
      <c r="H2237" s="3">
        <v>0.45347222222222222</v>
      </c>
      <c r="I2237">
        <v>26989690</v>
      </c>
      <c r="J2237">
        <v>2</v>
      </c>
      <c r="K2237" s="1" t="s">
        <v>5970</v>
      </c>
      <c r="L2237">
        <v>0</v>
      </c>
      <c r="M2237" s="4">
        <v>4.6246611240000002</v>
      </c>
      <c r="N2237" s="5">
        <v>3827.26</v>
      </c>
      <c r="O2237" s="5">
        <f>IF(March_21[[#This Row],[WIN_OSE]]=0,('Summary Sheet'!$O$1)-('Summary Sheet'!$O$1*2%),-'Summary Sheet'!$O$1*(March_21[[#This Row],[BSP]]-1))</f>
        <v>1.96</v>
      </c>
    </row>
    <row r="2238" spans="1:15" x14ac:dyDescent="0.25">
      <c r="A2238">
        <v>180703005</v>
      </c>
      <c r="B2238" s="1" t="s">
        <v>23</v>
      </c>
      <c r="C2238" s="1" t="s">
        <v>3130</v>
      </c>
      <c r="D2238" s="1" t="s">
        <v>7038</v>
      </c>
      <c r="E2238" s="1" t="s">
        <v>39</v>
      </c>
      <c r="F2238" s="1" t="s">
        <v>168</v>
      </c>
      <c r="G2238" s="2">
        <v>44272</v>
      </c>
      <c r="H2238" s="3">
        <v>0.46458333333333335</v>
      </c>
      <c r="I2238">
        <v>38146156</v>
      </c>
      <c r="J2238">
        <v>3</v>
      </c>
      <c r="K2238" s="1" t="s">
        <v>4239</v>
      </c>
      <c r="L2238">
        <v>1</v>
      </c>
      <c r="M2238" s="4">
        <v>3.1845767340000002</v>
      </c>
      <c r="N2238" s="5">
        <v>6751.3</v>
      </c>
      <c r="O2238" s="5">
        <f>IF(March_21[[#This Row],[WIN_OSE]]=0,('Summary Sheet'!$O$1)-('Summary Sheet'!$O$1*2%),-'Summary Sheet'!$O$1*(March_21[[#This Row],[BSP]]-1))</f>
        <v>-4.3691534680000004</v>
      </c>
    </row>
    <row r="2239" spans="1:15" x14ac:dyDescent="0.25">
      <c r="A2239">
        <v>180703007</v>
      </c>
      <c r="B2239" s="1" t="s">
        <v>23</v>
      </c>
      <c r="C2239" s="1" t="s">
        <v>3130</v>
      </c>
      <c r="D2239" s="1" t="s">
        <v>7038</v>
      </c>
      <c r="E2239" s="1" t="s">
        <v>30</v>
      </c>
      <c r="F2239" s="1" t="s">
        <v>168</v>
      </c>
      <c r="G2239" s="2">
        <v>44272</v>
      </c>
      <c r="H2239" s="3">
        <v>0.47499999999999998</v>
      </c>
      <c r="I2239">
        <v>31703404</v>
      </c>
      <c r="J2239">
        <v>4</v>
      </c>
      <c r="K2239" s="1" t="s">
        <v>6183</v>
      </c>
      <c r="L2239">
        <v>0</v>
      </c>
      <c r="M2239" s="4">
        <v>2.955768402404428</v>
      </c>
      <c r="N2239" s="5">
        <v>9600.7999999999993</v>
      </c>
      <c r="O2239" s="5">
        <f>IF(March_21[[#This Row],[WIN_OSE]]=0,('Summary Sheet'!$O$1)-('Summary Sheet'!$O$1*2%),-'Summary Sheet'!$O$1*(March_21[[#This Row],[BSP]]-1))</f>
        <v>1.96</v>
      </c>
    </row>
    <row r="2240" spans="1:15" x14ac:dyDescent="0.25">
      <c r="A2240">
        <v>180703009</v>
      </c>
      <c r="B2240" s="1" t="s">
        <v>23</v>
      </c>
      <c r="C2240" s="1" t="s">
        <v>3130</v>
      </c>
      <c r="D2240" s="1" t="s">
        <v>7038</v>
      </c>
      <c r="E2240" s="1" t="s">
        <v>41</v>
      </c>
      <c r="F2240" s="1" t="s">
        <v>168</v>
      </c>
      <c r="G2240" s="2">
        <v>44272</v>
      </c>
      <c r="H2240" s="3">
        <v>0.48541666666666666</v>
      </c>
      <c r="I2240">
        <v>28209464</v>
      </c>
      <c r="J2240">
        <v>1</v>
      </c>
      <c r="K2240" s="1" t="s">
        <v>5091</v>
      </c>
      <c r="L2240">
        <v>0</v>
      </c>
      <c r="M2240" s="4">
        <v>3.25</v>
      </c>
      <c r="N2240" s="5">
        <v>6742.96</v>
      </c>
      <c r="O2240" s="5">
        <f>IF(March_21[[#This Row],[WIN_OSE]]=0,('Summary Sheet'!$O$1)-('Summary Sheet'!$O$1*2%),-'Summary Sheet'!$O$1*(March_21[[#This Row],[BSP]]-1))</f>
        <v>1.96</v>
      </c>
    </row>
    <row r="2241" spans="1:15" x14ac:dyDescent="0.25">
      <c r="A2241">
        <v>180703011</v>
      </c>
      <c r="B2241" s="1" t="s">
        <v>23</v>
      </c>
      <c r="C2241" s="1" t="s">
        <v>3130</v>
      </c>
      <c r="D2241" s="1" t="s">
        <v>7038</v>
      </c>
      <c r="E2241" s="1" t="s">
        <v>37</v>
      </c>
      <c r="F2241" s="1" t="s">
        <v>168</v>
      </c>
      <c r="G2241" s="2">
        <v>44272</v>
      </c>
      <c r="H2241" s="3">
        <v>0.49583333333333335</v>
      </c>
      <c r="I2241">
        <v>36858456</v>
      </c>
      <c r="J2241">
        <v>6</v>
      </c>
      <c r="K2241" s="1" t="s">
        <v>5958</v>
      </c>
      <c r="L2241">
        <v>0</v>
      </c>
      <c r="M2241" s="4">
        <v>3.5701161294363546</v>
      </c>
      <c r="N2241" s="5">
        <v>6700.3</v>
      </c>
      <c r="O2241" s="5">
        <f>IF(March_21[[#This Row],[WIN_OSE]]=0,('Summary Sheet'!$O$1)-('Summary Sheet'!$O$1*2%),-'Summary Sheet'!$O$1*(March_21[[#This Row],[BSP]]-1))</f>
        <v>1.96</v>
      </c>
    </row>
    <row r="2242" spans="1:15" x14ac:dyDescent="0.25">
      <c r="A2242">
        <v>180703013</v>
      </c>
      <c r="B2242" s="1" t="s">
        <v>23</v>
      </c>
      <c r="C2242" s="1" t="s">
        <v>3130</v>
      </c>
      <c r="D2242" s="1" t="s">
        <v>7038</v>
      </c>
      <c r="E2242" s="1" t="s">
        <v>24</v>
      </c>
      <c r="F2242" s="1" t="s">
        <v>168</v>
      </c>
      <c r="G2242" s="2">
        <v>44272</v>
      </c>
      <c r="H2242" s="3">
        <v>0.50624999999999998</v>
      </c>
      <c r="I2242">
        <v>37066383</v>
      </c>
      <c r="J2242">
        <v>5</v>
      </c>
      <c r="K2242" s="1" t="s">
        <v>3921</v>
      </c>
      <c r="L2242">
        <v>0</v>
      </c>
      <c r="M2242" s="4">
        <v>3.5388854737696969</v>
      </c>
      <c r="N2242" s="5">
        <v>7700.54</v>
      </c>
      <c r="O2242" s="5">
        <f>IF(March_21[[#This Row],[WIN_OSE]]=0,('Summary Sheet'!$O$1)-('Summary Sheet'!$O$1*2%),-'Summary Sheet'!$O$1*(March_21[[#This Row],[BSP]]-1))</f>
        <v>1.96</v>
      </c>
    </row>
    <row r="2243" spans="1:15" x14ac:dyDescent="0.25">
      <c r="A2243">
        <v>180703015</v>
      </c>
      <c r="B2243" s="1" t="s">
        <v>23</v>
      </c>
      <c r="C2243" s="1" t="s">
        <v>3130</v>
      </c>
      <c r="D2243" s="1" t="s">
        <v>7038</v>
      </c>
      <c r="E2243" s="1" t="s">
        <v>43</v>
      </c>
      <c r="F2243" s="1" t="s">
        <v>168</v>
      </c>
      <c r="G2243" s="2">
        <v>44272</v>
      </c>
      <c r="H2243" s="3">
        <v>0.51666666666666672</v>
      </c>
      <c r="I2243">
        <v>24535255</v>
      </c>
      <c r="J2243">
        <v>1</v>
      </c>
      <c r="K2243" s="1" t="s">
        <v>4419</v>
      </c>
      <c r="L2243">
        <v>0</v>
      </c>
      <c r="M2243" s="4">
        <v>4.7435063056931472</v>
      </c>
      <c r="N2243" s="5">
        <v>3884.92</v>
      </c>
      <c r="O2243" s="5">
        <f>IF(March_21[[#This Row],[WIN_OSE]]=0,('Summary Sheet'!$O$1)-('Summary Sheet'!$O$1*2%),-'Summary Sheet'!$O$1*(March_21[[#This Row],[BSP]]-1))</f>
        <v>1.96</v>
      </c>
    </row>
    <row r="2244" spans="1:15" x14ac:dyDescent="0.25">
      <c r="A2244">
        <v>180703017</v>
      </c>
      <c r="B2244" s="1" t="s">
        <v>23</v>
      </c>
      <c r="C2244" s="1" t="s">
        <v>3130</v>
      </c>
      <c r="D2244" s="1" t="s">
        <v>7038</v>
      </c>
      <c r="E2244" s="1" t="s">
        <v>65</v>
      </c>
      <c r="F2244" s="1" t="s">
        <v>168</v>
      </c>
      <c r="G2244" s="2">
        <v>44272</v>
      </c>
      <c r="H2244" s="3">
        <v>0.52708333333333335</v>
      </c>
      <c r="I2244">
        <v>28646747</v>
      </c>
      <c r="J2244">
        <v>6</v>
      </c>
      <c r="K2244" s="1" t="s">
        <v>5973</v>
      </c>
      <c r="L2244">
        <v>1</v>
      </c>
      <c r="M2244" s="4">
        <v>2.4187471025008564</v>
      </c>
      <c r="N2244" s="5">
        <v>14969.62</v>
      </c>
      <c r="O2244" s="5">
        <f>IF(March_21[[#This Row],[WIN_OSE]]=0,('Summary Sheet'!$O$1)-('Summary Sheet'!$O$1*2%),-'Summary Sheet'!$O$1*(March_21[[#This Row],[BSP]]-1))</f>
        <v>-2.8374942050017129</v>
      </c>
    </row>
    <row r="2245" spans="1:15" x14ac:dyDescent="0.25">
      <c r="A2245">
        <v>180703019</v>
      </c>
      <c r="B2245" s="1" t="s">
        <v>23</v>
      </c>
      <c r="C2245" s="1" t="s">
        <v>3130</v>
      </c>
      <c r="D2245" s="1" t="s">
        <v>7038</v>
      </c>
      <c r="E2245" s="1" t="s">
        <v>30</v>
      </c>
      <c r="F2245" s="1" t="s">
        <v>168</v>
      </c>
      <c r="G2245" s="2">
        <v>44272</v>
      </c>
      <c r="H2245" s="3">
        <v>0.53749999999999998</v>
      </c>
      <c r="I2245">
        <v>36437287</v>
      </c>
      <c r="J2245">
        <v>1</v>
      </c>
      <c r="K2245" s="1" t="s">
        <v>6176</v>
      </c>
      <c r="L2245">
        <v>0</v>
      </c>
      <c r="M2245" s="4">
        <v>3.4486934003093479</v>
      </c>
      <c r="N2245" s="5">
        <v>8996.26</v>
      </c>
      <c r="O2245" s="5">
        <f>IF(March_21[[#This Row],[WIN_OSE]]=0,('Summary Sheet'!$O$1)-('Summary Sheet'!$O$1*2%),-'Summary Sheet'!$O$1*(March_21[[#This Row],[BSP]]-1))</f>
        <v>1.96</v>
      </c>
    </row>
    <row r="2246" spans="1:15" x14ac:dyDescent="0.25">
      <c r="A2246">
        <v>180703021</v>
      </c>
      <c r="B2246" s="1" t="s">
        <v>23</v>
      </c>
      <c r="C2246" s="1" t="s">
        <v>3130</v>
      </c>
      <c r="D2246" s="1" t="s">
        <v>7038</v>
      </c>
      <c r="E2246" s="1" t="s">
        <v>24</v>
      </c>
      <c r="F2246" s="1" t="s">
        <v>168</v>
      </c>
      <c r="G2246" s="2">
        <v>44272</v>
      </c>
      <c r="H2246" s="3">
        <v>0.54791666666666672</v>
      </c>
      <c r="I2246">
        <v>27835361</v>
      </c>
      <c r="J2246">
        <v>6</v>
      </c>
      <c r="K2246" s="1" t="s">
        <v>6267</v>
      </c>
      <c r="L2246">
        <v>0</v>
      </c>
      <c r="M2246" s="4">
        <v>3.289599725</v>
      </c>
      <c r="N2246" s="5">
        <v>9192.76</v>
      </c>
      <c r="O2246" s="5">
        <f>IF(March_21[[#This Row],[WIN_OSE]]=0,('Summary Sheet'!$O$1)-('Summary Sheet'!$O$1*2%),-'Summary Sheet'!$O$1*(March_21[[#This Row],[BSP]]-1))</f>
        <v>1.96</v>
      </c>
    </row>
    <row r="2247" spans="1:15" x14ac:dyDescent="0.25">
      <c r="A2247">
        <v>180703023</v>
      </c>
      <c r="B2247" s="1" t="s">
        <v>23</v>
      </c>
      <c r="C2247" s="1" t="s">
        <v>3130</v>
      </c>
      <c r="D2247" s="1" t="s">
        <v>7038</v>
      </c>
      <c r="E2247" s="1" t="s">
        <v>39</v>
      </c>
      <c r="F2247" s="1" t="s">
        <v>168</v>
      </c>
      <c r="G2247" s="2">
        <v>44272</v>
      </c>
      <c r="H2247" s="3">
        <v>0.55833333333333335</v>
      </c>
      <c r="I2247">
        <v>38691764</v>
      </c>
      <c r="J2247">
        <v>5</v>
      </c>
      <c r="K2247" s="1" t="s">
        <v>5954</v>
      </c>
      <c r="L2247">
        <v>1</v>
      </c>
      <c r="M2247" s="4">
        <v>4.2</v>
      </c>
      <c r="N2247" s="5">
        <v>6162.7</v>
      </c>
      <c r="O2247" s="5">
        <f>IF(March_21[[#This Row],[WIN_OSE]]=0,('Summary Sheet'!$O$1)-('Summary Sheet'!$O$1*2%),-'Summary Sheet'!$O$1*(March_21[[#This Row],[BSP]]-1))</f>
        <v>-6.4</v>
      </c>
    </row>
    <row r="2248" spans="1:15" x14ac:dyDescent="0.25">
      <c r="A2248">
        <v>180703025</v>
      </c>
      <c r="B2248" s="1" t="s">
        <v>23</v>
      </c>
      <c r="C2248" s="1" t="s">
        <v>3130</v>
      </c>
      <c r="D2248" s="1" t="s">
        <v>7038</v>
      </c>
      <c r="E2248" s="1" t="s">
        <v>30</v>
      </c>
      <c r="F2248" s="1" t="s">
        <v>168</v>
      </c>
      <c r="G2248" s="2">
        <v>44272</v>
      </c>
      <c r="H2248" s="3">
        <v>0.56874999999999998</v>
      </c>
      <c r="I2248">
        <v>36142054</v>
      </c>
      <c r="J2248">
        <v>6</v>
      </c>
      <c r="K2248" s="1" t="s">
        <v>5603</v>
      </c>
      <c r="L2248">
        <v>0</v>
      </c>
      <c r="M2248" s="4">
        <v>2.3059750768213769</v>
      </c>
      <c r="N2248" s="5">
        <v>13908.12</v>
      </c>
      <c r="O2248" s="5">
        <f>IF(March_21[[#This Row],[WIN_OSE]]=0,('Summary Sheet'!$O$1)-('Summary Sheet'!$O$1*2%),-'Summary Sheet'!$O$1*(March_21[[#This Row],[BSP]]-1))</f>
        <v>1.96</v>
      </c>
    </row>
    <row r="2249" spans="1:15" x14ac:dyDescent="0.25">
      <c r="A2249">
        <v>180703242</v>
      </c>
      <c r="B2249" s="1" t="s">
        <v>19</v>
      </c>
      <c r="C2249" s="1" t="s">
        <v>3137</v>
      </c>
      <c r="D2249" s="1" t="s">
        <v>7038</v>
      </c>
      <c r="E2249" s="1" t="s">
        <v>47</v>
      </c>
      <c r="F2249" s="1" t="s">
        <v>35</v>
      </c>
      <c r="G2249" s="2">
        <v>44272</v>
      </c>
      <c r="H2249" s="3">
        <v>0.58611111111111114</v>
      </c>
      <c r="I2249">
        <v>38612888</v>
      </c>
      <c r="J2249">
        <v>1</v>
      </c>
      <c r="K2249" s="1" t="s">
        <v>5629</v>
      </c>
      <c r="L2249">
        <v>1</v>
      </c>
      <c r="M2249" s="4">
        <v>2.4299195812616743</v>
      </c>
      <c r="N2249" s="5">
        <v>9431.18</v>
      </c>
      <c r="O2249" s="5">
        <f>IF(March_21[[#This Row],[WIN_OSE]]=0,('Summary Sheet'!$O$1)-('Summary Sheet'!$O$1*2%),-'Summary Sheet'!$O$1*(March_21[[#This Row],[BSP]]-1))</f>
        <v>-2.8598391625233486</v>
      </c>
    </row>
    <row r="2250" spans="1:15" x14ac:dyDescent="0.25">
      <c r="A2250">
        <v>180703245</v>
      </c>
      <c r="B2250" s="1" t="s">
        <v>19</v>
      </c>
      <c r="C2250" s="1" t="s">
        <v>3137</v>
      </c>
      <c r="D2250" s="1" t="s">
        <v>7038</v>
      </c>
      <c r="E2250" s="1" t="s">
        <v>43</v>
      </c>
      <c r="F2250" s="1" t="s">
        <v>35</v>
      </c>
      <c r="G2250" s="2">
        <v>44272</v>
      </c>
      <c r="H2250" s="3">
        <v>0.59652777777777777</v>
      </c>
      <c r="I2250">
        <v>38451904</v>
      </c>
      <c r="J2250">
        <v>6</v>
      </c>
      <c r="K2250" s="1" t="s">
        <v>5888</v>
      </c>
      <c r="L2250">
        <v>0</v>
      </c>
      <c r="M2250" s="4">
        <v>3.15</v>
      </c>
      <c r="N2250" s="5">
        <v>10748.56</v>
      </c>
      <c r="O2250" s="5">
        <f>IF(March_21[[#This Row],[WIN_OSE]]=0,('Summary Sheet'!$O$1)-('Summary Sheet'!$O$1*2%),-'Summary Sheet'!$O$1*(March_21[[#This Row],[BSP]]-1))</f>
        <v>1.96</v>
      </c>
    </row>
    <row r="2251" spans="1:15" x14ac:dyDescent="0.25">
      <c r="A2251">
        <v>180703248</v>
      </c>
      <c r="B2251" s="1" t="s">
        <v>19</v>
      </c>
      <c r="C2251" s="1" t="s">
        <v>3137</v>
      </c>
      <c r="D2251" s="1" t="s">
        <v>7038</v>
      </c>
      <c r="E2251" s="1" t="s">
        <v>41</v>
      </c>
      <c r="F2251" s="1" t="s">
        <v>35</v>
      </c>
      <c r="G2251" s="2">
        <v>44272</v>
      </c>
      <c r="H2251" s="3">
        <v>0.60833333333333328</v>
      </c>
      <c r="I2251">
        <v>38201075</v>
      </c>
      <c r="J2251">
        <v>6</v>
      </c>
      <c r="K2251" s="1" t="s">
        <v>1291</v>
      </c>
      <c r="L2251">
        <v>0</v>
      </c>
      <c r="M2251" s="4">
        <v>3.4029277121962513</v>
      </c>
      <c r="N2251" s="5">
        <v>5264.5</v>
      </c>
      <c r="O2251" s="5">
        <f>IF(March_21[[#This Row],[WIN_OSE]]=0,('Summary Sheet'!$O$1)-('Summary Sheet'!$O$1*2%),-'Summary Sheet'!$O$1*(March_21[[#This Row],[BSP]]-1))</f>
        <v>1.96</v>
      </c>
    </row>
    <row r="2252" spans="1:15" x14ac:dyDescent="0.25">
      <c r="A2252">
        <v>180703251</v>
      </c>
      <c r="B2252" s="1" t="s">
        <v>19</v>
      </c>
      <c r="C2252" s="1" t="s">
        <v>3137</v>
      </c>
      <c r="D2252" s="1" t="s">
        <v>7038</v>
      </c>
      <c r="E2252" s="1" t="s">
        <v>32</v>
      </c>
      <c r="F2252" s="1" t="s">
        <v>35</v>
      </c>
      <c r="G2252" s="2">
        <v>44272</v>
      </c>
      <c r="H2252" s="3">
        <v>0.62083333333333335</v>
      </c>
      <c r="I2252">
        <v>38711652</v>
      </c>
      <c r="J2252">
        <v>5</v>
      </c>
      <c r="K2252" s="1" t="s">
        <v>6447</v>
      </c>
      <c r="L2252">
        <v>1</v>
      </c>
      <c r="M2252" s="4">
        <v>3.1983211659999999</v>
      </c>
      <c r="N2252" s="5">
        <v>6485.64</v>
      </c>
      <c r="O2252" s="5">
        <f>IF(March_21[[#This Row],[WIN_OSE]]=0,('Summary Sheet'!$O$1)-('Summary Sheet'!$O$1*2%),-'Summary Sheet'!$O$1*(March_21[[#This Row],[BSP]]-1))</f>
        <v>-4.3966423319999999</v>
      </c>
    </row>
    <row r="2253" spans="1:15" x14ac:dyDescent="0.25">
      <c r="A2253">
        <v>180703254</v>
      </c>
      <c r="B2253" s="1" t="s">
        <v>19</v>
      </c>
      <c r="C2253" s="1" t="s">
        <v>3137</v>
      </c>
      <c r="D2253" s="1" t="s">
        <v>7038</v>
      </c>
      <c r="E2253" s="1" t="s">
        <v>47</v>
      </c>
      <c r="F2253" s="1" t="s">
        <v>35</v>
      </c>
      <c r="G2253" s="2">
        <v>44272</v>
      </c>
      <c r="H2253" s="3">
        <v>0.63124999999999998</v>
      </c>
      <c r="I2253">
        <v>28247633</v>
      </c>
      <c r="J2253">
        <v>3</v>
      </c>
      <c r="K2253" s="1" t="s">
        <v>6704</v>
      </c>
      <c r="L2253">
        <v>0</v>
      </c>
      <c r="M2253" s="4">
        <v>3.4359519851637019</v>
      </c>
      <c r="N2253" s="5">
        <v>10519.76</v>
      </c>
      <c r="O2253" s="5">
        <f>IF(March_21[[#This Row],[WIN_OSE]]=0,('Summary Sheet'!$O$1)-('Summary Sheet'!$O$1*2%),-'Summary Sheet'!$O$1*(March_21[[#This Row],[BSP]]-1))</f>
        <v>1.96</v>
      </c>
    </row>
    <row r="2254" spans="1:15" x14ac:dyDescent="0.25">
      <c r="A2254">
        <v>180703256</v>
      </c>
      <c r="B2254" s="1" t="s">
        <v>19</v>
      </c>
      <c r="C2254" s="1" t="s">
        <v>3137</v>
      </c>
      <c r="D2254" s="1" t="s">
        <v>7038</v>
      </c>
      <c r="E2254" s="1" t="s">
        <v>41</v>
      </c>
      <c r="F2254" s="1" t="s">
        <v>35</v>
      </c>
      <c r="G2254" s="2">
        <v>44272</v>
      </c>
      <c r="H2254" s="3">
        <v>0.6430555555555556</v>
      </c>
      <c r="I2254">
        <v>23296953</v>
      </c>
      <c r="J2254">
        <v>3</v>
      </c>
      <c r="K2254" s="1" t="s">
        <v>3990</v>
      </c>
      <c r="L2254">
        <v>0</v>
      </c>
      <c r="M2254" s="4">
        <v>3.0955689041033478</v>
      </c>
      <c r="N2254" s="5">
        <v>7953.92</v>
      </c>
      <c r="O2254" s="5">
        <f>IF(March_21[[#This Row],[WIN_OSE]]=0,('Summary Sheet'!$O$1)-('Summary Sheet'!$O$1*2%),-'Summary Sheet'!$O$1*(March_21[[#This Row],[BSP]]-1))</f>
        <v>1.96</v>
      </c>
    </row>
    <row r="2255" spans="1:15" x14ac:dyDescent="0.25">
      <c r="A2255">
        <v>180703258</v>
      </c>
      <c r="B2255" s="1" t="s">
        <v>19</v>
      </c>
      <c r="C2255" s="1" t="s">
        <v>3137</v>
      </c>
      <c r="D2255" s="1" t="s">
        <v>7038</v>
      </c>
      <c r="E2255" s="1" t="s">
        <v>49</v>
      </c>
      <c r="F2255" s="1" t="s">
        <v>62</v>
      </c>
      <c r="G2255" s="2">
        <v>44272</v>
      </c>
      <c r="H2255" s="3">
        <v>0.65555555555555556</v>
      </c>
      <c r="I2255">
        <v>28792123</v>
      </c>
      <c r="J2255">
        <v>2</v>
      </c>
      <c r="K2255" s="1" t="s">
        <v>5774</v>
      </c>
      <c r="L2255">
        <v>0</v>
      </c>
      <c r="M2255" s="4">
        <v>3.581316733</v>
      </c>
      <c r="N2255" s="5">
        <v>5038.4799999999996</v>
      </c>
      <c r="O2255" s="5">
        <f>IF(March_21[[#This Row],[WIN_OSE]]=0,('Summary Sheet'!$O$1)-('Summary Sheet'!$O$1*2%),-'Summary Sheet'!$O$1*(March_21[[#This Row],[BSP]]-1))</f>
        <v>1.96</v>
      </c>
    </row>
    <row r="2256" spans="1:15" x14ac:dyDescent="0.25">
      <c r="A2256">
        <v>180703260</v>
      </c>
      <c r="B2256" s="1" t="s">
        <v>19</v>
      </c>
      <c r="C2256" s="1" t="s">
        <v>3137</v>
      </c>
      <c r="D2256" s="1" t="s">
        <v>7038</v>
      </c>
      <c r="E2256" s="1" t="s">
        <v>48</v>
      </c>
      <c r="F2256" s="1" t="s">
        <v>62</v>
      </c>
      <c r="G2256" s="2">
        <v>44272</v>
      </c>
      <c r="H2256" s="3">
        <v>0.6694444444444444</v>
      </c>
      <c r="I2256">
        <v>24086318</v>
      </c>
      <c r="J2256">
        <v>3</v>
      </c>
      <c r="K2256" s="1" t="s">
        <v>3170</v>
      </c>
      <c r="L2256">
        <v>0</v>
      </c>
      <c r="M2256" s="4">
        <v>3.6430174823597188</v>
      </c>
      <c r="N2256" s="5">
        <v>5860.84</v>
      </c>
      <c r="O2256" s="5">
        <f>IF(March_21[[#This Row],[WIN_OSE]]=0,('Summary Sheet'!$O$1)-('Summary Sheet'!$O$1*2%),-'Summary Sheet'!$O$1*(March_21[[#This Row],[BSP]]-1))</f>
        <v>1.96</v>
      </c>
    </row>
    <row r="2257" spans="1:15" x14ac:dyDescent="0.25">
      <c r="A2257">
        <v>180703262</v>
      </c>
      <c r="B2257" s="1" t="s">
        <v>19</v>
      </c>
      <c r="C2257" s="1" t="s">
        <v>3137</v>
      </c>
      <c r="D2257" s="1" t="s">
        <v>7038</v>
      </c>
      <c r="E2257" s="1" t="s">
        <v>20</v>
      </c>
      <c r="F2257" s="1" t="s">
        <v>35</v>
      </c>
      <c r="G2257" s="2">
        <v>44272</v>
      </c>
      <c r="H2257" s="3">
        <v>0.68263888888888891</v>
      </c>
      <c r="I2257">
        <v>36973134</v>
      </c>
      <c r="J2257">
        <v>2</v>
      </c>
      <c r="K2257" s="1" t="s">
        <v>5889</v>
      </c>
      <c r="L2257">
        <v>0</v>
      </c>
      <c r="M2257" s="4">
        <v>4.099128232746251</v>
      </c>
      <c r="N2257" s="5">
        <v>4548.8</v>
      </c>
      <c r="O2257" s="5">
        <f>IF(March_21[[#This Row],[WIN_OSE]]=0,('Summary Sheet'!$O$1)-('Summary Sheet'!$O$1*2%),-'Summary Sheet'!$O$1*(March_21[[#This Row],[BSP]]-1))</f>
        <v>1.96</v>
      </c>
    </row>
    <row r="2258" spans="1:15" x14ac:dyDescent="0.25">
      <c r="A2258">
        <v>180703264</v>
      </c>
      <c r="B2258" s="1" t="s">
        <v>19</v>
      </c>
      <c r="C2258" s="1" t="s">
        <v>3137</v>
      </c>
      <c r="D2258" s="1" t="s">
        <v>7038</v>
      </c>
      <c r="E2258" s="1" t="s">
        <v>32</v>
      </c>
      <c r="F2258" s="1" t="s">
        <v>35</v>
      </c>
      <c r="G2258" s="2">
        <v>44272</v>
      </c>
      <c r="H2258" s="3">
        <v>0.69652777777777775</v>
      </c>
      <c r="I2258">
        <v>21181212</v>
      </c>
      <c r="J2258">
        <v>1</v>
      </c>
      <c r="K2258" s="1" t="s">
        <v>842</v>
      </c>
      <c r="L2258">
        <v>0</v>
      </c>
      <c r="M2258" s="4">
        <v>4.0999999999999996</v>
      </c>
      <c r="N2258" s="5">
        <v>5491.78</v>
      </c>
      <c r="O2258" s="5">
        <f>IF(March_21[[#This Row],[WIN_OSE]]=0,('Summary Sheet'!$O$1)-('Summary Sheet'!$O$1*2%),-'Summary Sheet'!$O$1*(March_21[[#This Row],[BSP]]-1))</f>
        <v>1.96</v>
      </c>
    </row>
    <row r="2259" spans="1:15" x14ac:dyDescent="0.25">
      <c r="A2259">
        <v>180703266</v>
      </c>
      <c r="B2259" s="1" t="s">
        <v>19</v>
      </c>
      <c r="C2259" s="1" t="s">
        <v>3137</v>
      </c>
      <c r="D2259" s="1" t="s">
        <v>7038</v>
      </c>
      <c r="E2259" s="1" t="s">
        <v>41</v>
      </c>
      <c r="F2259" s="1" t="s">
        <v>35</v>
      </c>
      <c r="G2259" s="2">
        <v>44272</v>
      </c>
      <c r="H2259" s="3">
        <v>0.7104166666666667</v>
      </c>
      <c r="I2259">
        <v>38842813</v>
      </c>
      <c r="J2259">
        <v>2</v>
      </c>
      <c r="K2259" s="1" t="s">
        <v>6883</v>
      </c>
      <c r="L2259">
        <v>0</v>
      </c>
      <c r="M2259" s="4">
        <v>2.5018746283801274</v>
      </c>
      <c r="N2259" s="5">
        <v>9431.0400000000009</v>
      </c>
      <c r="O2259" s="5">
        <f>IF(March_21[[#This Row],[WIN_OSE]]=0,('Summary Sheet'!$O$1)-('Summary Sheet'!$O$1*2%),-'Summary Sheet'!$O$1*(March_21[[#This Row],[BSP]]-1))</f>
        <v>1.96</v>
      </c>
    </row>
    <row r="2260" spans="1:15" x14ac:dyDescent="0.25">
      <c r="A2260">
        <v>180703268</v>
      </c>
      <c r="B2260" s="1" t="s">
        <v>19</v>
      </c>
      <c r="C2260" s="1" t="s">
        <v>3137</v>
      </c>
      <c r="D2260" s="1" t="s">
        <v>7038</v>
      </c>
      <c r="E2260" s="1" t="s">
        <v>39</v>
      </c>
      <c r="F2260" s="1" t="s">
        <v>35</v>
      </c>
      <c r="G2260" s="2">
        <v>44272</v>
      </c>
      <c r="H2260" s="3">
        <v>0.72361111111111109</v>
      </c>
      <c r="I2260">
        <v>28223411</v>
      </c>
      <c r="J2260">
        <v>6</v>
      </c>
      <c r="K2260" s="1" t="s">
        <v>1181</v>
      </c>
      <c r="L2260">
        <v>0</v>
      </c>
      <c r="M2260" s="4">
        <v>3.3709910144341126</v>
      </c>
      <c r="N2260" s="5">
        <v>9430.9</v>
      </c>
      <c r="O2260" s="5">
        <f>IF(March_21[[#This Row],[WIN_OSE]]=0,('Summary Sheet'!$O$1)-('Summary Sheet'!$O$1*2%),-'Summary Sheet'!$O$1*(March_21[[#This Row],[BSP]]-1))</f>
        <v>1.96</v>
      </c>
    </row>
    <row r="2261" spans="1:15" x14ac:dyDescent="0.25">
      <c r="A2261">
        <v>180703282</v>
      </c>
      <c r="B2261" s="1" t="s">
        <v>23</v>
      </c>
      <c r="C2261" s="1" t="s">
        <v>167</v>
      </c>
      <c r="D2261" s="1" t="s">
        <v>7038</v>
      </c>
      <c r="E2261" s="1" t="s">
        <v>43</v>
      </c>
      <c r="F2261" s="1" t="s">
        <v>44</v>
      </c>
      <c r="G2261" s="2">
        <v>44272</v>
      </c>
      <c r="H2261" s="3">
        <v>0.58125000000000004</v>
      </c>
      <c r="I2261">
        <v>16550760</v>
      </c>
      <c r="J2261">
        <v>6</v>
      </c>
      <c r="K2261" s="1" t="s">
        <v>3913</v>
      </c>
      <c r="L2261">
        <v>1</v>
      </c>
      <c r="M2261" s="4">
        <v>4.2</v>
      </c>
      <c r="N2261" s="5">
        <v>5498.88</v>
      </c>
      <c r="O2261" s="5">
        <f>IF(March_21[[#This Row],[WIN_OSE]]=0,('Summary Sheet'!$O$1)-('Summary Sheet'!$O$1*2%),-'Summary Sheet'!$O$1*(March_21[[#This Row],[BSP]]-1))</f>
        <v>-6.4</v>
      </c>
    </row>
    <row r="2262" spans="1:15" x14ac:dyDescent="0.25">
      <c r="A2262">
        <v>180703284</v>
      </c>
      <c r="B2262" s="1" t="s">
        <v>23</v>
      </c>
      <c r="C2262" s="1" t="s">
        <v>167</v>
      </c>
      <c r="D2262" s="1" t="s">
        <v>7038</v>
      </c>
      <c r="E2262" s="1" t="s">
        <v>32</v>
      </c>
      <c r="F2262" s="1" t="s">
        <v>44</v>
      </c>
      <c r="G2262" s="2">
        <v>44272</v>
      </c>
      <c r="H2262" s="3">
        <v>0.59166666666666667</v>
      </c>
      <c r="I2262">
        <v>26925859</v>
      </c>
      <c r="J2262">
        <v>3</v>
      </c>
      <c r="K2262" s="1" t="s">
        <v>6141</v>
      </c>
      <c r="L2262">
        <v>0</v>
      </c>
      <c r="M2262" s="4">
        <v>3.811162593896662</v>
      </c>
      <c r="N2262" s="5">
        <v>6153.42</v>
      </c>
      <c r="O2262" s="5">
        <f>IF(March_21[[#This Row],[WIN_OSE]]=0,('Summary Sheet'!$O$1)-('Summary Sheet'!$O$1*2%),-'Summary Sheet'!$O$1*(March_21[[#This Row],[BSP]]-1))</f>
        <v>1.96</v>
      </c>
    </row>
    <row r="2263" spans="1:15" x14ac:dyDescent="0.25">
      <c r="A2263">
        <v>180703286</v>
      </c>
      <c r="B2263" s="1" t="s">
        <v>23</v>
      </c>
      <c r="C2263" s="1" t="s">
        <v>167</v>
      </c>
      <c r="D2263" s="1" t="s">
        <v>7038</v>
      </c>
      <c r="E2263" s="1" t="s">
        <v>39</v>
      </c>
      <c r="F2263" s="1" t="s">
        <v>44</v>
      </c>
      <c r="G2263" s="2">
        <v>44272</v>
      </c>
      <c r="H2263" s="3">
        <v>0.60555555555555551</v>
      </c>
      <c r="I2263">
        <v>38458308</v>
      </c>
      <c r="J2263">
        <v>3</v>
      </c>
      <c r="K2263" s="1" t="s">
        <v>361</v>
      </c>
      <c r="L2263">
        <v>0</v>
      </c>
      <c r="M2263" s="4">
        <v>3.7283484566597327</v>
      </c>
      <c r="N2263" s="5">
        <v>5598.78</v>
      </c>
      <c r="O2263" s="5">
        <f>IF(March_21[[#This Row],[WIN_OSE]]=0,('Summary Sheet'!$O$1)-('Summary Sheet'!$O$1*2%),-'Summary Sheet'!$O$1*(March_21[[#This Row],[BSP]]-1))</f>
        <v>1.96</v>
      </c>
    </row>
    <row r="2264" spans="1:15" x14ac:dyDescent="0.25">
      <c r="A2264">
        <v>180703288</v>
      </c>
      <c r="B2264" s="1" t="s">
        <v>23</v>
      </c>
      <c r="C2264" s="1" t="s">
        <v>167</v>
      </c>
      <c r="D2264" s="1" t="s">
        <v>7038</v>
      </c>
      <c r="E2264" s="1" t="s">
        <v>49</v>
      </c>
      <c r="F2264" s="1" t="s">
        <v>186</v>
      </c>
      <c r="G2264" s="2">
        <v>44272</v>
      </c>
      <c r="H2264" s="3">
        <v>0.61944444444444446</v>
      </c>
      <c r="I2264">
        <v>38700651</v>
      </c>
      <c r="J2264">
        <v>2</v>
      </c>
      <c r="K2264" s="1" t="s">
        <v>6137</v>
      </c>
      <c r="L2264">
        <v>0</v>
      </c>
      <c r="M2264" s="4">
        <v>3.911635768</v>
      </c>
      <c r="N2264" s="5">
        <v>5151.04</v>
      </c>
      <c r="O2264" s="5">
        <f>IF(March_21[[#This Row],[WIN_OSE]]=0,('Summary Sheet'!$O$1)-('Summary Sheet'!$O$1*2%),-'Summary Sheet'!$O$1*(March_21[[#This Row],[BSP]]-1))</f>
        <v>1.96</v>
      </c>
    </row>
    <row r="2265" spans="1:15" x14ac:dyDescent="0.25">
      <c r="A2265">
        <v>180703290</v>
      </c>
      <c r="B2265" s="1" t="s">
        <v>23</v>
      </c>
      <c r="C2265" s="1" t="s">
        <v>167</v>
      </c>
      <c r="D2265" s="1" t="s">
        <v>7038</v>
      </c>
      <c r="E2265" s="1" t="s">
        <v>47</v>
      </c>
      <c r="F2265" s="1" t="s">
        <v>44</v>
      </c>
      <c r="G2265" s="2">
        <v>44272</v>
      </c>
      <c r="H2265" s="3">
        <v>0.63263888888888886</v>
      </c>
      <c r="I2265">
        <v>2115203</v>
      </c>
      <c r="J2265">
        <v>6</v>
      </c>
      <c r="K2265" s="1" t="s">
        <v>6144</v>
      </c>
      <c r="L2265">
        <v>0</v>
      </c>
      <c r="M2265" s="4">
        <v>3.2582653145933542</v>
      </c>
      <c r="N2265" s="5">
        <v>3246.92</v>
      </c>
      <c r="O2265" s="5">
        <f>IF(March_21[[#This Row],[WIN_OSE]]=0,('Summary Sheet'!$O$1)-('Summary Sheet'!$O$1*2%),-'Summary Sheet'!$O$1*(March_21[[#This Row],[BSP]]-1))</f>
        <v>1.96</v>
      </c>
    </row>
    <row r="2266" spans="1:15" x14ac:dyDescent="0.25">
      <c r="A2266">
        <v>180703292</v>
      </c>
      <c r="B2266" s="1" t="s">
        <v>23</v>
      </c>
      <c r="C2266" s="1" t="s">
        <v>167</v>
      </c>
      <c r="D2266" s="1" t="s">
        <v>7038</v>
      </c>
      <c r="E2266" s="1" t="s">
        <v>20</v>
      </c>
      <c r="F2266" s="1" t="s">
        <v>44</v>
      </c>
      <c r="G2266" s="2">
        <v>44272</v>
      </c>
      <c r="H2266" s="3">
        <v>0.64444444444444449</v>
      </c>
      <c r="I2266">
        <v>38341096</v>
      </c>
      <c r="J2266">
        <v>5</v>
      </c>
      <c r="K2266" s="1" t="s">
        <v>4625</v>
      </c>
      <c r="L2266">
        <v>0</v>
      </c>
      <c r="M2266" s="4">
        <v>2.5706358562686722</v>
      </c>
      <c r="N2266" s="5">
        <v>16403.919999999998</v>
      </c>
      <c r="O2266" s="5">
        <f>IF(March_21[[#This Row],[WIN_OSE]]=0,('Summary Sheet'!$O$1)-('Summary Sheet'!$O$1*2%),-'Summary Sheet'!$O$1*(March_21[[#This Row],[BSP]]-1))</f>
        <v>1.96</v>
      </c>
    </row>
    <row r="2267" spans="1:15" x14ac:dyDescent="0.25">
      <c r="A2267">
        <v>180703294</v>
      </c>
      <c r="B2267" s="1" t="s">
        <v>23</v>
      </c>
      <c r="C2267" s="1" t="s">
        <v>167</v>
      </c>
      <c r="D2267" s="1" t="s">
        <v>7038</v>
      </c>
      <c r="E2267" s="1" t="s">
        <v>24</v>
      </c>
      <c r="F2267" s="1" t="s">
        <v>44</v>
      </c>
      <c r="G2267" s="2">
        <v>44272</v>
      </c>
      <c r="H2267" s="3">
        <v>0.65833333333333333</v>
      </c>
      <c r="I2267">
        <v>38349135</v>
      </c>
      <c r="J2267">
        <v>1</v>
      </c>
      <c r="K2267" s="1" t="s">
        <v>4194</v>
      </c>
      <c r="L2267">
        <v>0</v>
      </c>
      <c r="M2267" s="4">
        <v>2.9258488587443567</v>
      </c>
      <c r="N2267" s="5">
        <v>6895.1</v>
      </c>
      <c r="O2267" s="5">
        <f>IF(March_21[[#This Row],[WIN_OSE]]=0,('Summary Sheet'!$O$1)-('Summary Sheet'!$O$1*2%),-'Summary Sheet'!$O$1*(March_21[[#This Row],[BSP]]-1))</f>
        <v>1.96</v>
      </c>
    </row>
    <row r="2268" spans="1:15" x14ac:dyDescent="0.25">
      <c r="A2268">
        <v>180703296</v>
      </c>
      <c r="B2268" s="1" t="s">
        <v>23</v>
      </c>
      <c r="C2268" s="1" t="s">
        <v>167</v>
      </c>
      <c r="D2268" s="1" t="s">
        <v>7038</v>
      </c>
      <c r="E2268" s="1" t="s">
        <v>43</v>
      </c>
      <c r="F2268" s="1" t="s">
        <v>44</v>
      </c>
      <c r="G2268" s="2">
        <v>44272</v>
      </c>
      <c r="H2268" s="3">
        <v>0.67222222222222228</v>
      </c>
      <c r="I2268">
        <v>37244628</v>
      </c>
      <c r="J2268">
        <v>2</v>
      </c>
      <c r="K2268" s="1" t="s">
        <v>6348</v>
      </c>
      <c r="L2268">
        <v>0</v>
      </c>
      <c r="M2268" s="4">
        <v>3.9389426488076422</v>
      </c>
      <c r="N2268" s="5">
        <v>7013.16</v>
      </c>
      <c r="O2268" s="5">
        <f>IF(March_21[[#This Row],[WIN_OSE]]=0,('Summary Sheet'!$O$1)-('Summary Sheet'!$O$1*2%),-'Summary Sheet'!$O$1*(March_21[[#This Row],[BSP]]-1))</f>
        <v>1.96</v>
      </c>
    </row>
    <row r="2269" spans="1:15" x14ac:dyDescent="0.25">
      <c r="A2269">
        <v>180703298</v>
      </c>
      <c r="B2269" s="1" t="s">
        <v>23</v>
      </c>
      <c r="C2269" s="1" t="s">
        <v>167</v>
      </c>
      <c r="D2269" s="1" t="s">
        <v>7038</v>
      </c>
      <c r="E2269" s="1" t="s">
        <v>39</v>
      </c>
      <c r="F2269" s="1" t="s">
        <v>44</v>
      </c>
      <c r="G2269" s="2">
        <v>44272</v>
      </c>
      <c r="H2269" s="3">
        <v>0.68611111111111112</v>
      </c>
      <c r="I2269">
        <v>28219067</v>
      </c>
      <c r="J2269">
        <v>2</v>
      </c>
      <c r="K2269" s="1" t="s">
        <v>6354</v>
      </c>
      <c r="L2269">
        <v>1</v>
      </c>
      <c r="M2269" s="4">
        <v>3.55</v>
      </c>
      <c r="N2269" s="5">
        <v>6898.32</v>
      </c>
      <c r="O2269" s="5">
        <f>IF(March_21[[#This Row],[WIN_OSE]]=0,('Summary Sheet'!$O$1)-('Summary Sheet'!$O$1*2%),-'Summary Sheet'!$O$1*(March_21[[#This Row],[BSP]]-1))</f>
        <v>-5.0999999999999996</v>
      </c>
    </row>
    <row r="2270" spans="1:15" x14ac:dyDescent="0.25">
      <c r="A2270">
        <v>180703300</v>
      </c>
      <c r="B2270" s="1" t="s">
        <v>23</v>
      </c>
      <c r="C2270" s="1" t="s">
        <v>167</v>
      </c>
      <c r="D2270" s="1" t="s">
        <v>7038</v>
      </c>
      <c r="E2270" s="1" t="s">
        <v>27</v>
      </c>
      <c r="F2270" s="1" t="s">
        <v>186</v>
      </c>
      <c r="G2270" s="2">
        <v>44272</v>
      </c>
      <c r="H2270" s="3">
        <v>0.7</v>
      </c>
      <c r="I2270">
        <v>26917561</v>
      </c>
      <c r="J2270">
        <v>6</v>
      </c>
      <c r="K2270" s="1" t="s">
        <v>3942</v>
      </c>
      <c r="L2270">
        <v>1</v>
      </c>
      <c r="M2270" s="4">
        <v>3.3</v>
      </c>
      <c r="N2270" s="5">
        <v>10875.46</v>
      </c>
      <c r="O2270" s="5">
        <f>IF(March_21[[#This Row],[WIN_OSE]]=0,('Summary Sheet'!$O$1)-('Summary Sheet'!$O$1*2%),-'Summary Sheet'!$O$1*(March_21[[#This Row],[BSP]]-1))</f>
        <v>-4.5999999999999996</v>
      </c>
    </row>
    <row r="2271" spans="1:15" x14ac:dyDescent="0.25">
      <c r="A2271">
        <v>180703302</v>
      </c>
      <c r="B2271" s="1" t="s">
        <v>23</v>
      </c>
      <c r="C2271" s="1" t="s">
        <v>167</v>
      </c>
      <c r="D2271" s="1" t="s">
        <v>7038</v>
      </c>
      <c r="E2271" s="1" t="s">
        <v>47</v>
      </c>
      <c r="F2271" s="1" t="s">
        <v>44</v>
      </c>
      <c r="G2271" s="2">
        <v>44272</v>
      </c>
      <c r="H2271" s="3">
        <v>0.71388888888888891</v>
      </c>
      <c r="I2271">
        <v>38680270</v>
      </c>
      <c r="J2271">
        <v>2</v>
      </c>
      <c r="K2271" s="1" t="s">
        <v>5790</v>
      </c>
      <c r="L2271">
        <v>1</v>
      </c>
      <c r="M2271" s="4">
        <v>2.96</v>
      </c>
      <c r="N2271" s="5">
        <v>13286.1</v>
      </c>
      <c r="O2271" s="5">
        <f>IF(March_21[[#This Row],[WIN_OSE]]=0,('Summary Sheet'!$O$1)-('Summary Sheet'!$O$1*2%),-'Summary Sheet'!$O$1*(March_21[[#This Row],[BSP]]-1))</f>
        <v>-3.92</v>
      </c>
    </row>
    <row r="2272" spans="1:15" x14ac:dyDescent="0.25">
      <c r="A2272">
        <v>180703304</v>
      </c>
      <c r="B2272" s="1" t="s">
        <v>23</v>
      </c>
      <c r="C2272" s="1" t="s">
        <v>167</v>
      </c>
      <c r="D2272" s="1" t="s">
        <v>7038</v>
      </c>
      <c r="E2272" s="1" t="s">
        <v>65</v>
      </c>
      <c r="F2272" s="1" t="s">
        <v>44</v>
      </c>
      <c r="G2272" s="2">
        <v>44272</v>
      </c>
      <c r="H2272" s="3">
        <v>0.72777777777777775</v>
      </c>
      <c r="I2272">
        <v>37443725</v>
      </c>
      <c r="J2272">
        <v>2</v>
      </c>
      <c r="K2272" s="1" t="s">
        <v>4460</v>
      </c>
      <c r="L2272">
        <v>0</v>
      </c>
      <c r="M2272" s="4">
        <v>4.3439792969999997</v>
      </c>
      <c r="N2272" s="5">
        <v>9978.36</v>
      </c>
      <c r="O2272" s="5">
        <f>IF(March_21[[#This Row],[WIN_OSE]]=0,('Summary Sheet'!$O$1)-('Summary Sheet'!$O$1*2%),-'Summary Sheet'!$O$1*(March_21[[#This Row],[BSP]]-1))</f>
        <v>1.96</v>
      </c>
    </row>
    <row r="2273" spans="1:15" x14ac:dyDescent="0.25">
      <c r="A2273">
        <v>180703306</v>
      </c>
      <c r="B2273" s="1" t="s">
        <v>23</v>
      </c>
      <c r="C2273" s="1" t="s">
        <v>167</v>
      </c>
      <c r="D2273" s="1" t="s">
        <v>7038</v>
      </c>
      <c r="E2273" s="1" t="s">
        <v>41</v>
      </c>
      <c r="F2273" s="1" t="s">
        <v>44</v>
      </c>
      <c r="G2273" s="2">
        <v>44272</v>
      </c>
      <c r="H2273" s="3">
        <v>0.73888888888888893</v>
      </c>
      <c r="I2273">
        <v>35142521</v>
      </c>
      <c r="J2273">
        <v>2</v>
      </c>
      <c r="K2273" s="1" t="s">
        <v>6736</v>
      </c>
      <c r="L2273">
        <v>1</v>
      </c>
      <c r="M2273" s="4">
        <v>3.3959468435908633</v>
      </c>
      <c r="N2273" s="5">
        <v>8833.18</v>
      </c>
      <c r="O2273" s="5">
        <f>IF(March_21[[#This Row],[WIN_OSE]]=0,('Summary Sheet'!$O$1)-('Summary Sheet'!$O$1*2%),-'Summary Sheet'!$O$1*(March_21[[#This Row],[BSP]]-1))</f>
        <v>-4.7918936871817266</v>
      </c>
    </row>
    <row r="2274" spans="1:15" x14ac:dyDescent="0.25">
      <c r="A2274">
        <v>180703308</v>
      </c>
      <c r="B2274" s="1" t="s">
        <v>23</v>
      </c>
      <c r="C2274" s="1" t="s">
        <v>167</v>
      </c>
      <c r="D2274" s="1" t="s">
        <v>7038</v>
      </c>
      <c r="E2274" s="1" t="s">
        <v>41</v>
      </c>
      <c r="F2274" s="1" t="s">
        <v>44</v>
      </c>
      <c r="G2274" s="2">
        <v>44272</v>
      </c>
      <c r="H2274" s="3">
        <v>0.75138888888888888</v>
      </c>
      <c r="I2274">
        <v>38410673</v>
      </c>
      <c r="J2274">
        <v>3</v>
      </c>
      <c r="K2274" s="1" t="s">
        <v>4518</v>
      </c>
      <c r="L2274">
        <v>0</v>
      </c>
      <c r="M2274" s="4">
        <v>2.4857658024618292</v>
      </c>
      <c r="N2274" s="5">
        <v>27482.799999999999</v>
      </c>
      <c r="O2274" s="5">
        <f>IF(March_21[[#This Row],[WIN_OSE]]=0,('Summary Sheet'!$O$1)-('Summary Sheet'!$O$1*2%),-'Summary Sheet'!$O$1*(March_21[[#This Row],[BSP]]-1))</f>
        <v>1.96</v>
      </c>
    </row>
    <row r="2275" spans="1:15" x14ac:dyDescent="0.25">
      <c r="A2275">
        <v>180705843</v>
      </c>
      <c r="B2275" s="1" t="s">
        <v>23</v>
      </c>
      <c r="C2275" s="1" t="s">
        <v>3131</v>
      </c>
      <c r="D2275" s="1" t="s">
        <v>7038</v>
      </c>
      <c r="E2275" s="1" t="s">
        <v>39</v>
      </c>
      <c r="F2275" s="1" t="s">
        <v>54</v>
      </c>
      <c r="G2275" s="2">
        <v>44272</v>
      </c>
      <c r="H2275" s="3">
        <v>0.5756944444444444</v>
      </c>
      <c r="I2275">
        <v>28642668</v>
      </c>
      <c r="J2275">
        <v>5</v>
      </c>
      <c r="K2275" s="1" t="s">
        <v>5391</v>
      </c>
      <c r="L2275">
        <v>0</v>
      </c>
      <c r="M2275" s="4">
        <v>2.8458053637594638</v>
      </c>
      <c r="N2275" s="5">
        <v>13176.98</v>
      </c>
      <c r="O2275" s="5">
        <f>IF(March_21[[#This Row],[WIN_OSE]]=0,('Summary Sheet'!$O$1)-('Summary Sheet'!$O$1*2%),-'Summary Sheet'!$O$1*(March_21[[#This Row],[BSP]]-1))</f>
        <v>1.96</v>
      </c>
    </row>
    <row r="2276" spans="1:15" x14ac:dyDescent="0.25">
      <c r="A2276">
        <v>180705845</v>
      </c>
      <c r="B2276" s="1" t="s">
        <v>23</v>
      </c>
      <c r="C2276" s="1" t="s">
        <v>3131</v>
      </c>
      <c r="D2276" s="1" t="s">
        <v>7038</v>
      </c>
      <c r="E2276" s="1" t="s">
        <v>39</v>
      </c>
      <c r="F2276" s="1" t="s">
        <v>54</v>
      </c>
      <c r="G2276" s="2">
        <v>44272</v>
      </c>
      <c r="H2276" s="3">
        <v>0.58819444444444446</v>
      </c>
      <c r="I2276">
        <v>37627282</v>
      </c>
      <c r="J2276">
        <v>2</v>
      </c>
      <c r="K2276" s="1" t="s">
        <v>719</v>
      </c>
      <c r="L2276">
        <v>0</v>
      </c>
      <c r="M2276" s="4">
        <v>4.4000000000000004</v>
      </c>
      <c r="N2276" s="5">
        <v>4715.1000000000004</v>
      </c>
      <c r="O2276" s="5">
        <f>IF(March_21[[#This Row],[WIN_OSE]]=0,('Summary Sheet'!$O$1)-('Summary Sheet'!$O$1*2%),-'Summary Sheet'!$O$1*(March_21[[#This Row],[BSP]]-1))</f>
        <v>1.96</v>
      </c>
    </row>
    <row r="2277" spans="1:15" x14ac:dyDescent="0.25">
      <c r="A2277">
        <v>180705847</v>
      </c>
      <c r="B2277" s="1" t="s">
        <v>23</v>
      </c>
      <c r="C2277" s="1" t="s">
        <v>3131</v>
      </c>
      <c r="D2277" s="1" t="s">
        <v>7038</v>
      </c>
      <c r="E2277" s="1" t="s">
        <v>24</v>
      </c>
      <c r="F2277" s="1" t="s">
        <v>54</v>
      </c>
      <c r="G2277" s="2">
        <v>44272</v>
      </c>
      <c r="H2277" s="3">
        <v>0.59930555555555554</v>
      </c>
      <c r="I2277">
        <v>38547913</v>
      </c>
      <c r="J2277">
        <v>4</v>
      </c>
      <c r="K2277" s="1" t="s">
        <v>5816</v>
      </c>
      <c r="L2277">
        <v>1</v>
      </c>
      <c r="M2277" s="4">
        <v>3.020784753</v>
      </c>
      <c r="N2277" s="5">
        <v>13174.28</v>
      </c>
      <c r="O2277" s="5">
        <f>IF(March_21[[#This Row],[WIN_OSE]]=0,('Summary Sheet'!$O$1)-('Summary Sheet'!$O$1*2%),-'Summary Sheet'!$O$1*(March_21[[#This Row],[BSP]]-1))</f>
        <v>-4.0415695060000001</v>
      </c>
    </row>
    <row r="2278" spans="1:15" x14ac:dyDescent="0.25">
      <c r="A2278">
        <v>180705849</v>
      </c>
      <c r="B2278" s="1" t="s">
        <v>23</v>
      </c>
      <c r="C2278" s="1" t="s">
        <v>3131</v>
      </c>
      <c r="D2278" s="1" t="s">
        <v>7038</v>
      </c>
      <c r="E2278" s="1" t="s">
        <v>32</v>
      </c>
      <c r="F2278" s="1" t="s">
        <v>54</v>
      </c>
      <c r="G2278" s="2">
        <v>44272</v>
      </c>
      <c r="H2278" s="3">
        <v>0.61250000000000004</v>
      </c>
      <c r="I2278">
        <v>37033513</v>
      </c>
      <c r="J2278">
        <v>1</v>
      </c>
      <c r="K2278" s="1" t="s">
        <v>908</v>
      </c>
      <c r="L2278">
        <v>0</v>
      </c>
      <c r="M2278" s="4">
        <v>3.8883492594293783</v>
      </c>
      <c r="N2278" s="5">
        <v>7619.08</v>
      </c>
      <c r="O2278" s="5">
        <f>IF(March_21[[#This Row],[WIN_OSE]]=0,('Summary Sheet'!$O$1)-('Summary Sheet'!$O$1*2%),-'Summary Sheet'!$O$1*(March_21[[#This Row],[BSP]]-1))</f>
        <v>1.96</v>
      </c>
    </row>
    <row r="2279" spans="1:15" x14ac:dyDescent="0.25">
      <c r="A2279">
        <v>180705851</v>
      </c>
      <c r="B2279" s="1" t="s">
        <v>23</v>
      </c>
      <c r="C2279" s="1" t="s">
        <v>3131</v>
      </c>
      <c r="D2279" s="1" t="s">
        <v>7038</v>
      </c>
      <c r="E2279" s="1" t="s">
        <v>43</v>
      </c>
      <c r="F2279" s="1" t="s">
        <v>54</v>
      </c>
      <c r="G2279" s="2">
        <v>44272</v>
      </c>
      <c r="H2279" s="3">
        <v>0.62638888888888888</v>
      </c>
      <c r="I2279">
        <v>38022149</v>
      </c>
      <c r="J2279">
        <v>4</v>
      </c>
      <c r="K2279" s="1" t="s">
        <v>201</v>
      </c>
      <c r="L2279">
        <v>0</v>
      </c>
      <c r="M2279" s="4">
        <v>4.0944105607373054</v>
      </c>
      <c r="N2279" s="5">
        <v>8681.1200000000008</v>
      </c>
      <c r="O2279" s="5">
        <f>IF(March_21[[#This Row],[WIN_OSE]]=0,('Summary Sheet'!$O$1)-('Summary Sheet'!$O$1*2%),-'Summary Sheet'!$O$1*(March_21[[#This Row],[BSP]]-1))</f>
        <v>1.96</v>
      </c>
    </row>
    <row r="2280" spans="1:15" x14ac:dyDescent="0.25">
      <c r="A2280">
        <v>180705853</v>
      </c>
      <c r="B2280" s="1" t="s">
        <v>23</v>
      </c>
      <c r="C2280" s="1" t="s">
        <v>3131</v>
      </c>
      <c r="D2280" s="1" t="s">
        <v>7038</v>
      </c>
      <c r="E2280" s="1" t="s">
        <v>65</v>
      </c>
      <c r="F2280" s="1" t="s">
        <v>54</v>
      </c>
      <c r="G2280" s="2">
        <v>44272</v>
      </c>
      <c r="H2280" s="3">
        <v>0.63749999999999996</v>
      </c>
      <c r="I2280">
        <v>38757700</v>
      </c>
      <c r="J2280">
        <v>3</v>
      </c>
      <c r="K2280" s="1" t="s">
        <v>5819</v>
      </c>
      <c r="L2280">
        <v>0</v>
      </c>
      <c r="M2280" s="4">
        <v>3.1</v>
      </c>
      <c r="N2280" s="5">
        <v>15289.72</v>
      </c>
      <c r="O2280" s="5">
        <f>IF(March_21[[#This Row],[WIN_OSE]]=0,('Summary Sheet'!$O$1)-('Summary Sheet'!$O$1*2%),-'Summary Sheet'!$O$1*(March_21[[#This Row],[BSP]]-1))</f>
        <v>1.96</v>
      </c>
    </row>
    <row r="2281" spans="1:15" x14ac:dyDescent="0.25">
      <c r="A2281">
        <v>180705855</v>
      </c>
      <c r="B2281" s="1" t="s">
        <v>23</v>
      </c>
      <c r="C2281" s="1" t="s">
        <v>3131</v>
      </c>
      <c r="D2281" s="1" t="s">
        <v>7038</v>
      </c>
      <c r="E2281" s="1" t="s">
        <v>43</v>
      </c>
      <c r="F2281" s="1" t="s">
        <v>54</v>
      </c>
      <c r="G2281" s="2">
        <v>44272</v>
      </c>
      <c r="H2281" s="3">
        <v>0.65138888888888891</v>
      </c>
      <c r="I2281">
        <v>30348419</v>
      </c>
      <c r="J2281">
        <v>2</v>
      </c>
      <c r="K2281" s="1" t="s">
        <v>3865</v>
      </c>
      <c r="L2281">
        <v>0</v>
      </c>
      <c r="M2281" s="4">
        <v>2.4820063098415259</v>
      </c>
      <c r="N2281" s="5">
        <v>18675.12</v>
      </c>
      <c r="O2281" s="5">
        <f>IF(March_21[[#This Row],[WIN_OSE]]=0,('Summary Sheet'!$O$1)-('Summary Sheet'!$O$1*2%),-'Summary Sheet'!$O$1*(March_21[[#This Row],[BSP]]-1))</f>
        <v>1.96</v>
      </c>
    </row>
    <row r="2282" spans="1:15" x14ac:dyDescent="0.25">
      <c r="A2282">
        <v>180705857</v>
      </c>
      <c r="B2282" s="1" t="s">
        <v>23</v>
      </c>
      <c r="C2282" s="1" t="s">
        <v>3131</v>
      </c>
      <c r="D2282" s="1" t="s">
        <v>7038</v>
      </c>
      <c r="E2282" s="1" t="s">
        <v>39</v>
      </c>
      <c r="F2282" s="1" t="s">
        <v>54</v>
      </c>
      <c r="G2282" s="2">
        <v>44272</v>
      </c>
      <c r="H2282" s="3">
        <v>0.66527777777777775</v>
      </c>
      <c r="I2282">
        <v>38340785</v>
      </c>
      <c r="J2282">
        <v>4</v>
      </c>
      <c r="K2282" s="1" t="s">
        <v>4375</v>
      </c>
      <c r="L2282">
        <v>0</v>
      </c>
      <c r="M2282" s="4">
        <v>2.7720600118513534</v>
      </c>
      <c r="N2282" s="5">
        <v>20971.52</v>
      </c>
      <c r="O2282" s="5">
        <f>IF(March_21[[#This Row],[WIN_OSE]]=0,('Summary Sheet'!$O$1)-('Summary Sheet'!$O$1*2%),-'Summary Sheet'!$O$1*(March_21[[#This Row],[BSP]]-1))</f>
        <v>1.96</v>
      </c>
    </row>
    <row r="2283" spans="1:15" x14ac:dyDescent="0.25">
      <c r="A2283">
        <v>180705859</v>
      </c>
      <c r="B2283" s="1" t="s">
        <v>23</v>
      </c>
      <c r="C2283" s="1" t="s">
        <v>3131</v>
      </c>
      <c r="D2283" s="1" t="s">
        <v>7038</v>
      </c>
      <c r="E2283" s="1" t="s">
        <v>32</v>
      </c>
      <c r="F2283" s="1" t="s">
        <v>54</v>
      </c>
      <c r="G2283" s="2">
        <v>44272</v>
      </c>
      <c r="H2283" s="3">
        <v>0.6791666666666667</v>
      </c>
      <c r="I2283">
        <v>32045190</v>
      </c>
      <c r="J2283">
        <v>6</v>
      </c>
      <c r="K2283" s="1" t="s">
        <v>4277</v>
      </c>
      <c r="L2283">
        <v>0</v>
      </c>
      <c r="M2283" s="4">
        <v>2.7</v>
      </c>
      <c r="N2283" s="5">
        <v>15054.5</v>
      </c>
      <c r="O2283" s="5">
        <f>IF(March_21[[#This Row],[WIN_OSE]]=0,('Summary Sheet'!$O$1)-('Summary Sheet'!$O$1*2%),-'Summary Sheet'!$O$1*(March_21[[#This Row],[BSP]]-1))</f>
        <v>1.96</v>
      </c>
    </row>
    <row r="2284" spans="1:15" x14ac:dyDescent="0.25">
      <c r="A2284">
        <v>180705861</v>
      </c>
      <c r="B2284" s="1" t="s">
        <v>23</v>
      </c>
      <c r="C2284" s="1" t="s">
        <v>3131</v>
      </c>
      <c r="D2284" s="1" t="s">
        <v>7038</v>
      </c>
      <c r="E2284" s="1" t="s">
        <v>32</v>
      </c>
      <c r="F2284" s="1" t="s">
        <v>54</v>
      </c>
      <c r="G2284" s="2">
        <v>44272</v>
      </c>
      <c r="H2284" s="3">
        <v>0.69305555555555554</v>
      </c>
      <c r="I2284">
        <v>2426451</v>
      </c>
      <c r="J2284">
        <v>2</v>
      </c>
      <c r="K2284" s="1" t="s">
        <v>6035</v>
      </c>
      <c r="L2284">
        <v>1</v>
      </c>
      <c r="M2284" s="4">
        <v>2.1156144914376283</v>
      </c>
      <c r="N2284" s="5">
        <v>31863</v>
      </c>
      <c r="O2284" s="5">
        <f>IF(March_21[[#This Row],[WIN_OSE]]=0,('Summary Sheet'!$O$1)-('Summary Sheet'!$O$1*2%),-'Summary Sheet'!$O$1*(March_21[[#This Row],[BSP]]-1))</f>
        <v>-2.2312289828752565</v>
      </c>
    </row>
    <row r="2285" spans="1:15" x14ac:dyDescent="0.25">
      <c r="A2285">
        <v>180705863</v>
      </c>
      <c r="B2285" s="1" t="s">
        <v>23</v>
      </c>
      <c r="C2285" s="1" t="s">
        <v>3131</v>
      </c>
      <c r="D2285" s="1" t="s">
        <v>7038</v>
      </c>
      <c r="E2285" s="1" t="s">
        <v>47</v>
      </c>
      <c r="F2285" s="1" t="s">
        <v>54</v>
      </c>
      <c r="G2285" s="2">
        <v>44272</v>
      </c>
      <c r="H2285" s="3">
        <v>0.70694444444444449</v>
      </c>
      <c r="I2285">
        <v>26797157</v>
      </c>
      <c r="J2285">
        <v>4</v>
      </c>
      <c r="K2285" s="1" t="s">
        <v>5396</v>
      </c>
      <c r="L2285">
        <v>1</v>
      </c>
      <c r="M2285" s="4">
        <v>2.3937955984017014</v>
      </c>
      <c r="N2285" s="5">
        <v>22224.7</v>
      </c>
      <c r="O2285" s="5">
        <f>IF(March_21[[#This Row],[WIN_OSE]]=0,('Summary Sheet'!$O$1)-('Summary Sheet'!$O$1*2%),-'Summary Sheet'!$O$1*(March_21[[#This Row],[BSP]]-1))</f>
        <v>-2.7875911968034028</v>
      </c>
    </row>
    <row r="2286" spans="1:15" x14ac:dyDescent="0.25">
      <c r="A2286">
        <v>180705865</v>
      </c>
      <c r="B2286" s="1" t="s">
        <v>23</v>
      </c>
      <c r="C2286" s="1" t="s">
        <v>3131</v>
      </c>
      <c r="D2286" s="1" t="s">
        <v>7038</v>
      </c>
      <c r="E2286" s="1" t="s">
        <v>41</v>
      </c>
      <c r="F2286" s="1" t="s">
        <v>54</v>
      </c>
      <c r="G2286" s="2">
        <v>44272</v>
      </c>
      <c r="H2286" s="3">
        <v>0.72083333333333333</v>
      </c>
      <c r="I2286">
        <v>25268936</v>
      </c>
      <c r="J2286">
        <v>6</v>
      </c>
      <c r="K2286" s="1" t="s">
        <v>615</v>
      </c>
      <c r="L2286">
        <v>0</v>
      </c>
      <c r="M2286" s="4">
        <v>3.2337359177114937</v>
      </c>
      <c r="N2286" s="5">
        <v>10276.52</v>
      </c>
      <c r="O2286" s="5">
        <f>IF(March_21[[#This Row],[WIN_OSE]]=0,('Summary Sheet'!$O$1)-('Summary Sheet'!$O$1*2%),-'Summary Sheet'!$O$1*(March_21[[#This Row],[BSP]]-1))</f>
        <v>1.96</v>
      </c>
    </row>
    <row r="2287" spans="1:15" x14ac:dyDescent="0.25">
      <c r="A2287">
        <v>180705867</v>
      </c>
      <c r="B2287" s="1" t="s">
        <v>23</v>
      </c>
      <c r="C2287" s="1" t="s">
        <v>3131</v>
      </c>
      <c r="D2287" s="1" t="s">
        <v>7038</v>
      </c>
      <c r="E2287" s="1" t="s">
        <v>47</v>
      </c>
      <c r="F2287" s="1" t="s">
        <v>54</v>
      </c>
      <c r="G2287" s="2">
        <v>44272</v>
      </c>
      <c r="H2287" s="3">
        <v>0.73402777777777772</v>
      </c>
      <c r="I2287">
        <v>37033494</v>
      </c>
      <c r="J2287">
        <v>6</v>
      </c>
      <c r="K2287" s="1" t="s">
        <v>4272</v>
      </c>
      <c r="L2287">
        <v>0</v>
      </c>
      <c r="M2287" s="4">
        <v>3.85</v>
      </c>
      <c r="N2287" s="5">
        <v>11605</v>
      </c>
      <c r="O2287" s="5">
        <f>IF(March_21[[#This Row],[WIN_OSE]]=0,('Summary Sheet'!$O$1)-('Summary Sheet'!$O$1*2%),-'Summary Sheet'!$O$1*(March_21[[#This Row],[BSP]]-1))</f>
        <v>1.96</v>
      </c>
    </row>
    <row r="2288" spans="1:15" x14ac:dyDescent="0.25">
      <c r="A2288">
        <v>180705869</v>
      </c>
      <c r="B2288" s="1" t="s">
        <v>23</v>
      </c>
      <c r="C2288" s="1" t="s">
        <v>3131</v>
      </c>
      <c r="D2288" s="1" t="s">
        <v>7038</v>
      </c>
      <c r="E2288" s="1" t="s">
        <v>47</v>
      </c>
      <c r="F2288" s="1" t="s">
        <v>54</v>
      </c>
      <c r="G2288" s="2">
        <v>44272</v>
      </c>
      <c r="H2288" s="3">
        <v>0.74583333333333335</v>
      </c>
      <c r="I2288">
        <v>36312006</v>
      </c>
      <c r="J2288">
        <v>2</v>
      </c>
      <c r="K2288" s="1" t="s">
        <v>6036</v>
      </c>
      <c r="L2288">
        <v>0</v>
      </c>
      <c r="M2288" s="4">
        <v>3.65</v>
      </c>
      <c r="N2288" s="5">
        <v>12503.78</v>
      </c>
      <c r="O2288" s="5">
        <f>IF(March_21[[#This Row],[WIN_OSE]]=0,('Summary Sheet'!$O$1)-('Summary Sheet'!$O$1*2%),-'Summary Sheet'!$O$1*(March_21[[#This Row],[BSP]]-1))</f>
        <v>1.96</v>
      </c>
    </row>
    <row r="2289" spans="1:15" x14ac:dyDescent="0.25">
      <c r="A2289">
        <v>180707457</v>
      </c>
      <c r="B2289" s="1" t="s">
        <v>1277</v>
      </c>
      <c r="C2289" s="1" t="s">
        <v>3129</v>
      </c>
      <c r="D2289" s="1" t="s">
        <v>7038</v>
      </c>
      <c r="E2289" s="1" t="s">
        <v>24</v>
      </c>
      <c r="F2289" s="1" t="s">
        <v>54</v>
      </c>
      <c r="G2289" s="2">
        <v>44272</v>
      </c>
      <c r="H2289" s="3">
        <v>0.7631944444444444</v>
      </c>
      <c r="I2289">
        <v>37188411</v>
      </c>
      <c r="J2289">
        <v>1</v>
      </c>
      <c r="K2289" s="1" t="s">
        <v>5833</v>
      </c>
      <c r="L2289">
        <v>1</v>
      </c>
      <c r="M2289" s="4">
        <v>3.9178522677014738</v>
      </c>
      <c r="N2289" s="5">
        <v>7819.5</v>
      </c>
      <c r="O2289" s="5">
        <f>IF(March_21[[#This Row],[WIN_OSE]]=0,('Summary Sheet'!$O$1)-('Summary Sheet'!$O$1*2%),-'Summary Sheet'!$O$1*(March_21[[#This Row],[BSP]]-1))</f>
        <v>-5.8357045354029475</v>
      </c>
    </row>
    <row r="2290" spans="1:15" x14ac:dyDescent="0.25">
      <c r="A2290">
        <v>180707459</v>
      </c>
      <c r="B2290" s="1" t="s">
        <v>1277</v>
      </c>
      <c r="C2290" s="1" t="s">
        <v>3129</v>
      </c>
      <c r="D2290" s="1" t="s">
        <v>7038</v>
      </c>
      <c r="E2290" s="1" t="s">
        <v>17</v>
      </c>
      <c r="F2290" s="1" t="s">
        <v>54</v>
      </c>
      <c r="G2290" s="2">
        <v>44272</v>
      </c>
      <c r="H2290" s="3">
        <v>0.77500000000000002</v>
      </c>
      <c r="I2290">
        <v>38843640</v>
      </c>
      <c r="J2290">
        <v>6</v>
      </c>
      <c r="K2290" s="1" t="s">
        <v>6677</v>
      </c>
      <c r="L2290">
        <v>0</v>
      </c>
      <c r="M2290" s="4">
        <v>1.62</v>
      </c>
      <c r="N2290" s="5">
        <v>49624.54</v>
      </c>
      <c r="O2290" s="5">
        <f>IF(March_21[[#This Row],[WIN_OSE]]=0,('Summary Sheet'!$O$1)-('Summary Sheet'!$O$1*2%),-'Summary Sheet'!$O$1*(March_21[[#This Row],[BSP]]-1))</f>
        <v>1.96</v>
      </c>
    </row>
    <row r="2291" spans="1:15" x14ac:dyDescent="0.25">
      <c r="A2291">
        <v>180707461</v>
      </c>
      <c r="B2291" s="1" t="s">
        <v>1277</v>
      </c>
      <c r="C2291" s="1" t="s">
        <v>3129</v>
      </c>
      <c r="D2291" s="1" t="s">
        <v>7038</v>
      </c>
      <c r="E2291" s="1" t="s">
        <v>17</v>
      </c>
      <c r="F2291" s="1" t="s">
        <v>54</v>
      </c>
      <c r="G2291" s="2">
        <v>44272</v>
      </c>
      <c r="H2291" s="3">
        <v>0.78541666666666665</v>
      </c>
      <c r="I2291">
        <v>38557350</v>
      </c>
      <c r="J2291">
        <v>6</v>
      </c>
      <c r="K2291" s="1" t="s">
        <v>1234</v>
      </c>
      <c r="L2291">
        <v>0</v>
      </c>
      <c r="M2291" s="4">
        <v>2.5</v>
      </c>
      <c r="N2291" s="5">
        <v>26315.48</v>
      </c>
      <c r="O2291" s="5">
        <f>IF(March_21[[#This Row],[WIN_OSE]]=0,('Summary Sheet'!$O$1)-('Summary Sheet'!$O$1*2%),-'Summary Sheet'!$O$1*(March_21[[#This Row],[BSP]]-1))</f>
        <v>1.96</v>
      </c>
    </row>
    <row r="2292" spans="1:15" x14ac:dyDescent="0.25">
      <c r="A2292">
        <v>180707463</v>
      </c>
      <c r="B2292" s="1" t="s">
        <v>1277</v>
      </c>
      <c r="C2292" s="1" t="s">
        <v>3129</v>
      </c>
      <c r="D2292" s="1" t="s">
        <v>7038</v>
      </c>
      <c r="E2292" s="1" t="s">
        <v>17</v>
      </c>
      <c r="F2292" s="1" t="s">
        <v>54</v>
      </c>
      <c r="G2292" s="2">
        <v>44272</v>
      </c>
      <c r="H2292" s="3">
        <v>0.79791666666666672</v>
      </c>
      <c r="I2292">
        <v>38356805</v>
      </c>
      <c r="J2292">
        <v>5</v>
      </c>
      <c r="K2292" s="1" t="s">
        <v>6887</v>
      </c>
      <c r="L2292">
        <v>1</v>
      </c>
      <c r="M2292" s="4">
        <v>2.2636779790000001</v>
      </c>
      <c r="N2292" s="5">
        <v>37584.519999999997</v>
      </c>
      <c r="O2292" s="5">
        <f>IF(March_21[[#This Row],[WIN_OSE]]=0,('Summary Sheet'!$O$1)-('Summary Sheet'!$O$1*2%),-'Summary Sheet'!$O$1*(March_21[[#This Row],[BSP]]-1))</f>
        <v>-2.5273559580000002</v>
      </c>
    </row>
    <row r="2293" spans="1:15" x14ac:dyDescent="0.25">
      <c r="A2293">
        <v>180707465</v>
      </c>
      <c r="B2293" s="1" t="s">
        <v>1277</v>
      </c>
      <c r="C2293" s="1" t="s">
        <v>3129</v>
      </c>
      <c r="D2293" s="1" t="s">
        <v>7038</v>
      </c>
      <c r="E2293" s="1" t="s">
        <v>30</v>
      </c>
      <c r="F2293" s="1" t="s">
        <v>54</v>
      </c>
      <c r="G2293" s="2">
        <v>44272</v>
      </c>
      <c r="H2293" s="3">
        <v>0.80972222222222223</v>
      </c>
      <c r="I2293">
        <v>36204396</v>
      </c>
      <c r="J2293">
        <v>6</v>
      </c>
      <c r="K2293" s="1" t="s">
        <v>6009</v>
      </c>
      <c r="L2293">
        <v>0</v>
      </c>
      <c r="M2293" s="4">
        <v>3.8</v>
      </c>
      <c r="N2293" s="5">
        <v>8949.92</v>
      </c>
      <c r="O2293" s="5">
        <f>IF(March_21[[#This Row],[WIN_OSE]]=0,('Summary Sheet'!$O$1)-('Summary Sheet'!$O$1*2%),-'Summary Sheet'!$O$1*(March_21[[#This Row],[BSP]]-1))</f>
        <v>1.96</v>
      </c>
    </row>
    <row r="2294" spans="1:15" x14ac:dyDescent="0.25">
      <c r="A2294">
        <v>180707467</v>
      </c>
      <c r="B2294" s="1" t="s">
        <v>1277</v>
      </c>
      <c r="C2294" s="1" t="s">
        <v>3129</v>
      </c>
      <c r="D2294" s="1" t="s">
        <v>7038</v>
      </c>
      <c r="E2294" s="1" t="s">
        <v>17</v>
      </c>
      <c r="F2294" s="1" t="s">
        <v>54</v>
      </c>
      <c r="G2294" s="2">
        <v>44272</v>
      </c>
      <c r="H2294" s="3">
        <v>0.82013888888888886</v>
      </c>
      <c r="I2294">
        <v>38322962</v>
      </c>
      <c r="J2294">
        <v>1</v>
      </c>
      <c r="K2294" s="1" t="s">
        <v>956</v>
      </c>
      <c r="L2294">
        <v>1</v>
      </c>
      <c r="M2294" s="4">
        <v>1.4141848974164624</v>
      </c>
      <c r="N2294" s="5">
        <v>46745.26</v>
      </c>
      <c r="O2294" s="5">
        <f>IF(March_21[[#This Row],[WIN_OSE]]=0,('Summary Sheet'!$O$1)-('Summary Sheet'!$O$1*2%),-'Summary Sheet'!$O$1*(March_21[[#This Row],[BSP]]-1))</f>
        <v>-0.82836979483292472</v>
      </c>
    </row>
    <row r="2295" spans="1:15" x14ac:dyDescent="0.25">
      <c r="A2295">
        <v>180707469</v>
      </c>
      <c r="B2295" s="1" t="s">
        <v>1277</v>
      </c>
      <c r="C2295" s="1" t="s">
        <v>3129</v>
      </c>
      <c r="D2295" s="1" t="s">
        <v>7038</v>
      </c>
      <c r="E2295" s="1" t="s">
        <v>17</v>
      </c>
      <c r="F2295" s="1" t="s">
        <v>54</v>
      </c>
      <c r="G2295" s="2">
        <v>44272</v>
      </c>
      <c r="H2295" s="3">
        <v>0.83194444444444449</v>
      </c>
      <c r="I2295">
        <v>36827082</v>
      </c>
      <c r="J2295">
        <v>1</v>
      </c>
      <c r="K2295" s="1" t="s">
        <v>4337</v>
      </c>
      <c r="L2295">
        <v>0</v>
      </c>
      <c r="M2295" s="4">
        <v>3.050272101659429</v>
      </c>
      <c r="N2295" s="5">
        <v>20104.400000000001</v>
      </c>
      <c r="O2295" s="5">
        <f>IF(March_21[[#This Row],[WIN_OSE]]=0,('Summary Sheet'!$O$1)-('Summary Sheet'!$O$1*2%),-'Summary Sheet'!$O$1*(March_21[[#This Row],[BSP]]-1))</f>
        <v>1.96</v>
      </c>
    </row>
    <row r="2296" spans="1:15" x14ac:dyDescent="0.25">
      <c r="A2296">
        <v>180707471</v>
      </c>
      <c r="B2296" s="1" t="s">
        <v>1277</v>
      </c>
      <c r="C2296" s="1" t="s">
        <v>3129</v>
      </c>
      <c r="D2296" s="1" t="s">
        <v>7038</v>
      </c>
      <c r="E2296" s="1" t="s">
        <v>17</v>
      </c>
      <c r="F2296" s="1" t="s">
        <v>54</v>
      </c>
      <c r="G2296" s="2">
        <v>44272</v>
      </c>
      <c r="H2296" s="3">
        <v>0.84166666666666667</v>
      </c>
      <c r="I2296">
        <v>37339387</v>
      </c>
      <c r="J2296">
        <v>4</v>
      </c>
      <c r="K2296" s="1" t="s">
        <v>6219</v>
      </c>
      <c r="L2296">
        <v>0</v>
      </c>
      <c r="M2296" s="4">
        <v>2.6329173977558451</v>
      </c>
      <c r="N2296" s="5">
        <v>22675.42</v>
      </c>
      <c r="O2296" s="5">
        <f>IF(March_21[[#This Row],[WIN_OSE]]=0,('Summary Sheet'!$O$1)-('Summary Sheet'!$O$1*2%),-'Summary Sheet'!$O$1*(March_21[[#This Row],[BSP]]-1))</f>
        <v>1.96</v>
      </c>
    </row>
    <row r="2297" spans="1:15" x14ac:dyDescent="0.25">
      <c r="A2297">
        <v>180707473</v>
      </c>
      <c r="B2297" s="1" t="s">
        <v>1277</v>
      </c>
      <c r="C2297" s="1" t="s">
        <v>3129</v>
      </c>
      <c r="D2297" s="1" t="s">
        <v>7038</v>
      </c>
      <c r="E2297" s="1" t="s">
        <v>43</v>
      </c>
      <c r="F2297" s="1" t="s">
        <v>54</v>
      </c>
      <c r="G2297" s="2">
        <v>44272</v>
      </c>
      <c r="H2297" s="3">
        <v>0.8520833333333333</v>
      </c>
      <c r="I2297">
        <v>38182371</v>
      </c>
      <c r="J2297">
        <v>6</v>
      </c>
      <c r="K2297" s="1" t="s">
        <v>5269</v>
      </c>
      <c r="L2297">
        <v>0</v>
      </c>
      <c r="M2297" s="4">
        <v>3.15</v>
      </c>
      <c r="N2297" s="5">
        <v>18027.36</v>
      </c>
      <c r="O2297" s="5">
        <f>IF(March_21[[#This Row],[WIN_OSE]]=0,('Summary Sheet'!$O$1)-('Summary Sheet'!$O$1*2%),-'Summary Sheet'!$O$1*(March_21[[#This Row],[BSP]]-1))</f>
        <v>1.96</v>
      </c>
    </row>
    <row r="2298" spans="1:15" x14ac:dyDescent="0.25">
      <c r="A2298">
        <v>180707475</v>
      </c>
      <c r="B2298" s="1" t="s">
        <v>1277</v>
      </c>
      <c r="C2298" s="1" t="s">
        <v>3129</v>
      </c>
      <c r="D2298" s="1" t="s">
        <v>7038</v>
      </c>
      <c r="E2298" s="1" t="s">
        <v>43</v>
      </c>
      <c r="F2298" s="1" t="s">
        <v>54</v>
      </c>
      <c r="G2298" s="2">
        <v>44272</v>
      </c>
      <c r="H2298" s="3">
        <v>0.86527777777777781</v>
      </c>
      <c r="I2298">
        <v>36911295</v>
      </c>
      <c r="J2298">
        <v>2</v>
      </c>
      <c r="K2298" s="1" t="s">
        <v>6161</v>
      </c>
      <c r="L2298">
        <v>1</v>
      </c>
      <c r="M2298" s="4">
        <v>4.1465451508449771</v>
      </c>
      <c r="N2298" s="5">
        <v>8405.8799999999992</v>
      </c>
      <c r="O2298" s="5">
        <f>IF(March_21[[#This Row],[WIN_OSE]]=0,('Summary Sheet'!$O$1)-('Summary Sheet'!$O$1*2%),-'Summary Sheet'!$O$1*(March_21[[#This Row],[BSP]]-1))</f>
        <v>-6.2930903016899542</v>
      </c>
    </row>
    <row r="2299" spans="1:15" x14ac:dyDescent="0.25">
      <c r="A2299">
        <v>180707477</v>
      </c>
      <c r="B2299" s="1" t="s">
        <v>1277</v>
      </c>
      <c r="C2299" s="1" t="s">
        <v>3129</v>
      </c>
      <c r="D2299" s="1" t="s">
        <v>7038</v>
      </c>
      <c r="E2299" s="1" t="s">
        <v>47</v>
      </c>
      <c r="F2299" s="1" t="s">
        <v>54</v>
      </c>
      <c r="G2299" s="2">
        <v>44272</v>
      </c>
      <c r="H2299" s="3">
        <v>0.87569444444444444</v>
      </c>
      <c r="I2299">
        <v>38342028</v>
      </c>
      <c r="J2299">
        <v>4</v>
      </c>
      <c r="K2299" s="1" t="s">
        <v>4361</v>
      </c>
      <c r="L2299">
        <v>1</v>
      </c>
      <c r="M2299" s="4">
        <v>4.0512087646827775</v>
      </c>
      <c r="N2299" s="5">
        <v>14372.96</v>
      </c>
      <c r="O2299" s="5">
        <f>IF(March_21[[#This Row],[WIN_OSE]]=0,('Summary Sheet'!$O$1)-('Summary Sheet'!$O$1*2%),-'Summary Sheet'!$O$1*(March_21[[#This Row],[BSP]]-1))</f>
        <v>-6.1024175293655549</v>
      </c>
    </row>
    <row r="2300" spans="1:15" x14ac:dyDescent="0.25">
      <c r="A2300">
        <v>180707479</v>
      </c>
      <c r="B2300" s="1" t="s">
        <v>1277</v>
      </c>
      <c r="C2300" s="1" t="s">
        <v>3129</v>
      </c>
      <c r="D2300" s="1" t="s">
        <v>7038</v>
      </c>
      <c r="E2300" s="1" t="s">
        <v>39</v>
      </c>
      <c r="F2300" s="1" t="s">
        <v>54</v>
      </c>
      <c r="G2300" s="2">
        <v>44272</v>
      </c>
      <c r="H2300" s="3">
        <v>0.88611111111111107</v>
      </c>
      <c r="I2300">
        <v>38795085</v>
      </c>
      <c r="J2300">
        <v>2</v>
      </c>
      <c r="K2300" s="1" t="s">
        <v>6780</v>
      </c>
      <c r="L2300">
        <v>0</v>
      </c>
      <c r="M2300" s="4">
        <v>2.7298973331011078</v>
      </c>
      <c r="N2300" s="5">
        <v>20481.919999999998</v>
      </c>
      <c r="O2300" s="5">
        <f>IF(March_21[[#This Row],[WIN_OSE]]=0,('Summary Sheet'!$O$1)-('Summary Sheet'!$O$1*2%),-'Summary Sheet'!$O$1*(March_21[[#This Row],[BSP]]-1))</f>
        <v>1.96</v>
      </c>
    </row>
    <row r="2301" spans="1:15" x14ac:dyDescent="0.25">
      <c r="A2301">
        <v>180709057</v>
      </c>
      <c r="B2301" s="1" t="s">
        <v>16</v>
      </c>
      <c r="C2301" s="1" t="s">
        <v>3134</v>
      </c>
      <c r="D2301" s="1" t="s">
        <v>7038</v>
      </c>
      <c r="E2301" s="1" t="s">
        <v>32</v>
      </c>
      <c r="F2301" s="1" t="s">
        <v>33</v>
      </c>
      <c r="G2301" s="2">
        <v>44272</v>
      </c>
      <c r="H2301" s="3">
        <v>0.75624999999999998</v>
      </c>
      <c r="I2301">
        <v>36629795</v>
      </c>
      <c r="J2301">
        <v>6</v>
      </c>
      <c r="K2301" s="1" t="s">
        <v>3368</v>
      </c>
      <c r="L2301">
        <v>0</v>
      </c>
      <c r="M2301" s="4">
        <v>4.6352539018934475</v>
      </c>
      <c r="N2301" s="5">
        <v>8600</v>
      </c>
      <c r="O2301" s="5">
        <f>IF(March_21[[#This Row],[WIN_OSE]]=0,('Summary Sheet'!$O$1)-('Summary Sheet'!$O$1*2%),-'Summary Sheet'!$O$1*(March_21[[#This Row],[BSP]]-1))</f>
        <v>1.96</v>
      </c>
    </row>
    <row r="2302" spans="1:15" x14ac:dyDescent="0.25">
      <c r="A2302">
        <v>180709059</v>
      </c>
      <c r="B2302" s="1" t="s">
        <v>16</v>
      </c>
      <c r="C2302" s="1" t="s">
        <v>3134</v>
      </c>
      <c r="D2302" s="1" t="s">
        <v>7038</v>
      </c>
      <c r="E2302" s="1" t="s">
        <v>32</v>
      </c>
      <c r="F2302" s="1" t="s">
        <v>33</v>
      </c>
      <c r="G2302" s="2">
        <v>44272</v>
      </c>
      <c r="H2302" s="3">
        <v>0.76944444444444449</v>
      </c>
      <c r="I2302">
        <v>26863383</v>
      </c>
      <c r="J2302">
        <v>5</v>
      </c>
      <c r="K2302" s="1" t="s">
        <v>5836</v>
      </c>
      <c r="L2302">
        <v>0</v>
      </c>
      <c r="M2302" s="4">
        <v>4.2455568597522522</v>
      </c>
      <c r="N2302" s="5">
        <v>6568.58</v>
      </c>
      <c r="O2302" s="5">
        <f>IF(March_21[[#This Row],[WIN_OSE]]=0,('Summary Sheet'!$O$1)-('Summary Sheet'!$O$1*2%),-'Summary Sheet'!$O$1*(March_21[[#This Row],[BSP]]-1))</f>
        <v>1.96</v>
      </c>
    </row>
    <row r="2303" spans="1:15" x14ac:dyDescent="0.25">
      <c r="A2303">
        <v>180709061</v>
      </c>
      <c r="B2303" s="1" t="s">
        <v>16</v>
      </c>
      <c r="C2303" s="1" t="s">
        <v>3134</v>
      </c>
      <c r="D2303" s="1" t="s">
        <v>7038</v>
      </c>
      <c r="E2303" s="1" t="s">
        <v>47</v>
      </c>
      <c r="F2303" s="1" t="s">
        <v>33</v>
      </c>
      <c r="G2303" s="2">
        <v>44272</v>
      </c>
      <c r="H2303" s="3">
        <v>0.77986111111111112</v>
      </c>
      <c r="I2303">
        <v>37098761</v>
      </c>
      <c r="J2303">
        <v>6</v>
      </c>
      <c r="K2303" s="1" t="s">
        <v>6890</v>
      </c>
      <c r="L2303">
        <v>1</v>
      </c>
      <c r="M2303" s="4">
        <v>1.8548049778625137</v>
      </c>
      <c r="N2303" s="5">
        <v>26791.360000000001</v>
      </c>
      <c r="O2303" s="5">
        <f>IF(March_21[[#This Row],[WIN_OSE]]=0,('Summary Sheet'!$O$1)-('Summary Sheet'!$O$1*2%),-'Summary Sheet'!$O$1*(March_21[[#This Row],[BSP]]-1))</f>
        <v>-1.7096099557250275</v>
      </c>
    </row>
    <row r="2304" spans="1:15" x14ac:dyDescent="0.25">
      <c r="A2304">
        <v>180709063</v>
      </c>
      <c r="B2304" s="1" t="s">
        <v>16</v>
      </c>
      <c r="C2304" s="1" t="s">
        <v>3134</v>
      </c>
      <c r="D2304" s="1" t="s">
        <v>7038</v>
      </c>
      <c r="E2304" s="1" t="s">
        <v>64</v>
      </c>
      <c r="F2304" s="1" t="s">
        <v>35</v>
      </c>
      <c r="G2304" s="2">
        <v>44272</v>
      </c>
      <c r="H2304" s="3">
        <v>0.79027777777777775</v>
      </c>
      <c r="I2304">
        <v>38843186</v>
      </c>
      <c r="J2304">
        <v>5</v>
      </c>
      <c r="K2304" s="1" t="s">
        <v>5457</v>
      </c>
      <c r="L2304">
        <v>0</v>
      </c>
      <c r="M2304" s="4">
        <v>4.1982996887552151</v>
      </c>
      <c r="N2304" s="5">
        <v>14128.1</v>
      </c>
      <c r="O2304" s="5">
        <f>IF(March_21[[#This Row],[WIN_OSE]]=0,('Summary Sheet'!$O$1)-('Summary Sheet'!$O$1*2%),-'Summary Sheet'!$O$1*(March_21[[#This Row],[BSP]]-1))</f>
        <v>1.96</v>
      </c>
    </row>
    <row r="2305" spans="1:15" x14ac:dyDescent="0.25">
      <c r="A2305">
        <v>180709065</v>
      </c>
      <c r="B2305" s="1" t="s">
        <v>16</v>
      </c>
      <c r="C2305" s="1" t="s">
        <v>3134</v>
      </c>
      <c r="D2305" s="1" t="s">
        <v>7038</v>
      </c>
      <c r="E2305" s="1" t="s">
        <v>27</v>
      </c>
      <c r="F2305" s="1" t="s">
        <v>50</v>
      </c>
      <c r="G2305" s="2">
        <v>44272</v>
      </c>
      <c r="H2305" s="3">
        <v>0.8041666666666667</v>
      </c>
      <c r="I2305">
        <v>25497141</v>
      </c>
      <c r="J2305">
        <v>2</v>
      </c>
      <c r="K2305" s="1" t="s">
        <v>6693</v>
      </c>
      <c r="L2305">
        <v>0</v>
      </c>
      <c r="M2305" s="4">
        <v>3.5603837600000001</v>
      </c>
      <c r="N2305" s="5">
        <v>6486.4</v>
      </c>
      <c r="O2305" s="5">
        <f>IF(March_21[[#This Row],[WIN_OSE]]=0,('Summary Sheet'!$O$1)-('Summary Sheet'!$O$1*2%),-'Summary Sheet'!$O$1*(March_21[[#This Row],[BSP]]-1))</f>
        <v>1.96</v>
      </c>
    </row>
    <row r="2306" spans="1:15" x14ac:dyDescent="0.25">
      <c r="A2306">
        <v>180709067</v>
      </c>
      <c r="B2306" s="1" t="s">
        <v>16</v>
      </c>
      <c r="C2306" s="1" t="s">
        <v>3134</v>
      </c>
      <c r="D2306" s="1" t="s">
        <v>7038</v>
      </c>
      <c r="E2306" s="1" t="s">
        <v>328</v>
      </c>
      <c r="F2306" s="1" t="s">
        <v>35</v>
      </c>
      <c r="G2306" s="2">
        <v>44272</v>
      </c>
      <c r="H2306" s="3">
        <v>0.81666666666666665</v>
      </c>
      <c r="I2306">
        <v>36909560</v>
      </c>
      <c r="J2306">
        <v>5</v>
      </c>
      <c r="K2306" s="1" t="s">
        <v>6435</v>
      </c>
      <c r="L2306">
        <v>1</v>
      </c>
      <c r="M2306" s="4">
        <v>3.2605482110000001</v>
      </c>
      <c r="N2306" s="5">
        <v>10293.1</v>
      </c>
      <c r="O2306" s="5">
        <f>IF(March_21[[#This Row],[WIN_OSE]]=0,('Summary Sheet'!$O$1)-('Summary Sheet'!$O$1*2%),-'Summary Sheet'!$O$1*(March_21[[#This Row],[BSP]]-1))</f>
        <v>-4.5210964220000003</v>
      </c>
    </row>
    <row r="2307" spans="1:15" x14ac:dyDescent="0.25">
      <c r="A2307">
        <v>180709069</v>
      </c>
      <c r="B2307" s="1" t="s">
        <v>16</v>
      </c>
      <c r="C2307" s="1" t="s">
        <v>3134</v>
      </c>
      <c r="D2307" s="1" t="s">
        <v>7038</v>
      </c>
      <c r="E2307" s="1" t="s">
        <v>55</v>
      </c>
      <c r="F2307" s="1" t="s">
        <v>35</v>
      </c>
      <c r="G2307" s="2">
        <v>44272</v>
      </c>
      <c r="H2307" s="3">
        <v>0.8305555555555556</v>
      </c>
      <c r="I2307">
        <v>37214349</v>
      </c>
      <c r="J2307">
        <v>6</v>
      </c>
      <c r="K2307" s="1" t="s">
        <v>3348</v>
      </c>
      <c r="L2307">
        <v>0</v>
      </c>
      <c r="M2307" s="4">
        <v>3.3842625488266629</v>
      </c>
      <c r="N2307" s="5">
        <v>11783.48</v>
      </c>
      <c r="O2307" s="5">
        <f>IF(March_21[[#This Row],[WIN_OSE]]=0,('Summary Sheet'!$O$1)-('Summary Sheet'!$O$1*2%),-'Summary Sheet'!$O$1*(March_21[[#This Row],[BSP]]-1))</f>
        <v>1.96</v>
      </c>
    </row>
    <row r="2308" spans="1:15" x14ac:dyDescent="0.25">
      <c r="A2308">
        <v>180709071</v>
      </c>
      <c r="B2308" s="1" t="s">
        <v>16</v>
      </c>
      <c r="C2308" s="1" t="s">
        <v>3134</v>
      </c>
      <c r="D2308" s="1" t="s">
        <v>7038</v>
      </c>
      <c r="E2308" s="1" t="s">
        <v>75</v>
      </c>
      <c r="F2308" s="1" t="s">
        <v>50</v>
      </c>
      <c r="G2308" s="2">
        <v>44272</v>
      </c>
      <c r="H2308" s="3">
        <v>0.84513888888888888</v>
      </c>
      <c r="I2308">
        <v>38843188</v>
      </c>
      <c r="J2308">
        <v>5</v>
      </c>
      <c r="K2308" s="1" t="s">
        <v>6893</v>
      </c>
      <c r="L2308">
        <v>0</v>
      </c>
      <c r="M2308" s="4">
        <v>4.0999999999999996</v>
      </c>
      <c r="N2308" s="5">
        <v>6266.74</v>
      </c>
      <c r="O2308" s="5">
        <f>IF(March_21[[#This Row],[WIN_OSE]]=0,('Summary Sheet'!$O$1)-('Summary Sheet'!$O$1*2%),-'Summary Sheet'!$O$1*(March_21[[#This Row],[BSP]]-1))</f>
        <v>1.96</v>
      </c>
    </row>
    <row r="2309" spans="1:15" x14ac:dyDescent="0.25">
      <c r="A2309">
        <v>180709073</v>
      </c>
      <c r="B2309" s="1" t="s">
        <v>16</v>
      </c>
      <c r="C2309" s="1" t="s">
        <v>3134</v>
      </c>
      <c r="D2309" s="1" t="s">
        <v>7038</v>
      </c>
      <c r="E2309" s="1" t="s">
        <v>49</v>
      </c>
      <c r="F2309" s="1" t="s">
        <v>50</v>
      </c>
      <c r="G2309" s="2">
        <v>44272</v>
      </c>
      <c r="H2309" s="3">
        <v>0.85972222222222228</v>
      </c>
      <c r="I2309">
        <v>37629679</v>
      </c>
      <c r="J2309">
        <v>6</v>
      </c>
      <c r="K2309" s="1" t="s">
        <v>686</v>
      </c>
      <c r="L2309">
        <v>1</v>
      </c>
      <c r="M2309" s="4">
        <v>1.8730087122586703</v>
      </c>
      <c r="N2309" s="5">
        <v>23311.4</v>
      </c>
      <c r="O2309" s="5">
        <f>IF(March_21[[#This Row],[WIN_OSE]]=0,('Summary Sheet'!$O$1)-('Summary Sheet'!$O$1*2%),-'Summary Sheet'!$O$1*(March_21[[#This Row],[BSP]]-1))</f>
        <v>-1.7460174245173405</v>
      </c>
    </row>
    <row r="2310" spans="1:15" x14ac:dyDescent="0.25">
      <c r="A2310">
        <v>180709075</v>
      </c>
      <c r="B2310" s="1" t="s">
        <v>16</v>
      </c>
      <c r="C2310" s="1" t="s">
        <v>3134</v>
      </c>
      <c r="D2310" s="1" t="s">
        <v>7038</v>
      </c>
      <c r="E2310" s="1" t="s">
        <v>27</v>
      </c>
      <c r="F2310" s="1" t="s">
        <v>50</v>
      </c>
      <c r="G2310" s="2">
        <v>44272</v>
      </c>
      <c r="H2310" s="3">
        <v>0.87083333333333335</v>
      </c>
      <c r="I2310">
        <v>38843190</v>
      </c>
      <c r="J2310">
        <v>5</v>
      </c>
      <c r="K2310" s="1" t="s">
        <v>6820</v>
      </c>
      <c r="L2310">
        <v>1</v>
      </c>
      <c r="M2310" s="4">
        <v>4.3</v>
      </c>
      <c r="N2310" s="5">
        <v>11659.82</v>
      </c>
      <c r="O2310" s="5">
        <f>IF(March_21[[#This Row],[WIN_OSE]]=0,('Summary Sheet'!$O$1)-('Summary Sheet'!$O$1*2%),-'Summary Sheet'!$O$1*(March_21[[#This Row],[BSP]]-1))</f>
        <v>-6.6</v>
      </c>
    </row>
    <row r="2311" spans="1:15" x14ac:dyDescent="0.25">
      <c r="A2311">
        <v>180709077</v>
      </c>
      <c r="B2311" s="1" t="s">
        <v>16</v>
      </c>
      <c r="C2311" s="1" t="s">
        <v>3134</v>
      </c>
      <c r="D2311" s="1" t="s">
        <v>7038</v>
      </c>
      <c r="E2311" s="1" t="s">
        <v>308</v>
      </c>
      <c r="F2311" s="1" t="s">
        <v>35</v>
      </c>
      <c r="G2311" s="2">
        <v>44272</v>
      </c>
      <c r="H2311" s="3">
        <v>0.8833333333333333</v>
      </c>
      <c r="I2311">
        <v>38488420</v>
      </c>
      <c r="J2311">
        <v>2</v>
      </c>
      <c r="K2311" s="1" t="s">
        <v>6323</v>
      </c>
      <c r="L2311">
        <v>0</v>
      </c>
      <c r="M2311" s="4">
        <v>2.56</v>
      </c>
      <c r="N2311" s="5">
        <v>15200.32</v>
      </c>
      <c r="O2311" s="5">
        <f>IF(March_21[[#This Row],[WIN_OSE]]=0,('Summary Sheet'!$O$1)-('Summary Sheet'!$O$1*2%),-'Summary Sheet'!$O$1*(March_21[[#This Row],[BSP]]-1))</f>
        <v>1.96</v>
      </c>
    </row>
    <row r="2312" spans="1:15" x14ac:dyDescent="0.25">
      <c r="A2312">
        <v>180709079</v>
      </c>
      <c r="B2312" s="1" t="s">
        <v>16</v>
      </c>
      <c r="C2312" s="1" t="s">
        <v>3134</v>
      </c>
      <c r="D2312" s="1" t="s">
        <v>7038</v>
      </c>
      <c r="E2312" s="1" t="s">
        <v>346</v>
      </c>
      <c r="F2312" s="1" t="s">
        <v>35</v>
      </c>
      <c r="G2312" s="2">
        <v>44272</v>
      </c>
      <c r="H2312" s="3">
        <v>0.89444444444444449</v>
      </c>
      <c r="I2312">
        <v>38633332</v>
      </c>
      <c r="J2312">
        <v>6</v>
      </c>
      <c r="K2312" s="1" t="s">
        <v>3295</v>
      </c>
      <c r="L2312">
        <v>0</v>
      </c>
      <c r="M2312" s="4">
        <v>2.2104085595412477</v>
      </c>
      <c r="N2312" s="5">
        <v>21615.22</v>
      </c>
      <c r="O2312" s="5">
        <f>IF(March_21[[#This Row],[WIN_OSE]]=0,('Summary Sheet'!$O$1)-('Summary Sheet'!$O$1*2%),-'Summary Sheet'!$O$1*(March_21[[#This Row],[BSP]]-1))</f>
        <v>1.96</v>
      </c>
    </row>
    <row r="2313" spans="1:15" x14ac:dyDescent="0.25">
      <c r="A2313">
        <v>180710380</v>
      </c>
      <c r="B2313" s="1" t="s">
        <v>19</v>
      </c>
      <c r="C2313" s="1" t="s">
        <v>3141</v>
      </c>
      <c r="D2313" s="1" t="s">
        <v>7038</v>
      </c>
      <c r="E2313" s="1" t="s">
        <v>39</v>
      </c>
      <c r="F2313" s="1" t="s">
        <v>36</v>
      </c>
      <c r="G2313" s="2">
        <v>44272</v>
      </c>
      <c r="H2313" s="3">
        <v>0.7680555555555556</v>
      </c>
      <c r="I2313">
        <v>38332676</v>
      </c>
      <c r="J2313">
        <v>3</v>
      </c>
      <c r="K2313" s="1" t="s">
        <v>5127</v>
      </c>
      <c r="L2313">
        <v>1</v>
      </c>
      <c r="M2313" s="4">
        <v>4.5</v>
      </c>
      <c r="N2313" s="5">
        <v>8596.42</v>
      </c>
      <c r="O2313" s="5">
        <f>IF(March_21[[#This Row],[WIN_OSE]]=0,('Summary Sheet'!$O$1)-('Summary Sheet'!$O$1*2%),-'Summary Sheet'!$O$1*(March_21[[#This Row],[BSP]]-1))</f>
        <v>-7</v>
      </c>
    </row>
    <row r="2314" spans="1:15" x14ac:dyDescent="0.25">
      <c r="A2314">
        <v>180710382</v>
      </c>
      <c r="B2314" s="1" t="s">
        <v>19</v>
      </c>
      <c r="C2314" s="1" t="s">
        <v>3141</v>
      </c>
      <c r="D2314" s="1" t="s">
        <v>7038</v>
      </c>
      <c r="E2314" s="1" t="s">
        <v>24</v>
      </c>
      <c r="F2314" s="1" t="s">
        <v>36</v>
      </c>
      <c r="G2314" s="2">
        <v>44272</v>
      </c>
      <c r="H2314" s="3">
        <v>0.77847222222222223</v>
      </c>
      <c r="I2314">
        <v>28715232</v>
      </c>
      <c r="J2314">
        <v>3</v>
      </c>
      <c r="K2314" s="1" t="s">
        <v>6575</v>
      </c>
      <c r="L2314">
        <v>1</v>
      </c>
      <c r="M2314" s="4">
        <v>3.1052252124245561</v>
      </c>
      <c r="N2314" s="5">
        <v>15817.2</v>
      </c>
      <c r="O2314" s="5">
        <f>IF(March_21[[#This Row],[WIN_OSE]]=0,('Summary Sheet'!$O$1)-('Summary Sheet'!$O$1*2%),-'Summary Sheet'!$O$1*(March_21[[#This Row],[BSP]]-1))</f>
        <v>-4.2104504248491121</v>
      </c>
    </row>
    <row r="2315" spans="1:15" x14ac:dyDescent="0.25">
      <c r="A2315">
        <v>180710384</v>
      </c>
      <c r="B2315" s="1" t="s">
        <v>19</v>
      </c>
      <c r="C2315" s="1" t="s">
        <v>3141</v>
      </c>
      <c r="D2315" s="1" t="s">
        <v>7038</v>
      </c>
      <c r="E2315" s="1" t="s">
        <v>39</v>
      </c>
      <c r="F2315" s="1" t="s">
        <v>36</v>
      </c>
      <c r="G2315" s="2">
        <v>44272</v>
      </c>
      <c r="H2315" s="3">
        <v>0.79097222222222219</v>
      </c>
      <c r="I2315">
        <v>35958196</v>
      </c>
      <c r="J2315">
        <v>4</v>
      </c>
      <c r="K2315" s="1" t="s">
        <v>5472</v>
      </c>
      <c r="L2315">
        <v>0</v>
      </c>
      <c r="M2315" s="4">
        <v>3.256340212</v>
      </c>
      <c r="N2315" s="5">
        <v>3654.64</v>
      </c>
      <c r="O2315" s="5">
        <f>IF(March_21[[#This Row],[WIN_OSE]]=0,('Summary Sheet'!$O$1)-('Summary Sheet'!$O$1*2%),-'Summary Sheet'!$O$1*(March_21[[#This Row],[BSP]]-1))</f>
        <v>1.96</v>
      </c>
    </row>
    <row r="2316" spans="1:15" x14ac:dyDescent="0.25">
      <c r="A2316">
        <v>180710386</v>
      </c>
      <c r="B2316" s="1" t="s">
        <v>19</v>
      </c>
      <c r="C2316" s="1" t="s">
        <v>3141</v>
      </c>
      <c r="D2316" s="1" t="s">
        <v>7038</v>
      </c>
      <c r="E2316" s="1" t="s">
        <v>47</v>
      </c>
      <c r="F2316" s="1" t="s">
        <v>36</v>
      </c>
      <c r="G2316" s="2">
        <v>44272</v>
      </c>
      <c r="H2316" s="3">
        <v>0.80277777777777781</v>
      </c>
      <c r="I2316">
        <v>27138662</v>
      </c>
      <c r="J2316">
        <v>1</v>
      </c>
      <c r="K2316" s="1" t="s">
        <v>5867</v>
      </c>
      <c r="L2316">
        <v>1</v>
      </c>
      <c r="M2316" s="4">
        <v>4.4000000000000004</v>
      </c>
      <c r="N2316" s="5">
        <v>7451.76</v>
      </c>
      <c r="O2316" s="5">
        <f>IF(March_21[[#This Row],[WIN_OSE]]=0,('Summary Sheet'!$O$1)-('Summary Sheet'!$O$1*2%),-'Summary Sheet'!$O$1*(March_21[[#This Row],[BSP]]-1))</f>
        <v>-6.8000000000000007</v>
      </c>
    </row>
    <row r="2317" spans="1:15" x14ac:dyDescent="0.25">
      <c r="A2317">
        <v>180710388</v>
      </c>
      <c r="B2317" s="1" t="s">
        <v>19</v>
      </c>
      <c r="C2317" s="1" t="s">
        <v>3141</v>
      </c>
      <c r="D2317" s="1" t="s">
        <v>7038</v>
      </c>
      <c r="E2317" s="1" t="s">
        <v>32</v>
      </c>
      <c r="F2317" s="1" t="s">
        <v>36</v>
      </c>
      <c r="G2317" s="2">
        <v>44272</v>
      </c>
      <c r="H2317" s="3">
        <v>0.81527777777777777</v>
      </c>
      <c r="I2317">
        <v>38681623</v>
      </c>
      <c r="J2317">
        <v>3</v>
      </c>
      <c r="K2317" s="1" t="s">
        <v>5858</v>
      </c>
      <c r="L2317">
        <v>1</v>
      </c>
      <c r="M2317" s="4">
        <v>3.25</v>
      </c>
      <c r="N2317" s="5">
        <v>18981.080000000002</v>
      </c>
      <c r="O2317" s="5">
        <f>IF(March_21[[#This Row],[WIN_OSE]]=0,('Summary Sheet'!$O$1)-('Summary Sheet'!$O$1*2%),-'Summary Sheet'!$O$1*(March_21[[#This Row],[BSP]]-1))</f>
        <v>-4.5</v>
      </c>
    </row>
    <row r="2318" spans="1:15" x14ac:dyDescent="0.25">
      <c r="A2318">
        <v>180710390</v>
      </c>
      <c r="B2318" s="1" t="s">
        <v>19</v>
      </c>
      <c r="C2318" s="1" t="s">
        <v>3141</v>
      </c>
      <c r="D2318" s="1" t="s">
        <v>7038</v>
      </c>
      <c r="E2318" s="1" t="s">
        <v>47</v>
      </c>
      <c r="F2318" s="1" t="s">
        <v>36</v>
      </c>
      <c r="G2318" s="2">
        <v>44272</v>
      </c>
      <c r="H2318" s="3">
        <v>0.82708333333333328</v>
      </c>
      <c r="I2318">
        <v>28223466</v>
      </c>
      <c r="J2318">
        <v>1</v>
      </c>
      <c r="K2318" s="1" t="s">
        <v>3415</v>
      </c>
      <c r="L2318">
        <v>0</v>
      </c>
      <c r="M2318" s="4">
        <v>4.1591276494931302</v>
      </c>
      <c r="N2318" s="5">
        <v>7630.24</v>
      </c>
      <c r="O2318" s="5">
        <f>IF(March_21[[#This Row],[WIN_OSE]]=0,('Summary Sheet'!$O$1)-('Summary Sheet'!$O$1*2%),-'Summary Sheet'!$O$1*(March_21[[#This Row],[BSP]]-1))</f>
        <v>1.96</v>
      </c>
    </row>
    <row r="2319" spans="1:15" x14ac:dyDescent="0.25">
      <c r="A2319">
        <v>180710392</v>
      </c>
      <c r="B2319" s="1" t="s">
        <v>19</v>
      </c>
      <c r="C2319" s="1" t="s">
        <v>3141</v>
      </c>
      <c r="D2319" s="1" t="s">
        <v>7038</v>
      </c>
      <c r="E2319" s="1" t="s">
        <v>32</v>
      </c>
      <c r="F2319" s="1" t="s">
        <v>36</v>
      </c>
      <c r="G2319" s="2">
        <v>44272</v>
      </c>
      <c r="H2319" s="3">
        <v>0.83750000000000002</v>
      </c>
      <c r="I2319">
        <v>36531162</v>
      </c>
      <c r="J2319">
        <v>2</v>
      </c>
      <c r="K2319" s="1" t="s">
        <v>4031</v>
      </c>
      <c r="L2319">
        <v>0</v>
      </c>
      <c r="M2319" s="4">
        <v>3.6441830474201931</v>
      </c>
      <c r="N2319" s="5">
        <v>12339.64</v>
      </c>
      <c r="O2319" s="5">
        <f>IF(March_21[[#This Row],[WIN_OSE]]=0,('Summary Sheet'!$O$1)-('Summary Sheet'!$O$1*2%),-'Summary Sheet'!$O$1*(March_21[[#This Row],[BSP]]-1))</f>
        <v>1.96</v>
      </c>
    </row>
    <row r="2320" spans="1:15" x14ac:dyDescent="0.25">
      <c r="A2320">
        <v>180710394</v>
      </c>
      <c r="B2320" s="1" t="s">
        <v>19</v>
      </c>
      <c r="C2320" s="1" t="s">
        <v>3141</v>
      </c>
      <c r="D2320" s="1" t="s">
        <v>7038</v>
      </c>
      <c r="E2320" s="1" t="s">
        <v>47</v>
      </c>
      <c r="F2320" s="1" t="s">
        <v>36</v>
      </c>
      <c r="G2320" s="2">
        <v>44272</v>
      </c>
      <c r="H2320" s="3">
        <v>0.84791666666666665</v>
      </c>
      <c r="I2320">
        <v>38844026</v>
      </c>
      <c r="J2320">
        <v>5</v>
      </c>
      <c r="K2320" s="1" t="s">
        <v>6573</v>
      </c>
      <c r="L2320">
        <v>1</v>
      </c>
      <c r="M2320" s="4">
        <v>2.768265033461649</v>
      </c>
      <c r="N2320" s="5">
        <v>11687.92</v>
      </c>
      <c r="O2320" s="5">
        <f>IF(March_21[[#This Row],[WIN_OSE]]=0,('Summary Sheet'!$O$1)-('Summary Sheet'!$O$1*2%),-'Summary Sheet'!$O$1*(March_21[[#This Row],[BSP]]-1))</f>
        <v>-3.536530066923298</v>
      </c>
    </row>
    <row r="2321" spans="1:15" x14ac:dyDescent="0.25">
      <c r="A2321">
        <v>180710396</v>
      </c>
      <c r="B2321" s="1" t="s">
        <v>19</v>
      </c>
      <c r="C2321" s="1" t="s">
        <v>3141</v>
      </c>
      <c r="D2321" s="1" t="s">
        <v>7038</v>
      </c>
      <c r="E2321" s="1" t="s">
        <v>43</v>
      </c>
      <c r="F2321" s="1" t="s">
        <v>36</v>
      </c>
      <c r="G2321" s="2">
        <v>44272</v>
      </c>
      <c r="H2321" s="3">
        <v>0.85833333333333328</v>
      </c>
      <c r="I2321">
        <v>28753458</v>
      </c>
      <c r="J2321">
        <v>6</v>
      </c>
      <c r="K2321" s="1" t="s">
        <v>646</v>
      </c>
      <c r="L2321">
        <v>0</v>
      </c>
      <c r="M2321" s="4">
        <v>3.8123765082561745</v>
      </c>
      <c r="N2321" s="5">
        <v>11362.92</v>
      </c>
      <c r="O2321" s="5">
        <f>IF(March_21[[#This Row],[WIN_OSE]]=0,('Summary Sheet'!$O$1)-('Summary Sheet'!$O$1*2%),-'Summary Sheet'!$O$1*(March_21[[#This Row],[BSP]]-1))</f>
        <v>1.96</v>
      </c>
    </row>
    <row r="2322" spans="1:15" x14ac:dyDescent="0.25">
      <c r="A2322">
        <v>180710398</v>
      </c>
      <c r="B2322" s="1" t="s">
        <v>19</v>
      </c>
      <c r="C2322" s="1" t="s">
        <v>3141</v>
      </c>
      <c r="D2322" s="1" t="s">
        <v>7038</v>
      </c>
      <c r="E2322" s="1" t="s">
        <v>20</v>
      </c>
      <c r="F2322" s="1" t="s">
        <v>36</v>
      </c>
      <c r="G2322" s="2">
        <v>44272</v>
      </c>
      <c r="H2322" s="3">
        <v>0.86944444444444446</v>
      </c>
      <c r="I2322">
        <v>28793952</v>
      </c>
      <c r="J2322">
        <v>3</v>
      </c>
      <c r="K2322" s="1" t="s">
        <v>5871</v>
      </c>
      <c r="L2322">
        <v>1</v>
      </c>
      <c r="M2322" s="4">
        <v>2.9820215188265493</v>
      </c>
      <c r="N2322" s="5">
        <v>17592.18</v>
      </c>
      <c r="O2322" s="5">
        <f>IF(March_21[[#This Row],[WIN_OSE]]=0,('Summary Sheet'!$O$1)-('Summary Sheet'!$O$1*2%),-'Summary Sheet'!$O$1*(March_21[[#This Row],[BSP]]-1))</f>
        <v>-3.9640430376530986</v>
      </c>
    </row>
    <row r="2323" spans="1:15" x14ac:dyDescent="0.25">
      <c r="A2323">
        <v>180710400</v>
      </c>
      <c r="B2323" s="1" t="s">
        <v>19</v>
      </c>
      <c r="C2323" s="1" t="s">
        <v>3141</v>
      </c>
      <c r="D2323" s="1" t="s">
        <v>7038</v>
      </c>
      <c r="E2323" s="1" t="s">
        <v>41</v>
      </c>
      <c r="F2323" s="1" t="s">
        <v>36</v>
      </c>
      <c r="G2323" s="2">
        <v>44272</v>
      </c>
      <c r="H2323" s="3">
        <v>0.88263888888888886</v>
      </c>
      <c r="I2323">
        <v>25095709</v>
      </c>
      <c r="J2323">
        <v>2</v>
      </c>
      <c r="K2323" s="1" t="s">
        <v>3915</v>
      </c>
      <c r="L2323">
        <v>1</v>
      </c>
      <c r="M2323" s="4">
        <v>3.65</v>
      </c>
      <c r="N2323" s="5">
        <v>14150.44</v>
      </c>
      <c r="O2323" s="5">
        <f>IF(March_21[[#This Row],[WIN_OSE]]=0,('Summary Sheet'!$O$1)-('Summary Sheet'!$O$1*2%),-'Summary Sheet'!$O$1*(March_21[[#This Row],[BSP]]-1))</f>
        <v>-5.3</v>
      </c>
    </row>
    <row r="2324" spans="1:15" x14ac:dyDescent="0.25">
      <c r="A2324">
        <v>180710402</v>
      </c>
      <c r="B2324" s="1" t="s">
        <v>19</v>
      </c>
      <c r="C2324" s="1" t="s">
        <v>3141</v>
      </c>
      <c r="D2324" s="1" t="s">
        <v>7038</v>
      </c>
      <c r="E2324" s="1" t="s">
        <v>43</v>
      </c>
      <c r="F2324" s="1" t="s">
        <v>36</v>
      </c>
      <c r="G2324" s="2">
        <v>44272</v>
      </c>
      <c r="H2324" s="3">
        <v>0.8930555555555556</v>
      </c>
      <c r="I2324">
        <v>38856616</v>
      </c>
      <c r="J2324">
        <v>3</v>
      </c>
      <c r="K2324" s="1" t="s">
        <v>6894</v>
      </c>
      <c r="L2324">
        <v>0</v>
      </c>
      <c r="M2324" s="4">
        <v>3.5321278081921634</v>
      </c>
      <c r="N2324" s="5">
        <v>13765.46</v>
      </c>
      <c r="O2324" s="5">
        <f>IF(March_21[[#This Row],[WIN_OSE]]=0,('Summary Sheet'!$O$1)-('Summary Sheet'!$O$1*2%),-'Summary Sheet'!$O$1*(March_21[[#This Row],[BSP]]-1))</f>
        <v>1.96</v>
      </c>
    </row>
    <row r="2325" spans="1:15" x14ac:dyDescent="0.25">
      <c r="A2325">
        <v>180712131</v>
      </c>
      <c r="B2325" s="1" t="s">
        <v>16</v>
      </c>
      <c r="C2325" s="1" t="s">
        <v>3119</v>
      </c>
      <c r="D2325" s="1" t="s">
        <v>7038</v>
      </c>
      <c r="E2325" s="1" t="s">
        <v>24</v>
      </c>
      <c r="F2325" s="1" t="s">
        <v>25</v>
      </c>
      <c r="G2325" s="2">
        <v>44272</v>
      </c>
      <c r="H2325" s="3">
        <v>0.76180555555555551</v>
      </c>
      <c r="I2325">
        <v>36826245</v>
      </c>
      <c r="J2325">
        <v>3</v>
      </c>
      <c r="K2325" s="1" t="s">
        <v>5487</v>
      </c>
      <c r="L2325">
        <v>0</v>
      </c>
      <c r="M2325" s="4">
        <v>4.1281028188790154</v>
      </c>
      <c r="N2325" s="5">
        <v>6964.2</v>
      </c>
      <c r="O2325" s="5">
        <f>IF(March_21[[#This Row],[WIN_OSE]]=0,('Summary Sheet'!$O$1)-('Summary Sheet'!$O$1*2%),-'Summary Sheet'!$O$1*(March_21[[#This Row],[BSP]]-1))</f>
        <v>1.96</v>
      </c>
    </row>
    <row r="2326" spans="1:15" x14ac:dyDescent="0.25">
      <c r="A2326">
        <v>180712133</v>
      </c>
      <c r="B2326" s="1" t="s">
        <v>16</v>
      </c>
      <c r="C2326" s="1" t="s">
        <v>3119</v>
      </c>
      <c r="D2326" s="1" t="s">
        <v>7038</v>
      </c>
      <c r="E2326" s="1" t="s">
        <v>24</v>
      </c>
      <c r="F2326" s="1" t="s">
        <v>25</v>
      </c>
      <c r="G2326" s="2">
        <v>44272</v>
      </c>
      <c r="H2326" s="3">
        <v>0.7729166666666667</v>
      </c>
      <c r="I2326">
        <v>22273105</v>
      </c>
      <c r="J2326">
        <v>6</v>
      </c>
      <c r="K2326" s="1" t="s">
        <v>4342</v>
      </c>
      <c r="L2326">
        <v>0</v>
      </c>
      <c r="M2326" s="4">
        <v>4.3</v>
      </c>
      <c r="N2326" s="5">
        <v>10451.76</v>
      </c>
      <c r="O2326" s="5">
        <f>IF(March_21[[#This Row],[WIN_OSE]]=0,('Summary Sheet'!$O$1)-('Summary Sheet'!$O$1*2%),-'Summary Sheet'!$O$1*(March_21[[#This Row],[BSP]]-1))</f>
        <v>1.96</v>
      </c>
    </row>
    <row r="2327" spans="1:15" x14ac:dyDescent="0.25">
      <c r="A2327">
        <v>180712135</v>
      </c>
      <c r="B2327" s="1" t="s">
        <v>16</v>
      </c>
      <c r="C2327" s="1" t="s">
        <v>3119</v>
      </c>
      <c r="D2327" s="1" t="s">
        <v>7038</v>
      </c>
      <c r="E2327" s="1" t="s">
        <v>75</v>
      </c>
      <c r="F2327" s="1" t="s">
        <v>28</v>
      </c>
      <c r="G2327" s="2">
        <v>44272</v>
      </c>
      <c r="H2327" s="3">
        <v>0.78333333333333333</v>
      </c>
      <c r="I2327">
        <v>38843707</v>
      </c>
      <c r="J2327">
        <v>5</v>
      </c>
      <c r="K2327" s="1" t="s">
        <v>6895</v>
      </c>
      <c r="L2327">
        <v>1</v>
      </c>
      <c r="M2327" s="4">
        <v>2.295447255</v>
      </c>
      <c r="N2327" s="5">
        <v>31749.08</v>
      </c>
      <c r="O2327" s="5">
        <f>IF(March_21[[#This Row],[WIN_OSE]]=0,('Summary Sheet'!$O$1)-('Summary Sheet'!$O$1*2%),-'Summary Sheet'!$O$1*(March_21[[#This Row],[BSP]]-1))</f>
        <v>-2.59089451</v>
      </c>
    </row>
    <row r="2328" spans="1:15" x14ac:dyDescent="0.25">
      <c r="A2328">
        <v>180712137</v>
      </c>
      <c r="B2328" s="1" t="s">
        <v>16</v>
      </c>
      <c r="C2328" s="1" t="s">
        <v>3119</v>
      </c>
      <c r="D2328" s="1" t="s">
        <v>7038</v>
      </c>
      <c r="E2328" s="1" t="s">
        <v>39</v>
      </c>
      <c r="F2328" s="1" t="s">
        <v>25</v>
      </c>
      <c r="G2328" s="2">
        <v>44272</v>
      </c>
      <c r="H2328" s="3">
        <v>0.79652777777777772</v>
      </c>
      <c r="I2328">
        <v>37696843</v>
      </c>
      <c r="J2328">
        <v>5</v>
      </c>
      <c r="K2328" s="1" t="s">
        <v>6128</v>
      </c>
      <c r="L2328">
        <v>0</v>
      </c>
      <c r="M2328" s="4">
        <v>3.4764888296408758</v>
      </c>
      <c r="N2328" s="5">
        <v>11296.74</v>
      </c>
      <c r="O2328" s="5">
        <f>IF(March_21[[#This Row],[WIN_OSE]]=0,('Summary Sheet'!$O$1)-('Summary Sheet'!$O$1*2%),-'Summary Sheet'!$O$1*(March_21[[#This Row],[BSP]]-1))</f>
        <v>1.96</v>
      </c>
    </row>
    <row r="2329" spans="1:15" x14ac:dyDescent="0.25">
      <c r="A2329">
        <v>180712139</v>
      </c>
      <c r="B2329" s="1" t="s">
        <v>16</v>
      </c>
      <c r="C2329" s="1" t="s">
        <v>3119</v>
      </c>
      <c r="D2329" s="1" t="s">
        <v>7038</v>
      </c>
      <c r="E2329" s="1" t="s">
        <v>41</v>
      </c>
      <c r="F2329" s="1" t="s">
        <v>25</v>
      </c>
      <c r="G2329" s="2">
        <v>44272</v>
      </c>
      <c r="H2329" s="3">
        <v>0.80833333333333335</v>
      </c>
      <c r="I2329">
        <v>36628497</v>
      </c>
      <c r="J2329">
        <v>2</v>
      </c>
      <c r="K2329" s="1" t="s">
        <v>3898</v>
      </c>
      <c r="L2329">
        <v>0</v>
      </c>
      <c r="M2329" s="4">
        <v>3.4901312202282861</v>
      </c>
      <c r="N2329" s="5">
        <v>10190.780000000001</v>
      </c>
      <c r="O2329" s="5">
        <f>IF(March_21[[#This Row],[WIN_OSE]]=0,('Summary Sheet'!$O$1)-('Summary Sheet'!$O$1*2%),-'Summary Sheet'!$O$1*(March_21[[#This Row],[BSP]]-1))</f>
        <v>1.96</v>
      </c>
    </row>
    <row r="2330" spans="1:15" x14ac:dyDescent="0.25">
      <c r="A2330">
        <v>180712141</v>
      </c>
      <c r="B2330" s="1" t="s">
        <v>16</v>
      </c>
      <c r="C2330" s="1" t="s">
        <v>3119</v>
      </c>
      <c r="D2330" s="1" t="s">
        <v>7038</v>
      </c>
      <c r="E2330" s="1" t="s">
        <v>75</v>
      </c>
      <c r="F2330" s="1" t="s">
        <v>28</v>
      </c>
      <c r="G2330" s="2">
        <v>44272</v>
      </c>
      <c r="H2330" s="3">
        <v>0.82222222222222219</v>
      </c>
      <c r="I2330">
        <v>38843708</v>
      </c>
      <c r="J2330">
        <v>4</v>
      </c>
      <c r="K2330" s="1" t="s">
        <v>6761</v>
      </c>
      <c r="L2330">
        <v>1</v>
      </c>
      <c r="M2330" s="4">
        <v>4.2705470938021595</v>
      </c>
      <c r="N2330" s="5">
        <v>4533.16</v>
      </c>
      <c r="O2330" s="5">
        <f>IF(March_21[[#This Row],[WIN_OSE]]=0,('Summary Sheet'!$O$1)-('Summary Sheet'!$O$1*2%),-'Summary Sheet'!$O$1*(March_21[[#This Row],[BSP]]-1))</f>
        <v>-6.5410941876043189</v>
      </c>
    </row>
    <row r="2331" spans="1:15" x14ac:dyDescent="0.25">
      <c r="A2331">
        <v>180712143</v>
      </c>
      <c r="B2331" s="1" t="s">
        <v>16</v>
      </c>
      <c r="C2331" s="1" t="s">
        <v>3119</v>
      </c>
      <c r="D2331" s="1" t="s">
        <v>7038</v>
      </c>
      <c r="E2331" s="1" t="s">
        <v>41</v>
      </c>
      <c r="F2331" s="1" t="s">
        <v>25</v>
      </c>
      <c r="G2331" s="2">
        <v>44272</v>
      </c>
      <c r="H2331" s="3">
        <v>0.8354166666666667</v>
      </c>
      <c r="I2331">
        <v>37066498</v>
      </c>
      <c r="J2331">
        <v>1</v>
      </c>
      <c r="K2331" s="1" t="s">
        <v>3948</v>
      </c>
      <c r="L2331">
        <v>0</v>
      </c>
      <c r="M2331" s="4">
        <v>4.0022766780000003</v>
      </c>
      <c r="N2331" s="5">
        <v>10798.78</v>
      </c>
      <c r="O2331" s="5">
        <f>IF(March_21[[#This Row],[WIN_OSE]]=0,('Summary Sheet'!$O$1)-('Summary Sheet'!$O$1*2%),-'Summary Sheet'!$O$1*(March_21[[#This Row],[BSP]]-1))</f>
        <v>1.96</v>
      </c>
    </row>
    <row r="2332" spans="1:15" x14ac:dyDescent="0.25">
      <c r="A2332">
        <v>180712145</v>
      </c>
      <c r="B2332" s="1" t="s">
        <v>16</v>
      </c>
      <c r="C2332" s="1" t="s">
        <v>3119</v>
      </c>
      <c r="D2332" s="1" t="s">
        <v>7038</v>
      </c>
      <c r="E2332" s="1" t="s">
        <v>60</v>
      </c>
      <c r="F2332" s="1" t="s">
        <v>61</v>
      </c>
      <c r="G2332" s="2">
        <v>44272</v>
      </c>
      <c r="H2332" s="3">
        <v>0.84930555555555554</v>
      </c>
      <c r="I2332">
        <v>28675635</v>
      </c>
      <c r="J2332">
        <v>2</v>
      </c>
      <c r="K2332" s="1" t="s">
        <v>5483</v>
      </c>
      <c r="L2332">
        <v>1</v>
      </c>
      <c r="M2332" s="4">
        <v>2.700524127324551</v>
      </c>
      <c r="N2332" s="5">
        <v>12842.08</v>
      </c>
      <c r="O2332" s="5">
        <f>IF(March_21[[#This Row],[WIN_OSE]]=0,('Summary Sheet'!$O$1)-('Summary Sheet'!$O$1*2%),-'Summary Sheet'!$O$1*(March_21[[#This Row],[BSP]]-1))</f>
        <v>-3.4010482546491021</v>
      </c>
    </row>
    <row r="2333" spans="1:15" x14ac:dyDescent="0.25">
      <c r="A2333">
        <v>180712147</v>
      </c>
      <c r="B2333" s="1" t="s">
        <v>16</v>
      </c>
      <c r="C2333" s="1" t="s">
        <v>3119</v>
      </c>
      <c r="D2333" s="1" t="s">
        <v>7038</v>
      </c>
      <c r="E2333" s="1" t="s">
        <v>27</v>
      </c>
      <c r="F2333" s="1" t="s">
        <v>28</v>
      </c>
      <c r="G2333" s="2">
        <v>44272</v>
      </c>
      <c r="H2333" s="3">
        <v>0.86319444444444449</v>
      </c>
      <c r="I2333">
        <v>32149530</v>
      </c>
      <c r="J2333">
        <v>6</v>
      </c>
      <c r="K2333" s="1" t="s">
        <v>5231</v>
      </c>
      <c r="L2333">
        <v>0</v>
      </c>
      <c r="M2333" s="4">
        <v>3.7797617074255765</v>
      </c>
      <c r="N2333" s="5">
        <v>10638.44</v>
      </c>
      <c r="O2333" s="5">
        <f>IF(March_21[[#This Row],[WIN_OSE]]=0,('Summary Sheet'!$O$1)-('Summary Sheet'!$O$1*2%),-'Summary Sheet'!$O$1*(March_21[[#This Row],[BSP]]-1))</f>
        <v>1.96</v>
      </c>
    </row>
    <row r="2334" spans="1:15" x14ac:dyDescent="0.25">
      <c r="A2334">
        <v>180712149</v>
      </c>
      <c r="B2334" s="1" t="s">
        <v>16</v>
      </c>
      <c r="C2334" s="1" t="s">
        <v>3119</v>
      </c>
      <c r="D2334" s="1" t="s">
        <v>7038</v>
      </c>
      <c r="E2334" s="1" t="s">
        <v>24</v>
      </c>
      <c r="F2334" s="1" t="s">
        <v>25</v>
      </c>
      <c r="G2334" s="2">
        <v>44272</v>
      </c>
      <c r="H2334" s="3">
        <v>0.87638888888888888</v>
      </c>
      <c r="I2334">
        <v>38193160</v>
      </c>
      <c r="J2334">
        <v>5</v>
      </c>
      <c r="K2334" s="1" t="s">
        <v>5874</v>
      </c>
      <c r="L2334">
        <v>0</v>
      </c>
      <c r="M2334" s="4">
        <v>4.3</v>
      </c>
      <c r="N2334" s="5">
        <v>6344.74</v>
      </c>
      <c r="O2334" s="5">
        <f>IF(March_21[[#This Row],[WIN_OSE]]=0,('Summary Sheet'!$O$1)-('Summary Sheet'!$O$1*2%),-'Summary Sheet'!$O$1*(March_21[[#This Row],[BSP]]-1))</f>
        <v>1.96</v>
      </c>
    </row>
    <row r="2335" spans="1:15" x14ac:dyDescent="0.25">
      <c r="A2335">
        <v>180712151</v>
      </c>
      <c r="B2335" s="1" t="s">
        <v>16</v>
      </c>
      <c r="C2335" s="1" t="s">
        <v>3119</v>
      </c>
      <c r="D2335" s="1" t="s">
        <v>7038</v>
      </c>
      <c r="E2335" s="1" t="s">
        <v>39</v>
      </c>
      <c r="F2335" s="1" t="s">
        <v>25</v>
      </c>
      <c r="G2335" s="2">
        <v>44272</v>
      </c>
      <c r="H2335" s="3">
        <v>0.88749999999999996</v>
      </c>
      <c r="I2335">
        <v>37916646</v>
      </c>
      <c r="J2335">
        <v>2</v>
      </c>
      <c r="K2335" s="1" t="s">
        <v>4745</v>
      </c>
      <c r="L2335">
        <v>0</v>
      </c>
      <c r="M2335" s="4">
        <v>3.5735072140000002</v>
      </c>
      <c r="N2335" s="5">
        <v>7900.56</v>
      </c>
      <c r="O2335" s="5">
        <f>IF(March_21[[#This Row],[WIN_OSE]]=0,('Summary Sheet'!$O$1)-('Summary Sheet'!$O$1*2%),-'Summary Sheet'!$O$1*(March_21[[#This Row],[BSP]]-1))</f>
        <v>1.96</v>
      </c>
    </row>
    <row r="2336" spans="1:15" x14ac:dyDescent="0.25">
      <c r="A2336">
        <v>180758642</v>
      </c>
      <c r="B2336" s="1" t="s">
        <v>23</v>
      </c>
      <c r="C2336" s="1" t="s">
        <v>3120</v>
      </c>
      <c r="D2336" s="1" t="s">
        <v>7039</v>
      </c>
      <c r="E2336" s="1" t="s">
        <v>43</v>
      </c>
      <c r="F2336" s="1" t="s">
        <v>31</v>
      </c>
      <c r="G2336" s="2">
        <v>44273</v>
      </c>
      <c r="H2336" s="3">
        <v>0.45347222222222222</v>
      </c>
      <c r="I2336">
        <v>38511894</v>
      </c>
      <c r="J2336">
        <v>6</v>
      </c>
      <c r="K2336" s="1" t="s">
        <v>4690</v>
      </c>
      <c r="L2336">
        <v>1</v>
      </c>
      <c r="M2336" s="4">
        <v>4.6574039625712622</v>
      </c>
      <c r="N2336" s="5">
        <v>5066.3999999999996</v>
      </c>
      <c r="O2336" s="5">
        <f>IF(March_21[[#This Row],[WIN_OSE]]=0,('Summary Sheet'!$O$1)-('Summary Sheet'!$O$1*2%),-'Summary Sheet'!$O$1*(March_21[[#This Row],[BSP]]-1))</f>
        <v>-7.3148079251425244</v>
      </c>
    </row>
    <row r="2337" spans="1:15" x14ac:dyDescent="0.25">
      <c r="A2337">
        <v>180758644</v>
      </c>
      <c r="B2337" s="1" t="s">
        <v>23</v>
      </c>
      <c r="C2337" s="1" t="s">
        <v>3120</v>
      </c>
      <c r="D2337" s="1" t="s">
        <v>7039</v>
      </c>
      <c r="E2337" s="1" t="s">
        <v>65</v>
      </c>
      <c r="F2337" s="1" t="s">
        <v>31</v>
      </c>
      <c r="G2337" s="2">
        <v>44273</v>
      </c>
      <c r="H2337" s="3">
        <v>0.46458333333333335</v>
      </c>
      <c r="I2337">
        <v>38663006</v>
      </c>
      <c r="J2337">
        <v>3</v>
      </c>
      <c r="K2337" s="1" t="s">
        <v>5351</v>
      </c>
      <c r="L2337">
        <v>1</v>
      </c>
      <c r="M2337" s="4">
        <v>1.972492084</v>
      </c>
      <c r="N2337" s="5">
        <v>15704.16</v>
      </c>
      <c r="O2337" s="5">
        <f>IF(March_21[[#This Row],[WIN_OSE]]=0,('Summary Sheet'!$O$1)-('Summary Sheet'!$O$1*2%),-'Summary Sheet'!$O$1*(March_21[[#This Row],[BSP]]-1))</f>
        <v>-1.944984168</v>
      </c>
    </row>
    <row r="2338" spans="1:15" x14ac:dyDescent="0.25">
      <c r="A2338">
        <v>180758646</v>
      </c>
      <c r="B2338" s="1" t="s">
        <v>23</v>
      </c>
      <c r="C2338" s="1" t="s">
        <v>3120</v>
      </c>
      <c r="D2338" s="1" t="s">
        <v>7039</v>
      </c>
      <c r="E2338" s="1" t="s">
        <v>30</v>
      </c>
      <c r="F2338" s="1" t="s">
        <v>31</v>
      </c>
      <c r="G2338" s="2">
        <v>44273</v>
      </c>
      <c r="H2338" s="3">
        <v>0.47499999999999998</v>
      </c>
      <c r="I2338">
        <v>38711589</v>
      </c>
      <c r="J2338">
        <v>1</v>
      </c>
      <c r="K2338" s="1" t="s">
        <v>6307</v>
      </c>
      <c r="L2338">
        <v>1</v>
      </c>
      <c r="M2338" s="4">
        <v>2.5550427838777248</v>
      </c>
      <c r="N2338" s="5">
        <v>10994.66</v>
      </c>
      <c r="O2338" s="5">
        <f>IF(March_21[[#This Row],[WIN_OSE]]=0,('Summary Sheet'!$O$1)-('Summary Sheet'!$O$1*2%),-'Summary Sheet'!$O$1*(March_21[[#This Row],[BSP]]-1))</f>
        <v>-3.1100855677554495</v>
      </c>
    </row>
    <row r="2339" spans="1:15" x14ac:dyDescent="0.25">
      <c r="A2339">
        <v>180758648</v>
      </c>
      <c r="B2339" s="1" t="s">
        <v>23</v>
      </c>
      <c r="C2339" s="1" t="s">
        <v>3120</v>
      </c>
      <c r="D2339" s="1" t="s">
        <v>7039</v>
      </c>
      <c r="E2339" s="1" t="s">
        <v>289</v>
      </c>
      <c r="F2339" s="1" t="s">
        <v>290</v>
      </c>
      <c r="G2339" s="2">
        <v>44273</v>
      </c>
      <c r="H2339" s="3">
        <v>0.48541666666666666</v>
      </c>
      <c r="I2339">
        <v>25921412</v>
      </c>
      <c r="J2339">
        <v>5</v>
      </c>
      <c r="K2339" s="1" t="s">
        <v>6515</v>
      </c>
      <c r="L2339">
        <v>0</v>
      </c>
      <c r="M2339" s="4">
        <v>2.3445630783058</v>
      </c>
      <c r="N2339" s="5">
        <v>12900.54</v>
      </c>
      <c r="O2339" s="5">
        <f>IF(March_21[[#This Row],[WIN_OSE]]=0,('Summary Sheet'!$O$1)-('Summary Sheet'!$O$1*2%),-'Summary Sheet'!$O$1*(March_21[[#This Row],[BSP]]-1))</f>
        <v>1.96</v>
      </c>
    </row>
    <row r="2340" spans="1:15" x14ac:dyDescent="0.25">
      <c r="A2340">
        <v>180758650</v>
      </c>
      <c r="B2340" s="1" t="s">
        <v>23</v>
      </c>
      <c r="C2340" s="1" t="s">
        <v>3120</v>
      </c>
      <c r="D2340" s="1" t="s">
        <v>7039</v>
      </c>
      <c r="E2340" s="1" t="s">
        <v>39</v>
      </c>
      <c r="F2340" s="1" t="s">
        <v>31</v>
      </c>
      <c r="G2340" s="2">
        <v>44273</v>
      </c>
      <c r="H2340" s="3">
        <v>0.49583333333333335</v>
      </c>
      <c r="I2340">
        <v>38701350</v>
      </c>
      <c r="J2340">
        <v>4</v>
      </c>
      <c r="K2340" s="1" t="s">
        <v>3655</v>
      </c>
      <c r="L2340">
        <v>0</v>
      </c>
      <c r="M2340" s="4">
        <v>2.5825783427246645</v>
      </c>
      <c r="N2340" s="5">
        <v>12516.42</v>
      </c>
      <c r="O2340" s="5">
        <f>IF(March_21[[#This Row],[WIN_OSE]]=0,('Summary Sheet'!$O$1)-('Summary Sheet'!$O$1*2%),-'Summary Sheet'!$O$1*(March_21[[#This Row],[BSP]]-1))</f>
        <v>1.96</v>
      </c>
    </row>
    <row r="2341" spans="1:15" x14ac:dyDescent="0.25">
      <c r="A2341">
        <v>180758652</v>
      </c>
      <c r="B2341" s="1" t="s">
        <v>23</v>
      </c>
      <c r="C2341" s="1" t="s">
        <v>3120</v>
      </c>
      <c r="D2341" s="1" t="s">
        <v>7039</v>
      </c>
      <c r="E2341" s="1" t="s">
        <v>41</v>
      </c>
      <c r="F2341" s="1" t="s">
        <v>31</v>
      </c>
      <c r="G2341" s="2">
        <v>44273</v>
      </c>
      <c r="H2341" s="3">
        <v>0.50624999999999998</v>
      </c>
      <c r="I2341">
        <v>28249565</v>
      </c>
      <c r="J2341">
        <v>3</v>
      </c>
      <c r="K2341" s="1" t="s">
        <v>4198</v>
      </c>
      <c r="L2341">
        <v>0</v>
      </c>
      <c r="M2341" s="4">
        <v>3.0218700173370605</v>
      </c>
      <c r="N2341" s="5">
        <v>8888.08</v>
      </c>
      <c r="O2341" s="5">
        <f>IF(March_21[[#This Row],[WIN_OSE]]=0,('Summary Sheet'!$O$1)-('Summary Sheet'!$O$1*2%),-'Summary Sheet'!$O$1*(March_21[[#This Row],[BSP]]-1))</f>
        <v>1.96</v>
      </c>
    </row>
    <row r="2342" spans="1:15" x14ac:dyDescent="0.25">
      <c r="A2342">
        <v>180758654</v>
      </c>
      <c r="B2342" s="1" t="s">
        <v>23</v>
      </c>
      <c r="C2342" s="1" t="s">
        <v>3120</v>
      </c>
      <c r="D2342" s="1" t="s">
        <v>7039</v>
      </c>
      <c r="E2342" s="1" t="s">
        <v>289</v>
      </c>
      <c r="F2342" s="1" t="s">
        <v>290</v>
      </c>
      <c r="G2342" s="2">
        <v>44273</v>
      </c>
      <c r="H2342" s="3">
        <v>0.51666666666666672</v>
      </c>
      <c r="I2342">
        <v>35549580</v>
      </c>
      <c r="J2342">
        <v>4</v>
      </c>
      <c r="K2342" s="1" t="s">
        <v>6713</v>
      </c>
      <c r="L2342">
        <v>1</v>
      </c>
      <c r="M2342" s="4">
        <v>3.1435047333441615</v>
      </c>
      <c r="N2342" s="5">
        <v>7562.24</v>
      </c>
      <c r="O2342" s="5">
        <f>IF(March_21[[#This Row],[WIN_OSE]]=0,('Summary Sheet'!$O$1)-('Summary Sheet'!$O$1*2%),-'Summary Sheet'!$O$1*(March_21[[#This Row],[BSP]]-1))</f>
        <v>-4.2870094666883229</v>
      </c>
    </row>
    <row r="2343" spans="1:15" x14ac:dyDescent="0.25">
      <c r="A2343">
        <v>180758656</v>
      </c>
      <c r="B2343" s="1" t="s">
        <v>23</v>
      </c>
      <c r="C2343" s="1" t="s">
        <v>3120</v>
      </c>
      <c r="D2343" s="1" t="s">
        <v>7039</v>
      </c>
      <c r="E2343" s="1" t="s">
        <v>47</v>
      </c>
      <c r="F2343" s="1" t="s">
        <v>31</v>
      </c>
      <c r="G2343" s="2">
        <v>44273</v>
      </c>
      <c r="H2343" s="3">
        <v>0.52708333333333335</v>
      </c>
      <c r="I2343">
        <v>38739862</v>
      </c>
      <c r="J2343">
        <v>1</v>
      </c>
      <c r="K2343" s="1" t="s">
        <v>6583</v>
      </c>
      <c r="L2343">
        <v>0</v>
      </c>
      <c r="M2343" s="4">
        <v>3.8586487733572348</v>
      </c>
      <c r="N2343" s="5">
        <v>7412.18</v>
      </c>
      <c r="O2343" s="5">
        <f>IF(March_21[[#This Row],[WIN_OSE]]=0,('Summary Sheet'!$O$1)-('Summary Sheet'!$O$1*2%),-'Summary Sheet'!$O$1*(March_21[[#This Row],[BSP]]-1))</f>
        <v>1.96</v>
      </c>
    </row>
    <row r="2344" spans="1:15" x14ac:dyDescent="0.25">
      <c r="A2344">
        <v>180758658</v>
      </c>
      <c r="B2344" s="1" t="s">
        <v>23</v>
      </c>
      <c r="C2344" s="1" t="s">
        <v>3120</v>
      </c>
      <c r="D2344" s="1" t="s">
        <v>7039</v>
      </c>
      <c r="E2344" s="1" t="s">
        <v>32</v>
      </c>
      <c r="F2344" s="1" t="s">
        <v>31</v>
      </c>
      <c r="G2344" s="2">
        <v>44273</v>
      </c>
      <c r="H2344" s="3">
        <v>0.53749999999999998</v>
      </c>
      <c r="I2344">
        <v>38451677</v>
      </c>
      <c r="J2344">
        <v>5</v>
      </c>
      <c r="K2344" s="1" t="s">
        <v>5075</v>
      </c>
      <c r="L2344">
        <v>1</v>
      </c>
      <c r="M2344" s="4">
        <v>3.2</v>
      </c>
      <c r="N2344" s="5">
        <v>8943</v>
      </c>
      <c r="O2344" s="5">
        <f>IF(March_21[[#This Row],[WIN_OSE]]=0,('Summary Sheet'!$O$1)-('Summary Sheet'!$O$1*2%),-'Summary Sheet'!$O$1*(March_21[[#This Row],[BSP]]-1))</f>
        <v>-4.4000000000000004</v>
      </c>
    </row>
    <row r="2345" spans="1:15" x14ac:dyDescent="0.25">
      <c r="A2345">
        <v>180758660</v>
      </c>
      <c r="B2345" s="1" t="s">
        <v>23</v>
      </c>
      <c r="C2345" s="1" t="s">
        <v>3120</v>
      </c>
      <c r="D2345" s="1" t="s">
        <v>7039</v>
      </c>
      <c r="E2345" s="1" t="s">
        <v>24</v>
      </c>
      <c r="F2345" s="1" t="s">
        <v>31</v>
      </c>
      <c r="G2345" s="2">
        <v>44273</v>
      </c>
      <c r="H2345" s="3">
        <v>0.54791666666666672</v>
      </c>
      <c r="I2345">
        <v>24756997</v>
      </c>
      <c r="J2345">
        <v>6</v>
      </c>
      <c r="K2345" s="1" t="s">
        <v>3353</v>
      </c>
      <c r="L2345">
        <v>0</v>
      </c>
      <c r="M2345" s="4">
        <v>3.4127989666949721</v>
      </c>
      <c r="N2345" s="5">
        <v>4750.24</v>
      </c>
      <c r="O2345" s="5">
        <f>IF(March_21[[#This Row],[WIN_OSE]]=0,('Summary Sheet'!$O$1)-('Summary Sheet'!$O$1*2%),-'Summary Sheet'!$O$1*(March_21[[#This Row],[BSP]]-1))</f>
        <v>1.96</v>
      </c>
    </row>
    <row r="2346" spans="1:15" x14ac:dyDescent="0.25">
      <c r="A2346">
        <v>180758662</v>
      </c>
      <c r="B2346" s="1" t="s">
        <v>23</v>
      </c>
      <c r="C2346" s="1" t="s">
        <v>3120</v>
      </c>
      <c r="D2346" s="1" t="s">
        <v>7039</v>
      </c>
      <c r="E2346" s="1" t="s">
        <v>45</v>
      </c>
      <c r="F2346" s="1" t="s">
        <v>179</v>
      </c>
      <c r="G2346" s="2">
        <v>44273</v>
      </c>
      <c r="H2346" s="3">
        <v>0.55833333333333335</v>
      </c>
      <c r="I2346">
        <v>36414613</v>
      </c>
      <c r="J2346">
        <v>6</v>
      </c>
      <c r="K2346" s="1" t="s">
        <v>5359</v>
      </c>
      <c r="L2346">
        <v>0</v>
      </c>
      <c r="M2346" s="4">
        <v>2.6733975272777197</v>
      </c>
      <c r="N2346" s="5">
        <v>10024.540000000001</v>
      </c>
      <c r="O2346" s="5">
        <f>IF(March_21[[#This Row],[WIN_OSE]]=0,('Summary Sheet'!$O$1)-('Summary Sheet'!$O$1*2%),-'Summary Sheet'!$O$1*(March_21[[#This Row],[BSP]]-1))</f>
        <v>1.96</v>
      </c>
    </row>
    <row r="2347" spans="1:15" x14ac:dyDescent="0.25">
      <c r="A2347">
        <v>180758664</v>
      </c>
      <c r="B2347" s="1" t="s">
        <v>23</v>
      </c>
      <c r="C2347" s="1" t="s">
        <v>3120</v>
      </c>
      <c r="D2347" s="1" t="s">
        <v>7039</v>
      </c>
      <c r="E2347" s="1" t="s">
        <v>41</v>
      </c>
      <c r="F2347" s="1" t="s">
        <v>31</v>
      </c>
      <c r="G2347" s="2">
        <v>44273</v>
      </c>
      <c r="H2347" s="3">
        <v>0.56874999999999998</v>
      </c>
      <c r="I2347">
        <v>38773385</v>
      </c>
      <c r="J2347">
        <v>3</v>
      </c>
      <c r="K2347" s="1" t="s">
        <v>6712</v>
      </c>
      <c r="L2347">
        <v>1</v>
      </c>
      <c r="M2347" s="4">
        <v>2.96</v>
      </c>
      <c r="N2347" s="5">
        <v>8563.98</v>
      </c>
      <c r="O2347" s="5">
        <f>IF(March_21[[#This Row],[WIN_OSE]]=0,('Summary Sheet'!$O$1)-('Summary Sheet'!$O$1*2%),-'Summary Sheet'!$O$1*(March_21[[#This Row],[BSP]]-1))</f>
        <v>-3.92</v>
      </c>
    </row>
    <row r="2348" spans="1:15" x14ac:dyDescent="0.25">
      <c r="A2348">
        <v>180758679</v>
      </c>
      <c r="B2348" s="1" t="s">
        <v>19</v>
      </c>
      <c r="C2348" s="1" t="s">
        <v>3140</v>
      </c>
      <c r="D2348" s="1" t="s">
        <v>7039</v>
      </c>
      <c r="E2348" s="1" t="s">
        <v>47</v>
      </c>
      <c r="F2348" s="1" t="s">
        <v>44</v>
      </c>
      <c r="G2348" s="2">
        <v>44273</v>
      </c>
      <c r="H2348" s="3">
        <v>0.46736111111111112</v>
      </c>
      <c r="I2348">
        <v>15612246</v>
      </c>
      <c r="J2348">
        <v>1</v>
      </c>
      <c r="K2348" s="1" t="s">
        <v>732</v>
      </c>
      <c r="L2348">
        <v>0</v>
      </c>
      <c r="M2348" s="4">
        <v>3</v>
      </c>
      <c r="N2348" s="5">
        <v>13324.68</v>
      </c>
      <c r="O2348" s="5">
        <f>IF(March_21[[#This Row],[WIN_OSE]]=0,('Summary Sheet'!$O$1)-('Summary Sheet'!$O$1*2%),-'Summary Sheet'!$O$1*(March_21[[#This Row],[BSP]]-1))</f>
        <v>1.96</v>
      </c>
    </row>
    <row r="2349" spans="1:15" x14ac:dyDescent="0.25">
      <c r="A2349">
        <v>180758681</v>
      </c>
      <c r="B2349" s="1" t="s">
        <v>19</v>
      </c>
      <c r="C2349" s="1" t="s">
        <v>3140</v>
      </c>
      <c r="D2349" s="1" t="s">
        <v>7039</v>
      </c>
      <c r="E2349" s="1" t="s">
        <v>41</v>
      </c>
      <c r="F2349" s="1" t="s">
        <v>44</v>
      </c>
      <c r="G2349" s="2">
        <v>44273</v>
      </c>
      <c r="H2349" s="3">
        <v>0.4777777777777778</v>
      </c>
      <c r="I2349">
        <v>21686240</v>
      </c>
      <c r="J2349">
        <v>3</v>
      </c>
      <c r="K2349" s="1" t="s">
        <v>6205</v>
      </c>
      <c r="L2349">
        <v>0</v>
      </c>
      <c r="M2349" s="4">
        <v>3.6197555405368629</v>
      </c>
      <c r="N2349" s="5">
        <v>8762.94</v>
      </c>
      <c r="O2349" s="5">
        <f>IF(March_21[[#This Row],[WIN_OSE]]=0,('Summary Sheet'!$O$1)-('Summary Sheet'!$O$1*2%),-'Summary Sheet'!$O$1*(March_21[[#This Row],[BSP]]-1))</f>
        <v>1.96</v>
      </c>
    </row>
    <row r="2350" spans="1:15" x14ac:dyDescent="0.25">
      <c r="A2350">
        <v>180758683</v>
      </c>
      <c r="B2350" s="1" t="s">
        <v>19</v>
      </c>
      <c r="C2350" s="1" t="s">
        <v>3140</v>
      </c>
      <c r="D2350" s="1" t="s">
        <v>7039</v>
      </c>
      <c r="E2350" s="1" t="s">
        <v>39</v>
      </c>
      <c r="F2350" s="1" t="s">
        <v>44</v>
      </c>
      <c r="G2350" s="2">
        <v>44273</v>
      </c>
      <c r="H2350" s="3">
        <v>0.48819444444444443</v>
      </c>
      <c r="I2350">
        <v>38689978</v>
      </c>
      <c r="J2350">
        <v>5</v>
      </c>
      <c r="K2350" s="1" t="s">
        <v>5903</v>
      </c>
      <c r="L2350">
        <v>0</v>
      </c>
      <c r="M2350" s="4">
        <v>4.4373665482038644</v>
      </c>
      <c r="N2350" s="5">
        <v>7847.9</v>
      </c>
      <c r="O2350" s="5">
        <f>IF(March_21[[#This Row],[WIN_OSE]]=0,('Summary Sheet'!$O$1)-('Summary Sheet'!$O$1*2%),-'Summary Sheet'!$O$1*(March_21[[#This Row],[BSP]]-1))</f>
        <v>1.96</v>
      </c>
    </row>
    <row r="2351" spans="1:15" x14ac:dyDescent="0.25">
      <c r="A2351">
        <v>180758685</v>
      </c>
      <c r="B2351" s="1" t="s">
        <v>19</v>
      </c>
      <c r="C2351" s="1" t="s">
        <v>3140</v>
      </c>
      <c r="D2351" s="1" t="s">
        <v>7039</v>
      </c>
      <c r="E2351" s="1" t="s">
        <v>20</v>
      </c>
      <c r="F2351" s="1" t="s">
        <v>44</v>
      </c>
      <c r="G2351" s="2">
        <v>44273</v>
      </c>
      <c r="H2351" s="3">
        <v>0.49861111111111112</v>
      </c>
      <c r="I2351">
        <v>38368812</v>
      </c>
      <c r="J2351">
        <v>4</v>
      </c>
      <c r="K2351" s="1" t="s">
        <v>5685</v>
      </c>
      <c r="L2351">
        <v>0</v>
      </c>
      <c r="M2351" s="4">
        <v>2.3486969434153</v>
      </c>
      <c r="N2351" s="5">
        <v>28292.7</v>
      </c>
      <c r="O2351" s="5">
        <f>IF(March_21[[#This Row],[WIN_OSE]]=0,('Summary Sheet'!$O$1)-('Summary Sheet'!$O$1*2%),-'Summary Sheet'!$O$1*(March_21[[#This Row],[BSP]]-1))</f>
        <v>1.96</v>
      </c>
    </row>
    <row r="2352" spans="1:15" x14ac:dyDescent="0.25">
      <c r="A2352">
        <v>180758687</v>
      </c>
      <c r="B2352" s="1" t="s">
        <v>19</v>
      </c>
      <c r="C2352" s="1" t="s">
        <v>3140</v>
      </c>
      <c r="D2352" s="1" t="s">
        <v>7039</v>
      </c>
      <c r="E2352" s="1" t="s">
        <v>48</v>
      </c>
      <c r="F2352" s="1" t="s">
        <v>54</v>
      </c>
      <c r="G2352" s="2">
        <v>44273</v>
      </c>
      <c r="H2352" s="3">
        <v>0.50902777777777775</v>
      </c>
      <c r="I2352">
        <v>37459934</v>
      </c>
      <c r="J2352">
        <v>1</v>
      </c>
      <c r="K2352" s="1" t="s">
        <v>5912</v>
      </c>
      <c r="L2352">
        <v>0</v>
      </c>
      <c r="M2352" s="4">
        <v>3.9642160003442406</v>
      </c>
      <c r="N2352" s="5">
        <v>4670.34</v>
      </c>
      <c r="O2352" s="5">
        <f>IF(March_21[[#This Row],[WIN_OSE]]=0,('Summary Sheet'!$O$1)-('Summary Sheet'!$O$1*2%),-'Summary Sheet'!$O$1*(March_21[[#This Row],[BSP]]-1))</f>
        <v>1.96</v>
      </c>
    </row>
    <row r="2353" spans="1:15" x14ac:dyDescent="0.25">
      <c r="A2353">
        <v>180758689</v>
      </c>
      <c r="B2353" s="1" t="s">
        <v>19</v>
      </c>
      <c r="C2353" s="1" t="s">
        <v>3140</v>
      </c>
      <c r="D2353" s="1" t="s">
        <v>7039</v>
      </c>
      <c r="E2353" s="1" t="s">
        <v>43</v>
      </c>
      <c r="F2353" s="1" t="s">
        <v>44</v>
      </c>
      <c r="G2353" s="2">
        <v>44273</v>
      </c>
      <c r="H2353" s="3">
        <v>0.51944444444444449</v>
      </c>
      <c r="I2353">
        <v>20890718</v>
      </c>
      <c r="J2353">
        <v>1</v>
      </c>
      <c r="K2353" s="1" t="s">
        <v>6590</v>
      </c>
      <c r="L2353">
        <v>0</v>
      </c>
      <c r="M2353" s="4">
        <v>3.3</v>
      </c>
      <c r="N2353" s="5">
        <v>5227.54</v>
      </c>
      <c r="O2353" s="5">
        <f>IF(March_21[[#This Row],[WIN_OSE]]=0,('Summary Sheet'!$O$1)-('Summary Sheet'!$O$1*2%),-'Summary Sheet'!$O$1*(March_21[[#This Row],[BSP]]-1))</f>
        <v>1.96</v>
      </c>
    </row>
    <row r="2354" spans="1:15" x14ac:dyDescent="0.25">
      <c r="A2354">
        <v>180758691</v>
      </c>
      <c r="B2354" s="1" t="s">
        <v>19</v>
      </c>
      <c r="C2354" s="1" t="s">
        <v>3140</v>
      </c>
      <c r="D2354" s="1" t="s">
        <v>7039</v>
      </c>
      <c r="E2354" s="1" t="s">
        <v>48</v>
      </c>
      <c r="F2354" s="1" t="s">
        <v>44</v>
      </c>
      <c r="G2354" s="2">
        <v>44273</v>
      </c>
      <c r="H2354" s="3">
        <v>0.52986111111111112</v>
      </c>
      <c r="I2354">
        <v>38772370</v>
      </c>
      <c r="J2354">
        <v>6</v>
      </c>
      <c r="K2354" s="1" t="s">
        <v>1088</v>
      </c>
      <c r="L2354">
        <v>1</v>
      </c>
      <c r="M2354" s="4">
        <v>2.66</v>
      </c>
      <c r="N2354" s="5">
        <v>7868.84</v>
      </c>
      <c r="O2354" s="5">
        <f>IF(March_21[[#This Row],[WIN_OSE]]=0,('Summary Sheet'!$O$1)-('Summary Sheet'!$O$1*2%),-'Summary Sheet'!$O$1*(March_21[[#This Row],[BSP]]-1))</f>
        <v>-3.3200000000000003</v>
      </c>
    </row>
    <row r="2355" spans="1:15" x14ac:dyDescent="0.25">
      <c r="A2355">
        <v>180758693</v>
      </c>
      <c r="B2355" s="1" t="s">
        <v>19</v>
      </c>
      <c r="C2355" s="1" t="s">
        <v>3140</v>
      </c>
      <c r="D2355" s="1" t="s">
        <v>7039</v>
      </c>
      <c r="E2355" s="1" t="s">
        <v>48</v>
      </c>
      <c r="F2355" s="1" t="s">
        <v>44</v>
      </c>
      <c r="G2355" s="2">
        <v>44273</v>
      </c>
      <c r="H2355" s="3">
        <v>0.54027777777777775</v>
      </c>
      <c r="I2355">
        <v>22783494</v>
      </c>
      <c r="J2355">
        <v>6</v>
      </c>
      <c r="K2355" s="1" t="s">
        <v>5917</v>
      </c>
      <c r="L2355">
        <v>1</v>
      </c>
      <c r="M2355" s="4">
        <v>3.8</v>
      </c>
      <c r="N2355" s="5">
        <v>3608.1</v>
      </c>
      <c r="O2355" s="5">
        <f>IF(March_21[[#This Row],[WIN_OSE]]=0,('Summary Sheet'!$O$1)-('Summary Sheet'!$O$1*2%),-'Summary Sheet'!$O$1*(March_21[[#This Row],[BSP]]-1))</f>
        <v>-5.6</v>
      </c>
    </row>
    <row r="2356" spans="1:15" x14ac:dyDescent="0.25">
      <c r="A2356">
        <v>180758695</v>
      </c>
      <c r="B2356" s="1" t="s">
        <v>19</v>
      </c>
      <c r="C2356" s="1" t="s">
        <v>3140</v>
      </c>
      <c r="D2356" s="1" t="s">
        <v>7039</v>
      </c>
      <c r="E2356" s="1" t="s">
        <v>48</v>
      </c>
      <c r="F2356" s="1" t="s">
        <v>44</v>
      </c>
      <c r="G2356" s="2">
        <v>44273</v>
      </c>
      <c r="H2356" s="3">
        <v>0.55069444444444449</v>
      </c>
      <c r="I2356">
        <v>27218459</v>
      </c>
      <c r="J2356">
        <v>6</v>
      </c>
      <c r="K2356" s="1" t="s">
        <v>5910</v>
      </c>
      <c r="L2356">
        <v>0</v>
      </c>
      <c r="M2356" s="4">
        <v>2.8853524416377336</v>
      </c>
      <c r="N2356" s="5">
        <v>5368.26</v>
      </c>
      <c r="O2356" s="5">
        <f>IF(March_21[[#This Row],[WIN_OSE]]=0,('Summary Sheet'!$O$1)-('Summary Sheet'!$O$1*2%),-'Summary Sheet'!$O$1*(March_21[[#This Row],[BSP]]-1))</f>
        <v>1.96</v>
      </c>
    </row>
    <row r="2357" spans="1:15" x14ac:dyDescent="0.25">
      <c r="A2357">
        <v>180758697</v>
      </c>
      <c r="B2357" s="1" t="s">
        <v>19</v>
      </c>
      <c r="C2357" s="1" t="s">
        <v>3140</v>
      </c>
      <c r="D2357" s="1" t="s">
        <v>7039</v>
      </c>
      <c r="E2357" s="1" t="s">
        <v>24</v>
      </c>
      <c r="F2357" s="1" t="s">
        <v>44</v>
      </c>
      <c r="G2357" s="2">
        <v>44273</v>
      </c>
      <c r="H2357" s="3">
        <v>0.56111111111111112</v>
      </c>
      <c r="I2357">
        <v>38349142</v>
      </c>
      <c r="J2357">
        <v>2</v>
      </c>
      <c r="K2357" s="1" t="s">
        <v>598</v>
      </c>
      <c r="L2357">
        <v>0</v>
      </c>
      <c r="M2357" s="4">
        <v>2.6556656049999998</v>
      </c>
      <c r="N2357" s="5">
        <v>6489.9</v>
      </c>
      <c r="O2357" s="5">
        <f>IF(March_21[[#This Row],[WIN_OSE]]=0,('Summary Sheet'!$O$1)-('Summary Sheet'!$O$1*2%),-'Summary Sheet'!$O$1*(March_21[[#This Row],[BSP]]-1))</f>
        <v>1.96</v>
      </c>
    </row>
    <row r="2358" spans="1:15" x14ac:dyDescent="0.25">
      <c r="A2358">
        <v>180758699</v>
      </c>
      <c r="B2358" s="1" t="s">
        <v>19</v>
      </c>
      <c r="C2358" s="1" t="s">
        <v>3140</v>
      </c>
      <c r="D2358" s="1" t="s">
        <v>7039</v>
      </c>
      <c r="E2358" s="1" t="s">
        <v>49</v>
      </c>
      <c r="F2358" s="1" t="s">
        <v>78</v>
      </c>
      <c r="G2358" s="2">
        <v>44273</v>
      </c>
      <c r="H2358" s="3">
        <v>0.57222222222222219</v>
      </c>
      <c r="I2358">
        <v>18319243</v>
      </c>
      <c r="J2358">
        <v>3</v>
      </c>
      <c r="K2358" s="1" t="s">
        <v>5916</v>
      </c>
      <c r="L2358">
        <v>0</v>
      </c>
      <c r="M2358" s="4">
        <v>2.8868664278729907</v>
      </c>
      <c r="N2358" s="5">
        <v>4123.28</v>
      </c>
      <c r="O2358" s="5">
        <f>IF(March_21[[#This Row],[WIN_OSE]]=0,('Summary Sheet'!$O$1)-('Summary Sheet'!$O$1*2%),-'Summary Sheet'!$O$1*(March_21[[#This Row],[BSP]]-1))</f>
        <v>1.96</v>
      </c>
    </row>
    <row r="2359" spans="1:15" x14ac:dyDescent="0.25">
      <c r="A2359">
        <v>180758701</v>
      </c>
      <c r="B2359" s="1" t="s">
        <v>19</v>
      </c>
      <c r="C2359" s="1" t="s">
        <v>3140</v>
      </c>
      <c r="D2359" s="1" t="s">
        <v>7039</v>
      </c>
      <c r="E2359" s="1" t="s">
        <v>41</v>
      </c>
      <c r="F2359" s="1" t="s">
        <v>44</v>
      </c>
      <c r="G2359" s="2">
        <v>44273</v>
      </c>
      <c r="H2359" s="3">
        <v>0.58263888888888893</v>
      </c>
      <c r="I2359">
        <v>38251939</v>
      </c>
      <c r="J2359">
        <v>6</v>
      </c>
      <c r="K2359" s="1" t="s">
        <v>1295</v>
      </c>
      <c r="L2359">
        <v>0</v>
      </c>
      <c r="M2359" s="4">
        <v>3.9794019907417528</v>
      </c>
      <c r="N2359" s="5">
        <v>1211.56</v>
      </c>
      <c r="O2359" s="5">
        <f>IF(March_21[[#This Row],[WIN_OSE]]=0,('Summary Sheet'!$O$1)-('Summary Sheet'!$O$1*2%),-'Summary Sheet'!$O$1*(March_21[[#This Row],[BSP]]-1))</f>
        <v>1.96</v>
      </c>
    </row>
    <row r="2360" spans="1:15" x14ac:dyDescent="0.25">
      <c r="A2360">
        <v>180758864</v>
      </c>
      <c r="B2360" s="1" t="s">
        <v>23</v>
      </c>
      <c r="C2360" s="1" t="s">
        <v>5302</v>
      </c>
      <c r="D2360" s="1" t="s">
        <v>7039</v>
      </c>
      <c r="E2360" s="1" t="s">
        <v>27</v>
      </c>
      <c r="F2360" s="1" t="s">
        <v>46</v>
      </c>
      <c r="G2360" s="2">
        <v>44273</v>
      </c>
      <c r="H2360" s="3">
        <v>0.44861111111111113</v>
      </c>
      <c r="I2360">
        <v>25871804</v>
      </c>
      <c r="J2360">
        <v>5</v>
      </c>
      <c r="K2360" s="1" t="s">
        <v>5921</v>
      </c>
      <c r="L2360">
        <v>1</v>
      </c>
      <c r="M2360" s="4">
        <v>3.3908447314906511</v>
      </c>
      <c r="N2360" s="5">
        <v>7664.72</v>
      </c>
      <c r="O2360" s="5">
        <f>IF(March_21[[#This Row],[WIN_OSE]]=0,('Summary Sheet'!$O$1)-('Summary Sheet'!$O$1*2%),-'Summary Sheet'!$O$1*(March_21[[#This Row],[BSP]]-1))</f>
        <v>-4.7816894629813023</v>
      </c>
    </row>
    <row r="2361" spans="1:15" x14ac:dyDescent="0.25">
      <c r="A2361">
        <v>180758866</v>
      </c>
      <c r="B2361" s="1" t="s">
        <v>23</v>
      </c>
      <c r="C2361" s="1" t="s">
        <v>5302</v>
      </c>
      <c r="D2361" s="1" t="s">
        <v>7039</v>
      </c>
      <c r="E2361" s="1" t="s">
        <v>43</v>
      </c>
      <c r="F2361" s="1" t="s">
        <v>54</v>
      </c>
      <c r="G2361" s="2">
        <v>44273</v>
      </c>
      <c r="H2361" s="3">
        <v>0.45902777777777776</v>
      </c>
      <c r="I2361">
        <v>38854518</v>
      </c>
      <c r="J2361">
        <v>1</v>
      </c>
      <c r="K2361" s="1" t="s">
        <v>6896</v>
      </c>
      <c r="L2361">
        <v>0</v>
      </c>
      <c r="M2361" s="4">
        <v>4.7357432933510424</v>
      </c>
      <c r="N2361" s="5">
        <v>6547.84</v>
      </c>
      <c r="O2361" s="5">
        <f>IF(March_21[[#This Row],[WIN_OSE]]=0,('Summary Sheet'!$O$1)-('Summary Sheet'!$O$1*2%),-'Summary Sheet'!$O$1*(March_21[[#This Row],[BSP]]-1))</f>
        <v>1.96</v>
      </c>
    </row>
    <row r="2362" spans="1:15" x14ac:dyDescent="0.25">
      <c r="A2362">
        <v>180758868</v>
      </c>
      <c r="B2362" s="1" t="s">
        <v>23</v>
      </c>
      <c r="C2362" s="1" t="s">
        <v>5302</v>
      </c>
      <c r="D2362" s="1" t="s">
        <v>7039</v>
      </c>
      <c r="E2362" s="1" t="s">
        <v>45</v>
      </c>
      <c r="F2362" s="1" t="s">
        <v>46</v>
      </c>
      <c r="G2362" s="2">
        <v>44273</v>
      </c>
      <c r="H2362" s="3">
        <v>0.46944444444444444</v>
      </c>
      <c r="I2362">
        <v>38854519</v>
      </c>
      <c r="J2362">
        <v>4</v>
      </c>
      <c r="K2362" s="1" t="s">
        <v>4455</v>
      </c>
      <c r="L2362">
        <v>1</v>
      </c>
      <c r="M2362" s="4">
        <v>2.6941856071430816</v>
      </c>
      <c r="N2362" s="5">
        <v>7729.44</v>
      </c>
      <c r="O2362" s="5">
        <f>IF(March_21[[#This Row],[WIN_OSE]]=0,('Summary Sheet'!$O$1)-('Summary Sheet'!$O$1*2%),-'Summary Sheet'!$O$1*(March_21[[#This Row],[BSP]]-1))</f>
        <v>-3.3883712142861633</v>
      </c>
    </row>
    <row r="2363" spans="1:15" x14ac:dyDescent="0.25">
      <c r="A2363">
        <v>180758870</v>
      </c>
      <c r="B2363" s="1" t="s">
        <v>23</v>
      </c>
      <c r="C2363" s="1" t="s">
        <v>5302</v>
      </c>
      <c r="D2363" s="1" t="s">
        <v>7039</v>
      </c>
      <c r="E2363" s="1" t="s">
        <v>48</v>
      </c>
      <c r="F2363" s="1" t="s">
        <v>54</v>
      </c>
      <c r="G2363" s="2">
        <v>44273</v>
      </c>
      <c r="H2363" s="3">
        <v>0.47986111111111113</v>
      </c>
      <c r="I2363">
        <v>38163496</v>
      </c>
      <c r="J2363">
        <v>6</v>
      </c>
      <c r="K2363" s="1" t="s">
        <v>1204</v>
      </c>
      <c r="L2363">
        <v>0</v>
      </c>
      <c r="M2363" s="4">
        <v>3.05</v>
      </c>
      <c r="N2363" s="5">
        <v>9360.2199999999993</v>
      </c>
      <c r="O2363" s="5">
        <f>IF(March_21[[#This Row],[WIN_OSE]]=0,('Summary Sheet'!$O$1)-('Summary Sheet'!$O$1*2%),-'Summary Sheet'!$O$1*(March_21[[#This Row],[BSP]]-1))</f>
        <v>1.96</v>
      </c>
    </row>
    <row r="2364" spans="1:15" x14ac:dyDescent="0.25">
      <c r="A2364">
        <v>180758872</v>
      </c>
      <c r="B2364" s="1" t="s">
        <v>23</v>
      </c>
      <c r="C2364" s="1" t="s">
        <v>5302</v>
      </c>
      <c r="D2364" s="1" t="s">
        <v>7039</v>
      </c>
      <c r="E2364" s="1" t="s">
        <v>47</v>
      </c>
      <c r="F2364" s="1" t="s">
        <v>54</v>
      </c>
      <c r="G2364" s="2">
        <v>44273</v>
      </c>
      <c r="H2364" s="3">
        <v>0.49027777777777776</v>
      </c>
      <c r="I2364">
        <v>37339484</v>
      </c>
      <c r="J2364">
        <v>4</v>
      </c>
      <c r="K2364" s="1" t="s">
        <v>552</v>
      </c>
      <c r="L2364">
        <v>0</v>
      </c>
      <c r="M2364" s="4">
        <v>2.5954817864450175</v>
      </c>
      <c r="N2364" s="5">
        <v>12878.14</v>
      </c>
      <c r="O2364" s="5">
        <f>IF(March_21[[#This Row],[WIN_OSE]]=0,('Summary Sheet'!$O$1)-('Summary Sheet'!$O$1*2%),-'Summary Sheet'!$O$1*(March_21[[#This Row],[BSP]]-1))</f>
        <v>1.96</v>
      </c>
    </row>
    <row r="2365" spans="1:15" x14ac:dyDescent="0.25">
      <c r="A2365">
        <v>180758874</v>
      </c>
      <c r="B2365" s="1" t="s">
        <v>23</v>
      </c>
      <c r="C2365" s="1" t="s">
        <v>5302</v>
      </c>
      <c r="D2365" s="1" t="s">
        <v>7039</v>
      </c>
      <c r="E2365" s="1" t="s">
        <v>41</v>
      </c>
      <c r="F2365" s="1" t="s">
        <v>54</v>
      </c>
      <c r="G2365" s="2">
        <v>44273</v>
      </c>
      <c r="H2365" s="3">
        <v>0.50069444444444444</v>
      </c>
      <c r="I2365">
        <v>27459477</v>
      </c>
      <c r="J2365">
        <v>6</v>
      </c>
      <c r="K2365" s="1" t="s">
        <v>6527</v>
      </c>
      <c r="L2365">
        <v>1</v>
      </c>
      <c r="M2365" s="4">
        <v>3.6514832127973205</v>
      </c>
      <c r="N2365" s="5">
        <v>5235.24</v>
      </c>
      <c r="O2365" s="5">
        <f>IF(March_21[[#This Row],[WIN_OSE]]=0,('Summary Sheet'!$O$1)-('Summary Sheet'!$O$1*2%),-'Summary Sheet'!$O$1*(March_21[[#This Row],[BSP]]-1))</f>
        <v>-5.3029664255946409</v>
      </c>
    </row>
    <row r="2366" spans="1:15" x14ac:dyDescent="0.25">
      <c r="A2366">
        <v>180758876</v>
      </c>
      <c r="B2366" s="1" t="s">
        <v>23</v>
      </c>
      <c r="C2366" s="1" t="s">
        <v>5302</v>
      </c>
      <c r="D2366" s="1" t="s">
        <v>7039</v>
      </c>
      <c r="E2366" s="1" t="s">
        <v>45</v>
      </c>
      <c r="F2366" s="1" t="s">
        <v>46</v>
      </c>
      <c r="G2366" s="2">
        <v>44273</v>
      </c>
      <c r="H2366" s="3">
        <v>0.51111111111111107</v>
      </c>
      <c r="I2366">
        <v>37339503</v>
      </c>
      <c r="J2366">
        <v>5</v>
      </c>
      <c r="K2366" s="1" t="s">
        <v>5054</v>
      </c>
      <c r="L2366">
        <v>0</v>
      </c>
      <c r="M2366" s="4">
        <v>2.6998464431970213</v>
      </c>
      <c r="N2366" s="5">
        <v>10895.74</v>
      </c>
      <c r="O2366" s="5">
        <f>IF(March_21[[#This Row],[WIN_OSE]]=0,('Summary Sheet'!$O$1)-('Summary Sheet'!$O$1*2%),-'Summary Sheet'!$O$1*(March_21[[#This Row],[BSP]]-1))</f>
        <v>1.96</v>
      </c>
    </row>
    <row r="2367" spans="1:15" x14ac:dyDescent="0.25">
      <c r="A2367">
        <v>180758878</v>
      </c>
      <c r="B2367" s="1" t="s">
        <v>23</v>
      </c>
      <c r="C2367" s="1" t="s">
        <v>5302</v>
      </c>
      <c r="D2367" s="1" t="s">
        <v>7039</v>
      </c>
      <c r="E2367" s="1" t="s">
        <v>48</v>
      </c>
      <c r="F2367" s="1" t="s">
        <v>54</v>
      </c>
      <c r="G2367" s="2">
        <v>44273</v>
      </c>
      <c r="H2367" s="3">
        <v>0.52152777777777781</v>
      </c>
      <c r="I2367">
        <v>37307959</v>
      </c>
      <c r="J2367">
        <v>6</v>
      </c>
      <c r="K2367" s="1" t="s">
        <v>531</v>
      </c>
      <c r="L2367">
        <v>1</v>
      </c>
      <c r="M2367" s="4">
        <v>2.5</v>
      </c>
      <c r="N2367" s="5">
        <v>14240.16</v>
      </c>
      <c r="O2367" s="5">
        <f>IF(March_21[[#This Row],[WIN_OSE]]=0,('Summary Sheet'!$O$1)-('Summary Sheet'!$O$1*2%),-'Summary Sheet'!$O$1*(March_21[[#This Row],[BSP]]-1))</f>
        <v>-3</v>
      </c>
    </row>
    <row r="2368" spans="1:15" x14ac:dyDescent="0.25">
      <c r="A2368">
        <v>180758880</v>
      </c>
      <c r="B2368" s="1" t="s">
        <v>23</v>
      </c>
      <c r="C2368" s="1" t="s">
        <v>5302</v>
      </c>
      <c r="D2368" s="1" t="s">
        <v>7039</v>
      </c>
      <c r="E2368" s="1" t="s">
        <v>49</v>
      </c>
      <c r="F2368" s="1" t="s">
        <v>46</v>
      </c>
      <c r="G2368" s="2">
        <v>44273</v>
      </c>
      <c r="H2368" s="3">
        <v>0.53194444444444444</v>
      </c>
      <c r="I2368">
        <v>35600408</v>
      </c>
      <c r="J2368">
        <v>3</v>
      </c>
      <c r="K2368" s="1" t="s">
        <v>6526</v>
      </c>
      <c r="L2368">
        <v>0</v>
      </c>
      <c r="M2368" s="4">
        <v>3.1988606210000001</v>
      </c>
      <c r="N2368" s="5">
        <v>5664.88</v>
      </c>
      <c r="O2368" s="5">
        <f>IF(March_21[[#This Row],[WIN_OSE]]=0,('Summary Sheet'!$O$1)-('Summary Sheet'!$O$1*2%),-'Summary Sheet'!$O$1*(March_21[[#This Row],[BSP]]-1))</f>
        <v>1.96</v>
      </c>
    </row>
    <row r="2369" spans="1:15" x14ac:dyDescent="0.25">
      <c r="A2369">
        <v>180758882</v>
      </c>
      <c r="B2369" s="1" t="s">
        <v>23</v>
      </c>
      <c r="C2369" s="1" t="s">
        <v>5302</v>
      </c>
      <c r="D2369" s="1" t="s">
        <v>7039</v>
      </c>
      <c r="E2369" s="1" t="s">
        <v>43</v>
      </c>
      <c r="F2369" s="1" t="s">
        <v>54</v>
      </c>
      <c r="G2369" s="2">
        <v>44273</v>
      </c>
      <c r="H2369" s="3">
        <v>0.54305555555555551</v>
      </c>
      <c r="I2369">
        <v>38163492</v>
      </c>
      <c r="J2369">
        <v>2</v>
      </c>
      <c r="K2369" s="1" t="s">
        <v>1189</v>
      </c>
      <c r="L2369">
        <v>1</v>
      </c>
      <c r="M2369" s="4">
        <v>4.0475279853705448</v>
      </c>
      <c r="N2369" s="5">
        <v>6047.62</v>
      </c>
      <c r="O2369" s="5">
        <f>IF(March_21[[#This Row],[WIN_OSE]]=0,('Summary Sheet'!$O$1)-('Summary Sheet'!$O$1*2%),-'Summary Sheet'!$O$1*(March_21[[#This Row],[BSP]]-1))</f>
        <v>-6.0950559707410896</v>
      </c>
    </row>
    <row r="2370" spans="1:15" x14ac:dyDescent="0.25">
      <c r="A2370">
        <v>180758884</v>
      </c>
      <c r="B2370" s="1" t="s">
        <v>23</v>
      </c>
      <c r="C2370" s="1" t="s">
        <v>5302</v>
      </c>
      <c r="D2370" s="1" t="s">
        <v>7039</v>
      </c>
      <c r="E2370" s="1" t="s">
        <v>32</v>
      </c>
      <c r="F2370" s="1" t="s">
        <v>54</v>
      </c>
      <c r="G2370" s="2">
        <v>44273</v>
      </c>
      <c r="H2370" s="3">
        <v>0.55347222222222225</v>
      </c>
      <c r="I2370">
        <v>37527505</v>
      </c>
      <c r="J2370">
        <v>6</v>
      </c>
      <c r="K2370" s="1" t="s">
        <v>3652</v>
      </c>
      <c r="L2370">
        <v>1</v>
      </c>
      <c r="M2370" s="4">
        <v>3.1782748951869877</v>
      </c>
      <c r="N2370" s="5">
        <v>9666.16</v>
      </c>
      <c r="O2370" s="5">
        <f>IF(March_21[[#This Row],[WIN_OSE]]=0,('Summary Sheet'!$O$1)-('Summary Sheet'!$O$1*2%),-'Summary Sheet'!$O$1*(March_21[[#This Row],[BSP]]-1))</f>
        <v>-4.3565497903739754</v>
      </c>
    </row>
    <row r="2371" spans="1:15" x14ac:dyDescent="0.25">
      <c r="A2371">
        <v>180758886</v>
      </c>
      <c r="B2371" s="1" t="s">
        <v>23</v>
      </c>
      <c r="C2371" s="1" t="s">
        <v>5302</v>
      </c>
      <c r="D2371" s="1" t="s">
        <v>7039</v>
      </c>
      <c r="E2371" s="1" t="s">
        <v>20</v>
      </c>
      <c r="F2371" s="1" t="s">
        <v>54</v>
      </c>
      <c r="G2371" s="2">
        <v>44273</v>
      </c>
      <c r="H2371" s="3">
        <v>0.56458333333333333</v>
      </c>
      <c r="I2371">
        <v>22219299</v>
      </c>
      <c r="J2371">
        <v>1</v>
      </c>
      <c r="K2371" s="1" t="s">
        <v>5038</v>
      </c>
      <c r="L2371">
        <v>0</v>
      </c>
      <c r="M2371" s="4">
        <v>3.3738690417851833</v>
      </c>
      <c r="N2371" s="5">
        <v>8759.7199999999993</v>
      </c>
      <c r="O2371" s="5">
        <f>IF(March_21[[#This Row],[WIN_OSE]]=0,('Summary Sheet'!$O$1)-('Summary Sheet'!$O$1*2%),-'Summary Sheet'!$O$1*(March_21[[#This Row],[BSP]]-1))</f>
        <v>1.96</v>
      </c>
    </row>
    <row r="2372" spans="1:15" x14ac:dyDescent="0.25">
      <c r="A2372">
        <v>180758951</v>
      </c>
      <c r="B2372" s="1" t="s">
        <v>19</v>
      </c>
      <c r="C2372" s="1" t="s">
        <v>3136</v>
      </c>
      <c r="D2372" s="1" t="s">
        <v>7039</v>
      </c>
      <c r="E2372" s="1" t="s">
        <v>30</v>
      </c>
      <c r="F2372" s="1" t="s">
        <v>44</v>
      </c>
      <c r="G2372" s="2">
        <v>44273</v>
      </c>
      <c r="H2372" s="3">
        <v>0.58611111111111114</v>
      </c>
      <c r="I2372">
        <v>24163454</v>
      </c>
      <c r="J2372">
        <v>6</v>
      </c>
      <c r="K2372" s="1" t="s">
        <v>5032</v>
      </c>
      <c r="L2372">
        <v>0</v>
      </c>
      <c r="M2372" s="4">
        <v>2.06</v>
      </c>
      <c r="N2372" s="5">
        <v>19820.8</v>
      </c>
      <c r="O2372" s="5">
        <f>IF(March_21[[#This Row],[WIN_OSE]]=0,('Summary Sheet'!$O$1)-('Summary Sheet'!$O$1*2%),-'Summary Sheet'!$O$1*(March_21[[#This Row],[BSP]]-1))</f>
        <v>1.96</v>
      </c>
    </row>
    <row r="2373" spans="1:15" x14ac:dyDescent="0.25">
      <c r="A2373">
        <v>180758953</v>
      </c>
      <c r="B2373" s="1" t="s">
        <v>19</v>
      </c>
      <c r="C2373" s="1" t="s">
        <v>3136</v>
      </c>
      <c r="D2373" s="1" t="s">
        <v>7039</v>
      </c>
      <c r="E2373" s="1" t="s">
        <v>24</v>
      </c>
      <c r="F2373" s="1" t="s">
        <v>44</v>
      </c>
      <c r="G2373" s="2">
        <v>44273</v>
      </c>
      <c r="H2373" s="3">
        <v>0.59652777777777777</v>
      </c>
      <c r="I2373">
        <v>26426966</v>
      </c>
      <c r="J2373">
        <v>6</v>
      </c>
      <c r="K2373" s="1" t="s">
        <v>5937</v>
      </c>
      <c r="L2373">
        <v>0</v>
      </c>
      <c r="M2373" s="4">
        <v>2.1561579224402152</v>
      </c>
      <c r="N2373" s="5">
        <v>22760.6</v>
      </c>
      <c r="O2373" s="5">
        <f>IF(March_21[[#This Row],[WIN_OSE]]=0,('Summary Sheet'!$O$1)-('Summary Sheet'!$O$1*2%),-'Summary Sheet'!$O$1*(March_21[[#This Row],[BSP]]-1))</f>
        <v>1.96</v>
      </c>
    </row>
    <row r="2374" spans="1:15" x14ac:dyDescent="0.25">
      <c r="A2374">
        <v>180758955</v>
      </c>
      <c r="B2374" s="1" t="s">
        <v>19</v>
      </c>
      <c r="C2374" s="1" t="s">
        <v>3136</v>
      </c>
      <c r="D2374" s="1" t="s">
        <v>7039</v>
      </c>
      <c r="E2374" s="1" t="s">
        <v>49</v>
      </c>
      <c r="F2374" s="1" t="s">
        <v>305</v>
      </c>
      <c r="G2374" s="2">
        <v>44273</v>
      </c>
      <c r="H2374" s="3">
        <v>0.60833333333333328</v>
      </c>
      <c r="I2374">
        <v>38854681</v>
      </c>
      <c r="J2374">
        <v>1</v>
      </c>
      <c r="K2374" s="1" t="s">
        <v>6722</v>
      </c>
      <c r="L2374">
        <v>0</v>
      </c>
      <c r="M2374" s="4">
        <v>3.3344748431342301</v>
      </c>
      <c r="N2374" s="5">
        <v>8713.4599999999991</v>
      </c>
      <c r="O2374" s="5">
        <f>IF(March_21[[#This Row],[WIN_OSE]]=0,('Summary Sheet'!$O$1)-('Summary Sheet'!$O$1*2%),-'Summary Sheet'!$O$1*(March_21[[#This Row],[BSP]]-1))</f>
        <v>1.96</v>
      </c>
    </row>
    <row r="2375" spans="1:15" x14ac:dyDescent="0.25">
      <c r="A2375">
        <v>180758957</v>
      </c>
      <c r="B2375" s="1" t="s">
        <v>19</v>
      </c>
      <c r="C2375" s="1" t="s">
        <v>3136</v>
      </c>
      <c r="D2375" s="1" t="s">
        <v>7039</v>
      </c>
      <c r="E2375" s="1" t="s">
        <v>30</v>
      </c>
      <c r="F2375" s="1" t="s">
        <v>44</v>
      </c>
      <c r="G2375" s="2">
        <v>44273</v>
      </c>
      <c r="H2375" s="3">
        <v>0.62083333333333335</v>
      </c>
      <c r="I2375">
        <v>36380544</v>
      </c>
      <c r="J2375">
        <v>2</v>
      </c>
      <c r="K2375" s="1" t="s">
        <v>6634</v>
      </c>
      <c r="L2375">
        <v>0</v>
      </c>
      <c r="M2375" s="4">
        <v>3.3</v>
      </c>
      <c r="N2375" s="5">
        <v>7620.64</v>
      </c>
      <c r="O2375" s="5">
        <f>IF(March_21[[#This Row],[WIN_OSE]]=0,('Summary Sheet'!$O$1)-('Summary Sheet'!$O$1*2%),-'Summary Sheet'!$O$1*(March_21[[#This Row],[BSP]]-1))</f>
        <v>1.96</v>
      </c>
    </row>
    <row r="2376" spans="1:15" x14ac:dyDescent="0.25">
      <c r="A2376">
        <v>180758959</v>
      </c>
      <c r="B2376" s="1" t="s">
        <v>19</v>
      </c>
      <c r="C2376" s="1" t="s">
        <v>3136</v>
      </c>
      <c r="D2376" s="1" t="s">
        <v>7039</v>
      </c>
      <c r="E2376" s="1" t="s">
        <v>39</v>
      </c>
      <c r="F2376" s="1" t="s">
        <v>44</v>
      </c>
      <c r="G2376" s="2">
        <v>44273</v>
      </c>
      <c r="H2376" s="3">
        <v>0.63124999999999998</v>
      </c>
      <c r="I2376">
        <v>38537906</v>
      </c>
      <c r="J2376">
        <v>2</v>
      </c>
      <c r="K2376" s="1" t="s">
        <v>5144</v>
      </c>
      <c r="L2376">
        <v>0</v>
      </c>
      <c r="M2376" s="4">
        <v>3.3966068697551965</v>
      </c>
      <c r="N2376" s="5">
        <v>6154.36</v>
      </c>
      <c r="O2376" s="5">
        <f>IF(March_21[[#This Row],[WIN_OSE]]=0,('Summary Sheet'!$O$1)-('Summary Sheet'!$O$1*2%),-'Summary Sheet'!$O$1*(March_21[[#This Row],[BSP]]-1))</f>
        <v>1.96</v>
      </c>
    </row>
    <row r="2377" spans="1:15" x14ac:dyDescent="0.25">
      <c r="A2377">
        <v>180758961</v>
      </c>
      <c r="B2377" s="1" t="s">
        <v>19</v>
      </c>
      <c r="C2377" s="1" t="s">
        <v>3136</v>
      </c>
      <c r="D2377" s="1" t="s">
        <v>7039</v>
      </c>
      <c r="E2377" s="1" t="s">
        <v>41</v>
      </c>
      <c r="F2377" s="1" t="s">
        <v>44</v>
      </c>
      <c r="G2377" s="2">
        <v>44273</v>
      </c>
      <c r="H2377" s="3">
        <v>0.6430555555555556</v>
      </c>
      <c r="I2377">
        <v>21451999</v>
      </c>
      <c r="J2377">
        <v>4</v>
      </c>
      <c r="K2377" s="1" t="s">
        <v>6898</v>
      </c>
      <c r="L2377">
        <v>0</v>
      </c>
      <c r="M2377" s="4">
        <v>4.3</v>
      </c>
      <c r="N2377" s="5">
        <v>4473.6000000000004</v>
      </c>
      <c r="O2377" s="5">
        <f>IF(March_21[[#This Row],[WIN_OSE]]=0,('Summary Sheet'!$O$1)-('Summary Sheet'!$O$1*2%),-'Summary Sheet'!$O$1*(March_21[[#This Row],[BSP]]-1))</f>
        <v>1.96</v>
      </c>
    </row>
    <row r="2378" spans="1:15" x14ac:dyDescent="0.25">
      <c r="A2378">
        <v>180758963</v>
      </c>
      <c r="B2378" s="1" t="s">
        <v>19</v>
      </c>
      <c r="C2378" s="1" t="s">
        <v>3136</v>
      </c>
      <c r="D2378" s="1" t="s">
        <v>7039</v>
      </c>
      <c r="E2378" s="1" t="s">
        <v>39</v>
      </c>
      <c r="F2378" s="1" t="s">
        <v>44</v>
      </c>
      <c r="G2378" s="2">
        <v>44273</v>
      </c>
      <c r="H2378" s="3">
        <v>0.65555555555555556</v>
      </c>
      <c r="I2378">
        <v>37489985</v>
      </c>
      <c r="J2378">
        <v>3</v>
      </c>
      <c r="K2378" s="1" t="s">
        <v>5373</v>
      </c>
      <c r="L2378">
        <v>0</v>
      </c>
      <c r="M2378" s="4">
        <v>4.3442499636190774</v>
      </c>
      <c r="N2378" s="5">
        <v>6300.44</v>
      </c>
      <c r="O2378" s="5">
        <f>IF(March_21[[#This Row],[WIN_OSE]]=0,('Summary Sheet'!$O$1)-('Summary Sheet'!$O$1*2%),-'Summary Sheet'!$O$1*(March_21[[#This Row],[BSP]]-1))</f>
        <v>1.96</v>
      </c>
    </row>
    <row r="2379" spans="1:15" x14ac:dyDescent="0.25">
      <c r="A2379">
        <v>180758965</v>
      </c>
      <c r="B2379" s="1" t="s">
        <v>19</v>
      </c>
      <c r="C2379" s="1" t="s">
        <v>3136</v>
      </c>
      <c r="D2379" s="1" t="s">
        <v>7039</v>
      </c>
      <c r="E2379" s="1" t="s">
        <v>75</v>
      </c>
      <c r="F2379" s="1" t="s">
        <v>305</v>
      </c>
      <c r="G2379" s="2">
        <v>44273</v>
      </c>
      <c r="H2379" s="3">
        <v>0.6694444444444444</v>
      </c>
      <c r="I2379">
        <v>27010842</v>
      </c>
      <c r="J2379">
        <v>3</v>
      </c>
      <c r="K2379" s="1" t="s">
        <v>1146</v>
      </c>
      <c r="L2379">
        <v>0</v>
      </c>
      <c r="M2379" s="4">
        <v>3.8407796787306143</v>
      </c>
      <c r="N2379" s="5">
        <v>9507.26</v>
      </c>
      <c r="O2379" s="5">
        <f>IF(March_21[[#This Row],[WIN_OSE]]=0,('Summary Sheet'!$O$1)-('Summary Sheet'!$O$1*2%),-'Summary Sheet'!$O$1*(March_21[[#This Row],[BSP]]-1))</f>
        <v>1.96</v>
      </c>
    </row>
    <row r="2380" spans="1:15" x14ac:dyDescent="0.25">
      <c r="A2380">
        <v>180758967</v>
      </c>
      <c r="B2380" s="1" t="s">
        <v>19</v>
      </c>
      <c r="C2380" s="1" t="s">
        <v>3136</v>
      </c>
      <c r="D2380" s="1" t="s">
        <v>7039</v>
      </c>
      <c r="E2380" s="1" t="s">
        <v>30</v>
      </c>
      <c r="F2380" s="1" t="s">
        <v>44</v>
      </c>
      <c r="G2380" s="2">
        <v>44273</v>
      </c>
      <c r="H2380" s="3">
        <v>0.68263888888888891</v>
      </c>
      <c r="I2380">
        <v>19228810</v>
      </c>
      <c r="J2380">
        <v>6</v>
      </c>
      <c r="K2380" s="1" t="s">
        <v>5048</v>
      </c>
      <c r="L2380">
        <v>0</v>
      </c>
      <c r="M2380" s="4">
        <v>1.9623829712064254</v>
      </c>
      <c r="N2380" s="5">
        <v>23094.12</v>
      </c>
      <c r="O2380" s="5">
        <f>IF(March_21[[#This Row],[WIN_OSE]]=0,('Summary Sheet'!$O$1)-('Summary Sheet'!$O$1*2%),-'Summary Sheet'!$O$1*(March_21[[#This Row],[BSP]]-1))</f>
        <v>1.96</v>
      </c>
    </row>
    <row r="2381" spans="1:15" x14ac:dyDescent="0.25">
      <c r="A2381">
        <v>180758969</v>
      </c>
      <c r="B2381" s="1" t="s">
        <v>19</v>
      </c>
      <c r="C2381" s="1" t="s">
        <v>3136</v>
      </c>
      <c r="D2381" s="1" t="s">
        <v>7039</v>
      </c>
      <c r="E2381" s="1" t="s">
        <v>24</v>
      </c>
      <c r="F2381" s="1" t="s">
        <v>44</v>
      </c>
      <c r="G2381" s="2">
        <v>44273</v>
      </c>
      <c r="H2381" s="3">
        <v>0.69652777777777775</v>
      </c>
      <c r="I2381">
        <v>36182920</v>
      </c>
      <c r="J2381">
        <v>3</v>
      </c>
      <c r="K2381" s="1" t="s">
        <v>4190</v>
      </c>
      <c r="L2381">
        <v>0</v>
      </c>
      <c r="M2381" s="4">
        <v>3.1179061822933916</v>
      </c>
      <c r="N2381" s="5">
        <v>12720.68</v>
      </c>
      <c r="O2381" s="5">
        <f>IF(March_21[[#This Row],[WIN_OSE]]=0,('Summary Sheet'!$O$1)-('Summary Sheet'!$O$1*2%),-'Summary Sheet'!$O$1*(March_21[[#This Row],[BSP]]-1))</f>
        <v>1.96</v>
      </c>
    </row>
    <row r="2382" spans="1:15" x14ac:dyDescent="0.25">
      <c r="A2382">
        <v>180758971</v>
      </c>
      <c r="B2382" s="1" t="s">
        <v>19</v>
      </c>
      <c r="C2382" s="1" t="s">
        <v>3136</v>
      </c>
      <c r="D2382" s="1" t="s">
        <v>7039</v>
      </c>
      <c r="E2382" s="1" t="s">
        <v>39</v>
      </c>
      <c r="F2382" s="1" t="s">
        <v>44</v>
      </c>
      <c r="G2382" s="2">
        <v>44273</v>
      </c>
      <c r="H2382" s="3">
        <v>0.7104166666666667</v>
      </c>
      <c r="I2382">
        <v>8365579</v>
      </c>
      <c r="J2382">
        <v>4</v>
      </c>
      <c r="K2382" s="1" t="s">
        <v>5255</v>
      </c>
      <c r="L2382">
        <v>1</v>
      </c>
      <c r="M2382" s="4">
        <v>2.4553897725417482</v>
      </c>
      <c r="N2382" s="5">
        <v>16222.98</v>
      </c>
      <c r="O2382" s="5">
        <f>IF(March_21[[#This Row],[WIN_OSE]]=0,('Summary Sheet'!$O$1)-('Summary Sheet'!$O$1*2%),-'Summary Sheet'!$O$1*(March_21[[#This Row],[BSP]]-1))</f>
        <v>-2.9107795450834963</v>
      </c>
    </row>
    <row r="2383" spans="1:15" x14ac:dyDescent="0.25">
      <c r="A2383">
        <v>180758973</v>
      </c>
      <c r="B2383" s="1" t="s">
        <v>19</v>
      </c>
      <c r="C2383" s="1" t="s">
        <v>3136</v>
      </c>
      <c r="D2383" s="1" t="s">
        <v>7039</v>
      </c>
      <c r="E2383" s="1" t="s">
        <v>24</v>
      </c>
      <c r="F2383" s="1" t="s">
        <v>44</v>
      </c>
      <c r="G2383" s="2">
        <v>44273</v>
      </c>
      <c r="H2383" s="3">
        <v>0.72361111111111109</v>
      </c>
      <c r="I2383">
        <v>38386814</v>
      </c>
      <c r="J2383">
        <v>3</v>
      </c>
      <c r="K2383" s="1" t="s">
        <v>5946</v>
      </c>
      <c r="L2383">
        <v>0</v>
      </c>
      <c r="M2383" s="4">
        <v>2.7246947784145852</v>
      </c>
      <c r="N2383" s="5">
        <v>16136.74</v>
      </c>
      <c r="O2383" s="5">
        <f>IF(March_21[[#This Row],[WIN_OSE]]=0,('Summary Sheet'!$O$1)-('Summary Sheet'!$O$1*2%),-'Summary Sheet'!$O$1*(March_21[[#This Row],[BSP]]-1))</f>
        <v>1.96</v>
      </c>
    </row>
    <row r="2384" spans="1:15" x14ac:dyDescent="0.25">
      <c r="A2384">
        <v>180759076</v>
      </c>
      <c r="B2384" s="1" t="s">
        <v>23</v>
      </c>
      <c r="C2384" s="1" t="s">
        <v>3130</v>
      </c>
      <c r="D2384" s="1" t="s">
        <v>7039</v>
      </c>
      <c r="E2384" s="1" t="s">
        <v>65</v>
      </c>
      <c r="F2384" s="1" t="s">
        <v>168</v>
      </c>
      <c r="G2384" s="2">
        <v>44273</v>
      </c>
      <c r="H2384" s="3">
        <v>0.5756944444444444</v>
      </c>
      <c r="I2384">
        <v>36414691</v>
      </c>
      <c r="J2384">
        <v>2</v>
      </c>
      <c r="K2384" s="1" t="s">
        <v>6383</v>
      </c>
      <c r="L2384">
        <v>0</v>
      </c>
      <c r="M2384" s="4">
        <v>4.0999999999999996</v>
      </c>
      <c r="N2384" s="5">
        <v>6971.42</v>
      </c>
      <c r="O2384" s="5">
        <f>IF(March_21[[#This Row],[WIN_OSE]]=0,('Summary Sheet'!$O$1)-('Summary Sheet'!$O$1*2%),-'Summary Sheet'!$O$1*(March_21[[#This Row],[BSP]]-1))</f>
        <v>1.96</v>
      </c>
    </row>
    <row r="2385" spans="1:15" x14ac:dyDescent="0.25">
      <c r="A2385">
        <v>180759078</v>
      </c>
      <c r="B2385" s="1" t="s">
        <v>23</v>
      </c>
      <c r="C2385" s="1" t="s">
        <v>3130</v>
      </c>
      <c r="D2385" s="1" t="s">
        <v>7039</v>
      </c>
      <c r="E2385" s="1" t="s">
        <v>314</v>
      </c>
      <c r="F2385" s="1" t="s">
        <v>194</v>
      </c>
      <c r="G2385" s="2">
        <v>44273</v>
      </c>
      <c r="H2385" s="3">
        <v>0.58819444444444446</v>
      </c>
      <c r="I2385">
        <v>38084920</v>
      </c>
      <c r="J2385">
        <v>1</v>
      </c>
      <c r="K2385" s="1" t="s">
        <v>811</v>
      </c>
      <c r="L2385">
        <v>1</v>
      </c>
      <c r="M2385" s="4">
        <v>2.7721276893980402</v>
      </c>
      <c r="N2385" s="5">
        <v>7649.74</v>
      </c>
      <c r="O2385" s="5">
        <f>IF(March_21[[#This Row],[WIN_OSE]]=0,('Summary Sheet'!$O$1)-('Summary Sheet'!$O$1*2%),-'Summary Sheet'!$O$1*(March_21[[#This Row],[BSP]]-1))</f>
        <v>-3.5442553787960804</v>
      </c>
    </row>
    <row r="2386" spans="1:15" x14ac:dyDescent="0.25">
      <c r="A2386">
        <v>180759080</v>
      </c>
      <c r="B2386" s="1" t="s">
        <v>23</v>
      </c>
      <c r="C2386" s="1" t="s">
        <v>3130</v>
      </c>
      <c r="D2386" s="1" t="s">
        <v>7039</v>
      </c>
      <c r="E2386" s="1" t="s">
        <v>43</v>
      </c>
      <c r="F2386" s="1" t="s">
        <v>168</v>
      </c>
      <c r="G2386" s="2">
        <v>44273</v>
      </c>
      <c r="H2386" s="3">
        <v>0.59930555555555554</v>
      </c>
      <c r="I2386">
        <v>24757316</v>
      </c>
      <c r="J2386">
        <v>2</v>
      </c>
      <c r="K2386" s="1" t="s">
        <v>5960</v>
      </c>
      <c r="L2386">
        <v>0</v>
      </c>
      <c r="M2386" s="4">
        <v>4.7340700409999998</v>
      </c>
      <c r="N2386" s="5">
        <v>3860.42</v>
      </c>
      <c r="O2386" s="5">
        <f>IF(March_21[[#This Row],[WIN_OSE]]=0,('Summary Sheet'!$O$1)-('Summary Sheet'!$O$1*2%),-'Summary Sheet'!$O$1*(March_21[[#This Row],[BSP]]-1))</f>
        <v>1.96</v>
      </c>
    </row>
    <row r="2387" spans="1:15" x14ac:dyDescent="0.25">
      <c r="A2387">
        <v>180759082</v>
      </c>
      <c r="B2387" s="1" t="s">
        <v>23</v>
      </c>
      <c r="C2387" s="1" t="s">
        <v>3130</v>
      </c>
      <c r="D2387" s="1" t="s">
        <v>7039</v>
      </c>
      <c r="E2387" s="1" t="s">
        <v>1102</v>
      </c>
      <c r="F2387" s="1" t="s">
        <v>194</v>
      </c>
      <c r="G2387" s="2">
        <v>44273</v>
      </c>
      <c r="H2387" s="3">
        <v>0.61250000000000004</v>
      </c>
      <c r="I2387">
        <v>26842606</v>
      </c>
      <c r="J2387">
        <v>6</v>
      </c>
      <c r="K2387" s="1" t="s">
        <v>4898</v>
      </c>
      <c r="L2387">
        <v>1</v>
      </c>
      <c r="M2387" s="4">
        <v>3.1670803837133281</v>
      </c>
      <c r="N2387" s="5">
        <v>11814.48</v>
      </c>
      <c r="O2387" s="5">
        <f>IF(March_21[[#This Row],[WIN_OSE]]=0,('Summary Sheet'!$O$1)-('Summary Sheet'!$O$1*2%),-'Summary Sheet'!$O$1*(March_21[[#This Row],[BSP]]-1))</f>
        <v>-4.3341607674266562</v>
      </c>
    </row>
    <row r="2388" spans="1:15" x14ac:dyDescent="0.25">
      <c r="A2388">
        <v>180759084</v>
      </c>
      <c r="B2388" s="1" t="s">
        <v>23</v>
      </c>
      <c r="C2388" s="1" t="s">
        <v>3130</v>
      </c>
      <c r="D2388" s="1" t="s">
        <v>7039</v>
      </c>
      <c r="E2388" s="1" t="s">
        <v>30</v>
      </c>
      <c r="F2388" s="1" t="s">
        <v>168</v>
      </c>
      <c r="G2388" s="2">
        <v>44273</v>
      </c>
      <c r="H2388" s="3">
        <v>0.62638888888888888</v>
      </c>
      <c r="I2388">
        <v>38270860</v>
      </c>
      <c r="J2388">
        <v>1</v>
      </c>
      <c r="K2388" s="1" t="s">
        <v>3665</v>
      </c>
      <c r="L2388">
        <v>0</v>
      </c>
      <c r="M2388" s="4">
        <v>4.0920277177300886</v>
      </c>
      <c r="N2388" s="5">
        <v>6737.44</v>
      </c>
      <c r="O2388" s="5">
        <f>IF(March_21[[#This Row],[WIN_OSE]]=0,('Summary Sheet'!$O$1)-('Summary Sheet'!$O$1*2%),-'Summary Sheet'!$O$1*(March_21[[#This Row],[BSP]]-1))</f>
        <v>1.96</v>
      </c>
    </row>
    <row r="2389" spans="1:15" x14ac:dyDescent="0.25">
      <c r="A2389">
        <v>180759086</v>
      </c>
      <c r="B2389" s="1" t="s">
        <v>23</v>
      </c>
      <c r="C2389" s="1" t="s">
        <v>3130</v>
      </c>
      <c r="D2389" s="1" t="s">
        <v>7039</v>
      </c>
      <c r="E2389" s="1" t="s">
        <v>24</v>
      </c>
      <c r="F2389" s="1" t="s">
        <v>168</v>
      </c>
      <c r="G2389" s="2">
        <v>44273</v>
      </c>
      <c r="H2389" s="3">
        <v>0.63749999999999996</v>
      </c>
      <c r="I2389">
        <v>36764776</v>
      </c>
      <c r="J2389">
        <v>2</v>
      </c>
      <c r="K2389" s="1" t="s">
        <v>6167</v>
      </c>
      <c r="L2389">
        <v>1</v>
      </c>
      <c r="M2389" s="4">
        <v>2.52</v>
      </c>
      <c r="N2389" s="5">
        <v>15558.48</v>
      </c>
      <c r="O2389" s="5">
        <f>IF(March_21[[#This Row],[WIN_OSE]]=0,('Summary Sheet'!$O$1)-('Summary Sheet'!$O$1*2%),-'Summary Sheet'!$O$1*(March_21[[#This Row],[BSP]]-1))</f>
        <v>-3.04</v>
      </c>
    </row>
    <row r="2390" spans="1:15" x14ac:dyDescent="0.25">
      <c r="A2390">
        <v>180759088</v>
      </c>
      <c r="B2390" s="1" t="s">
        <v>23</v>
      </c>
      <c r="C2390" s="1" t="s">
        <v>3130</v>
      </c>
      <c r="D2390" s="1" t="s">
        <v>7039</v>
      </c>
      <c r="E2390" s="1" t="s">
        <v>47</v>
      </c>
      <c r="F2390" s="1" t="s">
        <v>168</v>
      </c>
      <c r="G2390" s="2">
        <v>44273</v>
      </c>
      <c r="H2390" s="3">
        <v>0.65138888888888891</v>
      </c>
      <c r="I2390">
        <v>27063881</v>
      </c>
      <c r="J2390">
        <v>6</v>
      </c>
      <c r="K2390" s="1" t="s">
        <v>5951</v>
      </c>
      <c r="L2390">
        <v>1</v>
      </c>
      <c r="M2390" s="4">
        <v>3.7</v>
      </c>
      <c r="N2390" s="5">
        <v>8854.42</v>
      </c>
      <c r="O2390" s="5">
        <f>IF(March_21[[#This Row],[WIN_OSE]]=0,('Summary Sheet'!$O$1)-('Summary Sheet'!$O$1*2%),-'Summary Sheet'!$O$1*(March_21[[#This Row],[BSP]]-1))</f>
        <v>-5.4</v>
      </c>
    </row>
    <row r="2391" spans="1:15" x14ac:dyDescent="0.25">
      <c r="A2391">
        <v>180759090</v>
      </c>
      <c r="B2391" s="1" t="s">
        <v>23</v>
      </c>
      <c r="C2391" s="1" t="s">
        <v>3130</v>
      </c>
      <c r="D2391" s="1" t="s">
        <v>7039</v>
      </c>
      <c r="E2391" s="1" t="s">
        <v>37</v>
      </c>
      <c r="F2391" s="1" t="s">
        <v>168</v>
      </c>
      <c r="G2391" s="2">
        <v>44273</v>
      </c>
      <c r="H2391" s="3">
        <v>0.66527777777777775</v>
      </c>
      <c r="I2391">
        <v>28788257</v>
      </c>
      <c r="J2391">
        <v>5</v>
      </c>
      <c r="K2391" s="1" t="s">
        <v>4937</v>
      </c>
      <c r="L2391">
        <v>0</v>
      </c>
      <c r="M2391" s="4">
        <v>4.0999999999999996</v>
      </c>
      <c r="N2391" s="5">
        <v>7799.46</v>
      </c>
      <c r="O2391" s="5">
        <f>IF(March_21[[#This Row],[WIN_OSE]]=0,('Summary Sheet'!$O$1)-('Summary Sheet'!$O$1*2%),-'Summary Sheet'!$O$1*(March_21[[#This Row],[BSP]]-1))</f>
        <v>1.96</v>
      </c>
    </row>
    <row r="2392" spans="1:15" x14ac:dyDescent="0.25">
      <c r="A2392">
        <v>180759092</v>
      </c>
      <c r="B2392" s="1" t="s">
        <v>23</v>
      </c>
      <c r="C2392" s="1" t="s">
        <v>3130</v>
      </c>
      <c r="D2392" s="1" t="s">
        <v>7039</v>
      </c>
      <c r="E2392" s="1" t="s">
        <v>287</v>
      </c>
      <c r="F2392" s="1" t="s">
        <v>194</v>
      </c>
      <c r="G2392" s="2">
        <v>44273</v>
      </c>
      <c r="H2392" s="3">
        <v>0.6791666666666667</v>
      </c>
      <c r="I2392">
        <v>38691769</v>
      </c>
      <c r="J2392">
        <v>3</v>
      </c>
      <c r="K2392" s="1" t="s">
        <v>5975</v>
      </c>
      <c r="L2392">
        <v>0</v>
      </c>
      <c r="M2392" s="4">
        <v>4.0501365383990198</v>
      </c>
      <c r="N2392" s="5">
        <v>12569.68</v>
      </c>
      <c r="O2392" s="5">
        <f>IF(March_21[[#This Row],[WIN_OSE]]=0,('Summary Sheet'!$O$1)-('Summary Sheet'!$O$1*2%),-'Summary Sheet'!$O$1*(March_21[[#This Row],[BSP]]-1))</f>
        <v>1.96</v>
      </c>
    </row>
    <row r="2393" spans="1:15" x14ac:dyDescent="0.25">
      <c r="A2393">
        <v>180759094</v>
      </c>
      <c r="B2393" s="1" t="s">
        <v>23</v>
      </c>
      <c r="C2393" s="1" t="s">
        <v>3130</v>
      </c>
      <c r="D2393" s="1" t="s">
        <v>7039</v>
      </c>
      <c r="E2393" s="1" t="s">
        <v>41</v>
      </c>
      <c r="F2393" s="1" t="s">
        <v>168</v>
      </c>
      <c r="G2393" s="2">
        <v>44273</v>
      </c>
      <c r="H2393" s="3">
        <v>0.69305555555555554</v>
      </c>
      <c r="I2393">
        <v>38210088</v>
      </c>
      <c r="J2393">
        <v>6</v>
      </c>
      <c r="K2393" s="1" t="s">
        <v>1307</v>
      </c>
      <c r="L2393">
        <v>0</v>
      </c>
      <c r="M2393" s="4">
        <v>4.2957021977318064</v>
      </c>
      <c r="N2393" s="5">
        <v>8681.4599999999991</v>
      </c>
      <c r="O2393" s="5">
        <f>IF(March_21[[#This Row],[WIN_OSE]]=0,('Summary Sheet'!$O$1)-('Summary Sheet'!$O$1*2%),-'Summary Sheet'!$O$1*(March_21[[#This Row],[BSP]]-1))</f>
        <v>1.96</v>
      </c>
    </row>
    <row r="2394" spans="1:15" x14ac:dyDescent="0.25">
      <c r="A2394">
        <v>180759096</v>
      </c>
      <c r="B2394" s="1" t="s">
        <v>23</v>
      </c>
      <c r="C2394" s="1" t="s">
        <v>3130</v>
      </c>
      <c r="D2394" s="1" t="s">
        <v>7039</v>
      </c>
      <c r="E2394" s="1" t="s">
        <v>37</v>
      </c>
      <c r="F2394" s="1" t="s">
        <v>168</v>
      </c>
      <c r="G2394" s="2">
        <v>44273</v>
      </c>
      <c r="H2394" s="3">
        <v>0.70694444444444449</v>
      </c>
      <c r="I2394">
        <v>38115771</v>
      </c>
      <c r="J2394">
        <v>3</v>
      </c>
      <c r="K2394" s="1" t="s">
        <v>1003</v>
      </c>
      <c r="L2394">
        <v>0</v>
      </c>
      <c r="M2394" s="4">
        <v>3.4205710277329975</v>
      </c>
      <c r="N2394" s="5">
        <v>6574.58</v>
      </c>
      <c r="O2394" s="5">
        <f>IF(March_21[[#This Row],[WIN_OSE]]=0,('Summary Sheet'!$O$1)-('Summary Sheet'!$O$1*2%),-'Summary Sheet'!$O$1*(March_21[[#This Row],[BSP]]-1))</f>
        <v>1.96</v>
      </c>
    </row>
    <row r="2395" spans="1:15" x14ac:dyDescent="0.25">
      <c r="A2395">
        <v>180759098</v>
      </c>
      <c r="B2395" s="1" t="s">
        <v>23</v>
      </c>
      <c r="C2395" s="1" t="s">
        <v>3130</v>
      </c>
      <c r="D2395" s="1" t="s">
        <v>7039</v>
      </c>
      <c r="E2395" s="1" t="s">
        <v>24</v>
      </c>
      <c r="F2395" s="1" t="s">
        <v>168</v>
      </c>
      <c r="G2395" s="2">
        <v>44273</v>
      </c>
      <c r="H2395" s="3">
        <v>0.72083333333333333</v>
      </c>
      <c r="I2395">
        <v>28714480</v>
      </c>
      <c r="J2395">
        <v>1</v>
      </c>
      <c r="K2395" s="1" t="s">
        <v>1279</v>
      </c>
      <c r="L2395">
        <v>0</v>
      </c>
      <c r="M2395" s="4">
        <v>2.4904763669999999</v>
      </c>
      <c r="N2395" s="5">
        <v>22441.46</v>
      </c>
      <c r="O2395" s="5">
        <f>IF(March_21[[#This Row],[WIN_OSE]]=0,('Summary Sheet'!$O$1)-('Summary Sheet'!$O$1*2%),-'Summary Sheet'!$O$1*(March_21[[#This Row],[BSP]]-1))</f>
        <v>1.96</v>
      </c>
    </row>
    <row r="2396" spans="1:15" x14ac:dyDescent="0.25">
      <c r="A2396">
        <v>180759100</v>
      </c>
      <c r="B2396" s="1" t="s">
        <v>23</v>
      </c>
      <c r="C2396" s="1" t="s">
        <v>3130</v>
      </c>
      <c r="D2396" s="1" t="s">
        <v>7039</v>
      </c>
      <c r="E2396" s="1" t="s">
        <v>32</v>
      </c>
      <c r="F2396" s="1" t="s">
        <v>168</v>
      </c>
      <c r="G2396" s="2">
        <v>44273</v>
      </c>
      <c r="H2396" s="3">
        <v>0.73402777777777772</v>
      </c>
      <c r="I2396">
        <v>35353077</v>
      </c>
      <c r="J2396">
        <v>4</v>
      </c>
      <c r="K2396" s="1" t="s">
        <v>5953</v>
      </c>
      <c r="L2396">
        <v>0</v>
      </c>
      <c r="M2396" s="4">
        <v>4.0999999999999996</v>
      </c>
      <c r="N2396" s="5">
        <v>8510.14</v>
      </c>
      <c r="O2396" s="5">
        <f>IF(March_21[[#This Row],[WIN_OSE]]=0,('Summary Sheet'!$O$1)-('Summary Sheet'!$O$1*2%),-'Summary Sheet'!$O$1*(March_21[[#This Row],[BSP]]-1))</f>
        <v>1.96</v>
      </c>
    </row>
    <row r="2397" spans="1:15" x14ac:dyDescent="0.25">
      <c r="A2397">
        <v>180759102</v>
      </c>
      <c r="B2397" s="1" t="s">
        <v>23</v>
      </c>
      <c r="C2397" s="1" t="s">
        <v>3130</v>
      </c>
      <c r="D2397" s="1" t="s">
        <v>7039</v>
      </c>
      <c r="E2397" s="1" t="s">
        <v>37</v>
      </c>
      <c r="F2397" s="1" t="s">
        <v>168</v>
      </c>
      <c r="G2397" s="2">
        <v>44273</v>
      </c>
      <c r="H2397" s="3">
        <v>0.74583333333333335</v>
      </c>
      <c r="I2397">
        <v>38701716</v>
      </c>
      <c r="J2397">
        <v>6</v>
      </c>
      <c r="K2397" s="1" t="s">
        <v>6177</v>
      </c>
      <c r="L2397">
        <v>1</v>
      </c>
      <c r="M2397" s="4">
        <v>3.55</v>
      </c>
      <c r="N2397" s="5">
        <v>11493.38</v>
      </c>
      <c r="O2397" s="5">
        <f>IF(March_21[[#This Row],[WIN_OSE]]=0,('Summary Sheet'!$O$1)-('Summary Sheet'!$O$1*2%),-'Summary Sheet'!$O$1*(March_21[[#This Row],[BSP]]-1))</f>
        <v>-5.0999999999999996</v>
      </c>
    </row>
    <row r="2398" spans="1:15" x14ac:dyDescent="0.25">
      <c r="A2398">
        <v>180759130</v>
      </c>
      <c r="B2398" s="1" t="s">
        <v>23</v>
      </c>
      <c r="C2398" s="1" t="s">
        <v>3133</v>
      </c>
      <c r="D2398" s="1" t="s">
        <v>7039</v>
      </c>
      <c r="E2398" s="1" t="s">
        <v>20</v>
      </c>
      <c r="F2398" s="1" t="s">
        <v>13</v>
      </c>
      <c r="G2398" s="2">
        <v>44273</v>
      </c>
      <c r="H2398" s="3">
        <v>0.58125000000000004</v>
      </c>
      <c r="I2398">
        <v>25212120</v>
      </c>
      <c r="J2398">
        <v>3</v>
      </c>
      <c r="K2398" s="1" t="s">
        <v>6777</v>
      </c>
      <c r="L2398">
        <v>1</v>
      </c>
      <c r="M2398" s="4">
        <v>4.0083935908373665</v>
      </c>
      <c r="N2398" s="5">
        <v>3718.8</v>
      </c>
      <c r="O2398" s="5">
        <f>IF(March_21[[#This Row],[WIN_OSE]]=0,('Summary Sheet'!$O$1)-('Summary Sheet'!$O$1*2%),-'Summary Sheet'!$O$1*(March_21[[#This Row],[BSP]]-1))</f>
        <v>-6.0167871816747329</v>
      </c>
    </row>
    <row r="2399" spans="1:15" x14ac:dyDescent="0.25">
      <c r="A2399">
        <v>180759132</v>
      </c>
      <c r="B2399" s="1" t="s">
        <v>23</v>
      </c>
      <c r="C2399" s="1" t="s">
        <v>3133</v>
      </c>
      <c r="D2399" s="1" t="s">
        <v>7039</v>
      </c>
      <c r="E2399" s="1" t="s">
        <v>43</v>
      </c>
      <c r="F2399" s="1" t="s">
        <v>13</v>
      </c>
      <c r="G2399" s="2">
        <v>44273</v>
      </c>
      <c r="H2399" s="3">
        <v>0.59166666666666667</v>
      </c>
      <c r="I2399">
        <v>36310266</v>
      </c>
      <c r="J2399">
        <v>3</v>
      </c>
      <c r="K2399" s="1" t="s">
        <v>5068</v>
      </c>
      <c r="L2399">
        <v>0</v>
      </c>
      <c r="M2399" s="4">
        <v>3.65</v>
      </c>
      <c r="N2399" s="5">
        <v>7423.94</v>
      </c>
      <c r="O2399" s="5">
        <f>IF(March_21[[#This Row],[WIN_OSE]]=0,('Summary Sheet'!$O$1)-('Summary Sheet'!$O$1*2%),-'Summary Sheet'!$O$1*(March_21[[#This Row],[BSP]]-1))</f>
        <v>1.96</v>
      </c>
    </row>
    <row r="2400" spans="1:15" x14ac:dyDescent="0.25">
      <c r="A2400">
        <v>180759134</v>
      </c>
      <c r="B2400" s="1" t="s">
        <v>23</v>
      </c>
      <c r="C2400" s="1" t="s">
        <v>3133</v>
      </c>
      <c r="D2400" s="1" t="s">
        <v>7039</v>
      </c>
      <c r="E2400" s="1" t="s">
        <v>47</v>
      </c>
      <c r="F2400" s="1" t="s">
        <v>13</v>
      </c>
      <c r="G2400" s="2">
        <v>44273</v>
      </c>
      <c r="H2400" s="3">
        <v>0.60555555555555551</v>
      </c>
      <c r="I2400">
        <v>38182374</v>
      </c>
      <c r="J2400">
        <v>5</v>
      </c>
      <c r="K2400" s="1" t="s">
        <v>4269</v>
      </c>
      <c r="L2400">
        <v>0</v>
      </c>
      <c r="M2400" s="4">
        <v>4.180235230814688</v>
      </c>
      <c r="N2400" s="5">
        <v>5464.34</v>
      </c>
      <c r="O2400" s="5">
        <f>IF(March_21[[#This Row],[WIN_OSE]]=0,('Summary Sheet'!$O$1)-('Summary Sheet'!$O$1*2%),-'Summary Sheet'!$O$1*(March_21[[#This Row],[BSP]]-1))</f>
        <v>1.96</v>
      </c>
    </row>
    <row r="2401" spans="1:15" x14ac:dyDescent="0.25">
      <c r="A2401">
        <v>180759136</v>
      </c>
      <c r="B2401" s="1" t="s">
        <v>23</v>
      </c>
      <c r="C2401" s="1" t="s">
        <v>3133</v>
      </c>
      <c r="D2401" s="1" t="s">
        <v>7039</v>
      </c>
      <c r="E2401" s="1" t="s">
        <v>41</v>
      </c>
      <c r="F2401" s="1" t="s">
        <v>13</v>
      </c>
      <c r="G2401" s="2">
        <v>44273</v>
      </c>
      <c r="H2401" s="3">
        <v>0.61944444444444446</v>
      </c>
      <c r="I2401">
        <v>37033641</v>
      </c>
      <c r="J2401">
        <v>3</v>
      </c>
      <c r="K2401" s="1" t="s">
        <v>4971</v>
      </c>
      <c r="L2401">
        <v>1</v>
      </c>
      <c r="M2401" s="4">
        <v>3.4</v>
      </c>
      <c r="N2401" s="5">
        <v>13217.96</v>
      </c>
      <c r="O2401" s="5">
        <f>IF(March_21[[#This Row],[WIN_OSE]]=0,('Summary Sheet'!$O$1)-('Summary Sheet'!$O$1*2%),-'Summary Sheet'!$O$1*(March_21[[#This Row],[BSP]]-1))</f>
        <v>-4.8</v>
      </c>
    </row>
    <row r="2402" spans="1:15" x14ac:dyDescent="0.25">
      <c r="A2402">
        <v>180759138</v>
      </c>
      <c r="B2402" s="1" t="s">
        <v>23</v>
      </c>
      <c r="C2402" s="1" t="s">
        <v>3133</v>
      </c>
      <c r="D2402" s="1" t="s">
        <v>7039</v>
      </c>
      <c r="E2402" s="1" t="s">
        <v>47</v>
      </c>
      <c r="F2402" s="1" t="s">
        <v>13</v>
      </c>
      <c r="G2402" s="2">
        <v>44273</v>
      </c>
      <c r="H2402" s="3">
        <v>0.63263888888888886</v>
      </c>
      <c r="I2402">
        <v>38711594</v>
      </c>
      <c r="J2402">
        <v>4</v>
      </c>
      <c r="K2402" s="1" t="s">
        <v>6385</v>
      </c>
      <c r="L2402">
        <v>1</v>
      </c>
      <c r="M2402" s="4">
        <v>2.459697007408904</v>
      </c>
      <c r="N2402" s="5">
        <v>7839.78</v>
      </c>
      <c r="O2402" s="5">
        <f>IF(March_21[[#This Row],[WIN_OSE]]=0,('Summary Sheet'!$O$1)-('Summary Sheet'!$O$1*2%),-'Summary Sheet'!$O$1*(March_21[[#This Row],[BSP]]-1))</f>
        <v>-2.9193940148178079</v>
      </c>
    </row>
    <row r="2403" spans="1:15" x14ac:dyDescent="0.25">
      <c r="A2403">
        <v>180759140</v>
      </c>
      <c r="B2403" s="1" t="s">
        <v>23</v>
      </c>
      <c r="C2403" s="1" t="s">
        <v>3133</v>
      </c>
      <c r="D2403" s="1" t="s">
        <v>7039</v>
      </c>
      <c r="E2403" s="1" t="s">
        <v>39</v>
      </c>
      <c r="F2403" s="1" t="s">
        <v>13</v>
      </c>
      <c r="G2403" s="2">
        <v>44273</v>
      </c>
      <c r="H2403" s="3">
        <v>0.64444444444444449</v>
      </c>
      <c r="I2403">
        <v>36301033</v>
      </c>
      <c r="J2403">
        <v>6</v>
      </c>
      <c r="K2403" s="1" t="s">
        <v>3440</v>
      </c>
      <c r="L2403">
        <v>0</v>
      </c>
      <c r="M2403" s="4">
        <v>2.5668196726899621</v>
      </c>
      <c r="N2403" s="5">
        <v>13565.58</v>
      </c>
      <c r="O2403" s="5">
        <f>IF(March_21[[#This Row],[WIN_OSE]]=0,('Summary Sheet'!$O$1)-('Summary Sheet'!$O$1*2%),-'Summary Sheet'!$O$1*(March_21[[#This Row],[BSP]]-1))</f>
        <v>1.96</v>
      </c>
    </row>
    <row r="2404" spans="1:15" x14ac:dyDescent="0.25">
      <c r="A2404">
        <v>180759142</v>
      </c>
      <c r="B2404" s="1" t="s">
        <v>23</v>
      </c>
      <c r="C2404" s="1" t="s">
        <v>3133</v>
      </c>
      <c r="D2404" s="1" t="s">
        <v>7039</v>
      </c>
      <c r="E2404" s="1" t="s">
        <v>20</v>
      </c>
      <c r="F2404" s="1" t="s">
        <v>13</v>
      </c>
      <c r="G2404" s="2">
        <v>44273</v>
      </c>
      <c r="H2404" s="3">
        <v>0.65833333333333333</v>
      </c>
      <c r="I2404">
        <v>27841946</v>
      </c>
      <c r="J2404">
        <v>1</v>
      </c>
      <c r="K2404" s="1" t="s">
        <v>3814</v>
      </c>
      <c r="L2404">
        <v>1</v>
      </c>
      <c r="M2404" s="4">
        <v>3.1560597636201067</v>
      </c>
      <c r="N2404" s="5">
        <v>6278.8</v>
      </c>
      <c r="O2404" s="5">
        <f>IF(March_21[[#This Row],[WIN_OSE]]=0,('Summary Sheet'!$O$1)-('Summary Sheet'!$O$1*2%),-'Summary Sheet'!$O$1*(March_21[[#This Row],[BSP]]-1))</f>
        <v>-4.3121195272402133</v>
      </c>
    </row>
    <row r="2405" spans="1:15" x14ac:dyDescent="0.25">
      <c r="A2405">
        <v>180759144</v>
      </c>
      <c r="B2405" s="1" t="s">
        <v>23</v>
      </c>
      <c r="C2405" s="1" t="s">
        <v>3133</v>
      </c>
      <c r="D2405" s="1" t="s">
        <v>7039</v>
      </c>
      <c r="E2405" s="1" t="s">
        <v>60</v>
      </c>
      <c r="F2405" s="1" t="s">
        <v>309</v>
      </c>
      <c r="G2405" s="2">
        <v>44273</v>
      </c>
      <c r="H2405" s="3">
        <v>0.67222222222222228</v>
      </c>
      <c r="I2405">
        <v>38218342</v>
      </c>
      <c r="J2405">
        <v>4</v>
      </c>
      <c r="K2405" s="1" t="s">
        <v>5095</v>
      </c>
      <c r="L2405">
        <v>1</v>
      </c>
      <c r="M2405" s="4">
        <v>2.4416804089999999</v>
      </c>
      <c r="N2405" s="5">
        <v>16615.28</v>
      </c>
      <c r="O2405" s="5">
        <f>IF(March_21[[#This Row],[WIN_OSE]]=0,('Summary Sheet'!$O$1)-('Summary Sheet'!$O$1*2%),-'Summary Sheet'!$O$1*(March_21[[#This Row],[BSP]]-1))</f>
        <v>-2.8833608179999999</v>
      </c>
    </row>
    <row r="2406" spans="1:15" x14ac:dyDescent="0.25">
      <c r="A2406">
        <v>180759146</v>
      </c>
      <c r="B2406" s="1" t="s">
        <v>23</v>
      </c>
      <c r="C2406" s="1" t="s">
        <v>3133</v>
      </c>
      <c r="D2406" s="1" t="s">
        <v>7039</v>
      </c>
      <c r="E2406" s="1" t="s">
        <v>32</v>
      </c>
      <c r="F2406" s="1" t="s">
        <v>13</v>
      </c>
      <c r="G2406" s="2">
        <v>44273</v>
      </c>
      <c r="H2406" s="3">
        <v>0.68611111111111112</v>
      </c>
      <c r="I2406">
        <v>36645378</v>
      </c>
      <c r="J2406">
        <v>2</v>
      </c>
      <c r="K2406" s="1" t="s">
        <v>6729</v>
      </c>
      <c r="L2406">
        <v>1</v>
      </c>
      <c r="M2406" s="4">
        <v>4.2</v>
      </c>
      <c r="N2406" s="5">
        <v>8090.78</v>
      </c>
      <c r="O2406" s="5">
        <f>IF(March_21[[#This Row],[WIN_OSE]]=0,('Summary Sheet'!$O$1)-('Summary Sheet'!$O$1*2%),-'Summary Sheet'!$O$1*(March_21[[#This Row],[BSP]]-1))</f>
        <v>-6.4</v>
      </c>
    </row>
    <row r="2407" spans="1:15" x14ac:dyDescent="0.25">
      <c r="A2407">
        <v>180759148</v>
      </c>
      <c r="B2407" s="1" t="s">
        <v>23</v>
      </c>
      <c r="C2407" s="1" t="s">
        <v>3133</v>
      </c>
      <c r="D2407" s="1" t="s">
        <v>7039</v>
      </c>
      <c r="E2407" s="1" t="s">
        <v>32</v>
      </c>
      <c r="F2407" s="1" t="s">
        <v>13</v>
      </c>
      <c r="G2407" s="2">
        <v>44273</v>
      </c>
      <c r="H2407" s="3">
        <v>0.7</v>
      </c>
      <c r="I2407">
        <v>36205885</v>
      </c>
      <c r="J2407">
        <v>1</v>
      </c>
      <c r="K2407" s="1" t="s">
        <v>5428</v>
      </c>
      <c r="L2407">
        <v>1</v>
      </c>
      <c r="M2407" s="4">
        <v>2.72</v>
      </c>
      <c r="N2407" s="5">
        <v>10570.32</v>
      </c>
      <c r="O2407" s="5">
        <f>IF(March_21[[#This Row],[WIN_OSE]]=0,('Summary Sheet'!$O$1)-('Summary Sheet'!$O$1*2%),-'Summary Sheet'!$O$1*(March_21[[#This Row],[BSP]]-1))</f>
        <v>-3.4400000000000004</v>
      </c>
    </row>
    <row r="2408" spans="1:15" x14ac:dyDescent="0.25">
      <c r="A2408">
        <v>180759150</v>
      </c>
      <c r="B2408" s="1" t="s">
        <v>23</v>
      </c>
      <c r="C2408" s="1" t="s">
        <v>3133</v>
      </c>
      <c r="D2408" s="1" t="s">
        <v>7039</v>
      </c>
      <c r="E2408" s="1" t="s">
        <v>30</v>
      </c>
      <c r="F2408" s="1" t="s">
        <v>13</v>
      </c>
      <c r="G2408" s="2">
        <v>44273</v>
      </c>
      <c r="H2408" s="3">
        <v>0.71388888888888891</v>
      </c>
      <c r="I2408">
        <v>35940232</v>
      </c>
      <c r="J2408">
        <v>3</v>
      </c>
      <c r="K2408" s="1" t="s">
        <v>4633</v>
      </c>
      <c r="L2408">
        <v>0</v>
      </c>
      <c r="M2408" s="4">
        <v>3.15</v>
      </c>
      <c r="N2408" s="5">
        <v>9936.7199999999993</v>
      </c>
      <c r="O2408" s="5">
        <f>IF(March_21[[#This Row],[WIN_OSE]]=0,('Summary Sheet'!$O$1)-('Summary Sheet'!$O$1*2%),-'Summary Sheet'!$O$1*(March_21[[#This Row],[BSP]]-1))</f>
        <v>1.96</v>
      </c>
    </row>
    <row r="2409" spans="1:15" x14ac:dyDescent="0.25">
      <c r="A2409">
        <v>180759152</v>
      </c>
      <c r="B2409" s="1" t="s">
        <v>23</v>
      </c>
      <c r="C2409" s="1" t="s">
        <v>3133</v>
      </c>
      <c r="D2409" s="1" t="s">
        <v>7039</v>
      </c>
      <c r="E2409" s="1" t="s">
        <v>65</v>
      </c>
      <c r="F2409" s="1" t="s">
        <v>13</v>
      </c>
      <c r="G2409" s="2">
        <v>44273</v>
      </c>
      <c r="H2409" s="3">
        <v>0.72777777777777775</v>
      </c>
      <c r="I2409">
        <v>22779839</v>
      </c>
      <c r="J2409">
        <v>1</v>
      </c>
      <c r="K2409" s="1" t="s">
        <v>4627</v>
      </c>
      <c r="L2409">
        <v>0</v>
      </c>
      <c r="M2409" s="4">
        <v>2.6</v>
      </c>
      <c r="N2409" s="5">
        <v>25644.5</v>
      </c>
      <c r="O2409" s="5">
        <f>IF(March_21[[#This Row],[WIN_OSE]]=0,('Summary Sheet'!$O$1)-('Summary Sheet'!$O$1*2%),-'Summary Sheet'!$O$1*(March_21[[#This Row],[BSP]]-1))</f>
        <v>1.96</v>
      </c>
    </row>
    <row r="2410" spans="1:15" x14ac:dyDescent="0.25">
      <c r="A2410">
        <v>180759154</v>
      </c>
      <c r="B2410" s="1" t="s">
        <v>23</v>
      </c>
      <c r="C2410" s="1" t="s">
        <v>3133</v>
      </c>
      <c r="D2410" s="1" t="s">
        <v>7039</v>
      </c>
      <c r="E2410" s="1" t="s">
        <v>41</v>
      </c>
      <c r="F2410" s="1" t="s">
        <v>13</v>
      </c>
      <c r="G2410" s="2">
        <v>44273</v>
      </c>
      <c r="H2410" s="3">
        <v>0.73888888888888893</v>
      </c>
      <c r="I2410">
        <v>35840043</v>
      </c>
      <c r="J2410">
        <v>5</v>
      </c>
      <c r="K2410" s="1" t="s">
        <v>5426</v>
      </c>
      <c r="L2410">
        <v>1</v>
      </c>
      <c r="M2410" s="4">
        <v>3.939663291</v>
      </c>
      <c r="N2410" s="5">
        <v>13413.8</v>
      </c>
      <c r="O2410" s="5">
        <f>IF(March_21[[#This Row],[WIN_OSE]]=0,('Summary Sheet'!$O$1)-('Summary Sheet'!$O$1*2%),-'Summary Sheet'!$O$1*(March_21[[#This Row],[BSP]]-1))</f>
        <v>-5.879326582</v>
      </c>
    </row>
    <row r="2411" spans="1:15" x14ac:dyDescent="0.25">
      <c r="A2411">
        <v>180759156</v>
      </c>
      <c r="B2411" s="1" t="s">
        <v>23</v>
      </c>
      <c r="C2411" s="1" t="s">
        <v>3133</v>
      </c>
      <c r="D2411" s="1" t="s">
        <v>7039</v>
      </c>
      <c r="E2411" s="1" t="s">
        <v>24</v>
      </c>
      <c r="F2411" s="1" t="s">
        <v>13</v>
      </c>
      <c r="G2411" s="2">
        <v>44273</v>
      </c>
      <c r="H2411" s="3">
        <v>0.75138888888888888</v>
      </c>
      <c r="I2411">
        <v>35985666</v>
      </c>
      <c r="J2411">
        <v>5</v>
      </c>
      <c r="K2411" s="1" t="s">
        <v>5980</v>
      </c>
      <c r="L2411">
        <v>0</v>
      </c>
      <c r="M2411" s="4">
        <v>2.9073061738902477</v>
      </c>
      <c r="N2411" s="5">
        <v>17756.580000000002</v>
      </c>
      <c r="O2411" s="5">
        <f>IF(March_21[[#This Row],[WIN_OSE]]=0,('Summary Sheet'!$O$1)-('Summary Sheet'!$O$1*2%),-'Summary Sheet'!$O$1*(March_21[[#This Row],[BSP]]-1))</f>
        <v>1.96</v>
      </c>
    </row>
    <row r="2412" spans="1:15" x14ac:dyDescent="0.25">
      <c r="A2412">
        <v>180759301</v>
      </c>
      <c r="B2412" s="1" t="s">
        <v>1277</v>
      </c>
      <c r="C2412" s="1" t="s">
        <v>3129</v>
      </c>
      <c r="D2412" s="1" t="s">
        <v>7039</v>
      </c>
      <c r="E2412" s="1" t="s">
        <v>20</v>
      </c>
      <c r="F2412" s="1" t="s">
        <v>54</v>
      </c>
      <c r="G2412" s="2">
        <v>44273</v>
      </c>
      <c r="H2412" s="3">
        <v>0.7631944444444444</v>
      </c>
      <c r="I2412">
        <v>38114650</v>
      </c>
      <c r="J2412">
        <v>3</v>
      </c>
      <c r="K2412" s="1" t="s">
        <v>5074</v>
      </c>
      <c r="L2412">
        <v>1</v>
      </c>
      <c r="M2412" s="4">
        <v>3.4109964211512671</v>
      </c>
      <c r="N2412" s="5">
        <v>8577.94</v>
      </c>
      <c r="O2412" s="5">
        <f>IF(March_21[[#This Row],[WIN_OSE]]=0,('Summary Sheet'!$O$1)-('Summary Sheet'!$O$1*2%),-'Summary Sheet'!$O$1*(March_21[[#This Row],[BSP]]-1))</f>
        <v>-4.8219928423025342</v>
      </c>
    </row>
    <row r="2413" spans="1:15" x14ac:dyDescent="0.25">
      <c r="A2413">
        <v>180759303</v>
      </c>
      <c r="B2413" s="1" t="s">
        <v>1277</v>
      </c>
      <c r="C2413" s="1" t="s">
        <v>3129</v>
      </c>
      <c r="D2413" s="1" t="s">
        <v>7039</v>
      </c>
      <c r="E2413" s="1" t="s">
        <v>39</v>
      </c>
      <c r="F2413" s="1" t="s">
        <v>54</v>
      </c>
      <c r="G2413" s="2">
        <v>44273</v>
      </c>
      <c r="H2413" s="3">
        <v>0.77500000000000002</v>
      </c>
      <c r="I2413">
        <v>28586463</v>
      </c>
      <c r="J2413">
        <v>5</v>
      </c>
      <c r="K2413" s="1" t="s">
        <v>5562</v>
      </c>
      <c r="L2413">
        <v>0</v>
      </c>
      <c r="M2413" s="4">
        <v>3.3771650929999999</v>
      </c>
      <c r="N2413" s="5">
        <v>11285.42</v>
      </c>
      <c r="O2413" s="5">
        <f>IF(March_21[[#This Row],[WIN_OSE]]=0,('Summary Sheet'!$O$1)-('Summary Sheet'!$O$1*2%),-'Summary Sheet'!$O$1*(March_21[[#This Row],[BSP]]-1))</f>
        <v>1.96</v>
      </c>
    </row>
    <row r="2414" spans="1:15" x14ac:dyDescent="0.25">
      <c r="A2414">
        <v>180759305</v>
      </c>
      <c r="B2414" s="1" t="s">
        <v>1277</v>
      </c>
      <c r="C2414" s="1" t="s">
        <v>3129</v>
      </c>
      <c r="D2414" s="1" t="s">
        <v>7039</v>
      </c>
      <c r="E2414" s="1" t="s">
        <v>41</v>
      </c>
      <c r="F2414" s="1" t="s">
        <v>54</v>
      </c>
      <c r="G2414" s="2">
        <v>44273</v>
      </c>
      <c r="H2414" s="3">
        <v>0.78541666666666665</v>
      </c>
      <c r="I2414">
        <v>37728284</v>
      </c>
      <c r="J2414">
        <v>3</v>
      </c>
      <c r="K2414" s="1" t="s">
        <v>4927</v>
      </c>
      <c r="L2414">
        <v>1</v>
      </c>
      <c r="M2414" s="4">
        <v>2.96</v>
      </c>
      <c r="N2414" s="5">
        <v>13102</v>
      </c>
      <c r="O2414" s="5">
        <f>IF(March_21[[#This Row],[WIN_OSE]]=0,('Summary Sheet'!$O$1)-('Summary Sheet'!$O$1*2%),-'Summary Sheet'!$O$1*(March_21[[#This Row],[BSP]]-1))</f>
        <v>-3.92</v>
      </c>
    </row>
    <row r="2415" spans="1:15" x14ac:dyDescent="0.25">
      <c r="A2415">
        <v>180759307</v>
      </c>
      <c r="B2415" s="1" t="s">
        <v>1277</v>
      </c>
      <c r="C2415" s="1" t="s">
        <v>3129</v>
      </c>
      <c r="D2415" s="1" t="s">
        <v>7039</v>
      </c>
      <c r="E2415" s="1" t="s">
        <v>47</v>
      </c>
      <c r="F2415" s="1" t="s">
        <v>54</v>
      </c>
      <c r="G2415" s="2">
        <v>44273</v>
      </c>
      <c r="H2415" s="3">
        <v>0.79791666666666672</v>
      </c>
      <c r="I2415">
        <v>36494541</v>
      </c>
      <c r="J2415">
        <v>5</v>
      </c>
      <c r="K2415" s="1" t="s">
        <v>414</v>
      </c>
      <c r="L2415">
        <v>0</v>
      </c>
      <c r="M2415" s="4">
        <v>3.2145733713234454</v>
      </c>
      <c r="N2415" s="5">
        <v>11924.42</v>
      </c>
      <c r="O2415" s="5">
        <f>IF(March_21[[#This Row],[WIN_OSE]]=0,('Summary Sheet'!$O$1)-('Summary Sheet'!$O$1*2%),-'Summary Sheet'!$O$1*(March_21[[#This Row],[BSP]]-1))</f>
        <v>1.96</v>
      </c>
    </row>
    <row r="2416" spans="1:15" x14ac:dyDescent="0.25">
      <c r="A2416">
        <v>180759309</v>
      </c>
      <c r="B2416" s="1" t="s">
        <v>1277</v>
      </c>
      <c r="C2416" s="1" t="s">
        <v>3129</v>
      </c>
      <c r="D2416" s="1" t="s">
        <v>7039</v>
      </c>
      <c r="E2416" s="1" t="s">
        <v>20</v>
      </c>
      <c r="F2416" s="1" t="s">
        <v>54</v>
      </c>
      <c r="G2416" s="2">
        <v>44273</v>
      </c>
      <c r="H2416" s="3">
        <v>0.80972222222222223</v>
      </c>
      <c r="I2416">
        <v>28679318</v>
      </c>
      <c r="J2416">
        <v>5</v>
      </c>
      <c r="K2416" s="1" t="s">
        <v>6781</v>
      </c>
      <c r="L2416">
        <v>0</v>
      </c>
      <c r="M2416" s="4">
        <v>2.82</v>
      </c>
      <c r="N2416" s="5">
        <v>12504.1</v>
      </c>
      <c r="O2416" s="5">
        <f>IF(March_21[[#This Row],[WIN_OSE]]=0,('Summary Sheet'!$O$1)-('Summary Sheet'!$O$1*2%),-'Summary Sheet'!$O$1*(March_21[[#This Row],[BSP]]-1))</f>
        <v>1.96</v>
      </c>
    </row>
    <row r="2417" spans="1:15" x14ac:dyDescent="0.25">
      <c r="A2417">
        <v>180759311</v>
      </c>
      <c r="B2417" s="1" t="s">
        <v>1277</v>
      </c>
      <c r="C2417" s="1" t="s">
        <v>3129</v>
      </c>
      <c r="D2417" s="1" t="s">
        <v>7039</v>
      </c>
      <c r="E2417" s="1" t="s">
        <v>39</v>
      </c>
      <c r="F2417" s="1" t="s">
        <v>54</v>
      </c>
      <c r="G2417" s="2">
        <v>44273</v>
      </c>
      <c r="H2417" s="3">
        <v>0.82013888888888886</v>
      </c>
      <c r="I2417">
        <v>21012646</v>
      </c>
      <c r="J2417">
        <v>6</v>
      </c>
      <c r="K2417" s="1" t="s">
        <v>5830</v>
      </c>
      <c r="L2417">
        <v>0</v>
      </c>
      <c r="M2417" s="4">
        <v>2.9</v>
      </c>
      <c r="N2417" s="5">
        <v>14499.54</v>
      </c>
      <c r="O2417" s="5">
        <f>IF(March_21[[#This Row],[WIN_OSE]]=0,('Summary Sheet'!$O$1)-('Summary Sheet'!$O$1*2%),-'Summary Sheet'!$O$1*(March_21[[#This Row],[BSP]]-1))</f>
        <v>1.96</v>
      </c>
    </row>
    <row r="2418" spans="1:15" x14ac:dyDescent="0.25">
      <c r="A2418">
        <v>180759313</v>
      </c>
      <c r="B2418" s="1" t="s">
        <v>1277</v>
      </c>
      <c r="C2418" s="1" t="s">
        <v>3129</v>
      </c>
      <c r="D2418" s="1" t="s">
        <v>7039</v>
      </c>
      <c r="E2418" s="1" t="s">
        <v>43</v>
      </c>
      <c r="F2418" s="1" t="s">
        <v>54</v>
      </c>
      <c r="G2418" s="2">
        <v>44273</v>
      </c>
      <c r="H2418" s="3">
        <v>0.83194444444444449</v>
      </c>
      <c r="I2418">
        <v>26686468</v>
      </c>
      <c r="J2418">
        <v>3</v>
      </c>
      <c r="K2418" s="1" t="s">
        <v>1359</v>
      </c>
      <c r="L2418">
        <v>0</v>
      </c>
      <c r="M2418" s="4">
        <v>3.45</v>
      </c>
      <c r="N2418" s="5">
        <v>7935.64</v>
      </c>
      <c r="O2418" s="5">
        <f>IF(March_21[[#This Row],[WIN_OSE]]=0,('Summary Sheet'!$O$1)-('Summary Sheet'!$O$1*2%),-'Summary Sheet'!$O$1*(March_21[[#This Row],[BSP]]-1))</f>
        <v>1.96</v>
      </c>
    </row>
    <row r="2419" spans="1:15" x14ac:dyDescent="0.25">
      <c r="A2419">
        <v>180759315</v>
      </c>
      <c r="B2419" s="1" t="s">
        <v>1277</v>
      </c>
      <c r="C2419" s="1" t="s">
        <v>3129</v>
      </c>
      <c r="D2419" s="1" t="s">
        <v>7039</v>
      </c>
      <c r="E2419" s="1" t="s">
        <v>47</v>
      </c>
      <c r="F2419" s="1" t="s">
        <v>54</v>
      </c>
      <c r="G2419" s="2">
        <v>44273</v>
      </c>
      <c r="H2419" s="3">
        <v>0.84166666666666667</v>
      </c>
      <c r="I2419">
        <v>38601491</v>
      </c>
      <c r="J2419">
        <v>4</v>
      </c>
      <c r="K2419" s="1" t="s">
        <v>6731</v>
      </c>
      <c r="L2419">
        <v>1</v>
      </c>
      <c r="M2419" s="4">
        <v>2.3298648150000001</v>
      </c>
      <c r="N2419" s="5">
        <v>20025.88</v>
      </c>
      <c r="O2419" s="5">
        <f>IF(March_21[[#This Row],[WIN_OSE]]=0,('Summary Sheet'!$O$1)-('Summary Sheet'!$O$1*2%),-'Summary Sheet'!$O$1*(March_21[[#This Row],[BSP]]-1))</f>
        <v>-2.6597296300000002</v>
      </c>
    </row>
    <row r="2420" spans="1:15" x14ac:dyDescent="0.25">
      <c r="A2420">
        <v>180759317</v>
      </c>
      <c r="B2420" s="1" t="s">
        <v>1277</v>
      </c>
      <c r="C2420" s="1" t="s">
        <v>3129</v>
      </c>
      <c r="D2420" s="1" t="s">
        <v>7039</v>
      </c>
      <c r="E2420" s="1" t="s">
        <v>41</v>
      </c>
      <c r="F2420" s="1" t="s">
        <v>54</v>
      </c>
      <c r="G2420" s="2">
        <v>44273</v>
      </c>
      <c r="H2420" s="3">
        <v>0.8520833333333333</v>
      </c>
      <c r="I2420">
        <v>38855374</v>
      </c>
      <c r="J2420">
        <v>6</v>
      </c>
      <c r="K2420" s="1" t="s">
        <v>5827</v>
      </c>
      <c r="L2420">
        <v>1</v>
      </c>
      <c r="M2420" s="4">
        <v>2.3798139491750767</v>
      </c>
      <c r="N2420" s="5">
        <v>13539.56</v>
      </c>
      <c r="O2420" s="5">
        <f>IF(March_21[[#This Row],[WIN_OSE]]=0,('Summary Sheet'!$O$1)-('Summary Sheet'!$O$1*2%),-'Summary Sheet'!$O$1*(March_21[[#This Row],[BSP]]-1))</f>
        <v>-2.7596278983501534</v>
      </c>
    </row>
    <row r="2421" spans="1:15" x14ac:dyDescent="0.25">
      <c r="A2421">
        <v>180759319</v>
      </c>
      <c r="B2421" s="1" t="s">
        <v>1277</v>
      </c>
      <c r="C2421" s="1" t="s">
        <v>3129</v>
      </c>
      <c r="D2421" s="1" t="s">
        <v>7039</v>
      </c>
      <c r="E2421" s="1" t="s">
        <v>24</v>
      </c>
      <c r="F2421" s="1" t="s">
        <v>54</v>
      </c>
      <c r="G2421" s="2">
        <v>44273</v>
      </c>
      <c r="H2421" s="3">
        <v>0.86527777777777781</v>
      </c>
      <c r="I2421">
        <v>37448214</v>
      </c>
      <c r="J2421">
        <v>3</v>
      </c>
      <c r="K2421" s="1" t="s">
        <v>3631</v>
      </c>
      <c r="L2421">
        <v>0</v>
      </c>
      <c r="M2421" s="4">
        <v>3.9548269496792638</v>
      </c>
      <c r="N2421" s="5">
        <v>13758.94</v>
      </c>
      <c r="O2421" s="5">
        <f>IF(March_21[[#This Row],[WIN_OSE]]=0,('Summary Sheet'!$O$1)-('Summary Sheet'!$O$1*2%),-'Summary Sheet'!$O$1*(March_21[[#This Row],[BSP]]-1))</f>
        <v>1.96</v>
      </c>
    </row>
    <row r="2422" spans="1:15" x14ac:dyDescent="0.25">
      <c r="A2422">
        <v>180759321</v>
      </c>
      <c r="B2422" s="1" t="s">
        <v>1277</v>
      </c>
      <c r="C2422" s="1" t="s">
        <v>3129</v>
      </c>
      <c r="D2422" s="1" t="s">
        <v>7039</v>
      </c>
      <c r="E2422" s="1" t="s">
        <v>30</v>
      </c>
      <c r="F2422" s="1" t="s">
        <v>54</v>
      </c>
      <c r="G2422" s="2">
        <v>44273</v>
      </c>
      <c r="H2422" s="3">
        <v>0.87569444444444444</v>
      </c>
      <c r="I2422">
        <v>38784116</v>
      </c>
      <c r="J2422">
        <v>5</v>
      </c>
      <c r="K2422" s="1" t="s">
        <v>6766</v>
      </c>
      <c r="L2422">
        <v>0</v>
      </c>
      <c r="M2422" s="4">
        <v>2.3268996020000001</v>
      </c>
      <c r="N2422" s="5">
        <v>28033.759999999998</v>
      </c>
      <c r="O2422" s="5">
        <f>IF(March_21[[#This Row],[WIN_OSE]]=0,('Summary Sheet'!$O$1)-('Summary Sheet'!$O$1*2%),-'Summary Sheet'!$O$1*(March_21[[#This Row],[BSP]]-1))</f>
        <v>1.96</v>
      </c>
    </row>
    <row r="2423" spans="1:15" x14ac:dyDescent="0.25">
      <c r="A2423">
        <v>180759323</v>
      </c>
      <c r="B2423" s="1" t="s">
        <v>1277</v>
      </c>
      <c r="C2423" s="1" t="s">
        <v>3129</v>
      </c>
      <c r="D2423" s="1" t="s">
        <v>7039</v>
      </c>
      <c r="E2423" s="1" t="s">
        <v>20</v>
      </c>
      <c r="F2423" s="1" t="s">
        <v>54</v>
      </c>
      <c r="G2423" s="2">
        <v>44273</v>
      </c>
      <c r="H2423" s="3">
        <v>0.88611111111111107</v>
      </c>
      <c r="I2423">
        <v>36476262</v>
      </c>
      <c r="J2423">
        <v>5</v>
      </c>
      <c r="K2423" s="1" t="s">
        <v>5820</v>
      </c>
      <c r="L2423">
        <v>1</v>
      </c>
      <c r="M2423" s="4">
        <v>2.68</v>
      </c>
      <c r="N2423" s="5">
        <v>15262.06</v>
      </c>
      <c r="O2423" s="5">
        <f>IF(March_21[[#This Row],[WIN_OSE]]=0,('Summary Sheet'!$O$1)-('Summary Sheet'!$O$1*2%),-'Summary Sheet'!$O$1*(March_21[[#This Row],[BSP]]-1))</f>
        <v>-3.3600000000000003</v>
      </c>
    </row>
    <row r="2424" spans="1:15" x14ac:dyDescent="0.25">
      <c r="A2424">
        <v>180759393</v>
      </c>
      <c r="B2424" s="1" t="s">
        <v>16</v>
      </c>
      <c r="C2424" s="1" t="s">
        <v>167</v>
      </c>
      <c r="D2424" s="1" t="s">
        <v>7039</v>
      </c>
      <c r="E2424" s="1" t="s">
        <v>47</v>
      </c>
      <c r="F2424" s="1" t="s">
        <v>44</v>
      </c>
      <c r="G2424" s="2">
        <v>44273</v>
      </c>
      <c r="H2424" s="3">
        <v>0.75624999999999998</v>
      </c>
      <c r="I2424">
        <v>38270453</v>
      </c>
      <c r="J2424">
        <v>1</v>
      </c>
      <c r="K2424" s="1" t="s">
        <v>4449</v>
      </c>
      <c r="L2424">
        <v>0</v>
      </c>
      <c r="M2424" s="4">
        <v>3.95</v>
      </c>
      <c r="N2424" s="5">
        <v>12635.12</v>
      </c>
      <c r="O2424" s="5">
        <f>IF(March_21[[#This Row],[WIN_OSE]]=0,('Summary Sheet'!$O$1)-('Summary Sheet'!$O$1*2%),-'Summary Sheet'!$O$1*(March_21[[#This Row],[BSP]]-1))</f>
        <v>1.96</v>
      </c>
    </row>
    <row r="2425" spans="1:15" x14ac:dyDescent="0.25">
      <c r="A2425">
        <v>180759395</v>
      </c>
      <c r="B2425" s="1" t="s">
        <v>16</v>
      </c>
      <c r="C2425" s="1" t="s">
        <v>167</v>
      </c>
      <c r="D2425" s="1" t="s">
        <v>7039</v>
      </c>
      <c r="E2425" s="1" t="s">
        <v>289</v>
      </c>
      <c r="F2425" s="1" t="s">
        <v>171</v>
      </c>
      <c r="G2425" s="2">
        <v>44273</v>
      </c>
      <c r="H2425" s="3">
        <v>0.76944444444444449</v>
      </c>
      <c r="I2425">
        <v>35732778</v>
      </c>
      <c r="J2425">
        <v>2</v>
      </c>
      <c r="K2425" s="1" t="s">
        <v>4129</v>
      </c>
      <c r="L2425">
        <v>1</v>
      </c>
      <c r="M2425" s="4">
        <v>2.6884690707219852</v>
      </c>
      <c r="N2425" s="5">
        <v>20040.900000000001</v>
      </c>
      <c r="O2425" s="5">
        <f>IF(March_21[[#This Row],[WIN_OSE]]=0,('Summary Sheet'!$O$1)-('Summary Sheet'!$O$1*2%),-'Summary Sheet'!$O$1*(March_21[[#This Row],[BSP]]-1))</f>
        <v>-3.3769381414439703</v>
      </c>
    </row>
    <row r="2426" spans="1:15" x14ac:dyDescent="0.25">
      <c r="A2426">
        <v>180759397</v>
      </c>
      <c r="B2426" s="1" t="s">
        <v>16</v>
      </c>
      <c r="C2426" s="1" t="s">
        <v>167</v>
      </c>
      <c r="D2426" s="1" t="s">
        <v>7039</v>
      </c>
      <c r="E2426" s="1" t="s">
        <v>47</v>
      </c>
      <c r="F2426" s="1" t="s">
        <v>44</v>
      </c>
      <c r="G2426" s="2">
        <v>44273</v>
      </c>
      <c r="H2426" s="3">
        <v>0.77986111111111112</v>
      </c>
      <c r="I2426">
        <v>38332102</v>
      </c>
      <c r="J2426">
        <v>6</v>
      </c>
      <c r="K2426" s="1" t="s">
        <v>6352</v>
      </c>
      <c r="L2426">
        <v>1</v>
      </c>
      <c r="M2426" s="4">
        <v>3.2</v>
      </c>
      <c r="N2426" s="5">
        <v>13885.24</v>
      </c>
      <c r="O2426" s="5">
        <f>IF(March_21[[#This Row],[WIN_OSE]]=0,('Summary Sheet'!$O$1)-('Summary Sheet'!$O$1*2%),-'Summary Sheet'!$O$1*(March_21[[#This Row],[BSP]]-1))</f>
        <v>-4.4000000000000004</v>
      </c>
    </row>
    <row r="2427" spans="1:15" x14ac:dyDescent="0.25">
      <c r="A2427">
        <v>180759399</v>
      </c>
      <c r="B2427" s="1" t="s">
        <v>16</v>
      </c>
      <c r="C2427" s="1" t="s">
        <v>167</v>
      </c>
      <c r="D2427" s="1" t="s">
        <v>7039</v>
      </c>
      <c r="E2427" s="1" t="s">
        <v>60</v>
      </c>
      <c r="F2427" s="1" t="s">
        <v>171</v>
      </c>
      <c r="G2427" s="2">
        <v>44273</v>
      </c>
      <c r="H2427" s="3">
        <v>0.79027777777777775</v>
      </c>
      <c r="I2427">
        <v>36094424</v>
      </c>
      <c r="J2427">
        <v>2</v>
      </c>
      <c r="K2427" s="1" t="s">
        <v>6011</v>
      </c>
      <c r="L2427">
        <v>0</v>
      </c>
      <c r="M2427" s="4">
        <v>1.979993764</v>
      </c>
      <c r="N2427" s="5">
        <v>33969.660000000003</v>
      </c>
      <c r="O2427" s="5">
        <f>IF(March_21[[#This Row],[WIN_OSE]]=0,('Summary Sheet'!$O$1)-('Summary Sheet'!$O$1*2%),-'Summary Sheet'!$O$1*(March_21[[#This Row],[BSP]]-1))</f>
        <v>1.96</v>
      </c>
    </row>
    <row r="2428" spans="1:15" x14ac:dyDescent="0.25">
      <c r="A2428">
        <v>180759401</v>
      </c>
      <c r="B2428" s="1" t="s">
        <v>16</v>
      </c>
      <c r="C2428" s="1" t="s">
        <v>167</v>
      </c>
      <c r="D2428" s="1" t="s">
        <v>7039</v>
      </c>
      <c r="E2428" s="1" t="s">
        <v>32</v>
      </c>
      <c r="F2428" s="1" t="s">
        <v>44</v>
      </c>
      <c r="G2428" s="2">
        <v>44273</v>
      </c>
      <c r="H2428" s="3">
        <v>0.8041666666666667</v>
      </c>
      <c r="I2428">
        <v>36162142</v>
      </c>
      <c r="J2428">
        <v>2</v>
      </c>
      <c r="K2428" s="1" t="s">
        <v>6734</v>
      </c>
      <c r="L2428">
        <v>1</v>
      </c>
      <c r="M2428" s="4">
        <v>2.33132112078194</v>
      </c>
      <c r="N2428" s="5">
        <v>31334.6</v>
      </c>
      <c r="O2428" s="5">
        <f>IF(March_21[[#This Row],[WIN_OSE]]=0,('Summary Sheet'!$O$1)-('Summary Sheet'!$O$1*2%),-'Summary Sheet'!$O$1*(March_21[[#This Row],[BSP]]-1))</f>
        <v>-2.66264224156388</v>
      </c>
    </row>
    <row r="2429" spans="1:15" x14ac:dyDescent="0.25">
      <c r="A2429">
        <v>180759403</v>
      </c>
      <c r="B2429" s="1" t="s">
        <v>16</v>
      </c>
      <c r="C2429" s="1" t="s">
        <v>167</v>
      </c>
      <c r="D2429" s="1" t="s">
        <v>7039</v>
      </c>
      <c r="E2429" s="1" t="s">
        <v>314</v>
      </c>
      <c r="F2429" s="1" t="s">
        <v>171</v>
      </c>
      <c r="G2429" s="2">
        <v>44273</v>
      </c>
      <c r="H2429" s="3">
        <v>0.81666666666666665</v>
      </c>
      <c r="I2429">
        <v>28713837</v>
      </c>
      <c r="J2429">
        <v>6</v>
      </c>
      <c r="K2429" s="1" t="s">
        <v>743</v>
      </c>
      <c r="L2429">
        <v>1</v>
      </c>
      <c r="M2429" s="4">
        <v>2.9048877026523412</v>
      </c>
      <c r="N2429" s="5">
        <v>12348.22</v>
      </c>
      <c r="O2429" s="5">
        <f>IF(March_21[[#This Row],[WIN_OSE]]=0,('Summary Sheet'!$O$1)-('Summary Sheet'!$O$1*2%),-'Summary Sheet'!$O$1*(March_21[[#This Row],[BSP]]-1))</f>
        <v>-3.8097754053046824</v>
      </c>
    </row>
    <row r="2430" spans="1:15" x14ac:dyDescent="0.25">
      <c r="A2430">
        <v>180759405</v>
      </c>
      <c r="B2430" s="1" t="s">
        <v>16</v>
      </c>
      <c r="C2430" s="1" t="s">
        <v>167</v>
      </c>
      <c r="D2430" s="1" t="s">
        <v>7039</v>
      </c>
      <c r="E2430" s="1" t="s">
        <v>43</v>
      </c>
      <c r="F2430" s="1" t="s">
        <v>44</v>
      </c>
      <c r="G2430" s="2">
        <v>44273</v>
      </c>
      <c r="H2430" s="3">
        <v>0.8305555555555556</v>
      </c>
      <c r="I2430">
        <v>27221081</v>
      </c>
      <c r="J2430">
        <v>6</v>
      </c>
      <c r="K2430" s="1" t="s">
        <v>3883</v>
      </c>
      <c r="L2430">
        <v>1</v>
      </c>
      <c r="M2430" s="4">
        <v>3.5205301243858411</v>
      </c>
      <c r="N2430" s="5">
        <v>14214.36</v>
      </c>
      <c r="O2430" s="5">
        <f>IF(March_21[[#This Row],[WIN_OSE]]=0,('Summary Sheet'!$O$1)-('Summary Sheet'!$O$1*2%),-'Summary Sheet'!$O$1*(March_21[[#This Row],[BSP]]-1))</f>
        <v>-5.0410602487716822</v>
      </c>
    </row>
    <row r="2431" spans="1:15" x14ac:dyDescent="0.25">
      <c r="A2431">
        <v>180759407</v>
      </c>
      <c r="B2431" s="1" t="s">
        <v>16</v>
      </c>
      <c r="C2431" s="1" t="s">
        <v>167</v>
      </c>
      <c r="D2431" s="1" t="s">
        <v>7039</v>
      </c>
      <c r="E2431" s="1" t="s">
        <v>287</v>
      </c>
      <c r="F2431" s="1" t="s">
        <v>171</v>
      </c>
      <c r="G2431" s="2">
        <v>44273</v>
      </c>
      <c r="H2431" s="3">
        <v>0.84513888888888888</v>
      </c>
      <c r="I2431">
        <v>28785997</v>
      </c>
      <c r="J2431">
        <v>1</v>
      </c>
      <c r="K2431" s="1" t="s">
        <v>969</v>
      </c>
      <c r="L2431">
        <v>0</v>
      </c>
      <c r="M2431" s="4">
        <v>2.8526014252321321</v>
      </c>
      <c r="N2431" s="5">
        <v>24196.3</v>
      </c>
      <c r="O2431" s="5">
        <f>IF(March_21[[#This Row],[WIN_OSE]]=0,('Summary Sheet'!$O$1)-('Summary Sheet'!$O$1*2%),-'Summary Sheet'!$O$1*(March_21[[#This Row],[BSP]]-1))</f>
        <v>1.96</v>
      </c>
    </row>
    <row r="2432" spans="1:15" x14ac:dyDescent="0.25">
      <c r="A2432">
        <v>180759409</v>
      </c>
      <c r="B2432" s="1" t="s">
        <v>16</v>
      </c>
      <c r="C2432" s="1" t="s">
        <v>167</v>
      </c>
      <c r="D2432" s="1" t="s">
        <v>7039</v>
      </c>
      <c r="E2432" s="1" t="s">
        <v>39</v>
      </c>
      <c r="F2432" s="1" t="s">
        <v>44</v>
      </c>
      <c r="G2432" s="2">
        <v>44273</v>
      </c>
      <c r="H2432" s="3">
        <v>0.85972222222222228</v>
      </c>
      <c r="I2432">
        <v>38548477</v>
      </c>
      <c r="J2432">
        <v>1</v>
      </c>
      <c r="K2432" s="1" t="s">
        <v>4429</v>
      </c>
      <c r="L2432">
        <v>0</v>
      </c>
      <c r="M2432" s="4">
        <v>1.76</v>
      </c>
      <c r="N2432" s="5">
        <v>52594.34</v>
      </c>
      <c r="O2432" s="5">
        <f>IF(March_21[[#This Row],[WIN_OSE]]=0,('Summary Sheet'!$O$1)-('Summary Sheet'!$O$1*2%),-'Summary Sheet'!$O$1*(March_21[[#This Row],[BSP]]-1))</f>
        <v>1.96</v>
      </c>
    </row>
    <row r="2433" spans="1:15" x14ac:dyDescent="0.25">
      <c r="A2433">
        <v>180759411</v>
      </c>
      <c r="B2433" s="1" t="s">
        <v>16</v>
      </c>
      <c r="C2433" s="1" t="s">
        <v>167</v>
      </c>
      <c r="D2433" s="1" t="s">
        <v>7039</v>
      </c>
      <c r="E2433" s="1" t="s">
        <v>60</v>
      </c>
      <c r="F2433" s="1" t="s">
        <v>171</v>
      </c>
      <c r="G2433" s="2">
        <v>44273</v>
      </c>
      <c r="H2433" s="3">
        <v>0.87083333333333335</v>
      </c>
      <c r="I2433">
        <v>28737201</v>
      </c>
      <c r="J2433">
        <v>3</v>
      </c>
      <c r="K2433" s="1" t="s">
        <v>268</v>
      </c>
      <c r="L2433">
        <v>0</v>
      </c>
      <c r="M2433" s="4">
        <v>3.8901857967256919</v>
      </c>
      <c r="N2433" s="5">
        <v>11549.72</v>
      </c>
      <c r="O2433" s="5">
        <f>IF(March_21[[#This Row],[WIN_OSE]]=0,('Summary Sheet'!$O$1)-('Summary Sheet'!$O$1*2%),-'Summary Sheet'!$O$1*(March_21[[#This Row],[BSP]]-1))</f>
        <v>1.96</v>
      </c>
    </row>
    <row r="2434" spans="1:15" x14ac:dyDescent="0.25">
      <c r="A2434">
        <v>180759413</v>
      </c>
      <c r="B2434" s="1" t="s">
        <v>16</v>
      </c>
      <c r="C2434" s="1" t="s">
        <v>167</v>
      </c>
      <c r="D2434" s="1" t="s">
        <v>7039</v>
      </c>
      <c r="E2434" s="1" t="s">
        <v>30</v>
      </c>
      <c r="F2434" s="1" t="s">
        <v>44</v>
      </c>
      <c r="G2434" s="2">
        <v>44273</v>
      </c>
      <c r="H2434" s="3">
        <v>0.8833333333333333</v>
      </c>
      <c r="I2434">
        <v>28209674</v>
      </c>
      <c r="J2434">
        <v>2</v>
      </c>
      <c r="K2434" s="1" t="s">
        <v>6363</v>
      </c>
      <c r="L2434">
        <v>0</v>
      </c>
      <c r="M2434" s="4">
        <v>3.0452678230000001</v>
      </c>
      <c r="N2434" s="5">
        <v>11121.26</v>
      </c>
      <c r="O2434" s="5">
        <f>IF(March_21[[#This Row],[WIN_OSE]]=0,('Summary Sheet'!$O$1)-('Summary Sheet'!$O$1*2%),-'Summary Sheet'!$O$1*(March_21[[#This Row],[BSP]]-1))</f>
        <v>1.96</v>
      </c>
    </row>
    <row r="2435" spans="1:15" x14ac:dyDescent="0.25">
      <c r="A2435">
        <v>180759415</v>
      </c>
      <c r="B2435" s="1" t="s">
        <v>16</v>
      </c>
      <c r="C2435" s="1" t="s">
        <v>167</v>
      </c>
      <c r="D2435" s="1" t="s">
        <v>7039</v>
      </c>
      <c r="E2435" s="1" t="s">
        <v>314</v>
      </c>
      <c r="F2435" s="1" t="s">
        <v>171</v>
      </c>
      <c r="G2435" s="2">
        <v>44273</v>
      </c>
      <c r="H2435" s="3">
        <v>0.89444444444444449</v>
      </c>
      <c r="I2435">
        <v>25303273</v>
      </c>
      <c r="J2435">
        <v>6</v>
      </c>
      <c r="K2435" s="1" t="s">
        <v>6017</v>
      </c>
      <c r="L2435">
        <v>0</v>
      </c>
      <c r="M2435" s="4">
        <v>3.1559857392511916</v>
      </c>
      <c r="N2435" s="5">
        <v>22659.5</v>
      </c>
      <c r="O2435" s="5">
        <f>IF(March_21[[#This Row],[WIN_OSE]]=0,('Summary Sheet'!$O$1)-('Summary Sheet'!$O$1*2%),-'Summary Sheet'!$O$1*(March_21[[#This Row],[BSP]]-1))</f>
        <v>1.96</v>
      </c>
    </row>
    <row r="2436" spans="1:15" x14ac:dyDescent="0.25">
      <c r="A2436">
        <v>180759429</v>
      </c>
      <c r="B2436" s="1" t="s">
        <v>19</v>
      </c>
      <c r="C2436" s="1" t="s">
        <v>3132</v>
      </c>
      <c r="D2436" s="1" t="s">
        <v>7039</v>
      </c>
      <c r="E2436" s="1" t="s">
        <v>48</v>
      </c>
      <c r="F2436" s="1" t="s">
        <v>42</v>
      </c>
      <c r="G2436" s="2">
        <v>44273</v>
      </c>
      <c r="H2436" s="3">
        <v>0.7944444444444444</v>
      </c>
      <c r="I2436">
        <v>38259677</v>
      </c>
      <c r="J2436">
        <v>4</v>
      </c>
      <c r="K2436" s="1" t="s">
        <v>4185</v>
      </c>
      <c r="L2436">
        <v>0</v>
      </c>
      <c r="M2436" s="4">
        <v>4.1053463927508229</v>
      </c>
      <c r="N2436" s="5">
        <v>11409.9</v>
      </c>
      <c r="O2436" s="5">
        <f>IF(March_21[[#This Row],[WIN_OSE]]=0,('Summary Sheet'!$O$1)-('Summary Sheet'!$O$1*2%),-'Summary Sheet'!$O$1*(March_21[[#This Row],[BSP]]-1))</f>
        <v>1.96</v>
      </c>
    </row>
    <row r="2437" spans="1:15" x14ac:dyDescent="0.25">
      <c r="A2437">
        <v>180759431</v>
      </c>
      <c r="B2437" s="1" t="s">
        <v>19</v>
      </c>
      <c r="C2437" s="1" t="s">
        <v>3132</v>
      </c>
      <c r="D2437" s="1" t="s">
        <v>7039</v>
      </c>
      <c r="E2437" s="1" t="s">
        <v>43</v>
      </c>
      <c r="F2437" s="1" t="s">
        <v>42</v>
      </c>
      <c r="G2437" s="2">
        <v>44273</v>
      </c>
      <c r="H2437" s="3">
        <v>0.80625000000000002</v>
      </c>
      <c r="I2437">
        <v>28643682</v>
      </c>
      <c r="J2437">
        <v>1</v>
      </c>
      <c r="K2437" s="1" t="s">
        <v>604</v>
      </c>
      <c r="L2437">
        <v>0</v>
      </c>
      <c r="M2437" s="4">
        <v>3.6570201635821458</v>
      </c>
      <c r="N2437" s="5">
        <v>7322</v>
      </c>
      <c r="O2437" s="5">
        <f>IF(March_21[[#This Row],[WIN_OSE]]=0,('Summary Sheet'!$O$1)-('Summary Sheet'!$O$1*2%),-'Summary Sheet'!$O$1*(March_21[[#This Row],[BSP]]-1))</f>
        <v>1.96</v>
      </c>
    </row>
    <row r="2438" spans="1:15" x14ac:dyDescent="0.25">
      <c r="A2438">
        <v>180759433</v>
      </c>
      <c r="B2438" s="1" t="s">
        <v>19</v>
      </c>
      <c r="C2438" s="1" t="s">
        <v>3132</v>
      </c>
      <c r="D2438" s="1" t="s">
        <v>7039</v>
      </c>
      <c r="E2438" s="1" t="s">
        <v>47</v>
      </c>
      <c r="F2438" s="1" t="s">
        <v>42</v>
      </c>
      <c r="G2438" s="2">
        <v>44273</v>
      </c>
      <c r="H2438" s="3">
        <v>0.81805555555555554</v>
      </c>
      <c r="I2438">
        <v>22376950</v>
      </c>
      <c r="J2438">
        <v>2</v>
      </c>
      <c r="K2438" s="1" t="s">
        <v>5492</v>
      </c>
      <c r="L2438">
        <v>0</v>
      </c>
      <c r="M2438" s="4">
        <v>3.2168412532677215</v>
      </c>
      <c r="N2438" s="5">
        <v>7055.48</v>
      </c>
      <c r="O2438" s="5">
        <f>IF(March_21[[#This Row],[WIN_OSE]]=0,('Summary Sheet'!$O$1)-('Summary Sheet'!$O$1*2%),-'Summary Sheet'!$O$1*(March_21[[#This Row],[BSP]]-1))</f>
        <v>1.96</v>
      </c>
    </row>
    <row r="2439" spans="1:15" x14ac:dyDescent="0.25">
      <c r="A2439">
        <v>180759435</v>
      </c>
      <c r="B2439" s="1" t="s">
        <v>19</v>
      </c>
      <c r="C2439" s="1" t="s">
        <v>3132</v>
      </c>
      <c r="D2439" s="1" t="s">
        <v>7039</v>
      </c>
      <c r="E2439" s="1" t="s">
        <v>48</v>
      </c>
      <c r="F2439" s="1" t="s">
        <v>42</v>
      </c>
      <c r="G2439" s="2">
        <v>44273</v>
      </c>
      <c r="H2439" s="3">
        <v>0.82847222222222228</v>
      </c>
      <c r="I2439">
        <v>23752849</v>
      </c>
      <c r="J2439">
        <v>4</v>
      </c>
      <c r="K2439" s="1" t="s">
        <v>6491</v>
      </c>
      <c r="L2439">
        <v>0</v>
      </c>
      <c r="M2439" s="4">
        <v>2.6006613882671088</v>
      </c>
      <c r="N2439" s="5">
        <v>12577.5</v>
      </c>
      <c r="O2439" s="5">
        <f>IF(March_21[[#This Row],[WIN_OSE]]=0,('Summary Sheet'!$O$1)-('Summary Sheet'!$O$1*2%),-'Summary Sheet'!$O$1*(March_21[[#This Row],[BSP]]-1))</f>
        <v>1.96</v>
      </c>
    </row>
    <row r="2440" spans="1:15" x14ac:dyDescent="0.25">
      <c r="A2440">
        <v>180759437</v>
      </c>
      <c r="B2440" s="1" t="s">
        <v>19</v>
      </c>
      <c r="C2440" s="1" t="s">
        <v>3132</v>
      </c>
      <c r="D2440" s="1" t="s">
        <v>7039</v>
      </c>
      <c r="E2440" s="1" t="s">
        <v>47</v>
      </c>
      <c r="F2440" s="1" t="s">
        <v>42</v>
      </c>
      <c r="G2440" s="2">
        <v>44273</v>
      </c>
      <c r="H2440" s="3">
        <v>0.83888888888888891</v>
      </c>
      <c r="I2440">
        <v>35842602</v>
      </c>
      <c r="J2440">
        <v>1</v>
      </c>
      <c r="K2440" s="1" t="s">
        <v>5708</v>
      </c>
      <c r="L2440">
        <v>0</v>
      </c>
      <c r="M2440" s="4">
        <v>3.7303515578601951</v>
      </c>
      <c r="N2440" s="5">
        <v>8236.4599999999991</v>
      </c>
      <c r="O2440" s="5">
        <f>IF(March_21[[#This Row],[WIN_OSE]]=0,('Summary Sheet'!$O$1)-('Summary Sheet'!$O$1*2%),-'Summary Sheet'!$O$1*(March_21[[#This Row],[BSP]]-1))</f>
        <v>1.96</v>
      </c>
    </row>
    <row r="2441" spans="1:15" x14ac:dyDescent="0.25">
      <c r="A2441">
        <v>180759439</v>
      </c>
      <c r="B2441" s="1" t="s">
        <v>19</v>
      </c>
      <c r="C2441" s="1" t="s">
        <v>3132</v>
      </c>
      <c r="D2441" s="1" t="s">
        <v>7039</v>
      </c>
      <c r="E2441" s="1" t="s">
        <v>65</v>
      </c>
      <c r="F2441" s="1" t="s">
        <v>42</v>
      </c>
      <c r="G2441" s="2">
        <v>44273</v>
      </c>
      <c r="H2441" s="3">
        <v>0.85</v>
      </c>
      <c r="I2441">
        <v>38741332</v>
      </c>
      <c r="J2441">
        <v>4</v>
      </c>
      <c r="K2441" s="1" t="s">
        <v>6530</v>
      </c>
      <c r="L2441">
        <v>0</v>
      </c>
      <c r="M2441" s="4">
        <v>3.3868682217440798</v>
      </c>
      <c r="N2441" s="5">
        <v>7710.44</v>
      </c>
      <c r="O2441" s="5">
        <f>IF(March_21[[#This Row],[WIN_OSE]]=0,('Summary Sheet'!$O$1)-('Summary Sheet'!$O$1*2%),-'Summary Sheet'!$O$1*(March_21[[#This Row],[BSP]]-1))</f>
        <v>1.96</v>
      </c>
    </row>
    <row r="2442" spans="1:15" x14ac:dyDescent="0.25">
      <c r="A2442">
        <v>180759441</v>
      </c>
      <c r="B2442" s="1" t="s">
        <v>19</v>
      </c>
      <c r="C2442" s="1" t="s">
        <v>3132</v>
      </c>
      <c r="D2442" s="1" t="s">
        <v>7039</v>
      </c>
      <c r="E2442" s="1" t="s">
        <v>24</v>
      </c>
      <c r="F2442" s="1" t="s">
        <v>42</v>
      </c>
      <c r="G2442" s="2">
        <v>44273</v>
      </c>
      <c r="H2442" s="3">
        <v>0.8618055555555556</v>
      </c>
      <c r="I2442">
        <v>36493155</v>
      </c>
      <c r="J2442">
        <v>4</v>
      </c>
      <c r="K2442" s="1" t="s">
        <v>4166</v>
      </c>
      <c r="L2442">
        <v>0</v>
      </c>
      <c r="M2442" s="4">
        <v>2.84</v>
      </c>
      <c r="N2442" s="5">
        <v>11430.26</v>
      </c>
      <c r="O2442" s="5">
        <f>IF(March_21[[#This Row],[WIN_OSE]]=0,('Summary Sheet'!$O$1)-('Summary Sheet'!$O$1*2%),-'Summary Sheet'!$O$1*(March_21[[#This Row],[BSP]]-1))</f>
        <v>1.96</v>
      </c>
    </row>
    <row r="2443" spans="1:15" x14ac:dyDescent="0.25">
      <c r="A2443">
        <v>180759443</v>
      </c>
      <c r="B2443" s="1" t="s">
        <v>19</v>
      </c>
      <c r="C2443" s="1" t="s">
        <v>3132</v>
      </c>
      <c r="D2443" s="1" t="s">
        <v>7039</v>
      </c>
      <c r="E2443" s="1" t="s">
        <v>30</v>
      </c>
      <c r="F2443" s="1" t="s">
        <v>42</v>
      </c>
      <c r="G2443" s="2">
        <v>44273</v>
      </c>
      <c r="H2443" s="3">
        <v>0.87291666666666667</v>
      </c>
      <c r="I2443">
        <v>28643651</v>
      </c>
      <c r="J2443">
        <v>6</v>
      </c>
      <c r="K2443" s="1" t="s">
        <v>4186</v>
      </c>
      <c r="L2443">
        <v>0</v>
      </c>
      <c r="M2443" s="4">
        <v>3.2505713909999998</v>
      </c>
      <c r="N2443" s="5">
        <v>9364.9599999999991</v>
      </c>
      <c r="O2443" s="5">
        <f>IF(March_21[[#This Row],[WIN_OSE]]=0,('Summary Sheet'!$O$1)-('Summary Sheet'!$O$1*2%),-'Summary Sheet'!$O$1*(March_21[[#This Row],[BSP]]-1))</f>
        <v>1.96</v>
      </c>
    </row>
    <row r="2444" spans="1:15" x14ac:dyDescent="0.25">
      <c r="A2444">
        <v>180759445</v>
      </c>
      <c r="B2444" s="1" t="s">
        <v>19</v>
      </c>
      <c r="C2444" s="1" t="s">
        <v>3132</v>
      </c>
      <c r="D2444" s="1" t="s">
        <v>7039</v>
      </c>
      <c r="E2444" s="1" t="s">
        <v>32</v>
      </c>
      <c r="F2444" s="1" t="s">
        <v>42</v>
      </c>
      <c r="G2444" s="2">
        <v>44273</v>
      </c>
      <c r="H2444" s="3">
        <v>0.88472222222222219</v>
      </c>
      <c r="I2444">
        <v>36719480</v>
      </c>
      <c r="J2444">
        <v>6</v>
      </c>
      <c r="K2444" s="1" t="s">
        <v>508</v>
      </c>
      <c r="L2444">
        <v>0</v>
      </c>
      <c r="M2444" s="4">
        <v>2.7333692630000002</v>
      </c>
      <c r="N2444" s="5">
        <v>11959.22</v>
      </c>
      <c r="O2444" s="5">
        <f>IF(March_21[[#This Row],[WIN_OSE]]=0,('Summary Sheet'!$O$1)-('Summary Sheet'!$O$1*2%),-'Summary Sheet'!$O$1*(March_21[[#This Row],[BSP]]-1))</f>
        <v>1.96</v>
      </c>
    </row>
    <row r="2445" spans="1:15" x14ac:dyDescent="0.25">
      <c r="A2445">
        <v>180759447</v>
      </c>
      <c r="B2445" s="1" t="s">
        <v>19</v>
      </c>
      <c r="C2445" s="1" t="s">
        <v>3132</v>
      </c>
      <c r="D2445" s="1" t="s">
        <v>7039</v>
      </c>
      <c r="E2445" s="1" t="s">
        <v>47</v>
      </c>
      <c r="F2445" s="1" t="s">
        <v>42</v>
      </c>
      <c r="G2445" s="2">
        <v>44273</v>
      </c>
      <c r="H2445" s="3">
        <v>0.8979166666666667</v>
      </c>
      <c r="I2445">
        <v>36659312</v>
      </c>
      <c r="J2445">
        <v>1</v>
      </c>
      <c r="K2445" s="1" t="s">
        <v>6030</v>
      </c>
      <c r="L2445">
        <v>1</v>
      </c>
      <c r="M2445" s="4">
        <v>3.1234767593912336</v>
      </c>
      <c r="N2445" s="5">
        <v>23457.26</v>
      </c>
      <c r="O2445" s="5">
        <f>IF(March_21[[#This Row],[WIN_OSE]]=0,('Summary Sheet'!$O$1)-('Summary Sheet'!$O$1*2%),-'Summary Sheet'!$O$1*(March_21[[#This Row],[BSP]]-1))</f>
        <v>-4.2469535187824672</v>
      </c>
    </row>
    <row r="2446" spans="1:15" x14ac:dyDescent="0.25">
      <c r="A2446">
        <v>180759510</v>
      </c>
      <c r="B2446" s="1" t="s">
        <v>16</v>
      </c>
      <c r="C2446" s="1" t="s">
        <v>3131</v>
      </c>
      <c r="D2446" s="1" t="s">
        <v>7039</v>
      </c>
      <c r="E2446" s="1" t="s">
        <v>65</v>
      </c>
      <c r="F2446" s="1" t="s">
        <v>54</v>
      </c>
      <c r="G2446" s="2">
        <v>44273</v>
      </c>
      <c r="H2446" s="3">
        <v>0.76180555555555551</v>
      </c>
      <c r="I2446">
        <v>30846047</v>
      </c>
      <c r="J2446">
        <v>1</v>
      </c>
      <c r="K2446" s="1" t="s">
        <v>1024</v>
      </c>
      <c r="L2446">
        <v>1</v>
      </c>
      <c r="M2446" s="4">
        <v>3.1827153977172236</v>
      </c>
      <c r="N2446" s="5">
        <v>18683.02</v>
      </c>
      <c r="O2446" s="5">
        <f>IF(March_21[[#This Row],[WIN_OSE]]=0,('Summary Sheet'!$O$1)-('Summary Sheet'!$O$1*2%),-'Summary Sheet'!$O$1*(March_21[[#This Row],[BSP]]-1))</f>
        <v>-4.3654307954344471</v>
      </c>
    </row>
    <row r="2447" spans="1:15" x14ac:dyDescent="0.25">
      <c r="A2447">
        <v>180759512</v>
      </c>
      <c r="B2447" s="1" t="s">
        <v>16</v>
      </c>
      <c r="C2447" s="1" t="s">
        <v>3131</v>
      </c>
      <c r="D2447" s="1" t="s">
        <v>7039</v>
      </c>
      <c r="E2447" s="1" t="s">
        <v>43</v>
      </c>
      <c r="F2447" s="1" t="s">
        <v>54</v>
      </c>
      <c r="G2447" s="2">
        <v>44273</v>
      </c>
      <c r="H2447" s="3">
        <v>0.7729166666666667</v>
      </c>
      <c r="I2447">
        <v>38732564</v>
      </c>
      <c r="J2447">
        <v>1</v>
      </c>
      <c r="K2447" s="1" t="s">
        <v>6546</v>
      </c>
      <c r="L2447">
        <v>0</v>
      </c>
      <c r="M2447" s="4">
        <v>3.7125344045615938</v>
      </c>
      <c r="N2447" s="5">
        <v>11816.52</v>
      </c>
      <c r="O2447" s="5">
        <f>IF(March_21[[#This Row],[WIN_OSE]]=0,('Summary Sheet'!$O$1)-('Summary Sheet'!$O$1*2%),-'Summary Sheet'!$O$1*(March_21[[#This Row],[BSP]]-1))</f>
        <v>1.96</v>
      </c>
    </row>
    <row r="2448" spans="1:15" x14ac:dyDescent="0.25">
      <c r="A2448">
        <v>180759514</v>
      </c>
      <c r="B2448" s="1" t="s">
        <v>16</v>
      </c>
      <c r="C2448" s="1" t="s">
        <v>3131</v>
      </c>
      <c r="D2448" s="1" t="s">
        <v>7039</v>
      </c>
      <c r="E2448" s="1" t="s">
        <v>20</v>
      </c>
      <c r="F2448" s="1" t="s">
        <v>54</v>
      </c>
      <c r="G2448" s="2">
        <v>44273</v>
      </c>
      <c r="H2448" s="3">
        <v>0.78333333333333333</v>
      </c>
      <c r="I2448">
        <v>38612314</v>
      </c>
      <c r="J2448">
        <v>2</v>
      </c>
      <c r="K2448" s="1" t="s">
        <v>6796</v>
      </c>
      <c r="L2448">
        <v>1</v>
      </c>
      <c r="M2448" s="4">
        <v>3.644956627</v>
      </c>
      <c r="N2448" s="5">
        <v>15497.64</v>
      </c>
      <c r="O2448" s="5">
        <f>IF(March_21[[#This Row],[WIN_OSE]]=0,('Summary Sheet'!$O$1)-('Summary Sheet'!$O$1*2%),-'Summary Sheet'!$O$1*(March_21[[#This Row],[BSP]]-1))</f>
        <v>-5.289913254</v>
      </c>
    </row>
    <row r="2449" spans="1:15" x14ac:dyDescent="0.25">
      <c r="A2449">
        <v>180759516</v>
      </c>
      <c r="B2449" s="1" t="s">
        <v>16</v>
      </c>
      <c r="C2449" s="1" t="s">
        <v>3131</v>
      </c>
      <c r="D2449" s="1" t="s">
        <v>7039</v>
      </c>
      <c r="E2449" s="1" t="s">
        <v>60</v>
      </c>
      <c r="F2449" s="1" t="s">
        <v>15</v>
      </c>
      <c r="G2449" s="2">
        <v>44273</v>
      </c>
      <c r="H2449" s="3">
        <v>0.79652777777777772</v>
      </c>
      <c r="I2449">
        <v>15700776</v>
      </c>
      <c r="J2449">
        <v>3</v>
      </c>
      <c r="K2449" s="1" t="s">
        <v>5807</v>
      </c>
      <c r="L2449">
        <v>0</v>
      </c>
      <c r="M2449" s="4">
        <v>2.0237736320000002</v>
      </c>
      <c r="N2449" s="5">
        <v>36769.620000000003</v>
      </c>
      <c r="O2449" s="5">
        <f>IF(March_21[[#This Row],[WIN_OSE]]=0,('Summary Sheet'!$O$1)-('Summary Sheet'!$O$1*2%),-'Summary Sheet'!$O$1*(March_21[[#This Row],[BSP]]-1))</f>
        <v>1.96</v>
      </c>
    </row>
    <row r="2450" spans="1:15" x14ac:dyDescent="0.25">
      <c r="A2450">
        <v>180759518</v>
      </c>
      <c r="B2450" s="1" t="s">
        <v>16</v>
      </c>
      <c r="C2450" s="1" t="s">
        <v>3131</v>
      </c>
      <c r="D2450" s="1" t="s">
        <v>7039</v>
      </c>
      <c r="E2450" s="1" t="s">
        <v>24</v>
      </c>
      <c r="F2450" s="1" t="s">
        <v>54</v>
      </c>
      <c r="G2450" s="2">
        <v>44273</v>
      </c>
      <c r="H2450" s="3">
        <v>0.80833333333333335</v>
      </c>
      <c r="I2450">
        <v>36676743</v>
      </c>
      <c r="J2450">
        <v>1</v>
      </c>
      <c r="K2450" s="1" t="s">
        <v>5806</v>
      </c>
      <c r="L2450">
        <v>1</v>
      </c>
      <c r="M2450" s="4">
        <v>2.86</v>
      </c>
      <c r="N2450" s="5">
        <v>14723.6</v>
      </c>
      <c r="O2450" s="5">
        <f>IF(March_21[[#This Row],[WIN_OSE]]=0,('Summary Sheet'!$O$1)-('Summary Sheet'!$O$1*2%),-'Summary Sheet'!$O$1*(March_21[[#This Row],[BSP]]-1))</f>
        <v>-3.7199999999999998</v>
      </c>
    </row>
    <row r="2451" spans="1:15" x14ac:dyDescent="0.25">
      <c r="A2451">
        <v>180759520</v>
      </c>
      <c r="B2451" s="1" t="s">
        <v>16</v>
      </c>
      <c r="C2451" s="1" t="s">
        <v>3131</v>
      </c>
      <c r="D2451" s="1" t="s">
        <v>7039</v>
      </c>
      <c r="E2451" s="1" t="s">
        <v>47</v>
      </c>
      <c r="F2451" s="1" t="s">
        <v>54</v>
      </c>
      <c r="G2451" s="2">
        <v>44273</v>
      </c>
      <c r="H2451" s="3">
        <v>0.82222222222222219</v>
      </c>
      <c r="I2451">
        <v>28743105</v>
      </c>
      <c r="J2451">
        <v>1</v>
      </c>
      <c r="K2451" s="1" t="s">
        <v>6545</v>
      </c>
      <c r="L2451">
        <v>0</v>
      </c>
      <c r="M2451" s="4">
        <v>3.5996917636279249</v>
      </c>
      <c r="N2451" s="5">
        <v>8625.2800000000007</v>
      </c>
      <c r="O2451" s="5">
        <f>IF(March_21[[#This Row],[WIN_OSE]]=0,('Summary Sheet'!$O$1)-('Summary Sheet'!$O$1*2%),-'Summary Sheet'!$O$1*(March_21[[#This Row],[BSP]]-1))</f>
        <v>1.96</v>
      </c>
    </row>
    <row r="2452" spans="1:15" x14ac:dyDescent="0.25">
      <c r="A2452">
        <v>180759524</v>
      </c>
      <c r="B2452" s="1" t="s">
        <v>16</v>
      </c>
      <c r="C2452" s="1" t="s">
        <v>3131</v>
      </c>
      <c r="D2452" s="1" t="s">
        <v>7039</v>
      </c>
      <c r="E2452" s="1" t="s">
        <v>41</v>
      </c>
      <c r="F2452" s="1" t="s">
        <v>54</v>
      </c>
      <c r="G2452" s="2">
        <v>44273</v>
      </c>
      <c r="H2452" s="3">
        <v>0.84930555555555554</v>
      </c>
      <c r="I2452">
        <v>38711227</v>
      </c>
      <c r="J2452">
        <v>2</v>
      </c>
      <c r="K2452" s="1" t="s">
        <v>4167</v>
      </c>
      <c r="L2452">
        <v>1</v>
      </c>
      <c r="M2452" s="4">
        <v>1.96</v>
      </c>
      <c r="N2452" s="5">
        <v>22781.34</v>
      </c>
      <c r="O2452" s="5">
        <f>IF(March_21[[#This Row],[WIN_OSE]]=0,('Summary Sheet'!$O$1)-('Summary Sheet'!$O$1*2%),-'Summary Sheet'!$O$1*(March_21[[#This Row],[BSP]]-1))</f>
        <v>-1.92</v>
      </c>
    </row>
    <row r="2453" spans="1:15" x14ac:dyDescent="0.25">
      <c r="A2453">
        <v>180759526</v>
      </c>
      <c r="B2453" s="1" t="s">
        <v>16</v>
      </c>
      <c r="C2453" s="1" t="s">
        <v>3131</v>
      </c>
      <c r="D2453" s="1" t="s">
        <v>7039</v>
      </c>
      <c r="E2453" s="1" t="s">
        <v>20</v>
      </c>
      <c r="F2453" s="1" t="s">
        <v>54</v>
      </c>
      <c r="G2453" s="2">
        <v>44273</v>
      </c>
      <c r="H2453" s="3">
        <v>0.86319444444444449</v>
      </c>
      <c r="I2453">
        <v>38368818</v>
      </c>
      <c r="J2453">
        <v>1</v>
      </c>
      <c r="K2453" s="1" t="s">
        <v>3401</v>
      </c>
      <c r="L2453">
        <v>0</v>
      </c>
      <c r="M2453" s="4">
        <v>3.287739232538152</v>
      </c>
      <c r="N2453" s="5">
        <v>16050.02</v>
      </c>
      <c r="O2453" s="5">
        <f>IF(March_21[[#This Row],[WIN_OSE]]=0,('Summary Sheet'!$O$1)-('Summary Sheet'!$O$1*2%),-'Summary Sheet'!$O$1*(March_21[[#This Row],[BSP]]-1))</f>
        <v>1.96</v>
      </c>
    </row>
    <row r="2454" spans="1:15" x14ac:dyDescent="0.25">
      <c r="A2454">
        <v>180759528</v>
      </c>
      <c r="B2454" s="1" t="s">
        <v>16</v>
      </c>
      <c r="C2454" s="1" t="s">
        <v>3131</v>
      </c>
      <c r="D2454" s="1" t="s">
        <v>7039</v>
      </c>
      <c r="E2454" s="1" t="s">
        <v>20</v>
      </c>
      <c r="F2454" s="1" t="s">
        <v>54</v>
      </c>
      <c r="G2454" s="2">
        <v>44273</v>
      </c>
      <c r="H2454" s="3">
        <v>0.87638888888888888</v>
      </c>
      <c r="I2454">
        <v>37094925</v>
      </c>
      <c r="J2454">
        <v>6</v>
      </c>
      <c r="K2454" s="1" t="s">
        <v>4032</v>
      </c>
      <c r="L2454">
        <v>1</v>
      </c>
      <c r="M2454" s="4">
        <v>2.02</v>
      </c>
      <c r="N2454" s="5">
        <v>29587.94</v>
      </c>
      <c r="O2454" s="5">
        <f>IF(March_21[[#This Row],[WIN_OSE]]=0,('Summary Sheet'!$O$1)-('Summary Sheet'!$O$1*2%),-'Summary Sheet'!$O$1*(March_21[[#This Row],[BSP]]-1))</f>
        <v>-2.04</v>
      </c>
    </row>
    <row r="2455" spans="1:15" x14ac:dyDescent="0.25">
      <c r="A2455">
        <v>180759530</v>
      </c>
      <c r="B2455" s="1" t="s">
        <v>16</v>
      </c>
      <c r="C2455" s="1" t="s">
        <v>3131</v>
      </c>
      <c r="D2455" s="1" t="s">
        <v>7039</v>
      </c>
      <c r="E2455" s="1" t="s">
        <v>43</v>
      </c>
      <c r="F2455" s="1" t="s">
        <v>54</v>
      </c>
      <c r="G2455" s="2">
        <v>44273</v>
      </c>
      <c r="H2455" s="3">
        <v>0.88749999999999996</v>
      </c>
      <c r="I2455">
        <v>38854213</v>
      </c>
      <c r="J2455">
        <v>1</v>
      </c>
      <c r="K2455" s="1" t="s">
        <v>5401</v>
      </c>
      <c r="L2455">
        <v>0</v>
      </c>
      <c r="M2455" s="4">
        <v>3.4971783196210762</v>
      </c>
      <c r="N2455" s="5">
        <v>12722.7</v>
      </c>
      <c r="O2455" s="5">
        <f>IF(March_21[[#This Row],[WIN_OSE]]=0,('Summary Sheet'!$O$1)-('Summary Sheet'!$O$1*2%),-'Summary Sheet'!$O$1*(March_21[[#This Row],[BSP]]-1))</f>
        <v>1.96</v>
      </c>
    </row>
    <row r="2456" spans="1:15" x14ac:dyDescent="0.25">
      <c r="A2456">
        <v>180759645</v>
      </c>
      <c r="B2456" s="1" t="s">
        <v>19</v>
      </c>
      <c r="C2456" s="1" t="s">
        <v>3135</v>
      </c>
      <c r="D2456" s="1" t="s">
        <v>7039</v>
      </c>
      <c r="E2456" s="1" t="s">
        <v>27</v>
      </c>
      <c r="F2456" s="1" t="s">
        <v>50</v>
      </c>
      <c r="G2456" s="2">
        <v>44273</v>
      </c>
      <c r="H2456" s="3">
        <v>0.7680555555555556</v>
      </c>
      <c r="I2456">
        <v>36162372</v>
      </c>
      <c r="J2456">
        <v>5</v>
      </c>
      <c r="K2456" s="1" t="s">
        <v>1014</v>
      </c>
      <c r="L2456">
        <v>0</v>
      </c>
      <c r="M2456" s="4">
        <v>3.2623849696101384</v>
      </c>
      <c r="N2456" s="5">
        <v>5671.4</v>
      </c>
      <c r="O2456" s="5">
        <f>IF(March_21[[#This Row],[WIN_OSE]]=0,('Summary Sheet'!$O$1)-('Summary Sheet'!$O$1*2%),-'Summary Sheet'!$O$1*(March_21[[#This Row],[BSP]]-1))</f>
        <v>1.96</v>
      </c>
    </row>
    <row r="2457" spans="1:15" x14ac:dyDescent="0.25">
      <c r="A2457">
        <v>180759647</v>
      </c>
      <c r="B2457" s="1" t="s">
        <v>19</v>
      </c>
      <c r="C2457" s="1" t="s">
        <v>3135</v>
      </c>
      <c r="D2457" s="1" t="s">
        <v>7039</v>
      </c>
      <c r="E2457" s="1" t="s">
        <v>43</v>
      </c>
      <c r="F2457" s="1" t="s">
        <v>54</v>
      </c>
      <c r="G2457" s="2">
        <v>44273</v>
      </c>
      <c r="H2457" s="3">
        <v>0.77847222222222223</v>
      </c>
      <c r="I2457">
        <v>28694399</v>
      </c>
      <c r="J2457">
        <v>6</v>
      </c>
      <c r="K2457" s="1" t="s">
        <v>970</v>
      </c>
      <c r="L2457">
        <v>0</v>
      </c>
      <c r="M2457" s="4">
        <v>3.1</v>
      </c>
      <c r="N2457" s="5">
        <v>17003.18</v>
      </c>
      <c r="O2457" s="5">
        <f>IF(March_21[[#This Row],[WIN_OSE]]=0,('Summary Sheet'!$O$1)-('Summary Sheet'!$O$1*2%),-'Summary Sheet'!$O$1*(March_21[[#This Row],[BSP]]-1))</f>
        <v>1.96</v>
      </c>
    </row>
    <row r="2458" spans="1:15" x14ac:dyDescent="0.25">
      <c r="A2458">
        <v>180759649</v>
      </c>
      <c r="B2458" s="1" t="s">
        <v>19</v>
      </c>
      <c r="C2458" s="1" t="s">
        <v>3135</v>
      </c>
      <c r="D2458" s="1" t="s">
        <v>7039</v>
      </c>
      <c r="E2458" s="1" t="s">
        <v>49</v>
      </c>
      <c r="F2458" s="1" t="s">
        <v>50</v>
      </c>
      <c r="G2458" s="2">
        <v>44273</v>
      </c>
      <c r="H2458" s="3">
        <v>0.79097222222222219</v>
      </c>
      <c r="I2458">
        <v>26156024</v>
      </c>
      <c r="J2458">
        <v>4</v>
      </c>
      <c r="K2458" s="1" t="s">
        <v>6053</v>
      </c>
      <c r="L2458">
        <v>0</v>
      </c>
      <c r="M2458" s="4">
        <v>3.5334217418829623</v>
      </c>
      <c r="N2458" s="5">
        <v>1818.66</v>
      </c>
      <c r="O2458" s="5">
        <f>IF(March_21[[#This Row],[WIN_OSE]]=0,('Summary Sheet'!$O$1)-('Summary Sheet'!$O$1*2%),-'Summary Sheet'!$O$1*(March_21[[#This Row],[BSP]]-1))</f>
        <v>1.96</v>
      </c>
    </row>
    <row r="2459" spans="1:15" x14ac:dyDescent="0.25">
      <c r="A2459">
        <v>180759651</v>
      </c>
      <c r="B2459" s="1" t="s">
        <v>19</v>
      </c>
      <c r="C2459" s="1" t="s">
        <v>3135</v>
      </c>
      <c r="D2459" s="1" t="s">
        <v>7039</v>
      </c>
      <c r="E2459" s="1" t="s">
        <v>47</v>
      </c>
      <c r="F2459" s="1" t="s">
        <v>54</v>
      </c>
      <c r="G2459" s="2">
        <v>44273</v>
      </c>
      <c r="H2459" s="3">
        <v>0.80277777777777781</v>
      </c>
      <c r="I2459">
        <v>36128316</v>
      </c>
      <c r="J2459">
        <v>3</v>
      </c>
      <c r="K2459" s="1" t="s">
        <v>6054</v>
      </c>
      <c r="L2459">
        <v>0</v>
      </c>
      <c r="M2459" s="4">
        <v>3.4386680799999998</v>
      </c>
      <c r="N2459" s="5">
        <v>13419.46</v>
      </c>
      <c r="O2459" s="5">
        <f>IF(March_21[[#This Row],[WIN_OSE]]=0,('Summary Sheet'!$O$1)-('Summary Sheet'!$O$1*2%),-'Summary Sheet'!$O$1*(March_21[[#This Row],[BSP]]-1))</f>
        <v>1.96</v>
      </c>
    </row>
    <row r="2460" spans="1:15" x14ac:dyDescent="0.25">
      <c r="A2460">
        <v>180759653</v>
      </c>
      <c r="B2460" s="1" t="s">
        <v>19</v>
      </c>
      <c r="C2460" s="1" t="s">
        <v>3135</v>
      </c>
      <c r="D2460" s="1" t="s">
        <v>7039</v>
      </c>
      <c r="E2460" s="1" t="s">
        <v>43</v>
      </c>
      <c r="F2460" s="1" t="s">
        <v>54</v>
      </c>
      <c r="G2460" s="2">
        <v>44273</v>
      </c>
      <c r="H2460" s="3">
        <v>0.81527777777777777</v>
      </c>
      <c r="I2460">
        <v>38469852</v>
      </c>
      <c r="J2460">
        <v>2</v>
      </c>
      <c r="K2460" s="1" t="s">
        <v>4862</v>
      </c>
      <c r="L2460">
        <v>0</v>
      </c>
      <c r="M2460" s="4">
        <v>3.5913305850000001</v>
      </c>
      <c r="N2460" s="5">
        <v>17740.62</v>
      </c>
      <c r="O2460" s="5">
        <f>IF(March_21[[#This Row],[WIN_OSE]]=0,('Summary Sheet'!$O$1)-('Summary Sheet'!$O$1*2%),-'Summary Sheet'!$O$1*(March_21[[#This Row],[BSP]]-1))</f>
        <v>1.96</v>
      </c>
    </row>
    <row r="2461" spans="1:15" x14ac:dyDescent="0.25">
      <c r="A2461">
        <v>180759655</v>
      </c>
      <c r="B2461" s="1" t="s">
        <v>19</v>
      </c>
      <c r="C2461" s="1" t="s">
        <v>3135</v>
      </c>
      <c r="D2461" s="1" t="s">
        <v>7039</v>
      </c>
      <c r="E2461" s="1" t="s">
        <v>39</v>
      </c>
      <c r="F2461" s="1" t="s">
        <v>54</v>
      </c>
      <c r="G2461" s="2">
        <v>44273</v>
      </c>
      <c r="H2461" s="3">
        <v>0.82708333333333328</v>
      </c>
      <c r="I2461">
        <v>36015565</v>
      </c>
      <c r="J2461">
        <v>2</v>
      </c>
      <c r="K2461" s="1" t="s">
        <v>6069</v>
      </c>
      <c r="L2461">
        <v>0</v>
      </c>
      <c r="M2461" s="4">
        <v>2.7885334359999998</v>
      </c>
      <c r="N2461" s="5">
        <v>17158.04</v>
      </c>
      <c r="O2461" s="5">
        <f>IF(March_21[[#This Row],[WIN_OSE]]=0,('Summary Sheet'!$O$1)-('Summary Sheet'!$O$1*2%),-'Summary Sheet'!$O$1*(March_21[[#This Row],[BSP]]-1))</f>
        <v>1.96</v>
      </c>
    </row>
    <row r="2462" spans="1:15" x14ac:dyDescent="0.25">
      <c r="A2462">
        <v>180759657</v>
      </c>
      <c r="B2462" s="1" t="s">
        <v>19</v>
      </c>
      <c r="C2462" s="1" t="s">
        <v>3135</v>
      </c>
      <c r="D2462" s="1" t="s">
        <v>7039</v>
      </c>
      <c r="E2462" s="1" t="s">
        <v>41</v>
      </c>
      <c r="F2462" s="1" t="s">
        <v>54</v>
      </c>
      <c r="G2462" s="2">
        <v>44273</v>
      </c>
      <c r="H2462" s="3">
        <v>0.83750000000000002</v>
      </c>
      <c r="I2462">
        <v>38358928</v>
      </c>
      <c r="J2462">
        <v>3</v>
      </c>
      <c r="K2462" s="1" t="s">
        <v>5328</v>
      </c>
      <c r="L2462">
        <v>1</v>
      </c>
      <c r="M2462" s="4">
        <v>1.7051900746329012</v>
      </c>
      <c r="N2462" s="5">
        <v>22595.94</v>
      </c>
      <c r="O2462" s="5">
        <f>IF(March_21[[#This Row],[WIN_OSE]]=0,('Summary Sheet'!$O$1)-('Summary Sheet'!$O$1*2%),-'Summary Sheet'!$O$1*(March_21[[#This Row],[BSP]]-1))</f>
        <v>-1.4103801492658024</v>
      </c>
    </row>
    <row r="2463" spans="1:15" x14ac:dyDescent="0.25">
      <c r="A2463">
        <v>180759659</v>
      </c>
      <c r="B2463" s="1" t="s">
        <v>19</v>
      </c>
      <c r="C2463" s="1" t="s">
        <v>3135</v>
      </c>
      <c r="D2463" s="1" t="s">
        <v>7039</v>
      </c>
      <c r="E2463" s="1" t="s">
        <v>314</v>
      </c>
      <c r="F2463" s="1" t="s">
        <v>367</v>
      </c>
      <c r="G2463" s="2">
        <v>44273</v>
      </c>
      <c r="H2463" s="3">
        <v>0.84791666666666665</v>
      </c>
      <c r="I2463">
        <v>26933747</v>
      </c>
      <c r="J2463">
        <v>4</v>
      </c>
      <c r="K2463" s="1" t="s">
        <v>5329</v>
      </c>
      <c r="L2463">
        <v>0</v>
      </c>
      <c r="M2463" s="4">
        <v>2.2286421865711246</v>
      </c>
      <c r="N2463" s="5">
        <v>21431.84</v>
      </c>
      <c r="O2463" s="5">
        <f>IF(March_21[[#This Row],[WIN_OSE]]=0,('Summary Sheet'!$O$1)-('Summary Sheet'!$O$1*2%),-'Summary Sheet'!$O$1*(March_21[[#This Row],[BSP]]-1))</f>
        <v>1.96</v>
      </c>
    </row>
    <row r="2464" spans="1:15" x14ac:dyDescent="0.25">
      <c r="A2464">
        <v>180759661</v>
      </c>
      <c r="B2464" s="1" t="s">
        <v>19</v>
      </c>
      <c r="C2464" s="1" t="s">
        <v>3135</v>
      </c>
      <c r="D2464" s="1" t="s">
        <v>7039</v>
      </c>
      <c r="E2464" s="1" t="s">
        <v>65</v>
      </c>
      <c r="F2464" s="1" t="s">
        <v>54</v>
      </c>
      <c r="G2464" s="2">
        <v>44273</v>
      </c>
      <c r="H2464" s="3">
        <v>0.85833333333333328</v>
      </c>
      <c r="I2464">
        <v>36456379</v>
      </c>
      <c r="J2464">
        <v>2</v>
      </c>
      <c r="K2464" s="1" t="s">
        <v>4587</v>
      </c>
      <c r="L2464">
        <v>1</v>
      </c>
      <c r="M2464" s="4">
        <v>3.1543377494024751</v>
      </c>
      <c r="N2464" s="5">
        <v>17997.5</v>
      </c>
      <c r="O2464" s="5">
        <f>IF(March_21[[#This Row],[WIN_OSE]]=0,('Summary Sheet'!$O$1)-('Summary Sheet'!$O$1*2%),-'Summary Sheet'!$O$1*(March_21[[#This Row],[BSP]]-1))</f>
        <v>-4.3086754988049503</v>
      </c>
    </row>
    <row r="2465" spans="1:15" x14ac:dyDescent="0.25">
      <c r="A2465">
        <v>180759663</v>
      </c>
      <c r="B2465" s="1" t="s">
        <v>19</v>
      </c>
      <c r="C2465" s="1" t="s">
        <v>3135</v>
      </c>
      <c r="D2465" s="1" t="s">
        <v>7039</v>
      </c>
      <c r="E2465" s="1" t="s">
        <v>27</v>
      </c>
      <c r="F2465" s="1" t="s">
        <v>50</v>
      </c>
      <c r="G2465" s="2">
        <v>44273</v>
      </c>
      <c r="H2465" s="3">
        <v>0.86944444444444446</v>
      </c>
      <c r="I2465">
        <v>26555162</v>
      </c>
      <c r="J2465">
        <v>1</v>
      </c>
      <c r="K2465" s="1" t="s">
        <v>852</v>
      </c>
      <c r="L2465">
        <v>1</v>
      </c>
      <c r="M2465" s="4">
        <v>2.1919079208863694</v>
      </c>
      <c r="N2465" s="5">
        <v>28437.62</v>
      </c>
      <c r="O2465" s="5">
        <f>IF(March_21[[#This Row],[WIN_OSE]]=0,('Summary Sheet'!$O$1)-('Summary Sheet'!$O$1*2%),-'Summary Sheet'!$O$1*(March_21[[#This Row],[BSP]]-1))</f>
        <v>-2.3838158417727389</v>
      </c>
    </row>
    <row r="2466" spans="1:15" x14ac:dyDescent="0.25">
      <c r="A2466">
        <v>180759665</v>
      </c>
      <c r="B2466" s="1" t="s">
        <v>19</v>
      </c>
      <c r="C2466" s="1" t="s">
        <v>3135</v>
      </c>
      <c r="D2466" s="1" t="s">
        <v>7039</v>
      </c>
      <c r="E2466" s="1" t="s">
        <v>30</v>
      </c>
      <c r="F2466" s="1" t="s">
        <v>54</v>
      </c>
      <c r="G2466" s="2">
        <v>44273</v>
      </c>
      <c r="H2466" s="3">
        <v>0.88263888888888886</v>
      </c>
      <c r="I2466">
        <v>38854288</v>
      </c>
      <c r="J2466">
        <v>3</v>
      </c>
      <c r="K2466" s="1" t="s">
        <v>4025</v>
      </c>
      <c r="L2466">
        <v>0</v>
      </c>
      <c r="M2466" s="4">
        <v>3.65</v>
      </c>
      <c r="N2466" s="5">
        <v>17452.36</v>
      </c>
      <c r="O2466" s="5">
        <f>IF(March_21[[#This Row],[WIN_OSE]]=0,('Summary Sheet'!$O$1)-('Summary Sheet'!$O$1*2%),-'Summary Sheet'!$O$1*(March_21[[#This Row],[BSP]]-1))</f>
        <v>1.96</v>
      </c>
    </row>
    <row r="2467" spans="1:15" x14ac:dyDescent="0.25">
      <c r="A2467">
        <v>180759667</v>
      </c>
      <c r="B2467" s="1" t="s">
        <v>19</v>
      </c>
      <c r="C2467" s="1" t="s">
        <v>3135</v>
      </c>
      <c r="D2467" s="1" t="s">
        <v>7039</v>
      </c>
      <c r="E2467" s="1" t="s">
        <v>32</v>
      </c>
      <c r="F2467" s="1" t="s">
        <v>54</v>
      </c>
      <c r="G2467" s="2">
        <v>44273</v>
      </c>
      <c r="H2467" s="3">
        <v>0.8930555555555556</v>
      </c>
      <c r="I2467">
        <v>2560768</v>
      </c>
      <c r="J2467">
        <v>4</v>
      </c>
      <c r="K2467" s="1" t="s">
        <v>6248</v>
      </c>
      <c r="L2467">
        <v>0</v>
      </c>
      <c r="M2467" s="4">
        <v>3.55</v>
      </c>
      <c r="N2467" s="5">
        <v>16795.14</v>
      </c>
      <c r="O2467" s="5">
        <f>IF(March_21[[#This Row],[WIN_OSE]]=0,('Summary Sheet'!$O$1)-('Summary Sheet'!$O$1*2%),-'Summary Sheet'!$O$1*(March_21[[#This Row],[BSP]]-1))</f>
        <v>1.96</v>
      </c>
    </row>
    <row r="2468" spans="1:15" x14ac:dyDescent="0.25">
      <c r="A2468">
        <v>180759705</v>
      </c>
      <c r="B2468" s="1" t="s">
        <v>19</v>
      </c>
      <c r="C2468" s="1" t="s">
        <v>3137</v>
      </c>
      <c r="D2468" s="1" t="s">
        <v>7039</v>
      </c>
      <c r="E2468" s="1" t="s">
        <v>24</v>
      </c>
      <c r="F2468" s="1" t="s">
        <v>35</v>
      </c>
      <c r="G2468" s="2">
        <v>44273</v>
      </c>
      <c r="H2468" s="3">
        <v>0.46250000000000002</v>
      </c>
      <c r="I2468">
        <v>38772778</v>
      </c>
      <c r="J2468">
        <v>5</v>
      </c>
      <c r="K2468" s="1" t="s">
        <v>3753</v>
      </c>
      <c r="L2468">
        <v>1</v>
      </c>
      <c r="M2468" s="4">
        <v>3.1345062595212214</v>
      </c>
      <c r="N2468" s="5">
        <v>8951.44</v>
      </c>
      <c r="O2468" s="5">
        <f>IF(March_21[[#This Row],[WIN_OSE]]=0,('Summary Sheet'!$O$1)-('Summary Sheet'!$O$1*2%),-'Summary Sheet'!$O$1*(March_21[[#This Row],[BSP]]-1))</f>
        <v>-4.2690125190424428</v>
      </c>
    </row>
    <row r="2469" spans="1:15" x14ac:dyDescent="0.25">
      <c r="A2469">
        <v>180759707</v>
      </c>
      <c r="B2469" s="1" t="s">
        <v>19</v>
      </c>
      <c r="C2469" s="1" t="s">
        <v>3137</v>
      </c>
      <c r="D2469" s="1" t="s">
        <v>7039</v>
      </c>
      <c r="E2469" s="1" t="s">
        <v>39</v>
      </c>
      <c r="F2469" s="1" t="s">
        <v>35</v>
      </c>
      <c r="G2469" s="2">
        <v>44273</v>
      </c>
      <c r="H2469" s="3">
        <v>0.47291666666666665</v>
      </c>
      <c r="I2469">
        <v>28792163</v>
      </c>
      <c r="J2469">
        <v>6</v>
      </c>
      <c r="K2469" s="1" t="s">
        <v>4757</v>
      </c>
      <c r="L2469">
        <v>0</v>
      </c>
      <c r="M2469" s="4">
        <v>4.115201947402567</v>
      </c>
      <c r="N2469" s="5">
        <v>7135</v>
      </c>
      <c r="O2469" s="5">
        <f>IF(March_21[[#This Row],[WIN_OSE]]=0,('Summary Sheet'!$O$1)-('Summary Sheet'!$O$1*2%),-'Summary Sheet'!$O$1*(March_21[[#This Row],[BSP]]-1))</f>
        <v>1.96</v>
      </c>
    </row>
    <row r="2470" spans="1:15" x14ac:dyDescent="0.25">
      <c r="A2470">
        <v>180759709</v>
      </c>
      <c r="B2470" s="1" t="s">
        <v>19</v>
      </c>
      <c r="C2470" s="1" t="s">
        <v>3137</v>
      </c>
      <c r="D2470" s="1" t="s">
        <v>7039</v>
      </c>
      <c r="E2470" s="1" t="s">
        <v>41</v>
      </c>
      <c r="F2470" s="1" t="s">
        <v>35</v>
      </c>
      <c r="G2470" s="2">
        <v>44273</v>
      </c>
      <c r="H2470" s="3">
        <v>0.48333333333333334</v>
      </c>
      <c r="I2470">
        <v>37472395</v>
      </c>
      <c r="J2470">
        <v>2</v>
      </c>
      <c r="K2470" s="1" t="s">
        <v>5779</v>
      </c>
      <c r="L2470">
        <v>0</v>
      </c>
      <c r="M2470" s="4">
        <v>2.5480103278572646</v>
      </c>
      <c r="N2470" s="5">
        <v>12154.96</v>
      </c>
      <c r="O2470" s="5">
        <f>IF(March_21[[#This Row],[WIN_OSE]]=0,('Summary Sheet'!$O$1)-('Summary Sheet'!$O$1*2%),-'Summary Sheet'!$O$1*(March_21[[#This Row],[BSP]]-1))</f>
        <v>1.96</v>
      </c>
    </row>
    <row r="2471" spans="1:15" x14ac:dyDescent="0.25">
      <c r="A2471">
        <v>180759711</v>
      </c>
      <c r="B2471" s="1" t="s">
        <v>19</v>
      </c>
      <c r="C2471" s="1" t="s">
        <v>3137</v>
      </c>
      <c r="D2471" s="1" t="s">
        <v>7039</v>
      </c>
      <c r="E2471" s="1" t="s">
        <v>47</v>
      </c>
      <c r="F2471" s="1" t="s">
        <v>35</v>
      </c>
      <c r="G2471" s="2">
        <v>44273</v>
      </c>
      <c r="H2471" s="3">
        <v>0.49375000000000002</v>
      </c>
      <c r="I2471">
        <v>38084710</v>
      </c>
      <c r="J2471">
        <v>3</v>
      </c>
      <c r="K2471" s="1" t="s">
        <v>835</v>
      </c>
      <c r="L2471">
        <v>1</v>
      </c>
      <c r="M2471" s="4">
        <v>3.0134815317573334</v>
      </c>
      <c r="N2471" s="5">
        <v>9731.36</v>
      </c>
      <c r="O2471" s="5">
        <f>IF(March_21[[#This Row],[WIN_OSE]]=0,('Summary Sheet'!$O$1)-('Summary Sheet'!$O$1*2%),-'Summary Sheet'!$O$1*(March_21[[#This Row],[BSP]]-1))</f>
        <v>-4.0269630635146667</v>
      </c>
    </row>
    <row r="2472" spans="1:15" x14ac:dyDescent="0.25">
      <c r="A2472">
        <v>180759713</v>
      </c>
      <c r="B2472" s="1" t="s">
        <v>19</v>
      </c>
      <c r="C2472" s="1" t="s">
        <v>3137</v>
      </c>
      <c r="D2472" s="1" t="s">
        <v>7039</v>
      </c>
      <c r="E2472" s="1" t="s">
        <v>32</v>
      </c>
      <c r="F2472" s="1" t="s">
        <v>35</v>
      </c>
      <c r="G2472" s="2">
        <v>44273</v>
      </c>
      <c r="H2472" s="3">
        <v>0.50416666666666665</v>
      </c>
      <c r="I2472">
        <v>36585855</v>
      </c>
      <c r="J2472">
        <v>6</v>
      </c>
      <c r="K2472" s="1" t="s">
        <v>4067</v>
      </c>
      <c r="L2472">
        <v>1</v>
      </c>
      <c r="M2472" s="4">
        <v>4</v>
      </c>
      <c r="N2472" s="5">
        <v>6593.32</v>
      </c>
      <c r="O2472" s="5">
        <f>IF(March_21[[#This Row],[WIN_OSE]]=0,('Summary Sheet'!$O$1)-('Summary Sheet'!$O$1*2%),-'Summary Sheet'!$O$1*(March_21[[#This Row],[BSP]]-1))</f>
        <v>-6</v>
      </c>
    </row>
    <row r="2473" spans="1:15" x14ac:dyDescent="0.25">
      <c r="A2473">
        <v>180759715</v>
      </c>
      <c r="B2473" s="1" t="s">
        <v>19</v>
      </c>
      <c r="C2473" s="1" t="s">
        <v>3137</v>
      </c>
      <c r="D2473" s="1" t="s">
        <v>7039</v>
      </c>
      <c r="E2473" s="1" t="s">
        <v>75</v>
      </c>
      <c r="F2473" s="1" t="s">
        <v>62</v>
      </c>
      <c r="G2473" s="2">
        <v>44273</v>
      </c>
      <c r="H2473" s="3">
        <v>0.51458333333333328</v>
      </c>
      <c r="I2473">
        <v>37096138</v>
      </c>
      <c r="J2473">
        <v>5</v>
      </c>
      <c r="K2473" s="1" t="s">
        <v>5624</v>
      </c>
      <c r="L2473">
        <v>1</v>
      </c>
      <c r="M2473" s="4">
        <v>3.0728601086810521</v>
      </c>
      <c r="N2473" s="5">
        <v>12222.36</v>
      </c>
      <c r="O2473" s="5">
        <f>IF(March_21[[#This Row],[WIN_OSE]]=0,('Summary Sheet'!$O$1)-('Summary Sheet'!$O$1*2%),-'Summary Sheet'!$O$1*(March_21[[#This Row],[BSP]]-1))</f>
        <v>-4.1457202173621042</v>
      </c>
    </row>
    <row r="2474" spans="1:15" x14ac:dyDescent="0.25">
      <c r="A2474">
        <v>180759717</v>
      </c>
      <c r="B2474" s="1" t="s">
        <v>19</v>
      </c>
      <c r="C2474" s="1" t="s">
        <v>3137</v>
      </c>
      <c r="D2474" s="1" t="s">
        <v>7039</v>
      </c>
      <c r="E2474" s="1" t="s">
        <v>49</v>
      </c>
      <c r="F2474" s="1" t="s">
        <v>62</v>
      </c>
      <c r="G2474" s="2">
        <v>44273</v>
      </c>
      <c r="H2474" s="3">
        <v>0.52500000000000002</v>
      </c>
      <c r="I2474">
        <v>38854223</v>
      </c>
      <c r="J2474">
        <v>2</v>
      </c>
      <c r="K2474" s="1" t="s">
        <v>5893</v>
      </c>
      <c r="L2474">
        <v>0</v>
      </c>
      <c r="M2474" s="4">
        <v>3.8687929452671961</v>
      </c>
      <c r="N2474" s="5">
        <v>8297.08</v>
      </c>
      <c r="O2474" s="5">
        <f>IF(March_21[[#This Row],[WIN_OSE]]=0,('Summary Sheet'!$O$1)-('Summary Sheet'!$O$1*2%),-'Summary Sheet'!$O$1*(March_21[[#This Row],[BSP]]-1))</f>
        <v>1.96</v>
      </c>
    </row>
    <row r="2475" spans="1:15" x14ac:dyDescent="0.25">
      <c r="A2475">
        <v>180759719</v>
      </c>
      <c r="B2475" s="1" t="s">
        <v>19</v>
      </c>
      <c r="C2475" s="1" t="s">
        <v>3137</v>
      </c>
      <c r="D2475" s="1" t="s">
        <v>7039</v>
      </c>
      <c r="E2475" s="1" t="s">
        <v>43</v>
      </c>
      <c r="F2475" s="1" t="s">
        <v>35</v>
      </c>
      <c r="G2475" s="2">
        <v>44273</v>
      </c>
      <c r="H2475" s="3">
        <v>0.53541666666666665</v>
      </c>
      <c r="I2475">
        <v>28726902</v>
      </c>
      <c r="J2475">
        <v>1</v>
      </c>
      <c r="K2475" s="1" t="s">
        <v>413</v>
      </c>
      <c r="L2475">
        <v>1</v>
      </c>
      <c r="M2475" s="4">
        <v>3.3843888757223617</v>
      </c>
      <c r="N2475" s="5">
        <v>10291.66</v>
      </c>
      <c r="O2475" s="5">
        <f>IF(March_21[[#This Row],[WIN_OSE]]=0,('Summary Sheet'!$O$1)-('Summary Sheet'!$O$1*2%),-'Summary Sheet'!$O$1*(March_21[[#This Row],[BSP]]-1))</f>
        <v>-4.7687777514447234</v>
      </c>
    </row>
    <row r="2476" spans="1:15" x14ac:dyDescent="0.25">
      <c r="A2476">
        <v>180759721</v>
      </c>
      <c r="B2476" s="1" t="s">
        <v>19</v>
      </c>
      <c r="C2476" s="1" t="s">
        <v>3137</v>
      </c>
      <c r="D2476" s="1" t="s">
        <v>7039</v>
      </c>
      <c r="E2476" s="1" t="s">
        <v>24</v>
      </c>
      <c r="F2476" s="1" t="s">
        <v>35</v>
      </c>
      <c r="G2476" s="2">
        <v>44273</v>
      </c>
      <c r="H2476" s="3">
        <v>0.54583333333333328</v>
      </c>
      <c r="I2476">
        <v>38100401</v>
      </c>
      <c r="J2476">
        <v>6</v>
      </c>
      <c r="K2476" s="1" t="s">
        <v>6709</v>
      </c>
      <c r="L2476">
        <v>0</v>
      </c>
      <c r="M2476" s="4">
        <v>3.5296946973784733</v>
      </c>
      <c r="N2476" s="5">
        <v>12134.62</v>
      </c>
      <c r="O2476" s="5">
        <f>IF(March_21[[#This Row],[WIN_OSE]]=0,('Summary Sheet'!$O$1)-('Summary Sheet'!$O$1*2%),-'Summary Sheet'!$O$1*(March_21[[#This Row],[BSP]]-1))</f>
        <v>1.96</v>
      </c>
    </row>
    <row r="2477" spans="1:15" x14ac:dyDescent="0.25">
      <c r="A2477">
        <v>180759723</v>
      </c>
      <c r="B2477" s="1" t="s">
        <v>19</v>
      </c>
      <c r="C2477" s="1" t="s">
        <v>3137</v>
      </c>
      <c r="D2477" s="1" t="s">
        <v>7039</v>
      </c>
      <c r="E2477" s="1" t="s">
        <v>30</v>
      </c>
      <c r="F2477" s="1" t="s">
        <v>35</v>
      </c>
      <c r="G2477" s="2">
        <v>44273</v>
      </c>
      <c r="H2477" s="3">
        <v>0.55625000000000002</v>
      </c>
      <c r="I2477">
        <v>38290584</v>
      </c>
      <c r="J2477">
        <v>1</v>
      </c>
      <c r="K2477" s="1" t="s">
        <v>5891</v>
      </c>
      <c r="L2477">
        <v>0</v>
      </c>
      <c r="M2477" s="4">
        <v>4</v>
      </c>
      <c r="N2477" s="5">
        <v>3606.7</v>
      </c>
      <c r="O2477" s="5">
        <f>IF(March_21[[#This Row],[WIN_OSE]]=0,('Summary Sheet'!$O$1)-('Summary Sheet'!$O$1*2%),-'Summary Sheet'!$O$1*(March_21[[#This Row],[BSP]]-1))</f>
        <v>1.96</v>
      </c>
    </row>
    <row r="2478" spans="1:15" x14ac:dyDescent="0.25">
      <c r="A2478">
        <v>180759725</v>
      </c>
      <c r="B2478" s="1" t="s">
        <v>19</v>
      </c>
      <c r="C2478" s="1" t="s">
        <v>3137</v>
      </c>
      <c r="D2478" s="1" t="s">
        <v>7039</v>
      </c>
      <c r="E2478" s="1" t="s">
        <v>20</v>
      </c>
      <c r="F2478" s="1" t="s">
        <v>35</v>
      </c>
      <c r="G2478" s="2">
        <v>44273</v>
      </c>
      <c r="H2478" s="3">
        <v>0.56666666666666665</v>
      </c>
      <c r="I2478">
        <v>21978444</v>
      </c>
      <c r="J2478">
        <v>4</v>
      </c>
      <c r="K2478" s="1" t="s">
        <v>3214</v>
      </c>
      <c r="L2478">
        <v>0</v>
      </c>
      <c r="M2478" s="4">
        <v>3.4143799124693395</v>
      </c>
      <c r="N2478" s="5">
        <v>4340.78</v>
      </c>
      <c r="O2478" s="5">
        <f>IF(March_21[[#This Row],[WIN_OSE]]=0,('Summary Sheet'!$O$1)-('Summary Sheet'!$O$1*2%),-'Summary Sheet'!$O$1*(March_21[[#This Row],[BSP]]-1))</f>
        <v>1.96</v>
      </c>
    </row>
    <row r="2479" spans="1:15" x14ac:dyDescent="0.25">
      <c r="A2479">
        <v>180759727</v>
      </c>
      <c r="B2479" s="1" t="s">
        <v>19</v>
      </c>
      <c r="C2479" s="1" t="s">
        <v>3137</v>
      </c>
      <c r="D2479" s="1" t="s">
        <v>7039</v>
      </c>
      <c r="E2479" s="1" t="s">
        <v>32</v>
      </c>
      <c r="F2479" s="1" t="s">
        <v>35</v>
      </c>
      <c r="G2479" s="2">
        <v>44273</v>
      </c>
      <c r="H2479" s="3">
        <v>0.57708333333333328</v>
      </c>
      <c r="I2479">
        <v>28715035</v>
      </c>
      <c r="J2479">
        <v>4</v>
      </c>
      <c r="K2479" s="1" t="s">
        <v>6448</v>
      </c>
      <c r="L2479">
        <v>0</v>
      </c>
      <c r="M2479" s="4">
        <v>2.2799999999999998</v>
      </c>
      <c r="N2479" s="5">
        <v>9074.6</v>
      </c>
      <c r="O2479" s="5">
        <f>IF(March_21[[#This Row],[WIN_OSE]]=0,('Summary Sheet'!$O$1)-('Summary Sheet'!$O$1*2%),-'Summary Sheet'!$O$1*(March_21[[#This Row],[BSP]]-1))</f>
        <v>1.96</v>
      </c>
    </row>
    <row r="2480" spans="1:15" x14ac:dyDescent="0.25">
      <c r="A2480">
        <v>180789038</v>
      </c>
      <c r="B2480" s="1" t="s">
        <v>19</v>
      </c>
      <c r="C2480" s="1" t="s">
        <v>3118</v>
      </c>
      <c r="D2480" s="1" t="s">
        <v>7040</v>
      </c>
      <c r="E2480" s="1" t="s">
        <v>41</v>
      </c>
      <c r="F2480" s="1" t="s">
        <v>36</v>
      </c>
      <c r="G2480" s="2">
        <v>44274</v>
      </c>
      <c r="H2480" s="3">
        <v>0.46250000000000002</v>
      </c>
      <c r="I2480">
        <v>28752472</v>
      </c>
      <c r="J2480">
        <v>1</v>
      </c>
      <c r="K2480" s="1" t="s">
        <v>6597</v>
      </c>
      <c r="L2480">
        <v>0</v>
      </c>
      <c r="M2480" s="4">
        <v>4.3603086366965726</v>
      </c>
      <c r="N2480" s="5">
        <v>5275.96</v>
      </c>
      <c r="O2480" s="5">
        <f>IF(March_21[[#This Row],[WIN_OSE]]=0,('Summary Sheet'!$O$1)-('Summary Sheet'!$O$1*2%),-'Summary Sheet'!$O$1*(March_21[[#This Row],[BSP]]-1))</f>
        <v>1.96</v>
      </c>
    </row>
    <row r="2481" spans="1:15" x14ac:dyDescent="0.25">
      <c r="A2481">
        <v>180789040</v>
      </c>
      <c r="B2481" s="1" t="s">
        <v>19</v>
      </c>
      <c r="C2481" s="1" t="s">
        <v>3118</v>
      </c>
      <c r="D2481" s="1" t="s">
        <v>7040</v>
      </c>
      <c r="E2481" s="1" t="s">
        <v>75</v>
      </c>
      <c r="F2481" s="1" t="s">
        <v>52</v>
      </c>
      <c r="G2481" s="2">
        <v>44274</v>
      </c>
      <c r="H2481" s="3">
        <v>0.47291666666666665</v>
      </c>
      <c r="I2481">
        <v>28625932</v>
      </c>
      <c r="J2481">
        <v>6</v>
      </c>
      <c r="K2481" s="1" t="s">
        <v>4818</v>
      </c>
      <c r="L2481">
        <v>0</v>
      </c>
      <c r="M2481" s="4">
        <v>4.1359057387249765</v>
      </c>
      <c r="N2481" s="5">
        <v>6304.72</v>
      </c>
      <c r="O2481" s="5">
        <f>IF(March_21[[#This Row],[WIN_OSE]]=0,('Summary Sheet'!$O$1)-('Summary Sheet'!$O$1*2%),-'Summary Sheet'!$O$1*(March_21[[#This Row],[BSP]]-1))</f>
        <v>1.96</v>
      </c>
    </row>
    <row r="2482" spans="1:15" x14ac:dyDescent="0.25">
      <c r="A2482">
        <v>180789042</v>
      </c>
      <c r="B2482" s="1" t="s">
        <v>19</v>
      </c>
      <c r="C2482" s="1" t="s">
        <v>3118</v>
      </c>
      <c r="D2482" s="1" t="s">
        <v>7040</v>
      </c>
      <c r="E2482" s="1" t="s">
        <v>43</v>
      </c>
      <c r="F2482" s="1" t="s">
        <v>36</v>
      </c>
      <c r="G2482" s="2">
        <v>44274</v>
      </c>
      <c r="H2482" s="3">
        <v>0.48333333333333334</v>
      </c>
      <c r="I2482">
        <v>38557647</v>
      </c>
      <c r="J2482">
        <v>5</v>
      </c>
      <c r="K2482" s="1" t="s">
        <v>3694</v>
      </c>
      <c r="L2482">
        <v>0</v>
      </c>
      <c r="M2482" s="4">
        <v>5</v>
      </c>
      <c r="N2482" s="5">
        <v>2734.92</v>
      </c>
      <c r="O2482" s="5">
        <f>IF(March_21[[#This Row],[WIN_OSE]]=0,('Summary Sheet'!$O$1)-('Summary Sheet'!$O$1*2%),-'Summary Sheet'!$O$1*(March_21[[#This Row],[BSP]]-1))</f>
        <v>1.96</v>
      </c>
    </row>
    <row r="2483" spans="1:15" x14ac:dyDescent="0.25">
      <c r="A2483">
        <v>180789044</v>
      </c>
      <c r="B2483" s="1" t="s">
        <v>19</v>
      </c>
      <c r="C2483" s="1" t="s">
        <v>3118</v>
      </c>
      <c r="D2483" s="1" t="s">
        <v>7040</v>
      </c>
      <c r="E2483" s="1" t="s">
        <v>47</v>
      </c>
      <c r="F2483" s="1" t="s">
        <v>36</v>
      </c>
      <c r="G2483" s="2">
        <v>44274</v>
      </c>
      <c r="H2483" s="3">
        <v>0.49375000000000002</v>
      </c>
      <c r="I2483">
        <v>38422400</v>
      </c>
      <c r="J2483">
        <v>3</v>
      </c>
      <c r="K2483" s="1" t="s">
        <v>6465</v>
      </c>
      <c r="L2483">
        <v>0</v>
      </c>
      <c r="M2483" s="4">
        <v>3.4853349012200479</v>
      </c>
      <c r="N2483" s="5">
        <v>8976.7999999999993</v>
      </c>
      <c r="O2483" s="5">
        <f>IF(March_21[[#This Row],[WIN_OSE]]=0,('Summary Sheet'!$O$1)-('Summary Sheet'!$O$1*2%),-'Summary Sheet'!$O$1*(March_21[[#This Row],[BSP]]-1))</f>
        <v>1.96</v>
      </c>
    </row>
    <row r="2484" spans="1:15" x14ac:dyDescent="0.25">
      <c r="A2484">
        <v>180789046</v>
      </c>
      <c r="B2484" s="1" t="s">
        <v>19</v>
      </c>
      <c r="C2484" s="1" t="s">
        <v>3118</v>
      </c>
      <c r="D2484" s="1" t="s">
        <v>7040</v>
      </c>
      <c r="E2484" s="1" t="s">
        <v>24</v>
      </c>
      <c r="F2484" s="1" t="s">
        <v>36</v>
      </c>
      <c r="G2484" s="2">
        <v>44274</v>
      </c>
      <c r="H2484" s="3">
        <v>0.50416666666666665</v>
      </c>
      <c r="I2484">
        <v>38519661</v>
      </c>
      <c r="J2484">
        <v>1</v>
      </c>
      <c r="K2484" s="1" t="s">
        <v>5076</v>
      </c>
      <c r="L2484">
        <v>0</v>
      </c>
      <c r="M2484" s="4">
        <v>3.76197391</v>
      </c>
      <c r="N2484" s="5">
        <v>8855.42</v>
      </c>
      <c r="O2484" s="5">
        <f>IF(March_21[[#This Row],[WIN_OSE]]=0,('Summary Sheet'!$O$1)-('Summary Sheet'!$O$1*2%),-'Summary Sheet'!$O$1*(March_21[[#This Row],[BSP]]-1))</f>
        <v>1.96</v>
      </c>
    </row>
    <row r="2485" spans="1:15" x14ac:dyDescent="0.25">
      <c r="A2485">
        <v>180789048</v>
      </c>
      <c r="B2485" s="1" t="s">
        <v>19</v>
      </c>
      <c r="C2485" s="1" t="s">
        <v>3118</v>
      </c>
      <c r="D2485" s="1" t="s">
        <v>7040</v>
      </c>
      <c r="E2485" s="1" t="s">
        <v>48</v>
      </c>
      <c r="F2485" s="1" t="s">
        <v>36</v>
      </c>
      <c r="G2485" s="2">
        <v>44274</v>
      </c>
      <c r="H2485" s="3">
        <v>0.51458333333333328</v>
      </c>
      <c r="I2485">
        <v>37510091</v>
      </c>
      <c r="J2485">
        <v>6</v>
      </c>
      <c r="K2485" s="1" t="s">
        <v>4784</v>
      </c>
      <c r="L2485">
        <v>0</v>
      </c>
      <c r="M2485" s="4">
        <v>3.8</v>
      </c>
      <c r="N2485" s="5">
        <v>9636.84</v>
      </c>
      <c r="O2485" s="5">
        <f>IF(March_21[[#This Row],[WIN_OSE]]=0,('Summary Sheet'!$O$1)-('Summary Sheet'!$O$1*2%),-'Summary Sheet'!$O$1*(March_21[[#This Row],[BSP]]-1))</f>
        <v>1.96</v>
      </c>
    </row>
    <row r="2486" spans="1:15" x14ac:dyDescent="0.25">
      <c r="A2486">
        <v>180789050</v>
      </c>
      <c r="B2486" s="1" t="s">
        <v>19</v>
      </c>
      <c r="C2486" s="1" t="s">
        <v>3118</v>
      </c>
      <c r="D2486" s="1" t="s">
        <v>7040</v>
      </c>
      <c r="E2486" s="1" t="s">
        <v>49</v>
      </c>
      <c r="F2486" s="1" t="s">
        <v>52</v>
      </c>
      <c r="G2486" s="2">
        <v>44274</v>
      </c>
      <c r="H2486" s="3">
        <v>0.52500000000000002</v>
      </c>
      <c r="I2486">
        <v>37388770</v>
      </c>
      <c r="J2486">
        <v>4</v>
      </c>
      <c r="K2486" s="1" t="s">
        <v>4346</v>
      </c>
      <c r="L2486">
        <v>0</v>
      </c>
      <c r="M2486" s="4">
        <v>2.4404465446860915</v>
      </c>
      <c r="N2486" s="5">
        <v>12878.42</v>
      </c>
      <c r="O2486" s="5">
        <f>IF(March_21[[#This Row],[WIN_OSE]]=0,('Summary Sheet'!$O$1)-('Summary Sheet'!$O$1*2%),-'Summary Sheet'!$O$1*(March_21[[#This Row],[BSP]]-1))</f>
        <v>1.96</v>
      </c>
    </row>
    <row r="2487" spans="1:15" x14ac:dyDescent="0.25">
      <c r="A2487">
        <v>180789052</v>
      </c>
      <c r="B2487" s="1" t="s">
        <v>19</v>
      </c>
      <c r="C2487" s="1" t="s">
        <v>3118</v>
      </c>
      <c r="D2487" s="1" t="s">
        <v>7040</v>
      </c>
      <c r="E2487" s="1" t="s">
        <v>32</v>
      </c>
      <c r="F2487" s="1" t="s">
        <v>36</v>
      </c>
      <c r="G2487" s="2">
        <v>44274</v>
      </c>
      <c r="H2487" s="3">
        <v>0.53541666666666665</v>
      </c>
      <c r="I2487">
        <v>37271082</v>
      </c>
      <c r="J2487">
        <v>5</v>
      </c>
      <c r="K2487" s="1" t="s">
        <v>6089</v>
      </c>
      <c r="L2487">
        <v>0</v>
      </c>
      <c r="M2487" s="4">
        <v>3.8470775395269263</v>
      </c>
      <c r="N2487" s="5">
        <v>12172.16</v>
      </c>
      <c r="O2487" s="5">
        <f>IF(March_21[[#This Row],[WIN_OSE]]=0,('Summary Sheet'!$O$1)-('Summary Sheet'!$O$1*2%),-'Summary Sheet'!$O$1*(March_21[[#This Row],[BSP]]-1))</f>
        <v>1.96</v>
      </c>
    </row>
    <row r="2488" spans="1:15" x14ac:dyDescent="0.25">
      <c r="A2488">
        <v>180789054</v>
      </c>
      <c r="B2488" s="1" t="s">
        <v>19</v>
      </c>
      <c r="C2488" s="1" t="s">
        <v>3118</v>
      </c>
      <c r="D2488" s="1" t="s">
        <v>7040</v>
      </c>
      <c r="E2488" s="1" t="s">
        <v>27</v>
      </c>
      <c r="F2488" s="1" t="s">
        <v>52</v>
      </c>
      <c r="G2488" s="2">
        <v>44274</v>
      </c>
      <c r="H2488" s="3">
        <v>0.54583333333333328</v>
      </c>
      <c r="I2488">
        <v>31206927</v>
      </c>
      <c r="J2488">
        <v>4</v>
      </c>
      <c r="K2488" s="1" t="s">
        <v>6599</v>
      </c>
      <c r="L2488">
        <v>0</v>
      </c>
      <c r="M2488" s="4">
        <v>4.0634328251176317</v>
      </c>
      <c r="N2488" s="5">
        <v>4025.1</v>
      </c>
      <c r="O2488" s="5">
        <f>IF(March_21[[#This Row],[WIN_OSE]]=0,('Summary Sheet'!$O$1)-('Summary Sheet'!$O$1*2%),-'Summary Sheet'!$O$1*(March_21[[#This Row],[BSP]]-1))</f>
        <v>1.96</v>
      </c>
    </row>
    <row r="2489" spans="1:15" x14ac:dyDescent="0.25">
      <c r="A2489">
        <v>180789056</v>
      </c>
      <c r="B2489" s="1" t="s">
        <v>19</v>
      </c>
      <c r="C2489" s="1" t="s">
        <v>3118</v>
      </c>
      <c r="D2489" s="1" t="s">
        <v>7040</v>
      </c>
      <c r="E2489" s="1" t="s">
        <v>41</v>
      </c>
      <c r="F2489" s="1" t="s">
        <v>36</v>
      </c>
      <c r="G2489" s="2">
        <v>44274</v>
      </c>
      <c r="H2489" s="3">
        <v>0.55625000000000002</v>
      </c>
      <c r="I2489">
        <v>27298367</v>
      </c>
      <c r="J2489">
        <v>2</v>
      </c>
      <c r="K2489" s="1" t="s">
        <v>6752</v>
      </c>
      <c r="L2489">
        <v>0</v>
      </c>
      <c r="M2489" s="4">
        <v>3.3865230372991935</v>
      </c>
      <c r="N2489" s="5">
        <v>5443.62</v>
      </c>
      <c r="O2489" s="5">
        <f>IF(March_21[[#This Row],[WIN_OSE]]=0,('Summary Sheet'!$O$1)-('Summary Sheet'!$O$1*2%),-'Summary Sheet'!$O$1*(March_21[[#This Row],[BSP]]-1))</f>
        <v>1.96</v>
      </c>
    </row>
    <row r="2490" spans="1:15" x14ac:dyDescent="0.25">
      <c r="A2490">
        <v>180789058</v>
      </c>
      <c r="B2490" s="1" t="s">
        <v>19</v>
      </c>
      <c r="C2490" s="1" t="s">
        <v>3118</v>
      </c>
      <c r="D2490" s="1" t="s">
        <v>7040</v>
      </c>
      <c r="E2490" s="1" t="s">
        <v>39</v>
      </c>
      <c r="F2490" s="1" t="s">
        <v>36</v>
      </c>
      <c r="G2490" s="2">
        <v>44274</v>
      </c>
      <c r="H2490" s="3">
        <v>0.56666666666666665</v>
      </c>
      <c r="I2490">
        <v>28206829</v>
      </c>
      <c r="J2490">
        <v>3</v>
      </c>
      <c r="K2490" s="1" t="s">
        <v>6094</v>
      </c>
      <c r="L2490">
        <v>1</v>
      </c>
      <c r="M2490" s="4">
        <v>2.8251214097928763</v>
      </c>
      <c r="N2490" s="5">
        <v>9935.26</v>
      </c>
      <c r="O2490" s="5">
        <f>IF(March_21[[#This Row],[WIN_OSE]]=0,('Summary Sheet'!$O$1)-('Summary Sheet'!$O$1*2%),-'Summary Sheet'!$O$1*(March_21[[#This Row],[BSP]]-1))</f>
        <v>-3.6502428195857526</v>
      </c>
    </row>
    <row r="2491" spans="1:15" x14ac:dyDescent="0.25">
      <c r="A2491">
        <v>180789060</v>
      </c>
      <c r="B2491" s="1" t="s">
        <v>19</v>
      </c>
      <c r="C2491" s="1" t="s">
        <v>3118</v>
      </c>
      <c r="D2491" s="1" t="s">
        <v>7040</v>
      </c>
      <c r="E2491" s="1" t="s">
        <v>48</v>
      </c>
      <c r="F2491" s="1" t="s">
        <v>36</v>
      </c>
      <c r="G2491" s="2">
        <v>44274</v>
      </c>
      <c r="H2491" s="3">
        <v>0.57708333333333328</v>
      </c>
      <c r="I2491">
        <v>38782202</v>
      </c>
      <c r="J2491">
        <v>5</v>
      </c>
      <c r="K2491" s="1" t="s">
        <v>6753</v>
      </c>
      <c r="L2491">
        <v>0</v>
      </c>
      <c r="M2491" s="4">
        <v>3.95</v>
      </c>
      <c r="N2491" s="5">
        <v>2255.66</v>
      </c>
      <c r="O2491" s="5">
        <f>IF(March_21[[#This Row],[WIN_OSE]]=0,('Summary Sheet'!$O$1)-('Summary Sheet'!$O$1*2%),-'Summary Sheet'!$O$1*(March_21[[#This Row],[BSP]]-1))</f>
        <v>1.96</v>
      </c>
    </row>
    <row r="2492" spans="1:15" x14ac:dyDescent="0.25">
      <c r="A2492">
        <v>180789076</v>
      </c>
      <c r="B2492" s="1" t="s">
        <v>23</v>
      </c>
      <c r="C2492" s="1" t="s">
        <v>3120</v>
      </c>
      <c r="D2492" s="1" t="s">
        <v>7040</v>
      </c>
      <c r="E2492" s="1" t="s">
        <v>41</v>
      </c>
      <c r="F2492" s="1" t="s">
        <v>31</v>
      </c>
      <c r="G2492" s="2">
        <v>44274</v>
      </c>
      <c r="H2492" s="3">
        <v>0.34166666666666667</v>
      </c>
      <c r="I2492">
        <v>38663007</v>
      </c>
      <c r="J2492">
        <v>3</v>
      </c>
      <c r="K2492" s="1" t="s">
        <v>3400</v>
      </c>
      <c r="L2492">
        <v>0</v>
      </c>
      <c r="M2492" s="4">
        <v>3.8</v>
      </c>
      <c r="N2492" s="5">
        <v>3562.94</v>
      </c>
      <c r="O2492" s="5">
        <f>IF(March_21[[#This Row],[WIN_OSE]]=0,('Summary Sheet'!$O$1)-('Summary Sheet'!$O$1*2%),-'Summary Sheet'!$O$1*(March_21[[#This Row],[BSP]]-1))</f>
        <v>1.96</v>
      </c>
    </row>
    <row r="2493" spans="1:15" x14ac:dyDescent="0.25">
      <c r="A2493">
        <v>180789078</v>
      </c>
      <c r="B2493" s="1" t="s">
        <v>23</v>
      </c>
      <c r="C2493" s="1" t="s">
        <v>3120</v>
      </c>
      <c r="D2493" s="1" t="s">
        <v>7040</v>
      </c>
      <c r="E2493" s="1" t="s">
        <v>65</v>
      </c>
      <c r="F2493" s="1" t="s">
        <v>31</v>
      </c>
      <c r="G2493" s="2">
        <v>44274</v>
      </c>
      <c r="H2493" s="3">
        <v>0.35208333333333336</v>
      </c>
      <c r="I2493">
        <v>36111810</v>
      </c>
      <c r="J2493">
        <v>5</v>
      </c>
      <c r="K2493" s="1" t="s">
        <v>388</v>
      </c>
      <c r="L2493">
        <v>1</v>
      </c>
      <c r="M2493" s="4">
        <v>2.9495304468566621</v>
      </c>
      <c r="N2493" s="5">
        <v>5205</v>
      </c>
      <c r="O2493" s="5">
        <f>IF(March_21[[#This Row],[WIN_OSE]]=0,('Summary Sheet'!$O$1)-('Summary Sheet'!$O$1*2%),-'Summary Sheet'!$O$1*(March_21[[#This Row],[BSP]]-1))</f>
        <v>-3.8990608937133242</v>
      </c>
    </row>
    <row r="2494" spans="1:15" x14ac:dyDescent="0.25">
      <c r="A2494">
        <v>180789080</v>
      </c>
      <c r="B2494" s="1" t="s">
        <v>23</v>
      </c>
      <c r="C2494" s="1" t="s">
        <v>3120</v>
      </c>
      <c r="D2494" s="1" t="s">
        <v>7040</v>
      </c>
      <c r="E2494" s="1" t="s">
        <v>39</v>
      </c>
      <c r="F2494" s="1" t="s">
        <v>31</v>
      </c>
      <c r="G2494" s="2">
        <v>44274</v>
      </c>
      <c r="H2494" s="3">
        <v>0.36319444444444443</v>
      </c>
      <c r="I2494">
        <v>21181962</v>
      </c>
      <c r="J2494">
        <v>1</v>
      </c>
      <c r="K2494" s="1" t="s">
        <v>6103</v>
      </c>
      <c r="L2494">
        <v>0</v>
      </c>
      <c r="M2494" s="4">
        <v>3.2</v>
      </c>
      <c r="N2494" s="5">
        <v>5700.92</v>
      </c>
      <c r="O2494" s="5">
        <f>IF(March_21[[#This Row],[WIN_OSE]]=0,('Summary Sheet'!$O$1)-('Summary Sheet'!$O$1*2%),-'Summary Sheet'!$O$1*(March_21[[#This Row],[BSP]]-1))</f>
        <v>1.96</v>
      </c>
    </row>
    <row r="2495" spans="1:15" x14ac:dyDescent="0.25">
      <c r="A2495">
        <v>180789082</v>
      </c>
      <c r="B2495" s="1" t="s">
        <v>23</v>
      </c>
      <c r="C2495" s="1" t="s">
        <v>3120</v>
      </c>
      <c r="D2495" s="1" t="s">
        <v>7040</v>
      </c>
      <c r="E2495" s="1" t="s">
        <v>27</v>
      </c>
      <c r="F2495" s="1" t="s">
        <v>179</v>
      </c>
      <c r="G2495" s="2">
        <v>44274</v>
      </c>
      <c r="H2495" s="3">
        <v>0.37638888888888888</v>
      </c>
      <c r="I2495">
        <v>27332253</v>
      </c>
      <c r="J2495">
        <v>5</v>
      </c>
      <c r="K2495" s="1" t="s">
        <v>6582</v>
      </c>
      <c r="L2495">
        <v>0</v>
      </c>
      <c r="M2495" s="4">
        <v>4.0478322169999998</v>
      </c>
      <c r="N2495" s="5">
        <v>3508.44</v>
      </c>
      <c r="O2495" s="5">
        <f>IF(March_21[[#This Row],[WIN_OSE]]=0,('Summary Sheet'!$O$1)-('Summary Sheet'!$O$1*2%),-'Summary Sheet'!$O$1*(March_21[[#This Row],[BSP]]-1))</f>
        <v>1.96</v>
      </c>
    </row>
    <row r="2496" spans="1:15" x14ac:dyDescent="0.25">
      <c r="A2496">
        <v>180789084</v>
      </c>
      <c r="B2496" s="1" t="s">
        <v>23</v>
      </c>
      <c r="C2496" s="1" t="s">
        <v>3120</v>
      </c>
      <c r="D2496" s="1" t="s">
        <v>7040</v>
      </c>
      <c r="E2496" s="1" t="s">
        <v>30</v>
      </c>
      <c r="F2496" s="1" t="s">
        <v>31</v>
      </c>
      <c r="G2496" s="2">
        <v>44274</v>
      </c>
      <c r="H2496" s="3">
        <v>0.38750000000000001</v>
      </c>
      <c r="I2496">
        <v>30187635</v>
      </c>
      <c r="J2496">
        <v>3</v>
      </c>
      <c r="K2496" s="1" t="s">
        <v>6314</v>
      </c>
      <c r="L2496">
        <v>1</v>
      </c>
      <c r="M2496" s="4">
        <v>3.5167432661505882</v>
      </c>
      <c r="N2496" s="5">
        <v>5987.08</v>
      </c>
      <c r="O2496" s="5">
        <f>IF(March_21[[#This Row],[WIN_OSE]]=0,('Summary Sheet'!$O$1)-('Summary Sheet'!$O$1*2%),-'Summary Sheet'!$O$1*(March_21[[#This Row],[BSP]]-1))</f>
        <v>-5.0334865323011764</v>
      </c>
    </row>
    <row r="2497" spans="1:15" x14ac:dyDescent="0.25">
      <c r="A2497">
        <v>180789086</v>
      </c>
      <c r="B2497" s="1" t="s">
        <v>23</v>
      </c>
      <c r="C2497" s="1" t="s">
        <v>3120</v>
      </c>
      <c r="D2497" s="1" t="s">
        <v>7040</v>
      </c>
      <c r="E2497" s="1" t="s">
        <v>41</v>
      </c>
      <c r="F2497" s="1" t="s">
        <v>31</v>
      </c>
      <c r="G2497" s="2">
        <v>44274</v>
      </c>
      <c r="H2497" s="3">
        <v>0.39861111111111114</v>
      </c>
      <c r="I2497">
        <v>37389621</v>
      </c>
      <c r="J2497">
        <v>5</v>
      </c>
      <c r="K2497" s="1" t="s">
        <v>526</v>
      </c>
      <c r="L2497">
        <v>0</v>
      </c>
      <c r="M2497" s="4">
        <v>3.2764171092185288</v>
      </c>
      <c r="N2497" s="5">
        <v>8340.74</v>
      </c>
      <c r="O2497" s="5">
        <f>IF(March_21[[#This Row],[WIN_OSE]]=0,('Summary Sheet'!$O$1)-('Summary Sheet'!$O$1*2%),-'Summary Sheet'!$O$1*(March_21[[#This Row],[BSP]]-1))</f>
        <v>1.96</v>
      </c>
    </row>
    <row r="2498" spans="1:15" x14ac:dyDescent="0.25">
      <c r="A2498">
        <v>180789088</v>
      </c>
      <c r="B2498" s="1" t="s">
        <v>23</v>
      </c>
      <c r="C2498" s="1" t="s">
        <v>3120</v>
      </c>
      <c r="D2498" s="1" t="s">
        <v>7040</v>
      </c>
      <c r="E2498" s="1" t="s">
        <v>43</v>
      </c>
      <c r="F2498" s="1" t="s">
        <v>31</v>
      </c>
      <c r="G2498" s="2">
        <v>44274</v>
      </c>
      <c r="H2498" s="3">
        <v>0.41111111111111109</v>
      </c>
      <c r="I2498">
        <v>37364046</v>
      </c>
      <c r="J2498">
        <v>1</v>
      </c>
      <c r="K2498" s="1" t="s">
        <v>4399</v>
      </c>
      <c r="L2498">
        <v>0</v>
      </c>
      <c r="M2498" s="4">
        <v>2.6947737286466884</v>
      </c>
      <c r="N2498" s="5">
        <v>10642.9</v>
      </c>
      <c r="O2498" s="5">
        <f>IF(March_21[[#This Row],[WIN_OSE]]=0,('Summary Sheet'!$O$1)-('Summary Sheet'!$O$1*2%),-'Summary Sheet'!$O$1*(March_21[[#This Row],[BSP]]-1))</f>
        <v>1.96</v>
      </c>
    </row>
    <row r="2499" spans="1:15" x14ac:dyDescent="0.25">
      <c r="A2499">
        <v>180789090</v>
      </c>
      <c r="B2499" s="1" t="s">
        <v>23</v>
      </c>
      <c r="C2499" s="1" t="s">
        <v>3120</v>
      </c>
      <c r="D2499" s="1" t="s">
        <v>7040</v>
      </c>
      <c r="E2499" s="1" t="s">
        <v>49</v>
      </c>
      <c r="F2499" s="1" t="s">
        <v>179</v>
      </c>
      <c r="G2499" s="2">
        <v>44274</v>
      </c>
      <c r="H2499" s="3">
        <v>0.42152777777777778</v>
      </c>
      <c r="I2499">
        <v>36858053</v>
      </c>
      <c r="J2499">
        <v>1</v>
      </c>
      <c r="K2499" s="1" t="s">
        <v>5703</v>
      </c>
      <c r="L2499">
        <v>0</v>
      </c>
      <c r="M2499" s="4">
        <v>2.1011871144303225</v>
      </c>
      <c r="N2499" s="5">
        <v>11005.48</v>
      </c>
      <c r="O2499" s="5">
        <f>IF(March_21[[#This Row],[WIN_OSE]]=0,('Summary Sheet'!$O$1)-('Summary Sheet'!$O$1*2%),-'Summary Sheet'!$O$1*(March_21[[#This Row],[BSP]]-1))</f>
        <v>1.96</v>
      </c>
    </row>
    <row r="2500" spans="1:15" x14ac:dyDescent="0.25">
      <c r="A2500">
        <v>180789092</v>
      </c>
      <c r="B2500" s="1" t="s">
        <v>23</v>
      </c>
      <c r="C2500" s="1" t="s">
        <v>3120</v>
      </c>
      <c r="D2500" s="1" t="s">
        <v>7040</v>
      </c>
      <c r="E2500" s="1" t="s">
        <v>30</v>
      </c>
      <c r="F2500" s="1" t="s">
        <v>31</v>
      </c>
      <c r="G2500" s="2">
        <v>44274</v>
      </c>
      <c r="H2500" s="3">
        <v>0.43263888888888891</v>
      </c>
      <c r="I2500">
        <v>38585777</v>
      </c>
      <c r="J2500">
        <v>4</v>
      </c>
      <c r="K2500" s="1" t="s">
        <v>3289</v>
      </c>
      <c r="L2500">
        <v>0</v>
      </c>
      <c r="M2500" s="4">
        <v>3.25</v>
      </c>
      <c r="N2500" s="5">
        <v>8201.66</v>
      </c>
      <c r="O2500" s="5">
        <f>IF(March_21[[#This Row],[WIN_OSE]]=0,('Summary Sheet'!$O$1)-('Summary Sheet'!$O$1*2%),-'Summary Sheet'!$O$1*(March_21[[#This Row],[BSP]]-1))</f>
        <v>1.96</v>
      </c>
    </row>
    <row r="2501" spans="1:15" x14ac:dyDescent="0.25">
      <c r="A2501">
        <v>180789094</v>
      </c>
      <c r="B2501" s="1" t="s">
        <v>23</v>
      </c>
      <c r="C2501" s="1" t="s">
        <v>3120</v>
      </c>
      <c r="D2501" s="1" t="s">
        <v>7040</v>
      </c>
      <c r="E2501" s="1" t="s">
        <v>43</v>
      </c>
      <c r="F2501" s="1" t="s">
        <v>31</v>
      </c>
      <c r="G2501" s="2">
        <v>44274</v>
      </c>
      <c r="H2501" s="3">
        <v>0.44513888888888886</v>
      </c>
      <c r="I2501">
        <v>24559546</v>
      </c>
      <c r="J2501">
        <v>1</v>
      </c>
      <c r="K2501" s="1" t="s">
        <v>6512</v>
      </c>
      <c r="L2501">
        <v>1</v>
      </c>
      <c r="M2501" s="4">
        <v>1.8193596643095589</v>
      </c>
      <c r="N2501" s="5">
        <v>18498.62</v>
      </c>
      <c r="O2501" s="5">
        <f>IF(March_21[[#This Row],[WIN_OSE]]=0,('Summary Sheet'!$O$1)-('Summary Sheet'!$O$1*2%),-'Summary Sheet'!$O$1*(March_21[[#This Row],[BSP]]-1))</f>
        <v>-1.6387193286191177</v>
      </c>
    </row>
    <row r="2502" spans="1:15" x14ac:dyDescent="0.25">
      <c r="A2502">
        <v>180789107</v>
      </c>
      <c r="B2502" s="1" t="s">
        <v>23</v>
      </c>
      <c r="C2502" s="1" t="s">
        <v>3119</v>
      </c>
      <c r="D2502" s="1" t="s">
        <v>7040</v>
      </c>
      <c r="E2502" s="1" t="s">
        <v>45</v>
      </c>
      <c r="F2502" s="1" t="s">
        <v>28</v>
      </c>
      <c r="G2502" s="2">
        <v>44274</v>
      </c>
      <c r="H2502" s="3">
        <v>0.42499999999999999</v>
      </c>
      <c r="I2502">
        <v>21608881</v>
      </c>
      <c r="J2502">
        <v>5</v>
      </c>
      <c r="K2502" s="1" t="s">
        <v>5445</v>
      </c>
      <c r="L2502">
        <v>0</v>
      </c>
      <c r="M2502" s="4">
        <v>3.6100630512049978</v>
      </c>
      <c r="N2502" s="5">
        <v>3834.6</v>
      </c>
      <c r="O2502" s="5">
        <f>IF(March_21[[#This Row],[WIN_OSE]]=0,('Summary Sheet'!$O$1)-('Summary Sheet'!$O$1*2%),-'Summary Sheet'!$O$1*(March_21[[#This Row],[BSP]]-1))</f>
        <v>1.96</v>
      </c>
    </row>
    <row r="2503" spans="1:15" x14ac:dyDescent="0.25">
      <c r="A2503">
        <v>180789109</v>
      </c>
      <c r="B2503" s="1" t="s">
        <v>23</v>
      </c>
      <c r="C2503" s="1" t="s">
        <v>3119</v>
      </c>
      <c r="D2503" s="1" t="s">
        <v>7040</v>
      </c>
      <c r="E2503" s="1" t="s">
        <v>24</v>
      </c>
      <c r="F2503" s="1" t="s">
        <v>25</v>
      </c>
      <c r="G2503" s="2">
        <v>44274</v>
      </c>
      <c r="H2503" s="3">
        <v>0.43819444444444444</v>
      </c>
      <c r="I2503">
        <v>36631247</v>
      </c>
      <c r="J2503">
        <v>6</v>
      </c>
      <c r="K2503" s="1" t="s">
        <v>6131</v>
      </c>
      <c r="L2503">
        <v>0</v>
      </c>
      <c r="M2503" s="4">
        <v>3.35</v>
      </c>
      <c r="N2503" s="5">
        <v>7754.18</v>
      </c>
      <c r="O2503" s="5">
        <f>IF(March_21[[#This Row],[WIN_OSE]]=0,('Summary Sheet'!$O$1)-('Summary Sheet'!$O$1*2%),-'Summary Sheet'!$O$1*(March_21[[#This Row],[BSP]]-1))</f>
        <v>1.96</v>
      </c>
    </row>
    <row r="2504" spans="1:15" x14ac:dyDescent="0.25">
      <c r="A2504">
        <v>180789111</v>
      </c>
      <c r="B2504" s="1" t="s">
        <v>23</v>
      </c>
      <c r="C2504" s="1" t="s">
        <v>3119</v>
      </c>
      <c r="D2504" s="1" t="s">
        <v>7040</v>
      </c>
      <c r="E2504" s="1" t="s">
        <v>24</v>
      </c>
      <c r="F2504" s="1" t="s">
        <v>25</v>
      </c>
      <c r="G2504" s="2">
        <v>44274</v>
      </c>
      <c r="H2504" s="3">
        <v>0.44861111111111113</v>
      </c>
      <c r="I2504">
        <v>11537486</v>
      </c>
      <c r="J2504">
        <v>6</v>
      </c>
      <c r="K2504" s="1" t="s">
        <v>5881</v>
      </c>
      <c r="L2504">
        <v>0</v>
      </c>
      <c r="M2504" s="4">
        <v>4.6632294311298761</v>
      </c>
      <c r="N2504" s="5">
        <v>5938.24</v>
      </c>
      <c r="O2504" s="5">
        <f>IF(March_21[[#This Row],[WIN_OSE]]=0,('Summary Sheet'!$O$1)-('Summary Sheet'!$O$1*2%),-'Summary Sheet'!$O$1*(March_21[[#This Row],[BSP]]-1))</f>
        <v>1.96</v>
      </c>
    </row>
    <row r="2505" spans="1:15" x14ac:dyDescent="0.25">
      <c r="A2505">
        <v>180789113</v>
      </c>
      <c r="B2505" s="1" t="s">
        <v>23</v>
      </c>
      <c r="C2505" s="1" t="s">
        <v>3119</v>
      </c>
      <c r="D2505" s="1" t="s">
        <v>7040</v>
      </c>
      <c r="E2505" s="1" t="s">
        <v>27</v>
      </c>
      <c r="F2505" s="1" t="s">
        <v>28</v>
      </c>
      <c r="G2505" s="2">
        <v>44274</v>
      </c>
      <c r="H2505" s="3">
        <v>0.45902777777777776</v>
      </c>
      <c r="I2505">
        <v>32664175</v>
      </c>
      <c r="J2505">
        <v>6</v>
      </c>
      <c r="K2505" s="1" t="s">
        <v>3449</v>
      </c>
      <c r="L2505">
        <v>0</v>
      </c>
      <c r="M2505" s="4">
        <v>3.65</v>
      </c>
      <c r="N2505" s="5">
        <v>8091.6</v>
      </c>
      <c r="O2505" s="5">
        <f>IF(March_21[[#This Row],[WIN_OSE]]=0,('Summary Sheet'!$O$1)-('Summary Sheet'!$O$1*2%),-'Summary Sheet'!$O$1*(March_21[[#This Row],[BSP]]-1))</f>
        <v>1.96</v>
      </c>
    </row>
    <row r="2506" spans="1:15" x14ac:dyDescent="0.25">
      <c r="A2506">
        <v>180789115</v>
      </c>
      <c r="B2506" s="1" t="s">
        <v>23</v>
      </c>
      <c r="C2506" s="1" t="s">
        <v>3119</v>
      </c>
      <c r="D2506" s="1" t="s">
        <v>7040</v>
      </c>
      <c r="E2506" s="1" t="s">
        <v>39</v>
      </c>
      <c r="F2506" s="1" t="s">
        <v>25</v>
      </c>
      <c r="G2506" s="2">
        <v>44274</v>
      </c>
      <c r="H2506" s="3">
        <v>0.46944444444444444</v>
      </c>
      <c r="I2506">
        <v>36425841</v>
      </c>
      <c r="J2506">
        <v>1</v>
      </c>
      <c r="K2506" s="1" t="s">
        <v>6129</v>
      </c>
      <c r="L2506">
        <v>0</v>
      </c>
      <c r="M2506" s="4">
        <v>3.95</v>
      </c>
      <c r="N2506" s="5">
        <v>5473.7</v>
      </c>
      <c r="O2506" s="5">
        <f>IF(March_21[[#This Row],[WIN_OSE]]=0,('Summary Sheet'!$O$1)-('Summary Sheet'!$O$1*2%),-'Summary Sheet'!$O$1*(March_21[[#This Row],[BSP]]-1))</f>
        <v>1.96</v>
      </c>
    </row>
    <row r="2507" spans="1:15" x14ac:dyDescent="0.25">
      <c r="A2507">
        <v>180789117</v>
      </c>
      <c r="B2507" s="1" t="s">
        <v>23</v>
      </c>
      <c r="C2507" s="1" t="s">
        <v>3119</v>
      </c>
      <c r="D2507" s="1" t="s">
        <v>7040</v>
      </c>
      <c r="E2507" s="1" t="s">
        <v>49</v>
      </c>
      <c r="F2507" s="1" t="s">
        <v>28</v>
      </c>
      <c r="G2507" s="2">
        <v>44274</v>
      </c>
      <c r="H2507" s="3">
        <v>0.47986111111111113</v>
      </c>
      <c r="I2507">
        <v>27540395</v>
      </c>
      <c r="J2507">
        <v>5</v>
      </c>
      <c r="K2507" s="1" t="s">
        <v>6123</v>
      </c>
      <c r="L2507">
        <v>0</v>
      </c>
      <c r="M2507" s="4">
        <v>4.0378614185156749</v>
      </c>
      <c r="N2507" s="5">
        <v>5108.68</v>
      </c>
      <c r="O2507" s="5">
        <f>IF(March_21[[#This Row],[WIN_OSE]]=0,('Summary Sheet'!$O$1)-('Summary Sheet'!$O$1*2%),-'Summary Sheet'!$O$1*(March_21[[#This Row],[BSP]]-1))</f>
        <v>1.96</v>
      </c>
    </row>
    <row r="2508" spans="1:15" x14ac:dyDescent="0.25">
      <c r="A2508">
        <v>180789119</v>
      </c>
      <c r="B2508" s="1" t="s">
        <v>23</v>
      </c>
      <c r="C2508" s="1" t="s">
        <v>3119</v>
      </c>
      <c r="D2508" s="1" t="s">
        <v>7040</v>
      </c>
      <c r="E2508" s="1" t="s">
        <v>24</v>
      </c>
      <c r="F2508" s="1" t="s">
        <v>25</v>
      </c>
      <c r="G2508" s="2">
        <v>44274</v>
      </c>
      <c r="H2508" s="3">
        <v>0.49027777777777776</v>
      </c>
      <c r="I2508">
        <v>38070856</v>
      </c>
      <c r="J2508">
        <v>1</v>
      </c>
      <c r="K2508" s="1" t="s">
        <v>5875</v>
      </c>
      <c r="L2508">
        <v>0</v>
      </c>
      <c r="M2508" s="4">
        <v>3.7431228938569987</v>
      </c>
      <c r="N2508" s="5">
        <v>5218.58</v>
      </c>
      <c r="O2508" s="5">
        <f>IF(March_21[[#This Row],[WIN_OSE]]=0,('Summary Sheet'!$O$1)-('Summary Sheet'!$O$1*2%),-'Summary Sheet'!$O$1*(March_21[[#This Row],[BSP]]-1))</f>
        <v>1.96</v>
      </c>
    </row>
    <row r="2509" spans="1:15" x14ac:dyDescent="0.25">
      <c r="A2509">
        <v>180789121</v>
      </c>
      <c r="B2509" s="1" t="s">
        <v>23</v>
      </c>
      <c r="C2509" s="1" t="s">
        <v>3119</v>
      </c>
      <c r="D2509" s="1" t="s">
        <v>7040</v>
      </c>
      <c r="E2509" s="1" t="s">
        <v>75</v>
      </c>
      <c r="F2509" s="1" t="s">
        <v>28</v>
      </c>
      <c r="G2509" s="2">
        <v>44274</v>
      </c>
      <c r="H2509" s="3">
        <v>0.50069444444444444</v>
      </c>
      <c r="I2509">
        <v>38411340</v>
      </c>
      <c r="J2509">
        <v>3</v>
      </c>
      <c r="K2509" s="1" t="s">
        <v>878</v>
      </c>
      <c r="L2509">
        <v>0</v>
      </c>
      <c r="M2509" s="4">
        <v>3.4257543947952223</v>
      </c>
      <c r="N2509" s="5">
        <v>11362.76</v>
      </c>
      <c r="O2509" s="5">
        <f>IF(March_21[[#This Row],[WIN_OSE]]=0,('Summary Sheet'!$O$1)-('Summary Sheet'!$O$1*2%),-'Summary Sheet'!$O$1*(March_21[[#This Row],[BSP]]-1))</f>
        <v>1.96</v>
      </c>
    </row>
    <row r="2510" spans="1:15" x14ac:dyDescent="0.25">
      <c r="A2510">
        <v>180789123</v>
      </c>
      <c r="B2510" s="1" t="s">
        <v>23</v>
      </c>
      <c r="C2510" s="1" t="s">
        <v>3119</v>
      </c>
      <c r="D2510" s="1" t="s">
        <v>7040</v>
      </c>
      <c r="E2510" s="1" t="s">
        <v>39</v>
      </c>
      <c r="F2510" s="1" t="s">
        <v>25</v>
      </c>
      <c r="G2510" s="2">
        <v>44274</v>
      </c>
      <c r="H2510" s="3">
        <v>0.51111111111111107</v>
      </c>
      <c r="I2510">
        <v>36164970</v>
      </c>
      <c r="J2510">
        <v>5</v>
      </c>
      <c r="K2510" s="1" t="s">
        <v>4333</v>
      </c>
      <c r="L2510">
        <v>0</v>
      </c>
      <c r="M2510" s="4">
        <v>4.9000000000000004</v>
      </c>
      <c r="N2510" s="5">
        <v>5093.0600000000004</v>
      </c>
      <c r="O2510" s="5">
        <f>IF(March_21[[#This Row],[WIN_OSE]]=0,('Summary Sheet'!$O$1)-('Summary Sheet'!$O$1*2%),-'Summary Sheet'!$O$1*(March_21[[#This Row],[BSP]]-1))</f>
        <v>1.96</v>
      </c>
    </row>
    <row r="2511" spans="1:15" x14ac:dyDescent="0.25">
      <c r="A2511">
        <v>180789125</v>
      </c>
      <c r="B2511" s="1" t="s">
        <v>23</v>
      </c>
      <c r="C2511" s="1" t="s">
        <v>3119</v>
      </c>
      <c r="D2511" s="1" t="s">
        <v>7040</v>
      </c>
      <c r="E2511" s="1" t="s">
        <v>39</v>
      </c>
      <c r="F2511" s="1" t="s">
        <v>25</v>
      </c>
      <c r="G2511" s="2">
        <v>44274</v>
      </c>
      <c r="H2511" s="3">
        <v>0.52152777777777781</v>
      </c>
      <c r="I2511">
        <v>25028761</v>
      </c>
      <c r="J2511">
        <v>5</v>
      </c>
      <c r="K2511" s="1" t="s">
        <v>4540</v>
      </c>
      <c r="L2511">
        <v>1</v>
      </c>
      <c r="M2511" s="4">
        <v>3.3</v>
      </c>
      <c r="N2511" s="5">
        <v>10994.78</v>
      </c>
      <c r="O2511" s="5">
        <f>IF(March_21[[#This Row],[WIN_OSE]]=0,('Summary Sheet'!$O$1)-('Summary Sheet'!$O$1*2%),-'Summary Sheet'!$O$1*(March_21[[#This Row],[BSP]]-1))</f>
        <v>-4.5999999999999996</v>
      </c>
    </row>
    <row r="2512" spans="1:15" x14ac:dyDescent="0.25">
      <c r="A2512">
        <v>180789127</v>
      </c>
      <c r="B2512" s="1" t="s">
        <v>23</v>
      </c>
      <c r="C2512" s="1" t="s">
        <v>3119</v>
      </c>
      <c r="D2512" s="1" t="s">
        <v>7040</v>
      </c>
      <c r="E2512" s="1" t="s">
        <v>75</v>
      </c>
      <c r="F2512" s="1" t="s">
        <v>28</v>
      </c>
      <c r="G2512" s="2">
        <v>44274</v>
      </c>
      <c r="H2512" s="3">
        <v>0.53194444444444444</v>
      </c>
      <c r="I2512">
        <v>18610547</v>
      </c>
      <c r="J2512">
        <v>6</v>
      </c>
      <c r="K2512" s="1" t="s">
        <v>345</v>
      </c>
      <c r="L2512">
        <v>0</v>
      </c>
      <c r="M2512" s="4">
        <v>4.2</v>
      </c>
      <c r="N2512" s="5">
        <v>5881.72</v>
      </c>
      <c r="O2512" s="5">
        <f>IF(March_21[[#This Row],[WIN_OSE]]=0,('Summary Sheet'!$O$1)-('Summary Sheet'!$O$1*2%),-'Summary Sheet'!$O$1*(March_21[[#This Row],[BSP]]-1))</f>
        <v>1.96</v>
      </c>
    </row>
    <row r="2513" spans="1:15" x14ac:dyDescent="0.25">
      <c r="A2513">
        <v>180789129</v>
      </c>
      <c r="B2513" s="1" t="s">
        <v>23</v>
      </c>
      <c r="C2513" s="1" t="s">
        <v>3119</v>
      </c>
      <c r="D2513" s="1" t="s">
        <v>7040</v>
      </c>
      <c r="E2513" s="1" t="s">
        <v>39</v>
      </c>
      <c r="F2513" s="1" t="s">
        <v>25</v>
      </c>
      <c r="G2513" s="2">
        <v>44274</v>
      </c>
      <c r="H2513" s="3">
        <v>0.54305555555555551</v>
      </c>
      <c r="I2513">
        <v>37916647</v>
      </c>
      <c r="J2513">
        <v>4</v>
      </c>
      <c r="K2513" s="1" t="s">
        <v>5208</v>
      </c>
      <c r="L2513">
        <v>0</v>
      </c>
      <c r="M2513" s="4">
        <v>2.52</v>
      </c>
      <c r="N2513" s="5">
        <v>17969.48</v>
      </c>
      <c r="O2513" s="5">
        <f>IF(March_21[[#This Row],[WIN_OSE]]=0,('Summary Sheet'!$O$1)-('Summary Sheet'!$O$1*2%),-'Summary Sheet'!$O$1*(March_21[[#This Row],[BSP]]-1))</f>
        <v>1.96</v>
      </c>
    </row>
    <row r="2514" spans="1:15" x14ac:dyDescent="0.25">
      <c r="A2514">
        <v>180789131</v>
      </c>
      <c r="B2514" s="1" t="s">
        <v>23</v>
      </c>
      <c r="C2514" s="1" t="s">
        <v>3119</v>
      </c>
      <c r="D2514" s="1" t="s">
        <v>7040</v>
      </c>
      <c r="E2514" s="1" t="s">
        <v>49</v>
      </c>
      <c r="F2514" s="1" t="s">
        <v>28</v>
      </c>
      <c r="G2514" s="2">
        <v>44274</v>
      </c>
      <c r="H2514" s="3">
        <v>0.55347222222222225</v>
      </c>
      <c r="I2514">
        <v>25195638</v>
      </c>
      <c r="J2514">
        <v>5</v>
      </c>
      <c r="K2514" s="1" t="s">
        <v>5877</v>
      </c>
      <c r="L2514">
        <v>0</v>
      </c>
      <c r="M2514" s="4">
        <v>3.5496268639999999</v>
      </c>
      <c r="N2514" s="5">
        <v>6033.84</v>
      </c>
      <c r="O2514" s="5">
        <f>IF(March_21[[#This Row],[WIN_OSE]]=0,('Summary Sheet'!$O$1)-('Summary Sheet'!$O$1*2%),-'Summary Sheet'!$O$1*(March_21[[#This Row],[BSP]]-1))</f>
        <v>1.96</v>
      </c>
    </row>
    <row r="2515" spans="1:15" x14ac:dyDescent="0.25">
      <c r="A2515">
        <v>180789133</v>
      </c>
      <c r="B2515" s="1" t="s">
        <v>23</v>
      </c>
      <c r="C2515" s="1" t="s">
        <v>3119</v>
      </c>
      <c r="D2515" s="1" t="s">
        <v>7040</v>
      </c>
      <c r="E2515" s="1" t="s">
        <v>24</v>
      </c>
      <c r="F2515" s="1" t="s">
        <v>25</v>
      </c>
      <c r="G2515" s="2">
        <v>44274</v>
      </c>
      <c r="H2515" s="3">
        <v>0.56458333333333333</v>
      </c>
      <c r="I2515">
        <v>32545440</v>
      </c>
      <c r="J2515">
        <v>6</v>
      </c>
      <c r="K2515" s="1" t="s">
        <v>6576</v>
      </c>
      <c r="L2515">
        <v>1</v>
      </c>
      <c r="M2515" s="4">
        <v>3.3</v>
      </c>
      <c r="N2515" s="5">
        <v>6795.58</v>
      </c>
      <c r="O2515" s="5">
        <f>IF(March_21[[#This Row],[WIN_OSE]]=0,('Summary Sheet'!$O$1)-('Summary Sheet'!$O$1*2%),-'Summary Sheet'!$O$1*(March_21[[#This Row],[BSP]]-1))</f>
        <v>-4.5999999999999996</v>
      </c>
    </row>
    <row r="2516" spans="1:15" x14ac:dyDescent="0.25">
      <c r="A2516">
        <v>180789149</v>
      </c>
      <c r="B2516" s="1" t="s">
        <v>23</v>
      </c>
      <c r="C2516" s="1" t="s">
        <v>167</v>
      </c>
      <c r="D2516" s="1" t="s">
        <v>7040</v>
      </c>
      <c r="E2516" s="1" t="s">
        <v>24</v>
      </c>
      <c r="F2516" s="1" t="s">
        <v>44</v>
      </c>
      <c r="G2516" s="2">
        <v>44274</v>
      </c>
      <c r="H2516" s="3">
        <v>0.4284722222222222</v>
      </c>
      <c r="I2516">
        <v>3134370</v>
      </c>
      <c r="J2516">
        <v>6</v>
      </c>
      <c r="K2516" s="1" t="s">
        <v>5597</v>
      </c>
      <c r="L2516">
        <v>0</v>
      </c>
      <c r="M2516" s="4">
        <v>2.9657737421096764</v>
      </c>
      <c r="N2516" s="5">
        <v>12185.5</v>
      </c>
      <c r="O2516" s="5">
        <f>IF(March_21[[#This Row],[WIN_OSE]]=0,('Summary Sheet'!$O$1)-('Summary Sheet'!$O$1*2%),-'Summary Sheet'!$O$1*(March_21[[#This Row],[BSP]]-1))</f>
        <v>1.96</v>
      </c>
    </row>
    <row r="2517" spans="1:15" x14ac:dyDescent="0.25">
      <c r="A2517">
        <v>180789151</v>
      </c>
      <c r="B2517" s="1" t="s">
        <v>23</v>
      </c>
      <c r="C2517" s="1" t="s">
        <v>167</v>
      </c>
      <c r="D2517" s="1" t="s">
        <v>7040</v>
      </c>
      <c r="E2517" s="1" t="s">
        <v>30</v>
      </c>
      <c r="F2517" s="1" t="s">
        <v>44</v>
      </c>
      <c r="G2517" s="2">
        <v>44274</v>
      </c>
      <c r="H2517" s="3">
        <v>0.44236111111111109</v>
      </c>
      <c r="I2517">
        <v>35839524</v>
      </c>
      <c r="J2517">
        <v>5</v>
      </c>
      <c r="K2517" s="1" t="s">
        <v>706</v>
      </c>
      <c r="L2517">
        <v>0</v>
      </c>
      <c r="M2517" s="4">
        <v>2.6236465984637114</v>
      </c>
      <c r="N2517" s="5">
        <v>12178.84</v>
      </c>
      <c r="O2517" s="5">
        <f>IF(March_21[[#This Row],[WIN_OSE]]=0,('Summary Sheet'!$O$1)-('Summary Sheet'!$O$1*2%),-'Summary Sheet'!$O$1*(March_21[[#This Row],[BSP]]-1))</f>
        <v>1.96</v>
      </c>
    </row>
    <row r="2518" spans="1:15" x14ac:dyDescent="0.25">
      <c r="A2518">
        <v>180789153</v>
      </c>
      <c r="B2518" s="1" t="s">
        <v>23</v>
      </c>
      <c r="C2518" s="1" t="s">
        <v>167</v>
      </c>
      <c r="D2518" s="1" t="s">
        <v>7040</v>
      </c>
      <c r="E2518" s="1" t="s">
        <v>39</v>
      </c>
      <c r="F2518" s="1" t="s">
        <v>44</v>
      </c>
      <c r="G2518" s="2">
        <v>44274</v>
      </c>
      <c r="H2518" s="3">
        <v>0.45347222222222222</v>
      </c>
      <c r="I2518">
        <v>37948336</v>
      </c>
      <c r="J2518">
        <v>1</v>
      </c>
      <c r="K2518" s="1" t="s">
        <v>5788</v>
      </c>
      <c r="L2518">
        <v>1</v>
      </c>
      <c r="M2518" s="4">
        <v>2.012962656</v>
      </c>
      <c r="N2518" s="5">
        <v>16603.18</v>
      </c>
      <c r="O2518" s="5">
        <f>IF(March_21[[#This Row],[WIN_OSE]]=0,('Summary Sheet'!$O$1)-('Summary Sheet'!$O$1*2%),-'Summary Sheet'!$O$1*(March_21[[#This Row],[BSP]]-1))</f>
        <v>-2.025925312</v>
      </c>
    </row>
    <row r="2519" spans="1:15" x14ac:dyDescent="0.25">
      <c r="A2519">
        <v>180789155</v>
      </c>
      <c r="B2519" s="1" t="s">
        <v>23</v>
      </c>
      <c r="C2519" s="1" t="s">
        <v>167</v>
      </c>
      <c r="D2519" s="1" t="s">
        <v>7040</v>
      </c>
      <c r="E2519" s="1" t="s">
        <v>27</v>
      </c>
      <c r="F2519" s="1" t="s">
        <v>186</v>
      </c>
      <c r="G2519" s="2">
        <v>44274</v>
      </c>
      <c r="H2519" s="3">
        <v>0.46458333333333335</v>
      </c>
      <c r="I2519">
        <v>26215219</v>
      </c>
      <c r="J2519">
        <v>1</v>
      </c>
      <c r="K2519" s="1" t="s">
        <v>6145</v>
      </c>
      <c r="L2519">
        <v>1</v>
      </c>
      <c r="M2519" s="4">
        <v>3.1</v>
      </c>
      <c r="N2519" s="5">
        <v>7056.72</v>
      </c>
      <c r="O2519" s="5">
        <f>IF(March_21[[#This Row],[WIN_OSE]]=0,('Summary Sheet'!$O$1)-('Summary Sheet'!$O$1*2%),-'Summary Sheet'!$O$1*(March_21[[#This Row],[BSP]]-1))</f>
        <v>-4.2</v>
      </c>
    </row>
    <row r="2520" spans="1:15" x14ac:dyDescent="0.25">
      <c r="A2520">
        <v>180789157</v>
      </c>
      <c r="B2520" s="1" t="s">
        <v>23</v>
      </c>
      <c r="C2520" s="1" t="s">
        <v>167</v>
      </c>
      <c r="D2520" s="1" t="s">
        <v>7040</v>
      </c>
      <c r="E2520" s="1" t="s">
        <v>32</v>
      </c>
      <c r="F2520" s="1" t="s">
        <v>44</v>
      </c>
      <c r="G2520" s="2">
        <v>44274</v>
      </c>
      <c r="H2520" s="3">
        <v>0.47499999999999998</v>
      </c>
      <c r="I2520">
        <v>38144800</v>
      </c>
      <c r="J2520">
        <v>6</v>
      </c>
      <c r="K2520" s="1" t="s">
        <v>1118</v>
      </c>
      <c r="L2520">
        <v>0</v>
      </c>
      <c r="M2520" s="4">
        <v>4.3</v>
      </c>
      <c r="N2520" s="5">
        <v>5883.66</v>
      </c>
      <c r="O2520" s="5">
        <f>IF(March_21[[#This Row],[WIN_OSE]]=0,('Summary Sheet'!$O$1)-('Summary Sheet'!$O$1*2%),-'Summary Sheet'!$O$1*(March_21[[#This Row],[BSP]]-1))</f>
        <v>1.96</v>
      </c>
    </row>
    <row r="2521" spans="1:15" x14ac:dyDescent="0.25">
      <c r="A2521">
        <v>180789159</v>
      </c>
      <c r="B2521" s="1" t="s">
        <v>23</v>
      </c>
      <c r="C2521" s="1" t="s">
        <v>167</v>
      </c>
      <c r="D2521" s="1" t="s">
        <v>7040</v>
      </c>
      <c r="E2521" s="1" t="s">
        <v>41</v>
      </c>
      <c r="F2521" s="1" t="s">
        <v>44</v>
      </c>
      <c r="G2521" s="2">
        <v>44274</v>
      </c>
      <c r="H2521" s="3">
        <v>0.48541666666666666</v>
      </c>
      <c r="I2521">
        <v>38782425</v>
      </c>
      <c r="J2521">
        <v>4</v>
      </c>
      <c r="K2521" s="1" t="s">
        <v>6765</v>
      </c>
      <c r="L2521">
        <v>1</v>
      </c>
      <c r="M2521" s="4">
        <v>4.1051828485680746</v>
      </c>
      <c r="N2521" s="5">
        <v>4540.5200000000004</v>
      </c>
      <c r="O2521" s="5">
        <f>IF(March_21[[#This Row],[WIN_OSE]]=0,('Summary Sheet'!$O$1)-('Summary Sheet'!$O$1*2%),-'Summary Sheet'!$O$1*(March_21[[#This Row],[BSP]]-1))</f>
        <v>-6.2103656971361492</v>
      </c>
    </row>
    <row r="2522" spans="1:15" x14ac:dyDescent="0.25">
      <c r="A2522">
        <v>180789161</v>
      </c>
      <c r="B2522" s="1" t="s">
        <v>23</v>
      </c>
      <c r="C2522" s="1" t="s">
        <v>167</v>
      </c>
      <c r="D2522" s="1" t="s">
        <v>7040</v>
      </c>
      <c r="E2522" s="1" t="s">
        <v>24</v>
      </c>
      <c r="F2522" s="1" t="s">
        <v>44</v>
      </c>
      <c r="G2522" s="2">
        <v>44274</v>
      </c>
      <c r="H2522" s="3">
        <v>0.49583333333333335</v>
      </c>
      <c r="I2522">
        <v>38793588</v>
      </c>
      <c r="J2522">
        <v>3</v>
      </c>
      <c r="K2522" s="1" t="s">
        <v>6790</v>
      </c>
      <c r="L2522">
        <v>0</v>
      </c>
      <c r="M2522" s="4">
        <v>3.3417347363711452</v>
      </c>
      <c r="N2522" s="5">
        <v>7557.4</v>
      </c>
      <c r="O2522" s="5">
        <f>IF(March_21[[#This Row],[WIN_OSE]]=0,('Summary Sheet'!$O$1)-('Summary Sheet'!$O$1*2%),-'Summary Sheet'!$O$1*(March_21[[#This Row],[BSP]]-1))</f>
        <v>1.96</v>
      </c>
    </row>
    <row r="2523" spans="1:15" x14ac:dyDescent="0.25">
      <c r="A2523">
        <v>180789163</v>
      </c>
      <c r="B2523" s="1" t="s">
        <v>23</v>
      </c>
      <c r="C2523" s="1" t="s">
        <v>167</v>
      </c>
      <c r="D2523" s="1" t="s">
        <v>7040</v>
      </c>
      <c r="E2523" s="1" t="s">
        <v>32</v>
      </c>
      <c r="F2523" s="1" t="s">
        <v>44</v>
      </c>
      <c r="G2523" s="2">
        <v>44274</v>
      </c>
      <c r="H2523" s="3">
        <v>0.50624999999999998</v>
      </c>
      <c r="I2523">
        <v>22852064</v>
      </c>
      <c r="J2523">
        <v>6</v>
      </c>
      <c r="K2523" s="1" t="s">
        <v>6142</v>
      </c>
      <c r="L2523">
        <v>0</v>
      </c>
      <c r="M2523" s="4">
        <v>5.1333532630000001</v>
      </c>
      <c r="N2523" s="5">
        <v>4070.06</v>
      </c>
      <c r="O2523" s="5">
        <f>IF(March_21[[#This Row],[WIN_OSE]]=0,('Summary Sheet'!$O$1)-('Summary Sheet'!$O$1*2%),-'Summary Sheet'!$O$1*(March_21[[#This Row],[BSP]]-1))</f>
        <v>1.96</v>
      </c>
    </row>
    <row r="2524" spans="1:15" x14ac:dyDescent="0.25">
      <c r="A2524">
        <v>180789165</v>
      </c>
      <c r="B2524" s="1" t="s">
        <v>23</v>
      </c>
      <c r="C2524" s="1" t="s">
        <v>167</v>
      </c>
      <c r="D2524" s="1" t="s">
        <v>7040</v>
      </c>
      <c r="E2524" s="1" t="s">
        <v>101</v>
      </c>
      <c r="F2524" s="1" t="s">
        <v>44</v>
      </c>
      <c r="G2524" s="2">
        <v>44274</v>
      </c>
      <c r="H2524" s="3">
        <v>0.51666666666666672</v>
      </c>
      <c r="I2524">
        <v>38863361</v>
      </c>
      <c r="J2524">
        <v>4</v>
      </c>
      <c r="K2524" s="1" t="s">
        <v>6905</v>
      </c>
      <c r="L2524">
        <v>0</v>
      </c>
      <c r="M2524" s="4">
        <v>3.1568593656574371</v>
      </c>
      <c r="N2524" s="5">
        <v>13129.26</v>
      </c>
      <c r="O2524" s="5">
        <f>IF(March_21[[#This Row],[WIN_OSE]]=0,('Summary Sheet'!$O$1)-('Summary Sheet'!$O$1*2%),-'Summary Sheet'!$O$1*(March_21[[#This Row],[BSP]]-1))</f>
        <v>1.96</v>
      </c>
    </row>
    <row r="2525" spans="1:15" x14ac:dyDescent="0.25">
      <c r="A2525">
        <v>180789167</v>
      </c>
      <c r="B2525" s="1" t="s">
        <v>23</v>
      </c>
      <c r="C2525" s="1" t="s">
        <v>167</v>
      </c>
      <c r="D2525" s="1" t="s">
        <v>7040</v>
      </c>
      <c r="E2525" s="1" t="s">
        <v>49</v>
      </c>
      <c r="F2525" s="1" t="s">
        <v>186</v>
      </c>
      <c r="G2525" s="2">
        <v>44274</v>
      </c>
      <c r="H2525" s="3">
        <v>0.52708333333333335</v>
      </c>
      <c r="I2525">
        <v>38782424</v>
      </c>
      <c r="J2525">
        <v>1</v>
      </c>
      <c r="K2525" s="1" t="s">
        <v>6763</v>
      </c>
      <c r="L2525">
        <v>1</v>
      </c>
      <c r="M2525" s="4">
        <v>2.2644946732784135</v>
      </c>
      <c r="N2525" s="5">
        <v>18724.62</v>
      </c>
      <c r="O2525" s="5">
        <f>IF(March_21[[#This Row],[WIN_OSE]]=0,('Summary Sheet'!$O$1)-('Summary Sheet'!$O$1*2%),-'Summary Sheet'!$O$1*(March_21[[#This Row],[BSP]]-1))</f>
        <v>-2.5289893465568269</v>
      </c>
    </row>
    <row r="2526" spans="1:15" x14ac:dyDescent="0.25">
      <c r="A2526">
        <v>180789169</v>
      </c>
      <c r="B2526" s="1" t="s">
        <v>23</v>
      </c>
      <c r="C2526" s="1" t="s">
        <v>167</v>
      </c>
      <c r="D2526" s="1" t="s">
        <v>7040</v>
      </c>
      <c r="E2526" s="1" t="s">
        <v>43</v>
      </c>
      <c r="F2526" s="1" t="s">
        <v>44</v>
      </c>
      <c r="G2526" s="2">
        <v>44274</v>
      </c>
      <c r="H2526" s="3">
        <v>0.53749999999999998</v>
      </c>
      <c r="I2526">
        <v>38602426</v>
      </c>
      <c r="J2526">
        <v>4</v>
      </c>
      <c r="K2526" s="1" t="s">
        <v>762</v>
      </c>
      <c r="L2526">
        <v>1</v>
      </c>
      <c r="M2526" s="4">
        <v>3.45</v>
      </c>
      <c r="N2526" s="5">
        <v>10251.32</v>
      </c>
      <c r="O2526" s="5">
        <f>IF(March_21[[#This Row],[WIN_OSE]]=0,('Summary Sheet'!$O$1)-('Summary Sheet'!$O$1*2%),-'Summary Sheet'!$O$1*(March_21[[#This Row],[BSP]]-1))</f>
        <v>-4.9000000000000004</v>
      </c>
    </row>
    <row r="2527" spans="1:15" x14ac:dyDescent="0.25">
      <c r="A2527">
        <v>180789171</v>
      </c>
      <c r="B2527" s="1" t="s">
        <v>23</v>
      </c>
      <c r="C2527" s="1" t="s">
        <v>167</v>
      </c>
      <c r="D2527" s="1" t="s">
        <v>7040</v>
      </c>
      <c r="E2527" s="1" t="s">
        <v>20</v>
      </c>
      <c r="F2527" s="1" t="s">
        <v>44</v>
      </c>
      <c r="G2527" s="2">
        <v>44274</v>
      </c>
      <c r="H2527" s="3">
        <v>0.54791666666666672</v>
      </c>
      <c r="I2527">
        <v>36614812</v>
      </c>
      <c r="J2527">
        <v>1</v>
      </c>
      <c r="K2527" s="1" t="s">
        <v>5175</v>
      </c>
      <c r="L2527">
        <v>0</v>
      </c>
      <c r="M2527" s="4">
        <v>2.5327207695700045</v>
      </c>
      <c r="N2527" s="5">
        <v>14182.02</v>
      </c>
      <c r="O2527" s="5">
        <f>IF(March_21[[#This Row],[WIN_OSE]]=0,('Summary Sheet'!$O$1)-('Summary Sheet'!$O$1*2%),-'Summary Sheet'!$O$1*(March_21[[#This Row],[BSP]]-1))</f>
        <v>1.96</v>
      </c>
    </row>
    <row r="2528" spans="1:15" x14ac:dyDescent="0.25">
      <c r="A2528">
        <v>180789173</v>
      </c>
      <c r="B2528" s="1" t="s">
        <v>23</v>
      </c>
      <c r="C2528" s="1" t="s">
        <v>167</v>
      </c>
      <c r="D2528" s="1" t="s">
        <v>7040</v>
      </c>
      <c r="E2528" s="1" t="s">
        <v>37</v>
      </c>
      <c r="F2528" s="1" t="s">
        <v>44</v>
      </c>
      <c r="G2528" s="2">
        <v>44274</v>
      </c>
      <c r="H2528" s="3">
        <v>0.55833333333333335</v>
      </c>
      <c r="I2528">
        <v>36529303</v>
      </c>
      <c r="J2528">
        <v>1</v>
      </c>
      <c r="K2528" s="1" t="s">
        <v>6020</v>
      </c>
      <c r="L2528">
        <v>1</v>
      </c>
      <c r="M2528" s="4">
        <v>2.2134232759999999</v>
      </c>
      <c r="N2528" s="5">
        <v>12358</v>
      </c>
      <c r="O2528" s="5">
        <f>IF(March_21[[#This Row],[WIN_OSE]]=0,('Summary Sheet'!$O$1)-('Summary Sheet'!$O$1*2%),-'Summary Sheet'!$O$1*(March_21[[#This Row],[BSP]]-1))</f>
        <v>-2.4268465519999998</v>
      </c>
    </row>
    <row r="2529" spans="1:15" x14ac:dyDescent="0.25">
      <c r="A2529">
        <v>180789175</v>
      </c>
      <c r="B2529" s="1" t="s">
        <v>23</v>
      </c>
      <c r="C2529" s="1" t="s">
        <v>167</v>
      </c>
      <c r="D2529" s="1" t="s">
        <v>7040</v>
      </c>
      <c r="E2529" s="1" t="s">
        <v>20</v>
      </c>
      <c r="F2529" s="1" t="s">
        <v>44</v>
      </c>
      <c r="G2529" s="2">
        <v>44274</v>
      </c>
      <c r="H2529" s="3">
        <v>0.56874999999999998</v>
      </c>
      <c r="I2529">
        <v>36753915</v>
      </c>
      <c r="J2529">
        <v>3</v>
      </c>
      <c r="K2529" s="1" t="s">
        <v>6624</v>
      </c>
      <c r="L2529">
        <v>0</v>
      </c>
      <c r="M2529" s="4">
        <v>4.0355722452411289</v>
      </c>
      <c r="N2529" s="5">
        <v>4512.22</v>
      </c>
      <c r="O2529" s="5">
        <f>IF(March_21[[#This Row],[WIN_OSE]]=0,('Summary Sheet'!$O$1)-('Summary Sheet'!$O$1*2%),-'Summary Sheet'!$O$1*(March_21[[#This Row],[BSP]]-1))</f>
        <v>1.96</v>
      </c>
    </row>
    <row r="2530" spans="1:15" x14ac:dyDescent="0.25">
      <c r="A2530">
        <v>180789191</v>
      </c>
      <c r="B2530" s="1" t="s">
        <v>23</v>
      </c>
      <c r="C2530" s="1" t="s">
        <v>3130</v>
      </c>
      <c r="D2530" s="1" t="s">
        <v>7040</v>
      </c>
      <c r="E2530" s="1" t="s">
        <v>30</v>
      </c>
      <c r="F2530" s="1" t="s">
        <v>168</v>
      </c>
      <c r="G2530" s="2">
        <v>44274</v>
      </c>
      <c r="H2530" s="3">
        <v>0.5756944444444444</v>
      </c>
      <c r="I2530">
        <v>36616367</v>
      </c>
      <c r="J2530">
        <v>1</v>
      </c>
      <c r="K2530" s="1" t="s">
        <v>6263</v>
      </c>
      <c r="L2530">
        <v>0</v>
      </c>
      <c r="M2530" s="4">
        <v>3.9679074833887893</v>
      </c>
      <c r="N2530" s="5">
        <v>6272.28</v>
      </c>
      <c r="O2530" s="5">
        <f>IF(March_21[[#This Row],[WIN_OSE]]=0,('Summary Sheet'!$O$1)-('Summary Sheet'!$O$1*2%),-'Summary Sheet'!$O$1*(March_21[[#This Row],[BSP]]-1))</f>
        <v>1.96</v>
      </c>
    </row>
    <row r="2531" spans="1:15" x14ac:dyDescent="0.25">
      <c r="A2531">
        <v>180789193</v>
      </c>
      <c r="B2531" s="1" t="s">
        <v>23</v>
      </c>
      <c r="C2531" s="1" t="s">
        <v>3130</v>
      </c>
      <c r="D2531" s="1" t="s">
        <v>7040</v>
      </c>
      <c r="E2531" s="1" t="s">
        <v>178</v>
      </c>
      <c r="F2531" s="1" t="s">
        <v>168</v>
      </c>
      <c r="G2531" s="2">
        <v>44274</v>
      </c>
      <c r="H2531" s="3">
        <v>0.58819444444444446</v>
      </c>
      <c r="I2531">
        <v>38794232</v>
      </c>
      <c r="J2531">
        <v>1</v>
      </c>
      <c r="K2531" s="1" t="s">
        <v>6504</v>
      </c>
      <c r="L2531">
        <v>0</v>
      </c>
      <c r="M2531" s="4">
        <v>3.05</v>
      </c>
      <c r="N2531" s="5">
        <v>6194.48</v>
      </c>
      <c r="O2531" s="5">
        <f>IF(March_21[[#This Row],[WIN_OSE]]=0,('Summary Sheet'!$O$1)-('Summary Sheet'!$O$1*2%),-'Summary Sheet'!$O$1*(March_21[[#This Row],[BSP]]-1))</f>
        <v>1.96</v>
      </c>
    </row>
    <row r="2532" spans="1:15" x14ac:dyDescent="0.25">
      <c r="A2532">
        <v>180789195</v>
      </c>
      <c r="B2532" s="1" t="s">
        <v>23</v>
      </c>
      <c r="C2532" s="1" t="s">
        <v>3130</v>
      </c>
      <c r="D2532" s="1" t="s">
        <v>7040</v>
      </c>
      <c r="E2532" s="1" t="s">
        <v>65</v>
      </c>
      <c r="F2532" s="1" t="s">
        <v>168</v>
      </c>
      <c r="G2532" s="2">
        <v>44274</v>
      </c>
      <c r="H2532" s="3">
        <v>0.59930555555555554</v>
      </c>
      <c r="I2532">
        <v>38863624</v>
      </c>
      <c r="J2532">
        <v>1</v>
      </c>
      <c r="K2532" s="1" t="s">
        <v>6908</v>
      </c>
      <c r="L2532">
        <v>0</v>
      </c>
      <c r="M2532" s="4">
        <v>4.0703010261740564</v>
      </c>
      <c r="N2532" s="5">
        <v>4930.0600000000004</v>
      </c>
      <c r="O2532" s="5">
        <f>IF(March_21[[#This Row],[WIN_OSE]]=0,('Summary Sheet'!$O$1)-('Summary Sheet'!$O$1*2%),-'Summary Sheet'!$O$1*(March_21[[#This Row],[BSP]]-1))</f>
        <v>1.96</v>
      </c>
    </row>
    <row r="2533" spans="1:15" x14ac:dyDescent="0.25">
      <c r="A2533">
        <v>180789197</v>
      </c>
      <c r="B2533" s="1" t="s">
        <v>23</v>
      </c>
      <c r="C2533" s="1" t="s">
        <v>3130</v>
      </c>
      <c r="D2533" s="1" t="s">
        <v>7040</v>
      </c>
      <c r="E2533" s="1" t="s">
        <v>208</v>
      </c>
      <c r="F2533" s="1" t="s">
        <v>194</v>
      </c>
      <c r="G2533" s="2">
        <v>44274</v>
      </c>
      <c r="H2533" s="3">
        <v>0.61250000000000004</v>
      </c>
      <c r="I2533">
        <v>29607339</v>
      </c>
      <c r="J2533">
        <v>6</v>
      </c>
      <c r="K2533" s="1" t="s">
        <v>5189</v>
      </c>
      <c r="L2533">
        <v>1</v>
      </c>
      <c r="M2533" s="4">
        <v>4.4000000000000004</v>
      </c>
      <c r="N2533" s="5">
        <v>5855.6</v>
      </c>
      <c r="O2533" s="5">
        <f>IF(March_21[[#This Row],[WIN_OSE]]=0,('Summary Sheet'!$O$1)-('Summary Sheet'!$O$1*2%),-'Summary Sheet'!$O$1*(March_21[[#This Row],[BSP]]-1))</f>
        <v>-6.8000000000000007</v>
      </c>
    </row>
    <row r="2534" spans="1:15" x14ac:dyDescent="0.25">
      <c r="A2534">
        <v>180789199</v>
      </c>
      <c r="B2534" s="1" t="s">
        <v>23</v>
      </c>
      <c r="C2534" s="1" t="s">
        <v>3130</v>
      </c>
      <c r="D2534" s="1" t="s">
        <v>7040</v>
      </c>
      <c r="E2534" s="1" t="s">
        <v>37</v>
      </c>
      <c r="F2534" s="1" t="s">
        <v>168</v>
      </c>
      <c r="G2534" s="2">
        <v>44274</v>
      </c>
      <c r="H2534" s="3">
        <v>0.62638888888888888</v>
      </c>
      <c r="I2534">
        <v>38701712</v>
      </c>
      <c r="J2534">
        <v>6</v>
      </c>
      <c r="K2534" s="1" t="s">
        <v>6173</v>
      </c>
      <c r="L2534">
        <v>1</v>
      </c>
      <c r="M2534" s="4">
        <v>3.280344154477862</v>
      </c>
      <c r="N2534" s="5">
        <v>8478.36</v>
      </c>
      <c r="O2534" s="5">
        <f>IF(March_21[[#This Row],[WIN_OSE]]=0,('Summary Sheet'!$O$1)-('Summary Sheet'!$O$1*2%),-'Summary Sheet'!$O$1*(March_21[[#This Row],[BSP]]-1))</f>
        <v>-4.560688308955724</v>
      </c>
    </row>
    <row r="2535" spans="1:15" x14ac:dyDescent="0.25">
      <c r="A2535">
        <v>180789201</v>
      </c>
      <c r="B2535" s="1" t="s">
        <v>23</v>
      </c>
      <c r="C2535" s="1" t="s">
        <v>3130</v>
      </c>
      <c r="D2535" s="1" t="s">
        <v>7040</v>
      </c>
      <c r="E2535" s="1" t="s">
        <v>39</v>
      </c>
      <c r="F2535" s="1" t="s">
        <v>168</v>
      </c>
      <c r="G2535" s="2">
        <v>44274</v>
      </c>
      <c r="H2535" s="3">
        <v>0.63749999999999996</v>
      </c>
      <c r="I2535">
        <v>38538241</v>
      </c>
      <c r="J2535">
        <v>3</v>
      </c>
      <c r="K2535" s="1" t="s">
        <v>5158</v>
      </c>
      <c r="L2535">
        <v>1</v>
      </c>
      <c r="M2535" s="4">
        <v>2.1685290605630509</v>
      </c>
      <c r="N2535" s="5">
        <v>25261.919999999998</v>
      </c>
      <c r="O2535" s="5">
        <f>IF(March_21[[#This Row],[WIN_OSE]]=0,('Summary Sheet'!$O$1)-('Summary Sheet'!$O$1*2%),-'Summary Sheet'!$O$1*(March_21[[#This Row],[BSP]]-1))</f>
        <v>-2.3370581211261019</v>
      </c>
    </row>
    <row r="2536" spans="1:15" x14ac:dyDescent="0.25">
      <c r="A2536">
        <v>180789203</v>
      </c>
      <c r="B2536" s="1" t="s">
        <v>23</v>
      </c>
      <c r="C2536" s="1" t="s">
        <v>3130</v>
      </c>
      <c r="D2536" s="1" t="s">
        <v>7040</v>
      </c>
      <c r="E2536" s="1" t="s">
        <v>24</v>
      </c>
      <c r="F2536" s="1" t="s">
        <v>168</v>
      </c>
      <c r="G2536" s="2">
        <v>44274</v>
      </c>
      <c r="H2536" s="3">
        <v>0.65138888888888891</v>
      </c>
      <c r="I2536">
        <v>27339192</v>
      </c>
      <c r="J2536">
        <v>6</v>
      </c>
      <c r="K2536" s="1" t="s">
        <v>784</v>
      </c>
      <c r="L2536">
        <v>0</v>
      </c>
      <c r="M2536" s="4">
        <v>2.9432224481234153</v>
      </c>
      <c r="N2536" s="5">
        <v>12056.9</v>
      </c>
      <c r="O2536" s="5">
        <f>IF(March_21[[#This Row],[WIN_OSE]]=0,('Summary Sheet'!$O$1)-('Summary Sheet'!$O$1*2%),-'Summary Sheet'!$O$1*(March_21[[#This Row],[BSP]]-1))</f>
        <v>1.96</v>
      </c>
    </row>
    <row r="2537" spans="1:15" x14ac:dyDescent="0.25">
      <c r="A2537">
        <v>180789205</v>
      </c>
      <c r="B2537" s="1" t="s">
        <v>23</v>
      </c>
      <c r="C2537" s="1" t="s">
        <v>3130</v>
      </c>
      <c r="D2537" s="1" t="s">
        <v>7040</v>
      </c>
      <c r="E2537" s="1" t="s">
        <v>41</v>
      </c>
      <c r="F2537" s="1" t="s">
        <v>168</v>
      </c>
      <c r="G2537" s="2">
        <v>44274</v>
      </c>
      <c r="H2537" s="3">
        <v>0.66527777777777775</v>
      </c>
      <c r="I2537">
        <v>38251957</v>
      </c>
      <c r="J2537">
        <v>5</v>
      </c>
      <c r="K2537" s="1" t="s">
        <v>6726</v>
      </c>
      <c r="L2537">
        <v>0</v>
      </c>
      <c r="M2537" s="4">
        <v>3.2128020154856491</v>
      </c>
      <c r="N2537" s="5">
        <v>11493.2</v>
      </c>
      <c r="O2537" s="5">
        <f>IF(March_21[[#This Row],[WIN_OSE]]=0,('Summary Sheet'!$O$1)-('Summary Sheet'!$O$1*2%),-'Summary Sheet'!$O$1*(March_21[[#This Row],[BSP]]-1))</f>
        <v>1.96</v>
      </c>
    </row>
    <row r="2538" spans="1:15" x14ac:dyDescent="0.25">
      <c r="A2538">
        <v>180789207</v>
      </c>
      <c r="B2538" s="1" t="s">
        <v>23</v>
      </c>
      <c r="C2538" s="1" t="s">
        <v>3130</v>
      </c>
      <c r="D2538" s="1" t="s">
        <v>7040</v>
      </c>
      <c r="E2538" s="1" t="s">
        <v>24</v>
      </c>
      <c r="F2538" s="1" t="s">
        <v>168</v>
      </c>
      <c r="G2538" s="2">
        <v>44274</v>
      </c>
      <c r="H2538" s="3">
        <v>0.6791666666666667</v>
      </c>
      <c r="I2538">
        <v>35810496</v>
      </c>
      <c r="J2538">
        <v>6</v>
      </c>
      <c r="K2538" s="1" t="s">
        <v>4262</v>
      </c>
      <c r="L2538">
        <v>1</v>
      </c>
      <c r="M2538" s="4">
        <v>4.1572224789999996</v>
      </c>
      <c r="N2538" s="5">
        <v>5520.18</v>
      </c>
      <c r="O2538" s="5">
        <f>IF(March_21[[#This Row],[WIN_OSE]]=0,('Summary Sheet'!$O$1)-('Summary Sheet'!$O$1*2%),-'Summary Sheet'!$O$1*(March_21[[#This Row],[BSP]]-1))</f>
        <v>-6.3144449579999993</v>
      </c>
    </row>
    <row r="2539" spans="1:15" x14ac:dyDescent="0.25">
      <c r="A2539">
        <v>180789209</v>
      </c>
      <c r="B2539" s="1" t="s">
        <v>23</v>
      </c>
      <c r="C2539" s="1" t="s">
        <v>3130</v>
      </c>
      <c r="D2539" s="1" t="s">
        <v>7040</v>
      </c>
      <c r="E2539" s="1" t="s">
        <v>193</v>
      </c>
      <c r="F2539" s="1" t="s">
        <v>194</v>
      </c>
      <c r="G2539" s="2">
        <v>44274</v>
      </c>
      <c r="H2539" s="3">
        <v>0.69305555555555554</v>
      </c>
      <c r="I2539">
        <v>38712502</v>
      </c>
      <c r="J2539">
        <v>5</v>
      </c>
      <c r="K2539" s="1" t="s">
        <v>6276</v>
      </c>
      <c r="L2539">
        <v>0</v>
      </c>
      <c r="M2539" s="4">
        <v>4.1876203494950452</v>
      </c>
      <c r="N2539" s="5">
        <v>7193.62</v>
      </c>
      <c r="O2539" s="5">
        <f>IF(March_21[[#This Row],[WIN_OSE]]=0,('Summary Sheet'!$O$1)-('Summary Sheet'!$O$1*2%),-'Summary Sheet'!$O$1*(March_21[[#This Row],[BSP]]-1))</f>
        <v>1.96</v>
      </c>
    </row>
    <row r="2540" spans="1:15" x14ac:dyDescent="0.25">
      <c r="A2540">
        <v>180789211</v>
      </c>
      <c r="B2540" s="1" t="s">
        <v>23</v>
      </c>
      <c r="C2540" s="1" t="s">
        <v>3130</v>
      </c>
      <c r="D2540" s="1" t="s">
        <v>7040</v>
      </c>
      <c r="E2540" s="1" t="s">
        <v>65</v>
      </c>
      <c r="F2540" s="1" t="s">
        <v>168</v>
      </c>
      <c r="G2540" s="2">
        <v>44274</v>
      </c>
      <c r="H2540" s="3">
        <v>0.70694444444444449</v>
      </c>
      <c r="I2540">
        <v>28788316</v>
      </c>
      <c r="J2540">
        <v>4</v>
      </c>
      <c r="K2540" s="1" t="s">
        <v>5964</v>
      </c>
      <c r="L2540">
        <v>1</v>
      </c>
      <c r="M2540" s="4">
        <v>2.472607875</v>
      </c>
      <c r="N2540" s="5">
        <v>19464.34</v>
      </c>
      <c r="O2540" s="5">
        <f>IF(March_21[[#This Row],[WIN_OSE]]=0,('Summary Sheet'!$O$1)-('Summary Sheet'!$O$1*2%),-'Summary Sheet'!$O$1*(March_21[[#This Row],[BSP]]-1))</f>
        <v>-2.94521575</v>
      </c>
    </row>
    <row r="2541" spans="1:15" x14ac:dyDescent="0.25">
      <c r="A2541">
        <v>180789213</v>
      </c>
      <c r="B2541" s="1" t="s">
        <v>23</v>
      </c>
      <c r="C2541" s="1" t="s">
        <v>3130</v>
      </c>
      <c r="D2541" s="1" t="s">
        <v>7040</v>
      </c>
      <c r="E2541" s="1" t="s">
        <v>30</v>
      </c>
      <c r="F2541" s="1" t="s">
        <v>168</v>
      </c>
      <c r="G2541" s="2">
        <v>44274</v>
      </c>
      <c r="H2541" s="3">
        <v>0.72083333333333333</v>
      </c>
      <c r="I2541">
        <v>38130928</v>
      </c>
      <c r="J2541">
        <v>2</v>
      </c>
      <c r="K2541" s="1" t="s">
        <v>5966</v>
      </c>
      <c r="L2541">
        <v>1</v>
      </c>
      <c r="M2541" s="4">
        <v>3.7237414270000002</v>
      </c>
      <c r="N2541" s="5">
        <v>12891.1</v>
      </c>
      <c r="O2541" s="5">
        <f>IF(March_21[[#This Row],[WIN_OSE]]=0,('Summary Sheet'!$O$1)-('Summary Sheet'!$O$1*2%),-'Summary Sheet'!$O$1*(March_21[[#This Row],[BSP]]-1))</f>
        <v>-5.4474828540000004</v>
      </c>
    </row>
    <row r="2542" spans="1:15" x14ac:dyDescent="0.25">
      <c r="A2542">
        <v>180789215</v>
      </c>
      <c r="B2542" s="1" t="s">
        <v>23</v>
      </c>
      <c r="C2542" s="1" t="s">
        <v>3130</v>
      </c>
      <c r="D2542" s="1" t="s">
        <v>7040</v>
      </c>
      <c r="E2542" s="1" t="s">
        <v>65</v>
      </c>
      <c r="F2542" s="1" t="s">
        <v>168</v>
      </c>
      <c r="G2542" s="2">
        <v>44274</v>
      </c>
      <c r="H2542" s="3">
        <v>0.73402777777777772</v>
      </c>
      <c r="I2542">
        <v>38280260</v>
      </c>
      <c r="J2542">
        <v>4</v>
      </c>
      <c r="K2542" s="1" t="s">
        <v>6274</v>
      </c>
      <c r="L2542">
        <v>1</v>
      </c>
      <c r="M2542" s="4">
        <v>3.5903284119999999</v>
      </c>
      <c r="N2542" s="5">
        <v>14850.8</v>
      </c>
      <c r="O2542" s="5">
        <f>IF(March_21[[#This Row],[WIN_OSE]]=0,('Summary Sheet'!$O$1)-('Summary Sheet'!$O$1*2%),-'Summary Sheet'!$O$1*(March_21[[#This Row],[BSP]]-1))</f>
        <v>-5.1806568239999997</v>
      </c>
    </row>
    <row r="2543" spans="1:15" x14ac:dyDescent="0.25">
      <c r="A2543">
        <v>180789217</v>
      </c>
      <c r="B2543" s="1" t="s">
        <v>23</v>
      </c>
      <c r="C2543" s="1" t="s">
        <v>3130</v>
      </c>
      <c r="D2543" s="1" t="s">
        <v>7040</v>
      </c>
      <c r="E2543" s="1" t="s">
        <v>39</v>
      </c>
      <c r="F2543" s="1" t="s">
        <v>168</v>
      </c>
      <c r="G2543" s="2">
        <v>44274</v>
      </c>
      <c r="H2543" s="3">
        <v>0.74583333333333335</v>
      </c>
      <c r="I2543">
        <v>36161090</v>
      </c>
      <c r="J2543">
        <v>1</v>
      </c>
      <c r="K2543" s="1" t="s">
        <v>5609</v>
      </c>
      <c r="L2543">
        <v>1</v>
      </c>
      <c r="M2543" s="4">
        <v>2.54</v>
      </c>
      <c r="N2543" s="5">
        <v>24947.02</v>
      </c>
      <c r="O2543" s="5">
        <f>IF(March_21[[#This Row],[WIN_OSE]]=0,('Summary Sheet'!$O$1)-('Summary Sheet'!$O$1*2%),-'Summary Sheet'!$O$1*(March_21[[#This Row],[BSP]]-1))</f>
        <v>-3.08</v>
      </c>
    </row>
    <row r="2544" spans="1:15" x14ac:dyDescent="0.25">
      <c r="A2544">
        <v>180789619</v>
      </c>
      <c r="B2544" s="1" t="s">
        <v>23</v>
      </c>
      <c r="C2544" s="1" t="s">
        <v>3131</v>
      </c>
      <c r="D2544" s="1" t="s">
        <v>7040</v>
      </c>
      <c r="E2544" s="1" t="s">
        <v>47</v>
      </c>
      <c r="F2544" s="1" t="s">
        <v>54</v>
      </c>
      <c r="G2544" s="2">
        <v>44274</v>
      </c>
      <c r="H2544" s="3">
        <v>0.58125000000000004</v>
      </c>
      <c r="I2544">
        <v>38537399</v>
      </c>
      <c r="J2544">
        <v>2</v>
      </c>
      <c r="K2544" s="1" t="s">
        <v>5395</v>
      </c>
      <c r="L2544">
        <v>0</v>
      </c>
      <c r="M2544" s="4">
        <v>3.891102900846946</v>
      </c>
      <c r="N2544" s="5">
        <v>6993.98</v>
      </c>
      <c r="O2544" s="5">
        <f>IF(March_21[[#This Row],[WIN_OSE]]=0,('Summary Sheet'!$O$1)-('Summary Sheet'!$O$1*2%),-'Summary Sheet'!$O$1*(March_21[[#This Row],[BSP]]-1))</f>
        <v>1.96</v>
      </c>
    </row>
    <row r="2545" spans="1:15" x14ac:dyDescent="0.25">
      <c r="A2545">
        <v>180789621</v>
      </c>
      <c r="B2545" s="1" t="s">
        <v>23</v>
      </c>
      <c r="C2545" s="1" t="s">
        <v>3131</v>
      </c>
      <c r="D2545" s="1" t="s">
        <v>7040</v>
      </c>
      <c r="E2545" s="1" t="s">
        <v>43</v>
      </c>
      <c r="F2545" s="1" t="s">
        <v>54</v>
      </c>
      <c r="G2545" s="2">
        <v>44274</v>
      </c>
      <c r="H2545" s="3">
        <v>0.59166666666666667</v>
      </c>
      <c r="I2545">
        <v>35175654</v>
      </c>
      <c r="J2545">
        <v>1</v>
      </c>
      <c r="K2545" s="1" t="s">
        <v>250</v>
      </c>
      <c r="L2545">
        <v>0</v>
      </c>
      <c r="M2545" s="4">
        <v>3.3</v>
      </c>
      <c r="N2545" s="5">
        <v>8279.52</v>
      </c>
      <c r="O2545" s="5">
        <f>IF(March_21[[#This Row],[WIN_OSE]]=0,('Summary Sheet'!$O$1)-('Summary Sheet'!$O$1*2%),-'Summary Sheet'!$O$1*(March_21[[#This Row],[BSP]]-1))</f>
        <v>1.96</v>
      </c>
    </row>
    <row r="2546" spans="1:15" x14ac:dyDescent="0.25">
      <c r="A2546">
        <v>180789623</v>
      </c>
      <c r="B2546" s="1" t="s">
        <v>23</v>
      </c>
      <c r="C2546" s="1" t="s">
        <v>3131</v>
      </c>
      <c r="D2546" s="1" t="s">
        <v>7040</v>
      </c>
      <c r="E2546" s="1" t="s">
        <v>27</v>
      </c>
      <c r="F2546" s="1" t="s">
        <v>188</v>
      </c>
      <c r="G2546" s="2">
        <v>44274</v>
      </c>
      <c r="H2546" s="3">
        <v>0.60555555555555551</v>
      </c>
      <c r="I2546">
        <v>34977022</v>
      </c>
      <c r="J2546">
        <v>6</v>
      </c>
      <c r="K2546" s="1" t="s">
        <v>3394</v>
      </c>
      <c r="L2546">
        <v>1</v>
      </c>
      <c r="M2546" s="4">
        <v>2.5928565047890881</v>
      </c>
      <c r="N2546" s="5">
        <v>11702.74</v>
      </c>
      <c r="O2546" s="5">
        <f>IF(March_21[[#This Row],[WIN_OSE]]=0,('Summary Sheet'!$O$1)-('Summary Sheet'!$O$1*2%),-'Summary Sheet'!$O$1*(March_21[[#This Row],[BSP]]-1))</f>
        <v>-3.1857130095781763</v>
      </c>
    </row>
    <row r="2547" spans="1:15" x14ac:dyDescent="0.25">
      <c r="A2547">
        <v>180789625</v>
      </c>
      <c r="B2547" s="1" t="s">
        <v>23</v>
      </c>
      <c r="C2547" s="1" t="s">
        <v>3131</v>
      </c>
      <c r="D2547" s="1" t="s">
        <v>7040</v>
      </c>
      <c r="E2547" s="1" t="s">
        <v>41</v>
      </c>
      <c r="F2547" s="1" t="s">
        <v>54</v>
      </c>
      <c r="G2547" s="2">
        <v>44274</v>
      </c>
      <c r="H2547" s="3">
        <v>0.61944444444444446</v>
      </c>
      <c r="I2547">
        <v>17974681</v>
      </c>
      <c r="J2547">
        <v>5</v>
      </c>
      <c r="K2547" s="1" t="s">
        <v>5565</v>
      </c>
      <c r="L2547">
        <v>0</v>
      </c>
      <c r="M2547" s="4">
        <v>2.9784207199999999</v>
      </c>
      <c r="N2547" s="5">
        <v>22866.76</v>
      </c>
      <c r="O2547" s="5">
        <f>IF(March_21[[#This Row],[WIN_OSE]]=0,('Summary Sheet'!$O$1)-('Summary Sheet'!$O$1*2%),-'Summary Sheet'!$O$1*(March_21[[#This Row],[BSP]]-1))</f>
        <v>1.96</v>
      </c>
    </row>
    <row r="2548" spans="1:15" x14ac:dyDescent="0.25">
      <c r="A2548">
        <v>180789627</v>
      </c>
      <c r="B2548" s="1" t="s">
        <v>23</v>
      </c>
      <c r="C2548" s="1" t="s">
        <v>3131</v>
      </c>
      <c r="D2548" s="1" t="s">
        <v>7040</v>
      </c>
      <c r="E2548" s="1" t="s">
        <v>49</v>
      </c>
      <c r="F2548" s="1" t="s">
        <v>188</v>
      </c>
      <c r="G2548" s="2">
        <v>44274</v>
      </c>
      <c r="H2548" s="3">
        <v>0.63263888888888886</v>
      </c>
      <c r="I2548">
        <v>30069376</v>
      </c>
      <c r="J2548">
        <v>4</v>
      </c>
      <c r="K2548" s="1" t="s">
        <v>1253</v>
      </c>
      <c r="L2548">
        <v>0</v>
      </c>
      <c r="M2548" s="4">
        <v>2.5795239758007655</v>
      </c>
      <c r="N2548" s="5">
        <v>10247.120000000001</v>
      </c>
      <c r="O2548" s="5">
        <f>IF(March_21[[#This Row],[WIN_OSE]]=0,('Summary Sheet'!$O$1)-('Summary Sheet'!$O$1*2%),-'Summary Sheet'!$O$1*(March_21[[#This Row],[BSP]]-1))</f>
        <v>1.96</v>
      </c>
    </row>
    <row r="2549" spans="1:15" x14ac:dyDescent="0.25">
      <c r="A2549">
        <v>180789629</v>
      </c>
      <c r="B2549" s="1" t="s">
        <v>23</v>
      </c>
      <c r="C2549" s="1" t="s">
        <v>3131</v>
      </c>
      <c r="D2549" s="1" t="s">
        <v>7040</v>
      </c>
      <c r="E2549" s="1" t="s">
        <v>32</v>
      </c>
      <c r="F2549" s="1" t="s">
        <v>54</v>
      </c>
      <c r="G2549" s="2">
        <v>44274</v>
      </c>
      <c r="H2549" s="3">
        <v>0.64444444444444449</v>
      </c>
      <c r="I2549">
        <v>38340783</v>
      </c>
      <c r="J2549">
        <v>1</v>
      </c>
      <c r="K2549" s="1" t="s">
        <v>6046</v>
      </c>
      <c r="L2549">
        <v>0</v>
      </c>
      <c r="M2549" s="4">
        <v>3.1728070156463213</v>
      </c>
      <c r="N2549" s="5">
        <v>14280.8</v>
      </c>
      <c r="O2549" s="5">
        <f>IF(March_21[[#This Row],[WIN_OSE]]=0,('Summary Sheet'!$O$1)-('Summary Sheet'!$O$1*2%),-'Summary Sheet'!$O$1*(March_21[[#This Row],[BSP]]-1))</f>
        <v>1.96</v>
      </c>
    </row>
    <row r="2550" spans="1:15" x14ac:dyDescent="0.25">
      <c r="A2550">
        <v>180789631</v>
      </c>
      <c r="B2550" s="1" t="s">
        <v>23</v>
      </c>
      <c r="C2550" s="1" t="s">
        <v>3131</v>
      </c>
      <c r="D2550" s="1" t="s">
        <v>7040</v>
      </c>
      <c r="E2550" s="1" t="s">
        <v>65</v>
      </c>
      <c r="F2550" s="1" t="s">
        <v>54</v>
      </c>
      <c r="G2550" s="2">
        <v>44274</v>
      </c>
      <c r="H2550" s="3">
        <v>0.65833333333333333</v>
      </c>
      <c r="I2550">
        <v>37243410</v>
      </c>
      <c r="J2550">
        <v>5</v>
      </c>
      <c r="K2550" s="1" t="s">
        <v>5813</v>
      </c>
      <c r="L2550">
        <v>0</v>
      </c>
      <c r="M2550" s="4">
        <v>4.5101223032723636</v>
      </c>
      <c r="N2550" s="5">
        <v>4123.5200000000004</v>
      </c>
      <c r="O2550" s="5">
        <f>IF(March_21[[#This Row],[WIN_OSE]]=0,('Summary Sheet'!$O$1)-('Summary Sheet'!$O$1*2%),-'Summary Sheet'!$O$1*(March_21[[#This Row],[BSP]]-1))</f>
        <v>1.96</v>
      </c>
    </row>
    <row r="2551" spans="1:15" x14ac:dyDescent="0.25">
      <c r="A2551">
        <v>180789633</v>
      </c>
      <c r="B2551" s="1" t="s">
        <v>23</v>
      </c>
      <c r="C2551" s="1" t="s">
        <v>3131</v>
      </c>
      <c r="D2551" s="1" t="s">
        <v>7040</v>
      </c>
      <c r="E2551" s="1" t="s">
        <v>65</v>
      </c>
      <c r="F2551" s="1" t="s">
        <v>54</v>
      </c>
      <c r="G2551" s="2">
        <v>44274</v>
      </c>
      <c r="H2551" s="3">
        <v>0.67222222222222228</v>
      </c>
      <c r="I2551">
        <v>38145061</v>
      </c>
      <c r="J2551">
        <v>4</v>
      </c>
      <c r="K2551" s="1" t="s">
        <v>3752</v>
      </c>
      <c r="L2551">
        <v>0</v>
      </c>
      <c r="M2551" s="4">
        <v>2.7994802015457392</v>
      </c>
      <c r="N2551" s="5">
        <v>17343.919999999998</v>
      </c>
      <c r="O2551" s="5">
        <f>IF(March_21[[#This Row],[WIN_OSE]]=0,('Summary Sheet'!$O$1)-('Summary Sheet'!$O$1*2%),-'Summary Sheet'!$O$1*(March_21[[#This Row],[BSP]]-1))</f>
        <v>1.96</v>
      </c>
    </row>
    <row r="2552" spans="1:15" x14ac:dyDescent="0.25">
      <c r="A2552">
        <v>180789635</v>
      </c>
      <c r="B2552" s="1" t="s">
        <v>23</v>
      </c>
      <c r="C2552" s="1" t="s">
        <v>3131</v>
      </c>
      <c r="D2552" s="1" t="s">
        <v>7040</v>
      </c>
      <c r="E2552" s="1" t="s">
        <v>30</v>
      </c>
      <c r="F2552" s="1" t="s">
        <v>54</v>
      </c>
      <c r="G2552" s="2">
        <v>44274</v>
      </c>
      <c r="H2552" s="3">
        <v>0.68611111111111112</v>
      </c>
      <c r="I2552">
        <v>38114824</v>
      </c>
      <c r="J2552">
        <v>6</v>
      </c>
      <c r="K2552" s="1" t="s">
        <v>3470</v>
      </c>
      <c r="L2552">
        <v>0</v>
      </c>
      <c r="M2552" s="4">
        <v>4.9202669620000004</v>
      </c>
      <c r="N2552" s="5">
        <v>5053.2</v>
      </c>
      <c r="O2552" s="5">
        <f>IF(March_21[[#This Row],[WIN_OSE]]=0,('Summary Sheet'!$O$1)-('Summary Sheet'!$O$1*2%),-'Summary Sheet'!$O$1*(March_21[[#This Row],[BSP]]-1))</f>
        <v>1.96</v>
      </c>
    </row>
    <row r="2553" spans="1:15" x14ac:dyDescent="0.25">
      <c r="A2553">
        <v>180789637</v>
      </c>
      <c r="B2553" s="1" t="s">
        <v>23</v>
      </c>
      <c r="C2553" s="1" t="s">
        <v>3131</v>
      </c>
      <c r="D2553" s="1" t="s">
        <v>7040</v>
      </c>
      <c r="E2553" s="1" t="s">
        <v>24</v>
      </c>
      <c r="F2553" s="1" t="s">
        <v>54</v>
      </c>
      <c r="G2553" s="2">
        <v>44274</v>
      </c>
      <c r="H2553" s="3">
        <v>0.7</v>
      </c>
      <c r="I2553">
        <v>27074027</v>
      </c>
      <c r="J2553">
        <v>3</v>
      </c>
      <c r="K2553" s="1" t="s">
        <v>5393</v>
      </c>
      <c r="L2553">
        <v>0</v>
      </c>
      <c r="M2553" s="4">
        <v>3.4</v>
      </c>
      <c r="N2553" s="5">
        <v>11843.18</v>
      </c>
      <c r="O2553" s="5">
        <f>IF(March_21[[#This Row],[WIN_OSE]]=0,('Summary Sheet'!$O$1)-('Summary Sheet'!$O$1*2%),-'Summary Sheet'!$O$1*(March_21[[#This Row],[BSP]]-1))</f>
        <v>1.96</v>
      </c>
    </row>
    <row r="2554" spans="1:15" x14ac:dyDescent="0.25">
      <c r="A2554">
        <v>180789639</v>
      </c>
      <c r="B2554" s="1" t="s">
        <v>23</v>
      </c>
      <c r="C2554" s="1" t="s">
        <v>3131</v>
      </c>
      <c r="D2554" s="1" t="s">
        <v>7040</v>
      </c>
      <c r="E2554" s="1" t="s">
        <v>30</v>
      </c>
      <c r="F2554" s="1" t="s">
        <v>54</v>
      </c>
      <c r="G2554" s="2">
        <v>44274</v>
      </c>
      <c r="H2554" s="3">
        <v>0.71388888888888891</v>
      </c>
      <c r="I2554">
        <v>25578660</v>
      </c>
      <c r="J2554">
        <v>1</v>
      </c>
      <c r="K2554" s="1" t="s">
        <v>5812</v>
      </c>
      <c r="L2554">
        <v>0</v>
      </c>
      <c r="M2554" s="4">
        <v>4.2</v>
      </c>
      <c r="N2554" s="5">
        <v>5029.7</v>
      </c>
      <c r="O2554" s="5">
        <f>IF(March_21[[#This Row],[WIN_OSE]]=0,('Summary Sheet'!$O$1)-('Summary Sheet'!$O$1*2%),-'Summary Sheet'!$O$1*(March_21[[#This Row],[BSP]]-1))</f>
        <v>1.96</v>
      </c>
    </row>
    <row r="2555" spans="1:15" x14ac:dyDescent="0.25">
      <c r="A2555">
        <v>180789641</v>
      </c>
      <c r="B2555" s="1" t="s">
        <v>23</v>
      </c>
      <c r="C2555" s="1" t="s">
        <v>3131</v>
      </c>
      <c r="D2555" s="1" t="s">
        <v>7040</v>
      </c>
      <c r="E2555" s="1" t="s">
        <v>24</v>
      </c>
      <c r="F2555" s="1" t="s">
        <v>54</v>
      </c>
      <c r="G2555" s="2">
        <v>44274</v>
      </c>
      <c r="H2555" s="3">
        <v>0.72777777777777775</v>
      </c>
      <c r="I2555">
        <v>38680107</v>
      </c>
      <c r="J2555">
        <v>5</v>
      </c>
      <c r="K2555" s="1" t="s">
        <v>5815</v>
      </c>
      <c r="L2555">
        <v>0</v>
      </c>
      <c r="M2555" s="4">
        <v>4.4602012093385204</v>
      </c>
      <c r="N2555" s="5">
        <v>15525.8</v>
      </c>
      <c r="O2555" s="5">
        <f>IF(March_21[[#This Row],[WIN_OSE]]=0,('Summary Sheet'!$O$1)-('Summary Sheet'!$O$1*2%),-'Summary Sheet'!$O$1*(March_21[[#This Row],[BSP]]-1))</f>
        <v>1.96</v>
      </c>
    </row>
    <row r="2556" spans="1:15" x14ac:dyDescent="0.25">
      <c r="A2556">
        <v>180789643</v>
      </c>
      <c r="B2556" s="1" t="s">
        <v>23</v>
      </c>
      <c r="C2556" s="1" t="s">
        <v>3131</v>
      </c>
      <c r="D2556" s="1" t="s">
        <v>7040</v>
      </c>
      <c r="E2556" s="1" t="s">
        <v>30</v>
      </c>
      <c r="F2556" s="1" t="s">
        <v>54</v>
      </c>
      <c r="G2556" s="2">
        <v>44274</v>
      </c>
      <c r="H2556" s="3">
        <v>0.73888888888888893</v>
      </c>
      <c r="I2556">
        <v>38098370</v>
      </c>
      <c r="J2556">
        <v>1</v>
      </c>
      <c r="K2556" s="1" t="s">
        <v>6184</v>
      </c>
      <c r="L2556">
        <v>0</v>
      </c>
      <c r="M2556" s="4">
        <v>4.1218720903098554</v>
      </c>
      <c r="N2556" s="5">
        <v>7513.32</v>
      </c>
      <c r="O2556" s="5">
        <f>IF(March_21[[#This Row],[WIN_OSE]]=0,('Summary Sheet'!$O$1)-('Summary Sheet'!$O$1*2%),-'Summary Sheet'!$O$1*(March_21[[#This Row],[BSP]]-1))</f>
        <v>1.96</v>
      </c>
    </row>
    <row r="2557" spans="1:15" x14ac:dyDescent="0.25">
      <c r="A2557">
        <v>180789645</v>
      </c>
      <c r="B2557" s="1" t="s">
        <v>23</v>
      </c>
      <c r="C2557" s="1" t="s">
        <v>3131</v>
      </c>
      <c r="D2557" s="1" t="s">
        <v>7040</v>
      </c>
      <c r="E2557" s="1" t="s">
        <v>37</v>
      </c>
      <c r="F2557" s="1" t="s">
        <v>54</v>
      </c>
      <c r="G2557" s="2">
        <v>44274</v>
      </c>
      <c r="H2557" s="3">
        <v>0.75138888888888888</v>
      </c>
      <c r="I2557">
        <v>24978664</v>
      </c>
      <c r="J2557">
        <v>2</v>
      </c>
      <c r="K2557" s="1" t="s">
        <v>853</v>
      </c>
      <c r="L2557">
        <v>1</v>
      </c>
      <c r="M2557" s="4">
        <v>4.5999999999999996</v>
      </c>
      <c r="N2557" s="5">
        <v>7253.22</v>
      </c>
      <c r="O2557" s="5">
        <f>IF(March_21[[#This Row],[WIN_OSE]]=0,('Summary Sheet'!$O$1)-('Summary Sheet'!$O$1*2%),-'Summary Sheet'!$O$1*(March_21[[#This Row],[BSP]]-1))</f>
        <v>-7.1999999999999993</v>
      </c>
    </row>
    <row r="2558" spans="1:15" x14ac:dyDescent="0.25">
      <c r="A2558">
        <v>180789662</v>
      </c>
      <c r="B2558" s="1" t="s">
        <v>1277</v>
      </c>
      <c r="C2558" s="1" t="s">
        <v>3140</v>
      </c>
      <c r="D2558" s="1" t="s">
        <v>7040</v>
      </c>
      <c r="E2558" s="1" t="s">
        <v>47</v>
      </c>
      <c r="F2558" s="1" t="s">
        <v>44</v>
      </c>
      <c r="G2558" s="2">
        <v>44274</v>
      </c>
      <c r="H2558" s="3">
        <v>0.7631944444444444</v>
      </c>
      <c r="I2558">
        <v>35568728</v>
      </c>
      <c r="J2558">
        <v>2</v>
      </c>
      <c r="K2558" s="1" t="s">
        <v>829</v>
      </c>
      <c r="L2558">
        <v>0</v>
      </c>
      <c r="M2558" s="4">
        <v>3.9</v>
      </c>
      <c r="N2558" s="5">
        <v>9136.64</v>
      </c>
      <c r="O2558" s="5">
        <f>IF(March_21[[#This Row],[WIN_OSE]]=0,('Summary Sheet'!$O$1)-('Summary Sheet'!$O$1*2%),-'Summary Sheet'!$O$1*(March_21[[#This Row],[BSP]]-1))</f>
        <v>1.96</v>
      </c>
    </row>
    <row r="2559" spans="1:15" x14ac:dyDescent="0.25">
      <c r="A2559">
        <v>180789664</v>
      </c>
      <c r="B2559" s="1" t="s">
        <v>1277</v>
      </c>
      <c r="C2559" s="1" t="s">
        <v>3140</v>
      </c>
      <c r="D2559" s="1" t="s">
        <v>7040</v>
      </c>
      <c r="E2559" s="1" t="s">
        <v>41</v>
      </c>
      <c r="F2559" s="1" t="s">
        <v>44</v>
      </c>
      <c r="G2559" s="2">
        <v>44274</v>
      </c>
      <c r="H2559" s="3">
        <v>0.77500000000000002</v>
      </c>
      <c r="I2559">
        <v>38130966</v>
      </c>
      <c r="J2559">
        <v>4</v>
      </c>
      <c r="K2559" s="1" t="s">
        <v>4203</v>
      </c>
      <c r="L2559">
        <v>0</v>
      </c>
      <c r="M2559" s="4">
        <v>2.2169540197216246</v>
      </c>
      <c r="N2559" s="5">
        <v>23784.1</v>
      </c>
      <c r="O2559" s="5">
        <f>IF(March_21[[#This Row],[WIN_OSE]]=0,('Summary Sheet'!$O$1)-('Summary Sheet'!$O$1*2%),-'Summary Sheet'!$O$1*(March_21[[#This Row],[BSP]]-1))</f>
        <v>1.96</v>
      </c>
    </row>
    <row r="2560" spans="1:15" x14ac:dyDescent="0.25">
      <c r="A2560">
        <v>180789666</v>
      </c>
      <c r="B2560" s="1" t="s">
        <v>1277</v>
      </c>
      <c r="C2560" s="1" t="s">
        <v>3140</v>
      </c>
      <c r="D2560" s="1" t="s">
        <v>7040</v>
      </c>
      <c r="E2560" s="1" t="s">
        <v>24</v>
      </c>
      <c r="F2560" s="1" t="s">
        <v>44</v>
      </c>
      <c r="G2560" s="2">
        <v>44274</v>
      </c>
      <c r="H2560" s="3">
        <v>0.78541666666666665</v>
      </c>
      <c r="I2560">
        <v>28800201</v>
      </c>
      <c r="J2560">
        <v>5</v>
      </c>
      <c r="K2560" s="1" t="s">
        <v>5673</v>
      </c>
      <c r="L2560">
        <v>1</v>
      </c>
      <c r="M2560" s="4">
        <v>2.86</v>
      </c>
      <c r="N2560" s="5">
        <v>20113.36</v>
      </c>
      <c r="O2560" s="5">
        <f>IF(March_21[[#This Row],[WIN_OSE]]=0,('Summary Sheet'!$O$1)-('Summary Sheet'!$O$1*2%),-'Summary Sheet'!$O$1*(March_21[[#This Row],[BSP]]-1))</f>
        <v>-3.7199999999999998</v>
      </c>
    </row>
    <row r="2561" spans="1:15" x14ac:dyDescent="0.25">
      <c r="A2561">
        <v>180789668</v>
      </c>
      <c r="B2561" s="1" t="s">
        <v>1277</v>
      </c>
      <c r="C2561" s="1" t="s">
        <v>3140</v>
      </c>
      <c r="D2561" s="1" t="s">
        <v>7040</v>
      </c>
      <c r="E2561" s="1" t="s">
        <v>39</v>
      </c>
      <c r="F2561" s="1" t="s">
        <v>44</v>
      </c>
      <c r="G2561" s="2">
        <v>44274</v>
      </c>
      <c r="H2561" s="3">
        <v>0.79791666666666672</v>
      </c>
      <c r="I2561">
        <v>38612289</v>
      </c>
      <c r="J2561">
        <v>6</v>
      </c>
      <c r="K2561" s="1" t="s">
        <v>6217</v>
      </c>
      <c r="L2561">
        <v>0</v>
      </c>
      <c r="M2561" s="4">
        <v>3.1439604480000001</v>
      </c>
      <c r="N2561" s="5">
        <v>12701.62</v>
      </c>
      <c r="O2561" s="5">
        <f>IF(March_21[[#This Row],[WIN_OSE]]=0,('Summary Sheet'!$O$1)-('Summary Sheet'!$O$1*2%),-'Summary Sheet'!$O$1*(March_21[[#This Row],[BSP]]-1))</f>
        <v>1.96</v>
      </c>
    </row>
    <row r="2562" spans="1:15" x14ac:dyDescent="0.25">
      <c r="A2562">
        <v>180789670</v>
      </c>
      <c r="B2562" s="1" t="s">
        <v>1277</v>
      </c>
      <c r="C2562" s="1" t="s">
        <v>3140</v>
      </c>
      <c r="D2562" s="1" t="s">
        <v>7040</v>
      </c>
      <c r="E2562" s="1" t="s">
        <v>30</v>
      </c>
      <c r="F2562" s="1" t="s">
        <v>44</v>
      </c>
      <c r="G2562" s="2">
        <v>44274</v>
      </c>
      <c r="H2562" s="3">
        <v>0.80972222222222223</v>
      </c>
      <c r="I2562">
        <v>38863601</v>
      </c>
      <c r="J2562">
        <v>1</v>
      </c>
      <c r="K2562" s="1" t="s">
        <v>6911</v>
      </c>
      <c r="L2562">
        <v>1</v>
      </c>
      <c r="M2562" s="4">
        <v>2.9208693370000001</v>
      </c>
      <c r="N2562" s="5">
        <v>24195</v>
      </c>
      <c r="O2562" s="5">
        <f>IF(March_21[[#This Row],[WIN_OSE]]=0,('Summary Sheet'!$O$1)-('Summary Sheet'!$O$1*2%),-'Summary Sheet'!$O$1*(March_21[[#This Row],[BSP]]-1))</f>
        <v>-3.8417386740000001</v>
      </c>
    </row>
    <row r="2563" spans="1:15" x14ac:dyDescent="0.25">
      <c r="A2563">
        <v>180789672</v>
      </c>
      <c r="B2563" s="1" t="s">
        <v>1277</v>
      </c>
      <c r="C2563" s="1" t="s">
        <v>3140</v>
      </c>
      <c r="D2563" s="1" t="s">
        <v>7040</v>
      </c>
      <c r="E2563" s="1" t="s">
        <v>47</v>
      </c>
      <c r="F2563" s="1" t="s">
        <v>44</v>
      </c>
      <c r="G2563" s="2">
        <v>44274</v>
      </c>
      <c r="H2563" s="3">
        <v>0.82013888888888886</v>
      </c>
      <c r="I2563">
        <v>28214106</v>
      </c>
      <c r="J2563">
        <v>5</v>
      </c>
      <c r="K2563" s="1" t="s">
        <v>3671</v>
      </c>
      <c r="L2563">
        <v>0</v>
      </c>
      <c r="M2563" s="4">
        <v>3.8787067717761241</v>
      </c>
      <c r="N2563" s="5">
        <v>15831.5</v>
      </c>
      <c r="O2563" s="5">
        <f>IF(March_21[[#This Row],[WIN_OSE]]=0,('Summary Sheet'!$O$1)-('Summary Sheet'!$O$1*2%),-'Summary Sheet'!$O$1*(March_21[[#This Row],[BSP]]-1))</f>
        <v>1.96</v>
      </c>
    </row>
    <row r="2564" spans="1:15" x14ac:dyDescent="0.25">
      <c r="A2564">
        <v>180789674</v>
      </c>
      <c r="B2564" s="1" t="s">
        <v>1277</v>
      </c>
      <c r="C2564" s="1" t="s">
        <v>3140</v>
      </c>
      <c r="D2564" s="1" t="s">
        <v>7040</v>
      </c>
      <c r="E2564" s="1" t="s">
        <v>43</v>
      </c>
      <c r="F2564" s="1" t="s">
        <v>44</v>
      </c>
      <c r="G2564" s="2">
        <v>44274</v>
      </c>
      <c r="H2564" s="3">
        <v>0.83194444444444449</v>
      </c>
      <c r="I2564">
        <v>25107731</v>
      </c>
      <c r="J2564">
        <v>6</v>
      </c>
      <c r="K2564" s="1" t="s">
        <v>5909</v>
      </c>
      <c r="L2564">
        <v>0</v>
      </c>
      <c r="M2564" s="4">
        <v>2.4730332227935286</v>
      </c>
      <c r="N2564" s="5">
        <v>16263.84</v>
      </c>
      <c r="O2564" s="5">
        <f>IF(March_21[[#This Row],[WIN_OSE]]=0,('Summary Sheet'!$O$1)-('Summary Sheet'!$O$1*2%),-'Summary Sheet'!$O$1*(March_21[[#This Row],[BSP]]-1))</f>
        <v>1.96</v>
      </c>
    </row>
    <row r="2565" spans="1:15" x14ac:dyDescent="0.25">
      <c r="A2565">
        <v>180789676</v>
      </c>
      <c r="B2565" s="1" t="s">
        <v>1277</v>
      </c>
      <c r="C2565" s="1" t="s">
        <v>3140</v>
      </c>
      <c r="D2565" s="1" t="s">
        <v>7040</v>
      </c>
      <c r="E2565" s="1" t="s">
        <v>47</v>
      </c>
      <c r="F2565" s="1" t="s">
        <v>44</v>
      </c>
      <c r="G2565" s="2">
        <v>44274</v>
      </c>
      <c r="H2565" s="3">
        <v>0.84166666666666667</v>
      </c>
      <c r="I2565">
        <v>36815249</v>
      </c>
      <c r="J2565">
        <v>6</v>
      </c>
      <c r="K2565" s="1" t="s">
        <v>676</v>
      </c>
      <c r="L2565">
        <v>1</v>
      </c>
      <c r="M2565" s="4">
        <v>2.5469712337429513</v>
      </c>
      <c r="N2565" s="5">
        <v>24655.78</v>
      </c>
      <c r="O2565" s="5">
        <f>IF(March_21[[#This Row],[WIN_OSE]]=0,('Summary Sheet'!$O$1)-('Summary Sheet'!$O$1*2%),-'Summary Sheet'!$O$1*(March_21[[#This Row],[BSP]]-1))</f>
        <v>-3.0939424674859026</v>
      </c>
    </row>
    <row r="2566" spans="1:15" x14ac:dyDescent="0.25">
      <c r="A2566">
        <v>180789678</v>
      </c>
      <c r="B2566" s="1" t="s">
        <v>1277</v>
      </c>
      <c r="C2566" s="1" t="s">
        <v>3140</v>
      </c>
      <c r="D2566" s="1" t="s">
        <v>7040</v>
      </c>
      <c r="E2566" s="1" t="s">
        <v>43</v>
      </c>
      <c r="F2566" s="1" t="s">
        <v>44</v>
      </c>
      <c r="G2566" s="2">
        <v>44274</v>
      </c>
      <c r="H2566" s="3">
        <v>0.8520833333333333</v>
      </c>
      <c r="I2566">
        <v>38251936</v>
      </c>
      <c r="J2566">
        <v>1</v>
      </c>
      <c r="K2566" s="1" t="s">
        <v>4266</v>
      </c>
      <c r="L2566">
        <v>1</v>
      </c>
      <c r="M2566" s="4">
        <v>4.5529219269999999</v>
      </c>
      <c r="N2566" s="5">
        <v>8524.7000000000007</v>
      </c>
      <c r="O2566" s="5">
        <f>IF(March_21[[#This Row],[WIN_OSE]]=0,('Summary Sheet'!$O$1)-('Summary Sheet'!$O$1*2%),-'Summary Sheet'!$O$1*(March_21[[#This Row],[BSP]]-1))</f>
        <v>-7.1058438539999997</v>
      </c>
    </row>
    <row r="2567" spans="1:15" x14ac:dyDescent="0.25">
      <c r="A2567">
        <v>180789680</v>
      </c>
      <c r="B2567" s="1" t="s">
        <v>1277</v>
      </c>
      <c r="C2567" s="1" t="s">
        <v>3140</v>
      </c>
      <c r="D2567" s="1" t="s">
        <v>7040</v>
      </c>
      <c r="E2567" s="1" t="s">
        <v>43</v>
      </c>
      <c r="F2567" s="1" t="s">
        <v>44</v>
      </c>
      <c r="G2567" s="2">
        <v>44274</v>
      </c>
      <c r="H2567" s="3">
        <v>0.86527777777777781</v>
      </c>
      <c r="I2567">
        <v>34977069</v>
      </c>
      <c r="J2567">
        <v>5</v>
      </c>
      <c r="K2567" s="1" t="s">
        <v>975</v>
      </c>
      <c r="L2567">
        <v>1</v>
      </c>
      <c r="M2567" s="4">
        <v>3.9541087361480463</v>
      </c>
      <c r="N2567" s="5">
        <v>12819.28</v>
      </c>
      <c r="O2567" s="5">
        <f>IF(March_21[[#This Row],[WIN_OSE]]=0,('Summary Sheet'!$O$1)-('Summary Sheet'!$O$1*2%),-'Summary Sheet'!$O$1*(March_21[[#This Row],[BSP]]-1))</f>
        <v>-5.9082174722960925</v>
      </c>
    </row>
    <row r="2568" spans="1:15" x14ac:dyDescent="0.25">
      <c r="A2568">
        <v>180789682</v>
      </c>
      <c r="B2568" s="1" t="s">
        <v>1277</v>
      </c>
      <c r="C2568" s="1" t="s">
        <v>3140</v>
      </c>
      <c r="D2568" s="1" t="s">
        <v>7040</v>
      </c>
      <c r="E2568" s="1" t="s">
        <v>41</v>
      </c>
      <c r="F2568" s="1" t="s">
        <v>44</v>
      </c>
      <c r="G2568" s="2">
        <v>44274</v>
      </c>
      <c r="H2568" s="3">
        <v>0.87569444444444444</v>
      </c>
      <c r="I2568">
        <v>22389558</v>
      </c>
      <c r="J2568">
        <v>6</v>
      </c>
      <c r="K2568" s="1" t="s">
        <v>6203</v>
      </c>
      <c r="L2568">
        <v>1</v>
      </c>
      <c r="M2568" s="4">
        <v>2.92664699813142</v>
      </c>
      <c r="N2568" s="5">
        <v>15364.62</v>
      </c>
      <c r="O2568" s="5">
        <f>IF(March_21[[#This Row],[WIN_OSE]]=0,('Summary Sheet'!$O$1)-('Summary Sheet'!$O$1*2%),-'Summary Sheet'!$O$1*(March_21[[#This Row],[BSP]]-1))</f>
        <v>-3.8532939962628401</v>
      </c>
    </row>
    <row r="2569" spans="1:15" x14ac:dyDescent="0.25">
      <c r="A2569">
        <v>180789684</v>
      </c>
      <c r="B2569" s="1" t="s">
        <v>1277</v>
      </c>
      <c r="C2569" s="1" t="s">
        <v>3140</v>
      </c>
      <c r="D2569" s="1" t="s">
        <v>7040</v>
      </c>
      <c r="E2569" s="1" t="s">
        <v>32</v>
      </c>
      <c r="F2569" s="1" t="s">
        <v>44</v>
      </c>
      <c r="G2569" s="2">
        <v>44274</v>
      </c>
      <c r="H2569" s="3">
        <v>0.88611111111111107</v>
      </c>
      <c r="I2569">
        <v>16150560</v>
      </c>
      <c r="J2569">
        <v>1</v>
      </c>
      <c r="K2569" s="1" t="s">
        <v>6213</v>
      </c>
      <c r="L2569">
        <v>1</v>
      </c>
      <c r="M2569" s="4">
        <v>2.7704482414175073</v>
      </c>
      <c r="N2569" s="5">
        <v>24637.200000000001</v>
      </c>
      <c r="O2569" s="5">
        <f>IF(March_21[[#This Row],[WIN_OSE]]=0,('Summary Sheet'!$O$1)-('Summary Sheet'!$O$1*2%),-'Summary Sheet'!$O$1*(March_21[[#This Row],[BSP]]-1))</f>
        <v>-3.5408964828350147</v>
      </c>
    </row>
    <row r="2570" spans="1:15" x14ac:dyDescent="0.25">
      <c r="A2570">
        <v>180789721</v>
      </c>
      <c r="B2570" s="1" t="s">
        <v>16</v>
      </c>
      <c r="C2570" s="1" t="s">
        <v>3133</v>
      </c>
      <c r="D2570" s="1" t="s">
        <v>7040</v>
      </c>
      <c r="E2570" s="1" t="s">
        <v>32</v>
      </c>
      <c r="F2570" s="1" t="s">
        <v>13</v>
      </c>
      <c r="G2570" s="2">
        <v>44274</v>
      </c>
      <c r="H2570" s="3">
        <v>0.75624999999999998</v>
      </c>
      <c r="I2570">
        <v>27493329</v>
      </c>
      <c r="J2570">
        <v>2</v>
      </c>
      <c r="K2570" s="1" t="s">
        <v>6493</v>
      </c>
      <c r="L2570">
        <v>0</v>
      </c>
      <c r="M2570" s="4">
        <v>3.9858192371743284</v>
      </c>
      <c r="N2570" s="5">
        <v>10186.32</v>
      </c>
      <c r="O2570" s="5">
        <f>IF(March_21[[#This Row],[WIN_OSE]]=0,('Summary Sheet'!$O$1)-('Summary Sheet'!$O$1*2%),-'Summary Sheet'!$O$1*(March_21[[#This Row],[BSP]]-1))</f>
        <v>1.96</v>
      </c>
    </row>
    <row r="2571" spans="1:15" x14ac:dyDescent="0.25">
      <c r="A2571">
        <v>180789723</v>
      </c>
      <c r="B2571" s="1" t="s">
        <v>16</v>
      </c>
      <c r="C2571" s="1" t="s">
        <v>3133</v>
      </c>
      <c r="D2571" s="1" t="s">
        <v>7040</v>
      </c>
      <c r="E2571" s="1" t="s">
        <v>20</v>
      </c>
      <c r="F2571" s="1" t="s">
        <v>13</v>
      </c>
      <c r="G2571" s="2">
        <v>44274</v>
      </c>
      <c r="H2571" s="3">
        <v>0.76944444444444449</v>
      </c>
      <c r="I2571">
        <v>27606939</v>
      </c>
      <c r="J2571">
        <v>1</v>
      </c>
      <c r="K2571" s="1" t="s">
        <v>1045</v>
      </c>
      <c r="L2571">
        <v>1</v>
      </c>
      <c r="M2571" s="4">
        <v>3.1365507770000001</v>
      </c>
      <c r="N2571" s="5">
        <v>18879.900000000001</v>
      </c>
      <c r="O2571" s="5">
        <f>IF(March_21[[#This Row],[WIN_OSE]]=0,('Summary Sheet'!$O$1)-('Summary Sheet'!$O$1*2%),-'Summary Sheet'!$O$1*(March_21[[#This Row],[BSP]]-1))</f>
        <v>-4.2731015540000001</v>
      </c>
    </row>
    <row r="2572" spans="1:15" x14ac:dyDescent="0.25">
      <c r="A2572">
        <v>180789725</v>
      </c>
      <c r="B2572" s="1" t="s">
        <v>16</v>
      </c>
      <c r="C2572" s="1" t="s">
        <v>3133</v>
      </c>
      <c r="D2572" s="1" t="s">
        <v>7040</v>
      </c>
      <c r="E2572" s="1" t="s">
        <v>17</v>
      </c>
      <c r="F2572" s="1" t="s">
        <v>13</v>
      </c>
      <c r="G2572" s="2">
        <v>44274</v>
      </c>
      <c r="H2572" s="3">
        <v>0.77986111111111112</v>
      </c>
      <c r="I2572">
        <v>38623268</v>
      </c>
      <c r="J2572">
        <v>6</v>
      </c>
      <c r="K2572" s="1" t="s">
        <v>5474</v>
      </c>
      <c r="L2572">
        <v>1</v>
      </c>
      <c r="M2572" s="4">
        <v>2.4129316528800331</v>
      </c>
      <c r="N2572" s="5">
        <v>27300.58</v>
      </c>
      <c r="O2572" s="5">
        <f>IF(March_21[[#This Row],[WIN_OSE]]=0,('Summary Sheet'!$O$1)-('Summary Sheet'!$O$1*2%),-'Summary Sheet'!$O$1*(March_21[[#This Row],[BSP]]-1))</f>
        <v>-2.8258633057600662</v>
      </c>
    </row>
    <row r="2573" spans="1:15" x14ac:dyDescent="0.25">
      <c r="A2573">
        <v>180789727</v>
      </c>
      <c r="B2573" s="1" t="s">
        <v>16</v>
      </c>
      <c r="C2573" s="1" t="s">
        <v>3133</v>
      </c>
      <c r="D2573" s="1" t="s">
        <v>7040</v>
      </c>
      <c r="E2573" s="1" t="s">
        <v>17</v>
      </c>
      <c r="F2573" s="1" t="s">
        <v>13</v>
      </c>
      <c r="G2573" s="2">
        <v>44274</v>
      </c>
      <c r="H2573" s="3">
        <v>0.79027777777777775</v>
      </c>
      <c r="I2573">
        <v>38700818</v>
      </c>
      <c r="J2573">
        <v>1</v>
      </c>
      <c r="K2573" s="1" t="s">
        <v>1345</v>
      </c>
      <c r="L2573">
        <v>0</v>
      </c>
      <c r="M2573" s="4">
        <v>1.9048667107133499</v>
      </c>
      <c r="N2573" s="5">
        <v>39536.78</v>
      </c>
      <c r="O2573" s="5">
        <f>IF(March_21[[#This Row],[WIN_OSE]]=0,('Summary Sheet'!$O$1)-('Summary Sheet'!$O$1*2%),-'Summary Sheet'!$O$1*(March_21[[#This Row],[BSP]]-1))</f>
        <v>1.96</v>
      </c>
    </row>
    <row r="2574" spans="1:15" x14ac:dyDescent="0.25">
      <c r="A2574">
        <v>180789729</v>
      </c>
      <c r="B2574" s="1" t="s">
        <v>16</v>
      </c>
      <c r="C2574" s="1" t="s">
        <v>3133</v>
      </c>
      <c r="D2574" s="1" t="s">
        <v>7040</v>
      </c>
      <c r="E2574" s="1" t="s">
        <v>17</v>
      </c>
      <c r="F2574" s="1" t="s">
        <v>13</v>
      </c>
      <c r="G2574" s="2">
        <v>44274</v>
      </c>
      <c r="H2574" s="3">
        <v>0.8041666666666667</v>
      </c>
      <c r="I2574">
        <v>28239918</v>
      </c>
      <c r="J2574">
        <v>2</v>
      </c>
      <c r="K2574" s="1" t="s">
        <v>1080</v>
      </c>
      <c r="L2574">
        <v>1</v>
      </c>
      <c r="M2574" s="4">
        <v>3.6788879840000002</v>
      </c>
      <c r="N2574" s="5">
        <v>20013.439999999999</v>
      </c>
      <c r="O2574" s="5">
        <f>IF(March_21[[#This Row],[WIN_OSE]]=0,('Summary Sheet'!$O$1)-('Summary Sheet'!$O$1*2%),-'Summary Sheet'!$O$1*(March_21[[#This Row],[BSP]]-1))</f>
        <v>-5.3577759680000003</v>
      </c>
    </row>
    <row r="2575" spans="1:15" x14ac:dyDescent="0.25">
      <c r="A2575">
        <v>180789731</v>
      </c>
      <c r="B2575" s="1" t="s">
        <v>16</v>
      </c>
      <c r="C2575" s="1" t="s">
        <v>3133</v>
      </c>
      <c r="D2575" s="1" t="s">
        <v>7040</v>
      </c>
      <c r="E2575" s="1" t="s">
        <v>17</v>
      </c>
      <c r="F2575" s="1" t="s">
        <v>13</v>
      </c>
      <c r="G2575" s="2">
        <v>44274</v>
      </c>
      <c r="H2575" s="3">
        <v>0.81666666666666665</v>
      </c>
      <c r="I2575">
        <v>37307411</v>
      </c>
      <c r="J2575">
        <v>1</v>
      </c>
      <c r="K2575" s="1" t="s">
        <v>802</v>
      </c>
      <c r="L2575">
        <v>0</v>
      </c>
      <c r="M2575" s="4">
        <v>1.76</v>
      </c>
      <c r="N2575" s="5">
        <v>50292.4</v>
      </c>
      <c r="O2575" s="5">
        <f>IF(March_21[[#This Row],[WIN_OSE]]=0,('Summary Sheet'!$O$1)-('Summary Sheet'!$O$1*2%),-'Summary Sheet'!$O$1*(March_21[[#This Row],[BSP]]-1))</f>
        <v>1.96</v>
      </c>
    </row>
    <row r="2576" spans="1:15" x14ac:dyDescent="0.25">
      <c r="A2576">
        <v>180789733</v>
      </c>
      <c r="B2576" s="1" t="s">
        <v>16</v>
      </c>
      <c r="C2576" s="1" t="s">
        <v>3133</v>
      </c>
      <c r="D2576" s="1" t="s">
        <v>7040</v>
      </c>
      <c r="E2576" s="1" t="s">
        <v>17</v>
      </c>
      <c r="F2576" s="1" t="s">
        <v>13</v>
      </c>
      <c r="G2576" s="2">
        <v>44274</v>
      </c>
      <c r="H2576" s="3">
        <v>0.8305555555555556</v>
      </c>
      <c r="I2576">
        <v>36478604</v>
      </c>
      <c r="J2576">
        <v>1</v>
      </c>
      <c r="K2576" s="1" t="s">
        <v>4959</v>
      </c>
      <c r="L2576">
        <v>0</v>
      </c>
      <c r="M2576" s="4">
        <v>1.52</v>
      </c>
      <c r="N2576" s="5">
        <v>55127.519999999997</v>
      </c>
      <c r="O2576" s="5">
        <f>IF(March_21[[#This Row],[WIN_OSE]]=0,('Summary Sheet'!$O$1)-('Summary Sheet'!$O$1*2%),-'Summary Sheet'!$O$1*(March_21[[#This Row],[BSP]]-1))</f>
        <v>1.96</v>
      </c>
    </row>
    <row r="2577" spans="1:15" x14ac:dyDescent="0.25">
      <c r="A2577">
        <v>180789735</v>
      </c>
      <c r="B2577" s="1" t="s">
        <v>16</v>
      </c>
      <c r="C2577" s="1" t="s">
        <v>3133</v>
      </c>
      <c r="D2577" s="1" t="s">
        <v>7040</v>
      </c>
      <c r="E2577" s="1" t="s">
        <v>17</v>
      </c>
      <c r="F2577" s="1" t="s">
        <v>4353</v>
      </c>
      <c r="G2577" s="2">
        <v>44274</v>
      </c>
      <c r="H2577" s="3">
        <v>0.84513888888888888</v>
      </c>
      <c r="I2577">
        <v>24434387</v>
      </c>
      <c r="J2577">
        <v>6</v>
      </c>
      <c r="K2577" s="1" t="s">
        <v>3760</v>
      </c>
      <c r="L2577">
        <v>1</v>
      </c>
      <c r="M2577" s="4">
        <v>2.48</v>
      </c>
      <c r="N2577" s="5">
        <v>39418.14</v>
      </c>
      <c r="O2577" s="5">
        <f>IF(March_21[[#This Row],[WIN_OSE]]=0,('Summary Sheet'!$O$1)-('Summary Sheet'!$O$1*2%),-'Summary Sheet'!$O$1*(March_21[[#This Row],[BSP]]-1))</f>
        <v>-2.96</v>
      </c>
    </row>
    <row r="2578" spans="1:15" x14ac:dyDescent="0.25">
      <c r="A2578">
        <v>180789737</v>
      </c>
      <c r="B2578" s="1" t="s">
        <v>16</v>
      </c>
      <c r="C2578" s="1" t="s">
        <v>3133</v>
      </c>
      <c r="D2578" s="1" t="s">
        <v>7040</v>
      </c>
      <c r="E2578" s="1" t="s">
        <v>17</v>
      </c>
      <c r="F2578" s="1" t="s">
        <v>309</v>
      </c>
      <c r="G2578" s="2">
        <v>44274</v>
      </c>
      <c r="H2578" s="3">
        <v>0.85972222222222228</v>
      </c>
      <c r="I2578">
        <v>2175330</v>
      </c>
      <c r="J2578">
        <v>5</v>
      </c>
      <c r="K2578" s="1" t="s">
        <v>1069</v>
      </c>
      <c r="L2578">
        <v>0</v>
      </c>
      <c r="M2578" s="4">
        <v>3.25</v>
      </c>
      <c r="N2578" s="5">
        <v>31703.040000000001</v>
      </c>
      <c r="O2578" s="5">
        <f>IF(March_21[[#This Row],[WIN_OSE]]=0,('Summary Sheet'!$O$1)-('Summary Sheet'!$O$1*2%),-'Summary Sheet'!$O$1*(March_21[[#This Row],[BSP]]-1))</f>
        <v>1.96</v>
      </c>
    </row>
    <row r="2579" spans="1:15" x14ac:dyDescent="0.25">
      <c r="A2579">
        <v>180789739</v>
      </c>
      <c r="B2579" s="1" t="s">
        <v>16</v>
      </c>
      <c r="C2579" s="1" t="s">
        <v>3133</v>
      </c>
      <c r="D2579" s="1" t="s">
        <v>7040</v>
      </c>
      <c r="E2579" s="1" t="s">
        <v>17</v>
      </c>
      <c r="F2579" s="1" t="s">
        <v>13</v>
      </c>
      <c r="G2579" s="2">
        <v>44274</v>
      </c>
      <c r="H2579" s="3">
        <v>0.87083333333333335</v>
      </c>
      <c r="I2579">
        <v>36787672</v>
      </c>
      <c r="J2579">
        <v>1</v>
      </c>
      <c r="K2579" s="1" t="s">
        <v>1394</v>
      </c>
      <c r="L2579">
        <v>1</v>
      </c>
      <c r="M2579" s="4">
        <v>2.1670175005865886</v>
      </c>
      <c r="N2579" s="5">
        <v>66759.56</v>
      </c>
      <c r="O2579" s="5">
        <f>IF(March_21[[#This Row],[WIN_OSE]]=0,('Summary Sheet'!$O$1)-('Summary Sheet'!$O$1*2%),-'Summary Sheet'!$O$1*(March_21[[#This Row],[BSP]]-1))</f>
        <v>-2.3340350011731772</v>
      </c>
    </row>
    <row r="2580" spans="1:15" x14ac:dyDescent="0.25">
      <c r="A2580">
        <v>180789741</v>
      </c>
      <c r="B2580" s="1" t="s">
        <v>16</v>
      </c>
      <c r="C2580" s="1" t="s">
        <v>3133</v>
      </c>
      <c r="D2580" s="1" t="s">
        <v>7040</v>
      </c>
      <c r="E2580" s="1" t="s">
        <v>17</v>
      </c>
      <c r="F2580" s="1" t="s">
        <v>1050</v>
      </c>
      <c r="G2580" s="2">
        <v>44274</v>
      </c>
      <c r="H2580" s="3">
        <v>0.8833333333333333</v>
      </c>
      <c r="I2580">
        <v>37472051</v>
      </c>
      <c r="J2580">
        <v>5</v>
      </c>
      <c r="K2580" s="1" t="s">
        <v>1367</v>
      </c>
      <c r="L2580">
        <v>0</v>
      </c>
      <c r="M2580" s="4">
        <v>4.130925910819915</v>
      </c>
      <c r="N2580" s="5">
        <v>22001.38</v>
      </c>
      <c r="O2580" s="5">
        <f>IF(March_21[[#This Row],[WIN_OSE]]=0,('Summary Sheet'!$O$1)-('Summary Sheet'!$O$1*2%),-'Summary Sheet'!$O$1*(March_21[[#This Row],[BSP]]-1))</f>
        <v>1.96</v>
      </c>
    </row>
    <row r="2581" spans="1:15" x14ac:dyDescent="0.25">
      <c r="A2581">
        <v>180789743</v>
      </c>
      <c r="B2581" s="1" t="s">
        <v>16</v>
      </c>
      <c r="C2581" s="1" t="s">
        <v>3133</v>
      </c>
      <c r="D2581" s="1" t="s">
        <v>7040</v>
      </c>
      <c r="E2581" s="1" t="s">
        <v>17</v>
      </c>
      <c r="F2581" s="1" t="s">
        <v>309</v>
      </c>
      <c r="G2581" s="2">
        <v>44274</v>
      </c>
      <c r="H2581" s="3">
        <v>0.89444444444444449</v>
      </c>
      <c r="I2581">
        <v>36921800</v>
      </c>
      <c r="J2581">
        <v>1</v>
      </c>
      <c r="K2581" s="1" t="s">
        <v>4722</v>
      </c>
      <c r="L2581">
        <v>0</v>
      </c>
      <c r="M2581" s="4">
        <v>2.017182670429829</v>
      </c>
      <c r="N2581" s="5">
        <v>51859.4</v>
      </c>
      <c r="O2581" s="5">
        <f>IF(March_21[[#This Row],[WIN_OSE]]=0,('Summary Sheet'!$O$1)-('Summary Sheet'!$O$1*2%),-'Summary Sheet'!$O$1*(March_21[[#This Row],[BSP]]-1))</f>
        <v>1.96</v>
      </c>
    </row>
    <row r="2582" spans="1:15" x14ac:dyDescent="0.25">
      <c r="A2582">
        <v>180789764</v>
      </c>
      <c r="B2582" s="1" t="s">
        <v>16</v>
      </c>
      <c r="C2582" s="1" t="s">
        <v>5302</v>
      </c>
      <c r="D2582" s="1" t="s">
        <v>7040</v>
      </c>
      <c r="E2582" s="1" t="s">
        <v>20</v>
      </c>
      <c r="F2582" s="1" t="s">
        <v>54</v>
      </c>
      <c r="G2582" s="2">
        <v>44274</v>
      </c>
      <c r="H2582" s="3">
        <v>0.76180555555555551</v>
      </c>
      <c r="I2582">
        <v>35734248</v>
      </c>
      <c r="J2582">
        <v>6</v>
      </c>
      <c r="K2582" s="1" t="s">
        <v>4174</v>
      </c>
      <c r="L2582">
        <v>1</v>
      </c>
      <c r="M2582" s="4">
        <v>4.3</v>
      </c>
      <c r="N2582" s="5">
        <v>10605.36</v>
      </c>
      <c r="O2582" s="5">
        <f>IF(March_21[[#This Row],[WIN_OSE]]=0,('Summary Sheet'!$O$1)-('Summary Sheet'!$O$1*2%),-'Summary Sheet'!$O$1*(March_21[[#This Row],[BSP]]-1))</f>
        <v>-6.6</v>
      </c>
    </row>
    <row r="2583" spans="1:15" x14ac:dyDescent="0.25">
      <c r="A2583">
        <v>180789766</v>
      </c>
      <c r="B2583" s="1" t="s">
        <v>16</v>
      </c>
      <c r="C2583" s="1" t="s">
        <v>5302</v>
      </c>
      <c r="D2583" s="1" t="s">
        <v>7040</v>
      </c>
      <c r="E2583" s="1" t="s">
        <v>43</v>
      </c>
      <c r="F2583" s="1" t="s">
        <v>54</v>
      </c>
      <c r="G2583" s="2">
        <v>44274</v>
      </c>
      <c r="H2583" s="3">
        <v>0.7729166666666667</v>
      </c>
      <c r="I2583">
        <v>38558923</v>
      </c>
      <c r="J2583">
        <v>3</v>
      </c>
      <c r="K2583" s="1" t="s">
        <v>5930</v>
      </c>
      <c r="L2583">
        <v>1</v>
      </c>
      <c r="M2583" s="4">
        <v>3.35</v>
      </c>
      <c r="N2583" s="5">
        <v>8335.56</v>
      </c>
      <c r="O2583" s="5">
        <f>IF(March_21[[#This Row],[WIN_OSE]]=0,('Summary Sheet'!$O$1)-('Summary Sheet'!$O$1*2%),-'Summary Sheet'!$O$1*(March_21[[#This Row],[BSP]]-1))</f>
        <v>-4.7</v>
      </c>
    </row>
    <row r="2584" spans="1:15" x14ac:dyDescent="0.25">
      <c r="A2584">
        <v>180789768</v>
      </c>
      <c r="B2584" s="1" t="s">
        <v>16</v>
      </c>
      <c r="C2584" s="1" t="s">
        <v>5302</v>
      </c>
      <c r="D2584" s="1" t="s">
        <v>7040</v>
      </c>
      <c r="E2584" s="1" t="s">
        <v>45</v>
      </c>
      <c r="F2584" s="1" t="s">
        <v>46</v>
      </c>
      <c r="G2584" s="2">
        <v>44274</v>
      </c>
      <c r="H2584" s="3">
        <v>0.78333333333333333</v>
      </c>
      <c r="I2584">
        <v>37810892</v>
      </c>
      <c r="J2584">
        <v>1</v>
      </c>
      <c r="K2584" s="1" t="s">
        <v>7058</v>
      </c>
      <c r="L2584">
        <v>1</v>
      </c>
      <c r="M2584" s="4">
        <v>2.1373761824590658</v>
      </c>
      <c r="N2584" s="5">
        <v>24483.54</v>
      </c>
      <c r="O2584" s="5">
        <f>IF(March_21[[#This Row],[WIN_OSE]]=0,('Summary Sheet'!$O$1)-('Summary Sheet'!$O$1*2%),-'Summary Sheet'!$O$1*(March_21[[#This Row],[BSP]]-1))</f>
        <v>-2.2747523649181316</v>
      </c>
    </row>
    <row r="2585" spans="1:15" x14ac:dyDescent="0.25">
      <c r="A2585">
        <v>180789770</v>
      </c>
      <c r="B2585" s="1" t="s">
        <v>16</v>
      </c>
      <c r="C2585" s="1" t="s">
        <v>5302</v>
      </c>
      <c r="D2585" s="1" t="s">
        <v>7040</v>
      </c>
      <c r="E2585" s="1" t="s">
        <v>32</v>
      </c>
      <c r="F2585" s="1" t="s">
        <v>54</v>
      </c>
      <c r="G2585" s="2">
        <v>44274</v>
      </c>
      <c r="H2585" s="3">
        <v>0.79652777777777772</v>
      </c>
      <c r="I2585">
        <v>28791438</v>
      </c>
      <c r="J2585">
        <v>1</v>
      </c>
      <c r="K2585" s="1" t="s">
        <v>4292</v>
      </c>
      <c r="L2585">
        <v>0</v>
      </c>
      <c r="M2585" s="4">
        <v>2.72</v>
      </c>
      <c r="N2585" s="5">
        <v>15747.54</v>
      </c>
      <c r="O2585" s="5">
        <f>IF(March_21[[#This Row],[WIN_OSE]]=0,('Summary Sheet'!$O$1)-('Summary Sheet'!$O$1*2%),-'Summary Sheet'!$O$1*(March_21[[#This Row],[BSP]]-1))</f>
        <v>1.96</v>
      </c>
    </row>
    <row r="2586" spans="1:15" x14ac:dyDescent="0.25">
      <c r="A2586">
        <v>180789772</v>
      </c>
      <c r="B2586" s="1" t="s">
        <v>16</v>
      </c>
      <c r="C2586" s="1" t="s">
        <v>5302</v>
      </c>
      <c r="D2586" s="1" t="s">
        <v>7040</v>
      </c>
      <c r="E2586" s="1" t="s">
        <v>20</v>
      </c>
      <c r="F2586" s="1" t="s">
        <v>54</v>
      </c>
      <c r="G2586" s="2">
        <v>44274</v>
      </c>
      <c r="H2586" s="3">
        <v>0.80833333333333335</v>
      </c>
      <c r="I2586">
        <v>27074120</v>
      </c>
      <c r="J2586">
        <v>6</v>
      </c>
      <c r="K2586" s="1" t="s">
        <v>3567</v>
      </c>
      <c r="L2586">
        <v>1</v>
      </c>
      <c r="M2586" s="4">
        <v>1.8931919877653489</v>
      </c>
      <c r="N2586" s="5">
        <v>34628.5</v>
      </c>
      <c r="O2586" s="5">
        <f>IF(March_21[[#This Row],[WIN_OSE]]=0,('Summary Sheet'!$O$1)-('Summary Sheet'!$O$1*2%),-'Summary Sheet'!$O$1*(March_21[[#This Row],[BSP]]-1))</f>
        <v>-1.7863839755306978</v>
      </c>
    </row>
    <row r="2587" spans="1:15" x14ac:dyDescent="0.25">
      <c r="A2587">
        <v>180789774</v>
      </c>
      <c r="B2587" s="1" t="s">
        <v>16</v>
      </c>
      <c r="C2587" s="1" t="s">
        <v>5302</v>
      </c>
      <c r="D2587" s="1" t="s">
        <v>7040</v>
      </c>
      <c r="E2587" s="1" t="s">
        <v>48</v>
      </c>
      <c r="F2587" s="1" t="s">
        <v>54</v>
      </c>
      <c r="G2587" s="2">
        <v>44274</v>
      </c>
      <c r="H2587" s="3">
        <v>0.82222222222222219</v>
      </c>
      <c r="I2587">
        <v>38438559</v>
      </c>
      <c r="J2587">
        <v>6</v>
      </c>
      <c r="K2587" s="1" t="s">
        <v>115</v>
      </c>
      <c r="L2587">
        <v>0</v>
      </c>
      <c r="M2587" s="4">
        <v>2.6434626183752785</v>
      </c>
      <c r="N2587" s="5">
        <v>16135.98</v>
      </c>
      <c r="O2587" s="5">
        <f>IF(March_21[[#This Row],[WIN_OSE]]=0,('Summary Sheet'!$O$1)-('Summary Sheet'!$O$1*2%),-'Summary Sheet'!$O$1*(March_21[[#This Row],[BSP]]-1))</f>
        <v>1.96</v>
      </c>
    </row>
    <row r="2588" spans="1:15" x14ac:dyDescent="0.25">
      <c r="A2588">
        <v>180789776</v>
      </c>
      <c r="B2588" s="1" t="s">
        <v>16</v>
      </c>
      <c r="C2588" s="1" t="s">
        <v>5302</v>
      </c>
      <c r="D2588" s="1" t="s">
        <v>7040</v>
      </c>
      <c r="E2588" s="1" t="s">
        <v>45</v>
      </c>
      <c r="F2588" s="1" t="s">
        <v>46</v>
      </c>
      <c r="G2588" s="2">
        <v>44274</v>
      </c>
      <c r="H2588" s="3">
        <v>0.8354166666666667</v>
      </c>
      <c r="I2588">
        <v>37981439</v>
      </c>
      <c r="J2588">
        <v>2</v>
      </c>
      <c r="K2588" s="1" t="s">
        <v>5055</v>
      </c>
      <c r="L2588">
        <v>0</v>
      </c>
      <c r="M2588" s="4">
        <v>2.2555198294974614</v>
      </c>
      <c r="N2588" s="5">
        <v>27948.46</v>
      </c>
      <c r="O2588" s="5">
        <f>IF(March_21[[#This Row],[WIN_OSE]]=0,('Summary Sheet'!$O$1)-('Summary Sheet'!$O$1*2%),-'Summary Sheet'!$O$1*(March_21[[#This Row],[BSP]]-1))</f>
        <v>1.96</v>
      </c>
    </row>
    <row r="2589" spans="1:15" x14ac:dyDescent="0.25">
      <c r="A2589">
        <v>180789778</v>
      </c>
      <c r="B2589" s="1" t="s">
        <v>16</v>
      </c>
      <c r="C2589" s="1" t="s">
        <v>5302</v>
      </c>
      <c r="D2589" s="1" t="s">
        <v>7040</v>
      </c>
      <c r="E2589" s="1" t="s">
        <v>47</v>
      </c>
      <c r="F2589" s="1" t="s">
        <v>54</v>
      </c>
      <c r="G2589" s="2">
        <v>44274</v>
      </c>
      <c r="H2589" s="3">
        <v>0.84930555555555554</v>
      </c>
      <c r="I2589">
        <v>36180073</v>
      </c>
      <c r="J2589">
        <v>4</v>
      </c>
      <c r="K2589" s="1" t="s">
        <v>5927</v>
      </c>
      <c r="L2589">
        <v>1</v>
      </c>
      <c r="M2589" s="4">
        <v>2.9136482185988108</v>
      </c>
      <c r="N2589" s="5">
        <v>23267.98</v>
      </c>
      <c r="O2589" s="5">
        <f>IF(March_21[[#This Row],[WIN_OSE]]=0,('Summary Sheet'!$O$1)-('Summary Sheet'!$O$1*2%),-'Summary Sheet'!$O$1*(March_21[[#This Row],[BSP]]-1))</f>
        <v>-3.8272964371976217</v>
      </c>
    </row>
    <row r="2590" spans="1:15" x14ac:dyDescent="0.25">
      <c r="A2590">
        <v>180789780</v>
      </c>
      <c r="B2590" s="1" t="s">
        <v>16</v>
      </c>
      <c r="C2590" s="1" t="s">
        <v>5302</v>
      </c>
      <c r="D2590" s="1" t="s">
        <v>7040</v>
      </c>
      <c r="E2590" s="1" t="s">
        <v>289</v>
      </c>
      <c r="F2590" s="1" t="s">
        <v>18</v>
      </c>
      <c r="G2590" s="2">
        <v>44274</v>
      </c>
      <c r="H2590" s="3">
        <v>0.86319444444444449</v>
      </c>
      <c r="I2590">
        <v>31430399</v>
      </c>
      <c r="J2590">
        <v>2</v>
      </c>
      <c r="K2590" s="1" t="s">
        <v>3625</v>
      </c>
      <c r="L2590">
        <v>0</v>
      </c>
      <c r="M2590" s="4">
        <v>2.3013107178008791</v>
      </c>
      <c r="N2590" s="5">
        <v>30555.94</v>
      </c>
      <c r="O2590" s="5">
        <f>IF(March_21[[#This Row],[WIN_OSE]]=0,('Summary Sheet'!$O$1)-('Summary Sheet'!$O$1*2%),-'Summary Sheet'!$O$1*(March_21[[#This Row],[BSP]]-1))</f>
        <v>1.96</v>
      </c>
    </row>
    <row r="2591" spans="1:15" x14ac:dyDescent="0.25">
      <c r="A2591">
        <v>180789782</v>
      </c>
      <c r="B2591" s="1" t="s">
        <v>16</v>
      </c>
      <c r="C2591" s="1" t="s">
        <v>5302</v>
      </c>
      <c r="D2591" s="1" t="s">
        <v>7040</v>
      </c>
      <c r="E2591" s="1" t="s">
        <v>32</v>
      </c>
      <c r="F2591" s="1" t="s">
        <v>54</v>
      </c>
      <c r="G2591" s="2">
        <v>44274</v>
      </c>
      <c r="H2591" s="3">
        <v>0.87638888888888888</v>
      </c>
      <c r="I2591">
        <v>36347848</v>
      </c>
      <c r="J2591">
        <v>2</v>
      </c>
      <c r="K2591" s="1" t="s">
        <v>5932</v>
      </c>
      <c r="L2591">
        <v>0</v>
      </c>
      <c r="M2591" s="4">
        <v>3.65</v>
      </c>
      <c r="N2591" s="5">
        <v>7731.34</v>
      </c>
      <c r="O2591" s="5">
        <f>IF(March_21[[#This Row],[WIN_OSE]]=0,('Summary Sheet'!$O$1)-('Summary Sheet'!$O$1*2%),-'Summary Sheet'!$O$1*(March_21[[#This Row],[BSP]]-1))</f>
        <v>1.96</v>
      </c>
    </row>
    <row r="2592" spans="1:15" x14ac:dyDescent="0.25">
      <c r="A2592">
        <v>180789784</v>
      </c>
      <c r="B2592" s="1" t="s">
        <v>16</v>
      </c>
      <c r="C2592" s="1" t="s">
        <v>5302</v>
      </c>
      <c r="D2592" s="1" t="s">
        <v>7040</v>
      </c>
      <c r="E2592" s="1" t="s">
        <v>20</v>
      </c>
      <c r="F2592" s="1" t="s">
        <v>54</v>
      </c>
      <c r="G2592" s="2">
        <v>44274</v>
      </c>
      <c r="H2592" s="3">
        <v>0.88749999999999996</v>
      </c>
      <c r="I2592">
        <v>38711668</v>
      </c>
      <c r="J2592">
        <v>6</v>
      </c>
      <c r="K2592" s="1" t="s">
        <v>6501</v>
      </c>
      <c r="L2592">
        <v>0</v>
      </c>
      <c r="M2592" s="4">
        <v>2.42</v>
      </c>
      <c r="N2592" s="5">
        <v>32167.06</v>
      </c>
      <c r="O2592" s="5">
        <f>IF(March_21[[#This Row],[WIN_OSE]]=0,('Summary Sheet'!$O$1)-('Summary Sheet'!$O$1*2%),-'Summary Sheet'!$O$1*(March_21[[#This Row],[BSP]]-1))</f>
        <v>1.96</v>
      </c>
    </row>
    <row r="2593" spans="1:15" x14ac:dyDescent="0.25">
      <c r="A2593">
        <v>180789969</v>
      </c>
      <c r="B2593" s="1" t="s">
        <v>19</v>
      </c>
      <c r="C2593" s="1" t="s">
        <v>3129</v>
      </c>
      <c r="D2593" s="1" t="s">
        <v>7040</v>
      </c>
      <c r="E2593" s="1" t="s">
        <v>24</v>
      </c>
      <c r="F2593" s="1" t="s">
        <v>54</v>
      </c>
      <c r="G2593" s="2">
        <v>44274</v>
      </c>
      <c r="H2593" s="3">
        <v>0.58611111111111114</v>
      </c>
      <c r="I2593">
        <v>28007667</v>
      </c>
      <c r="J2593">
        <v>1</v>
      </c>
      <c r="K2593" s="1" t="s">
        <v>3873</v>
      </c>
      <c r="L2593">
        <v>0</v>
      </c>
      <c r="M2593" s="4">
        <v>2.12</v>
      </c>
      <c r="N2593" s="5">
        <v>21404.06</v>
      </c>
      <c r="O2593" s="5">
        <f>IF(March_21[[#This Row],[WIN_OSE]]=0,('Summary Sheet'!$O$1)-('Summary Sheet'!$O$1*2%),-'Summary Sheet'!$O$1*(March_21[[#This Row],[BSP]]-1))</f>
        <v>1.96</v>
      </c>
    </row>
    <row r="2594" spans="1:15" x14ac:dyDescent="0.25">
      <c r="A2594">
        <v>180789971</v>
      </c>
      <c r="B2594" s="1" t="s">
        <v>19</v>
      </c>
      <c r="C2594" s="1" t="s">
        <v>3129</v>
      </c>
      <c r="D2594" s="1" t="s">
        <v>7040</v>
      </c>
      <c r="E2594" s="1" t="s">
        <v>48</v>
      </c>
      <c r="F2594" s="1" t="s">
        <v>54</v>
      </c>
      <c r="G2594" s="2">
        <v>44274</v>
      </c>
      <c r="H2594" s="3">
        <v>0.59652777777777777</v>
      </c>
      <c r="I2594">
        <v>37472842</v>
      </c>
      <c r="J2594">
        <v>4</v>
      </c>
      <c r="K2594" s="1" t="s">
        <v>946</v>
      </c>
      <c r="L2594">
        <v>1</v>
      </c>
      <c r="M2594" s="4">
        <v>2.3658299268148042</v>
      </c>
      <c r="N2594" s="5">
        <v>17729.64</v>
      </c>
      <c r="O2594" s="5">
        <f>IF(March_21[[#This Row],[WIN_OSE]]=0,('Summary Sheet'!$O$1)-('Summary Sheet'!$O$1*2%),-'Summary Sheet'!$O$1*(March_21[[#This Row],[BSP]]-1))</f>
        <v>-2.7316598536296084</v>
      </c>
    </row>
    <row r="2595" spans="1:15" x14ac:dyDescent="0.25">
      <c r="A2595">
        <v>180789973</v>
      </c>
      <c r="B2595" s="1" t="s">
        <v>19</v>
      </c>
      <c r="C2595" s="1" t="s">
        <v>3129</v>
      </c>
      <c r="D2595" s="1" t="s">
        <v>7040</v>
      </c>
      <c r="E2595" s="1" t="s">
        <v>43</v>
      </c>
      <c r="F2595" s="1" t="s">
        <v>54</v>
      </c>
      <c r="G2595" s="2">
        <v>44274</v>
      </c>
      <c r="H2595" s="3">
        <v>0.60833333333333328</v>
      </c>
      <c r="I2595">
        <v>26875688</v>
      </c>
      <c r="J2595">
        <v>1</v>
      </c>
      <c r="K2595" s="1" t="s">
        <v>4873</v>
      </c>
      <c r="L2595">
        <v>0</v>
      </c>
      <c r="M2595" s="4">
        <v>2.2927777457288174</v>
      </c>
      <c r="N2595" s="5">
        <v>9115.1</v>
      </c>
      <c r="O2595" s="5">
        <f>IF(March_21[[#This Row],[WIN_OSE]]=0,('Summary Sheet'!$O$1)-('Summary Sheet'!$O$1*2%),-'Summary Sheet'!$O$1*(March_21[[#This Row],[BSP]]-1))</f>
        <v>1.96</v>
      </c>
    </row>
    <row r="2596" spans="1:15" x14ac:dyDescent="0.25">
      <c r="A2596">
        <v>180789975</v>
      </c>
      <c r="B2596" s="1" t="s">
        <v>19</v>
      </c>
      <c r="C2596" s="1" t="s">
        <v>3129</v>
      </c>
      <c r="D2596" s="1" t="s">
        <v>7040</v>
      </c>
      <c r="E2596" s="1" t="s">
        <v>41</v>
      </c>
      <c r="F2596" s="1" t="s">
        <v>54</v>
      </c>
      <c r="G2596" s="2">
        <v>44274</v>
      </c>
      <c r="H2596" s="3">
        <v>0.62083333333333335</v>
      </c>
      <c r="I2596">
        <v>38549294</v>
      </c>
      <c r="J2596">
        <v>5</v>
      </c>
      <c r="K2596" s="1" t="s">
        <v>6162</v>
      </c>
      <c r="L2596">
        <v>0</v>
      </c>
      <c r="M2596" s="4">
        <v>3.45</v>
      </c>
      <c r="N2596" s="5">
        <v>8821.0400000000009</v>
      </c>
      <c r="O2596" s="5">
        <f>IF(March_21[[#This Row],[WIN_OSE]]=0,('Summary Sheet'!$O$1)-('Summary Sheet'!$O$1*2%),-'Summary Sheet'!$O$1*(March_21[[#This Row],[BSP]]-1))</f>
        <v>1.96</v>
      </c>
    </row>
    <row r="2597" spans="1:15" x14ac:dyDescent="0.25">
      <c r="A2597">
        <v>180789977</v>
      </c>
      <c r="B2597" s="1" t="s">
        <v>19</v>
      </c>
      <c r="C2597" s="1" t="s">
        <v>3129</v>
      </c>
      <c r="D2597" s="1" t="s">
        <v>7040</v>
      </c>
      <c r="E2597" s="1" t="s">
        <v>48</v>
      </c>
      <c r="F2597" s="1" t="s">
        <v>54</v>
      </c>
      <c r="G2597" s="2">
        <v>44274</v>
      </c>
      <c r="H2597" s="3">
        <v>0.63124999999999998</v>
      </c>
      <c r="I2597">
        <v>38712520</v>
      </c>
      <c r="J2597">
        <v>2</v>
      </c>
      <c r="K2597" s="1" t="s">
        <v>6401</v>
      </c>
      <c r="L2597">
        <v>0</v>
      </c>
      <c r="M2597" s="4">
        <v>1.61</v>
      </c>
      <c r="N2597" s="5">
        <v>19808.759999999998</v>
      </c>
      <c r="O2597" s="5">
        <f>IF(March_21[[#This Row],[WIN_OSE]]=0,('Summary Sheet'!$O$1)-('Summary Sheet'!$O$1*2%),-'Summary Sheet'!$O$1*(March_21[[#This Row],[BSP]]-1))</f>
        <v>1.96</v>
      </c>
    </row>
    <row r="2598" spans="1:15" x14ac:dyDescent="0.25">
      <c r="A2598">
        <v>180789979</v>
      </c>
      <c r="B2598" s="1" t="s">
        <v>19</v>
      </c>
      <c r="C2598" s="1" t="s">
        <v>3129</v>
      </c>
      <c r="D2598" s="1" t="s">
        <v>7040</v>
      </c>
      <c r="E2598" s="1" t="s">
        <v>47</v>
      </c>
      <c r="F2598" s="1" t="s">
        <v>54</v>
      </c>
      <c r="G2598" s="2">
        <v>44274</v>
      </c>
      <c r="H2598" s="3">
        <v>0.6430555555555556</v>
      </c>
      <c r="I2598">
        <v>37066754</v>
      </c>
      <c r="J2598">
        <v>4</v>
      </c>
      <c r="K2598" s="1" t="s">
        <v>3807</v>
      </c>
      <c r="L2598">
        <v>1</v>
      </c>
      <c r="M2598" s="4">
        <v>2.6858532089999998</v>
      </c>
      <c r="N2598" s="5">
        <v>14593.8</v>
      </c>
      <c r="O2598" s="5">
        <f>IF(March_21[[#This Row],[WIN_OSE]]=0,('Summary Sheet'!$O$1)-('Summary Sheet'!$O$1*2%),-'Summary Sheet'!$O$1*(March_21[[#This Row],[BSP]]-1))</f>
        <v>-3.3717064179999996</v>
      </c>
    </row>
    <row r="2599" spans="1:15" x14ac:dyDescent="0.25">
      <c r="A2599">
        <v>180789981</v>
      </c>
      <c r="B2599" s="1" t="s">
        <v>19</v>
      </c>
      <c r="C2599" s="1" t="s">
        <v>3129</v>
      </c>
      <c r="D2599" s="1" t="s">
        <v>7040</v>
      </c>
      <c r="E2599" s="1" t="s">
        <v>43</v>
      </c>
      <c r="F2599" s="1" t="s">
        <v>54</v>
      </c>
      <c r="G2599" s="2">
        <v>44274</v>
      </c>
      <c r="H2599" s="3">
        <v>0.65555555555555556</v>
      </c>
      <c r="I2599">
        <v>36030488</v>
      </c>
      <c r="J2599">
        <v>5</v>
      </c>
      <c r="K2599" s="1" t="s">
        <v>3874</v>
      </c>
      <c r="L2599">
        <v>1</v>
      </c>
      <c r="M2599" s="4">
        <v>3.3331746423298876</v>
      </c>
      <c r="N2599" s="5">
        <v>8468.68</v>
      </c>
      <c r="O2599" s="5">
        <f>IF(March_21[[#This Row],[WIN_OSE]]=0,('Summary Sheet'!$O$1)-('Summary Sheet'!$O$1*2%),-'Summary Sheet'!$O$1*(March_21[[#This Row],[BSP]]-1))</f>
        <v>-4.6663492846597752</v>
      </c>
    </row>
    <row r="2600" spans="1:15" x14ac:dyDescent="0.25">
      <c r="A2600">
        <v>180789983</v>
      </c>
      <c r="B2600" s="1" t="s">
        <v>19</v>
      </c>
      <c r="C2600" s="1" t="s">
        <v>3129</v>
      </c>
      <c r="D2600" s="1" t="s">
        <v>7040</v>
      </c>
      <c r="E2600" s="1" t="s">
        <v>48</v>
      </c>
      <c r="F2600" s="1" t="s">
        <v>960</v>
      </c>
      <c r="G2600" s="2">
        <v>44274</v>
      </c>
      <c r="H2600" s="3">
        <v>0.6694444444444444</v>
      </c>
      <c r="I2600">
        <v>38864092</v>
      </c>
      <c r="J2600">
        <v>4</v>
      </c>
      <c r="K2600" s="1" t="s">
        <v>4211</v>
      </c>
      <c r="L2600">
        <v>0</v>
      </c>
      <c r="M2600" s="4">
        <v>2.9355268890000001</v>
      </c>
      <c r="N2600" s="5">
        <v>11642.84</v>
      </c>
      <c r="O2600" s="5">
        <f>IF(March_21[[#This Row],[WIN_OSE]]=0,('Summary Sheet'!$O$1)-('Summary Sheet'!$O$1*2%),-'Summary Sheet'!$O$1*(March_21[[#This Row],[BSP]]-1))</f>
        <v>1.96</v>
      </c>
    </row>
    <row r="2601" spans="1:15" x14ac:dyDescent="0.25">
      <c r="A2601">
        <v>180789985</v>
      </c>
      <c r="B2601" s="1" t="s">
        <v>19</v>
      </c>
      <c r="C2601" s="1" t="s">
        <v>3129</v>
      </c>
      <c r="D2601" s="1" t="s">
        <v>7040</v>
      </c>
      <c r="E2601" s="1" t="s">
        <v>41</v>
      </c>
      <c r="F2601" s="1" t="s">
        <v>54</v>
      </c>
      <c r="G2601" s="2">
        <v>44274</v>
      </c>
      <c r="H2601" s="3">
        <v>0.68263888888888891</v>
      </c>
      <c r="I2601">
        <v>9119833</v>
      </c>
      <c r="J2601">
        <v>2</v>
      </c>
      <c r="K2601" s="1" t="s">
        <v>4338</v>
      </c>
      <c r="L2601">
        <v>1</v>
      </c>
      <c r="M2601" s="4">
        <v>3.1183657330000001</v>
      </c>
      <c r="N2601" s="5">
        <v>13896.32</v>
      </c>
      <c r="O2601" s="5">
        <f>IF(March_21[[#This Row],[WIN_OSE]]=0,('Summary Sheet'!$O$1)-('Summary Sheet'!$O$1*2%),-'Summary Sheet'!$O$1*(March_21[[#This Row],[BSP]]-1))</f>
        <v>-4.2367314660000002</v>
      </c>
    </row>
    <row r="2602" spans="1:15" x14ac:dyDescent="0.25">
      <c r="A2602">
        <v>180789987</v>
      </c>
      <c r="B2602" s="1" t="s">
        <v>19</v>
      </c>
      <c r="C2602" s="1" t="s">
        <v>3129</v>
      </c>
      <c r="D2602" s="1" t="s">
        <v>7040</v>
      </c>
      <c r="E2602" s="1" t="s">
        <v>32</v>
      </c>
      <c r="F2602" s="1" t="s">
        <v>54</v>
      </c>
      <c r="G2602" s="2">
        <v>44274</v>
      </c>
      <c r="H2602" s="3">
        <v>0.69652777777777775</v>
      </c>
      <c r="I2602">
        <v>35044363</v>
      </c>
      <c r="J2602">
        <v>6</v>
      </c>
      <c r="K2602" s="1" t="s">
        <v>4001</v>
      </c>
      <c r="L2602">
        <v>0</v>
      </c>
      <c r="M2602" s="4">
        <v>3.5773982040000001</v>
      </c>
      <c r="N2602" s="5">
        <v>10562.24</v>
      </c>
      <c r="O2602" s="5">
        <f>IF(March_21[[#This Row],[WIN_OSE]]=0,('Summary Sheet'!$O$1)-('Summary Sheet'!$O$1*2%),-'Summary Sheet'!$O$1*(March_21[[#This Row],[BSP]]-1))</f>
        <v>1.96</v>
      </c>
    </row>
    <row r="2603" spans="1:15" x14ac:dyDescent="0.25">
      <c r="A2603">
        <v>180789989</v>
      </c>
      <c r="B2603" s="1" t="s">
        <v>19</v>
      </c>
      <c r="C2603" s="1" t="s">
        <v>3129</v>
      </c>
      <c r="D2603" s="1" t="s">
        <v>7040</v>
      </c>
      <c r="E2603" s="1" t="s">
        <v>48</v>
      </c>
      <c r="F2603" s="1" t="s">
        <v>54</v>
      </c>
      <c r="G2603" s="2">
        <v>44274</v>
      </c>
      <c r="H2603" s="3">
        <v>0.7104166666666667</v>
      </c>
      <c r="I2603">
        <v>28045823</v>
      </c>
      <c r="J2603">
        <v>1</v>
      </c>
      <c r="K2603" s="1" t="s">
        <v>4496</v>
      </c>
      <c r="L2603">
        <v>1</v>
      </c>
      <c r="M2603" s="4">
        <v>4.4552236508319023</v>
      </c>
      <c r="N2603" s="5">
        <v>4311.3</v>
      </c>
      <c r="O2603" s="5">
        <f>IF(March_21[[#This Row],[WIN_OSE]]=0,('Summary Sheet'!$O$1)-('Summary Sheet'!$O$1*2%),-'Summary Sheet'!$O$1*(March_21[[#This Row],[BSP]]-1))</f>
        <v>-6.9104473016638046</v>
      </c>
    </row>
    <row r="2604" spans="1:15" x14ac:dyDescent="0.25">
      <c r="A2604">
        <v>180789991</v>
      </c>
      <c r="B2604" s="1" t="s">
        <v>19</v>
      </c>
      <c r="C2604" s="1" t="s">
        <v>3129</v>
      </c>
      <c r="D2604" s="1" t="s">
        <v>7040</v>
      </c>
      <c r="E2604" s="1" t="s">
        <v>32</v>
      </c>
      <c r="F2604" s="1" t="s">
        <v>54</v>
      </c>
      <c r="G2604" s="2">
        <v>44274</v>
      </c>
      <c r="H2604" s="3">
        <v>0.72361111111111109</v>
      </c>
      <c r="I2604">
        <v>38386803</v>
      </c>
      <c r="J2604">
        <v>3</v>
      </c>
      <c r="K2604" s="1" t="s">
        <v>3740</v>
      </c>
      <c r="L2604">
        <v>1</v>
      </c>
      <c r="M2604" s="4">
        <v>3.5</v>
      </c>
      <c r="N2604" s="5">
        <v>10381.9</v>
      </c>
      <c r="O2604" s="5">
        <f>IF(March_21[[#This Row],[WIN_OSE]]=0,('Summary Sheet'!$O$1)-('Summary Sheet'!$O$1*2%),-'Summary Sheet'!$O$1*(March_21[[#This Row],[BSP]]-1))</f>
        <v>-5</v>
      </c>
    </row>
    <row r="2605" spans="1:15" x14ac:dyDescent="0.25">
      <c r="A2605">
        <v>180789993</v>
      </c>
      <c r="B2605" s="1" t="s">
        <v>19</v>
      </c>
      <c r="C2605" s="1" t="s">
        <v>3132</v>
      </c>
      <c r="D2605" s="1" t="s">
        <v>7040</v>
      </c>
      <c r="E2605" s="1" t="s">
        <v>48</v>
      </c>
      <c r="F2605" s="1" t="s">
        <v>42</v>
      </c>
      <c r="G2605" s="2">
        <v>44274</v>
      </c>
      <c r="H2605" s="3">
        <v>0.46736111111111112</v>
      </c>
      <c r="I2605">
        <v>36469487</v>
      </c>
      <c r="J2605">
        <v>6</v>
      </c>
      <c r="K2605" s="1" t="s">
        <v>3930</v>
      </c>
      <c r="L2605">
        <v>1</v>
      </c>
      <c r="M2605" s="4">
        <v>3.9273845385432651</v>
      </c>
      <c r="N2605" s="5">
        <v>12048.1</v>
      </c>
      <c r="O2605" s="5">
        <f>IF(March_21[[#This Row],[WIN_OSE]]=0,('Summary Sheet'!$O$1)-('Summary Sheet'!$O$1*2%),-'Summary Sheet'!$O$1*(March_21[[#This Row],[BSP]]-1))</f>
        <v>-5.8547690770865302</v>
      </c>
    </row>
    <row r="2606" spans="1:15" x14ac:dyDescent="0.25">
      <c r="A2606">
        <v>180789995</v>
      </c>
      <c r="B2606" s="1" t="s">
        <v>19</v>
      </c>
      <c r="C2606" s="1" t="s">
        <v>3132</v>
      </c>
      <c r="D2606" s="1" t="s">
        <v>7040</v>
      </c>
      <c r="E2606" s="1" t="s">
        <v>65</v>
      </c>
      <c r="F2606" s="1" t="s">
        <v>42</v>
      </c>
      <c r="G2606" s="2">
        <v>44274</v>
      </c>
      <c r="H2606" s="3">
        <v>0.4777777777777778</v>
      </c>
      <c r="I2606">
        <v>38680178</v>
      </c>
      <c r="J2606">
        <v>2</v>
      </c>
      <c r="K2606" s="1" t="s">
        <v>5710</v>
      </c>
      <c r="L2606">
        <v>0</v>
      </c>
      <c r="M2606" s="4">
        <v>2.1634341483087329</v>
      </c>
      <c r="N2606" s="5">
        <v>17691.46</v>
      </c>
      <c r="O2606" s="5">
        <f>IF(March_21[[#This Row],[WIN_OSE]]=0,('Summary Sheet'!$O$1)-('Summary Sheet'!$O$1*2%),-'Summary Sheet'!$O$1*(March_21[[#This Row],[BSP]]-1))</f>
        <v>1.96</v>
      </c>
    </row>
    <row r="2607" spans="1:15" x14ac:dyDescent="0.25">
      <c r="A2607">
        <v>180789997</v>
      </c>
      <c r="B2607" s="1" t="s">
        <v>19</v>
      </c>
      <c r="C2607" s="1" t="s">
        <v>3132</v>
      </c>
      <c r="D2607" s="1" t="s">
        <v>7040</v>
      </c>
      <c r="E2607" s="1" t="s">
        <v>39</v>
      </c>
      <c r="F2607" s="1" t="s">
        <v>42</v>
      </c>
      <c r="G2607" s="2">
        <v>44274</v>
      </c>
      <c r="H2607" s="3">
        <v>0.48819444444444443</v>
      </c>
      <c r="I2607">
        <v>38457873</v>
      </c>
      <c r="J2607">
        <v>5</v>
      </c>
      <c r="K2607" s="1" t="s">
        <v>6114</v>
      </c>
      <c r="L2607">
        <v>0</v>
      </c>
      <c r="M2607" s="4">
        <v>4.2</v>
      </c>
      <c r="N2607" s="5">
        <v>6166.34</v>
      </c>
      <c r="O2607" s="5">
        <f>IF(March_21[[#This Row],[WIN_OSE]]=0,('Summary Sheet'!$O$1)-('Summary Sheet'!$O$1*2%),-'Summary Sheet'!$O$1*(March_21[[#This Row],[BSP]]-1))</f>
        <v>1.96</v>
      </c>
    </row>
    <row r="2608" spans="1:15" x14ac:dyDescent="0.25">
      <c r="A2608">
        <v>180789999</v>
      </c>
      <c r="B2608" s="1" t="s">
        <v>19</v>
      </c>
      <c r="C2608" s="1" t="s">
        <v>3132</v>
      </c>
      <c r="D2608" s="1" t="s">
        <v>7040</v>
      </c>
      <c r="E2608" s="1" t="s">
        <v>41</v>
      </c>
      <c r="F2608" s="1" t="s">
        <v>42</v>
      </c>
      <c r="G2608" s="2">
        <v>44274</v>
      </c>
      <c r="H2608" s="3">
        <v>0.49861111111111112</v>
      </c>
      <c r="I2608">
        <v>35793055</v>
      </c>
      <c r="J2608">
        <v>6</v>
      </c>
      <c r="K2608" s="1" t="s">
        <v>6028</v>
      </c>
      <c r="L2608">
        <v>0</v>
      </c>
      <c r="M2608" s="4">
        <v>3.26</v>
      </c>
      <c r="N2608" s="5">
        <v>6605.2</v>
      </c>
      <c r="O2608" s="5">
        <f>IF(March_21[[#This Row],[WIN_OSE]]=0,('Summary Sheet'!$O$1)-('Summary Sheet'!$O$1*2%),-'Summary Sheet'!$O$1*(March_21[[#This Row],[BSP]]-1))</f>
        <v>1.96</v>
      </c>
    </row>
    <row r="2609" spans="1:15" x14ac:dyDescent="0.25">
      <c r="A2609">
        <v>180790001</v>
      </c>
      <c r="B2609" s="1" t="s">
        <v>19</v>
      </c>
      <c r="C2609" s="1" t="s">
        <v>3132</v>
      </c>
      <c r="D2609" s="1" t="s">
        <v>7040</v>
      </c>
      <c r="E2609" s="1" t="s">
        <v>43</v>
      </c>
      <c r="F2609" s="1" t="s">
        <v>42</v>
      </c>
      <c r="G2609" s="2">
        <v>44274</v>
      </c>
      <c r="H2609" s="3">
        <v>0.50902777777777775</v>
      </c>
      <c r="I2609">
        <v>36440392</v>
      </c>
      <c r="J2609">
        <v>1</v>
      </c>
      <c r="K2609" s="1" t="s">
        <v>6113</v>
      </c>
      <c r="L2609">
        <v>1</v>
      </c>
      <c r="M2609" s="4">
        <v>2.6316035972857206</v>
      </c>
      <c r="N2609" s="5">
        <v>11981.14</v>
      </c>
      <c r="O2609" s="5">
        <f>IF(March_21[[#This Row],[WIN_OSE]]=0,('Summary Sheet'!$O$1)-('Summary Sheet'!$O$1*2%),-'Summary Sheet'!$O$1*(March_21[[#This Row],[BSP]]-1))</f>
        <v>-3.2632071945714411</v>
      </c>
    </row>
    <row r="2610" spans="1:15" x14ac:dyDescent="0.25">
      <c r="A2610">
        <v>180790003</v>
      </c>
      <c r="B2610" s="1" t="s">
        <v>19</v>
      </c>
      <c r="C2610" s="1" t="s">
        <v>3132</v>
      </c>
      <c r="D2610" s="1" t="s">
        <v>7040</v>
      </c>
      <c r="E2610" s="1" t="s">
        <v>24</v>
      </c>
      <c r="F2610" s="1" t="s">
        <v>42</v>
      </c>
      <c r="G2610" s="2">
        <v>44274</v>
      </c>
      <c r="H2610" s="3">
        <v>0.51944444444444449</v>
      </c>
      <c r="I2610">
        <v>21889130</v>
      </c>
      <c r="J2610">
        <v>3</v>
      </c>
      <c r="K2610" s="1" t="s">
        <v>591</v>
      </c>
      <c r="L2610">
        <v>1</v>
      </c>
      <c r="M2610" s="4">
        <v>2.4059888083492122</v>
      </c>
      <c r="N2610" s="5">
        <v>16517.8</v>
      </c>
      <c r="O2610" s="5">
        <f>IF(March_21[[#This Row],[WIN_OSE]]=0,('Summary Sheet'!$O$1)-('Summary Sheet'!$O$1*2%),-'Summary Sheet'!$O$1*(March_21[[#This Row],[BSP]]-1))</f>
        <v>-2.8119776166984245</v>
      </c>
    </row>
    <row r="2611" spans="1:15" x14ac:dyDescent="0.25">
      <c r="A2611">
        <v>180790005</v>
      </c>
      <c r="B2611" s="1" t="s">
        <v>19</v>
      </c>
      <c r="C2611" s="1" t="s">
        <v>3132</v>
      </c>
      <c r="D2611" s="1" t="s">
        <v>7040</v>
      </c>
      <c r="E2611" s="1" t="s">
        <v>32</v>
      </c>
      <c r="F2611" s="1" t="s">
        <v>42</v>
      </c>
      <c r="G2611" s="2">
        <v>44274</v>
      </c>
      <c r="H2611" s="3">
        <v>0.52986111111111112</v>
      </c>
      <c r="I2611">
        <v>35340685</v>
      </c>
      <c r="J2611">
        <v>3</v>
      </c>
      <c r="K2611" s="1" t="s">
        <v>5491</v>
      </c>
      <c r="L2611">
        <v>1</v>
      </c>
      <c r="M2611" s="4">
        <v>4.0999999999999996</v>
      </c>
      <c r="N2611" s="5">
        <v>5595.8</v>
      </c>
      <c r="O2611" s="5">
        <f>IF(March_21[[#This Row],[WIN_OSE]]=0,('Summary Sheet'!$O$1)-('Summary Sheet'!$O$1*2%),-'Summary Sheet'!$O$1*(March_21[[#This Row],[BSP]]-1))</f>
        <v>-6.1999999999999993</v>
      </c>
    </row>
    <row r="2612" spans="1:15" x14ac:dyDescent="0.25">
      <c r="A2612">
        <v>180790007</v>
      </c>
      <c r="B2612" s="1" t="s">
        <v>19</v>
      </c>
      <c r="C2612" s="1" t="s">
        <v>3132</v>
      </c>
      <c r="D2612" s="1" t="s">
        <v>7040</v>
      </c>
      <c r="E2612" s="1" t="s">
        <v>43</v>
      </c>
      <c r="F2612" s="1" t="s">
        <v>42</v>
      </c>
      <c r="G2612" s="2">
        <v>44274</v>
      </c>
      <c r="H2612" s="3">
        <v>0.54027777777777775</v>
      </c>
      <c r="I2612">
        <v>36003215</v>
      </c>
      <c r="J2612">
        <v>2</v>
      </c>
      <c r="K2612" s="1" t="s">
        <v>4888</v>
      </c>
      <c r="L2612">
        <v>1</v>
      </c>
      <c r="M2612" s="4">
        <v>3.0650466715942457</v>
      </c>
      <c r="N2612" s="5">
        <v>12373.38</v>
      </c>
      <c r="O2612" s="5">
        <f>IF(March_21[[#This Row],[WIN_OSE]]=0,('Summary Sheet'!$O$1)-('Summary Sheet'!$O$1*2%),-'Summary Sheet'!$O$1*(March_21[[#This Row],[BSP]]-1))</f>
        <v>-4.1300933431884914</v>
      </c>
    </row>
    <row r="2613" spans="1:15" x14ac:dyDescent="0.25">
      <c r="A2613">
        <v>180790009</v>
      </c>
      <c r="B2613" s="1" t="s">
        <v>19</v>
      </c>
      <c r="C2613" s="1" t="s">
        <v>3132</v>
      </c>
      <c r="D2613" s="1" t="s">
        <v>7040</v>
      </c>
      <c r="E2613" s="1" t="s">
        <v>39</v>
      </c>
      <c r="F2613" s="1" t="s">
        <v>42</v>
      </c>
      <c r="G2613" s="2">
        <v>44274</v>
      </c>
      <c r="H2613" s="3">
        <v>0.55069444444444449</v>
      </c>
      <c r="I2613">
        <v>36262498</v>
      </c>
      <c r="J2613">
        <v>1</v>
      </c>
      <c r="K2613" s="1" t="s">
        <v>4989</v>
      </c>
      <c r="L2613">
        <v>0</v>
      </c>
      <c r="M2613" s="4">
        <v>3.693437554</v>
      </c>
      <c r="N2613" s="5">
        <v>7537.7</v>
      </c>
      <c r="O2613" s="5">
        <f>IF(March_21[[#This Row],[WIN_OSE]]=0,('Summary Sheet'!$O$1)-('Summary Sheet'!$O$1*2%),-'Summary Sheet'!$O$1*(March_21[[#This Row],[BSP]]-1))</f>
        <v>1.96</v>
      </c>
    </row>
    <row r="2614" spans="1:15" x14ac:dyDescent="0.25">
      <c r="A2614">
        <v>180790011</v>
      </c>
      <c r="B2614" s="1" t="s">
        <v>19</v>
      </c>
      <c r="C2614" s="1" t="s">
        <v>3132</v>
      </c>
      <c r="D2614" s="1" t="s">
        <v>7040</v>
      </c>
      <c r="E2614" s="1" t="s">
        <v>47</v>
      </c>
      <c r="F2614" s="1" t="s">
        <v>42</v>
      </c>
      <c r="G2614" s="2">
        <v>44274</v>
      </c>
      <c r="H2614" s="3">
        <v>0.56111111111111112</v>
      </c>
      <c r="I2614">
        <v>37276900</v>
      </c>
      <c r="J2614">
        <v>4</v>
      </c>
      <c r="K2614" s="1" t="s">
        <v>184</v>
      </c>
      <c r="L2614">
        <v>0</v>
      </c>
      <c r="M2614" s="4">
        <v>3.2309853761347052</v>
      </c>
      <c r="N2614" s="5">
        <v>7314.86</v>
      </c>
      <c r="O2614" s="5">
        <f>IF(March_21[[#This Row],[WIN_OSE]]=0,('Summary Sheet'!$O$1)-('Summary Sheet'!$O$1*2%),-'Summary Sheet'!$O$1*(March_21[[#This Row],[BSP]]-1))</f>
        <v>1.96</v>
      </c>
    </row>
    <row r="2615" spans="1:15" x14ac:dyDescent="0.25">
      <c r="A2615">
        <v>180790013</v>
      </c>
      <c r="B2615" s="1" t="s">
        <v>19</v>
      </c>
      <c r="C2615" s="1" t="s">
        <v>3132</v>
      </c>
      <c r="D2615" s="1" t="s">
        <v>7040</v>
      </c>
      <c r="E2615" s="1" t="s">
        <v>41</v>
      </c>
      <c r="F2615" s="1" t="s">
        <v>42</v>
      </c>
      <c r="G2615" s="2">
        <v>44274</v>
      </c>
      <c r="H2615" s="3">
        <v>0.57222222222222219</v>
      </c>
      <c r="I2615">
        <v>36493163</v>
      </c>
      <c r="J2615">
        <v>6</v>
      </c>
      <c r="K2615" s="1" t="s">
        <v>3270</v>
      </c>
      <c r="L2615">
        <v>1</v>
      </c>
      <c r="M2615" s="4">
        <v>3.1122133656898949</v>
      </c>
      <c r="N2615" s="5">
        <v>13053.82</v>
      </c>
      <c r="O2615" s="5">
        <f>IF(March_21[[#This Row],[WIN_OSE]]=0,('Summary Sheet'!$O$1)-('Summary Sheet'!$O$1*2%),-'Summary Sheet'!$O$1*(March_21[[#This Row],[BSP]]-1))</f>
        <v>-4.2244267313797899</v>
      </c>
    </row>
    <row r="2616" spans="1:15" x14ac:dyDescent="0.25">
      <c r="A2616">
        <v>180790015</v>
      </c>
      <c r="B2616" s="1" t="s">
        <v>19</v>
      </c>
      <c r="C2616" s="1" t="s">
        <v>3132</v>
      </c>
      <c r="D2616" s="1" t="s">
        <v>7040</v>
      </c>
      <c r="E2616" s="1" t="s">
        <v>48</v>
      </c>
      <c r="F2616" s="1" t="s">
        <v>42</v>
      </c>
      <c r="G2616" s="2">
        <v>44274</v>
      </c>
      <c r="H2616" s="3">
        <v>0.58263888888888893</v>
      </c>
      <c r="I2616">
        <v>38863978</v>
      </c>
      <c r="J2616">
        <v>2</v>
      </c>
      <c r="K2616" s="1" t="s">
        <v>1351</v>
      </c>
      <c r="L2616">
        <v>1</v>
      </c>
      <c r="M2616" s="4">
        <v>2.74</v>
      </c>
      <c r="N2616" s="5">
        <v>6881.7</v>
      </c>
      <c r="O2616" s="5">
        <f>IF(March_21[[#This Row],[WIN_OSE]]=0,('Summary Sheet'!$O$1)-('Summary Sheet'!$O$1*2%),-'Summary Sheet'!$O$1*(March_21[[#This Row],[BSP]]-1))</f>
        <v>-3.4800000000000004</v>
      </c>
    </row>
    <row r="2617" spans="1:15" x14ac:dyDescent="0.25">
      <c r="A2617">
        <v>180836427</v>
      </c>
      <c r="B2617" s="1" t="s">
        <v>23</v>
      </c>
      <c r="C2617" s="1" t="s">
        <v>3119</v>
      </c>
      <c r="D2617" s="1" t="s">
        <v>7041</v>
      </c>
      <c r="E2617" s="1" t="s">
        <v>49</v>
      </c>
      <c r="F2617" s="1" t="s">
        <v>28</v>
      </c>
      <c r="G2617" s="2">
        <v>44275</v>
      </c>
      <c r="H2617" s="3">
        <v>0.34166666666666667</v>
      </c>
      <c r="I2617">
        <v>36261926</v>
      </c>
      <c r="J2617">
        <v>2</v>
      </c>
      <c r="K2617" s="1" t="s">
        <v>6824</v>
      </c>
      <c r="L2617">
        <v>1</v>
      </c>
      <c r="M2617" s="4">
        <v>3.7729223298288703</v>
      </c>
      <c r="N2617" s="5">
        <v>3947.02</v>
      </c>
      <c r="O2617" s="5">
        <f>IF(March_21[[#This Row],[WIN_OSE]]=0,('Summary Sheet'!$O$1)-('Summary Sheet'!$O$1*2%),-'Summary Sheet'!$O$1*(March_21[[#This Row],[BSP]]-1))</f>
        <v>-5.5458446596577406</v>
      </c>
    </row>
    <row r="2618" spans="1:15" x14ac:dyDescent="0.25">
      <c r="A2618">
        <v>180836429</v>
      </c>
      <c r="B2618" s="1" t="s">
        <v>23</v>
      </c>
      <c r="C2618" s="1" t="s">
        <v>3119</v>
      </c>
      <c r="D2618" s="1" t="s">
        <v>7041</v>
      </c>
      <c r="E2618" s="1" t="s">
        <v>24</v>
      </c>
      <c r="F2618" s="1" t="s">
        <v>25</v>
      </c>
      <c r="G2618" s="2">
        <v>44275</v>
      </c>
      <c r="H2618" s="3">
        <v>0.35208333333333336</v>
      </c>
      <c r="I2618">
        <v>27736858</v>
      </c>
      <c r="J2618">
        <v>3</v>
      </c>
      <c r="K2618" s="1" t="s">
        <v>6293</v>
      </c>
      <c r="L2618">
        <v>0</v>
      </c>
      <c r="M2618" s="4">
        <v>3.8616910209999999</v>
      </c>
      <c r="N2618" s="5">
        <v>2933.26</v>
      </c>
      <c r="O2618" s="5">
        <f>IF(March_21[[#This Row],[WIN_OSE]]=0,('Summary Sheet'!$O$1)-('Summary Sheet'!$O$1*2%),-'Summary Sheet'!$O$1*(March_21[[#This Row],[BSP]]-1))</f>
        <v>1.96</v>
      </c>
    </row>
    <row r="2619" spans="1:15" x14ac:dyDescent="0.25">
      <c r="A2619">
        <v>180836431</v>
      </c>
      <c r="B2619" s="1" t="s">
        <v>23</v>
      </c>
      <c r="C2619" s="1" t="s">
        <v>3119</v>
      </c>
      <c r="D2619" s="1" t="s">
        <v>7041</v>
      </c>
      <c r="E2619" s="1" t="s">
        <v>39</v>
      </c>
      <c r="F2619" s="1" t="s">
        <v>25</v>
      </c>
      <c r="G2619" s="2">
        <v>44275</v>
      </c>
      <c r="H2619" s="3">
        <v>0.36319444444444443</v>
      </c>
      <c r="I2619">
        <v>38022642</v>
      </c>
      <c r="J2619">
        <v>5</v>
      </c>
      <c r="K2619" s="1" t="s">
        <v>6285</v>
      </c>
      <c r="L2619">
        <v>0</v>
      </c>
      <c r="M2619" s="4">
        <v>4.126923768888517</v>
      </c>
      <c r="N2619" s="5">
        <v>2520.46</v>
      </c>
      <c r="O2619" s="5">
        <f>IF(March_21[[#This Row],[WIN_OSE]]=0,('Summary Sheet'!$O$1)-('Summary Sheet'!$O$1*2%),-'Summary Sheet'!$O$1*(March_21[[#This Row],[BSP]]-1))</f>
        <v>1.96</v>
      </c>
    </row>
    <row r="2620" spans="1:15" x14ac:dyDescent="0.25">
      <c r="A2620">
        <v>180836433</v>
      </c>
      <c r="B2620" s="1" t="s">
        <v>23</v>
      </c>
      <c r="C2620" s="1" t="s">
        <v>3119</v>
      </c>
      <c r="D2620" s="1" t="s">
        <v>7041</v>
      </c>
      <c r="E2620" s="1" t="s">
        <v>75</v>
      </c>
      <c r="F2620" s="1" t="s">
        <v>28</v>
      </c>
      <c r="G2620" s="2">
        <v>44275</v>
      </c>
      <c r="H2620" s="3">
        <v>0.37638888888888888</v>
      </c>
      <c r="I2620">
        <v>27162962</v>
      </c>
      <c r="J2620">
        <v>3</v>
      </c>
      <c r="K2620" s="1" t="s">
        <v>6915</v>
      </c>
      <c r="L2620">
        <v>0</v>
      </c>
      <c r="M2620" s="4">
        <v>4.0999999999999996</v>
      </c>
      <c r="N2620" s="5">
        <v>3200.04</v>
      </c>
      <c r="O2620" s="5">
        <f>IF(March_21[[#This Row],[WIN_OSE]]=0,('Summary Sheet'!$O$1)-('Summary Sheet'!$O$1*2%),-'Summary Sheet'!$O$1*(March_21[[#This Row],[BSP]]-1))</f>
        <v>1.96</v>
      </c>
    </row>
    <row r="2621" spans="1:15" x14ac:dyDescent="0.25">
      <c r="A2621">
        <v>180836435</v>
      </c>
      <c r="B2621" s="1" t="s">
        <v>23</v>
      </c>
      <c r="C2621" s="1" t="s">
        <v>3119</v>
      </c>
      <c r="D2621" s="1" t="s">
        <v>7041</v>
      </c>
      <c r="E2621" s="1" t="s">
        <v>24</v>
      </c>
      <c r="F2621" s="1" t="s">
        <v>25</v>
      </c>
      <c r="G2621" s="2">
        <v>44275</v>
      </c>
      <c r="H2621" s="3">
        <v>0.38750000000000001</v>
      </c>
      <c r="I2621">
        <v>38488422</v>
      </c>
      <c r="J2621">
        <v>5</v>
      </c>
      <c r="K2621" s="1" t="s">
        <v>4821</v>
      </c>
      <c r="L2621">
        <v>0</v>
      </c>
      <c r="M2621" s="4">
        <v>3.8776705995523661</v>
      </c>
      <c r="N2621" s="5">
        <v>4401.62</v>
      </c>
      <c r="O2621" s="5">
        <f>IF(March_21[[#This Row],[WIN_OSE]]=0,('Summary Sheet'!$O$1)-('Summary Sheet'!$O$1*2%),-'Summary Sheet'!$O$1*(March_21[[#This Row],[BSP]]-1))</f>
        <v>1.96</v>
      </c>
    </row>
    <row r="2622" spans="1:15" x14ac:dyDescent="0.25">
      <c r="A2622">
        <v>180836437</v>
      </c>
      <c r="B2622" s="1" t="s">
        <v>23</v>
      </c>
      <c r="C2622" s="1" t="s">
        <v>3119</v>
      </c>
      <c r="D2622" s="1" t="s">
        <v>7041</v>
      </c>
      <c r="E2622" s="1" t="s">
        <v>39</v>
      </c>
      <c r="F2622" s="1" t="s">
        <v>25</v>
      </c>
      <c r="G2622" s="2">
        <v>44275</v>
      </c>
      <c r="H2622" s="3">
        <v>0.39861111111111114</v>
      </c>
      <c r="I2622">
        <v>37510803</v>
      </c>
      <c r="J2622">
        <v>2</v>
      </c>
      <c r="K2622" s="1" t="s">
        <v>6124</v>
      </c>
      <c r="L2622">
        <v>0</v>
      </c>
      <c r="M2622" s="4">
        <v>2.3679447554839133</v>
      </c>
      <c r="N2622" s="5">
        <v>9061.5400000000009</v>
      </c>
      <c r="O2622" s="5">
        <f>IF(March_21[[#This Row],[WIN_OSE]]=0,('Summary Sheet'!$O$1)-('Summary Sheet'!$O$1*2%),-'Summary Sheet'!$O$1*(March_21[[#This Row],[BSP]]-1))</f>
        <v>1.96</v>
      </c>
    </row>
    <row r="2623" spans="1:15" x14ac:dyDescent="0.25">
      <c r="A2623">
        <v>180836439</v>
      </c>
      <c r="B2623" s="1" t="s">
        <v>23</v>
      </c>
      <c r="C2623" s="1" t="s">
        <v>3119</v>
      </c>
      <c r="D2623" s="1" t="s">
        <v>7041</v>
      </c>
      <c r="E2623" s="1" t="s">
        <v>75</v>
      </c>
      <c r="F2623" s="1" t="s">
        <v>28</v>
      </c>
      <c r="G2623" s="2">
        <v>44275</v>
      </c>
      <c r="H2623" s="3">
        <v>0.41111111111111109</v>
      </c>
      <c r="I2623">
        <v>35842593</v>
      </c>
      <c r="J2623">
        <v>4</v>
      </c>
      <c r="K2623" s="1" t="s">
        <v>6821</v>
      </c>
      <c r="L2623">
        <v>0</v>
      </c>
      <c r="M2623" s="4">
        <v>3.55</v>
      </c>
      <c r="N2623" s="5">
        <v>4653.76</v>
      </c>
      <c r="O2623" s="5">
        <f>IF(March_21[[#This Row],[WIN_OSE]]=0,('Summary Sheet'!$O$1)-('Summary Sheet'!$O$1*2%),-'Summary Sheet'!$O$1*(March_21[[#This Row],[BSP]]-1))</f>
        <v>1.96</v>
      </c>
    </row>
    <row r="2624" spans="1:15" x14ac:dyDescent="0.25">
      <c r="A2624">
        <v>180836441</v>
      </c>
      <c r="B2624" s="1" t="s">
        <v>23</v>
      </c>
      <c r="C2624" s="1" t="s">
        <v>3119</v>
      </c>
      <c r="D2624" s="1" t="s">
        <v>7041</v>
      </c>
      <c r="E2624" s="1" t="s">
        <v>39</v>
      </c>
      <c r="F2624" s="1" t="s">
        <v>25</v>
      </c>
      <c r="G2624" s="2">
        <v>44275</v>
      </c>
      <c r="H2624" s="3">
        <v>0.42152777777777778</v>
      </c>
      <c r="I2624">
        <v>35838147</v>
      </c>
      <c r="J2624">
        <v>4</v>
      </c>
      <c r="K2624" s="1" t="s">
        <v>6292</v>
      </c>
      <c r="L2624">
        <v>0</v>
      </c>
      <c r="M2624" s="4">
        <v>2.5364979034063433</v>
      </c>
      <c r="N2624" s="5">
        <v>9824.98</v>
      </c>
      <c r="O2624" s="5">
        <f>IF(March_21[[#This Row],[WIN_OSE]]=0,('Summary Sheet'!$O$1)-('Summary Sheet'!$O$1*2%),-'Summary Sheet'!$O$1*(March_21[[#This Row],[BSP]]-1))</f>
        <v>1.96</v>
      </c>
    </row>
    <row r="2625" spans="1:15" x14ac:dyDescent="0.25">
      <c r="A2625">
        <v>180836443</v>
      </c>
      <c r="B2625" s="1" t="s">
        <v>23</v>
      </c>
      <c r="C2625" s="1" t="s">
        <v>3119</v>
      </c>
      <c r="D2625" s="1" t="s">
        <v>7041</v>
      </c>
      <c r="E2625" s="1" t="s">
        <v>24</v>
      </c>
      <c r="F2625" s="1" t="s">
        <v>25</v>
      </c>
      <c r="G2625" s="2">
        <v>44275</v>
      </c>
      <c r="H2625" s="3">
        <v>0.43263888888888891</v>
      </c>
      <c r="I2625">
        <v>38711223</v>
      </c>
      <c r="J2625">
        <v>2</v>
      </c>
      <c r="K2625" s="1" t="s">
        <v>6280</v>
      </c>
      <c r="L2625">
        <v>0</v>
      </c>
      <c r="M2625" s="4">
        <v>4.3</v>
      </c>
      <c r="N2625" s="5">
        <v>4972.18</v>
      </c>
      <c r="O2625" s="5">
        <f>IF(March_21[[#This Row],[WIN_OSE]]=0,('Summary Sheet'!$O$1)-('Summary Sheet'!$O$1*2%),-'Summary Sheet'!$O$1*(March_21[[#This Row],[BSP]]-1))</f>
        <v>1.96</v>
      </c>
    </row>
    <row r="2626" spans="1:15" x14ac:dyDescent="0.25">
      <c r="A2626">
        <v>180836445</v>
      </c>
      <c r="B2626" s="1" t="s">
        <v>23</v>
      </c>
      <c r="C2626" s="1" t="s">
        <v>3119</v>
      </c>
      <c r="D2626" s="1" t="s">
        <v>7041</v>
      </c>
      <c r="E2626" s="1" t="s">
        <v>75</v>
      </c>
      <c r="F2626" s="1" t="s">
        <v>28</v>
      </c>
      <c r="G2626" s="2">
        <v>44275</v>
      </c>
      <c r="H2626" s="3">
        <v>0.44513888888888886</v>
      </c>
      <c r="I2626">
        <v>20351229</v>
      </c>
      <c r="J2626">
        <v>6</v>
      </c>
      <c r="K2626" s="1" t="s">
        <v>6288</v>
      </c>
      <c r="L2626">
        <v>0</v>
      </c>
      <c r="M2626" s="4">
        <v>3.1910161211412928</v>
      </c>
      <c r="N2626" s="5">
        <v>7882.22</v>
      </c>
      <c r="O2626" s="5">
        <f>IF(March_21[[#This Row],[WIN_OSE]]=0,('Summary Sheet'!$O$1)-('Summary Sheet'!$O$1*2%),-'Summary Sheet'!$O$1*(March_21[[#This Row],[BSP]]-1))</f>
        <v>1.96</v>
      </c>
    </row>
    <row r="2627" spans="1:15" x14ac:dyDescent="0.25">
      <c r="A2627">
        <v>180836606</v>
      </c>
      <c r="B2627" s="1" t="s">
        <v>23</v>
      </c>
      <c r="C2627" s="1" t="s">
        <v>3133</v>
      </c>
      <c r="D2627" s="1" t="s">
        <v>7041</v>
      </c>
      <c r="E2627" s="1" t="s">
        <v>41</v>
      </c>
      <c r="F2627" s="1" t="s">
        <v>13</v>
      </c>
      <c r="G2627" s="2">
        <v>44275</v>
      </c>
      <c r="H2627" s="3">
        <v>0.76527777777777772</v>
      </c>
      <c r="I2627">
        <v>35985677</v>
      </c>
      <c r="J2627">
        <v>4</v>
      </c>
      <c r="K2627" s="1" t="s">
        <v>790</v>
      </c>
      <c r="L2627">
        <v>1</v>
      </c>
      <c r="M2627" s="4">
        <v>2.2000000000000002</v>
      </c>
      <c r="N2627" s="5">
        <v>12169.46</v>
      </c>
      <c r="O2627" s="5">
        <f>IF(March_21[[#This Row],[WIN_OSE]]=0,('Summary Sheet'!$O$1)-('Summary Sheet'!$O$1*2%),-'Summary Sheet'!$O$1*(March_21[[#This Row],[BSP]]-1))</f>
        <v>-2.4000000000000004</v>
      </c>
    </row>
    <row r="2628" spans="1:15" x14ac:dyDescent="0.25">
      <c r="A2628">
        <v>180836608</v>
      </c>
      <c r="B2628" s="1" t="s">
        <v>23</v>
      </c>
      <c r="C2628" s="1" t="s">
        <v>3133</v>
      </c>
      <c r="D2628" s="1" t="s">
        <v>7041</v>
      </c>
      <c r="E2628" s="1" t="s">
        <v>43</v>
      </c>
      <c r="F2628" s="1" t="s">
        <v>13</v>
      </c>
      <c r="G2628" s="2">
        <v>44275</v>
      </c>
      <c r="H2628" s="3">
        <v>0.77708333333333335</v>
      </c>
      <c r="I2628">
        <v>25769341</v>
      </c>
      <c r="J2628">
        <v>4</v>
      </c>
      <c r="K2628" s="1" t="s">
        <v>5420</v>
      </c>
      <c r="L2628">
        <v>0</v>
      </c>
      <c r="M2628" s="4">
        <v>2.7314680751391274</v>
      </c>
      <c r="N2628" s="5">
        <v>9550.5400000000009</v>
      </c>
      <c r="O2628" s="5">
        <f>IF(March_21[[#This Row],[WIN_OSE]]=0,('Summary Sheet'!$O$1)-('Summary Sheet'!$O$1*2%),-'Summary Sheet'!$O$1*(March_21[[#This Row],[BSP]]-1))</f>
        <v>1.96</v>
      </c>
    </row>
    <row r="2629" spans="1:15" x14ac:dyDescent="0.25">
      <c r="A2629">
        <v>180836610</v>
      </c>
      <c r="B2629" s="1" t="s">
        <v>23</v>
      </c>
      <c r="C2629" s="1" t="s">
        <v>3133</v>
      </c>
      <c r="D2629" s="1" t="s">
        <v>7041</v>
      </c>
      <c r="E2629" s="1" t="s">
        <v>20</v>
      </c>
      <c r="F2629" s="1" t="s">
        <v>13</v>
      </c>
      <c r="G2629" s="2">
        <v>44275</v>
      </c>
      <c r="H2629" s="3">
        <v>0.78749999999999998</v>
      </c>
      <c r="I2629">
        <v>38557844</v>
      </c>
      <c r="J2629">
        <v>6</v>
      </c>
      <c r="K2629" s="1" t="s">
        <v>4445</v>
      </c>
      <c r="L2629">
        <v>0</v>
      </c>
      <c r="M2629" s="4">
        <v>3.749953037</v>
      </c>
      <c r="N2629" s="5">
        <v>3619.78</v>
      </c>
      <c r="O2629" s="5">
        <f>IF(March_21[[#This Row],[WIN_OSE]]=0,('Summary Sheet'!$O$1)-('Summary Sheet'!$O$1*2%),-'Summary Sheet'!$O$1*(March_21[[#This Row],[BSP]]-1))</f>
        <v>1.96</v>
      </c>
    </row>
    <row r="2630" spans="1:15" x14ac:dyDescent="0.25">
      <c r="A2630">
        <v>180836612</v>
      </c>
      <c r="B2630" s="1" t="s">
        <v>23</v>
      </c>
      <c r="C2630" s="1" t="s">
        <v>3133</v>
      </c>
      <c r="D2630" s="1" t="s">
        <v>7041</v>
      </c>
      <c r="E2630" s="1" t="s">
        <v>30</v>
      </c>
      <c r="F2630" s="1" t="s">
        <v>13</v>
      </c>
      <c r="G2630" s="2">
        <v>44275</v>
      </c>
      <c r="H2630" s="3">
        <v>0.8</v>
      </c>
      <c r="I2630">
        <v>30537344</v>
      </c>
      <c r="J2630">
        <v>3</v>
      </c>
      <c r="K2630" s="1" t="s">
        <v>4602</v>
      </c>
      <c r="L2630">
        <v>1</v>
      </c>
      <c r="M2630" s="4">
        <v>3.45</v>
      </c>
      <c r="N2630" s="5">
        <v>7956.14</v>
      </c>
      <c r="O2630" s="5">
        <f>IF(March_21[[#This Row],[WIN_OSE]]=0,('Summary Sheet'!$O$1)-('Summary Sheet'!$O$1*2%),-'Summary Sheet'!$O$1*(March_21[[#This Row],[BSP]]-1))</f>
        <v>-4.9000000000000004</v>
      </c>
    </row>
    <row r="2631" spans="1:15" x14ac:dyDescent="0.25">
      <c r="A2631">
        <v>180836614</v>
      </c>
      <c r="B2631" s="1" t="s">
        <v>23</v>
      </c>
      <c r="C2631" s="1" t="s">
        <v>3133</v>
      </c>
      <c r="D2631" s="1" t="s">
        <v>7041</v>
      </c>
      <c r="E2631" s="1" t="s">
        <v>43</v>
      </c>
      <c r="F2631" s="1" t="s">
        <v>13</v>
      </c>
      <c r="G2631" s="2">
        <v>44275</v>
      </c>
      <c r="H2631" s="3">
        <v>0.81388888888888888</v>
      </c>
      <c r="I2631">
        <v>38794066</v>
      </c>
      <c r="J2631">
        <v>4</v>
      </c>
      <c r="K2631" s="1" t="s">
        <v>6797</v>
      </c>
      <c r="L2631">
        <v>1</v>
      </c>
      <c r="M2631" s="4">
        <v>3.0565631849999999</v>
      </c>
      <c r="N2631" s="5">
        <v>10420.299999999999</v>
      </c>
      <c r="O2631" s="5">
        <f>IF(March_21[[#This Row],[WIN_OSE]]=0,('Summary Sheet'!$O$1)-('Summary Sheet'!$O$1*2%),-'Summary Sheet'!$O$1*(March_21[[#This Row],[BSP]]-1))</f>
        <v>-4.1131263699999998</v>
      </c>
    </row>
    <row r="2632" spans="1:15" x14ac:dyDescent="0.25">
      <c r="A2632">
        <v>180836616</v>
      </c>
      <c r="B2632" s="1" t="s">
        <v>23</v>
      </c>
      <c r="C2632" s="1" t="s">
        <v>3133</v>
      </c>
      <c r="D2632" s="1" t="s">
        <v>7041</v>
      </c>
      <c r="E2632" s="1" t="s">
        <v>65</v>
      </c>
      <c r="F2632" s="1" t="s">
        <v>13</v>
      </c>
      <c r="G2632" s="2">
        <v>44275</v>
      </c>
      <c r="H2632" s="3">
        <v>0.82777777777777772</v>
      </c>
      <c r="I2632">
        <v>38218337</v>
      </c>
      <c r="J2632">
        <v>3</v>
      </c>
      <c r="K2632" s="1" t="s">
        <v>4980</v>
      </c>
      <c r="L2632">
        <v>0</v>
      </c>
      <c r="M2632" s="4">
        <v>3.5595350287048491</v>
      </c>
      <c r="N2632" s="5">
        <v>5672.84</v>
      </c>
      <c r="O2632" s="5">
        <f>IF(March_21[[#This Row],[WIN_OSE]]=0,('Summary Sheet'!$O$1)-('Summary Sheet'!$O$1*2%),-'Summary Sheet'!$O$1*(March_21[[#This Row],[BSP]]-1))</f>
        <v>1.96</v>
      </c>
    </row>
    <row r="2633" spans="1:15" x14ac:dyDescent="0.25">
      <c r="A2633">
        <v>180836618</v>
      </c>
      <c r="B2633" s="1" t="s">
        <v>23</v>
      </c>
      <c r="C2633" s="1" t="s">
        <v>3133</v>
      </c>
      <c r="D2633" s="1" t="s">
        <v>7041</v>
      </c>
      <c r="E2633" s="1" t="s">
        <v>37</v>
      </c>
      <c r="F2633" s="1" t="s">
        <v>13</v>
      </c>
      <c r="G2633" s="2">
        <v>44275</v>
      </c>
      <c r="H2633" s="3">
        <v>0.83888888888888891</v>
      </c>
      <c r="I2633">
        <v>28214129</v>
      </c>
      <c r="J2633">
        <v>3</v>
      </c>
      <c r="K2633" s="1" t="s">
        <v>5523</v>
      </c>
      <c r="L2633">
        <v>0</v>
      </c>
      <c r="M2633" s="4">
        <v>3.075420253454177</v>
      </c>
      <c r="N2633" s="5">
        <v>6590.58</v>
      </c>
      <c r="O2633" s="5">
        <f>IF(March_21[[#This Row],[WIN_OSE]]=0,('Summary Sheet'!$O$1)-('Summary Sheet'!$O$1*2%),-'Summary Sheet'!$O$1*(March_21[[#This Row],[BSP]]-1))</f>
        <v>1.96</v>
      </c>
    </row>
    <row r="2634" spans="1:15" x14ac:dyDescent="0.25">
      <c r="A2634">
        <v>180836620</v>
      </c>
      <c r="B2634" s="1" t="s">
        <v>23</v>
      </c>
      <c r="C2634" s="1" t="s">
        <v>3133</v>
      </c>
      <c r="D2634" s="1" t="s">
        <v>7041</v>
      </c>
      <c r="E2634" s="1" t="s">
        <v>37</v>
      </c>
      <c r="F2634" s="1" t="s">
        <v>13</v>
      </c>
      <c r="G2634" s="2">
        <v>44275</v>
      </c>
      <c r="H2634" s="3">
        <v>0.85277777777777775</v>
      </c>
      <c r="I2634">
        <v>25709665</v>
      </c>
      <c r="J2634">
        <v>6</v>
      </c>
      <c r="K2634" s="1" t="s">
        <v>5996</v>
      </c>
      <c r="L2634">
        <v>1</v>
      </c>
      <c r="M2634" s="4">
        <v>2.7084519642862137</v>
      </c>
      <c r="N2634" s="5">
        <v>8243.52</v>
      </c>
      <c r="O2634" s="5">
        <f>IF(March_21[[#This Row],[WIN_OSE]]=0,('Summary Sheet'!$O$1)-('Summary Sheet'!$O$1*2%),-'Summary Sheet'!$O$1*(March_21[[#This Row],[BSP]]-1))</f>
        <v>-3.4169039285724274</v>
      </c>
    </row>
    <row r="2635" spans="1:15" x14ac:dyDescent="0.25">
      <c r="A2635">
        <v>180836622</v>
      </c>
      <c r="B2635" s="1" t="s">
        <v>23</v>
      </c>
      <c r="C2635" s="1" t="s">
        <v>3133</v>
      </c>
      <c r="D2635" s="1" t="s">
        <v>7041</v>
      </c>
      <c r="E2635" s="1" t="s">
        <v>24</v>
      </c>
      <c r="F2635" s="1" t="s">
        <v>13</v>
      </c>
      <c r="G2635" s="2">
        <v>44275</v>
      </c>
      <c r="H2635" s="3">
        <v>0.8666666666666667</v>
      </c>
      <c r="I2635">
        <v>36161361</v>
      </c>
      <c r="J2635">
        <v>5</v>
      </c>
      <c r="K2635" s="1" t="s">
        <v>5995</v>
      </c>
      <c r="L2635">
        <v>0</v>
      </c>
      <c r="M2635" s="4">
        <v>2.82</v>
      </c>
      <c r="N2635" s="5">
        <v>17466.5</v>
      </c>
      <c r="O2635" s="5">
        <f>IF(March_21[[#This Row],[WIN_OSE]]=0,('Summary Sheet'!$O$1)-('Summary Sheet'!$O$1*2%),-'Summary Sheet'!$O$1*(March_21[[#This Row],[BSP]]-1))</f>
        <v>1.96</v>
      </c>
    </row>
    <row r="2636" spans="1:15" x14ac:dyDescent="0.25">
      <c r="A2636">
        <v>180836624</v>
      </c>
      <c r="B2636" s="1" t="s">
        <v>23</v>
      </c>
      <c r="C2636" s="1" t="s">
        <v>3133</v>
      </c>
      <c r="D2636" s="1" t="s">
        <v>7041</v>
      </c>
      <c r="E2636" s="1" t="s">
        <v>43</v>
      </c>
      <c r="F2636" s="1" t="s">
        <v>13</v>
      </c>
      <c r="G2636" s="2">
        <v>44275</v>
      </c>
      <c r="H2636" s="3">
        <v>0.87986111111111109</v>
      </c>
      <c r="I2636">
        <v>38251459</v>
      </c>
      <c r="J2636">
        <v>6</v>
      </c>
      <c r="K2636" s="1" t="s">
        <v>408</v>
      </c>
      <c r="L2636">
        <v>0</v>
      </c>
      <c r="M2636" s="4">
        <v>4.216413594561752</v>
      </c>
      <c r="N2636" s="5">
        <v>6158.14</v>
      </c>
      <c r="O2636" s="5">
        <f>IF(March_21[[#This Row],[WIN_OSE]]=0,('Summary Sheet'!$O$1)-('Summary Sheet'!$O$1*2%),-'Summary Sheet'!$O$1*(March_21[[#This Row],[BSP]]-1))</f>
        <v>1.96</v>
      </c>
    </row>
    <row r="2637" spans="1:15" x14ac:dyDescent="0.25">
      <c r="A2637">
        <v>180836626</v>
      </c>
      <c r="B2637" s="1" t="s">
        <v>23</v>
      </c>
      <c r="C2637" s="1" t="s">
        <v>3133</v>
      </c>
      <c r="D2637" s="1" t="s">
        <v>7041</v>
      </c>
      <c r="E2637" s="1" t="s">
        <v>30</v>
      </c>
      <c r="F2637" s="1" t="s">
        <v>13</v>
      </c>
      <c r="G2637" s="2">
        <v>44275</v>
      </c>
      <c r="H2637" s="3">
        <v>0.89027777777777772</v>
      </c>
      <c r="I2637">
        <v>28926765</v>
      </c>
      <c r="J2637">
        <v>2</v>
      </c>
      <c r="K2637" s="1" t="s">
        <v>5417</v>
      </c>
      <c r="L2637">
        <v>1</v>
      </c>
      <c r="M2637" s="4">
        <v>2.42</v>
      </c>
      <c r="N2637" s="5">
        <v>19694.599999999999</v>
      </c>
      <c r="O2637" s="5">
        <f>IF(March_21[[#This Row],[WIN_OSE]]=0,('Summary Sheet'!$O$1)-('Summary Sheet'!$O$1*2%),-'Summary Sheet'!$O$1*(March_21[[#This Row],[BSP]]-1))</f>
        <v>-2.84</v>
      </c>
    </row>
    <row r="2638" spans="1:15" x14ac:dyDescent="0.25">
      <c r="A2638">
        <v>180836944</v>
      </c>
      <c r="B2638" s="1" t="s">
        <v>16</v>
      </c>
      <c r="C2638" s="1" t="s">
        <v>3130</v>
      </c>
      <c r="D2638" s="1" t="s">
        <v>7041</v>
      </c>
      <c r="E2638" s="1" t="s">
        <v>41</v>
      </c>
      <c r="F2638" s="1" t="s">
        <v>168</v>
      </c>
      <c r="G2638" s="2">
        <v>44275</v>
      </c>
      <c r="H2638" s="3">
        <v>0.4284722222222222</v>
      </c>
      <c r="I2638">
        <v>29254343</v>
      </c>
      <c r="J2638">
        <v>6</v>
      </c>
      <c r="K2638" s="1" t="s">
        <v>4330</v>
      </c>
      <c r="L2638">
        <v>0</v>
      </c>
      <c r="M2638" s="4">
        <v>3.6064941827641452</v>
      </c>
      <c r="N2638" s="5">
        <v>7742.62</v>
      </c>
      <c r="O2638" s="5">
        <f>IF(March_21[[#This Row],[WIN_OSE]]=0,('Summary Sheet'!$O$1)-('Summary Sheet'!$O$1*2%),-'Summary Sheet'!$O$1*(March_21[[#This Row],[BSP]]-1))</f>
        <v>1.96</v>
      </c>
    </row>
    <row r="2639" spans="1:15" x14ac:dyDescent="0.25">
      <c r="A2639">
        <v>180836946</v>
      </c>
      <c r="B2639" s="1" t="s">
        <v>16</v>
      </c>
      <c r="C2639" s="1" t="s">
        <v>3130</v>
      </c>
      <c r="D2639" s="1" t="s">
        <v>7041</v>
      </c>
      <c r="E2639" s="1" t="s">
        <v>311</v>
      </c>
      <c r="F2639" s="1" t="s">
        <v>194</v>
      </c>
      <c r="G2639" s="2">
        <v>44275</v>
      </c>
      <c r="H2639" s="3">
        <v>0.44236111111111109</v>
      </c>
      <c r="I2639">
        <v>36845374</v>
      </c>
      <c r="J2639">
        <v>2</v>
      </c>
      <c r="K2639" s="1" t="s">
        <v>920</v>
      </c>
      <c r="L2639">
        <v>0</v>
      </c>
      <c r="M2639" s="4">
        <v>1.9</v>
      </c>
      <c r="N2639" s="5">
        <v>17730.18</v>
      </c>
      <c r="O2639" s="5">
        <f>IF(March_21[[#This Row],[WIN_OSE]]=0,('Summary Sheet'!$O$1)-('Summary Sheet'!$O$1*2%),-'Summary Sheet'!$O$1*(March_21[[#This Row],[BSP]]-1))</f>
        <v>1.96</v>
      </c>
    </row>
    <row r="2640" spans="1:15" x14ac:dyDescent="0.25">
      <c r="A2640">
        <v>180836948</v>
      </c>
      <c r="B2640" s="1" t="s">
        <v>16</v>
      </c>
      <c r="C2640" s="1" t="s">
        <v>3130</v>
      </c>
      <c r="D2640" s="1" t="s">
        <v>7041</v>
      </c>
      <c r="E2640" s="1" t="s">
        <v>37</v>
      </c>
      <c r="F2640" s="1" t="s">
        <v>168</v>
      </c>
      <c r="G2640" s="2">
        <v>44275</v>
      </c>
      <c r="H2640" s="3">
        <v>0.45347222222222222</v>
      </c>
      <c r="I2640">
        <v>37631337</v>
      </c>
      <c r="J2640">
        <v>3</v>
      </c>
      <c r="K2640" s="1" t="s">
        <v>6727</v>
      </c>
      <c r="L2640">
        <v>0</v>
      </c>
      <c r="M2640" s="4">
        <v>3.7163436145574091</v>
      </c>
      <c r="N2640" s="5">
        <v>8147.38</v>
      </c>
      <c r="O2640" s="5">
        <f>IF(March_21[[#This Row],[WIN_OSE]]=0,('Summary Sheet'!$O$1)-('Summary Sheet'!$O$1*2%),-'Summary Sheet'!$O$1*(March_21[[#This Row],[BSP]]-1))</f>
        <v>1.96</v>
      </c>
    </row>
    <row r="2641" spans="1:15" x14ac:dyDescent="0.25">
      <c r="A2641">
        <v>180836950</v>
      </c>
      <c r="B2641" s="1" t="s">
        <v>16</v>
      </c>
      <c r="C2641" s="1" t="s">
        <v>3130</v>
      </c>
      <c r="D2641" s="1" t="s">
        <v>7041</v>
      </c>
      <c r="E2641" s="1" t="s">
        <v>60</v>
      </c>
      <c r="F2641" s="1" t="s">
        <v>194</v>
      </c>
      <c r="G2641" s="2">
        <v>44275</v>
      </c>
      <c r="H2641" s="3">
        <v>0.46458333333333335</v>
      </c>
      <c r="I2641">
        <v>27540332</v>
      </c>
      <c r="J2641">
        <v>2</v>
      </c>
      <c r="K2641" s="1" t="s">
        <v>6779</v>
      </c>
      <c r="L2641">
        <v>0</v>
      </c>
      <c r="M2641" s="4">
        <v>3.0504043892967454</v>
      </c>
      <c r="N2641" s="5">
        <v>11631.26</v>
      </c>
      <c r="O2641" s="5">
        <f>IF(March_21[[#This Row],[WIN_OSE]]=0,('Summary Sheet'!$O$1)-('Summary Sheet'!$O$1*2%),-'Summary Sheet'!$O$1*(March_21[[#This Row],[BSP]]-1))</f>
        <v>1.96</v>
      </c>
    </row>
    <row r="2642" spans="1:15" x14ac:dyDescent="0.25">
      <c r="A2642">
        <v>180836952</v>
      </c>
      <c r="B2642" s="1" t="s">
        <v>16</v>
      </c>
      <c r="C2642" s="1" t="s">
        <v>3130</v>
      </c>
      <c r="D2642" s="1" t="s">
        <v>7041</v>
      </c>
      <c r="E2642" s="1" t="s">
        <v>24</v>
      </c>
      <c r="F2642" s="1" t="s">
        <v>168</v>
      </c>
      <c r="G2642" s="2">
        <v>44275</v>
      </c>
      <c r="H2642" s="3">
        <v>0.47499999999999998</v>
      </c>
      <c r="I2642">
        <v>24721631</v>
      </c>
      <c r="J2642">
        <v>5</v>
      </c>
      <c r="K2642" s="1" t="s">
        <v>6917</v>
      </c>
      <c r="L2642">
        <v>1</v>
      </c>
      <c r="M2642" s="4">
        <v>4.4000000000000004</v>
      </c>
      <c r="N2642" s="5">
        <v>6918.2</v>
      </c>
      <c r="O2642" s="5">
        <f>IF(March_21[[#This Row],[WIN_OSE]]=0,('Summary Sheet'!$O$1)-('Summary Sheet'!$O$1*2%),-'Summary Sheet'!$O$1*(March_21[[#This Row],[BSP]]-1))</f>
        <v>-6.8000000000000007</v>
      </c>
    </row>
    <row r="2643" spans="1:15" x14ac:dyDescent="0.25">
      <c r="A2643">
        <v>180836954</v>
      </c>
      <c r="B2643" s="1" t="s">
        <v>16</v>
      </c>
      <c r="C2643" s="1" t="s">
        <v>3130</v>
      </c>
      <c r="D2643" s="1" t="s">
        <v>7041</v>
      </c>
      <c r="E2643" s="1" t="s">
        <v>39</v>
      </c>
      <c r="F2643" s="1" t="s">
        <v>168</v>
      </c>
      <c r="G2643" s="2">
        <v>44275</v>
      </c>
      <c r="H2643" s="3">
        <v>0.48541666666666666</v>
      </c>
      <c r="I2643">
        <v>37066413</v>
      </c>
      <c r="J2643">
        <v>5</v>
      </c>
      <c r="K2643" s="1" t="s">
        <v>5759</v>
      </c>
      <c r="L2643">
        <v>1</v>
      </c>
      <c r="M2643" s="4">
        <v>3.416372232237336</v>
      </c>
      <c r="N2643" s="5">
        <v>9113.74</v>
      </c>
      <c r="O2643" s="5">
        <f>IF(March_21[[#This Row],[WIN_OSE]]=0,('Summary Sheet'!$O$1)-('Summary Sheet'!$O$1*2%),-'Summary Sheet'!$O$1*(March_21[[#This Row],[BSP]]-1))</f>
        <v>-4.832744464474672</v>
      </c>
    </row>
    <row r="2644" spans="1:15" x14ac:dyDescent="0.25">
      <c r="A2644">
        <v>180836956</v>
      </c>
      <c r="B2644" s="1" t="s">
        <v>16</v>
      </c>
      <c r="C2644" s="1" t="s">
        <v>3130</v>
      </c>
      <c r="D2644" s="1" t="s">
        <v>7041</v>
      </c>
      <c r="E2644" s="1" t="s">
        <v>316</v>
      </c>
      <c r="F2644" s="1" t="s">
        <v>168</v>
      </c>
      <c r="G2644" s="2">
        <v>44275</v>
      </c>
      <c r="H2644" s="3">
        <v>0.49583333333333335</v>
      </c>
      <c r="I2644">
        <v>38874306</v>
      </c>
      <c r="J2644">
        <v>4</v>
      </c>
      <c r="K2644" s="1" t="s">
        <v>6778</v>
      </c>
      <c r="L2644">
        <v>1</v>
      </c>
      <c r="M2644" s="4">
        <v>2.6339655024373494</v>
      </c>
      <c r="N2644" s="5">
        <v>9452.5</v>
      </c>
      <c r="O2644" s="5">
        <f>IF(March_21[[#This Row],[WIN_OSE]]=0,('Summary Sheet'!$O$1)-('Summary Sheet'!$O$1*2%),-'Summary Sheet'!$O$1*(March_21[[#This Row],[BSP]]-1))</f>
        <v>-3.2679310048746988</v>
      </c>
    </row>
    <row r="2645" spans="1:15" x14ac:dyDescent="0.25">
      <c r="A2645">
        <v>180836958</v>
      </c>
      <c r="B2645" s="1" t="s">
        <v>16</v>
      </c>
      <c r="C2645" s="1" t="s">
        <v>3130</v>
      </c>
      <c r="D2645" s="1" t="s">
        <v>7041</v>
      </c>
      <c r="E2645" s="1" t="s">
        <v>30</v>
      </c>
      <c r="F2645" s="1" t="s">
        <v>168</v>
      </c>
      <c r="G2645" s="2">
        <v>44275</v>
      </c>
      <c r="H2645" s="3">
        <v>0.50624999999999998</v>
      </c>
      <c r="I2645">
        <v>38874307</v>
      </c>
      <c r="J2645">
        <v>1</v>
      </c>
      <c r="K2645" s="1" t="s">
        <v>6261</v>
      </c>
      <c r="L2645">
        <v>0</v>
      </c>
      <c r="M2645" s="4">
        <v>3.388302355</v>
      </c>
      <c r="N2645" s="5">
        <v>9879.2199999999993</v>
      </c>
      <c r="O2645" s="5">
        <f>IF(March_21[[#This Row],[WIN_OSE]]=0,('Summary Sheet'!$O$1)-('Summary Sheet'!$O$1*2%),-'Summary Sheet'!$O$1*(March_21[[#This Row],[BSP]]-1))</f>
        <v>1.96</v>
      </c>
    </row>
    <row r="2646" spans="1:15" x14ac:dyDescent="0.25">
      <c r="A2646">
        <v>180836960</v>
      </c>
      <c r="B2646" s="1" t="s">
        <v>16</v>
      </c>
      <c r="C2646" s="1" t="s">
        <v>3130</v>
      </c>
      <c r="D2646" s="1" t="s">
        <v>7041</v>
      </c>
      <c r="E2646" s="1" t="s">
        <v>314</v>
      </c>
      <c r="F2646" s="1" t="s">
        <v>194</v>
      </c>
      <c r="G2646" s="2">
        <v>44275</v>
      </c>
      <c r="H2646" s="3">
        <v>0.51666666666666672</v>
      </c>
      <c r="I2646">
        <v>24604149</v>
      </c>
      <c r="J2646">
        <v>5</v>
      </c>
      <c r="K2646" s="1" t="s">
        <v>1292</v>
      </c>
      <c r="L2646">
        <v>1</v>
      </c>
      <c r="M2646" s="4">
        <v>1.8667970306859072</v>
      </c>
      <c r="N2646" s="5">
        <v>25621.279999999999</v>
      </c>
      <c r="O2646" s="5">
        <f>IF(March_21[[#This Row],[WIN_OSE]]=0,('Summary Sheet'!$O$1)-('Summary Sheet'!$O$1*2%),-'Summary Sheet'!$O$1*(March_21[[#This Row],[BSP]]-1))</f>
        <v>-1.7335940613718144</v>
      </c>
    </row>
    <row r="2647" spans="1:15" x14ac:dyDescent="0.25">
      <c r="A2647">
        <v>180836962</v>
      </c>
      <c r="B2647" s="1" t="s">
        <v>16</v>
      </c>
      <c r="C2647" s="1" t="s">
        <v>3130</v>
      </c>
      <c r="D2647" s="1" t="s">
        <v>7041</v>
      </c>
      <c r="E2647" s="1" t="s">
        <v>37</v>
      </c>
      <c r="F2647" s="1" t="s">
        <v>168</v>
      </c>
      <c r="G2647" s="2">
        <v>44275</v>
      </c>
      <c r="H2647" s="3">
        <v>0.52708333333333335</v>
      </c>
      <c r="I2647">
        <v>38874310</v>
      </c>
      <c r="J2647">
        <v>5</v>
      </c>
      <c r="K2647" s="1" t="s">
        <v>6919</v>
      </c>
      <c r="L2647">
        <v>0</v>
      </c>
      <c r="M2647" s="4">
        <v>3.0006913801635893</v>
      </c>
      <c r="N2647" s="5">
        <v>10328.24</v>
      </c>
      <c r="O2647" s="5">
        <f>IF(March_21[[#This Row],[WIN_OSE]]=0,('Summary Sheet'!$O$1)-('Summary Sheet'!$O$1*2%),-'Summary Sheet'!$O$1*(March_21[[#This Row],[BSP]]-1))</f>
        <v>1.96</v>
      </c>
    </row>
    <row r="2648" spans="1:15" x14ac:dyDescent="0.25">
      <c r="A2648">
        <v>180836964</v>
      </c>
      <c r="B2648" s="1" t="s">
        <v>16</v>
      </c>
      <c r="C2648" s="1" t="s">
        <v>3130</v>
      </c>
      <c r="D2648" s="1" t="s">
        <v>7041</v>
      </c>
      <c r="E2648" s="1" t="s">
        <v>65</v>
      </c>
      <c r="F2648" s="1" t="s">
        <v>168</v>
      </c>
      <c r="G2648" s="2">
        <v>44275</v>
      </c>
      <c r="H2648" s="3">
        <v>0.53749999999999998</v>
      </c>
      <c r="I2648">
        <v>36161095</v>
      </c>
      <c r="J2648">
        <v>6</v>
      </c>
      <c r="K2648" s="1" t="s">
        <v>317</v>
      </c>
      <c r="L2648">
        <v>1</v>
      </c>
      <c r="M2648" s="4">
        <v>2.6743784591663013</v>
      </c>
      <c r="N2648" s="5">
        <v>18167.62</v>
      </c>
      <c r="O2648" s="5">
        <f>IF(March_21[[#This Row],[WIN_OSE]]=0,('Summary Sheet'!$O$1)-('Summary Sheet'!$O$1*2%),-'Summary Sheet'!$O$1*(March_21[[#This Row],[BSP]]-1))</f>
        <v>-3.3487569183326027</v>
      </c>
    </row>
    <row r="2649" spans="1:15" x14ac:dyDescent="0.25">
      <c r="A2649">
        <v>180836966</v>
      </c>
      <c r="B2649" s="1" t="s">
        <v>16</v>
      </c>
      <c r="C2649" s="1" t="s">
        <v>3130</v>
      </c>
      <c r="D2649" s="1" t="s">
        <v>7041</v>
      </c>
      <c r="E2649" s="1" t="s">
        <v>47</v>
      </c>
      <c r="F2649" s="1" t="s">
        <v>168</v>
      </c>
      <c r="G2649" s="2">
        <v>44275</v>
      </c>
      <c r="H2649" s="3">
        <v>0.54791666666666672</v>
      </c>
      <c r="I2649">
        <v>28601793</v>
      </c>
      <c r="J2649">
        <v>6</v>
      </c>
      <c r="K2649" s="1" t="s">
        <v>5766</v>
      </c>
      <c r="L2649">
        <v>1</v>
      </c>
      <c r="M2649" s="4">
        <v>3.5557371180000001</v>
      </c>
      <c r="N2649" s="5">
        <v>9057.2000000000007</v>
      </c>
      <c r="O2649" s="5">
        <f>IF(March_21[[#This Row],[WIN_OSE]]=0,('Summary Sheet'!$O$1)-('Summary Sheet'!$O$1*2%),-'Summary Sheet'!$O$1*(March_21[[#This Row],[BSP]]-1))</f>
        <v>-5.1114742360000003</v>
      </c>
    </row>
    <row r="2650" spans="1:15" x14ac:dyDescent="0.25">
      <c r="A2650">
        <v>180836968</v>
      </c>
      <c r="B2650" s="1" t="s">
        <v>16</v>
      </c>
      <c r="C2650" s="1" t="s">
        <v>3130</v>
      </c>
      <c r="D2650" s="1" t="s">
        <v>7041</v>
      </c>
      <c r="E2650" s="1" t="s">
        <v>37</v>
      </c>
      <c r="F2650" s="1" t="s">
        <v>168</v>
      </c>
      <c r="G2650" s="2">
        <v>44275</v>
      </c>
      <c r="H2650" s="3">
        <v>0.55833333333333335</v>
      </c>
      <c r="I2650">
        <v>38874313</v>
      </c>
      <c r="J2650">
        <v>2</v>
      </c>
      <c r="K2650" s="1" t="s">
        <v>4916</v>
      </c>
      <c r="L2650">
        <v>1</v>
      </c>
      <c r="M2650" s="4">
        <v>2.4571557679999998</v>
      </c>
      <c r="N2650" s="5">
        <v>14957.56</v>
      </c>
      <c r="O2650" s="5">
        <f>IF(March_21[[#This Row],[WIN_OSE]]=0,('Summary Sheet'!$O$1)-('Summary Sheet'!$O$1*2%),-'Summary Sheet'!$O$1*(March_21[[#This Row],[BSP]]-1))</f>
        <v>-2.9143115359999996</v>
      </c>
    </row>
    <row r="2651" spans="1:15" x14ac:dyDescent="0.25">
      <c r="A2651">
        <v>180836970</v>
      </c>
      <c r="B2651" s="1" t="s">
        <v>16</v>
      </c>
      <c r="C2651" s="1" t="s">
        <v>3130</v>
      </c>
      <c r="D2651" s="1" t="s">
        <v>7041</v>
      </c>
      <c r="E2651" s="1" t="s">
        <v>24</v>
      </c>
      <c r="F2651" s="1" t="s">
        <v>168</v>
      </c>
      <c r="G2651" s="2">
        <v>44275</v>
      </c>
      <c r="H2651" s="3">
        <v>0.56874999999999998</v>
      </c>
      <c r="I2651">
        <v>28791716</v>
      </c>
      <c r="J2651">
        <v>3</v>
      </c>
      <c r="K2651" s="1" t="s">
        <v>6268</v>
      </c>
      <c r="L2651">
        <v>0</v>
      </c>
      <c r="M2651" s="4">
        <v>3.3855732500000002</v>
      </c>
      <c r="N2651" s="5">
        <v>9211.56</v>
      </c>
      <c r="O2651" s="5">
        <f>IF(March_21[[#This Row],[WIN_OSE]]=0,('Summary Sheet'!$O$1)-('Summary Sheet'!$O$1*2%),-'Summary Sheet'!$O$1*(March_21[[#This Row],[BSP]]-1))</f>
        <v>1.96</v>
      </c>
    </row>
    <row r="2652" spans="1:15" x14ac:dyDescent="0.25">
      <c r="A2652">
        <v>180836986</v>
      </c>
      <c r="B2652" s="1" t="s">
        <v>19</v>
      </c>
      <c r="C2652" s="1" t="s">
        <v>3129</v>
      </c>
      <c r="D2652" s="1" t="s">
        <v>7041</v>
      </c>
      <c r="E2652" s="1" t="s">
        <v>32</v>
      </c>
      <c r="F2652" s="1" t="s">
        <v>54</v>
      </c>
      <c r="G2652" s="2">
        <v>44275</v>
      </c>
      <c r="H2652" s="3">
        <v>0.58611111111111114</v>
      </c>
      <c r="I2652">
        <v>38756507</v>
      </c>
      <c r="J2652">
        <v>4</v>
      </c>
      <c r="K2652" s="1" t="s">
        <v>6687</v>
      </c>
      <c r="L2652">
        <v>1</v>
      </c>
      <c r="M2652" s="4">
        <v>2.94</v>
      </c>
      <c r="N2652" s="5">
        <v>11138.8</v>
      </c>
      <c r="O2652" s="5">
        <f>IF(March_21[[#This Row],[WIN_OSE]]=0,('Summary Sheet'!$O$1)-('Summary Sheet'!$O$1*2%),-'Summary Sheet'!$O$1*(March_21[[#This Row],[BSP]]-1))</f>
        <v>-3.88</v>
      </c>
    </row>
    <row r="2653" spans="1:15" x14ac:dyDescent="0.25">
      <c r="A2653">
        <v>180836988</v>
      </c>
      <c r="B2653" s="1" t="s">
        <v>19</v>
      </c>
      <c r="C2653" s="1" t="s">
        <v>3129</v>
      </c>
      <c r="D2653" s="1" t="s">
        <v>7041</v>
      </c>
      <c r="E2653" s="1" t="s">
        <v>48</v>
      </c>
      <c r="F2653" s="1" t="s">
        <v>54</v>
      </c>
      <c r="G2653" s="2">
        <v>44275</v>
      </c>
      <c r="H2653" s="3">
        <v>0.59652777777777777</v>
      </c>
      <c r="I2653">
        <v>26228329</v>
      </c>
      <c r="J2653">
        <v>3</v>
      </c>
      <c r="K2653" s="1" t="s">
        <v>6889</v>
      </c>
      <c r="L2653">
        <v>0</v>
      </c>
      <c r="M2653" s="4">
        <v>3.45</v>
      </c>
      <c r="N2653" s="5">
        <v>8024.62</v>
      </c>
      <c r="O2653" s="5">
        <f>IF(March_21[[#This Row],[WIN_OSE]]=0,('Summary Sheet'!$O$1)-('Summary Sheet'!$O$1*2%),-'Summary Sheet'!$O$1*(March_21[[#This Row],[BSP]]-1))</f>
        <v>1.96</v>
      </c>
    </row>
    <row r="2654" spans="1:15" x14ac:dyDescent="0.25">
      <c r="A2654">
        <v>180836990</v>
      </c>
      <c r="B2654" s="1" t="s">
        <v>19</v>
      </c>
      <c r="C2654" s="1" t="s">
        <v>3129</v>
      </c>
      <c r="D2654" s="1" t="s">
        <v>7041</v>
      </c>
      <c r="E2654" s="1" t="s">
        <v>32</v>
      </c>
      <c r="F2654" s="1" t="s">
        <v>54</v>
      </c>
      <c r="G2654" s="2">
        <v>44275</v>
      </c>
      <c r="H2654" s="3">
        <v>0.60833333333333328</v>
      </c>
      <c r="I2654">
        <v>36017771</v>
      </c>
      <c r="J2654">
        <v>1</v>
      </c>
      <c r="K2654" s="1" t="s">
        <v>351</v>
      </c>
      <c r="L2654">
        <v>1</v>
      </c>
      <c r="M2654" s="4">
        <v>4.0999999999999996</v>
      </c>
      <c r="N2654" s="5">
        <v>4027.18</v>
      </c>
      <c r="O2654" s="5">
        <f>IF(March_21[[#This Row],[WIN_OSE]]=0,('Summary Sheet'!$O$1)-('Summary Sheet'!$O$1*2%),-'Summary Sheet'!$O$1*(March_21[[#This Row],[BSP]]-1))</f>
        <v>-6.1999999999999993</v>
      </c>
    </row>
    <row r="2655" spans="1:15" x14ac:dyDescent="0.25">
      <c r="A2655">
        <v>180836992</v>
      </c>
      <c r="B2655" s="1" t="s">
        <v>19</v>
      </c>
      <c r="C2655" s="1" t="s">
        <v>3129</v>
      </c>
      <c r="D2655" s="1" t="s">
        <v>7041</v>
      </c>
      <c r="E2655" s="1" t="s">
        <v>41</v>
      </c>
      <c r="F2655" s="1" t="s">
        <v>54</v>
      </c>
      <c r="G2655" s="2">
        <v>44275</v>
      </c>
      <c r="H2655" s="3">
        <v>0.62083333333333335</v>
      </c>
      <c r="I2655">
        <v>35425027</v>
      </c>
      <c r="J2655">
        <v>3</v>
      </c>
      <c r="K2655" s="1" t="s">
        <v>4544</v>
      </c>
      <c r="L2655">
        <v>0</v>
      </c>
      <c r="M2655" s="4">
        <v>3.5979840774469354</v>
      </c>
      <c r="N2655" s="5">
        <v>5191.88</v>
      </c>
      <c r="O2655" s="5">
        <f>IF(March_21[[#This Row],[WIN_OSE]]=0,('Summary Sheet'!$O$1)-('Summary Sheet'!$O$1*2%),-'Summary Sheet'!$O$1*(March_21[[#This Row],[BSP]]-1))</f>
        <v>1.96</v>
      </c>
    </row>
    <row r="2656" spans="1:15" x14ac:dyDescent="0.25">
      <c r="A2656">
        <v>180836996</v>
      </c>
      <c r="B2656" s="1" t="s">
        <v>19</v>
      </c>
      <c r="C2656" s="1" t="s">
        <v>3129</v>
      </c>
      <c r="D2656" s="1" t="s">
        <v>7041</v>
      </c>
      <c r="E2656" s="1" t="s">
        <v>39</v>
      </c>
      <c r="F2656" s="1" t="s">
        <v>54</v>
      </c>
      <c r="G2656" s="2">
        <v>44275</v>
      </c>
      <c r="H2656" s="3">
        <v>0.6430555555555556</v>
      </c>
      <c r="I2656">
        <v>38692512</v>
      </c>
      <c r="J2656">
        <v>5</v>
      </c>
      <c r="K2656" s="1" t="s">
        <v>6005</v>
      </c>
      <c r="L2656">
        <v>1</v>
      </c>
      <c r="M2656" s="4">
        <v>3.6</v>
      </c>
      <c r="N2656" s="5">
        <v>10674.48</v>
      </c>
      <c r="O2656" s="5">
        <f>IF(March_21[[#This Row],[WIN_OSE]]=0,('Summary Sheet'!$O$1)-('Summary Sheet'!$O$1*2%),-'Summary Sheet'!$O$1*(March_21[[#This Row],[BSP]]-1))</f>
        <v>-5.2</v>
      </c>
    </row>
    <row r="2657" spans="1:15" x14ac:dyDescent="0.25">
      <c r="A2657">
        <v>180836998</v>
      </c>
      <c r="B2657" s="1" t="s">
        <v>19</v>
      </c>
      <c r="C2657" s="1" t="s">
        <v>3129</v>
      </c>
      <c r="D2657" s="1" t="s">
        <v>7041</v>
      </c>
      <c r="E2657" s="1" t="s">
        <v>39</v>
      </c>
      <c r="F2657" s="1" t="s">
        <v>54</v>
      </c>
      <c r="G2657" s="2">
        <v>44275</v>
      </c>
      <c r="H2657" s="3">
        <v>0.65555555555555556</v>
      </c>
      <c r="I2657">
        <v>37215217</v>
      </c>
      <c r="J2657">
        <v>4</v>
      </c>
      <c r="K2657" s="1" t="s">
        <v>5553</v>
      </c>
      <c r="L2657">
        <v>0</v>
      </c>
      <c r="M2657" s="4">
        <v>3.35</v>
      </c>
      <c r="N2657" s="5">
        <v>4294.18</v>
      </c>
      <c r="O2657" s="5">
        <f>IF(March_21[[#This Row],[WIN_OSE]]=0,('Summary Sheet'!$O$1)-('Summary Sheet'!$O$1*2%),-'Summary Sheet'!$O$1*(March_21[[#This Row],[BSP]]-1))</f>
        <v>1.96</v>
      </c>
    </row>
    <row r="2658" spans="1:15" x14ac:dyDescent="0.25">
      <c r="A2658">
        <v>180837000</v>
      </c>
      <c r="B2658" s="1" t="s">
        <v>19</v>
      </c>
      <c r="C2658" s="1" t="s">
        <v>3129</v>
      </c>
      <c r="D2658" s="1" t="s">
        <v>7041</v>
      </c>
      <c r="E2658" s="1" t="s">
        <v>48</v>
      </c>
      <c r="F2658" s="1" t="s">
        <v>54</v>
      </c>
      <c r="G2658" s="2">
        <v>44275</v>
      </c>
      <c r="H2658" s="3">
        <v>0.6694444444444444</v>
      </c>
      <c r="I2658">
        <v>38874883</v>
      </c>
      <c r="J2658">
        <v>4</v>
      </c>
      <c r="K2658" s="1" t="s">
        <v>4891</v>
      </c>
      <c r="L2658">
        <v>1</v>
      </c>
      <c r="M2658" s="4">
        <v>2.84</v>
      </c>
      <c r="N2658" s="5">
        <v>11878.7</v>
      </c>
      <c r="O2658" s="5">
        <f>IF(March_21[[#This Row],[WIN_OSE]]=0,('Summary Sheet'!$O$1)-('Summary Sheet'!$O$1*2%),-'Summary Sheet'!$O$1*(March_21[[#This Row],[BSP]]-1))</f>
        <v>-3.6799999999999997</v>
      </c>
    </row>
    <row r="2659" spans="1:15" x14ac:dyDescent="0.25">
      <c r="A2659">
        <v>180837002</v>
      </c>
      <c r="B2659" s="1" t="s">
        <v>19</v>
      </c>
      <c r="C2659" s="1" t="s">
        <v>3129</v>
      </c>
      <c r="D2659" s="1" t="s">
        <v>7041</v>
      </c>
      <c r="E2659" s="1" t="s">
        <v>43</v>
      </c>
      <c r="F2659" s="1" t="s">
        <v>54</v>
      </c>
      <c r="G2659" s="2">
        <v>44275</v>
      </c>
      <c r="H2659" s="3">
        <v>0.68263888888888891</v>
      </c>
      <c r="I2659">
        <v>38182371</v>
      </c>
      <c r="J2659">
        <v>6</v>
      </c>
      <c r="K2659" s="1" t="s">
        <v>5269</v>
      </c>
      <c r="L2659">
        <v>0</v>
      </c>
      <c r="M2659" s="4">
        <v>2.4298859682462721</v>
      </c>
      <c r="N2659" s="5">
        <v>20819.599999999999</v>
      </c>
      <c r="O2659" s="5">
        <f>IF(March_21[[#This Row],[WIN_OSE]]=0,('Summary Sheet'!$O$1)-('Summary Sheet'!$O$1*2%),-'Summary Sheet'!$O$1*(March_21[[#This Row],[BSP]]-1))</f>
        <v>1.96</v>
      </c>
    </row>
    <row r="2660" spans="1:15" x14ac:dyDescent="0.25">
      <c r="A2660">
        <v>180837004</v>
      </c>
      <c r="B2660" s="1" t="s">
        <v>19</v>
      </c>
      <c r="C2660" s="1" t="s">
        <v>3129</v>
      </c>
      <c r="D2660" s="1" t="s">
        <v>7041</v>
      </c>
      <c r="E2660" s="1" t="s">
        <v>41</v>
      </c>
      <c r="F2660" s="1" t="s">
        <v>54</v>
      </c>
      <c r="G2660" s="2">
        <v>44275</v>
      </c>
      <c r="H2660" s="3">
        <v>0.69652777777777775</v>
      </c>
      <c r="I2660">
        <v>38874886</v>
      </c>
      <c r="J2660">
        <v>3</v>
      </c>
      <c r="K2660" s="1" t="s">
        <v>3902</v>
      </c>
      <c r="L2660">
        <v>0</v>
      </c>
      <c r="M2660" s="4">
        <v>3.4888280542957366</v>
      </c>
      <c r="N2660" s="5">
        <v>12211.5</v>
      </c>
      <c r="O2660" s="5">
        <f>IF(March_21[[#This Row],[WIN_OSE]]=0,('Summary Sheet'!$O$1)-('Summary Sheet'!$O$1*2%),-'Summary Sheet'!$O$1*(March_21[[#This Row],[BSP]]-1))</f>
        <v>1.96</v>
      </c>
    </row>
    <row r="2661" spans="1:15" x14ac:dyDescent="0.25">
      <c r="A2661">
        <v>180837006</v>
      </c>
      <c r="B2661" s="1" t="s">
        <v>19</v>
      </c>
      <c r="C2661" s="1" t="s">
        <v>3129</v>
      </c>
      <c r="D2661" s="1" t="s">
        <v>7041</v>
      </c>
      <c r="E2661" s="1" t="s">
        <v>48</v>
      </c>
      <c r="F2661" s="1" t="s">
        <v>54</v>
      </c>
      <c r="G2661" s="2">
        <v>44275</v>
      </c>
      <c r="H2661" s="3">
        <v>0.7104166666666667</v>
      </c>
      <c r="I2661">
        <v>25773837</v>
      </c>
      <c r="J2661">
        <v>6</v>
      </c>
      <c r="K2661" s="1" t="s">
        <v>5551</v>
      </c>
      <c r="L2661">
        <v>0</v>
      </c>
      <c r="M2661" s="4">
        <v>3.3888027790000002</v>
      </c>
      <c r="N2661" s="5">
        <v>9950.94</v>
      </c>
      <c r="O2661" s="5">
        <f>IF(March_21[[#This Row],[WIN_OSE]]=0,('Summary Sheet'!$O$1)-('Summary Sheet'!$O$1*2%),-'Summary Sheet'!$O$1*(March_21[[#This Row],[BSP]]-1))</f>
        <v>1.96</v>
      </c>
    </row>
    <row r="2662" spans="1:15" x14ac:dyDescent="0.25">
      <c r="A2662">
        <v>180837008</v>
      </c>
      <c r="B2662" s="1" t="s">
        <v>19</v>
      </c>
      <c r="C2662" s="1" t="s">
        <v>3129</v>
      </c>
      <c r="D2662" s="1" t="s">
        <v>7041</v>
      </c>
      <c r="E2662" s="1" t="s">
        <v>43</v>
      </c>
      <c r="F2662" s="1" t="s">
        <v>54</v>
      </c>
      <c r="G2662" s="2">
        <v>44275</v>
      </c>
      <c r="H2662" s="3">
        <v>0.72361111111111109</v>
      </c>
      <c r="I2662">
        <v>36878114</v>
      </c>
      <c r="J2662">
        <v>1</v>
      </c>
      <c r="K2662" s="1" t="s">
        <v>4709</v>
      </c>
      <c r="L2662">
        <v>1</v>
      </c>
      <c r="M2662" s="4">
        <v>3.05</v>
      </c>
      <c r="N2662" s="5">
        <v>4570.3</v>
      </c>
      <c r="O2662" s="5">
        <f>IF(March_21[[#This Row],[WIN_OSE]]=0,('Summary Sheet'!$O$1)-('Summary Sheet'!$O$1*2%),-'Summary Sheet'!$O$1*(March_21[[#This Row],[BSP]]-1))</f>
        <v>-4.0999999999999996</v>
      </c>
    </row>
    <row r="2663" spans="1:15" x14ac:dyDescent="0.25">
      <c r="A2663">
        <v>180837010</v>
      </c>
      <c r="B2663" s="1" t="s">
        <v>19</v>
      </c>
      <c r="C2663" s="1" t="s">
        <v>3129</v>
      </c>
      <c r="D2663" s="1" t="s">
        <v>7041</v>
      </c>
      <c r="E2663" s="1" t="s">
        <v>30</v>
      </c>
      <c r="F2663" s="1" t="s">
        <v>54</v>
      </c>
      <c r="G2663" s="2">
        <v>44275</v>
      </c>
      <c r="H2663" s="3">
        <v>0.73750000000000004</v>
      </c>
      <c r="I2663">
        <v>36204396</v>
      </c>
      <c r="J2663">
        <v>6</v>
      </c>
      <c r="K2663" s="1" t="s">
        <v>6009</v>
      </c>
      <c r="L2663">
        <v>0</v>
      </c>
      <c r="M2663" s="4">
        <v>3.85</v>
      </c>
      <c r="N2663" s="5">
        <v>7703.58</v>
      </c>
      <c r="O2663" s="5">
        <f>IF(March_21[[#This Row],[WIN_OSE]]=0,('Summary Sheet'!$O$1)-('Summary Sheet'!$O$1*2%),-'Summary Sheet'!$O$1*(March_21[[#This Row],[BSP]]-1))</f>
        <v>1.96</v>
      </c>
    </row>
    <row r="2664" spans="1:15" x14ac:dyDescent="0.25">
      <c r="A2664">
        <v>180837012</v>
      </c>
      <c r="B2664" s="1" t="s">
        <v>19</v>
      </c>
      <c r="C2664" s="1" t="s">
        <v>3129</v>
      </c>
      <c r="D2664" s="1" t="s">
        <v>7041</v>
      </c>
      <c r="E2664" s="1" t="s">
        <v>30</v>
      </c>
      <c r="F2664" s="1" t="s">
        <v>54</v>
      </c>
      <c r="G2664" s="2">
        <v>44275</v>
      </c>
      <c r="H2664" s="3">
        <v>0.74930555555555556</v>
      </c>
      <c r="I2664">
        <v>38773692</v>
      </c>
      <c r="J2664">
        <v>3</v>
      </c>
      <c r="K2664" s="1" t="s">
        <v>6732</v>
      </c>
      <c r="L2664">
        <v>0</v>
      </c>
      <c r="M2664" s="4">
        <v>2.9283168482801014</v>
      </c>
      <c r="N2664" s="5">
        <v>9144.6</v>
      </c>
      <c r="O2664" s="5">
        <f>IF(March_21[[#This Row],[WIN_OSE]]=0,('Summary Sheet'!$O$1)-('Summary Sheet'!$O$1*2%),-'Summary Sheet'!$O$1*(March_21[[#This Row],[BSP]]-1))</f>
        <v>1.96</v>
      </c>
    </row>
    <row r="2665" spans="1:15" x14ac:dyDescent="0.25">
      <c r="A2665">
        <v>180837064</v>
      </c>
      <c r="B2665" s="1" t="s">
        <v>23</v>
      </c>
      <c r="C2665" s="1" t="s">
        <v>3134</v>
      </c>
      <c r="D2665" s="1" t="s">
        <v>7041</v>
      </c>
      <c r="E2665" s="1" t="s">
        <v>47</v>
      </c>
      <c r="F2665" s="1" t="s">
        <v>33</v>
      </c>
      <c r="G2665" s="2">
        <v>44275</v>
      </c>
      <c r="H2665" s="3">
        <v>0.5756944444444444</v>
      </c>
      <c r="I2665">
        <v>26414358</v>
      </c>
      <c r="J2665">
        <v>2</v>
      </c>
      <c r="K2665" s="1" t="s">
        <v>6427</v>
      </c>
      <c r="L2665">
        <v>1</v>
      </c>
      <c r="M2665" s="4">
        <v>1.9052140095989305</v>
      </c>
      <c r="N2665" s="5">
        <v>17251.62</v>
      </c>
      <c r="O2665" s="5">
        <f>IF(March_21[[#This Row],[WIN_OSE]]=0,('Summary Sheet'!$O$1)-('Summary Sheet'!$O$1*2%),-'Summary Sheet'!$O$1*(March_21[[#This Row],[BSP]]-1))</f>
        <v>-1.810428019197861</v>
      </c>
    </row>
    <row r="2666" spans="1:15" x14ac:dyDescent="0.25">
      <c r="A2666">
        <v>180837066</v>
      </c>
      <c r="B2666" s="1" t="s">
        <v>23</v>
      </c>
      <c r="C2666" s="1" t="s">
        <v>3134</v>
      </c>
      <c r="D2666" s="1" t="s">
        <v>7041</v>
      </c>
      <c r="E2666" s="1" t="s">
        <v>32</v>
      </c>
      <c r="F2666" s="1" t="s">
        <v>33</v>
      </c>
      <c r="G2666" s="2">
        <v>44275</v>
      </c>
      <c r="H2666" s="3">
        <v>0.58819444444444446</v>
      </c>
      <c r="I2666">
        <v>27721264</v>
      </c>
      <c r="J2666">
        <v>1</v>
      </c>
      <c r="K2666" s="1" t="s">
        <v>4013</v>
      </c>
      <c r="L2666">
        <v>0</v>
      </c>
      <c r="M2666" s="4">
        <v>4.3</v>
      </c>
      <c r="N2666" s="5">
        <v>2927.12</v>
      </c>
      <c r="O2666" s="5">
        <f>IF(March_21[[#This Row],[WIN_OSE]]=0,('Summary Sheet'!$O$1)-('Summary Sheet'!$O$1*2%),-'Summary Sheet'!$O$1*(March_21[[#This Row],[BSP]]-1))</f>
        <v>1.96</v>
      </c>
    </row>
    <row r="2667" spans="1:15" x14ac:dyDescent="0.25">
      <c r="A2667">
        <v>180837068</v>
      </c>
      <c r="B2667" s="1" t="s">
        <v>23</v>
      </c>
      <c r="C2667" s="1" t="s">
        <v>3134</v>
      </c>
      <c r="D2667" s="1" t="s">
        <v>7041</v>
      </c>
      <c r="E2667" s="1" t="s">
        <v>41</v>
      </c>
      <c r="F2667" s="1" t="s">
        <v>33</v>
      </c>
      <c r="G2667" s="2">
        <v>44275</v>
      </c>
      <c r="H2667" s="3">
        <v>0.59930555555555554</v>
      </c>
      <c r="I2667">
        <v>26822843</v>
      </c>
      <c r="J2667">
        <v>1</v>
      </c>
      <c r="K2667" s="1" t="s">
        <v>6563</v>
      </c>
      <c r="L2667">
        <v>0</v>
      </c>
      <c r="M2667" s="4">
        <v>2.1410798866431655</v>
      </c>
      <c r="N2667" s="5">
        <v>13135.68</v>
      </c>
      <c r="O2667" s="5">
        <f>IF(March_21[[#This Row],[WIN_OSE]]=0,('Summary Sheet'!$O$1)-('Summary Sheet'!$O$1*2%),-'Summary Sheet'!$O$1*(March_21[[#This Row],[BSP]]-1))</f>
        <v>1.96</v>
      </c>
    </row>
    <row r="2668" spans="1:15" x14ac:dyDescent="0.25">
      <c r="A2668">
        <v>180837070</v>
      </c>
      <c r="B2668" s="1" t="s">
        <v>23</v>
      </c>
      <c r="C2668" s="1" t="s">
        <v>3134</v>
      </c>
      <c r="D2668" s="1" t="s">
        <v>7041</v>
      </c>
      <c r="E2668" s="1" t="s">
        <v>32</v>
      </c>
      <c r="F2668" s="1" t="s">
        <v>33</v>
      </c>
      <c r="G2668" s="2">
        <v>44275</v>
      </c>
      <c r="H2668" s="3">
        <v>0.61250000000000004</v>
      </c>
      <c r="I2668">
        <v>38633098</v>
      </c>
      <c r="J2668">
        <v>6</v>
      </c>
      <c r="K2668" s="1" t="s">
        <v>4051</v>
      </c>
      <c r="L2668">
        <v>0</v>
      </c>
      <c r="M2668" s="4">
        <v>4.4560774839999997</v>
      </c>
      <c r="N2668" s="5">
        <v>2752.66</v>
      </c>
      <c r="O2668" s="5">
        <f>IF(March_21[[#This Row],[WIN_OSE]]=0,('Summary Sheet'!$O$1)-('Summary Sheet'!$O$1*2%),-'Summary Sheet'!$O$1*(March_21[[#This Row],[BSP]]-1))</f>
        <v>1.96</v>
      </c>
    </row>
    <row r="2669" spans="1:15" x14ac:dyDescent="0.25">
      <c r="A2669">
        <v>180837072</v>
      </c>
      <c r="B2669" s="1" t="s">
        <v>23</v>
      </c>
      <c r="C2669" s="1" t="s">
        <v>3134</v>
      </c>
      <c r="D2669" s="1" t="s">
        <v>7041</v>
      </c>
      <c r="E2669" s="1" t="s">
        <v>328</v>
      </c>
      <c r="F2669" s="1" t="s">
        <v>35</v>
      </c>
      <c r="G2669" s="2">
        <v>44275</v>
      </c>
      <c r="H2669" s="3">
        <v>0.62638888888888888</v>
      </c>
      <c r="I2669">
        <v>19885067</v>
      </c>
      <c r="J2669">
        <v>1</v>
      </c>
      <c r="K2669" s="1" t="s">
        <v>6441</v>
      </c>
      <c r="L2669">
        <v>0</v>
      </c>
      <c r="M2669" s="4">
        <v>3.6</v>
      </c>
      <c r="N2669" s="5">
        <v>4574.9399999999996</v>
      </c>
      <c r="O2669" s="5">
        <f>IF(March_21[[#This Row],[WIN_OSE]]=0,('Summary Sheet'!$O$1)-('Summary Sheet'!$O$1*2%),-'Summary Sheet'!$O$1*(March_21[[#This Row],[BSP]]-1))</f>
        <v>1.96</v>
      </c>
    </row>
    <row r="2670" spans="1:15" x14ac:dyDescent="0.25">
      <c r="A2670">
        <v>180837074</v>
      </c>
      <c r="B2670" s="1" t="s">
        <v>23</v>
      </c>
      <c r="C2670" s="1" t="s">
        <v>3134</v>
      </c>
      <c r="D2670" s="1" t="s">
        <v>7041</v>
      </c>
      <c r="E2670" s="1" t="s">
        <v>346</v>
      </c>
      <c r="F2670" s="1" t="s">
        <v>35</v>
      </c>
      <c r="G2670" s="2">
        <v>44275</v>
      </c>
      <c r="H2670" s="3">
        <v>0.63749999999999996</v>
      </c>
      <c r="I2670">
        <v>35495876</v>
      </c>
      <c r="J2670">
        <v>1</v>
      </c>
      <c r="K2670" s="1" t="s">
        <v>6324</v>
      </c>
      <c r="L2670">
        <v>0</v>
      </c>
      <c r="M2670" s="4">
        <v>3.4721958374237878</v>
      </c>
      <c r="N2670" s="5">
        <v>5753.54</v>
      </c>
      <c r="O2670" s="5">
        <f>IF(March_21[[#This Row],[WIN_OSE]]=0,('Summary Sheet'!$O$1)-('Summary Sheet'!$O$1*2%),-'Summary Sheet'!$O$1*(March_21[[#This Row],[BSP]]-1))</f>
        <v>1.96</v>
      </c>
    </row>
    <row r="2671" spans="1:15" x14ac:dyDescent="0.25">
      <c r="A2671">
        <v>180837076</v>
      </c>
      <c r="B2671" s="1" t="s">
        <v>23</v>
      </c>
      <c r="C2671" s="1" t="s">
        <v>3134</v>
      </c>
      <c r="D2671" s="1" t="s">
        <v>7041</v>
      </c>
      <c r="E2671" s="1" t="s">
        <v>64</v>
      </c>
      <c r="F2671" s="1" t="s">
        <v>35</v>
      </c>
      <c r="G2671" s="2">
        <v>44275</v>
      </c>
      <c r="H2671" s="3">
        <v>0.65138888888888891</v>
      </c>
      <c r="I2671">
        <v>27337052</v>
      </c>
      <c r="J2671">
        <v>5</v>
      </c>
      <c r="K2671" s="1" t="s">
        <v>544</v>
      </c>
      <c r="L2671">
        <v>0</v>
      </c>
      <c r="M2671" s="4">
        <v>3.5175947829999998</v>
      </c>
      <c r="N2671" s="5">
        <v>6052.62</v>
      </c>
      <c r="O2671" s="5">
        <f>IF(March_21[[#This Row],[WIN_OSE]]=0,('Summary Sheet'!$O$1)-('Summary Sheet'!$O$1*2%),-'Summary Sheet'!$O$1*(March_21[[#This Row],[BSP]]-1))</f>
        <v>1.96</v>
      </c>
    </row>
    <row r="2672" spans="1:15" x14ac:dyDescent="0.25">
      <c r="A2672">
        <v>180837078</v>
      </c>
      <c r="B2672" s="1" t="s">
        <v>23</v>
      </c>
      <c r="C2672" s="1" t="s">
        <v>3134</v>
      </c>
      <c r="D2672" s="1" t="s">
        <v>7041</v>
      </c>
      <c r="E2672" s="1" t="s">
        <v>64</v>
      </c>
      <c r="F2672" s="1" t="s">
        <v>35</v>
      </c>
      <c r="G2672" s="2">
        <v>44275</v>
      </c>
      <c r="H2672" s="3">
        <v>0.66527777777777775</v>
      </c>
      <c r="I2672">
        <v>37888902</v>
      </c>
      <c r="J2672">
        <v>2</v>
      </c>
      <c r="K2672" s="1" t="s">
        <v>4650</v>
      </c>
      <c r="L2672">
        <v>0</v>
      </c>
      <c r="M2672" s="4">
        <v>4.2265096398472091</v>
      </c>
      <c r="N2672" s="5">
        <v>5226.5200000000004</v>
      </c>
      <c r="O2672" s="5">
        <f>IF(March_21[[#This Row],[WIN_OSE]]=0,('Summary Sheet'!$O$1)-('Summary Sheet'!$O$1*2%),-'Summary Sheet'!$O$1*(March_21[[#This Row],[BSP]]-1))</f>
        <v>1.96</v>
      </c>
    </row>
    <row r="2673" spans="1:15" x14ac:dyDescent="0.25">
      <c r="A2673">
        <v>180837080</v>
      </c>
      <c r="B2673" s="1" t="s">
        <v>23</v>
      </c>
      <c r="C2673" s="1" t="s">
        <v>3134</v>
      </c>
      <c r="D2673" s="1" t="s">
        <v>7041</v>
      </c>
      <c r="E2673" s="1" t="s">
        <v>49</v>
      </c>
      <c r="F2673" s="1" t="s">
        <v>50</v>
      </c>
      <c r="G2673" s="2">
        <v>44275</v>
      </c>
      <c r="H2673" s="3">
        <v>0.6791666666666667</v>
      </c>
      <c r="I2673">
        <v>2453912</v>
      </c>
      <c r="J2673">
        <v>1</v>
      </c>
      <c r="K2673" s="1" t="s">
        <v>5842</v>
      </c>
      <c r="L2673">
        <v>0</v>
      </c>
      <c r="M2673" s="4">
        <v>2.74</v>
      </c>
      <c r="N2673" s="5">
        <v>7938.48</v>
      </c>
      <c r="O2673" s="5">
        <f>IF(March_21[[#This Row],[WIN_OSE]]=0,('Summary Sheet'!$O$1)-('Summary Sheet'!$O$1*2%),-'Summary Sheet'!$O$1*(March_21[[#This Row],[BSP]]-1))</f>
        <v>1.96</v>
      </c>
    </row>
    <row r="2674" spans="1:15" x14ac:dyDescent="0.25">
      <c r="A2674">
        <v>180837082</v>
      </c>
      <c r="B2674" s="1" t="s">
        <v>23</v>
      </c>
      <c r="C2674" s="1" t="s">
        <v>3134</v>
      </c>
      <c r="D2674" s="1" t="s">
        <v>7041</v>
      </c>
      <c r="E2674" s="1" t="s">
        <v>346</v>
      </c>
      <c r="F2674" s="1" t="s">
        <v>35</v>
      </c>
      <c r="G2674" s="2">
        <v>44275</v>
      </c>
      <c r="H2674" s="3">
        <v>0.69305555555555554</v>
      </c>
      <c r="I2674">
        <v>38217916</v>
      </c>
      <c r="J2674">
        <v>2</v>
      </c>
      <c r="K2674" s="1" t="s">
        <v>6436</v>
      </c>
      <c r="L2674">
        <v>1</v>
      </c>
      <c r="M2674" s="4">
        <v>3.3718234803085214</v>
      </c>
      <c r="N2674" s="5">
        <v>7405.52</v>
      </c>
      <c r="O2674" s="5">
        <f>IF(March_21[[#This Row],[WIN_OSE]]=0,('Summary Sheet'!$O$1)-('Summary Sheet'!$O$1*2%),-'Summary Sheet'!$O$1*(March_21[[#This Row],[BSP]]-1))</f>
        <v>-4.7436469606170428</v>
      </c>
    </row>
    <row r="2675" spans="1:15" x14ac:dyDescent="0.25">
      <c r="A2675">
        <v>180837084</v>
      </c>
      <c r="B2675" s="1" t="s">
        <v>23</v>
      </c>
      <c r="C2675" s="1" t="s">
        <v>3134</v>
      </c>
      <c r="D2675" s="1" t="s">
        <v>7041</v>
      </c>
      <c r="E2675" s="1" t="s">
        <v>328</v>
      </c>
      <c r="F2675" s="1" t="s">
        <v>35</v>
      </c>
      <c r="G2675" s="2">
        <v>44275</v>
      </c>
      <c r="H2675" s="3">
        <v>0.70694444444444449</v>
      </c>
      <c r="I2675">
        <v>37309908</v>
      </c>
      <c r="J2675">
        <v>4</v>
      </c>
      <c r="K2675" s="1" t="s">
        <v>6567</v>
      </c>
      <c r="L2675">
        <v>1</v>
      </c>
      <c r="M2675" s="4">
        <v>3.0759094841536729</v>
      </c>
      <c r="N2675" s="5">
        <v>11105.68</v>
      </c>
      <c r="O2675" s="5">
        <f>IF(March_21[[#This Row],[WIN_OSE]]=0,('Summary Sheet'!$O$1)-('Summary Sheet'!$O$1*2%),-'Summary Sheet'!$O$1*(March_21[[#This Row],[BSP]]-1))</f>
        <v>-4.1518189683073459</v>
      </c>
    </row>
    <row r="2676" spans="1:15" x14ac:dyDescent="0.25">
      <c r="A2676">
        <v>180837086</v>
      </c>
      <c r="B2676" s="1" t="s">
        <v>23</v>
      </c>
      <c r="C2676" s="1" t="s">
        <v>3134</v>
      </c>
      <c r="D2676" s="1" t="s">
        <v>7041</v>
      </c>
      <c r="E2676" s="1" t="s">
        <v>328</v>
      </c>
      <c r="F2676" s="1" t="s">
        <v>35</v>
      </c>
      <c r="G2676" s="2">
        <v>44275</v>
      </c>
      <c r="H2676" s="3">
        <v>0.72083333333333333</v>
      </c>
      <c r="I2676">
        <v>38557646</v>
      </c>
      <c r="J2676">
        <v>1</v>
      </c>
      <c r="K2676" s="1" t="s">
        <v>6434</v>
      </c>
      <c r="L2676">
        <v>0</v>
      </c>
      <c r="M2676" s="4">
        <v>2.8</v>
      </c>
      <c r="N2676" s="5">
        <v>19313.900000000001</v>
      </c>
      <c r="O2676" s="5">
        <f>IF(March_21[[#This Row],[WIN_OSE]]=0,('Summary Sheet'!$O$1)-('Summary Sheet'!$O$1*2%),-'Summary Sheet'!$O$1*(March_21[[#This Row],[BSP]]-1))</f>
        <v>1.96</v>
      </c>
    </row>
    <row r="2677" spans="1:15" x14ac:dyDescent="0.25">
      <c r="A2677">
        <v>180837088</v>
      </c>
      <c r="B2677" s="1" t="s">
        <v>23</v>
      </c>
      <c r="C2677" s="1" t="s">
        <v>3134</v>
      </c>
      <c r="D2677" s="1" t="s">
        <v>7041</v>
      </c>
      <c r="E2677" s="1" t="s">
        <v>346</v>
      </c>
      <c r="F2677" s="1" t="s">
        <v>35</v>
      </c>
      <c r="G2677" s="2">
        <v>44275</v>
      </c>
      <c r="H2677" s="3">
        <v>0.73402777777777772</v>
      </c>
      <c r="I2677">
        <v>36801695</v>
      </c>
      <c r="J2677">
        <v>4</v>
      </c>
      <c r="K2677" s="1" t="s">
        <v>6329</v>
      </c>
      <c r="L2677">
        <v>0</v>
      </c>
      <c r="M2677" s="4">
        <v>2.68</v>
      </c>
      <c r="N2677" s="5">
        <v>18947.96</v>
      </c>
      <c r="O2677" s="5">
        <f>IF(March_21[[#This Row],[WIN_OSE]]=0,('Summary Sheet'!$O$1)-('Summary Sheet'!$O$1*2%),-'Summary Sheet'!$O$1*(March_21[[#This Row],[BSP]]-1))</f>
        <v>1.96</v>
      </c>
    </row>
    <row r="2678" spans="1:15" x14ac:dyDescent="0.25">
      <c r="A2678">
        <v>180837090</v>
      </c>
      <c r="B2678" s="1" t="s">
        <v>23</v>
      </c>
      <c r="C2678" s="1" t="s">
        <v>3134</v>
      </c>
      <c r="D2678" s="1" t="s">
        <v>7041</v>
      </c>
      <c r="E2678" s="1" t="s">
        <v>55</v>
      </c>
      <c r="F2678" s="1" t="s">
        <v>35</v>
      </c>
      <c r="G2678" s="2">
        <v>44275</v>
      </c>
      <c r="H2678" s="3">
        <v>0.74583333333333335</v>
      </c>
      <c r="I2678">
        <v>37510093</v>
      </c>
      <c r="J2678">
        <v>2</v>
      </c>
      <c r="K2678" s="1" t="s">
        <v>4169</v>
      </c>
      <c r="L2678">
        <v>0</v>
      </c>
      <c r="M2678" s="4">
        <v>4.7315458764131488</v>
      </c>
      <c r="N2678" s="5">
        <v>5798.32</v>
      </c>
      <c r="O2678" s="5">
        <f>IF(March_21[[#This Row],[WIN_OSE]]=0,('Summary Sheet'!$O$1)-('Summary Sheet'!$O$1*2%),-'Summary Sheet'!$O$1*(March_21[[#This Row],[BSP]]-1))</f>
        <v>1.96</v>
      </c>
    </row>
    <row r="2679" spans="1:15" x14ac:dyDescent="0.25">
      <c r="A2679">
        <v>180837110</v>
      </c>
      <c r="B2679" s="1" t="s">
        <v>23</v>
      </c>
      <c r="C2679" s="1" t="s">
        <v>3120</v>
      </c>
      <c r="D2679" s="1" t="s">
        <v>7041</v>
      </c>
      <c r="E2679" s="1" t="s">
        <v>47</v>
      </c>
      <c r="F2679" s="1" t="s">
        <v>31</v>
      </c>
      <c r="G2679" s="2">
        <v>44275</v>
      </c>
      <c r="H2679" s="3">
        <v>0.58125000000000004</v>
      </c>
      <c r="I2679">
        <v>36531747</v>
      </c>
      <c r="J2679">
        <v>2</v>
      </c>
      <c r="K2679" s="1" t="s">
        <v>6922</v>
      </c>
      <c r="L2679">
        <v>1</v>
      </c>
      <c r="M2679" s="4">
        <v>4.8292658707325256</v>
      </c>
      <c r="N2679" s="5">
        <v>3780.42</v>
      </c>
      <c r="O2679" s="5">
        <f>IF(March_21[[#This Row],[WIN_OSE]]=0,('Summary Sheet'!$O$1)-('Summary Sheet'!$O$1*2%),-'Summary Sheet'!$O$1*(March_21[[#This Row],[BSP]]-1))</f>
        <v>-7.6585317414650511</v>
      </c>
    </row>
    <row r="2680" spans="1:15" x14ac:dyDescent="0.25">
      <c r="A2680">
        <v>180837112</v>
      </c>
      <c r="B2680" s="1" t="s">
        <v>23</v>
      </c>
      <c r="C2680" s="1" t="s">
        <v>3120</v>
      </c>
      <c r="D2680" s="1" t="s">
        <v>7041</v>
      </c>
      <c r="E2680" s="1" t="s">
        <v>47</v>
      </c>
      <c r="F2680" s="1" t="s">
        <v>31</v>
      </c>
      <c r="G2680" s="2">
        <v>44275</v>
      </c>
      <c r="H2680" s="3">
        <v>0.59166666666666667</v>
      </c>
      <c r="I2680">
        <v>26342100</v>
      </c>
      <c r="J2680">
        <v>1</v>
      </c>
      <c r="K2680" s="1" t="s">
        <v>4680</v>
      </c>
      <c r="L2680">
        <v>1</v>
      </c>
      <c r="M2680" s="4">
        <v>2.4613205268705318</v>
      </c>
      <c r="N2680" s="5">
        <v>12505.86</v>
      </c>
      <c r="O2680" s="5">
        <f>IF(March_21[[#This Row],[WIN_OSE]]=0,('Summary Sheet'!$O$1)-('Summary Sheet'!$O$1*2%),-'Summary Sheet'!$O$1*(March_21[[#This Row],[BSP]]-1))</f>
        <v>-2.9226410537410636</v>
      </c>
    </row>
    <row r="2681" spans="1:15" x14ac:dyDescent="0.25">
      <c r="A2681">
        <v>180837114</v>
      </c>
      <c r="B2681" s="1" t="s">
        <v>23</v>
      </c>
      <c r="C2681" s="1" t="s">
        <v>3120</v>
      </c>
      <c r="D2681" s="1" t="s">
        <v>7041</v>
      </c>
      <c r="E2681" s="1" t="s">
        <v>39</v>
      </c>
      <c r="F2681" s="1" t="s">
        <v>31</v>
      </c>
      <c r="G2681" s="2">
        <v>44275</v>
      </c>
      <c r="H2681" s="3">
        <v>0.60555555555555551</v>
      </c>
      <c r="I2681">
        <v>38794704</v>
      </c>
      <c r="J2681">
        <v>1</v>
      </c>
      <c r="K2681" s="1" t="s">
        <v>3453</v>
      </c>
      <c r="L2681">
        <v>0</v>
      </c>
      <c r="M2681" s="4">
        <v>2.282540944850493</v>
      </c>
      <c r="N2681" s="5">
        <v>23848.880000000001</v>
      </c>
      <c r="O2681" s="5">
        <f>IF(March_21[[#This Row],[WIN_OSE]]=0,('Summary Sheet'!$O$1)-('Summary Sheet'!$O$1*2%),-'Summary Sheet'!$O$1*(March_21[[#This Row],[BSP]]-1))</f>
        <v>1.96</v>
      </c>
    </row>
    <row r="2682" spans="1:15" x14ac:dyDescent="0.25">
      <c r="A2682">
        <v>180837116</v>
      </c>
      <c r="B2682" s="1" t="s">
        <v>23</v>
      </c>
      <c r="C2682" s="1" t="s">
        <v>3120</v>
      </c>
      <c r="D2682" s="1" t="s">
        <v>7041</v>
      </c>
      <c r="E2682" s="1" t="s">
        <v>24</v>
      </c>
      <c r="F2682" s="1" t="s">
        <v>31</v>
      </c>
      <c r="G2682" s="2">
        <v>44275</v>
      </c>
      <c r="H2682" s="3">
        <v>0.61944444444444446</v>
      </c>
      <c r="I2682">
        <v>36531814</v>
      </c>
      <c r="J2682">
        <v>3</v>
      </c>
      <c r="K2682" s="1" t="s">
        <v>3766</v>
      </c>
      <c r="L2682">
        <v>0</v>
      </c>
      <c r="M2682" s="4">
        <v>1.7125884186492653</v>
      </c>
      <c r="N2682" s="5">
        <v>15531.1</v>
      </c>
      <c r="O2682" s="5">
        <f>IF(March_21[[#This Row],[WIN_OSE]]=0,('Summary Sheet'!$O$1)-('Summary Sheet'!$O$1*2%),-'Summary Sheet'!$O$1*(March_21[[#This Row],[BSP]]-1))</f>
        <v>1.96</v>
      </c>
    </row>
    <row r="2683" spans="1:15" x14ac:dyDescent="0.25">
      <c r="A2683">
        <v>180837118</v>
      </c>
      <c r="B2683" s="1" t="s">
        <v>23</v>
      </c>
      <c r="C2683" s="1" t="s">
        <v>3120</v>
      </c>
      <c r="D2683" s="1" t="s">
        <v>7041</v>
      </c>
      <c r="E2683" s="1" t="s">
        <v>32</v>
      </c>
      <c r="F2683" s="1" t="s">
        <v>31</v>
      </c>
      <c r="G2683" s="2">
        <v>44275</v>
      </c>
      <c r="H2683" s="3">
        <v>0.63263888888888886</v>
      </c>
      <c r="I2683">
        <v>23979661</v>
      </c>
      <c r="J2683">
        <v>4</v>
      </c>
      <c r="K2683" s="1" t="s">
        <v>1021</v>
      </c>
      <c r="L2683">
        <v>0</v>
      </c>
      <c r="M2683" s="4">
        <v>2.2428787077144445</v>
      </c>
      <c r="N2683" s="5">
        <v>8687.7800000000007</v>
      </c>
      <c r="O2683" s="5">
        <f>IF(March_21[[#This Row],[WIN_OSE]]=0,('Summary Sheet'!$O$1)-('Summary Sheet'!$O$1*2%),-'Summary Sheet'!$O$1*(March_21[[#This Row],[BSP]]-1))</f>
        <v>1.96</v>
      </c>
    </row>
    <row r="2684" spans="1:15" x14ac:dyDescent="0.25">
      <c r="A2684">
        <v>180837120</v>
      </c>
      <c r="B2684" s="1" t="s">
        <v>23</v>
      </c>
      <c r="C2684" s="1" t="s">
        <v>3120</v>
      </c>
      <c r="D2684" s="1" t="s">
        <v>7041</v>
      </c>
      <c r="E2684" s="1" t="s">
        <v>41</v>
      </c>
      <c r="F2684" s="1" t="s">
        <v>31</v>
      </c>
      <c r="G2684" s="2">
        <v>44275</v>
      </c>
      <c r="H2684" s="3">
        <v>0.64444444444444449</v>
      </c>
      <c r="I2684">
        <v>35314602</v>
      </c>
      <c r="J2684">
        <v>5</v>
      </c>
      <c r="K2684" s="1" t="s">
        <v>6308</v>
      </c>
      <c r="L2684">
        <v>0</v>
      </c>
      <c r="M2684" s="4">
        <v>3.2324021135485967</v>
      </c>
      <c r="N2684" s="5">
        <v>4974.6400000000003</v>
      </c>
      <c r="O2684" s="5">
        <f>IF(March_21[[#This Row],[WIN_OSE]]=0,('Summary Sheet'!$O$1)-('Summary Sheet'!$O$1*2%),-'Summary Sheet'!$O$1*(March_21[[#This Row],[BSP]]-1))</f>
        <v>1.96</v>
      </c>
    </row>
    <row r="2685" spans="1:15" x14ac:dyDescent="0.25">
      <c r="A2685">
        <v>180837122</v>
      </c>
      <c r="B2685" s="1" t="s">
        <v>23</v>
      </c>
      <c r="C2685" s="1" t="s">
        <v>3120</v>
      </c>
      <c r="D2685" s="1" t="s">
        <v>7041</v>
      </c>
      <c r="E2685" s="1" t="s">
        <v>75</v>
      </c>
      <c r="F2685" s="1" t="s">
        <v>179</v>
      </c>
      <c r="G2685" s="2">
        <v>44275</v>
      </c>
      <c r="H2685" s="3">
        <v>0.65833333333333333</v>
      </c>
      <c r="I2685">
        <v>4122474</v>
      </c>
      <c r="J2685">
        <v>6</v>
      </c>
      <c r="K2685" s="1" t="s">
        <v>6581</v>
      </c>
      <c r="L2685">
        <v>0</v>
      </c>
      <c r="M2685" s="4">
        <v>2.44</v>
      </c>
      <c r="N2685" s="5">
        <v>11281.48</v>
      </c>
      <c r="O2685" s="5">
        <f>IF(March_21[[#This Row],[WIN_OSE]]=0,('Summary Sheet'!$O$1)-('Summary Sheet'!$O$1*2%),-'Summary Sheet'!$O$1*(March_21[[#This Row],[BSP]]-1))</f>
        <v>1.96</v>
      </c>
    </row>
    <row r="2686" spans="1:15" x14ac:dyDescent="0.25">
      <c r="A2686">
        <v>180837124</v>
      </c>
      <c r="B2686" s="1" t="s">
        <v>23</v>
      </c>
      <c r="C2686" s="1" t="s">
        <v>3120</v>
      </c>
      <c r="D2686" s="1" t="s">
        <v>7041</v>
      </c>
      <c r="E2686" s="1" t="s">
        <v>49</v>
      </c>
      <c r="F2686" s="1" t="s">
        <v>179</v>
      </c>
      <c r="G2686" s="2">
        <v>44275</v>
      </c>
      <c r="H2686" s="3">
        <v>0.67222222222222228</v>
      </c>
      <c r="I2686">
        <v>28743417</v>
      </c>
      <c r="J2686">
        <v>1</v>
      </c>
      <c r="K2686" s="1" t="s">
        <v>6101</v>
      </c>
      <c r="L2686">
        <v>2</v>
      </c>
      <c r="M2686" s="4">
        <v>2.3245596526980439</v>
      </c>
      <c r="N2686" s="5">
        <v>14339.16</v>
      </c>
      <c r="O2686" s="5">
        <f>IF(March_21[[#This Row],[WIN_OSE]]=0,('Summary Sheet'!$O$1)-('Summary Sheet'!$O$1*2%),-'Summary Sheet'!$O$1*(March_21[[#This Row],[BSP]]-1))</f>
        <v>-2.6491193053960878</v>
      </c>
    </row>
    <row r="2687" spans="1:15" x14ac:dyDescent="0.25">
      <c r="A2687">
        <v>180837126</v>
      </c>
      <c r="B2687" s="1" t="s">
        <v>23</v>
      </c>
      <c r="C2687" s="1" t="s">
        <v>3120</v>
      </c>
      <c r="D2687" s="1" t="s">
        <v>7041</v>
      </c>
      <c r="E2687" s="1" t="s">
        <v>43</v>
      </c>
      <c r="F2687" s="1" t="s">
        <v>31</v>
      </c>
      <c r="G2687" s="2">
        <v>44275</v>
      </c>
      <c r="H2687" s="3">
        <v>0.68611111111111112</v>
      </c>
      <c r="I2687">
        <v>23753316</v>
      </c>
      <c r="J2687">
        <v>1</v>
      </c>
      <c r="K2687" s="1" t="s">
        <v>6584</v>
      </c>
      <c r="L2687">
        <v>1</v>
      </c>
      <c r="M2687" s="4">
        <v>4</v>
      </c>
      <c r="N2687" s="5">
        <v>4161.76</v>
      </c>
      <c r="O2687" s="5">
        <f>IF(March_21[[#This Row],[WIN_OSE]]=0,('Summary Sheet'!$O$1)-('Summary Sheet'!$O$1*2%),-'Summary Sheet'!$O$1*(March_21[[#This Row],[BSP]]-1))</f>
        <v>-6</v>
      </c>
    </row>
    <row r="2688" spans="1:15" x14ac:dyDescent="0.25">
      <c r="A2688">
        <v>180837128</v>
      </c>
      <c r="B2688" s="1" t="s">
        <v>23</v>
      </c>
      <c r="C2688" s="1" t="s">
        <v>3120</v>
      </c>
      <c r="D2688" s="1" t="s">
        <v>7041</v>
      </c>
      <c r="E2688" s="1" t="s">
        <v>60</v>
      </c>
      <c r="F2688" s="1" t="s">
        <v>290</v>
      </c>
      <c r="G2688" s="2">
        <v>44275</v>
      </c>
      <c r="H2688" s="3">
        <v>0.7</v>
      </c>
      <c r="I2688">
        <v>27017546</v>
      </c>
      <c r="J2688">
        <v>1</v>
      </c>
      <c r="K2688" s="1" t="s">
        <v>777</v>
      </c>
      <c r="L2688">
        <v>1</v>
      </c>
      <c r="M2688" s="4">
        <v>2.887767792</v>
      </c>
      <c r="N2688" s="5">
        <v>9889.68</v>
      </c>
      <c r="O2688" s="5">
        <f>IF(March_21[[#This Row],[WIN_OSE]]=0,('Summary Sheet'!$O$1)-('Summary Sheet'!$O$1*2%),-'Summary Sheet'!$O$1*(March_21[[#This Row],[BSP]]-1))</f>
        <v>-3.775535584</v>
      </c>
    </row>
    <row r="2689" spans="1:15" x14ac:dyDescent="0.25">
      <c r="A2689">
        <v>180837130</v>
      </c>
      <c r="B2689" s="1" t="s">
        <v>23</v>
      </c>
      <c r="C2689" s="1" t="s">
        <v>3120</v>
      </c>
      <c r="D2689" s="1" t="s">
        <v>7041</v>
      </c>
      <c r="E2689" s="1" t="s">
        <v>43</v>
      </c>
      <c r="F2689" s="1" t="s">
        <v>31</v>
      </c>
      <c r="G2689" s="2">
        <v>44275</v>
      </c>
      <c r="H2689" s="3">
        <v>0.71388888888888891</v>
      </c>
      <c r="I2689">
        <v>38773387</v>
      </c>
      <c r="J2689">
        <v>5</v>
      </c>
      <c r="K2689" s="1" t="s">
        <v>3628</v>
      </c>
      <c r="L2689">
        <v>0</v>
      </c>
      <c r="M2689" s="4">
        <v>3.3</v>
      </c>
      <c r="N2689" s="5">
        <v>5603.7</v>
      </c>
      <c r="O2689" s="5">
        <f>IF(March_21[[#This Row],[WIN_OSE]]=0,('Summary Sheet'!$O$1)-('Summary Sheet'!$O$1*2%),-'Summary Sheet'!$O$1*(March_21[[#This Row],[BSP]]-1))</f>
        <v>1.96</v>
      </c>
    </row>
    <row r="2690" spans="1:15" x14ac:dyDescent="0.25">
      <c r="A2690">
        <v>180837132</v>
      </c>
      <c r="B2690" s="1" t="s">
        <v>23</v>
      </c>
      <c r="C2690" s="1" t="s">
        <v>3120</v>
      </c>
      <c r="D2690" s="1" t="s">
        <v>7041</v>
      </c>
      <c r="E2690" s="1" t="s">
        <v>39</v>
      </c>
      <c r="F2690" s="1" t="s">
        <v>31</v>
      </c>
      <c r="G2690" s="2">
        <v>44275</v>
      </c>
      <c r="H2690" s="3">
        <v>0.72777777777777775</v>
      </c>
      <c r="I2690">
        <v>38873811</v>
      </c>
      <c r="J2690">
        <v>2</v>
      </c>
      <c r="K2690" s="1" t="s">
        <v>6510</v>
      </c>
      <c r="L2690">
        <v>1</v>
      </c>
      <c r="M2690" s="4">
        <v>2.3639484460000002</v>
      </c>
      <c r="N2690" s="5">
        <v>18687.98</v>
      </c>
      <c r="O2690" s="5">
        <f>IF(March_21[[#This Row],[WIN_OSE]]=0,('Summary Sheet'!$O$1)-('Summary Sheet'!$O$1*2%),-'Summary Sheet'!$O$1*(March_21[[#This Row],[BSP]]-1))</f>
        <v>-2.7278968920000004</v>
      </c>
    </row>
    <row r="2691" spans="1:15" x14ac:dyDescent="0.25">
      <c r="A2691">
        <v>180837134</v>
      </c>
      <c r="B2691" s="1" t="s">
        <v>23</v>
      </c>
      <c r="C2691" s="1" t="s">
        <v>3120</v>
      </c>
      <c r="D2691" s="1" t="s">
        <v>7041</v>
      </c>
      <c r="E2691" s="1" t="s">
        <v>24</v>
      </c>
      <c r="F2691" s="1" t="s">
        <v>31</v>
      </c>
      <c r="G2691" s="2">
        <v>44275</v>
      </c>
      <c r="H2691" s="3">
        <v>0.73888888888888893</v>
      </c>
      <c r="I2691">
        <v>36927569</v>
      </c>
      <c r="J2691">
        <v>2</v>
      </c>
      <c r="K2691" s="1" t="s">
        <v>109</v>
      </c>
      <c r="L2691">
        <v>1</v>
      </c>
      <c r="M2691" s="4">
        <v>4.3071213349999997</v>
      </c>
      <c r="N2691" s="5">
        <v>6300.46</v>
      </c>
      <c r="O2691" s="5">
        <f>IF(March_21[[#This Row],[WIN_OSE]]=0,('Summary Sheet'!$O$1)-('Summary Sheet'!$O$1*2%),-'Summary Sheet'!$O$1*(March_21[[#This Row],[BSP]]-1))</f>
        <v>-6.6142426699999994</v>
      </c>
    </row>
    <row r="2692" spans="1:15" x14ac:dyDescent="0.25">
      <c r="A2692">
        <v>180837136</v>
      </c>
      <c r="B2692" s="1" t="s">
        <v>23</v>
      </c>
      <c r="C2692" s="1" t="s">
        <v>3120</v>
      </c>
      <c r="D2692" s="1" t="s">
        <v>7041</v>
      </c>
      <c r="E2692" s="1" t="s">
        <v>30</v>
      </c>
      <c r="F2692" s="1" t="s">
        <v>31</v>
      </c>
      <c r="G2692" s="2">
        <v>44275</v>
      </c>
      <c r="H2692" s="3">
        <v>0.75138888888888888</v>
      </c>
      <c r="I2692">
        <v>35468081</v>
      </c>
      <c r="J2692">
        <v>2</v>
      </c>
      <c r="K2692" s="1" t="s">
        <v>5352</v>
      </c>
      <c r="L2692">
        <v>1</v>
      </c>
      <c r="M2692" s="4">
        <v>2.2999999999999998</v>
      </c>
      <c r="N2692" s="5">
        <v>17315.88</v>
      </c>
      <c r="O2692" s="5">
        <f>IF(March_21[[#This Row],[WIN_OSE]]=0,('Summary Sheet'!$O$1)-('Summary Sheet'!$O$1*2%),-'Summary Sheet'!$O$1*(March_21[[#This Row],[BSP]]-1))</f>
        <v>-2.5999999999999996</v>
      </c>
    </row>
    <row r="2693" spans="1:15" x14ac:dyDescent="0.25">
      <c r="A2693">
        <v>180837244</v>
      </c>
      <c r="B2693" s="1" t="s">
        <v>1277</v>
      </c>
      <c r="C2693" s="1" t="s">
        <v>3136</v>
      </c>
      <c r="D2693" s="1" t="s">
        <v>7041</v>
      </c>
      <c r="E2693" s="1" t="s">
        <v>41</v>
      </c>
      <c r="F2693" s="1" t="s">
        <v>44</v>
      </c>
      <c r="G2693" s="2">
        <v>44275</v>
      </c>
      <c r="H2693" s="3">
        <v>0.7631944444444444</v>
      </c>
      <c r="I2693">
        <v>26145324</v>
      </c>
      <c r="J2693">
        <v>3</v>
      </c>
      <c r="K2693" s="1" t="s">
        <v>5941</v>
      </c>
      <c r="L2693">
        <v>1</v>
      </c>
      <c r="M2693" s="4">
        <v>2.7446210553651698</v>
      </c>
      <c r="N2693" s="5">
        <v>12544.38</v>
      </c>
      <c r="O2693" s="5">
        <f>IF(March_21[[#This Row],[WIN_OSE]]=0,('Summary Sheet'!$O$1)-('Summary Sheet'!$O$1*2%),-'Summary Sheet'!$O$1*(March_21[[#This Row],[BSP]]-1))</f>
        <v>-3.4892421107303395</v>
      </c>
    </row>
    <row r="2694" spans="1:15" x14ac:dyDescent="0.25">
      <c r="A2694">
        <v>180837246</v>
      </c>
      <c r="B2694" s="1" t="s">
        <v>1277</v>
      </c>
      <c r="C2694" s="1" t="s">
        <v>3136</v>
      </c>
      <c r="D2694" s="1" t="s">
        <v>7041</v>
      </c>
      <c r="E2694" s="1" t="s">
        <v>24</v>
      </c>
      <c r="F2694" s="1" t="s">
        <v>44</v>
      </c>
      <c r="G2694" s="2">
        <v>44275</v>
      </c>
      <c r="H2694" s="3">
        <v>0.77500000000000002</v>
      </c>
      <c r="I2694">
        <v>38874177</v>
      </c>
      <c r="J2694">
        <v>2</v>
      </c>
      <c r="K2694" s="1" t="s">
        <v>6786</v>
      </c>
      <c r="L2694">
        <v>0</v>
      </c>
      <c r="M2694" s="4">
        <v>2.4</v>
      </c>
      <c r="N2694" s="5">
        <v>14103.56</v>
      </c>
      <c r="O2694" s="5">
        <f>IF(March_21[[#This Row],[WIN_OSE]]=0,('Summary Sheet'!$O$1)-('Summary Sheet'!$O$1*2%),-'Summary Sheet'!$O$1*(March_21[[#This Row],[BSP]]-1))</f>
        <v>1.96</v>
      </c>
    </row>
    <row r="2695" spans="1:15" x14ac:dyDescent="0.25">
      <c r="A2695">
        <v>180837248</v>
      </c>
      <c r="B2695" s="1" t="s">
        <v>1277</v>
      </c>
      <c r="C2695" s="1" t="s">
        <v>3136</v>
      </c>
      <c r="D2695" s="1" t="s">
        <v>7041</v>
      </c>
      <c r="E2695" s="1" t="s">
        <v>47</v>
      </c>
      <c r="F2695" s="1" t="s">
        <v>44</v>
      </c>
      <c r="G2695" s="2">
        <v>44275</v>
      </c>
      <c r="H2695" s="3">
        <v>0.78541666666666665</v>
      </c>
      <c r="I2695">
        <v>36160684</v>
      </c>
      <c r="J2695">
        <v>2</v>
      </c>
      <c r="K2695" s="1" t="s">
        <v>6923</v>
      </c>
      <c r="L2695">
        <v>0</v>
      </c>
      <c r="M2695" s="4">
        <v>2.5</v>
      </c>
      <c r="N2695" s="5">
        <v>9114.44</v>
      </c>
      <c r="O2695" s="5">
        <f>IF(March_21[[#This Row],[WIN_OSE]]=0,('Summary Sheet'!$O$1)-('Summary Sheet'!$O$1*2%),-'Summary Sheet'!$O$1*(March_21[[#This Row],[BSP]]-1))</f>
        <v>1.96</v>
      </c>
    </row>
    <row r="2696" spans="1:15" x14ac:dyDescent="0.25">
      <c r="A2696">
        <v>180837250</v>
      </c>
      <c r="B2696" s="1" t="s">
        <v>1277</v>
      </c>
      <c r="C2696" s="1" t="s">
        <v>3136</v>
      </c>
      <c r="D2696" s="1" t="s">
        <v>7041</v>
      </c>
      <c r="E2696" s="1" t="s">
        <v>30</v>
      </c>
      <c r="F2696" s="1" t="s">
        <v>44</v>
      </c>
      <c r="G2696" s="2">
        <v>44275</v>
      </c>
      <c r="H2696" s="3">
        <v>0.79791666666666672</v>
      </c>
      <c r="I2696">
        <v>38794074</v>
      </c>
      <c r="J2696">
        <v>5</v>
      </c>
      <c r="K2696" s="1" t="s">
        <v>326</v>
      </c>
      <c r="L2696">
        <v>0</v>
      </c>
      <c r="M2696" s="4">
        <v>2</v>
      </c>
      <c r="N2696" s="5">
        <v>22516.22</v>
      </c>
      <c r="O2696" s="5">
        <f>IF(March_21[[#This Row],[WIN_OSE]]=0,('Summary Sheet'!$O$1)-('Summary Sheet'!$O$1*2%),-'Summary Sheet'!$O$1*(March_21[[#This Row],[BSP]]-1))</f>
        <v>1.96</v>
      </c>
    </row>
    <row r="2697" spans="1:15" x14ac:dyDescent="0.25">
      <c r="A2697">
        <v>180837252</v>
      </c>
      <c r="B2697" s="1" t="s">
        <v>1277</v>
      </c>
      <c r="C2697" s="1" t="s">
        <v>3136</v>
      </c>
      <c r="D2697" s="1" t="s">
        <v>7041</v>
      </c>
      <c r="E2697" s="1" t="s">
        <v>27</v>
      </c>
      <c r="F2697" s="1" t="s">
        <v>305</v>
      </c>
      <c r="G2697" s="2">
        <v>44275</v>
      </c>
      <c r="H2697" s="3">
        <v>0.80972222222222223</v>
      </c>
      <c r="I2697">
        <v>37134477</v>
      </c>
      <c r="J2697">
        <v>5</v>
      </c>
      <c r="K2697" s="1" t="s">
        <v>6635</v>
      </c>
      <c r="L2697">
        <v>0</v>
      </c>
      <c r="M2697" s="4">
        <v>2.8851603402896031</v>
      </c>
      <c r="N2697" s="5">
        <v>12955.42</v>
      </c>
      <c r="O2697" s="5">
        <f>IF(March_21[[#This Row],[WIN_OSE]]=0,('Summary Sheet'!$O$1)-('Summary Sheet'!$O$1*2%),-'Summary Sheet'!$O$1*(March_21[[#This Row],[BSP]]-1))</f>
        <v>1.96</v>
      </c>
    </row>
    <row r="2698" spans="1:15" x14ac:dyDescent="0.25">
      <c r="A2698">
        <v>180837254</v>
      </c>
      <c r="B2698" s="1" t="s">
        <v>1277</v>
      </c>
      <c r="C2698" s="1" t="s">
        <v>3136</v>
      </c>
      <c r="D2698" s="1" t="s">
        <v>7041</v>
      </c>
      <c r="E2698" s="1" t="s">
        <v>41</v>
      </c>
      <c r="F2698" s="1" t="s">
        <v>44</v>
      </c>
      <c r="G2698" s="2">
        <v>44275</v>
      </c>
      <c r="H2698" s="3">
        <v>0.82013888888888886</v>
      </c>
      <c r="I2698">
        <v>26916571</v>
      </c>
      <c r="J2698">
        <v>1</v>
      </c>
      <c r="K2698" s="1" t="s">
        <v>6334</v>
      </c>
      <c r="L2698">
        <v>0</v>
      </c>
      <c r="M2698" s="4">
        <v>2.4139179177028849</v>
      </c>
      <c r="N2698" s="5">
        <v>30054.560000000001</v>
      </c>
      <c r="O2698" s="5">
        <f>IF(March_21[[#This Row],[WIN_OSE]]=0,('Summary Sheet'!$O$1)-('Summary Sheet'!$O$1*2%),-'Summary Sheet'!$O$1*(March_21[[#This Row],[BSP]]-1))</f>
        <v>1.96</v>
      </c>
    </row>
    <row r="2699" spans="1:15" x14ac:dyDescent="0.25">
      <c r="A2699">
        <v>180837256</v>
      </c>
      <c r="B2699" s="1" t="s">
        <v>1277</v>
      </c>
      <c r="C2699" s="1" t="s">
        <v>3136</v>
      </c>
      <c r="D2699" s="1" t="s">
        <v>7041</v>
      </c>
      <c r="E2699" s="1" t="s">
        <v>43</v>
      </c>
      <c r="F2699" s="1" t="s">
        <v>44</v>
      </c>
      <c r="G2699" s="2">
        <v>44275</v>
      </c>
      <c r="H2699" s="3">
        <v>0.83194444444444449</v>
      </c>
      <c r="I2699">
        <v>37810846</v>
      </c>
      <c r="J2699">
        <v>4</v>
      </c>
      <c r="K2699" s="1" t="s">
        <v>6336</v>
      </c>
      <c r="L2699">
        <v>0</v>
      </c>
      <c r="M2699" s="4">
        <v>3.5363194645042677</v>
      </c>
      <c r="N2699" s="5">
        <v>19815.68</v>
      </c>
      <c r="O2699" s="5">
        <f>IF(March_21[[#This Row],[WIN_OSE]]=0,('Summary Sheet'!$O$1)-('Summary Sheet'!$O$1*2%),-'Summary Sheet'!$O$1*(March_21[[#This Row],[BSP]]-1))</f>
        <v>1.96</v>
      </c>
    </row>
    <row r="2700" spans="1:15" x14ac:dyDescent="0.25">
      <c r="A2700">
        <v>180837258</v>
      </c>
      <c r="B2700" s="1" t="s">
        <v>1277</v>
      </c>
      <c r="C2700" s="1" t="s">
        <v>3136</v>
      </c>
      <c r="D2700" s="1" t="s">
        <v>7041</v>
      </c>
      <c r="E2700" s="1" t="s">
        <v>39</v>
      </c>
      <c r="F2700" s="1" t="s">
        <v>44</v>
      </c>
      <c r="G2700" s="2">
        <v>44275</v>
      </c>
      <c r="H2700" s="3">
        <v>0.84166666666666667</v>
      </c>
      <c r="I2700">
        <v>36067125</v>
      </c>
      <c r="J2700">
        <v>5</v>
      </c>
      <c r="K2700" s="1" t="s">
        <v>5671</v>
      </c>
      <c r="L2700">
        <v>1</v>
      </c>
      <c r="M2700" s="4">
        <v>3.5</v>
      </c>
      <c r="N2700" s="5">
        <v>13325.9</v>
      </c>
      <c r="O2700" s="5">
        <f>IF(March_21[[#This Row],[WIN_OSE]]=0,('Summary Sheet'!$O$1)-('Summary Sheet'!$O$1*2%),-'Summary Sheet'!$O$1*(March_21[[#This Row],[BSP]]-1))</f>
        <v>-5</v>
      </c>
    </row>
    <row r="2701" spans="1:15" x14ac:dyDescent="0.25">
      <c r="A2701">
        <v>180837260</v>
      </c>
      <c r="B2701" s="1" t="s">
        <v>1277</v>
      </c>
      <c r="C2701" s="1" t="s">
        <v>3136</v>
      </c>
      <c r="D2701" s="1" t="s">
        <v>7041</v>
      </c>
      <c r="E2701" s="1" t="s">
        <v>24</v>
      </c>
      <c r="F2701" s="1" t="s">
        <v>44</v>
      </c>
      <c r="G2701" s="2">
        <v>44275</v>
      </c>
      <c r="H2701" s="3">
        <v>0.8520833333333333</v>
      </c>
      <c r="I2701">
        <v>38251964</v>
      </c>
      <c r="J2701">
        <v>2</v>
      </c>
      <c r="K2701" s="1" t="s">
        <v>3726</v>
      </c>
      <c r="L2701">
        <v>1</v>
      </c>
      <c r="M2701" s="4">
        <v>1.9188684469999999</v>
      </c>
      <c r="N2701" s="5">
        <v>29083.040000000001</v>
      </c>
      <c r="O2701" s="5">
        <f>IF(March_21[[#This Row],[WIN_OSE]]=0,('Summary Sheet'!$O$1)-('Summary Sheet'!$O$1*2%),-'Summary Sheet'!$O$1*(March_21[[#This Row],[BSP]]-1))</f>
        <v>-1.8377368939999998</v>
      </c>
    </row>
    <row r="2702" spans="1:15" x14ac:dyDescent="0.25">
      <c r="A2702">
        <v>180837262</v>
      </c>
      <c r="B2702" s="1" t="s">
        <v>1277</v>
      </c>
      <c r="C2702" s="1" t="s">
        <v>3136</v>
      </c>
      <c r="D2702" s="1" t="s">
        <v>7041</v>
      </c>
      <c r="E2702" s="1" t="s">
        <v>43</v>
      </c>
      <c r="F2702" s="1" t="s">
        <v>44</v>
      </c>
      <c r="G2702" s="2">
        <v>44275</v>
      </c>
      <c r="H2702" s="3">
        <v>0.86527777777777781</v>
      </c>
      <c r="I2702">
        <v>37246238</v>
      </c>
      <c r="J2702">
        <v>4</v>
      </c>
      <c r="K2702" s="1" t="s">
        <v>6346</v>
      </c>
      <c r="L2702">
        <v>0</v>
      </c>
      <c r="M2702" s="4">
        <v>4.291209951321596</v>
      </c>
      <c r="N2702" s="5">
        <v>6986.56</v>
      </c>
      <c r="O2702" s="5">
        <f>IF(March_21[[#This Row],[WIN_OSE]]=0,('Summary Sheet'!$O$1)-('Summary Sheet'!$O$1*2%),-'Summary Sheet'!$O$1*(March_21[[#This Row],[BSP]]-1))</f>
        <v>1.96</v>
      </c>
    </row>
    <row r="2703" spans="1:15" x14ac:dyDescent="0.25">
      <c r="A2703">
        <v>180837264</v>
      </c>
      <c r="B2703" s="1" t="s">
        <v>1277</v>
      </c>
      <c r="C2703" s="1" t="s">
        <v>3136</v>
      </c>
      <c r="D2703" s="1" t="s">
        <v>7041</v>
      </c>
      <c r="E2703" s="1" t="s">
        <v>39</v>
      </c>
      <c r="F2703" s="1" t="s">
        <v>44</v>
      </c>
      <c r="G2703" s="2">
        <v>44275</v>
      </c>
      <c r="H2703" s="3">
        <v>0.87569444444444444</v>
      </c>
      <c r="I2703">
        <v>38422841</v>
      </c>
      <c r="J2703">
        <v>2</v>
      </c>
      <c r="K2703" s="1" t="s">
        <v>5661</v>
      </c>
      <c r="L2703">
        <v>1</v>
      </c>
      <c r="M2703" s="4">
        <v>3.05</v>
      </c>
      <c r="N2703" s="5">
        <v>14403.5</v>
      </c>
      <c r="O2703" s="5">
        <f>IF(March_21[[#This Row],[WIN_OSE]]=0,('Summary Sheet'!$O$1)-('Summary Sheet'!$O$1*2%),-'Summary Sheet'!$O$1*(March_21[[#This Row],[BSP]]-1))</f>
        <v>-4.0999999999999996</v>
      </c>
    </row>
    <row r="2704" spans="1:15" x14ac:dyDescent="0.25">
      <c r="A2704">
        <v>180837266</v>
      </c>
      <c r="B2704" s="1" t="s">
        <v>1277</v>
      </c>
      <c r="C2704" s="1" t="s">
        <v>3136</v>
      </c>
      <c r="D2704" s="1" t="s">
        <v>7041</v>
      </c>
      <c r="E2704" s="1" t="s">
        <v>47</v>
      </c>
      <c r="F2704" s="1" t="s">
        <v>44</v>
      </c>
      <c r="G2704" s="2">
        <v>44275</v>
      </c>
      <c r="H2704" s="3">
        <v>0.88611111111111107</v>
      </c>
      <c r="I2704">
        <v>37887243</v>
      </c>
      <c r="J2704">
        <v>1</v>
      </c>
      <c r="K2704" s="1" t="s">
        <v>4613</v>
      </c>
      <c r="L2704">
        <v>0</v>
      </c>
      <c r="M2704" s="4">
        <v>4.3</v>
      </c>
      <c r="N2704" s="5">
        <v>9774.1</v>
      </c>
      <c r="O2704" s="5">
        <f>IF(March_21[[#This Row],[WIN_OSE]]=0,('Summary Sheet'!$O$1)-('Summary Sheet'!$O$1*2%),-'Summary Sheet'!$O$1*(March_21[[#This Row],[BSP]]-1))</f>
        <v>1.96</v>
      </c>
    </row>
    <row r="2705" spans="1:15" x14ac:dyDescent="0.25">
      <c r="A2705">
        <v>180837268</v>
      </c>
      <c r="B2705" s="1" t="s">
        <v>1277</v>
      </c>
      <c r="C2705" s="1" t="s">
        <v>3136</v>
      </c>
      <c r="D2705" s="1" t="s">
        <v>7041</v>
      </c>
      <c r="E2705" s="1" t="s">
        <v>20</v>
      </c>
      <c r="F2705" s="1" t="s">
        <v>44</v>
      </c>
      <c r="G2705" s="2">
        <v>44275</v>
      </c>
      <c r="H2705" s="3">
        <v>0.89652777777777781</v>
      </c>
      <c r="I2705">
        <v>36921802</v>
      </c>
      <c r="J2705">
        <v>3</v>
      </c>
      <c r="K2705" s="1" t="s">
        <v>4700</v>
      </c>
      <c r="L2705">
        <v>1</v>
      </c>
      <c r="M2705" s="4">
        <v>3.15</v>
      </c>
      <c r="N2705" s="5">
        <v>9500.4</v>
      </c>
      <c r="O2705" s="5">
        <f>IF(March_21[[#This Row],[WIN_OSE]]=0,('Summary Sheet'!$O$1)-('Summary Sheet'!$O$1*2%),-'Summary Sheet'!$O$1*(March_21[[#This Row],[BSP]]-1))</f>
        <v>-4.3</v>
      </c>
    </row>
    <row r="2706" spans="1:15" x14ac:dyDescent="0.25">
      <c r="A2706">
        <v>180837270</v>
      </c>
      <c r="B2706" s="1" t="s">
        <v>1277</v>
      </c>
      <c r="C2706" s="1" t="s">
        <v>3136</v>
      </c>
      <c r="D2706" s="1" t="s">
        <v>7041</v>
      </c>
      <c r="E2706" s="1" t="s">
        <v>43</v>
      </c>
      <c r="F2706" s="1" t="s">
        <v>44</v>
      </c>
      <c r="G2706" s="2">
        <v>44275</v>
      </c>
      <c r="H2706" s="3">
        <v>0.90625</v>
      </c>
      <c r="I2706">
        <v>37345366</v>
      </c>
      <c r="J2706">
        <v>4</v>
      </c>
      <c r="K2706" s="1" t="s">
        <v>1131</v>
      </c>
      <c r="L2706">
        <v>0</v>
      </c>
      <c r="M2706" s="4">
        <v>3.700348015314666</v>
      </c>
      <c r="N2706" s="5">
        <v>15694.96</v>
      </c>
      <c r="O2706" s="5">
        <f>IF(March_21[[#This Row],[WIN_OSE]]=0,('Summary Sheet'!$O$1)-('Summary Sheet'!$O$1*2%),-'Summary Sheet'!$O$1*(March_21[[#This Row],[BSP]]-1))</f>
        <v>1.96</v>
      </c>
    </row>
    <row r="2707" spans="1:15" x14ac:dyDescent="0.25">
      <c r="A2707">
        <v>180837721</v>
      </c>
      <c r="B2707" s="1" t="s">
        <v>23</v>
      </c>
      <c r="C2707" s="1" t="s">
        <v>167</v>
      </c>
      <c r="D2707" s="1" t="s">
        <v>7041</v>
      </c>
      <c r="E2707" s="1" t="s">
        <v>20</v>
      </c>
      <c r="F2707" s="1" t="s">
        <v>44</v>
      </c>
      <c r="G2707" s="2">
        <v>44275</v>
      </c>
      <c r="H2707" s="3">
        <v>0.75624999999999998</v>
      </c>
      <c r="I2707">
        <v>38888623</v>
      </c>
      <c r="J2707">
        <v>1</v>
      </c>
      <c r="K2707" s="1" t="s">
        <v>6925</v>
      </c>
      <c r="L2707">
        <v>0</v>
      </c>
      <c r="M2707" s="4">
        <v>3.270792734</v>
      </c>
      <c r="N2707" s="5">
        <v>8448.82</v>
      </c>
      <c r="O2707" s="5">
        <f>IF(March_21[[#This Row],[WIN_OSE]]=0,('Summary Sheet'!$O$1)-('Summary Sheet'!$O$1*2%),-'Summary Sheet'!$O$1*(March_21[[#This Row],[BSP]]-1))</f>
        <v>1.96</v>
      </c>
    </row>
    <row r="2708" spans="1:15" x14ac:dyDescent="0.25">
      <c r="A2708">
        <v>180837723</v>
      </c>
      <c r="B2708" s="1" t="s">
        <v>23</v>
      </c>
      <c r="C2708" s="1" t="s">
        <v>167</v>
      </c>
      <c r="D2708" s="1" t="s">
        <v>7041</v>
      </c>
      <c r="E2708" s="1" t="s">
        <v>45</v>
      </c>
      <c r="F2708" s="1" t="s">
        <v>186</v>
      </c>
      <c r="G2708" s="2">
        <v>44275</v>
      </c>
      <c r="H2708" s="3">
        <v>0.76944444444444449</v>
      </c>
      <c r="I2708">
        <v>31702047</v>
      </c>
      <c r="J2708">
        <v>3</v>
      </c>
      <c r="K2708" s="1" t="s">
        <v>4062</v>
      </c>
      <c r="L2708">
        <v>1</v>
      </c>
      <c r="M2708" s="4">
        <v>4.2077327086423129</v>
      </c>
      <c r="N2708" s="5">
        <v>7803.96</v>
      </c>
      <c r="O2708" s="5">
        <f>IF(March_21[[#This Row],[WIN_OSE]]=0,('Summary Sheet'!$O$1)-('Summary Sheet'!$O$1*2%),-'Summary Sheet'!$O$1*(March_21[[#This Row],[BSP]]-1))</f>
        <v>-6.4154654172846257</v>
      </c>
    </row>
    <row r="2709" spans="1:15" x14ac:dyDescent="0.25">
      <c r="A2709">
        <v>180837725</v>
      </c>
      <c r="B2709" s="1" t="s">
        <v>23</v>
      </c>
      <c r="C2709" s="1" t="s">
        <v>167</v>
      </c>
      <c r="D2709" s="1" t="s">
        <v>7041</v>
      </c>
      <c r="E2709" s="1" t="s">
        <v>20</v>
      </c>
      <c r="F2709" s="1" t="s">
        <v>44</v>
      </c>
      <c r="G2709" s="2">
        <v>44275</v>
      </c>
      <c r="H2709" s="3">
        <v>0.77986111111111112</v>
      </c>
      <c r="I2709">
        <v>36027351</v>
      </c>
      <c r="J2709">
        <v>1</v>
      </c>
      <c r="K2709" s="1" t="s">
        <v>6675</v>
      </c>
      <c r="L2709">
        <v>1</v>
      </c>
      <c r="M2709" s="4">
        <v>2.4393292629999999</v>
      </c>
      <c r="N2709" s="5">
        <v>9519.94</v>
      </c>
      <c r="O2709" s="5">
        <f>IF(March_21[[#This Row],[WIN_OSE]]=0,('Summary Sheet'!$O$1)-('Summary Sheet'!$O$1*2%),-'Summary Sheet'!$O$1*(March_21[[#This Row],[BSP]]-1))</f>
        <v>-2.8786585259999997</v>
      </c>
    </row>
    <row r="2710" spans="1:15" x14ac:dyDescent="0.25">
      <c r="A2710">
        <v>180837727</v>
      </c>
      <c r="B2710" s="1" t="s">
        <v>23</v>
      </c>
      <c r="C2710" s="1" t="s">
        <v>167</v>
      </c>
      <c r="D2710" s="1" t="s">
        <v>7041</v>
      </c>
      <c r="E2710" s="1" t="s">
        <v>47</v>
      </c>
      <c r="F2710" s="1" t="s">
        <v>44</v>
      </c>
      <c r="G2710" s="2">
        <v>44275</v>
      </c>
      <c r="H2710" s="3">
        <v>0.79027777777777775</v>
      </c>
      <c r="I2710">
        <v>21867596</v>
      </c>
      <c r="J2710">
        <v>3</v>
      </c>
      <c r="K2710" s="1" t="s">
        <v>5596</v>
      </c>
      <c r="L2710">
        <v>0</v>
      </c>
      <c r="M2710" s="4">
        <v>4.1481665090000002</v>
      </c>
      <c r="N2710" s="5">
        <v>5162.4399999999996</v>
      </c>
      <c r="O2710" s="5">
        <f>IF(March_21[[#This Row],[WIN_OSE]]=0,('Summary Sheet'!$O$1)-('Summary Sheet'!$O$1*2%),-'Summary Sheet'!$O$1*(March_21[[#This Row],[BSP]]-1))</f>
        <v>1.96</v>
      </c>
    </row>
    <row r="2711" spans="1:15" x14ac:dyDescent="0.25">
      <c r="A2711">
        <v>180837729</v>
      </c>
      <c r="B2711" s="1" t="s">
        <v>23</v>
      </c>
      <c r="C2711" s="1" t="s">
        <v>167</v>
      </c>
      <c r="D2711" s="1" t="s">
        <v>7041</v>
      </c>
      <c r="E2711" s="1" t="s">
        <v>32</v>
      </c>
      <c r="F2711" s="1" t="s">
        <v>44</v>
      </c>
      <c r="G2711" s="2">
        <v>44275</v>
      </c>
      <c r="H2711" s="3">
        <v>0.8041666666666667</v>
      </c>
      <c r="I2711">
        <v>38528101</v>
      </c>
      <c r="J2711">
        <v>2</v>
      </c>
      <c r="K2711" s="1" t="s">
        <v>5117</v>
      </c>
      <c r="L2711">
        <v>0</v>
      </c>
      <c r="M2711" s="4">
        <v>2.3604283559999999</v>
      </c>
      <c r="N2711" s="5">
        <v>12177.42</v>
      </c>
      <c r="O2711" s="5">
        <f>IF(March_21[[#This Row],[WIN_OSE]]=0,('Summary Sheet'!$O$1)-('Summary Sheet'!$O$1*2%),-'Summary Sheet'!$O$1*(March_21[[#This Row],[BSP]]-1))</f>
        <v>1.96</v>
      </c>
    </row>
    <row r="2712" spans="1:15" x14ac:dyDescent="0.25">
      <c r="A2712">
        <v>180837731</v>
      </c>
      <c r="B2712" s="1" t="s">
        <v>23</v>
      </c>
      <c r="C2712" s="1" t="s">
        <v>167</v>
      </c>
      <c r="D2712" s="1" t="s">
        <v>7041</v>
      </c>
      <c r="E2712" s="1" t="s">
        <v>27</v>
      </c>
      <c r="F2712" s="1" t="s">
        <v>186</v>
      </c>
      <c r="G2712" s="2">
        <v>44275</v>
      </c>
      <c r="H2712" s="3">
        <v>0.81666666666666665</v>
      </c>
      <c r="I2712">
        <v>37188323</v>
      </c>
      <c r="J2712">
        <v>3</v>
      </c>
      <c r="K2712" s="1" t="s">
        <v>4364</v>
      </c>
      <c r="L2712">
        <v>1</v>
      </c>
      <c r="M2712" s="4">
        <v>3.2</v>
      </c>
      <c r="N2712" s="5">
        <v>13302.66</v>
      </c>
      <c r="O2712" s="5">
        <f>IF(March_21[[#This Row],[WIN_OSE]]=0,('Summary Sheet'!$O$1)-('Summary Sheet'!$O$1*2%),-'Summary Sheet'!$O$1*(March_21[[#This Row],[BSP]]-1))</f>
        <v>-4.4000000000000004</v>
      </c>
    </row>
    <row r="2713" spans="1:15" x14ac:dyDescent="0.25">
      <c r="A2713">
        <v>180837733</v>
      </c>
      <c r="B2713" s="1" t="s">
        <v>23</v>
      </c>
      <c r="C2713" s="1" t="s">
        <v>167</v>
      </c>
      <c r="D2713" s="1" t="s">
        <v>7041</v>
      </c>
      <c r="E2713" s="1" t="s">
        <v>47</v>
      </c>
      <c r="F2713" s="1" t="s">
        <v>44</v>
      </c>
      <c r="G2713" s="2">
        <v>44275</v>
      </c>
      <c r="H2713" s="3">
        <v>0.8305555555555556</v>
      </c>
      <c r="I2713">
        <v>28575785</v>
      </c>
      <c r="J2713">
        <v>5</v>
      </c>
      <c r="K2713" s="1" t="s">
        <v>1092</v>
      </c>
      <c r="L2713">
        <v>1</v>
      </c>
      <c r="M2713" s="4">
        <v>2.2099289513829183</v>
      </c>
      <c r="N2713" s="5">
        <v>19983.580000000002</v>
      </c>
      <c r="O2713" s="5">
        <f>IF(March_21[[#This Row],[WIN_OSE]]=0,('Summary Sheet'!$O$1)-('Summary Sheet'!$O$1*2%),-'Summary Sheet'!$O$1*(March_21[[#This Row],[BSP]]-1))</f>
        <v>-2.4198579027658367</v>
      </c>
    </row>
    <row r="2714" spans="1:15" x14ac:dyDescent="0.25">
      <c r="A2714">
        <v>180837735</v>
      </c>
      <c r="B2714" s="1" t="s">
        <v>23</v>
      </c>
      <c r="C2714" s="1" t="s">
        <v>167</v>
      </c>
      <c r="D2714" s="1" t="s">
        <v>7041</v>
      </c>
      <c r="E2714" s="1" t="s">
        <v>39</v>
      </c>
      <c r="F2714" s="1" t="s">
        <v>44</v>
      </c>
      <c r="G2714" s="2">
        <v>44275</v>
      </c>
      <c r="H2714" s="3">
        <v>0.84513888888888888</v>
      </c>
      <c r="I2714">
        <v>37510410</v>
      </c>
      <c r="J2714">
        <v>3</v>
      </c>
      <c r="K2714" s="1" t="s">
        <v>5794</v>
      </c>
      <c r="L2714">
        <v>0</v>
      </c>
      <c r="M2714" s="4">
        <v>4.0999999999999996</v>
      </c>
      <c r="N2714" s="5">
        <v>6576.4</v>
      </c>
      <c r="O2714" s="5">
        <f>IF(March_21[[#This Row],[WIN_OSE]]=0,('Summary Sheet'!$O$1)-('Summary Sheet'!$O$1*2%),-'Summary Sheet'!$O$1*(March_21[[#This Row],[BSP]]-1))</f>
        <v>1.96</v>
      </c>
    </row>
    <row r="2715" spans="1:15" x14ac:dyDescent="0.25">
      <c r="A2715">
        <v>180837737</v>
      </c>
      <c r="B2715" s="1" t="s">
        <v>23</v>
      </c>
      <c r="C2715" s="1" t="s">
        <v>167</v>
      </c>
      <c r="D2715" s="1" t="s">
        <v>7041</v>
      </c>
      <c r="E2715" s="1" t="s">
        <v>41</v>
      </c>
      <c r="F2715" s="1" t="s">
        <v>44</v>
      </c>
      <c r="G2715" s="2">
        <v>44275</v>
      </c>
      <c r="H2715" s="3">
        <v>0.85972222222222228</v>
      </c>
      <c r="I2715">
        <v>28786031</v>
      </c>
      <c r="J2715">
        <v>5</v>
      </c>
      <c r="K2715" s="1" t="s">
        <v>5789</v>
      </c>
      <c r="L2715">
        <v>0</v>
      </c>
      <c r="M2715" s="4">
        <v>4.3278893941720895</v>
      </c>
      <c r="N2715" s="5">
        <v>4681.8599999999997</v>
      </c>
      <c r="O2715" s="5">
        <f>IF(March_21[[#This Row],[WIN_OSE]]=0,('Summary Sheet'!$O$1)-('Summary Sheet'!$O$1*2%),-'Summary Sheet'!$O$1*(March_21[[#This Row],[BSP]]-1))</f>
        <v>1.96</v>
      </c>
    </row>
    <row r="2716" spans="1:15" x14ac:dyDescent="0.25">
      <c r="A2716">
        <v>180837739</v>
      </c>
      <c r="B2716" s="1" t="s">
        <v>23</v>
      </c>
      <c r="C2716" s="1" t="s">
        <v>167</v>
      </c>
      <c r="D2716" s="1" t="s">
        <v>7041</v>
      </c>
      <c r="E2716" s="1" t="s">
        <v>75</v>
      </c>
      <c r="F2716" s="1" t="s">
        <v>186</v>
      </c>
      <c r="G2716" s="2">
        <v>44275</v>
      </c>
      <c r="H2716" s="3">
        <v>0.87083333333333335</v>
      </c>
      <c r="I2716">
        <v>23733848</v>
      </c>
      <c r="J2716">
        <v>6</v>
      </c>
      <c r="K2716" s="1" t="s">
        <v>5594</v>
      </c>
      <c r="L2716">
        <v>1</v>
      </c>
      <c r="M2716" s="4">
        <v>1.8348281765723735</v>
      </c>
      <c r="N2716" s="5">
        <v>25621.1</v>
      </c>
      <c r="O2716" s="5">
        <f>IF(March_21[[#This Row],[WIN_OSE]]=0,('Summary Sheet'!$O$1)-('Summary Sheet'!$O$1*2%),-'Summary Sheet'!$O$1*(March_21[[#This Row],[BSP]]-1))</f>
        <v>-1.669656353144747</v>
      </c>
    </row>
    <row r="2717" spans="1:15" x14ac:dyDescent="0.25">
      <c r="A2717">
        <v>180837741</v>
      </c>
      <c r="B2717" s="1" t="s">
        <v>23</v>
      </c>
      <c r="C2717" s="1" t="s">
        <v>167</v>
      </c>
      <c r="D2717" s="1" t="s">
        <v>7041</v>
      </c>
      <c r="E2717" s="1" t="s">
        <v>41</v>
      </c>
      <c r="F2717" s="1" t="s">
        <v>44</v>
      </c>
      <c r="G2717" s="2">
        <v>44275</v>
      </c>
      <c r="H2717" s="3">
        <v>0.8833333333333333</v>
      </c>
      <c r="I2717">
        <v>38022095</v>
      </c>
      <c r="J2717">
        <v>2</v>
      </c>
      <c r="K2717" s="1" t="s">
        <v>5591</v>
      </c>
      <c r="L2717">
        <v>1</v>
      </c>
      <c r="M2717" s="4">
        <v>3.15</v>
      </c>
      <c r="N2717" s="5">
        <v>13126.6</v>
      </c>
      <c r="O2717" s="5">
        <f>IF(March_21[[#This Row],[WIN_OSE]]=0,('Summary Sheet'!$O$1)-('Summary Sheet'!$O$1*2%),-'Summary Sheet'!$O$1*(March_21[[#This Row],[BSP]]-1))</f>
        <v>-4.3</v>
      </c>
    </row>
    <row r="2718" spans="1:15" x14ac:dyDescent="0.25">
      <c r="A2718">
        <v>180837743</v>
      </c>
      <c r="B2718" s="1" t="s">
        <v>23</v>
      </c>
      <c r="C2718" s="1" t="s">
        <v>167</v>
      </c>
      <c r="D2718" s="1" t="s">
        <v>7041</v>
      </c>
      <c r="E2718" s="1" t="s">
        <v>39</v>
      </c>
      <c r="F2718" s="1" t="s">
        <v>44</v>
      </c>
      <c r="G2718" s="2">
        <v>44275</v>
      </c>
      <c r="H2718" s="3">
        <v>0.89444444444444449</v>
      </c>
      <c r="I2718">
        <v>38711218</v>
      </c>
      <c r="J2718">
        <v>5</v>
      </c>
      <c r="K2718" s="1" t="s">
        <v>6362</v>
      </c>
      <c r="L2718">
        <v>1</v>
      </c>
      <c r="M2718" s="4">
        <v>2.3379736785138263</v>
      </c>
      <c r="N2718" s="5">
        <v>20092.419999999998</v>
      </c>
      <c r="O2718" s="5">
        <f>IF(March_21[[#This Row],[WIN_OSE]]=0,('Summary Sheet'!$O$1)-('Summary Sheet'!$O$1*2%),-'Summary Sheet'!$O$1*(March_21[[#This Row],[BSP]]-1))</f>
        <v>-2.6759473570276526</v>
      </c>
    </row>
    <row r="2719" spans="1:15" x14ac:dyDescent="0.25">
      <c r="A2719">
        <v>180837760</v>
      </c>
      <c r="B2719" s="1" t="s">
        <v>16</v>
      </c>
      <c r="C2719" s="1" t="s">
        <v>3130</v>
      </c>
      <c r="D2719" s="1" t="s">
        <v>7041</v>
      </c>
      <c r="E2719" s="1" t="s">
        <v>39</v>
      </c>
      <c r="F2719" s="1" t="s">
        <v>168</v>
      </c>
      <c r="G2719" s="2">
        <v>44275</v>
      </c>
      <c r="H2719" s="3">
        <v>0.77916666666666667</v>
      </c>
      <c r="I2719">
        <v>24134166</v>
      </c>
      <c r="J2719">
        <v>4</v>
      </c>
      <c r="K2719" s="1" t="s">
        <v>5604</v>
      </c>
      <c r="L2719">
        <v>0</v>
      </c>
      <c r="M2719" s="4">
        <v>3.2945123211777547</v>
      </c>
      <c r="N2719" s="5">
        <v>10321.700000000001</v>
      </c>
      <c r="O2719" s="5">
        <f>IF(March_21[[#This Row],[WIN_OSE]]=0,('Summary Sheet'!$O$1)-('Summary Sheet'!$O$1*2%),-'Summary Sheet'!$O$1*(March_21[[#This Row],[BSP]]-1))</f>
        <v>1.96</v>
      </c>
    </row>
    <row r="2720" spans="1:15" x14ac:dyDescent="0.25">
      <c r="A2720">
        <v>180837762</v>
      </c>
      <c r="B2720" s="1" t="s">
        <v>16</v>
      </c>
      <c r="C2720" s="1" t="s">
        <v>3130</v>
      </c>
      <c r="D2720" s="1" t="s">
        <v>7041</v>
      </c>
      <c r="E2720" s="1" t="s">
        <v>287</v>
      </c>
      <c r="F2720" s="1" t="s">
        <v>194</v>
      </c>
      <c r="G2720" s="2">
        <v>44275</v>
      </c>
      <c r="H2720" s="3">
        <v>0.79236111111111107</v>
      </c>
      <c r="I2720">
        <v>36161116</v>
      </c>
      <c r="J2720">
        <v>3</v>
      </c>
      <c r="K2720" s="1" t="s">
        <v>5767</v>
      </c>
      <c r="L2720">
        <v>0</v>
      </c>
      <c r="M2720" s="4">
        <v>3.677466379475228</v>
      </c>
      <c r="N2720" s="5">
        <v>6285.52</v>
      </c>
      <c r="O2720" s="5">
        <f>IF(March_21[[#This Row],[WIN_OSE]]=0,('Summary Sheet'!$O$1)-('Summary Sheet'!$O$1*2%),-'Summary Sheet'!$O$1*(March_21[[#This Row],[BSP]]-1))</f>
        <v>1.96</v>
      </c>
    </row>
    <row r="2721" spans="1:15" x14ac:dyDescent="0.25">
      <c r="A2721">
        <v>180837764</v>
      </c>
      <c r="B2721" s="1" t="s">
        <v>16</v>
      </c>
      <c r="C2721" s="1" t="s">
        <v>3130</v>
      </c>
      <c r="D2721" s="1" t="s">
        <v>7041</v>
      </c>
      <c r="E2721" s="1" t="s">
        <v>43</v>
      </c>
      <c r="F2721" s="1" t="s">
        <v>168</v>
      </c>
      <c r="G2721" s="2">
        <v>44275</v>
      </c>
      <c r="H2721" s="3">
        <v>0.80347222222222225</v>
      </c>
      <c r="I2721">
        <v>29259146</v>
      </c>
      <c r="J2721">
        <v>2</v>
      </c>
      <c r="K2721" s="1" t="s">
        <v>5090</v>
      </c>
      <c r="L2721">
        <v>1</v>
      </c>
      <c r="M2721" s="4">
        <v>3.85</v>
      </c>
      <c r="N2721" s="5">
        <v>11219.16</v>
      </c>
      <c r="O2721" s="5">
        <f>IF(March_21[[#This Row],[WIN_OSE]]=0,('Summary Sheet'!$O$1)-('Summary Sheet'!$O$1*2%),-'Summary Sheet'!$O$1*(March_21[[#This Row],[BSP]]-1))</f>
        <v>-5.7</v>
      </c>
    </row>
    <row r="2722" spans="1:15" x14ac:dyDescent="0.25">
      <c r="A2722">
        <v>180837766</v>
      </c>
      <c r="B2722" s="1" t="s">
        <v>16</v>
      </c>
      <c r="C2722" s="1" t="s">
        <v>3130</v>
      </c>
      <c r="D2722" s="1" t="s">
        <v>7041</v>
      </c>
      <c r="E2722" s="1" t="s">
        <v>60</v>
      </c>
      <c r="F2722" s="1" t="s">
        <v>194</v>
      </c>
      <c r="G2722" s="2">
        <v>44275</v>
      </c>
      <c r="H2722" s="3">
        <v>0.81458333333333333</v>
      </c>
      <c r="I2722">
        <v>37098673</v>
      </c>
      <c r="J2722">
        <v>1</v>
      </c>
      <c r="K2722" s="1" t="s">
        <v>322</v>
      </c>
      <c r="L2722">
        <v>0</v>
      </c>
      <c r="M2722" s="4">
        <v>2.6766906687894885</v>
      </c>
      <c r="N2722" s="5">
        <v>9674.0400000000009</v>
      </c>
      <c r="O2722" s="5">
        <f>IF(March_21[[#This Row],[WIN_OSE]]=0,('Summary Sheet'!$O$1)-('Summary Sheet'!$O$1*2%),-'Summary Sheet'!$O$1*(March_21[[#This Row],[BSP]]-1))</f>
        <v>1.96</v>
      </c>
    </row>
    <row r="2723" spans="1:15" x14ac:dyDescent="0.25">
      <c r="A2723">
        <v>180837768</v>
      </c>
      <c r="B2723" s="1" t="s">
        <v>16</v>
      </c>
      <c r="C2723" s="1" t="s">
        <v>3130</v>
      </c>
      <c r="D2723" s="1" t="s">
        <v>7041</v>
      </c>
      <c r="E2723" s="1" t="s">
        <v>37</v>
      </c>
      <c r="F2723" s="1" t="s">
        <v>168</v>
      </c>
      <c r="G2723" s="2">
        <v>44275</v>
      </c>
      <c r="H2723" s="3">
        <v>0.82638888888888884</v>
      </c>
      <c r="I2723">
        <v>22179618</v>
      </c>
      <c r="J2723">
        <v>1</v>
      </c>
      <c r="K2723" s="1" t="s">
        <v>3773</v>
      </c>
      <c r="L2723">
        <v>0</v>
      </c>
      <c r="M2723" s="4">
        <v>1.8820786839999999</v>
      </c>
      <c r="N2723" s="5">
        <v>34825.360000000001</v>
      </c>
      <c r="O2723" s="5">
        <f>IF(March_21[[#This Row],[WIN_OSE]]=0,('Summary Sheet'!$O$1)-('Summary Sheet'!$O$1*2%),-'Summary Sheet'!$O$1*(March_21[[#This Row],[BSP]]-1))</f>
        <v>1.96</v>
      </c>
    </row>
    <row r="2724" spans="1:15" x14ac:dyDescent="0.25">
      <c r="A2724">
        <v>180837770</v>
      </c>
      <c r="B2724" s="1" t="s">
        <v>16</v>
      </c>
      <c r="C2724" s="1" t="s">
        <v>3130</v>
      </c>
      <c r="D2724" s="1" t="s">
        <v>7041</v>
      </c>
      <c r="E2724" s="1" t="s">
        <v>300</v>
      </c>
      <c r="F2724" s="1" t="s">
        <v>301</v>
      </c>
      <c r="G2724" s="2">
        <v>44275</v>
      </c>
      <c r="H2724" s="3">
        <v>0.83680555555555558</v>
      </c>
      <c r="I2724">
        <v>7364539</v>
      </c>
      <c r="J2724">
        <v>2</v>
      </c>
      <c r="K2724" s="1" t="s">
        <v>454</v>
      </c>
      <c r="L2724">
        <v>0</v>
      </c>
      <c r="M2724" s="4">
        <v>3.05</v>
      </c>
      <c r="N2724" s="5">
        <v>8560.44</v>
      </c>
      <c r="O2724" s="5">
        <f>IF(March_21[[#This Row],[WIN_OSE]]=0,('Summary Sheet'!$O$1)-('Summary Sheet'!$O$1*2%),-'Summary Sheet'!$O$1*(March_21[[#This Row],[BSP]]-1))</f>
        <v>1.96</v>
      </c>
    </row>
    <row r="2725" spans="1:15" x14ac:dyDescent="0.25">
      <c r="A2725">
        <v>180837772</v>
      </c>
      <c r="B2725" s="1" t="s">
        <v>16</v>
      </c>
      <c r="C2725" s="1" t="s">
        <v>3130</v>
      </c>
      <c r="D2725" s="1" t="s">
        <v>7041</v>
      </c>
      <c r="E2725" s="1" t="s">
        <v>32</v>
      </c>
      <c r="F2725" s="1" t="s">
        <v>168</v>
      </c>
      <c r="G2725" s="2">
        <v>44275</v>
      </c>
      <c r="H2725" s="3">
        <v>0.84722222222222221</v>
      </c>
      <c r="I2725">
        <v>38470513</v>
      </c>
      <c r="J2725">
        <v>2</v>
      </c>
      <c r="K2725" s="1" t="s">
        <v>4021</v>
      </c>
      <c r="L2725">
        <v>0</v>
      </c>
      <c r="M2725" s="4">
        <v>2.4568672111140408</v>
      </c>
      <c r="N2725" s="5">
        <v>14639.32</v>
      </c>
      <c r="O2725" s="5">
        <f>IF(March_21[[#This Row],[WIN_OSE]]=0,('Summary Sheet'!$O$1)-('Summary Sheet'!$O$1*2%),-'Summary Sheet'!$O$1*(March_21[[#This Row],[BSP]]-1))</f>
        <v>1.96</v>
      </c>
    </row>
    <row r="2726" spans="1:15" x14ac:dyDescent="0.25">
      <c r="A2726">
        <v>180837774</v>
      </c>
      <c r="B2726" s="1" t="s">
        <v>16</v>
      </c>
      <c r="C2726" s="1" t="s">
        <v>3130</v>
      </c>
      <c r="D2726" s="1" t="s">
        <v>7041</v>
      </c>
      <c r="E2726" s="1" t="s">
        <v>39</v>
      </c>
      <c r="F2726" s="1" t="s">
        <v>168</v>
      </c>
      <c r="G2726" s="2">
        <v>44275</v>
      </c>
      <c r="H2726" s="3">
        <v>0.85902777777777772</v>
      </c>
      <c r="I2726">
        <v>28615036</v>
      </c>
      <c r="J2726">
        <v>4</v>
      </c>
      <c r="K2726" s="1" t="s">
        <v>5969</v>
      </c>
      <c r="L2726">
        <v>1</v>
      </c>
      <c r="M2726" s="4">
        <v>3.0462756131752755</v>
      </c>
      <c r="N2726" s="5">
        <v>17041.02</v>
      </c>
      <c r="O2726" s="5">
        <f>IF(March_21[[#This Row],[WIN_OSE]]=0,('Summary Sheet'!$O$1)-('Summary Sheet'!$O$1*2%),-'Summary Sheet'!$O$1*(March_21[[#This Row],[BSP]]-1))</f>
        <v>-4.092551226350551</v>
      </c>
    </row>
    <row r="2727" spans="1:15" x14ac:dyDescent="0.25">
      <c r="A2727">
        <v>180837776</v>
      </c>
      <c r="B2727" s="1" t="s">
        <v>16</v>
      </c>
      <c r="C2727" s="1" t="s">
        <v>3130</v>
      </c>
      <c r="D2727" s="1" t="s">
        <v>7041</v>
      </c>
      <c r="E2727" s="1" t="s">
        <v>20</v>
      </c>
      <c r="F2727" s="1" t="s">
        <v>168</v>
      </c>
      <c r="G2727" s="2">
        <v>44275</v>
      </c>
      <c r="H2727" s="3">
        <v>0.87013888888888891</v>
      </c>
      <c r="I2727">
        <v>28678338</v>
      </c>
      <c r="J2727">
        <v>3</v>
      </c>
      <c r="K2727" s="1" t="s">
        <v>5613</v>
      </c>
      <c r="L2727">
        <v>0</v>
      </c>
      <c r="M2727" s="4">
        <v>3.6149728474477261</v>
      </c>
      <c r="N2727" s="5">
        <v>11190.7</v>
      </c>
      <c r="O2727" s="5">
        <f>IF(March_21[[#This Row],[WIN_OSE]]=0,('Summary Sheet'!$O$1)-('Summary Sheet'!$O$1*2%),-'Summary Sheet'!$O$1*(March_21[[#This Row],[BSP]]-1))</f>
        <v>1.96</v>
      </c>
    </row>
    <row r="2728" spans="1:15" x14ac:dyDescent="0.25">
      <c r="A2728">
        <v>180837778</v>
      </c>
      <c r="B2728" s="1" t="s">
        <v>16</v>
      </c>
      <c r="C2728" s="1" t="s">
        <v>3130</v>
      </c>
      <c r="D2728" s="1" t="s">
        <v>7041</v>
      </c>
      <c r="E2728" s="1" t="s">
        <v>289</v>
      </c>
      <c r="F2728" s="1" t="s">
        <v>194</v>
      </c>
      <c r="G2728" s="2">
        <v>44275</v>
      </c>
      <c r="H2728" s="3">
        <v>0.88124999999999998</v>
      </c>
      <c r="I2728">
        <v>27092549</v>
      </c>
      <c r="J2728">
        <v>5</v>
      </c>
      <c r="K2728" s="1" t="s">
        <v>6384</v>
      </c>
      <c r="L2728">
        <v>0</v>
      </c>
      <c r="M2728" s="4">
        <v>1.7358615391614145</v>
      </c>
      <c r="N2728" s="5">
        <v>28222.1</v>
      </c>
      <c r="O2728" s="5">
        <f>IF(March_21[[#This Row],[WIN_OSE]]=0,('Summary Sheet'!$O$1)-('Summary Sheet'!$O$1*2%),-'Summary Sheet'!$O$1*(March_21[[#This Row],[BSP]]-1))</f>
        <v>1.96</v>
      </c>
    </row>
    <row r="2729" spans="1:15" x14ac:dyDescent="0.25">
      <c r="A2729">
        <v>180837780</v>
      </c>
      <c r="B2729" s="1" t="s">
        <v>16</v>
      </c>
      <c r="C2729" s="1" t="s">
        <v>3130</v>
      </c>
      <c r="D2729" s="1" t="s">
        <v>7041</v>
      </c>
      <c r="E2729" s="1" t="s">
        <v>316</v>
      </c>
      <c r="F2729" s="1" t="s">
        <v>168</v>
      </c>
      <c r="G2729" s="2">
        <v>44275</v>
      </c>
      <c r="H2729" s="3">
        <v>0.89166666666666672</v>
      </c>
      <c r="I2729">
        <v>35084536</v>
      </c>
      <c r="J2729">
        <v>2</v>
      </c>
      <c r="K2729" s="1" t="s">
        <v>1135</v>
      </c>
      <c r="L2729">
        <v>1</v>
      </c>
      <c r="M2729" s="4">
        <v>3.3050735585337434</v>
      </c>
      <c r="N2729" s="5">
        <v>10164.58</v>
      </c>
      <c r="O2729" s="5">
        <f>IF(March_21[[#This Row],[WIN_OSE]]=0,('Summary Sheet'!$O$1)-('Summary Sheet'!$O$1*2%),-'Summary Sheet'!$O$1*(March_21[[#This Row],[BSP]]-1))</f>
        <v>-4.6101471170674868</v>
      </c>
    </row>
    <row r="2730" spans="1:15" x14ac:dyDescent="0.25">
      <c r="A2730">
        <v>180837782</v>
      </c>
      <c r="B2730" s="1" t="s">
        <v>16</v>
      </c>
      <c r="C2730" s="1" t="s">
        <v>3130</v>
      </c>
      <c r="D2730" s="1" t="s">
        <v>7041</v>
      </c>
      <c r="E2730" s="1" t="s">
        <v>41</v>
      </c>
      <c r="F2730" s="1" t="s">
        <v>168</v>
      </c>
      <c r="G2730" s="2">
        <v>44275</v>
      </c>
      <c r="H2730" s="3">
        <v>0.90277777777777779</v>
      </c>
      <c r="I2730">
        <v>36142020</v>
      </c>
      <c r="J2730">
        <v>2</v>
      </c>
      <c r="K2730" s="1" t="s">
        <v>883</v>
      </c>
      <c r="L2730">
        <v>1</v>
      </c>
      <c r="M2730" s="4">
        <v>3.1</v>
      </c>
      <c r="N2730" s="5">
        <v>16293.38</v>
      </c>
      <c r="O2730" s="5">
        <f>IF(March_21[[#This Row],[WIN_OSE]]=0,('Summary Sheet'!$O$1)-('Summary Sheet'!$O$1*2%),-'Summary Sheet'!$O$1*(March_21[[#This Row],[BSP]]-1))</f>
        <v>-4.2</v>
      </c>
    </row>
    <row r="2731" spans="1:15" x14ac:dyDescent="0.25">
      <c r="A2731">
        <v>180837919</v>
      </c>
      <c r="B2731" s="1" t="s">
        <v>16</v>
      </c>
      <c r="C2731" s="1" t="s">
        <v>3133</v>
      </c>
      <c r="D2731" s="1" t="s">
        <v>7041</v>
      </c>
      <c r="E2731" s="1" t="s">
        <v>47</v>
      </c>
      <c r="F2731" s="1" t="s">
        <v>13</v>
      </c>
      <c r="G2731" s="2">
        <v>44275</v>
      </c>
      <c r="H2731" s="3">
        <v>0.42499999999999999</v>
      </c>
      <c r="I2731">
        <v>38873818</v>
      </c>
      <c r="J2731">
        <v>1</v>
      </c>
      <c r="K2731" s="1" t="s">
        <v>6547</v>
      </c>
      <c r="L2731">
        <v>0</v>
      </c>
      <c r="M2731" s="4">
        <v>2.915302662197063</v>
      </c>
      <c r="N2731" s="5">
        <v>7990.32</v>
      </c>
      <c r="O2731" s="5">
        <f>IF(March_21[[#This Row],[WIN_OSE]]=0,('Summary Sheet'!$O$1)-('Summary Sheet'!$O$1*2%),-'Summary Sheet'!$O$1*(March_21[[#This Row],[BSP]]-1))</f>
        <v>1.96</v>
      </c>
    </row>
    <row r="2732" spans="1:15" x14ac:dyDescent="0.25">
      <c r="A2732">
        <v>180837921</v>
      </c>
      <c r="B2732" s="1" t="s">
        <v>16</v>
      </c>
      <c r="C2732" s="1" t="s">
        <v>3133</v>
      </c>
      <c r="D2732" s="1" t="s">
        <v>7041</v>
      </c>
      <c r="E2732" s="1" t="s">
        <v>39</v>
      </c>
      <c r="F2732" s="1" t="s">
        <v>13</v>
      </c>
      <c r="G2732" s="2">
        <v>44275</v>
      </c>
      <c r="H2732" s="3">
        <v>0.43819444444444444</v>
      </c>
      <c r="I2732">
        <v>35839985</v>
      </c>
      <c r="J2732">
        <v>1</v>
      </c>
      <c r="K2732" s="1" t="s">
        <v>6868</v>
      </c>
      <c r="L2732">
        <v>0</v>
      </c>
      <c r="M2732" s="4">
        <v>4.1166891387189741</v>
      </c>
      <c r="N2732" s="5">
        <v>8317.74</v>
      </c>
      <c r="O2732" s="5">
        <f>IF(March_21[[#This Row],[WIN_OSE]]=0,('Summary Sheet'!$O$1)-('Summary Sheet'!$O$1*2%),-'Summary Sheet'!$O$1*(March_21[[#This Row],[BSP]]-1))</f>
        <v>1.96</v>
      </c>
    </row>
    <row r="2733" spans="1:15" x14ac:dyDescent="0.25">
      <c r="A2733">
        <v>180837923</v>
      </c>
      <c r="B2733" s="1" t="s">
        <v>16</v>
      </c>
      <c r="C2733" s="1" t="s">
        <v>3133</v>
      </c>
      <c r="D2733" s="1" t="s">
        <v>7041</v>
      </c>
      <c r="E2733" s="1" t="s">
        <v>47</v>
      </c>
      <c r="F2733" s="1" t="s">
        <v>13</v>
      </c>
      <c r="G2733" s="2">
        <v>44275</v>
      </c>
      <c r="H2733" s="3">
        <v>0.44861111111111113</v>
      </c>
      <c r="I2733">
        <v>25605832</v>
      </c>
      <c r="J2733">
        <v>2</v>
      </c>
      <c r="K2733" s="1" t="s">
        <v>3658</v>
      </c>
      <c r="L2733">
        <v>1</v>
      </c>
      <c r="M2733" s="4">
        <v>3.6267807393971454</v>
      </c>
      <c r="N2733" s="5">
        <v>6926.38</v>
      </c>
      <c r="O2733" s="5">
        <f>IF(March_21[[#This Row],[WIN_OSE]]=0,('Summary Sheet'!$O$1)-('Summary Sheet'!$O$1*2%),-'Summary Sheet'!$O$1*(March_21[[#This Row],[BSP]]-1))</f>
        <v>-5.2535614787942908</v>
      </c>
    </row>
    <row r="2734" spans="1:15" x14ac:dyDescent="0.25">
      <c r="A2734">
        <v>180837925</v>
      </c>
      <c r="B2734" s="1" t="s">
        <v>16</v>
      </c>
      <c r="C2734" s="1" t="s">
        <v>3133</v>
      </c>
      <c r="D2734" s="1" t="s">
        <v>7041</v>
      </c>
      <c r="E2734" s="1" t="s">
        <v>60</v>
      </c>
      <c r="F2734" s="1" t="s">
        <v>309</v>
      </c>
      <c r="G2734" s="2">
        <v>44275</v>
      </c>
      <c r="H2734" s="3">
        <v>0.45902777777777776</v>
      </c>
      <c r="I2734">
        <v>21986977</v>
      </c>
      <c r="J2734">
        <v>6</v>
      </c>
      <c r="K2734" s="1" t="s">
        <v>5423</v>
      </c>
      <c r="L2734">
        <v>0</v>
      </c>
      <c r="M2734" s="4">
        <v>3.7430920386657642</v>
      </c>
      <c r="N2734" s="5">
        <v>8081.44</v>
      </c>
      <c r="O2734" s="5">
        <f>IF(March_21[[#This Row],[WIN_OSE]]=0,('Summary Sheet'!$O$1)-('Summary Sheet'!$O$1*2%),-'Summary Sheet'!$O$1*(March_21[[#This Row],[BSP]]-1))</f>
        <v>1.96</v>
      </c>
    </row>
    <row r="2735" spans="1:15" x14ac:dyDescent="0.25">
      <c r="A2735">
        <v>180837927</v>
      </c>
      <c r="B2735" s="1" t="s">
        <v>16</v>
      </c>
      <c r="C2735" s="1" t="s">
        <v>3133</v>
      </c>
      <c r="D2735" s="1" t="s">
        <v>7041</v>
      </c>
      <c r="E2735" s="1" t="s">
        <v>47</v>
      </c>
      <c r="F2735" s="1" t="s">
        <v>13</v>
      </c>
      <c r="G2735" s="2">
        <v>44275</v>
      </c>
      <c r="H2735" s="3">
        <v>0.46944444444444444</v>
      </c>
      <c r="I2735">
        <v>38357908</v>
      </c>
      <c r="J2735">
        <v>2</v>
      </c>
      <c r="K2735" s="1" t="s">
        <v>4713</v>
      </c>
      <c r="L2735">
        <v>0</v>
      </c>
      <c r="M2735" s="4">
        <v>3.05</v>
      </c>
      <c r="N2735" s="5">
        <v>9729</v>
      </c>
      <c r="O2735" s="5">
        <f>IF(March_21[[#This Row],[WIN_OSE]]=0,('Summary Sheet'!$O$1)-('Summary Sheet'!$O$1*2%),-'Summary Sheet'!$O$1*(March_21[[#This Row],[BSP]]-1))</f>
        <v>1.96</v>
      </c>
    </row>
    <row r="2736" spans="1:15" x14ac:dyDescent="0.25">
      <c r="A2736">
        <v>180837929</v>
      </c>
      <c r="B2736" s="1" t="s">
        <v>16</v>
      </c>
      <c r="C2736" s="1" t="s">
        <v>3133</v>
      </c>
      <c r="D2736" s="1" t="s">
        <v>7041</v>
      </c>
      <c r="E2736" s="1" t="s">
        <v>41</v>
      </c>
      <c r="F2736" s="1" t="s">
        <v>13</v>
      </c>
      <c r="G2736" s="2">
        <v>44275</v>
      </c>
      <c r="H2736" s="3">
        <v>0.47986111111111113</v>
      </c>
      <c r="I2736">
        <v>27689551</v>
      </c>
      <c r="J2736">
        <v>5</v>
      </c>
      <c r="K2736" s="1" t="s">
        <v>4596</v>
      </c>
      <c r="L2736">
        <v>0</v>
      </c>
      <c r="M2736" s="4">
        <v>2.7368260738879693</v>
      </c>
      <c r="N2736" s="5">
        <v>13019.32</v>
      </c>
      <c r="O2736" s="5">
        <f>IF(March_21[[#This Row],[WIN_OSE]]=0,('Summary Sheet'!$O$1)-('Summary Sheet'!$O$1*2%),-'Summary Sheet'!$O$1*(March_21[[#This Row],[BSP]]-1))</f>
        <v>1.96</v>
      </c>
    </row>
    <row r="2737" spans="1:15" x14ac:dyDescent="0.25">
      <c r="A2737">
        <v>180837931</v>
      </c>
      <c r="B2737" s="1" t="s">
        <v>16</v>
      </c>
      <c r="C2737" s="1" t="s">
        <v>3133</v>
      </c>
      <c r="D2737" s="1" t="s">
        <v>7041</v>
      </c>
      <c r="E2737" s="1" t="s">
        <v>312</v>
      </c>
      <c r="F2737" s="1" t="s">
        <v>1050</v>
      </c>
      <c r="G2737" s="2">
        <v>44275</v>
      </c>
      <c r="H2737" s="3">
        <v>0.49027777777777776</v>
      </c>
      <c r="I2737">
        <v>36868834</v>
      </c>
      <c r="J2737">
        <v>1</v>
      </c>
      <c r="K2737" s="1" t="s">
        <v>6774</v>
      </c>
      <c r="L2737">
        <v>0</v>
      </c>
      <c r="M2737" s="4">
        <v>2.804943781762522</v>
      </c>
      <c r="N2737" s="5">
        <v>19608.740000000002</v>
      </c>
      <c r="O2737" s="5">
        <f>IF(March_21[[#This Row],[WIN_OSE]]=0,('Summary Sheet'!$O$1)-('Summary Sheet'!$O$1*2%),-'Summary Sheet'!$O$1*(March_21[[#This Row],[BSP]]-1))</f>
        <v>1.96</v>
      </c>
    </row>
    <row r="2738" spans="1:15" x14ac:dyDescent="0.25">
      <c r="A2738">
        <v>180837933</v>
      </c>
      <c r="B2738" s="1" t="s">
        <v>16</v>
      </c>
      <c r="C2738" s="1" t="s">
        <v>3133</v>
      </c>
      <c r="D2738" s="1" t="s">
        <v>7041</v>
      </c>
      <c r="E2738" s="1" t="s">
        <v>289</v>
      </c>
      <c r="F2738" s="1" t="s">
        <v>309</v>
      </c>
      <c r="G2738" s="2">
        <v>44275</v>
      </c>
      <c r="H2738" s="3">
        <v>0.50069444444444444</v>
      </c>
      <c r="I2738">
        <v>35926216</v>
      </c>
      <c r="J2738">
        <v>5</v>
      </c>
      <c r="K2738" s="1" t="s">
        <v>6387</v>
      </c>
      <c r="L2738">
        <v>0</v>
      </c>
      <c r="M2738" s="4">
        <v>2.4976623003087663</v>
      </c>
      <c r="N2738" s="5">
        <v>17687.8</v>
      </c>
      <c r="O2738" s="5">
        <f>IF(March_21[[#This Row],[WIN_OSE]]=0,('Summary Sheet'!$O$1)-('Summary Sheet'!$O$1*2%),-'Summary Sheet'!$O$1*(March_21[[#This Row],[BSP]]-1))</f>
        <v>1.96</v>
      </c>
    </row>
    <row r="2739" spans="1:15" x14ac:dyDescent="0.25">
      <c r="A2739">
        <v>180837935</v>
      </c>
      <c r="B2739" s="1" t="s">
        <v>16</v>
      </c>
      <c r="C2739" s="1" t="s">
        <v>3133</v>
      </c>
      <c r="D2739" s="1" t="s">
        <v>7041</v>
      </c>
      <c r="E2739" s="1" t="s">
        <v>32</v>
      </c>
      <c r="F2739" s="1" t="s">
        <v>13</v>
      </c>
      <c r="G2739" s="2">
        <v>44275</v>
      </c>
      <c r="H2739" s="3">
        <v>0.51111111111111107</v>
      </c>
      <c r="I2739">
        <v>38700816</v>
      </c>
      <c r="J2739">
        <v>5</v>
      </c>
      <c r="K2739" s="1" t="s">
        <v>6218</v>
      </c>
      <c r="L2739">
        <v>1</v>
      </c>
      <c r="M2739" s="4">
        <v>2.638998194499</v>
      </c>
      <c r="N2739" s="5">
        <v>15852.64</v>
      </c>
      <c r="O2739" s="5">
        <f>IF(March_21[[#This Row],[WIN_OSE]]=0,('Summary Sheet'!$O$1)-('Summary Sheet'!$O$1*2%),-'Summary Sheet'!$O$1*(March_21[[#This Row],[BSP]]-1))</f>
        <v>-3.2779963889979999</v>
      </c>
    </row>
    <row r="2740" spans="1:15" x14ac:dyDescent="0.25">
      <c r="A2740">
        <v>180837937</v>
      </c>
      <c r="B2740" s="1" t="s">
        <v>16</v>
      </c>
      <c r="C2740" s="1" t="s">
        <v>3133</v>
      </c>
      <c r="D2740" s="1" t="s">
        <v>7041</v>
      </c>
      <c r="E2740" s="1" t="s">
        <v>20</v>
      </c>
      <c r="F2740" s="1" t="s">
        <v>13</v>
      </c>
      <c r="G2740" s="2">
        <v>44275</v>
      </c>
      <c r="H2740" s="3">
        <v>0.52152777777777781</v>
      </c>
      <c r="I2740">
        <v>38700815</v>
      </c>
      <c r="J2740">
        <v>4</v>
      </c>
      <c r="K2740" s="1" t="s">
        <v>5518</v>
      </c>
      <c r="L2740">
        <v>0</v>
      </c>
      <c r="M2740" s="4">
        <v>4</v>
      </c>
      <c r="N2740" s="5">
        <v>5460.86</v>
      </c>
      <c r="O2740" s="5">
        <f>IF(March_21[[#This Row],[WIN_OSE]]=0,('Summary Sheet'!$O$1)-('Summary Sheet'!$O$1*2%),-'Summary Sheet'!$O$1*(March_21[[#This Row],[BSP]]-1))</f>
        <v>1.96</v>
      </c>
    </row>
    <row r="2741" spans="1:15" x14ac:dyDescent="0.25">
      <c r="A2741">
        <v>180837939</v>
      </c>
      <c r="B2741" s="1" t="s">
        <v>16</v>
      </c>
      <c r="C2741" s="1" t="s">
        <v>3133</v>
      </c>
      <c r="D2741" s="1" t="s">
        <v>7041</v>
      </c>
      <c r="E2741" s="1" t="s">
        <v>20</v>
      </c>
      <c r="F2741" s="1" t="s">
        <v>13</v>
      </c>
      <c r="G2741" s="2">
        <v>44275</v>
      </c>
      <c r="H2741" s="3">
        <v>0.53194444444444444</v>
      </c>
      <c r="I2741">
        <v>25681999</v>
      </c>
      <c r="J2741">
        <v>2</v>
      </c>
      <c r="K2741" s="1" t="s">
        <v>6227</v>
      </c>
      <c r="L2741">
        <v>0</v>
      </c>
      <c r="M2741" s="4">
        <v>3.3592873977316779</v>
      </c>
      <c r="N2741" s="5">
        <v>9875.66</v>
      </c>
      <c r="O2741" s="5">
        <f>IF(March_21[[#This Row],[WIN_OSE]]=0,('Summary Sheet'!$O$1)-('Summary Sheet'!$O$1*2%),-'Summary Sheet'!$O$1*(March_21[[#This Row],[BSP]]-1))</f>
        <v>1.96</v>
      </c>
    </row>
    <row r="2742" spans="1:15" x14ac:dyDescent="0.25">
      <c r="A2742">
        <v>180837941</v>
      </c>
      <c r="B2742" s="1" t="s">
        <v>16</v>
      </c>
      <c r="C2742" s="1" t="s">
        <v>3133</v>
      </c>
      <c r="D2742" s="1" t="s">
        <v>7041</v>
      </c>
      <c r="E2742" s="1" t="s">
        <v>32</v>
      </c>
      <c r="F2742" s="1" t="s">
        <v>13</v>
      </c>
      <c r="G2742" s="2">
        <v>44275</v>
      </c>
      <c r="H2742" s="3">
        <v>0.54305555555555551</v>
      </c>
      <c r="I2742">
        <v>38873821</v>
      </c>
      <c r="J2742">
        <v>1</v>
      </c>
      <c r="K2742" s="1" t="s">
        <v>4908</v>
      </c>
      <c r="L2742">
        <v>0</v>
      </c>
      <c r="M2742" s="4">
        <v>2.3306216692085941</v>
      </c>
      <c r="N2742" s="5">
        <v>14202.78</v>
      </c>
      <c r="O2742" s="5">
        <f>IF(March_21[[#This Row],[WIN_OSE]]=0,('Summary Sheet'!$O$1)-('Summary Sheet'!$O$1*2%),-'Summary Sheet'!$O$1*(March_21[[#This Row],[BSP]]-1))</f>
        <v>1.96</v>
      </c>
    </row>
    <row r="2743" spans="1:15" x14ac:dyDescent="0.25">
      <c r="A2743">
        <v>180837943</v>
      </c>
      <c r="B2743" s="1" t="s">
        <v>16</v>
      </c>
      <c r="C2743" s="1" t="s">
        <v>3133</v>
      </c>
      <c r="D2743" s="1" t="s">
        <v>7041</v>
      </c>
      <c r="E2743" s="1" t="s">
        <v>20</v>
      </c>
      <c r="F2743" s="1" t="s">
        <v>13</v>
      </c>
      <c r="G2743" s="2">
        <v>44275</v>
      </c>
      <c r="H2743" s="3">
        <v>0.55347222222222225</v>
      </c>
      <c r="I2743">
        <v>3329633</v>
      </c>
      <c r="J2743">
        <v>2</v>
      </c>
      <c r="K2743" s="1" t="s">
        <v>5430</v>
      </c>
      <c r="L2743">
        <v>1</v>
      </c>
      <c r="M2743" s="4">
        <v>3.85</v>
      </c>
      <c r="N2743" s="5">
        <v>7101.14</v>
      </c>
      <c r="O2743" s="5">
        <f>IF(March_21[[#This Row],[WIN_OSE]]=0,('Summary Sheet'!$O$1)-('Summary Sheet'!$O$1*2%),-'Summary Sheet'!$O$1*(March_21[[#This Row],[BSP]]-1))</f>
        <v>-5.7</v>
      </c>
    </row>
    <row r="2744" spans="1:15" x14ac:dyDescent="0.25">
      <c r="A2744">
        <v>180837945</v>
      </c>
      <c r="B2744" s="1" t="s">
        <v>16</v>
      </c>
      <c r="C2744" s="1" t="s">
        <v>3133</v>
      </c>
      <c r="D2744" s="1" t="s">
        <v>7041</v>
      </c>
      <c r="E2744" s="1" t="s">
        <v>289</v>
      </c>
      <c r="F2744" s="1" t="s">
        <v>309</v>
      </c>
      <c r="G2744" s="2">
        <v>44275</v>
      </c>
      <c r="H2744" s="3">
        <v>0.56458333333333333</v>
      </c>
      <c r="I2744">
        <v>36044814</v>
      </c>
      <c r="J2744">
        <v>2</v>
      </c>
      <c r="K2744" s="1" t="s">
        <v>3286</v>
      </c>
      <c r="L2744">
        <v>0</v>
      </c>
      <c r="M2744" s="4">
        <v>2.58</v>
      </c>
      <c r="N2744" s="5">
        <v>11930.8</v>
      </c>
      <c r="O2744" s="5">
        <f>IF(March_21[[#This Row],[WIN_OSE]]=0,('Summary Sheet'!$O$1)-('Summary Sheet'!$O$1*2%),-'Summary Sheet'!$O$1*(March_21[[#This Row],[BSP]]-1))</f>
        <v>1.96</v>
      </c>
    </row>
    <row r="2745" spans="1:15" x14ac:dyDescent="0.25">
      <c r="A2745">
        <v>180844050</v>
      </c>
      <c r="B2745" s="1" t="s">
        <v>16</v>
      </c>
      <c r="C2745" s="1" t="s">
        <v>3131</v>
      </c>
      <c r="D2745" s="1" t="s">
        <v>7041</v>
      </c>
      <c r="E2745" s="1" t="s">
        <v>17</v>
      </c>
      <c r="F2745" s="1" t="s">
        <v>54</v>
      </c>
      <c r="G2745" s="2">
        <v>44275</v>
      </c>
      <c r="H2745" s="3">
        <v>0.76180555555555551</v>
      </c>
      <c r="I2745">
        <v>38873029</v>
      </c>
      <c r="J2745">
        <v>4</v>
      </c>
      <c r="K2745" s="1" t="s">
        <v>6929</v>
      </c>
      <c r="L2745">
        <v>0</v>
      </c>
      <c r="M2745" s="4">
        <v>1.9855112258585357</v>
      </c>
      <c r="N2745" s="5">
        <v>31943.72</v>
      </c>
      <c r="O2745" s="5">
        <f>IF(March_21[[#This Row],[WIN_OSE]]=0,('Summary Sheet'!$O$1)-('Summary Sheet'!$O$1*2%),-'Summary Sheet'!$O$1*(March_21[[#This Row],[BSP]]-1))</f>
        <v>1.96</v>
      </c>
    </row>
    <row r="2746" spans="1:15" x14ac:dyDescent="0.25">
      <c r="A2746">
        <v>180844052</v>
      </c>
      <c r="B2746" s="1" t="s">
        <v>16</v>
      </c>
      <c r="C2746" s="1" t="s">
        <v>3131</v>
      </c>
      <c r="D2746" s="1" t="s">
        <v>7041</v>
      </c>
      <c r="E2746" s="1" t="s">
        <v>17</v>
      </c>
      <c r="F2746" s="1" t="s">
        <v>54</v>
      </c>
      <c r="G2746" s="2">
        <v>44275</v>
      </c>
      <c r="H2746" s="3">
        <v>0.7729166666666667</v>
      </c>
      <c r="I2746">
        <v>32045236</v>
      </c>
      <c r="J2746">
        <v>4</v>
      </c>
      <c r="K2746" s="1" t="s">
        <v>4232</v>
      </c>
      <c r="L2746">
        <v>1</v>
      </c>
      <c r="M2746" s="4">
        <v>3.25</v>
      </c>
      <c r="N2746" s="5">
        <v>12708.1</v>
      </c>
      <c r="O2746" s="5">
        <f>IF(March_21[[#This Row],[WIN_OSE]]=0,('Summary Sheet'!$O$1)-('Summary Sheet'!$O$1*2%),-'Summary Sheet'!$O$1*(March_21[[#This Row],[BSP]]-1))</f>
        <v>-4.5</v>
      </c>
    </row>
    <row r="2747" spans="1:15" x14ac:dyDescent="0.25">
      <c r="A2747">
        <v>180844054</v>
      </c>
      <c r="B2747" s="1" t="s">
        <v>16</v>
      </c>
      <c r="C2747" s="1" t="s">
        <v>3131</v>
      </c>
      <c r="D2747" s="1" t="s">
        <v>7041</v>
      </c>
      <c r="E2747" s="1" t="s">
        <v>17</v>
      </c>
      <c r="F2747" s="1" t="s">
        <v>188</v>
      </c>
      <c r="G2747" s="2">
        <v>44275</v>
      </c>
      <c r="H2747" s="3">
        <v>0.78333333333333333</v>
      </c>
      <c r="I2747">
        <v>36424971</v>
      </c>
      <c r="J2747">
        <v>1</v>
      </c>
      <c r="K2747" s="1" t="s">
        <v>6373</v>
      </c>
      <c r="L2747">
        <v>0</v>
      </c>
      <c r="M2747" s="4">
        <v>3.6</v>
      </c>
      <c r="N2747" s="5">
        <v>15922.3</v>
      </c>
      <c r="O2747" s="5">
        <f>IF(March_21[[#This Row],[WIN_OSE]]=0,('Summary Sheet'!$O$1)-('Summary Sheet'!$O$1*2%),-'Summary Sheet'!$O$1*(March_21[[#This Row],[BSP]]-1))</f>
        <v>1.96</v>
      </c>
    </row>
    <row r="2748" spans="1:15" x14ac:dyDescent="0.25">
      <c r="A2748">
        <v>180844056</v>
      </c>
      <c r="B2748" s="1" t="s">
        <v>16</v>
      </c>
      <c r="C2748" s="1" t="s">
        <v>3131</v>
      </c>
      <c r="D2748" s="1" t="s">
        <v>7041</v>
      </c>
      <c r="E2748" s="1" t="s">
        <v>17</v>
      </c>
      <c r="F2748" s="1" t="s">
        <v>15</v>
      </c>
      <c r="G2748" s="2">
        <v>44275</v>
      </c>
      <c r="H2748" s="3">
        <v>0.79652777777777772</v>
      </c>
      <c r="I2748">
        <v>35529961</v>
      </c>
      <c r="J2748">
        <v>4</v>
      </c>
      <c r="K2748" s="1" t="s">
        <v>4610</v>
      </c>
      <c r="L2748">
        <v>0</v>
      </c>
      <c r="M2748" s="4">
        <v>2.8891894221315306</v>
      </c>
      <c r="N2748" s="5">
        <v>15066.28</v>
      </c>
      <c r="O2748" s="5">
        <f>IF(March_21[[#This Row],[WIN_OSE]]=0,('Summary Sheet'!$O$1)-('Summary Sheet'!$O$1*2%),-'Summary Sheet'!$O$1*(March_21[[#This Row],[BSP]]-1))</f>
        <v>1.96</v>
      </c>
    </row>
    <row r="2749" spans="1:15" x14ac:dyDescent="0.25">
      <c r="A2749">
        <v>180844058</v>
      </c>
      <c r="B2749" s="1" t="s">
        <v>16</v>
      </c>
      <c r="C2749" s="1" t="s">
        <v>3131</v>
      </c>
      <c r="D2749" s="1" t="s">
        <v>7041</v>
      </c>
      <c r="E2749" s="1" t="s">
        <v>17</v>
      </c>
      <c r="F2749" s="1" t="s">
        <v>54</v>
      </c>
      <c r="G2749" s="2">
        <v>44275</v>
      </c>
      <c r="H2749" s="3">
        <v>0.80833333333333335</v>
      </c>
      <c r="I2749">
        <v>38873034</v>
      </c>
      <c r="J2749">
        <v>4</v>
      </c>
      <c r="K2749" s="1" t="s">
        <v>5057</v>
      </c>
      <c r="L2749">
        <v>0</v>
      </c>
      <c r="M2749" s="4">
        <v>2.2896638494405126</v>
      </c>
      <c r="N2749" s="5">
        <v>34072.699999999997</v>
      </c>
      <c r="O2749" s="5">
        <f>IF(March_21[[#This Row],[WIN_OSE]]=0,('Summary Sheet'!$O$1)-('Summary Sheet'!$O$1*2%),-'Summary Sheet'!$O$1*(March_21[[#This Row],[BSP]]-1))</f>
        <v>1.96</v>
      </c>
    </row>
    <row r="2750" spans="1:15" x14ac:dyDescent="0.25">
      <c r="A2750">
        <v>180844060</v>
      </c>
      <c r="B2750" s="1" t="s">
        <v>16</v>
      </c>
      <c r="C2750" s="1" t="s">
        <v>3131</v>
      </c>
      <c r="D2750" s="1" t="s">
        <v>7041</v>
      </c>
      <c r="E2750" s="1" t="s">
        <v>17</v>
      </c>
      <c r="F2750" s="1" t="s">
        <v>15</v>
      </c>
      <c r="G2750" s="2">
        <v>44275</v>
      </c>
      <c r="H2750" s="3">
        <v>0.82222222222222219</v>
      </c>
      <c r="I2750">
        <v>37307453</v>
      </c>
      <c r="J2750">
        <v>1</v>
      </c>
      <c r="K2750" s="1" t="s">
        <v>6930</v>
      </c>
      <c r="L2750">
        <v>1</v>
      </c>
      <c r="M2750" s="4">
        <v>1.7487308723157362</v>
      </c>
      <c r="N2750" s="5">
        <v>39953.1</v>
      </c>
      <c r="O2750" s="5">
        <f>IF(March_21[[#This Row],[WIN_OSE]]=0,('Summary Sheet'!$O$1)-('Summary Sheet'!$O$1*2%),-'Summary Sheet'!$O$1*(March_21[[#This Row],[BSP]]-1))</f>
        <v>-1.4974617446314724</v>
      </c>
    </row>
    <row r="2751" spans="1:15" x14ac:dyDescent="0.25">
      <c r="A2751">
        <v>180844062</v>
      </c>
      <c r="B2751" s="1" t="s">
        <v>16</v>
      </c>
      <c r="C2751" s="1" t="s">
        <v>3131</v>
      </c>
      <c r="D2751" s="1" t="s">
        <v>7041</v>
      </c>
      <c r="E2751" s="1" t="s">
        <v>17</v>
      </c>
      <c r="F2751" s="1" t="s">
        <v>54</v>
      </c>
      <c r="G2751" s="2">
        <v>44275</v>
      </c>
      <c r="H2751" s="3">
        <v>0.8354166666666667</v>
      </c>
      <c r="I2751">
        <v>35756560</v>
      </c>
      <c r="J2751">
        <v>2</v>
      </c>
      <c r="K2751" s="1" t="s">
        <v>6045</v>
      </c>
      <c r="L2751">
        <v>1</v>
      </c>
      <c r="M2751" s="4">
        <v>3.45</v>
      </c>
      <c r="N2751" s="5">
        <v>10694.84</v>
      </c>
      <c r="O2751" s="5">
        <f>IF(March_21[[#This Row],[WIN_OSE]]=0,('Summary Sheet'!$O$1)-('Summary Sheet'!$O$1*2%),-'Summary Sheet'!$O$1*(March_21[[#This Row],[BSP]]-1))</f>
        <v>-4.9000000000000004</v>
      </c>
    </row>
    <row r="2752" spans="1:15" x14ac:dyDescent="0.25">
      <c r="A2752">
        <v>180844064</v>
      </c>
      <c r="B2752" s="1" t="s">
        <v>16</v>
      </c>
      <c r="C2752" s="1" t="s">
        <v>3131</v>
      </c>
      <c r="D2752" s="1" t="s">
        <v>7041</v>
      </c>
      <c r="E2752" s="1" t="s">
        <v>17</v>
      </c>
      <c r="F2752" s="1" t="s">
        <v>15</v>
      </c>
      <c r="G2752" s="2">
        <v>44275</v>
      </c>
      <c r="H2752" s="3">
        <v>0.84930555555555554</v>
      </c>
      <c r="I2752">
        <v>38873037</v>
      </c>
      <c r="J2752">
        <v>3</v>
      </c>
      <c r="K2752" s="1" t="s">
        <v>6932</v>
      </c>
      <c r="L2752">
        <v>0</v>
      </c>
      <c r="M2752" s="4">
        <v>2.5787991271152633</v>
      </c>
      <c r="N2752" s="5">
        <v>41482.22</v>
      </c>
      <c r="O2752" s="5">
        <f>IF(March_21[[#This Row],[WIN_OSE]]=0,('Summary Sheet'!$O$1)-('Summary Sheet'!$O$1*2%),-'Summary Sheet'!$O$1*(March_21[[#This Row],[BSP]]-1))</f>
        <v>1.96</v>
      </c>
    </row>
    <row r="2753" spans="1:15" x14ac:dyDescent="0.25">
      <c r="A2753">
        <v>180844066</v>
      </c>
      <c r="B2753" s="1" t="s">
        <v>16</v>
      </c>
      <c r="C2753" s="1" t="s">
        <v>3131</v>
      </c>
      <c r="D2753" s="1" t="s">
        <v>7041</v>
      </c>
      <c r="E2753" s="1" t="s">
        <v>17</v>
      </c>
      <c r="F2753" s="1" t="s">
        <v>54</v>
      </c>
      <c r="G2753" s="2">
        <v>44275</v>
      </c>
      <c r="H2753" s="3">
        <v>0.86319444444444449</v>
      </c>
      <c r="I2753">
        <v>37099026</v>
      </c>
      <c r="J2753">
        <v>1</v>
      </c>
      <c r="K2753" s="1" t="s">
        <v>5649</v>
      </c>
      <c r="L2753">
        <v>1</v>
      </c>
      <c r="M2753" s="4">
        <v>2.4944176966065337</v>
      </c>
      <c r="N2753" s="5">
        <v>34151.24</v>
      </c>
      <c r="O2753" s="5">
        <f>IF(March_21[[#This Row],[WIN_OSE]]=0,('Summary Sheet'!$O$1)-('Summary Sheet'!$O$1*2%),-'Summary Sheet'!$O$1*(March_21[[#This Row],[BSP]]-1))</f>
        <v>-2.9888353932130673</v>
      </c>
    </row>
    <row r="2754" spans="1:15" x14ac:dyDescent="0.25">
      <c r="A2754">
        <v>180844068</v>
      </c>
      <c r="B2754" s="1" t="s">
        <v>16</v>
      </c>
      <c r="C2754" s="1" t="s">
        <v>3131</v>
      </c>
      <c r="D2754" s="1" t="s">
        <v>7041</v>
      </c>
      <c r="E2754" s="1" t="s">
        <v>17</v>
      </c>
      <c r="F2754" s="1" t="s">
        <v>188</v>
      </c>
      <c r="G2754" s="2">
        <v>44275</v>
      </c>
      <c r="H2754" s="3">
        <v>0.87638888888888888</v>
      </c>
      <c r="I2754">
        <v>19239519</v>
      </c>
      <c r="J2754">
        <v>1</v>
      </c>
      <c r="K2754" s="1" t="s">
        <v>4871</v>
      </c>
      <c r="L2754">
        <v>0</v>
      </c>
      <c r="M2754" s="4">
        <v>3.5219085130000001</v>
      </c>
      <c r="N2754" s="5">
        <v>11491.52</v>
      </c>
      <c r="O2754" s="5">
        <f>IF(March_21[[#This Row],[WIN_OSE]]=0,('Summary Sheet'!$O$1)-('Summary Sheet'!$O$1*2%),-'Summary Sheet'!$O$1*(March_21[[#This Row],[BSP]]-1))</f>
        <v>1.96</v>
      </c>
    </row>
    <row r="2755" spans="1:15" x14ac:dyDescent="0.25">
      <c r="A2755">
        <v>180844070</v>
      </c>
      <c r="B2755" s="1" t="s">
        <v>16</v>
      </c>
      <c r="C2755" s="1" t="s">
        <v>3131</v>
      </c>
      <c r="D2755" s="1" t="s">
        <v>7041</v>
      </c>
      <c r="E2755" s="1" t="s">
        <v>17</v>
      </c>
      <c r="F2755" s="1" t="s">
        <v>15</v>
      </c>
      <c r="G2755" s="2">
        <v>44275</v>
      </c>
      <c r="H2755" s="3">
        <v>0.88749999999999996</v>
      </c>
      <c r="I2755">
        <v>25183752</v>
      </c>
      <c r="J2755">
        <v>2</v>
      </c>
      <c r="K2755" s="1" t="s">
        <v>6048</v>
      </c>
      <c r="L2755">
        <v>1</v>
      </c>
      <c r="M2755" s="4">
        <v>3.5</v>
      </c>
      <c r="N2755" s="5">
        <v>21926.7</v>
      </c>
      <c r="O2755" s="5">
        <f>IF(March_21[[#This Row],[WIN_OSE]]=0,('Summary Sheet'!$O$1)-('Summary Sheet'!$O$1*2%),-'Summary Sheet'!$O$1*(March_21[[#This Row],[BSP]]-1))</f>
        <v>-5</v>
      </c>
    </row>
    <row r="2756" spans="1:15" x14ac:dyDescent="0.25">
      <c r="A2756">
        <v>180844073</v>
      </c>
      <c r="B2756" s="1" t="s">
        <v>19</v>
      </c>
      <c r="C2756" s="1" t="s">
        <v>3135</v>
      </c>
      <c r="D2756" s="1" t="s">
        <v>7041</v>
      </c>
      <c r="E2756" s="1" t="s">
        <v>43</v>
      </c>
      <c r="F2756" s="1" t="s">
        <v>54</v>
      </c>
      <c r="G2756" s="2">
        <v>44275</v>
      </c>
      <c r="H2756" s="3">
        <v>0.46250000000000002</v>
      </c>
      <c r="I2756">
        <v>27093306</v>
      </c>
      <c r="J2756">
        <v>2</v>
      </c>
      <c r="K2756" s="1" t="s">
        <v>411</v>
      </c>
      <c r="L2756">
        <v>1</v>
      </c>
      <c r="M2756" s="4">
        <v>3.6</v>
      </c>
      <c r="N2756" s="5">
        <v>7768.02</v>
      </c>
      <c r="O2756" s="5">
        <f>IF(March_21[[#This Row],[WIN_OSE]]=0,('Summary Sheet'!$O$1)-('Summary Sheet'!$O$1*2%),-'Summary Sheet'!$O$1*(March_21[[#This Row],[BSP]]-1))</f>
        <v>-5.2</v>
      </c>
    </row>
    <row r="2757" spans="1:15" x14ac:dyDescent="0.25">
      <c r="A2757">
        <v>180844075</v>
      </c>
      <c r="B2757" s="1" t="s">
        <v>19</v>
      </c>
      <c r="C2757" s="1" t="s">
        <v>3135</v>
      </c>
      <c r="D2757" s="1" t="s">
        <v>7041</v>
      </c>
      <c r="E2757" s="1" t="s">
        <v>49</v>
      </c>
      <c r="F2757" s="1" t="s">
        <v>50</v>
      </c>
      <c r="G2757" s="2">
        <v>44275</v>
      </c>
      <c r="H2757" s="3">
        <v>0.47291666666666665</v>
      </c>
      <c r="I2757">
        <v>21345337</v>
      </c>
      <c r="J2757">
        <v>3</v>
      </c>
      <c r="K2757" s="1" t="s">
        <v>6517</v>
      </c>
      <c r="L2757">
        <v>0</v>
      </c>
      <c r="M2757" s="4">
        <v>3.5</v>
      </c>
      <c r="N2757" s="5">
        <v>7745.88</v>
      </c>
      <c r="O2757" s="5">
        <f>IF(March_21[[#This Row],[WIN_OSE]]=0,('Summary Sheet'!$O$1)-('Summary Sheet'!$O$1*2%),-'Summary Sheet'!$O$1*(March_21[[#This Row],[BSP]]-1))</f>
        <v>1.96</v>
      </c>
    </row>
    <row r="2758" spans="1:15" x14ac:dyDescent="0.25">
      <c r="A2758">
        <v>180844077</v>
      </c>
      <c r="B2758" s="1" t="s">
        <v>19</v>
      </c>
      <c r="C2758" s="1" t="s">
        <v>3135</v>
      </c>
      <c r="D2758" s="1" t="s">
        <v>7041</v>
      </c>
      <c r="E2758" s="1" t="s">
        <v>32</v>
      </c>
      <c r="F2758" s="1" t="s">
        <v>54</v>
      </c>
      <c r="G2758" s="2">
        <v>44275</v>
      </c>
      <c r="H2758" s="3">
        <v>0.48333333333333334</v>
      </c>
      <c r="I2758">
        <v>21031882</v>
      </c>
      <c r="J2758">
        <v>6</v>
      </c>
      <c r="K2758" s="1" t="s">
        <v>1320</v>
      </c>
      <c r="L2758">
        <v>0</v>
      </c>
      <c r="M2758" s="4">
        <v>2.2003186801802075</v>
      </c>
      <c r="N2758" s="5">
        <v>18736.599999999999</v>
      </c>
      <c r="O2758" s="5">
        <f>IF(March_21[[#This Row],[WIN_OSE]]=0,('Summary Sheet'!$O$1)-('Summary Sheet'!$O$1*2%),-'Summary Sheet'!$O$1*(March_21[[#This Row],[BSP]]-1))</f>
        <v>1.96</v>
      </c>
    </row>
    <row r="2759" spans="1:15" x14ac:dyDescent="0.25">
      <c r="A2759">
        <v>180844079</v>
      </c>
      <c r="B2759" s="1" t="s">
        <v>19</v>
      </c>
      <c r="C2759" s="1" t="s">
        <v>3135</v>
      </c>
      <c r="D2759" s="1" t="s">
        <v>7041</v>
      </c>
      <c r="E2759" s="1" t="s">
        <v>41</v>
      </c>
      <c r="F2759" s="1" t="s">
        <v>54</v>
      </c>
      <c r="G2759" s="2">
        <v>44275</v>
      </c>
      <c r="H2759" s="3">
        <v>0.49375000000000002</v>
      </c>
      <c r="I2759">
        <v>37770762</v>
      </c>
      <c r="J2759">
        <v>1</v>
      </c>
      <c r="K2759" s="1" t="s">
        <v>6516</v>
      </c>
      <c r="L2759">
        <v>1</v>
      </c>
      <c r="M2759" s="4">
        <v>2.5860140543093624</v>
      </c>
      <c r="N2759" s="5">
        <v>14999.22</v>
      </c>
      <c r="O2759" s="5">
        <f>IF(March_21[[#This Row],[WIN_OSE]]=0,('Summary Sheet'!$O$1)-('Summary Sheet'!$O$1*2%),-'Summary Sheet'!$O$1*(March_21[[#This Row],[BSP]]-1))</f>
        <v>-3.1720281086187248</v>
      </c>
    </row>
    <row r="2760" spans="1:15" x14ac:dyDescent="0.25">
      <c r="A2760">
        <v>180844081</v>
      </c>
      <c r="B2760" s="1" t="s">
        <v>19</v>
      </c>
      <c r="C2760" s="1" t="s">
        <v>3135</v>
      </c>
      <c r="D2760" s="1" t="s">
        <v>7041</v>
      </c>
      <c r="E2760" s="1" t="s">
        <v>24</v>
      </c>
      <c r="F2760" s="1" t="s">
        <v>54</v>
      </c>
      <c r="G2760" s="2">
        <v>44275</v>
      </c>
      <c r="H2760" s="3">
        <v>0.50416666666666665</v>
      </c>
      <c r="I2760">
        <v>37566823</v>
      </c>
      <c r="J2760">
        <v>5</v>
      </c>
      <c r="K2760" s="1" t="s">
        <v>6242</v>
      </c>
      <c r="L2760">
        <v>0</v>
      </c>
      <c r="M2760" s="4">
        <v>3.95</v>
      </c>
      <c r="N2760" s="5">
        <v>12929.26</v>
      </c>
      <c r="O2760" s="5">
        <f>IF(March_21[[#This Row],[WIN_OSE]]=0,('Summary Sheet'!$O$1)-('Summary Sheet'!$O$1*2%),-'Summary Sheet'!$O$1*(March_21[[#This Row],[BSP]]-1))</f>
        <v>1.96</v>
      </c>
    </row>
    <row r="2761" spans="1:15" x14ac:dyDescent="0.25">
      <c r="A2761">
        <v>180844083</v>
      </c>
      <c r="B2761" s="1" t="s">
        <v>19</v>
      </c>
      <c r="C2761" s="1" t="s">
        <v>3135</v>
      </c>
      <c r="D2761" s="1" t="s">
        <v>7041</v>
      </c>
      <c r="E2761" s="1" t="s">
        <v>47</v>
      </c>
      <c r="F2761" s="1" t="s">
        <v>54</v>
      </c>
      <c r="G2761" s="2">
        <v>44275</v>
      </c>
      <c r="H2761" s="3">
        <v>0.51458333333333328</v>
      </c>
      <c r="I2761">
        <v>38340989</v>
      </c>
      <c r="J2761">
        <v>1</v>
      </c>
      <c r="K2761" s="1" t="s">
        <v>5217</v>
      </c>
      <c r="L2761">
        <v>0</v>
      </c>
      <c r="M2761" s="4">
        <v>2.9497373606045318</v>
      </c>
      <c r="N2761" s="5">
        <v>21792.880000000001</v>
      </c>
      <c r="O2761" s="5">
        <f>IF(March_21[[#This Row],[WIN_OSE]]=0,('Summary Sheet'!$O$1)-('Summary Sheet'!$O$1*2%),-'Summary Sheet'!$O$1*(March_21[[#This Row],[BSP]]-1))</f>
        <v>1.96</v>
      </c>
    </row>
    <row r="2762" spans="1:15" x14ac:dyDescent="0.25">
      <c r="A2762">
        <v>180844085</v>
      </c>
      <c r="B2762" s="1" t="s">
        <v>19</v>
      </c>
      <c r="C2762" s="1" t="s">
        <v>3135</v>
      </c>
      <c r="D2762" s="1" t="s">
        <v>7041</v>
      </c>
      <c r="E2762" s="1" t="s">
        <v>32</v>
      </c>
      <c r="F2762" s="1" t="s">
        <v>54</v>
      </c>
      <c r="G2762" s="2">
        <v>44275</v>
      </c>
      <c r="H2762" s="3">
        <v>0.52500000000000002</v>
      </c>
      <c r="I2762">
        <v>27669033</v>
      </c>
      <c r="J2762">
        <v>5</v>
      </c>
      <c r="K2762" s="1" t="s">
        <v>6241</v>
      </c>
      <c r="L2762">
        <v>0</v>
      </c>
      <c r="M2762" s="4">
        <v>3.8080554018186556</v>
      </c>
      <c r="N2762" s="5">
        <v>4309.04</v>
      </c>
      <c r="O2762" s="5">
        <f>IF(March_21[[#This Row],[WIN_OSE]]=0,('Summary Sheet'!$O$1)-('Summary Sheet'!$O$1*2%),-'Summary Sheet'!$O$1*(March_21[[#This Row],[BSP]]-1))</f>
        <v>1.96</v>
      </c>
    </row>
    <row r="2763" spans="1:15" x14ac:dyDescent="0.25">
      <c r="A2763">
        <v>180844087</v>
      </c>
      <c r="B2763" s="1" t="s">
        <v>19</v>
      </c>
      <c r="C2763" s="1" t="s">
        <v>3135</v>
      </c>
      <c r="D2763" s="1" t="s">
        <v>7041</v>
      </c>
      <c r="E2763" s="1" t="s">
        <v>75</v>
      </c>
      <c r="F2763" s="1" t="s">
        <v>50</v>
      </c>
      <c r="G2763" s="2">
        <v>44275</v>
      </c>
      <c r="H2763" s="3">
        <v>0.53541666666666665</v>
      </c>
      <c r="I2763">
        <v>38358926</v>
      </c>
      <c r="J2763">
        <v>4</v>
      </c>
      <c r="K2763" s="1" t="s">
        <v>5744</v>
      </c>
      <c r="L2763">
        <v>0</v>
      </c>
      <c r="M2763" s="4">
        <v>3.9219018732526365</v>
      </c>
      <c r="N2763" s="5">
        <v>11327.28</v>
      </c>
      <c r="O2763" s="5">
        <f>IF(March_21[[#This Row],[WIN_OSE]]=0,('Summary Sheet'!$O$1)-('Summary Sheet'!$O$1*2%),-'Summary Sheet'!$O$1*(March_21[[#This Row],[BSP]]-1))</f>
        <v>1.96</v>
      </c>
    </row>
    <row r="2764" spans="1:15" x14ac:dyDescent="0.25">
      <c r="A2764">
        <v>180844089</v>
      </c>
      <c r="B2764" s="1" t="s">
        <v>19</v>
      </c>
      <c r="C2764" s="1" t="s">
        <v>3135</v>
      </c>
      <c r="D2764" s="1" t="s">
        <v>7041</v>
      </c>
      <c r="E2764" s="1" t="s">
        <v>65</v>
      </c>
      <c r="F2764" s="1" t="s">
        <v>54</v>
      </c>
      <c r="G2764" s="2">
        <v>44275</v>
      </c>
      <c r="H2764" s="3">
        <v>0.54583333333333328</v>
      </c>
      <c r="I2764">
        <v>38692117</v>
      </c>
      <c r="J2764">
        <v>2</v>
      </c>
      <c r="K2764" s="1" t="s">
        <v>6061</v>
      </c>
      <c r="L2764">
        <v>0</v>
      </c>
      <c r="M2764" s="4">
        <v>2.2200000000000002</v>
      </c>
      <c r="N2764" s="5">
        <v>12350.9</v>
      </c>
      <c r="O2764" s="5">
        <f>IF(March_21[[#This Row],[WIN_OSE]]=0,('Summary Sheet'!$O$1)-('Summary Sheet'!$O$1*2%),-'Summary Sheet'!$O$1*(March_21[[#This Row],[BSP]]-1))</f>
        <v>1.96</v>
      </c>
    </row>
    <row r="2765" spans="1:15" x14ac:dyDescent="0.25">
      <c r="A2765">
        <v>180844091</v>
      </c>
      <c r="B2765" s="1" t="s">
        <v>19</v>
      </c>
      <c r="C2765" s="1" t="s">
        <v>3135</v>
      </c>
      <c r="D2765" s="1" t="s">
        <v>7041</v>
      </c>
      <c r="E2765" s="1" t="s">
        <v>39</v>
      </c>
      <c r="F2765" s="1" t="s">
        <v>54</v>
      </c>
      <c r="G2765" s="2">
        <v>44275</v>
      </c>
      <c r="H2765" s="3">
        <v>0.55625000000000002</v>
      </c>
      <c r="I2765">
        <v>26111681</v>
      </c>
      <c r="J2765">
        <v>6</v>
      </c>
      <c r="K2765" s="1" t="s">
        <v>6050</v>
      </c>
      <c r="L2765">
        <v>0</v>
      </c>
      <c r="M2765" s="4">
        <v>3.1</v>
      </c>
      <c r="N2765" s="5">
        <v>8182.1</v>
      </c>
      <c r="O2765" s="5">
        <f>IF(March_21[[#This Row],[WIN_OSE]]=0,('Summary Sheet'!$O$1)-('Summary Sheet'!$O$1*2%),-'Summary Sheet'!$O$1*(March_21[[#This Row],[BSP]]-1))</f>
        <v>1.96</v>
      </c>
    </row>
    <row r="2766" spans="1:15" x14ac:dyDescent="0.25">
      <c r="A2766">
        <v>180844093</v>
      </c>
      <c r="B2766" s="1" t="s">
        <v>19</v>
      </c>
      <c r="C2766" s="1" t="s">
        <v>3135</v>
      </c>
      <c r="D2766" s="1" t="s">
        <v>7041</v>
      </c>
      <c r="E2766" s="1" t="s">
        <v>45</v>
      </c>
      <c r="F2766" s="1" t="s">
        <v>50</v>
      </c>
      <c r="G2766" s="2">
        <v>44275</v>
      </c>
      <c r="H2766" s="3">
        <v>0.56666666666666665</v>
      </c>
      <c r="I2766">
        <v>28726909</v>
      </c>
      <c r="J2766">
        <v>2</v>
      </c>
      <c r="K2766" s="1" t="s">
        <v>6057</v>
      </c>
      <c r="L2766">
        <v>0</v>
      </c>
      <c r="M2766" s="4">
        <v>4.1800420128299454</v>
      </c>
      <c r="N2766" s="5">
        <v>3892.58</v>
      </c>
      <c r="O2766" s="5">
        <f>IF(March_21[[#This Row],[WIN_OSE]]=0,('Summary Sheet'!$O$1)-('Summary Sheet'!$O$1*2%),-'Summary Sheet'!$O$1*(March_21[[#This Row],[BSP]]-1))</f>
        <v>1.96</v>
      </c>
    </row>
    <row r="2767" spans="1:15" x14ac:dyDescent="0.25">
      <c r="A2767">
        <v>180844095</v>
      </c>
      <c r="B2767" s="1" t="s">
        <v>19</v>
      </c>
      <c r="C2767" s="1" t="s">
        <v>3135</v>
      </c>
      <c r="D2767" s="1" t="s">
        <v>7041</v>
      </c>
      <c r="E2767" s="1" t="s">
        <v>24</v>
      </c>
      <c r="F2767" s="1" t="s">
        <v>54</v>
      </c>
      <c r="G2767" s="2">
        <v>44275</v>
      </c>
      <c r="H2767" s="3">
        <v>0.57708333333333328</v>
      </c>
      <c r="I2767">
        <v>38601620</v>
      </c>
      <c r="J2767">
        <v>2</v>
      </c>
      <c r="K2767" s="1" t="s">
        <v>4003</v>
      </c>
      <c r="L2767">
        <v>0</v>
      </c>
      <c r="M2767" s="4">
        <v>3.1593452339999999</v>
      </c>
      <c r="N2767" s="5">
        <v>6103.32</v>
      </c>
      <c r="O2767" s="5">
        <f>IF(March_21[[#This Row],[WIN_OSE]]=0,('Summary Sheet'!$O$1)-('Summary Sheet'!$O$1*2%),-'Summary Sheet'!$O$1*(March_21[[#This Row],[BSP]]-1))</f>
        <v>1.96</v>
      </c>
    </row>
    <row r="2768" spans="1:15" x14ac:dyDescent="0.25">
      <c r="A2768">
        <v>180866221</v>
      </c>
      <c r="B2768" s="1" t="s">
        <v>19</v>
      </c>
      <c r="C2768" s="1" t="s">
        <v>7059</v>
      </c>
      <c r="D2768" s="1" t="s">
        <v>7042</v>
      </c>
      <c r="E2768" s="1" t="s">
        <v>47</v>
      </c>
      <c r="F2768" s="1" t="s">
        <v>21</v>
      </c>
      <c r="G2768" s="2">
        <v>44276</v>
      </c>
      <c r="H2768" s="3">
        <v>0.46250000000000002</v>
      </c>
      <c r="I2768">
        <v>38794040</v>
      </c>
      <c r="J2768">
        <v>5</v>
      </c>
      <c r="K2768" s="1" t="s">
        <v>6818</v>
      </c>
      <c r="L2768">
        <v>1</v>
      </c>
      <c r="M2768" s="4">
        <v>3.7761772392135766</v>
      </c>
      <c r="N2768" s="5">
        <v>5528.2</v>
      </c>
      <c r="O2768" s="5">
        <f>IF(March_21[[#This Row],[WIN_OSE]]=0,('Summary Sheet'!$O$1)-('Summary Sheet'!$O$1*2%),-'Summary Sheet'!$O$1*(March_21[[#This Row],[BSP]]-1))</f>
        <v>-5.5523544784271532</v>
      </c>
    </row>
    <row r="2769" spans="1:15" x14ac:dyDescent="0.25">
      <c r="A2769">
        <v>180866223</v>
      </c>
      <c r="B2769" s="1" t="s">
        <v>19</v>
      </c>
      <c r="C2769" s="1" t="s">
        <v>7059</v>
      </c>
      <c r="D2769" s="1" t="s">
        <v>7042</v>
      </c>
      <c r="E2769" s="1" t="s">
        <v>20</v>
      </c>
      <c r="F2769" s="1" t="s">
        <v>21</v>
      </c>
      <c r="G2769" s="2">
        <v>44276</v>
      </c>
      <c r="H2769" s="3">
        <v>0.47291666666666665</v>
      </c>
      <c r="I2769">
        <v>27796492</v>
      </c>
      <c r="J2769">
        <v>1</v>
      </c>
      <c r="K2769" s="1" t="s">
        <v>6817</v>
      </c>
      <c r="L2769">
        <v>1</v>
      </c>
      <c r="M2769" s="4">
        <v>3.15</v>
      </c>
      <c r="N2769" s="5">
        <v>10166.14</v>
      </c>
      <c r="O2769" s="5">
        <f>IF(March_21[[#This Row],[WIN_OSE]]=0,('Summary Sheet'!$O$1)-('Summary Sheet'!$O$1*2%),-'Summary Sheet'!$O$1*(March_21[[#This Row],[BSP]]-1))</f>
        <v>-4.3</v>
      </c>
    </row>
    <row r="2770" spans="1:15" x14ac:dyDescent="0.25">
      <c r="A2770">
        <v>180866225</v>
      </c>
      <c r="B2770" s="1" t="s">
        <v>19</v>
      </c>
      <c r="C2770" s="1" t="s">
        <v>7059</v>
      </c>
      <c r="D2770" s="1" t="s">
        <v>7042</v>
      </c>
      <c r="E2770" s="1" t="s">
        <v>32</v>
      </c>
      <c r="F2770" s="1" t="s">
        <v>21</v>
      </c>
      <c r="G2770" s="2">
        <v>44276</v>
      </c>
      <c r="H2770" s="3">
        <v>0.48333333333333334</v>
      </c>
      <c r="I2770">
        <v>25433622</v>
      </c>
      <c r="J2770">
        <v>1</v>
      </c>
      <c r="K2770" s="1" t="s">
        <v>6418</v>
      </c>
      <c r="L2770">
        <v>0</v>
      </c>
      <c r="M2770" s="4">
        <v>3.9883296537941346</v>
      </c>
      <c r="N2770" s="5">
        <v>5305.7</v>
      </c>
      <c r="O2770" s="5">
        <f>IF(March_21[[#This Row],[WIN_OSE]]=0,('Summary Sheet'!$O$1)-('Summary Sheet'!$O$1*2%),-'Summary Sheet'!$O$1*(March_21[[#This Row],[BSP]]-1))</f>
        <v>1.96</v>
      </c>
    </row>
    <row r="2771" spans="1:15" x14ac:dyDescent="0.25">
      <c r="A2771">
        <v>180866227</v>
      </c>
      <c r="B2771" s="1" t="s">
        <v>19</v>
      </c>
      <c r="C2771" s="1" t="s">
        <v>7059</v>
      </c>
      <c r="D2771" s="1" t="s">
        <v>7042</v>
      </c>
      <c r="E2771" s="1" t="s">
        <v>39</v>
      </c>
      <c r="F2771" s="1" t="s">
        <v>21</v>
      </c>
      <c r="G2771" s="2">
        <v>44276</v>
      </c>
      <c r="H2771" s="3">
        <v>0.49375000000000002</v>
      </c>
      <c r="I2771">
        <v>38873471</v>
      </c>
      <c r="J2771">
        <v>3</v>
      </c>
      <c r="K2771" s="1" t="s">
        <v>6816</v>
      </c>
      <c r="L2771">
        <v>1</v>
      </c>
      <c r="M2771" s="4">
        <v>2.0247449482052984</v>
      </c>
      <c r="N2771" s="5">
        <v>20076.759999999998</v>
      </c>
      <c r="O2771" s="5">
        <f>IF(March_21[[#This Row],[WIN_OSE]]=0,('Summary Sheet'!$O$1)-('Summary Sheet'!$O$1*2%),-'Summary Sheet'!$O$1*(March_21[[#This Row],[BSP]]-1))</f>
        <v>-2.0494898964105968</v>
      </c>
    </row>
    <row r="2772" spans="1:15" x14ac:dyDescent="0.25">
      <c r="A2772">
        <v>180866229</v>
      </c>
      <c r="B2772" s="1" t="s">
        <v>19</v>
      </c>
      <c r="C2772" s="1" t="s">
        <v>7059</v>
      </c>
      <c r="D2772" s="1" t="s">
        <v>7042</v>
      </c>
      <c r="E2772" s="1" t="s">
        <v>20</v>
      </c>
      <c r="F2772" s="1" t="s">
        <v>21</v>
      </c>
      <c r="G2772" s="2">
        <v>44276</v>
      </c>
      <c r="H2772" s="3">
        <v>0.50416666666666665</v>
      </c>
      <c r="I2772">
        <v>38873472</v>
      </c>
      <c r="J2772">
        <v>5</v>
      </c>
      <c r="K2772" s="1" t="s">
        <v>6408</v>
      </c>
      <c r="L2772">
        <v>1</v>
      </c>
      <c r="M2772" s="4">
        <v>3.3152263199999998</v>
      </c>
      <c r="N2772" s="5">
        <v>9952.7999999999993</v>
      </c>
      <c r="O2772" s="5">
        <f>IF(March_21[[#This Row],[WIN_OSE]]=0,('Summary Sheet'!$O$1)-('Summary Sheet'!$O$1*2%),-'Summary Sheet'!$O$1*(March_21[[#This Row],[BSP]]-1))</f>
        <v>-4.6304526399999997</v>
      </c>
    </row>
    <row r="2773" spans="1:15" x14ac:dyDescent="0.25">
      <c r="A2773">
        <v>180866231</v>
      </c>
      <c r="B2773" s="1" t="s">
        <v>19</v>
      </c>
      <c r="C2773" s="1" t="s">
        <v>7059</v>
      </c>
      <c r="D2773" s="1" t="s">
        <v>7042</v>
      </c>
      <c r="E2773" s="1" t="s">
        <v>20</v>
      </c>
      <c r="F2773" s="1" t="s">
        <v>21</v>
      </c>
      <c r="G2773" s="2">
        <v>44276</v>
      </c>
      <c r="H2773" s="3">
        <v>0.51458333333333328</v>
      </c>
      <c r="I2773">
        <v>38357364</v>
      </c>
      <c r="J2773">
        <v>1</v>
      </c>
      <c r="K2773" s="1" t="s">
        <v>3273</v>
      </c>
      <c r="L2773">
        <v>0</v>
      </c>
      <c r="M2773" s="4">
        <v>2.64589634354037</v>
      </c>
      <c r="N2773" s="5">
        <v>16192.8</v>
      </c>
      <c r="O2773" s="5">
        <f>IF(March_21[[#This Row],[WIN_OSE]]=0,('Summary Sheet'!$O$1)-('Summary Sheet'!$O$1*2%),-'Summary Sheet'!$O$1*(March_21[[#This Row],[BSP]]-1))</f>
        <v>1.96</v>
      </c>
    </row>
    <row r="2774" spans="1:15" x14ac:dyDescent="0.25">
      <c r="A2774">
        <v>180866233</v>
      </c>
      <c r="B2774" s="1" t="s">
        <v>19</v>
      </c>
      <c r="C2774" s="1" t="s">
        <v>7059</v>
      </c>
      <c r="D2774" s="1" t="s">
        <v>7042</v>
      </c>
      <c r="E2774" s="1" t="s">
        <v>32</v>
      </c>
      <c r="F2774" s="1" t="s">
        <v>21</v>
      </c>
      <c r="G2774" s="2">
        <v>44276</v>
      </c>
      <c r="H2774" s="3">
        <v>0.52500000000000002</v>
      </c>
      <c r="I2774">
        <v>38291547</v>
      </c>
      <c r="J2774">
        <v>5</v>
      </c>
      <c r="K2774" s="1" t="s">
        <v>6409</v>
      </c>
      <c r="L2774">
        <v>1</v>
      </c>
      <c r="M2774" s="4">
        <v>3.9</v>
      </c>
      <c r="N2774" s="5">
        <v>6912.2</v>
      </c>
      <c r="O2774" s="5">
        <f>IF(March_21[[#This Row],[WIN_OSE]]=0,('Summary Sheet'!$O$1)-('Summary Sheet'!$O$1*2%),-'Summary Sheet'!$O$1*(March_21[[#This Row],[BSP]]-1))</f>
        <v>-5.8</v>
      </c>
    </row>
    <row r="2775" spans="1:15" x14ac:dyDescent="0.25">
      <c r="A2775">
        <v>180866235</v>
      </c>
      <c r="B2775" s="1" t="s">
        <v>19</v>
      </c>
      <c r="C2775" s="1" t="s">
        <v>7059</v>
      </c>
      <c r="D2775" s="1" t="s">
        <v>7042</v>
      </c>
      <c r="E2775" s="1" t="s">
        <v>32</v>
      </c>
      <c r="F2775" s="1" t="s">
        <v>21</v>
      </c>
      <c r="G2775" s="2">
        <v>44276</v>
      </c>
      <c r="H2775" s="3">
        <v>0.53541666666666665</v>
      </c>
      <c r="I2775">
        <v>38794037</v>
      </c>
      <c r="J2775">
        <v>4</v>
      </c>
      <c r="K2775" s="1" t="s">
        <v>6421</v>
      </c>
      <c r="L2775">
        <v>0</v>
      </c>
      <c r="M2775" s="4">
        <v>3.1386197596595586</v>
      </c>
      <c r="N2775" s="5">
        <v>12339.36</v>
      </c>
      <c r="O2775" s="5">
        <f>IF(March_21[[#This Row],[WIN_OSE]]=0,('Summary Sheet'!$O$1)-('Summary Sheet'!$O$1*2%),-'Summary Sheet'!$O$1*(March_21[[#This Row],[BSP]]-1))</f>
        <v>1.96</v>
      </c>
    </row>
    <row r="2776" spans="1:15" x14ac:dyDescent="0.25">
      <c r="A2776">
        <v>180866237</v>
      </c>
      <c r="B2776" s="1" t="s">
        <v>19</v>
      </c>
      <c r="C2776" s="1" t="s">
        <v>7059</v>
      </c>
      <c r="D2776" s="1" t="s">
        <v>7042</v>
      </c>
      <c r="E2776" s="1" t="s">
        <v>41</v>
      </c>
      <c r="F2776" s="1" t="s">
        <v>21</v>
      </c>
      <c r="G2776" s="2">
        <v>44276</v>
      </c>
      <c r="H2776" s="3">
        <v>0.54583333333333328</v>
      </c>
      <c r="I2776">
        <v>36629483</v>
      </c>
      <c r="J2776">
        <v>5</v>
      </c>
      <c r="K2776" s="1" t="s">
        <v>6935</v>
      </c>
      <c r="L2776">
        <v>1</v>
      </c>
      <c r="M2776" s="4">
        <v>2.4746951699999999</v>
      </c>
      <c r="N2776" s="5">
        <v>10484.16</v>
      </c>
      <c r="O2776" s="5">
        <f>IF(March_21[[#This Row],[WIN_OSE]]=0,('Summary Sheet'!$O$1)-('Summary Sheet'!$O$1*2%),-'Summary Sheet'!$O$1*(March_21[[#This Row],[BSP]]-1))</f>
        <v>-2.9493903399999999</v>
      </c>
    </row>
    <row r="2777" spans="1:15" x14ac:dyDescent="0.25">
      <c r="A2777">
        <v>180866239</v>
      </c>
      <c r="B2777" s="1" t="s">
        <v>19</v>
      </c>
      <c r="C2777" s="1" t="s">
        <v>7059</v>
      </c>
      <c r="D2777" s="1" t="s">
        <v>7042</v>
      </c>
      <c r="E2777" s="1" t="s">
        <v>47</v>
      </c>
      <c r="F2777" s="1" t="s">
        <v>21</v>
      </c>
      <c r="G2777" s="2">
        <v>44276</v>
      </c>
      <c r="H2777" s="3">
        <v>0.55625000000000002</v>
      </c>
      <c r="I2777">
        <v>36911006</v>
      </c>
      <c r="J2777">
        <v>6</v>
      </c>
      <c r="K2777" s="1" t="s">
        <v>6420</v>
      </c>
      <c r="L2777">
        <v>0</v>
      </c>
      <c r="M2777" s="4">
        <v>4</v>
      </c>
      <c r="N2777" s="5">
        <v>9075.44</v>
      </c>
      <c r="O2777" s="5">
        <f>IF(March_21[[#This Row],[WIN_OSE]]=0,('Summary Sheet'!$O$1)-('Summary Sheet'!$O$1*2%),-'Summary Sheet'!$O$1*(March_21[[#This Row],[BSP]]-1))</f>
        <v>1.96</v>
      </c>
    </row>
    <row r="2778" spans="1:15" x14ac:dyDescent="0.25">
      <c r="A2778">
        <v>180866241</v>
      </c>
      <c r="B2778" s="1" t="s">
        <v>19</v>
      </c>
      <c r="C2778" s="1" t="s">
        <v>7059</v>
      </c>
      <c r="D2778" s="1" t="s">
        <v>7042</v>
      </c>
      <c r="E2778" s="1" t="s">
        <v>43</v>
      </c>
      <c r="F2778" s="1" t="s">
        <v>21</v>
      </c>
      <c r="G2778" s="2">
        <v>44276</v>
      </c>
      <c r="H2778" s="3">
        <v>0.56666666666666665</v>
      </c>
      <c r="I2778">
        <v>38711299</v>
      </c>
      <c r="J2778">
        <v>3</v>
      </c>
      <c r="K2778" s="1" t="s">
        <v>3232</v>
      </c>
      <c r="L2778">
        <v>0</v>
      </c>
      <c r="M2778" s="4">
        <v>2.6977251022410758</v>
      </c>
      <c r="N2778" s="5">
        <v>10828.7</v>
      </c>
      <c r="O2778" s="5">
        <f>IF(March_21[[#This Row],[WIN_OSE]]=0,('Summary Sheet'!$O$1)-('Summary Sheet'!$O$1*2%),-'Summary Sheet'!$O$1*(March_21[[#This Row],[BSP]]-1))</f>
        <v>1.96</v>
      </c>
    </row>
    <row r="2779" spans="1:15" x14ac:dyDescent="0.25">
      <c r="A2779">
        <v>180866243</v>
      </c>
      <c r="B2779" s="1" t="s">
        <v>19</v>
      </c>
      <c r="C2779" s="1" t="s">
        <v>7059</v>
      </c>
      <c r="D2779" s="1" t="s">
        <v>7042</v>
      </c>
      <c r="E2779" s="1" t="s">
        <v>43</v>
      </c>
      <c r="F2779" s="1" t="s">
        <v>21</v>
      </c>
      <c r="G2779" s="2">
        <v>44276</v>
      </c>
      <c r="H2779" s="3">
        <v>0.57708333333333328</v>
      </c>
      <c r="I2779">
        <v>37098793</v>
      </c>
      <c r="J2779">
        <v>2</v>
      </c>
      <c r="K2779" s="1" t="s">
        <v>51</v>
      </c>
      <c r="L2779">
        <v>1</v>
      </c>
      <c r="M2779" s="4">
        <v>2.2669838293302744</v>
      </c>
      <c r="N2779" s="5">
        <v>9232.36</v>
      </c>
      <c r="O2779" s="5">
        <f>IF(March_21[[#This Row],[WIN_OSE]]=0,('Summary Sheet'!$O$1)-('Summary Sheet'!$O$1*2%),-'Summary Sheet'!$O$1*(March_21[[#This Row],[BSP]]-1))</f>
        <v>-2.5339676586605488</v>
      </c>
    </row>
    <row r="2780" spans="1:15" x14ac:dyDescent="0.25">
      <c r="A2780">
        <v>180866257</v>
      </c>
      <c r="B2780" s="1" t="s">
        <v>23</v>
      </c>
      <c r="C2780" s="1" t="s">
        <v>3134</v>
      </c>
      <c r="D2780" s="1" t="s">
        <v>7042</v>
      </c>
      <c r="E2780" s="1" t="s">
        <v>47</v>
      </c>
      <c r="F2780" s="1" t="s">
        <v>33</v>
      </c>
      <c r="G2780" s="2">
        <v>44276</v>
      </c>
      <c r="H2780" s="3">
        <v>0.44861111111111113</v>
      </c>
      <c r="I2780">
        <v>23876227</v>
      </c>
      <c r="J2780">
        <v>5</v>
      </c>
      <c r="K2780" s="1" t="s">
        <v>3271</v>
      </c>
      <c r="L2780">
        <v>1</v>
      </c>
      <c r="M2780" s="4">
        <v>3.6</v>
      </c>
      <c r="N2780" s="5">
        <v>7197.84</v>
      </c>
      <c r="O2780" s="5">
        <f>IF(March_21[[#This Row],[WIN_OSE]]=0,('Summary Sheet'!$O$1)-('Summary Sheet'!$O$1*2%),-'Summary Sheet'!$O$1*(March_21[[#This Row],[BSP]]-1))</f>
        <v>-5.2</v>
      </c>
    </row>
    <row r="2781" spans="1:15" x14ac:dyDescent="0.25">
      <c r="A2781">
        <v>180866259</v>
      </c>
      <c r="B2781" s="1" t="s">
        <v>23</v>
      </c>
      <c r="C2781" s="1" t="s">
        <v>3134</v>
      </c>
      <c r="D2781" s="1" t="s">
        <v>7042</v>
      </c>
      <c r="E2781" s="1" t="s">
        <v>43</v>
      </c>
      <c r="F2781" s="1" t="s">
        <v>33</v>
      </c>
      <c r="G2781" s="2">
        <v>44276</v>
      </c>
      <c r="H2781" s="3">
        <v>0.45902777777777776</v>
      </c>
      <c r="I2781">
        <v>36436125</v>
      </c>
      <c r="J2781">
        <v>5</v>
      </c>
      <c r="K2781" s="1" t="s">
        <v>6429</v>
      </c>
      <c r="L2781">
        <v>0</v>
      </c>
      <c r="M2781" s="4">
        <v>4.052359644217157</v>
      </c>
      <c r="N2781" s="5">
        <v>6680.34</v>
      </c>
      <c r="O2781" s="5">
        <f>IF(March_21[[#This Row],[WIN_OSE]]=0,('Summary Sheet'!$O$1)-('Summary Sheet'!$O$1*2%),-'Summary Sheet'!$O$1*(March_21[[#This Row],[BSP]]-1))</f>
        <v>1.96</v>
      </c>
    </row>
    <row r="2782" spans="1:15" x14ac:dyDescent="0.25">
      <c r="A2782">
        <v>180866261</v>
      </c>
      <c r="B2782" s="1" t="s">
        <v>23</v>
      </c>
      <c r="C2782" s="1" t="s">
        <v>3134</v>
      </c>
      <c r="D2782" s="1" t="s">
        <v>7042</v>
      </c>
      <c r="E2782" s="1" t="s">
        <v>20</v>
      </c>
      <c r="F2782" s="1" t="s">
        <v>33</v>
      </c>
      <c r="G2782" s="2">
        <v>44276</v>
      </c>
      <c r="H2782" s="3">
        <v>0.46944444444444444</v>
      </c>
      <c r="I2782">
        <v>27936937</v>
      </c>
      <c r="J2782">
        <v>1</v>
      </c>
      <c r="K2782" s="1" t="s">
        <v>6315</v>
      </c>
      <c r="L2782">
        <v>0</v>
      </c>
      <c r="M2782" s="4">
        <v>3.2698000013033917</v>
      </c>
      <c r="N2782" s="5">
        <v>9663.9599999999991</v>
      </c>
      <c r="O2782" s="5">
        <f>IF(March_21[[#This Row],[WIN_OSE]]=0,('Summary Sheet'!$O$1)-('Summary Sheet'!$O$1*2%),-'Summary Sheet'!$O$1*(March_21[[#This Row],[BSP]]-1))</f>
        <v>1.96</v>
      </c>
    </row>
    <row r="2783" spans="1:15" x14ac:dyDescent="0.25">
      <c r="A2783">
        <v>180866263</v>
      </c>
      <c r="B2783" s="1" t="s">
        <v>23</v>
      </c>
      <c r="C2783" s="1" t="s">
        <v>3134</v>
      </c>
      <c r="D2783" s="1" t="s">
        <v>7042</v>
      </c>
      <c r="E2783" s="1" t="s">
        <v>20</v>
      </c>
      <c r="F2783" s="1" t="s">
        <v>33</v>
      </c>
      <c r="G2783" s="2">
        <v>44276</v>
      </c>
      <c r="H2783" s="3">
        <v>0.47986111111111113</v>
      </c>
      <c r="I2783">
        <v>38218138</v>
      </c>
      <c r="J2783">
        <v>5</v>
      </c>
      <c r="K2783" s="1" t="s">
        <v>4806</v>
      </c>
      <c r="L2783">
        <v>0</v>
      </c>
      <c r="M2783" s="4">
        <v>3.0932735456570288</v>
      </c>
      <c r="N2783" s="5">
        <v>9235</v>
      </c>
      <c r="O2783" s="5">
        <f>IF(March_21[[#This Row],[WIN_OSE]]=0,('Summary Sheet'!$O$1)-('Summary Sheet'!$O$1*2%),-'Summary Sheet'!$O$1*(March_21[[#This Row],[BSP]]-1))</f>
        <v>1.96</v>
      </c>
    </row>
    <row r="2784" spans="1:15" x14ac:dyDescent="0.25">
      <c r="A2784">
        <v>180866265</v>
      </c>
      <c r="B2784" s="1" t="s">
        <v>23</v>
      </c>
      <c r="C2784" s="1" t="s">
        <v>3134</v>
      </c>
      <c r="D2784" s="1" t="s">
        <v>7042</v>
      </c>
      <c r="E2784" s="1" t="s">
        <v>32</v>
      </c>
      <c r="F2784" s="1" t="s">
        <v>33</v>
      </c>
      <c r="G2784" s="2">
        <v>44276</v>
      </c>
      <c r="H2784" s="3">
        <v>0.49027777777777776</v>
      </c>
      <c r="I2784">
        <v>38289887</v>
      </c>
      <c r="J2784">
        <v>4</v>
      </c>
      <c r="K2784" s="1" t="s">
        <v>4960</v>
      </c>
      <c r="L2784">
        <v>1</v>
      </c>
      <c r="M2784" s="4">
        <v>2.72</v>
      </c>
      <c r="N2784" s="5">
        <v>9361</v>
      </c>
      <c r="O2784" s="5">
        <f>IF(March_21[[#This Row],[WIN_OSE]]=0,('Summary Sheet'!$O$1)-('Summary Sheet'!$O$1*2%),-'Summary Sheet'!$O$1*(March_21[[#This Row],[BSP]]-1))</f>
        <v>-3.4400000000000004</v>
      </c>
    </row>
    <row r="2785" spans="1:15" x14ac:dyDescent="0.25">
      <c r="A2785">
        <v>180866267</v>
      </c>
      <c r="B2785" s="1" t="s">
        <v>23</v>
      </c>
      <c r="C2785" s="1" t="s">
        <v>3134</v>
      </c>
      <c r="D2785" s="1" t="s">
        <v>7042</v>
      </c>
      <c r="E2785" s="1" t="s">
        <v>41</v>
      </c>
      <c r="F2785" s="1" t="s">
        <v>33</v>
      </c>
      <c r="G2785" s="2">
        <v>44276</v>
      </c>
      <c r="H2785" s="3">
        <v>0.50069444444444444</v>
      </c>
      <c r="I2785">
        <v>38711282</v>
      </c>
      <c r="J2785">
        <v>2</v>
      </c>
      <c r="K2785" s="1" t="s">
        <v>6428</v>
      </c>
      <c r="L2785">
        <v>1</v>
      </c>
      <c r="M2785" s="4">
        <v>3.4</v>
      </c>
      <c r="N2785" s="5">
        <v>11134.64</v>
      </c>
      <c r="O2785" s="5">
        <f>IF(March_21[[#This Row],[WIN_OSE]]=0,('Summary Sheet'!$O$1)-('Summary Sheet'!$O$1*2%),-'Summary Sheet'!$O$1*(March_21[[#This Row],[BSP]]-1))</f>
        <v>-4.8</v>
      </c>
    </row>
    <row r="2786" spans="1:15" x14ac:dyDescent="0.25">
      <c r="A2786">
        <v>180866269</v>
      </c>
      <c r="B2786" s="1" t="s">
        <v>23</v>
      </c>
      <c r="C2786" s="1" t="s">
        <v>3134</v>
      </c>
      <c r="D2786" s="1" t="s">
        <v>7042</v>
      </c>
      <c r="E2786" s="1" t="s">
        <v>43</v>
      </c>
      <c r="F2786" s="1" t="s">
        <v>33</v>
      </c>
      <c r="G2786" s="2">
        <v>44276</v>
      </c>
      <c r="H2786" s="3">
        <v>0.51111111111111107</v>
      </c>
      <c r="I2786">
        <v>35750367</v>
      </c>
      <c r="J2786">
        <v>3</v>
      </c>
      <c r="K2786" s="1" t="s">
        <v>6430</v>
      </c>
      <c r="L2786">
        <v>0</v>
      </c>
      <c r="M2786" s="4">
        <v>3.3</v>
      </c>
      <c r="N2786" s="5">
        <v>8795.2000000000007</v>
      </c>
      <c r="O2786" s="5">
        <f>IF(March_21[[#This Row],[WIN_OSE]]=0,('Summary Sheet'!$O$1)-('Summary Sheet'!$O$1*2%),-'Summary Sheet'!$O$1*(March_21[[#This Row],[BSP]]-1))</f>
        <v>1.96</v>
      </c>
    </row>
    <row r="2787" spans="1:15" x14ac:dyDescent="0.25">
      <c r="A2787">
        <v>180866271</v>
      </c>
      <c r="B2787" s="1" t="s">
        <v>23</v>
      </c>
      <c r="C2787" s="1" t="s">
        <v>3134</v>
      </c>
      <c r="D2787" s="1" t="s">
        <v>7042</v>
      </c>
      <c r="E2787" s="1" t="s">
        <v>47</v>
      </c>
      <c r="F2787" s="1" t="s">
        <v>33</v>
      </c>
      <c r="G2787" s="2">
        <v>44276</v>
      </c>
      <c r="H2787" s="3">
        <v>0.52152777777777781</v>
      </c>
      <c r="I2787">
        <v>38557644</v>
      </c>
      <c r="J2787">
        <v>1</v>
      </c>
      <c r="K2787" s="1" t="s">
        <v>3202</v>
      </c>
      <c r="L2787">
        <v>1</v>
      </c>
      <c r="M2787" s="4">
        <v>2.3305911974734403</v>
      </c>
      <c r="N2787" s="5">
        <v>17750.439999999999</v>
      </c>
      <c r="O2787" s="5">
        <f>IF(March_21[[#This Row],[WIN_OSE]]=0,('Summary Sheet'!$O$1)-('Summary Sheet'!$O$1*2%),-'Summary Sheet'!$O$1*(March_21[[#This Row],[BSP]]-1))</f>
        <v>-2.6611823949468807</v>
      </c>
    </row>
    <row r="2788" spans="1:15" x14ac:dyDescent="0.25">
      <c r="A2788">
        <v>180866273</v>
      </c>
      <c r="B2788" s="1" t="s">
        <v>23</v>
      </c>
      <c r="C2788" s="1" t="s">
        <v>3134</v>
      </c>
      <c r="D2788" s="1" t="s">
        <v>7042</v>
      </c>
      <c r="E2788" s="1" t="s">
        <v>49</v>
      </c>
      <c r="F2788" s="1" t="s">
        <v>50</v>
      </c>
      <c r="G2788" s="2">
        <v>44276</v>
      </c>
      <c r="H2788" s="3">
        <v>0.53194444444444444</v>
      </c>
      <c r="I2788">
        <v>38036377</v>
      </c>
      <c r="J2788">
        <v>1</v>
      </c>
      <c r="K2788" s="1" t="s">
        <v>3928</v>
      </c>
      <c r="L2788">
        <v>0</v>
      </c>
      <c r="M2788" s="4">
        <v>2.1072460353393039</v>
      </c>
      <c r="N2788" s="5">
        <v>27597.26</v>
      </c>
      <c r="O2788" s="5">
        <f>IF(March_21[[#This Row],[WIN_OSE]]=0,('Summary Sheet'!$O$1)-('Summary Sheet'!$O$1*2%),-'Summary Sheet'!$O$1*(March_21[[#This Row],[BSP]]-1))</f>
        <v>1.96</v>
      </c>
    </row>
    <row r="2789" spans="1:15" x14ac:dyDescent="0.25">
      <c r="A2789">
        <v>180866275</v>
      </c>
      <c r="B2789" s="1" t="s">
        <v>23</v>
      </c>
      <c r="C2789" s="1" t="s">
        <v>3134</v>
      </c>
      <c r="D2789" s="1" t="s">
        <v>7042</v>
      </c>
      <c r="E2789" s="1" t="s">
        <v>55</v>
      </c>
      <c r="F2789" s="1" t="s">
        <v>35</v>
      </c>
      <c r="G2789" s="2">
        <v>44276</v>
      </c>
      <c r="H2789" s="3">
        <v>0.54305555555555551</v>
      </c>
      <c r="I2789">
        <v>38711111</v>
      </c>
      <c r="J2789">
        <v>1</v>
      </c>
      <c r="K2789" s="1" t="s">
        <v>6325</v>
      </c>
      <c r="L2789">
        <v>1</v>
      </c>
      <c r="M2789" s="4">
        <v>1.91</v>
      </c>
      <c r="N2789" s="5">
        <v>24700.82</v>
      </c>
      <c r="O2789" s="5">
        <f>IF(March_21[[#This Row],[WIN_OSE]]=0,('Summary Sheet'!$O$1)-('Summary Sheet'!$O$1*2%),-'Summary Sheet'!$O$1*(March_21[[#This Row],[BSP]]-1))</f>
        <v>-1.8199999999999998</v>
      </c>
    </row>
    <row r="2790" spans="1:15" x14ac:dyDescent="0.25">
      <c r="A2790">
        <v>180866277</v>
      </c>
      <c r="B2790" s="1" t="s">
        <v>23</v>
      </c>
      <c r="C2790" s="1" t="s">
        <v>3134</v>
      </c>
      <c r="D2790" s="1" t="s">
        <v>7042</v>
      </c>
      <c r="E2790" s="1" t="s">
        <v>27</v>
      </c>
      <c r="F2790" s="1" t="s">
        <v>50</v>
      </c>
      <c r="G2790" s="2">
        <v>44276</v>
      </c>
      <c r="H2790" s="3">
        <v>0.55347222222222225</v>
      </c>
      <c r="I2790">
        <v>25446053</v>
      </c>
      <c r="J2790">
        <v>1</v>
      </c>
      <c r="K2790" s="1" t="s">
        <v>1365</v>
      </c>
      <c r="L2790">
        <v>1</v>
      </c>
      <c r="M2790" s="4">
        <v>1.8259324065657849</v>
      </c>
      <c r="N2790" s="5">
        <v>25546.720000000001</v>
      </c>
      <c r="O2790" s="5">
        <f>IF(March_21[[#This Row],[WIN_OSE]]=0,('Summary Sheet'!$O$1)-('Summary Sheet'!$O$1*2%),-'Summary Sheet'!$O$1*(March_21[[#This Row],[BSP]]-1))</f>
        <v>-1.6518648131315699</v>
      </c>
    </row>
    <row r="2791" spans="1:15" x14ac:dyDescent="0.25">
      <c r="A2791">
        <v>180866279</v>
      </c>
      <c r="B2791" s="1" t="s">
        <v>23</v>
      </c>
      <c r="C2791" s="1" t="s">
        <v>3134</v>
      </c>
      <c r="D2791" s="1" t="s">
        <v>7042</v>
      </c>
      <c r="E2791" s="1" t="s">
        <v>55</v>
      </c>
      <c r="F2791" s="1" t="s">
        <v>35</v>
      </c>
      <c r="G2791" s="2">
        <v>44276</v>
      </c>
      <c r="H2791" s="3">
        <v>0.56458333333333333</v>
      </c>
      <c r="I2791">
        <v>25546823</v>
      </c>
      <c r="J2791">
        <v>4</v>
      </c>
      <c r="K2791" s="1" t="s">
        <v>472</v>
      </c>
      <c r="L2791">
        <v>0</v>
      </c>
      <c r="M2791" s="4">
        <v>3.5866162116918723</v>
      </c>
      <c r="N2791" s="5">
        <v>6076.76</v>
      </c>
      <c r="O2791" s="5">
        <f>IF(March_21[[#This Row],[WIN_OSE]]=0,('Summary Sheet'!$O$1)-('Summary Sheet'!$O$1*2%),-'Summary Sheet'!$O$1*(March_21[[#This Row],[BSP]]-1))</f>
        <v>1.96</v>
      </c>
    </row>
    <row r="2792" spans="1:15" x14ac:dyDescent="0.25">
      <c r="A2792">
        <v>180866394</v>
      </c>
      <c r="B2792" s="1" t="s">
        <v>19</v>
      </c>
      <c r="C2792" s="1" t="s">
        <v>3137</v>
      </c>
      <c r="D2792" s="1" t="s">
        <v>7042</v>
      </c>
      <c r="E2792" s="1" t="s">
        <v>20</v>
      </c>
      <c r="F2792" s="1" t="s">
        <v>35</v>
      </c>
      <c r="G2792" s="2">
        <v>44276</v>
      </c>
      <c r="H2792" s="3">
        <v>0.46736111111111112</v>
      </c>
      <c r="I2792">
        <v>28586715</v>
      </c>
      <c r="J2792">
        <v>5</v>
      </c>
      <c r="K2792" s="1" t="s">
        <v>6668</v>
      </c>
      <c r="L2792">
        <v>0</v>
      </c>
      <c r="M2792" s="4">
        <v>2.6104995293146214</v>
      </c>
      <c r="N2792" s="5">
        <v>9308.9599999999991</v>
      </c>
      <c r="O2792" s="5">
        <f>IF(March_21[[#This Row],[WIN_OSE]]=0,('Summary Sheet'!$O$1)-('Summary Sheet'!$O$1*2%),-'Summary Sheet'!$O$1*(March_21[[#This Row],[BSP]]-1))</f>
        <v>1.96</v>
      </c>
    </row>
    <row r="2793" spans="1:15" x14ac:dyDescent="0.25">
      <c r="A2793">
        <v>180866396</v>
      </c>
      <c r="B2793" s="1" t="s">
        <v>19</v>
      </c>
      <c r="C2793" s="1" t="s">
        <v>3137</v>
      </c>
      <c r="D2793" s="1" t="s">
        <v>7042</v>
      </c>
      <c r="E2793" s="1" t="s">
        <v>27</v>
      </c>
      <c r="F2793" s="1" t="s">
        <v>62</v>
      </c>
      <c r="G2793" s="2">
        <v>44276</v>
      </c>
      <c r="H2793" s="3">
        <v>0.4777777777777778</v>
      </c>
      <c r="I2793">
        <v>33390666</v>
      </c>
      <c r="J2793">
        <v>3</v>
      </c>
      <c r="K2793" s="1" t="s">
        <v>5109</v>
      </c>
      <c r="L2793">
        <v>0</v>
      </c>
      <c r="M2793" s="4">
        <v>3.6591771266420263</v>
      </c>
      <c r="N2793" s="5">
        <v>8570.1</v>
      </c>
      <c r="O2793" s="5">
        <f>IF(March_21[[#This Row],[WIN_OSE]]=0,('Summary Sheet'!$O$1)-('Summary Sheet'!$O$1*2%),-'Summary Sheet'!$O$1*(March_21[[#This Row],[BSP]]-1))</f>
        <v>1.96</v>
      </c>
    </row>
    <row r="2794" spans="1:15" x14ac:dyDescent="0.25">
      <c r="A2794">
        <v>180866398</v>
      </c>
      <c r="B2794" s="1" t="s">
        <v>19</v>
      </c>
      <c r="C2794" s="1" t="s">
        <v>3137</v>
      </c>
      <c r="D2794" s="1" t="s">
        <v>7042</v>
      </c>
      <c r="E2794" s="1" t="s">
        <v>41</v>
      </c>
      <c r="F2794" s="1" t="s">
        <v>35</v>
      </c>
      <c r="G2794" s="2">
        <v>44276</v>
      </c>
      <c r="H2794" s="3">
        <v>0.48819444444444443</v>
      </c>
      <c r="I2794">
        <v>28714396</v>
      </c>
      <c r="J2794">
        <v>1</v>
      </c>
      <c r="K2794" s="1" t="s">
        <v>5627</v>
      </c>
      <c r="L2794">
        <v>1</v>
      </c>
      <c r="M2794" s="4">
        <v>2.4814017662909835</v>
      </c>
      <c r="N2794" s="5">
        <v>11811.9</v>
      </c>
      <c r="O2794" s="5">
        <f>IF(March_21[[#This Row],[WIN_OSE]]=0,('Summary Sheet'!$O$1)-('Summary Sheet'!$O$1*2%),-'Summary Sheet'!$O$1*(March_21[[#This Row],[BSP]]-1))</f>
        <v>-2.962803532581967</v>
      </c>
    </row>
    <row r="2795" spans="1:15" x14ac:dyDescent="0.25">
      <c r="A2795">
        <v>180866400</v>
      </c>
      <c r="B2795" s="1" t="s">
        <v>19</v>
      </c>
      <c r="C2795" s="1" t="s">
        <v>3137</v>
      </c>
      <c r="D2795" s="1" t="s">
        <v>7042</v>
      </c>
      <c r="E2795" s="1" t="s">
        <v>43</v>
      </c>
      <c r="F2795" s="1" t="s">
        <v>35</v>
      </c>
      <c r="G2795" s="2">
        <v>44276</v>
      </c>
      <c r="H2795" s="3">
        <v>0.49861111111111112</v>
      </c>
      <c r="I2795">
        <v>27647564</v>
      </c>
      <c r="J2795">
        <v>6</v>
      </c>
      <c r="K2795" s="1" t="s">
        <v>1167</v>
      </c>
      <c r="L2795">
        <v>1</v>
      </c>
      <c r="M2795" s="4">
        <v>2.571951157</v>
      </c>
      <c r="N2795" s="5">
        <v>12827.34</v>
      </c>
      <c r="O2795" s="5">
        <f>IF(March_21[[#This Row],[WIN_OSE]]=0,('Summary Sheet'!$O$1)-('Summary Sheet'!$O$1*2%),-'Summary Sheet'!$O$1*(March_21[[#This Row],[BSP]]-1))</f>
        <v>-3.143902314</v>
      </c>
    </row>
    <row r="2796" spans="1:15" x14ac:dyDescent="0.25">
      <c r="A2796">
        <v>180866402</v>
      </c>
      <c r="B2796" s="1" t="s">
        <v>19</v>
      </c>
      <c r="C2796" s="1" t="s">
        <v>3137</v>
      </c>
      <c r="D2796" s="1" t="s">
        <v>7042</v>
      </c>
      <c r="E2796" s="1" t="s">
        <v>47</v>
      </c>
      <c r="F2796" s="1" t="s">
        <v>35</v>
      </c>
      <c r="G2796" s="2">
        <v>44276</v>
      </c>
      <c r="H2796" s="3">
        <v>0.50902777777777775</v>
      </c>
      <c r="I2796">
        <v>38772780</v>
      </c>
      <c r="J2796">
        <v>2</v>
      </c>
      <c r="K2796" s="1" t="s">
        <v>6710</v>
      </c>
      <c r="L2796">
        <v>1</v>
      </c>
      <c r="M2796" s="4">
        <v>3.1771504893327616</v>
      </c>
      <c r="N2796" s="5">
        <v>10239.84</v>
      </c>
      <c r="O2796" s="5">
        <f>IF(March_21[[#This Row],[WIN_OSE]]=0,('Summary Sheet'!$O$1)-('Summary Sheet'!$O$1*2%),-'Summary Sheet'!$O$1*(March_21[[#This Row],[BSP]]-1))</f>
        <v>-4.3543009786655231</v>
      </c>
    </row>
    <row r="2797" spans="1:15" x14ac:dyDescent="0.25">
      <c r="A2797">
        <v>180866404</v>
      </c>
      <c r="B2797" s="1" t="s">
        <v>19</v>
      </c>
      <c r="C2797" s="1" t="s">
        <v>3137</v>
      </c>
      <c r="D2797" s="1" t="s">
        <v>7042</v>
      </c>
      <c r="E2797" s="1" t="s">
        <v>32</v>
      </c>
      <c r="F2797" s="1" t="s">
        <v>35</v>
      </c>
      <c r="G2797" s="2">
        <v>44276</v>
      </c>
      <c r="H2797" s="3">
        <v>0.51944444444444449</v>
      </c>
      <c r="I2797">
        <v>37566847</v>
      </c>
      <c r="J2797">
        <v>1</v>
      </c>
      <c r="K2797" s="1" t="s">
        <v>7055</v>
      </c>
      <c r="L2797">
        <v>0</v>
      </c>
      <c r="M2797" s="4">
        <v>1.9381696805316944</v>
      </c>
      <c r="N2797" s="5">
        <v>20029.32</v>
      </c>
      <c r="O2797" s="5">
        <f>IF(March_21[[#This Row],[WIN_OSE]]=0,('Summary Sheet'!$O$1)-('Summary Sheet'!$O$1*2%),-'Summary Sheet'!$O$1*(March_21[[#This Row],[BSP]]-1))</f>
        <v>1.96</v>
      </c>
    </row>
    <row r="2798" spans="1:15" x14ac:dyDescent="0.25">
      <c r="A2798">
        <v>180866406</v>
      </c>
      <c r="B2798" s="1" t="s">
        <v>19</v>
      </c>
      <c r="C2798" s="1" t="s">
        <v>3137</v>
      </c>
      <c r="D2798" s="1" t="s">
        <v>7042</v>
      </c>
      <c r="E2798" s="1" t="s">
        <v>48</v>
      </c>
      <c r="F2798" s="1" t="s">
        <v>62</v>
      </c>
      <c r="G2798" s="2">
        <v>44276</v>
      </c>
      <c r="H2798" s="3">
        <v>0.52986111111111112</v>
      </c>
      <c r="I2798">
        <v>36327593</v>
      </c>
      <c r="J2798">
        <v>1</v>
      </c>
      <c r="K2798" s="1" t="s">
        <v>5776</v>
      </c>
      <c r="L2798">
        <v>0</v>
      </c>
      <c r="M2798" s="4">
        <v>3.6</v>
      </c>
      <c r="N2798" s="5">
        <v>8216.2800000000007</v>
      </c>
      <c r="O2798" s="5">
        <f>IF(March_21[[#This Row],[WIN_OSE]]=0,('Summary Sheet'!$O$1)-('Summary Sheet'!$O$1*2%),-'Summary Sheet'!$O$1*(March_21[[#This Row],[BSP]]-1))</f>
        <v>1.96</v>
      </c>
    </row>
    <row r="2799" spans="1:15" x14ac:dyDescent="0.25">
      <c r="A2799">
        <v>180866408</v>
      </c>
      <c r="B2799" s="1" t="s">
        <v>19</v>
      </c>
      <c r="C2799" s="1" t="s">
        <v>3137</v>
      </c>
      <c r="D2799" s="1" t="s">
        <v>7042</v>
      </c>
      <c r="E2799" s="1" t="s">
        <v>48</v>
      </c>
      <c r="F2799" s="1" t="s">
        <v>62</v>
      </c>
      <c r="G2799" s="2">
        <v>44276</v>
      </c>
      <c r="H2799" s="3">
        <v>0.54027777777777775</v>
      </c>
      <c r="I2799">
        <v>38395202</v>
      </c>
      <c r="J2799">
        <v>2</v>
      </c>
      <c r="K2799" s="1" t="s">
        <v>3914</v>
      </c>
      <c r="L2799">
        <v>2</v>
      </c>
      <c r="M2799" s="4">
        <v>3.4</v>
      </c>
      <c r="N2799" s="5">
        <v>13945.54</v>
      </c>
      <c r="O2799" s="5">
        <f>IF(March_21[[#This Row],[WIN_OSE]]=0,('Summary Sheet'!$O$1)-('Summary Sheet'!$O$1*2%),-'Summary Sheet'!$O$1*(March_21[[#This Row],[BSP]]-1))</f>
        <v>-4.8</v>
      </c>
    </row>
    <row r="2800" spans="1:15" x14ac:dyDescent="0.25">
      <c r="A2800">
        <v>180866410</v>
      </c>
      <c r="B2800" s="1" t="s">
        <v>19</v>
      </c>
      <c r="C2800" s="1" t="s">
        <v>3137</v>
      </c>
      <c r="D2800" s="1" t="s">
        <v>7042</v>
      </c>
      <c r="E2800" s="1" t="s">
        <v>41</v>
      </c>
      <c r="F2800" s="1" t="s">
        <v>35</v>
      </c>
      <c r="G2800" s="2">
        <v>44276</v>
      </c>
      <c r="H2800" s="3">
        <v>0.55069444444444449</v>
      </c>
      <c r="I2800">
        <v>22782368</v>
      </c>
      <c r="J2800">
        <v>5</v>
      </c>
      <c r="K2800" s="1" t="s">
        <v>4737</v>
      </c>
      <c r="L2800">
        <v>1</v>
      </c>
      <c r="M2800" s="4">
        <v>2.5078063529999999</v>
      </c>
      <c r="N2800" s="5">
        <v>14865.5</v>
      </c>
      <c r="O2800" s="5">
        <f>IF(March_21[[#This Row],[WIN_OSE]]=0,('Summary Sheet'!$O$1)-('Summary Sheet'!$O$1*2%),-'Summary Sheet'!$O$1*(March_21[[#This Row],[BSP]]-1))</f>
        <v>-3.0156127059999998</v>
      </c>
    </row>
    <row r="2801" spans="1:15" x14ac:dyDescent="0.25">
      <c r="A2801">
        <v>180866412</v>
      </c>
      <c r="B2801" s="1" t="s">
        <v>19</v>
      </c>
      <c r="C2801" s="1" t="s">
        <v>3137</v>
      </c>
      <c r="D2801" s="1" t="s">
        <v>7042</v>
      </c>
      <c r="E2801" s="1" t="s">
        <v>47</v>
      </c>
      <c r="F2801" s="1" t="s">
        <v>35</v>
      </c>
      <c r="G2801" s="2">
        <v>44276</v>
      </c>
      <c r="H2801" s="3">
        <v>0.56111111111111112</v>
      </c>
      <c r="I2801">
        <v>36161740</v>
      </c>
      <c r="J2801">
        <v>2</v>
      </c>
      <c r="K2801" s="1" t="s">
        <v>5622</v>
      </c>
      <c r="L2801">
        <v>1</v>
      </c>
      <c r="M2801" s="4">
        <v>2.4429671994476667</v>
      </c>
      <c r="N2801" s="5">
        <v>15913.38</v>
      </c>
      <c r="O2801" s="5">
        <f>IF(March_21[[#This Row],[WIN_OSE]]=0,('Summary Sheet'!$O$1)-('Summary Sheet'!$O$1*2%),-'Summary Sheet'!$O$1*(March_21[[#This Row],[BSP]]-1))</f>
        <v>-2.8859343988953334</v>
      </c>
    </row>
    <row r="2802" spans="1:15" x14ac:dyDescent="0.25">
      <c r="A2802">
        <v>180866414</v>
      </c>
      <c r="B2802" s="1" t="s">
        <v>19</v>
      </c>
      <c r="C2802" s="1" t="s">
        <v>3137</v>
      </c>
      <c r="D2802" s="1" t="s">
        <v>7042</v>
      </c>
      <c r="E2802" s="1" t="s">
        <v>43</v>
      </c>
      <c r="F2802" s="1" t="s">
        <v>35</v>
      </c>
      <c r="G2802" s="2">
        <v>44276</v>
      </c>
      <c r="H2802" s="3">
        <v>0.57222222222222219</v>
      </c>
      <c r="I2802">
        <v>23031876</v>
      </c>
      <c r="J2802">
        <v>4</v>
      </c>
      <c r="K2802" s="1" t="s">
        <v>3341</v>
      </c>
      <c r="L2802">
        <v>0</v>
      </c>
      <c r="M2802" s="4">
        <v>2.4173329350000001</v>
      </c>
      <c r="N2802" s="5">
        <v>13278.3</v>
      </c>
      <c r="O2802" s="5">
        <f>IF(March_21[[#This Row],[WIN_OSE]]=0,('Summary Sheet'!$O$1)-('Summary Sheet'!$O$1*2%),-'Summary Sheet'!$O$1*(March_21[[#This Row],[BSP]]-1))</f>
        <v>1.96</v>
      </c>
    </row>
    <row r="2803" spans="1:15" x14ac:dyDescent="0.25">
      <c r="A2803">
        <v>180866416</v>
      </c>
      <c r="B2803" s="1" t="s">
        <v>19</v>
      </c>
      <c r="C2803" s="1" t="s">
        <v>3137</v>
      </c>
      <c r="D2803" s="1" t="s">
        <v>7042</v>
      </c>
      <c r="E2803" s="1" t="s">
        <v>39</v>
      </c>
      <c r="F2803" s="1" t="s">
        <v>35</v>
      </c>
      <c r="G2803" s="2">
        <v>44276</v>
      </c>
      <c r="H2803" s="3">
        <v>0.58263888888888893</v>
      </c>
      <c r="I2803">
        <v>38270509</v>
      </c>
      <c r="J2803">
        <v>6</v>
      </c>
      <c r="K2803" s="1" t="s">
        <v>3254</v>
      </c>
      <c r="L2803">
        <v>0</v>
      </c>
      <c r="M2803" s="4">
        <v>2.6616905647679237</v>
      </c>
      <c r="N2803" s="5">
        <v>8836.1</v>
      </c>
      <c r="O2803" s="5">
        <f>IF(March_21[[#This Row],[WIN_OSE]]=0,('Summary Sheet'!$O$1)-('Summary Sheet'!$O$1*2%),-'Summary Sheet'!$O$1*(March_21[[#This Row],[BSP]]-1))</f>
        <v>1.96</v>
      </c>
    </row>
    <row r="2804" spans="1:15" x14ac:dyDescent="0.25">
      <c r="A2804">
        <v>180866770</v>
      </c>
      <c r="B2804" s="1" t="s">
        <v>23</v>
      </c>
      <c r="C2804" s="1" t="s">
        <v>3119</v>
      </c>
      <c r="D2804" s="1" t="s">
        <v>7042</v>
      </c>
      <c r="E2804" s="1" t="s">
        <v>27</v>
      </c>
      <c r="F2804" s="1" t="s">
        <v>28</v>
      </c>
      <c r="G2804" s="2">
        <v>44276</v>
      </c>
      <c r="H2804" s="3">
        <v>0.45347222222222222</v>
      </c>
      <c r="I2804">
        <v>34934084</v>
      </c>
      <c r="J2804">
        <v>1</v>
      </c>
      <c r="K2804" s="1" t="s">
        <v>4569</v>
      </c>
      <c r="L2804">
        <v>1</v>
      </c>
      <c r="M2804" s="4">
        <v>1.9906250673920662</v>
      </c>
      <c r="N2804" s="5">
        <v>13228.82</v>
      </c>
      <c r="O2804" s="5">
        <f>IF(March_21[[#This Row],[WIN_OSE]]=0,('Summary Sheet'!$O$1)-('Summary Sheet'!$O$1*2%),-'Summary Sheet'!$O$1*(March_21[[#This Row],[BSP]]-1))</f>
        <v>-1.9812501347841325</v>
      </c>
    </row>
    <row r="2805" spans="1:15" x14ac:dyDescent="0.25">
      <c r="A2805">
        <v>180866772</v>
      </c>
      <c r="B2805" s="1" t="s">
        <v>23</v>
      </c>
      <c r="C2805" s="1" t="s">
        <v>3119</v>
      </c>
      <c r="D2805" s="1" t="s">
        <v>7042</v>
      </c>
      <c r="E2805" s="1" t="s">
        <v>24</v>
      </c>
      <c r="F2805" s="1" t="s">
        <v>25</v>
      </c>
      <c r="G2805" s="2">
        <v>44276</v>
      </c>
      <c r="H2805" s="3">
        <v>0.46458333333333335</v>
      </c>
      <c r="I2805">
        <v>28752408</v>
      </c>
      <c r="J2805">
        <v>3</v>
      </c>
      <c r="K2805" s="1" t="s">
        <v>6578</v>
      </c>
      <c r="L2805">
        <v>0</v>
      </c>
      <c r="M2805" s="4">
        <v>3.0820450051595261</v>
      </c>
      <c r="N2805" s="5">
        <v>6313.82</v>
      </c>
      <c r="O2805" s="5">
        <f>IF(March_21[[#This Row],[WIN_OSE]]=0,('Summary Sheet'!$O$1)-('Summary Sheet'!$O$1*2%),-'Summary Sheet'!$O$1*(March_21[[#This Row],[BSP]]-1))</f>
        <v>1.96</v>
      </c>
    </row>
    <row r="2806" spans="1:15" x14ac:dyDescent="0.25">
      <c r="A2806">
        <v>180866774</v>
      </c>
      <c r="B2806" s="1" t="s">
        <v>23</v>
      </c>
      <c r="C2806" s="1" t="s">
        <v>3119</v>
      </c>
      <c r="D2806" s="1" t="s">
        <v>7042</v>
      </c>
      <c r="E2806" s="1" t="s">
        <v>49</v>
      </c>
      <c r="F2806" s="1" t="s">
        <v>28</v>
      </c>
      <c r="G2806" s="2">
        <v>44276</v>
      </c>
      <c r="H2806" s="3">
        <v>0.47499999999999998</v>
      </c>
      <c r="I2806">
        <v>34934122</v>
      </c>
      <c r="J2806">
        <v>3</v>
      </c>
      <c r="K2806" s="1" t="s">
        <v>6117</v>
      </c>
      <c r="L2806">
        <v>1</v>
      </c>
      <c r="M2806" s="4">
        <v>3.2674620388225786</v>
      </c>
      <c r="N2806" s="5">
        <v>7966.12</v>
      </c>
      <c r="O2806" s="5">
        <f>IF(March_21[[#This Row],[WIN_OSE]]=0,('Summary Sheet'!$O$1)-('Summary Sheet'!$O$1*2%),-'Summary Sheet'!$O$1*(March_21[[#This Row],[BSP]]-1))</f>
        <v>-4.5349240776451571</v>
      </c>
    </row>
    <row r="2807" spans="1:15" x14ac:dyDescent="0.25">
      <c r="A2807">
        <v>180866776</v>
      </c>
      <c r="B2807" s="1" t="s">
        <v>23</v>
      </c>
      <c r="C2807" s="1" t="s">
        <v>3119</v>
      </c>
      <c r="D2807" s="1" t="s">
        <v>7042</v>
      </c>
      <c r="E2807" s="1" t="s">
        <v>39</v>
      </c>
      <c r="F2807" s="1" t="s">
        <v>25</v>
      </c>
      <c r="G2807" s="2">
        <v>44276</v>
      </c>
      <c r="H2807" s="3">
        <v>0.48541666666666666</v>
      </c>
      <c r="I2807">
        <v>36129844</v>
      </c>
      <c r="J2807">
        <v>6</v>
      </c>
      <c r="K2807" s="1" t="s">
        <v>6459</v>
      </c>
      <c r="L2807">
        <v>0</v>
      </c>
      <c r="M2807" s="4">
        <v>3.2155683700000002</v>
      </c>
      <c r="N2807" s="5">
        <v>8798.5</v>
      </c>
      <c r="O2807" s="5">
        <f>IF(March_21[[#This Row],[WIN_OSE]]=0,('Summary Sheet'!$O$1)-('Summary Sheet'!$O$1*2%),-'Summary Sheet'!$O$1*(March_21[[#This Row],[BSP]]-1))</f>
        <v>1.96</v>
      </c>
    </row>
    <row r="2808" spans="1:15" x14ac:dyDescent="0.25">
      <c r="A2808">
        <v>180866778</v>
      </c>
      <c r="B2808" s="1" t="s">
        <v>23</v>
      </c>
      <c r="C2808" s="1" t="s">
        <v>3119</v>
      </c>
      <c r="D2808" s="1" t="s">
        <v>7042</v>
      </c>
      <c r="E2808" s="1" t="s">
        <v>41</v>
      </c>
      <c r="F2808" s="1" t="s">
        <v>25</v>
      </c>
      <c r="G2808" s="2">
        <v>44276</v>
      </c>
      <c r="H2808" s="3">
        <v>0.49583333333333335</v>
      </c>
      <c r="I2808">
        <v>37635083</v>
      </c>
      <c r="J2808">
        <v>5</v>
      </c>
      <c r="K2808" s="1" t="s">
        <v>4081</v>
      </c>
      <c r="L2808">
        <v>1</v>
      </c>
      <c r="M2808" s="4">
        <v>3.8649172305039983</v>
      </c>
      <c r="N2808" s="5">
        <v>4773.2</v>
      </c>
      <c r="O2808" s="5">
        <f>IF(March_21[[#This Row],[WIN_OSE]]=0,('Summary Sheet'!$O$1)-('Summary Sheet'!$O$1*2%),-'Summary Sheet'!$O$1*(March_21[[#This Row],[BSP]]-1))</f>
        <v>-5.7298344610079965</v>
      </c>
    </row>
    <row r="2809" spans="1:15" x14ac:dyDescent="0.25">
      <c r="A2809">
        <v>180866780</v>
      </c>
      <c r="B2809" s="1" t="s">
        <v>23</v>
      </c>
      <c r="C2809" s="1" t="s">
        <v>3119</v>
      </c>
      <c r="D2809" s="1" t="s">
        <v>7042</v>
      </c>
      <c r="E2809" s="1" t="s">
        <v>75</v>
      </c>
      <c r="F2809" s="1" t="s">
        <v>28</v>
      </c>
      <c r="G2809" s="2">
        <v>44276</v>
      </c>
      <c r="H2809" s="3">
        <v>0.50624999999999998</v>
      </c>
      <c r="I2809">
        <v>38559767</v>
      </c>
      <c r="J2809">
        <v>2</v>
      </c>
      <c r="K2809" s="1" t="s">
        <v>6451</v>
      </c>
      <c r="L2809">
        <v>0</v>
      </c>
      <c r="M2809" s="4">
        <v>3.0502464854138092</v>
      </c>
      <c r="N2809" s="5">
        <v>8875.3799999999992</v>
      </c>
      <c r="O2809" s="5">
        <f>IF(March_21[[#This Row],[WIN_OSE]]=0,('Summary Sheet'!$O$1)-('Summary Sheet'!$O$1*2%),-'Summary Sheet'!$O$1*(March_21[[#This Row],[BSP]]-1))</f>
        <v>1.96</v>
      </c>
    </row>
    <row r="2810" spans="1:15" x14ac:dyDescent="0.25">
      <c r="A2810">
        <v>180866782</v>
      </c>
      <c r="B2810" s="1" t="s">
        <v>23</v>
      </c>
      <c r="C2810" s="1" t="s">
        <v>3119</v>
      </c>
      <c r="D2810" s="1" t="s">
        <v>7042</v>
      </c>
      <c r="E2810" s="1" t="s">
        <v>24</v>
      </c>
      <c r="F2810" s="1" t="s">
        <v>25</v>
      </c>
      <c r="G2810" s="2">
        <v>44276</v>
      </c>
      <c r="H2810" s="3">
        <v>0.51666666666666672</v>
      </c>
      <c r="I2810">
        <v>28042255</v>
      </c>
      <c r="J2810">
        <v>1</v>
      </c>
      <c r="K2810" s="1" t="s">
        <v>6452</v>
      </c>
      <c r="L2810">
        <v>0</v>
      </c>
      <c r="M2810" s="4">
        <v>3.3191415016174144</v>
      </c>
      <c r="N2810" s="5">
        <v>8315.7199999999993</v>
      </c>
      <c r="O2810" s="5">
        <f>IF(March_21[[#This Row],[WIN_OSE]]=0,('Summary Sheet'!$O$1)-('Summary Sheet'!$O$1*2%),-'Summary Sheet'!$O$1*(March_21[[#This Row],[BSP]]-1))</f>
        <v>1.96</v>
      </c>
    </row>
    <row r="2811" spans="1:15" x14ac:dyDescent="0.25">
      <c r="A2811">
        <v>180866784</v>
      </c>
      <c r="B2811" s="1" t="s">
        <v>23</v>
      </c>
      <c r="C2811" s="1" t="s">
        <v>3119</v>
      </c>
      <c r="D2811" s="1" t="s">
        <v>7042</v>
      </c>
      <c r="E2811" s="1" t="s">
        <v>39</v>
      </c>
      <c r="F2811" s="1" t="s">
        <v>25</v>
      </c>
      <c r="G2811" s="2">
        <v>44276</v>
      </c>
      <c r="H2811" s="3">
        <v>0.52708333333333335</v>
      </c>
      <c r="I2811">
        <v>28203116</v>
      </c>
      <c r="J2811">
        <v>2</v>
      </c>
      <c r="K2811" s="1" t="s">
        <v>1371</v>
      </c>
      <c r="L2811">
        <v>0</v>
      </c>
      <c r="M2811" s="4">
        <v>4.2929936142672531</v>
      </c>
      <c r="N2811" s="5">
        <v>4865.62</v>
      </c>
      <c r="O2811" s="5">
        <f>IF(March_21[[#This Row],[WIN_OSE]]=0,('Summary Sheet'!$O$1)-('Summary Sheet'!$O$1*2%),-'Summary Sheet'!$O$1*(March_21[[#This Row],[BSP]]-1))</f>
        <v>1.96</v>
      </c>
    </row>
    <row r="2812" spans="1:15" x14ac:dyDescent="0.25">
      <c r="A2812">
        <v>180866786</v>
      </c>
      <c r="B2812" s="1" t="s">
        <v>23</v>
      </c>
      <c r="C2812" s="1" t="s">
        <v>3119</v>
      </c>
      <c r="D2812" s="1" t="s">
        <v>7042</v>
      </c>
      <c r="E2812" s="1" t="s">
        <v>75</v>
      </c>
      <c r="F2812" s="1" t="s">
        <v>28</v>
      </c>
      <c r="G2812" s="2">
        <v>44276</v>
      </c>
      <c r="H2812" s="3">
        <v>0.53749999999999998</v>
      </c>
      <c r="I2812">
        <v>28752415</v>
      </c>
      <c r="J2812">
        <v>4</v>
      </c>
      <c r="K2812" s="1" t="s">
        <v>6455</v>
      </c>
      <c r="L2812">
        <v>0</v>
      </c>
      <c r="M2812" s="4">
        <v>4.0892694699999996</v>
      </c>
      <c r="N2812" s="5">
        <v>6259.78</v>
      </c>
      <c r="O2812" s="5">
        <f>IF(March_21[[#This Row],[WIN_OSE]]=0,('Summary Sheet'!$O$1)-('Summary Sheet'!$O$1*2%),-'Summary Sheet'!$O$1*(March_21[[#This Row],[BSP]]-1))</f>
        <v>1.96</v>
      </c>
    </row>
    <row r="2813" spans="1:15" x14ac:dyDescent="0.25">
      <c r="A2813">
        <v>180866788</v>
      </c>
      <c r="B2813" s="1" t="s">
        <v>23</v>
      </c>
      <c r="C2813" s="1" t="s">
        <v>3119</v>
      </c>
      <c r="D2813" s="1" t="s">
        <v>7042</v>
      </c>
      <c r="E2813" s="1" t="s">
        <v>24</v>
      </c>
      <c r="F2813" s="1" t="s">
        <v>25</v>
      </c>
      <c r="G2813" s="2">
        <v>44276</v>
      </c>
      <c r="H2813" s="3">
        <v>0.54791666666666672</v>
      </c>
      <c r="I2813">
        <v>23330124</v>
      </c>
      <c r="J2813">
        <v>2</v>
      </c>
      <c r="K2813" s="1" t="s">
        <v>6454</v>
      </c>
      <c r="L2813">
        <v>0</v>
      </c>
      <c r="M2813" s="4">
        <v>3.8232967916047711</v>
      </c>
      <c r="N2813" s="5">
        <v>8770.86</v>
      </c>
      <c r="O2813" s="5">
        <f>IF(March_21[[#This Row],[WIN_OSE]]=0,('Summary Sheet'!$O$1)-('Summary Sheet'!$O$1*2%),-'Summary Sheet'!$O$1*(March_21[[#This Row],[BSP]]-1))</f>
        <v>1.96</v>
      </c>
    </row>
    <row r="2814" spans="1:15" x14ac:dyDescent="0.25">
      <c r="A2814">
        <v>180866790</v>
      </c>
      <c r="B2814" s="1" t="s">
        <v>23</v>
      </c>
      <c r="C2814" s="1" t="s">
        <v>3119</v>
      </c>
      <c r="D2814" s="1" t="s">
        <v>7042</v>
      </c>
      <c r="E2814" s="1" t="s">
        <v>75</v>
      </c>
      <c r="F2814" s="1" t="s">
        <v>28</v>
      </c>
      <c r="G2814" s="2">
        <v>44276</v>
      </c>
      <c r="H2814" s="3">
        <v>0.55833333333333335</v>
      </c>
      <c r="I2814">
        <v>28714673</v>
      </c>
      <c r="J2814">
        <v>2</v>
      </c>
      <c r="K2814" s="1" t="s">
        <v>3340</v>
      </c>
      <c r="L2814">
        <v>0</v>
      </c>
      <c r="M2814" s="4">
        <v>3.9023015017356371</v>
      </c>
      <c r="N2814" s="5">
        <v>3442.82</v>
      </c>
      <c r="O2814" s="5">
        <f>IF(March_21[[#This Row],[WIN_OSE]]=0,('Summary Sheet'!$O$1)-('Summary Sheet'!$O$1*2%),-'Summary Sheet'!$O$1*(March_21[[#This Row],[BSP]]-1))</f>
        <v>1.96</v>
      </c>
    </row>
    <row r="2815" spans="1:15" x14ac:dyDescent="0.25">
      <c r="A2815">
        <v>180866792</v>
      </c>
      <c r="B2815" s="1" t="s">
        <v>23</v>
      </c>
      <c r="C2815" s="1" t="s">
        <v>3119</v>
      </c>
      <c r="D2815" s="1" t="s">
        <v>7042</v>
      </c>
      <c r="E2815" s="1" t="s">
        <v>24</v>
      </c>
      <c r="F2815" s="1" t="s">
        <v>25</v>
      </c>
      <c r="G2815" s="2">
        <v>44276</v>
      </c>
      <c r="H2815" s="3">
        <v>0.56874999999999998</v>
      </c>
      <c r="I2815">
        <v>36719047</v>
      </c>
      <c r="J2815">
        <v>3</v>
      </c>
      <c r="K2815" s="1" t="s">
        <v>5004</v>
      </c>
      <c r="L2815">
        <v>0</v>
      </c>
      <c r="M2815" s="4">
        <v>2.1734134143239503</v>
      </c>
      <c r="N2815" s="5">
        <v>20332.88</v>
      </c>
      <c r="O2815" s="5">
        <f>IF(March_21[[#This Row],[WIN_OSE]]=0,('Summary Sheet'!$O$1)-('Summary Sheet'!$O$1*2%),-'Summary Sheet'!$O$1*(March_21[[#This Row],[BSP]]-1))</f>
        <v>1.96</v>
      </c>
    </row>
    <row r="2816" spans="1:15" x14ac:dyDescent="0.25">
      <c r="A2816">
        <v>180867146</v>
      </c>
      <c r="B2816" s="1" t="s">
        <v>19</v>
      </c>
      <c r="C2816" s="1" t="s">
        <v>3118</v>
      </c>
      <c r="D2816" s="1" t="s">
        <v>7042</v>
      </c>
      <c r="E2816" s="1" t="s">
        <v>39</v>
      </c>
      <c r="F2816" s="1" t="s">
        <v>36</v>
      </c>
      <c r="G2816" s="2">
        <v>44276</v>
      </c>
      <c r="H2816" s="3">
        <v>0.58611111111111114</v>
      </c>
      <c r="I2816">
        <v>38218174</v>
      </c>
      <c r="J2816">
        <v>2</v>
      </c>
      <c r="K2816" s="1" t="s">
        <v>4511</v>
      </c>
      <c r="L2816">
        <v>1</v>
      </c>
      <c r="M2816" s="4">
        <v>2.2184075236586072</v>
      </c>
      <c r="N2816" s="5">
        <v>14951.82</v>
      </c>
      <c r="O2816" s="5">
        <f>IF(March_21[[#This Row],[WIN_OSE]]=0,('Summary Sheet'!$O$1)-('Summary Sheet'!$O$1*2%),-'Summary Sheet'!$O$1*(March_21[[#This Row],[BSP]]-1))</f>
        <v>-2.4368150473172143</v>
      </c>
    </row>
    <row r="2817" spans="1:15" x14ac:dyDescent="0.25">
      <c r="A2817">
        <v>180867148</v>
      </c>
      <c r="B2817" s="1" t="s">
        <v>19</v>
      </c>
      <c r="C2817" s="1" t="s">
        <v>3118</v>
      </c>
      <c r="D2817" s="1" t="s">
        <v>7042</v>
      </c>
      <c r="E2817" s="1" t="s">
        <v>48</v>
      </c>
      <c r="F2817" s="1" t="s">
        <v>36</v>
      </c>
      <c r="G2817" s="2">
        <v>44276</v>
      </c>
      <c r="H2817" s="3">
        <v>0.59652777777777777</v>
      </c>
      <c r="I2817">
        <v>27873999</v>
      </c>
      <c r="J2817">
        <v>5</v>
      </c>
      <c r="K2817" s="1" t="s">
        <v>3176</v>
      </c>
      <c r="L2817">
        <v>0</v>
      </c>
      <c r="M2817" s="4">
        <v>4.5</v>
      </c>
      <c r="N2817" s="5">
        <v>6776.82</v>
      </c>
      <c r="O2817" s="5">
        <f>IF(March_21[[#This Row],[WIN_OSE]]=0,('Summary Sheet'!$O$1)-('Summary Sheet'!$O$1*2%),-'Summary Sheet'!$O$1*(March_21[[#This Row],[BSP]]-1))</f>
        <v>1.96</v>
      </c>
    </row>
    <row r="2818" spans="1:15" x14ac:dyDescent="0.25">
      <c r="A2818">
        <v>180867150</v>
      </c>
      <c r="B2818" s="1" t="s">
        <v>19</v>
      </c>
      <c r="C2818" s="1" t="s">
        <v>3118</v>
      </c>
      <c r="D2818" s="1" t="s">
        <v>7042</v>
      </c>
      <c r="E2818" s="1" t="s">
        <v>41</v>
      </c>
      <c r="F2818" s="1" t="s">
        <v>36</v>
      </c>
      <c r="G2818" s="2">
        <v>44276</v>
      </c>
      <c r="H2818" s="3">
        <v>0.60833333333333328</v>
      </c>
      <c r="I2818">
        <v>38289890</v>
      </c>
      <c r="J2818">
        <v>2</v>
      </c>
      <c r="K2818" s="1" t="s">
        <v>3649</v>
      </c>
      <c r="L2818">
        <v>0</v>
      </c>
      <c r="M2818" s="4">
        <v>2.8658948668125959</v>
      </c>
      <c r="N2818" s="5">
        <v>7590.64</v>
      </c>
      <c r="O2818" s="5">
        <f>IF(March_21[[#This Row],[WIN_OSE]]=0,('Summary Sheet'!$O$1)-('Summary Sheet'!$O$1*2%),-'Summary Sheet'!$O$1*(March_21[[#This Row],[BSP]]-1))</f>
        <v>1.96</v>
      </c>
    </row>
    <row r="2819" spans="1:15" x14ac:dyDescent="0.25">
      <c r="A2819">
        <v>180867152</v>
      </c>
      <c r="B2819" s="1" t="s">
        <v>19</v>
      </c>
      <c r="C2819" s="1" t="s">
        <v>3118</v>
      </c>
      <c r="D2819" s="1" t="s">
        <v>7042</v>
      </c>
      <c r="E2819" s="1" t="s">
        <v>27</v>
      </c>
      <c r="F2819" s="1" t="s">
        <v>52</v>
      </c>
      <c r="G2819" s="2">
        <v>44276</v>
      </c>
      <c r="H2819" s="3">
        <v>0.62083333333333335</v>
      </c>
      <c r="I2819">
        <v>35175627</v>
      </c>
      <c r="J2819">
        <v>4</v>
      </c>
      <c r="K2819" s="1" t="s">
        <v>766</v>
      </c>
      <c r="L2819">
        <v>0</v>
      </c>
      <c r="M2819" s="4">
        <v>3.4436017003202508</v>
      </c>
      <c r="N2819" s="5">
        <v>8022.38</v>
      </c>
      <c r="O2819" s="5">
        <f>IF(March_21[[#This Row],[WIN_OSE]]=0,('Summary Sheet'!$O$1)-('Summary Sheet'!$O$1*2%),-'Summary Sheet'!$O$1*(March_21[[#This Row],[BSP]]-1))</f>
        <v>1.96</v>
      </c>
    </row>
    <row r="2820" spans="1:15" x14ac:dyDescent="0.25">
      <c r="A2820">
        <v>180867154</v>
      </c>
      <c r="B2820" s="1" t="s">
        <v>19</v>
      </c>
      <c r="C2820" s="1" t="s">
        <v>3118</v>
      </c>
      <c r="D2820" s="1" t="s">
        <v>7042</v>
      </c>
      <c r="E2820" s="1" t="s">
        <v>41</v>
      </c>
      <c r="F2820" s="1" t="s">
        <v>36</v>
      </c>
      <c r="G2820" s="2">
        <v>44276</v>
      </c>
      <c r="H2820" s="3">
        <v>0.63124999999999998</v>
      </c>
      <c r="I2820">
        <v>38793379</v>
      </c>
      <c r="J2820">
        <v>4</v>
      </c>
      <c r="K2820" s="1" t="s">
        <v>6598</v>
      </c>
      <c r="L2820">
        <v>0</v>
      </c>
      <c r="M2820" s="4">
        <v>3.75</v>
      </c>
      <c r="N2820" s="5">
        <v>7118.44</v>
      </c>
      <c r="O2820" s="5">
        <f>IF(March_21[[#This Row],[WIN_OSE]]=0,('Summary Sheet'!$O$1)-('Summary Sheet'!$O$1*2%),-'Summary Sheet'!$O$1*(March_21[[#This Row],[BSP]]-1))</f>
        <v>1.96</v>
      </c>
    </row>
    <row r="2821" spans="1:15" x14ac:dyDescent="0.25">
      <c r="A2821">
        <v>180867156</v>
      </c>
      <c r="B2821" s="1" t="s">
        <v>19</v>
      </c>
      <c r="C2821" s="1" t="s">
        <v>3118</v>
      </c>
      <c r="D2821" s="1" t="s">
        <v>7042</v>
      </c>
      <c r="E2821" s="1" t="s">
        <v>75</v>
      </c>
      <c r="F2821" s="1" t="s">
        <v>52</v>
      </c>
      <c r="G2821" s="2">
        <v>44276</v>
      </c>
      <c r="H2821" s="3">
        <v>0.6430555555555556</v>
      </c>
      <c r="I2821">
        <v>25920431</v>
      </c>
      <c r="J2821">
        <v>6</v>
      </c>
      <c r="K2821" s="1" t="s">
        <v>6757</v>
      </c>
      <c r="L2821">
        <v>0</v>
      </c>
      <c r="M2821" s="4">
        <v>2.783410194</v>
      </c>
      <c r="N2821" s="5">
        <v>9228.24</v>
      </c>
      <c r="O2821" s="5">
        <f>IF(March_21[[#This Row],[WIN_OSE]]=0,('Summary Sheet'!$O$1)-('Summary Sheet'!$O$1*2%),-'Summary Sheet'!$O$1*(March_21[[#This Row],[BSP]]-1))</f>
        <v>1.96</v>
      </c>
    </row>
    <row r="2822" spans="1:15" x14ac:dyDescent="0.25">
      <c r="A2822">
        <v>180867158</v>
      </c>
      <c r="B2822" s="1" t="s">
        <v>19</v>
      </c>
      <c r="C2822" s="1" t="s">
        <v>3118</v>
      </c>
      <c r="D2822" s="1" t="s">
        <v>7042</v>
      </c>
      <c r="E2822" s="1" t="s">
        <v>47</v>
      </c>
      <c r="F2822" s="1" t="s">
        <v>36</v>
      </c>
      <c r="G2822" s="2">
        <v>44276</v>
      </c>
      <c r="H2822" s="3">
        <v>0.65555555555555556</v>
      </c>
      <c r="I2822">
        <v>35777839</v>
      </c>
      <c r="J2822">
        <v>6</v>
      </c>
      <c r="K2822" s="1" t="s">
        <v>6461</v>
      </c>
      <c r="L2822">
        <v>0</v>
      </c>
      <c r="M2822" s="4">
        <v>3.4610410140000001</v>
      </c>
      <c r="N2822" s="5">
        <v>6313.48</v>
      </c>
      <c r="O2822" s="5">
        <f>IF(March_21[[#This Row],[WIN_OSE]]=0,('Summary Sheet'!$O$1)-('Summary Sheet'!$O$1*2%),-'Summary Sheet'!$O$1*(March_21[[#This Row],[BSP]]-1))</f>
        <v>1.96</v>
      </c>
    </row>
    <row r="2823" spans="1:15" x14ac:dyDescent="0.25">
      <c r="A2823">
        <v>180867160</v>
      </c>
      <c r="B2823" s="1" t="s">
        <v>19</v>
      </c>
      <c r="C2823" s="1" t="s">
        <v>3118</v>
      </c>
      <c r="D2823" s="1" t="s">
        <v>7042</v>
      </c>
      <c r="E2823" s="1" t="s">
        <v>48</v>
      </c>
      <c r="F2823" s="1" t="s">
        <v>36</v>
      </c>
      <c r="G2823" s="2">
        <v>44276</v>
      </c>
      <c r="H2823" s="3">
        <v>0.6694444444444444</v>
      </c>
      <c r="I2823">
        <v>24122630</v>
      </c>
      <c r="J2823">
        <v>2</v>
      </c>
      <c r="K2823" s="1" t="s">
        <v>6755</v>
      </c>
      <c r="L2823">
        <v>1</v>
      </c>
      <c r="M2823" s="4">
        <v>4.6876033518380442</v>
      </c>
      <c r="N2823" s="5">
        <v>2890.88</v>
      </c>
      <c r="O2823" s="5">
        <f>IF(March_21[[#This Row],[WIN_OSE]]=0,('Summary Sheet'!$O$1)-('Summary Sheet'!$O$1*2%),-'Summary Sheet'!$O$1*(March_21[[#This Row],[BSP]]-1))</f>
        <v>-7.3752067036760884</v>
      </c>
    </row>
    <row r="2824" spans="1:15" x14ac:dyDescent="0.25">
      <c r="A2824">
        <v>180867162</v>
      </c>
      <c r="B2824" s="1" t="s">
        <v>19</v>
      </c>
      <c r="C2824" s="1" t="s">
        <v>3118</v>
      </c>
      <c r="D2824" s="1" t="s">
        <v>7042</v>
      </c>
      <c r="E2824" s="1" t="s">
        <v>49</v>
      </c>
      <c r="F2824" s="1" t="s">
        <v>52</v>
      </c>
      <c r="G2824" s="2">
        <v>44276</v>
      </c>
      <c r="H2824" s="3">
        <v>0.68263888888888891</v>
      </c>
      <c r="I2824">
        <v>37947476</v>
      </c>
      <c r="J2824">
        <v>6</v>
      </c>
      <c r="K2824" s="1" t="s">
        <v>5694</v>
      </c>
      <c r="L2824">
        <v>0</v>
      </c>
      <c r="M2824" s="4">
        <v>3.5852255647658602</v>
      </c>
      <c r="N2824" s="5">
        <v>6319.8</v>
      </c>
      <c r="O2824" s="5">
        <f>IF(March_21[[#This Row],[WIN_OSE]]=0,('Summary Sheet'!$O$1)-('Summary Sheet'!$O$1*2%),-'Summary Sheet'!$O$1*(March_21[[#This Row],[BSP]]-1))</f>
        <v>1.96</v>
      </c>
    </row>
    <row r="2825" spans="1:15" x14ac:dyDescent="0.25">
      <c r="A2825">
        <v>180867164</v>
      </c>
      <c r="B2825" s="1" t="s">
        <v>19</v>
      </c>
      <c r="C2825" s="1" t="s">
        <v>3118</v>
      </c>
      <c r="D2825" s="1" t="s">
        <v>7042</v>
      </c>
      <c r="E2825" s="1" t="s">
        <v>32</v>
      </c>
      <c r="F2825" s="1" t="s">
        <v>36</v>
      </c>
      <c r="G2825" s="2">
        <v>44276</v>
      </c>
      <c r="H2825" s="3">
        <v>0.69652777777777775</v>
      </c>
      <c r="I2825">
        <v>10202077</v>
      </c>
      <c r="J2825">
        <v>6</v>
      </c>
      <c r="K2825" s="1" t="s">
        <v>1178</v>
      </c>
      <c r="L2825">
        <v>0</v>
      </c>
      <c r="M2825" s="4">
        <v>3.6320898907455179</v>
      </c>
      <c r="N2825" s="5">
        <v>8806.16</v>
      </c>
      <c r="O2825" s="5">
        <f>IF(March_21[[#This Row],[WIN_OSE]]=0,('Summary Sheet'!$O$1)-('Summary Sheet'!$O$1*2%),-'Summary Sheet'!$O$1*(March_21[[#This Row],[BSP]]-1))</f>
        <v>1.96</v>
      </c>
    </row>
    <row r="2826" spans="1:15" x14ac:dyDescent="0.25">
      <c r="A2826">
        <v>180867166</v>
      </c>
      <c r="B2826" s="1" t="s">
        <v>19</v>
      </c>
      <c r="C2826" s="1" t="s">
        <v>3118</v>
      </c>
      <c r="D2826" s="1" t="s">
        <v>7042</v>
      </c>
      <c r="E2826" s="1" t="s">
        <v>43</v>
      </c>
      <c r="F2826" s="1" t="s">
        <v>36</v>
      </c>
      <c r="G2826" s="2">
        <v>44276</v>
      </c>
      <c r="H2826" s="3">
        <v>0.7104166666666667</v>
      </c>
      <c r="I2826">
        <v>38711292</v>
      </c>
      <c r="J2826">
        <v>1</v>
      </c>
      <c r="K2826" s="1" t="s">
        <v>6462</v>
      </c>
      <c r="L2826">
        <v>1</v>
      </c>
      <c r="M2826" s="4">
        <v>3.8274817244472805</v>
      </c>
      <c r="N2826" s="5">
        <v>5281.36</v>
      </c>
      <c r="O2826" s="5">
        <f>IF(March_21[[#This Row],[WIN_OSE]]=0,('Summary Sheet'!$O$1)-('Summary Sheet'!$O$1*2%),-'Summary Sheet'!$O$1*(March_21[[#This Row],[BSP]]-1))</f>
        <v>-5.654963448894561</v>
      </c>
    </row>
    <row r="2827" spans="1:15" x14ac:dyDescent="0.25">
      <c r="A2827">
        <v>180867168</v>
      </c>
      <c r="B2827" s="1" t="s">
        <v>19</v>
      </c>
      <c r="C2827" s="1" t="s">
        <v>3118</v>
      </c>
      <c r="D2827" s="1" t="s">
        <v>7042</v>
      </c>
      <c r="E2827" s="1" t="s">
        <v>24</v>
      </c>
      <c r="F2827" s="1" t="s">
        <v>36</v>
      </c>
      <c r="G2827" s="2">
        <v>44276</v>
      </c>
      <c r="H2827" s="3">
        <v>0.72361111111111109</v>
      </c>
      <c r="I2827">
        <v>37187098</v>
      </c>
      <c r="J2827">
        <v>2</v>
      </c>
      <c r="K2827" s="1" t="s">
        <v>3197</v>
      </c>
      <c r="L2827">
        <v>0</v>
      </c>
      <c r="M2827" s="4">
        <v>2.5117481838815721</v>
      </c>
      <c r="N2827" s="5">
        <v>11685.78</v>
      </c>
      <c r="O2827" s="5">
        <f>IF(March_21[[#This Row],[WIN_OSE]]=0,('Summary Sheet'!$O$1)-('Summary Sheet'!$O$1*2%),-'Summary Sheet'!$O$1*(March_21[[#This Row],[BSP]]-1))</f>
        <v>1.96</v>
      </c>
    </row>
    <row r="2828" spans="1:15" x14ac:dyDescent="0.25">
      <c r="A2828">
        <v>180867353</v>
      </c>
      <c r="B2828" s="1" t="s">
        <v>23</v>
      </c>
      <c r="C2828" s="1" t="s">
        <v>3138</v>
      </c>
      <c r="D2828" s="1" t="s">
        <v>7042</v>
      </c>
      <c r="E2828" s="1" t="s">
        <v>47</v>
      </c>
      <c r="F2828" s="1" t="s">
        <v>44</v>
      </c>
      <c r="G2828" s="2">
        <v>44276</v>
      </c>
      <c r="H2828" s="3">
        <v>0.58125000000000004</v>
      </c>
      <c r="I2828">
        <v>36162077</v>
      </c>
      <c r="J2828">
        <v>3</v>
      </c>
      <c r="K2828" s="1" t="s">
        <v>6641</v>
      </c>
      <c r="L2828">
        <v>1</v>
      </c>
      <c r="M2828" s="4">
        <v>3.7654668732712162</v>
      </c>
      <c r="N2828" s="5">
        <v>4751.76</v>
      </c>
      <c r="O2828" s="5">
        <f>IF(March_21[[#This Row],[WIN_OSE]]=0,('Summary Sheet'!$O$1)-('Summary Sheet'!$O$1*2%),-'Summary Sheet'!$O$1*(March_21[[#This Row],[BSP]]-1))</f>
        <v>-5.5309337465424324</v>
      </c>
    </row>
    <row r="2829" spans="1:15" x14ac:dyDescent="0.25">
      <c r="A2829">
        <v>180867355</v>
      </c>
      <c r="B2829" s="1" t="s">
        <v>23</v>
      </c>
      <c r="C2829" s="1" t="s">
        <v>3138</v>
      </c>
      <c r="D2829" s="1" t="s">
        <v>7042</v>
      </c>
      <c r="E2829" s="1" t="s">
        <v>41</v>
      </c>
      <c r="F2829" s="1" t="s">
        <v>44</v>
      </c>
      <c r="G2829" s="2">
        <v>44276</v>
      </c>
      <c r="H2829" s="3">
        <v>0.59166666666666667</v>
      </c>
      <c r="I2829">
        <v>27416672</v>
      </c>
      <c r="J2829">
        <v>2</v>
      </c>
      <c r="K2829" s="1" t="s">
        <v>6477</v>
      </c>
      <c r="L2829">
        <v>1</v>
      </c>
      <c r="M2829" s="4">
        <v>2.7077392723625957</v>
      </c>
      <c r="N2829" s="5">
        <v>12278.8</v>
      </c>
      <c r="O2829" s="5">
        <f>IF(March_21[[#This Row],[WIN_OSE]]=0,('Summary Sheet'!$O$1)-('Summary Sheet'!$O$1*2%),-'Summary Sheet'!$O$1*(March_21[[#This Row],[BSP]]-1))</f>
        <v>-3.4154785447251914</v>
      </c>
    </row>
    <row r="2830" spans="1:15" x14ac:dyDescent="0.25">
      <c r="A2830">
        <v>180867357</v>
      </c>
      <c r="B2830" s="1" t="s">
        <v>23</v>
      </c>
      <c r="C2830" s="1" t="s">
        <v>3138</v>
      </c>
      <c r="D2830" s="1" t="s">
        <v>7042</v>
      </c>
      <c r="E2830" s="1" t="s">
        <v>49</v>
      </c>
      <c r="F2830" s="1" t="s">
        <v>58</v>
      </c>
      <c r="G2830" s="2">
        <v>44276</v>
      </c>
      <c r="H2830" s="3">
        <v>0.60555555555555551</v>
      </c>
      <c r="I2830">
        <v>24855439</v>
      </c>
      <c r="J2830">
        <v>4</v>
      </c>
      <c r="K2830" s="1" t="s">
        <v>6476</v>
      </c>
      <c r="L2830">
        <v>1</v>
      </c>
      <c r="M2830" s="4">
        <v>3.9700989224921801</v>
      </c>
      <c r="N2830" s="5">
        <v>3503.22</v>
      </c>
      <c r="O2830" s="5">
        <f>IF(March_21[[#This Row],[WIN_OSE]]=0,('Summary Sheet'!$O$1)-('Summary Sheet'!$O$1*2%),-'Summary Sheet'!$O$1*(March_21[[#This Row],[BSP]]-1))</f>
        <v>-5.9401978449843602</v>
      </c>
    </row>
    <row r="2831" spans="1:15" x14ac:dyDescent="0.25">
      <c r="A2831">
        <v>180867359</v>
      </c>
      <c r="B2831" s="1" t="s">
        <v>23</v>
      </c>
      <c r="C2831" s="1" t="s">
        <v>3138</v>
      </c>
      <c r="D2831" s="1" t="s">
        <v>7042</v>
      </c>
      <c r="E2831" s="1" t="s">
        <v>47</v>
      </c>
      <c r="F2831" s="1" t="s">
        <v>44</v>
      </c>
      <c r="G2831" s="2">
        <v>44276</v>
      </c>
      <c r="H2831" s="3">
        <v>0.61944444444444446</v>
      </c>
      <c r="I2831">
        <v>36629735</v>
      </c>
      <c r="J2831">
        <v>5</v>
      </c>
      <c r="K2831" s="1" t="s">
        <v>6834</v>
      </c>
      <c r="L2831">
        <v>0</v>
      </c>
      <c r="M2831" s="4">
        <v>3.3541545696110564</v>
      </c>
      <c r="N2831" s="5">
        <v>8267.68</v>
      </c>
      <c r="O2831" s="5">
        <f>IF(March_21[[#This Row],[WIN_OSE]]=0,('Summary Sheet'!$O$1)-('Summary Sheet'!$O$1*2%),-'Summary Sheet'!$O$1*(March_21[[#This Row],[BSP]]-1))</f>
        <v>1.96</v>
      </c>
    </row>
    <row r="2832" spans="1:15" x14ac:dyDescent="0.25">
      <c r="A2832">
        <v>180867361</v>
      </c>
      <c r="B2832" s="1" t="s">
        <v>23</v>
      </c>
      <c r="C2832" s="1" t="s">
        <v>3138</v>
      </c>
      <c r="D2832" s="1" t="s">
        <v>7042</v>
      </c>
      <c r="E2832" s="1" t="s">
        <v>49</v>
      </c>
      <c r="F2832" s="1" t="s">
        <v>58</v>
      </c>
      <c r="G2832" s="2">
        <v>44276</v>
      </c>
      <c r="H2832" s="3">
        <v>0.63263888888888886</v>
      </c>
      <c r="I2832">
        <v>35000757</v>
      </c>
      <c r="J2832">
        <v>3</v>
      </c>
      <c r="K2832" s="1" t="s">
        <v>6478</v>
      </c>
      <c r="L2832">
        <v>0</v>
      </c>
      <c r="M2832" s="4">
        <v>2.8140640214586163</v>
      </c>
      <c r="N2832" s="5">
        <v>6336.72</v>
      </c>
      <c r="O2832" s="5">
        <f>IF(March_21[[#This Row],[WIN_OSE]]=0,('Summary Sheet'!$O$1)-('Summary Sheet'!$O$1*2%),-'Summary Sheet'!$O$1*(March_21[[#This Row],[BSP]]-1))</f>
        <v>1.96</v>
      </c>
    </row>
    <row r="2833" spans="1:15" x14ac:dyDescent="0.25">
      <c r="A2833">
        <v>180867363</v>
      </c>
      <c r="B2833" s="1" t="s">
        <v>23</v>
      </c>
      <c r="C2833" s="1" t="s">
        <v>3138</v>
      </c>
      <c r="D2833" s="1" t="s">
        <v>7042</v>
      </c>
      <c r="E2833" s="1" t="s">
        <v>43</v>
      </c>
      <c r="F2833" s="1" t="s">
        <v>44</v>
      </c>
      <c r="G2833" s="2">
        <v>44276</v>
      </c>
      <c r="H2833" s="3">
        <v>0.64444444444444449</v>
      </c>
      <c r="I2833">
        <v>38834007</v>
      </c>
      <c r="J2833">
        <v>1</v>
      </c>
      <c r="K2833" s="1" t="s">
        <v>6877</v>
      </c>
      <c r="L2833">
        <v>1</v>
      </c>
      <c r="M2833" s="4">
        <v>2.4203459613056477</v>
      </c>
      <c r="N2833" s="5">
        <v>7610.14</v>
      </c>
      <c r="O2833" s="5">
        <f>IF(March_21[[#This Row],[WIN_OSE]]=0,('Summary Sheet'!$O$1)-('Summary Sheet'!$O$1*2%),-'Summary Sheet'!$O$1*(March_21[[#This Row],[BSP]]-1))</f>
        <v>-2.8406919226112954</v>
      </c>
    </row>
    <row r="2834" spans="1:15" x14ac:dyDescent="0.25">
      <c r="A2834">
        <v>180867365</v>
      </c>
      <c r="B2834" s="1" t="s">
        <v>23</v>
      </c>
      <c r="C2834" s="1" t="s">
        <v>3138</v>
      </c>
      <c r="D2834" s="1" t="s">
        <v>7042</v>
      </c>
      <c r="E2834" s="1" t="s">
        <v>41</v>
      </c>
      <c r="F2834" s="1" t="s">
        <v>44</v>
      </c>
      <c r="G2834" s="2">
        <v>44276</v>
      </c>
      <c r="H2834" s="3">
        <v>0.65833333333333333</v>
      </c>
      <c r="I2834">
        <v>36745467</v>
      </c>
      <c r="J2834">
        <v>2</v>
      </c>
      <c r="K2834" s="1" t="s">
        <v>5637</v>
      </c>
      <c r="L2834">
        <v>0</v>
      </c>
      <c r="M2834" s="4">
        <v>2.2937157747328274</v>
      </c>
      <c r="N2834" s="5">
        <v>11645.16</v>
      </c>
      <c r="O2834" s="5">
        <f>IF(March_21[[#This Row],[WIN_OSE]]=0,('Summary Sheet'!$O$1)-('Summary Sheet'!$O$1*2%),-'Summary Sheet'!$O$1*(March_21[[#This Row],[BSP]]-1))</f>
        <v>1.96</v>
      </c>
    </row>
    <row r="2835" spans="1:15" x14ac:dyDescent="0.25">
      <c r="A2835">
        <v>180867367</v>
      </c>
      <c r="B2835" s="1" t="s">
        <v>23</v>
      </c>
      <c r="C2835" s="1" t="s">
        <v>3138</v>
      </c>
      <c r="D2835" s="1" t="s">
        <v>7042</v>
      </c>
      <c r="E2835" s="1" t="s">
        <v>49</v>
      </c>
      <c r="F2835" s="1" t="s">
        <v>58</v>
      </c>
      <c r="G2835" s="2">
        <v>44276</v>
      </c>
      <c r="H2835" s="3">
        <v>0.67222222222222228</v>
      </c>
      <c r="I2835">
        <v>27161702</v>
      </c>
      <c r="J2835">
        <v>6</v>
      </c>
      <c r="K2835" s="1" t="s">
        <v>6943</v>
      </c>
      <c r="L2835">
        <v>0</v>
      </c>
      <c r="M2835" s="4">
        <v>4.4000000000000004</v>
      </c>
      <c r="N2835" s="5">
        <v>3446.94</v>
      </c>
      <c r="O2835" s="5">
        <f>IF(March_21[[#This Row],[WIN_OSE]]=0,('Summary Sheet'!$O$1)-('Summary Sheet'!$O$1*2%),-'Summary Sheet'!$O$1*(March_21[[#This Row],[BSP]]-1))</f>
        <v>1.96</v>
      </c>
    </row>
    <row r="2836" spans="1:15" x14ac:dyDescent="0.25">
      <c r="A2836">
        <v>180867369</v>
      </c>
      <c r="B2836" s="1" t="s">
        <v>23</v>
      </c>
      <c r="C2836" s="1" t="s">
        <v>3138</v>
      </c>
      <c r="D2836" s="1" t="s">
        <v>7042</v>
      </c>
      <c r="E2836" s="1" t="s">
        <v>75</v>
      </c>
      <c r="F2836" s="1" t="s">
        <v>58</v>
      </c>
      <c r="G2836" s="2">
        <v>44276</v>
      </c>
      <c r="H2836" s="3">
        <v>0.68611111111111112</v>
      </c>
      <c r="I2836">
        <v>38873750</v>
      </c>
      <c r="J2836">
        <v>2</v>
      </c>
      <c r="K2836" s="1" t="s">
        <v>6483</v>
      </c>
      <c r="L2836">
        <v>0</v>
      </c>
      <c r="M2836" s="4">
        <v>2.96</v>
      </c>
      <c r="N2836" s="5">
        <v>7219.42</v>
      </c>
      <c r="O2836" s="5">
        <f>IF(March_21[[#This Row],[WIN_OSE]]=0,('Summary Sheet'!$O$1)-('Summary Sheet'!$O$1*2%),-'Summary Sheet'!$O$1*(March_21[[#This Row],[BSP]]-1))</f>
        <v>1.96</v>
      </c>
    </row>
    <row r="2837" spans="1:15" x14ac:dyDescent="0.25">
      <c r="A2837">
        <v>180867371</v>
      </c>
      <c r="B2837" s="1" t="s">
        <v>23</v>
      </c>
      <c r="C2837" s="1" t="s">
        <v>3138</v>
      </c>
      <c r="D2837" s="1" t="s">
        <v>7042</v>
      </c>
      <c r="E2837" s="1" t="s">
        <v>39</v>
      </c>
      <c r="F2837" s="1" t="s">
        <v>44</v>
      </c>
      <c r="G2837" s="2">
        <v>44276</v>
      </c>
      <c r="H2837" s="3">
        <v>0.7</v>
      </c>
      <c r="I2837">
        <v>21566263</v>
      </c>
      <c r="J2837">
        <v>1</v>
      </c>
      <c r="K2837" s="1" t="s">
        <v>6649</v>
      </c>
      <c r="L2837">
        <v>0</v>
      </c>
      <c r="M2837" s="4">
        <v>3.7416981482762104</v>
      </c>
      <c r="N2837" s="5">
        <v>6294.62</v>
      </c>
      <c r="O2837" s="5">
        <f>IF(March_21[[#This Row],[WIN_OSE]]=0,('Summary Sheet'!$O$1)-('Summary Sheet'!$O$1*2%),-'Summary Sheet'!$O$1*(March_21[[#This Row],[BSP]]-1))</f>
        <v>1.96</v>
      </c>
    </row>
    <row r="2838" spans="1:15" x14ac:dyDescent="0.25">
      <c r="A2838">
        <v>180867373</v>
      </c>
      <c r="B2838" s="1" t="s">
        <v>23</v>
      </c>
      <c r="C2838" s="1" t="s">
        <v>3138</v>
      </c>
      <c r="D2838" s="1" t="s">
        <v>7042</v>
      </c>
      <c r="E2838" s="1" t="s">
        <v>75</v>
      </c>
      <c r="F2838" s="1" t="s">
        <v>58</v>
      </c>
      <c r="G2838" s="2">
        <v>44276</v>
      </c>
      <c r="H2838" s="3">
        <v>0.71388888888888891</v>
      </c>
      <c r="I2838">
        <v>38873752</v>
      </c>
      <c r="J2838">
        <v>4</v>
      </c>
      <c r="K2838" s="1" t="s">
        <v>6472</v>
      </c>
      <c r="L2838">
        <v>0</v>
      </c>
      <c r="M2838" s="4">
        <v>3.5458098096038162</v>
      </c>
      <c r="N2838" s="5">
        <v>9596.02</v>
      </c>
      <c r="O2838" s="5">
        <f>IF(March_21[[#This Row],[WIN_OSE]]=0,('Summary Sheet'!$O$1)-('Summary Sheet'!$O$1*2%),-'Summary Sheet'!$O$1*(March_21[[#This Row],[BSP]]-1))</f>
        <v>1.96</v>
      </c>
    </row>
    <row r="2839" spans="1:15" x14ac:dyDescent="0.25">
      <c r="A2839">
        <v>180867375</v>
      </c>
      <c r="B2839" s="1" t="s">
        <v>23</v>
      </c>
      <c r="C2839" s="1" t="s">
        <v>3138</v>
      </c>
      <c r="D2839" s="1" t="s">
        <v>7042</v>
      </c>
      <c r="E2839" s="1" t="s">
        <v>39</v>
      </c>
      <c r="F2839" s="1" t="s">
        <v>44</v>
      </c>
      <c r="G2839" s="2">
        <v>44276</v>
      </c>
      <c r="H2839" s="3">
        <v>0.72777777777777775</v>
      </c>
      <c r="I2839">
        <v>36716656</v>
      </c>
      <c r="J2839">
        <v>6</v>
      </c>
      <c r="K2839" s="1" t="s">
        <v>6480</v>
      </c>
      <c r="L2839">
        <v>1</v>
      </c>
      <c r="M2839" s="4">
        <v>4.3900733829999998</v>
      </c>
      <c r="N2839" s="5">
        <v>5156.58</v>
      </c>
      <c r="O2839" s="5">
        <f>IF(March_21[[#This Row],[WIN_OSE]]=0,('Summary Sheet'!$O$1)-('Summary Sheet'!$O$1*2%),-'Summary Sheet'!$O$1*(March_21[[#This Row],[BSP]]-1))</f>
        <v>-6.7801467659999997</v>
      </c>
    </row>
    <row r="2840" spans="1:15" x14ac:dyDescent="0.25">
      <c r="A2840">
        <v>180867377</v>
      </c>
      <c r="B2840" s="1" t="s">
        <v>23</v>
      </c>
      <c r="C2840" s="1" t="s">
        <v>3138</v>
      </c>
      <c r="D2840" s="1" t="s">
        <v>7042</v>
      </c>
      <c r="E2840" s="1" t="s">
        <v>39</v>
      </c>
      <c r="F2840" s="1" t="s">
        <v>44</v>
      </c>
      <c r="G2840" s="2">
        <v>44276</v>
      </c>
      <c r="H2840" s="3">
        <v>0.73888888888888893</v>
      </c>
      <c r="I2840">
        <v>23661660</v>
      </c>
      <c r="J2840">
        <v>4</v>
      </c>
      <c r="K2840" s="1" t="s">
        <v>6479</v>
      </c>
      <c r="L2840">
        <v>0</v>
      </c>
      <c r="M2840" s="4">
        <v>4.8229289434441309</v>
      </c>
      <c r="N2840" s="5">
        <v>7276.58</v>
      </c>
      <c r="O2840" s="5">
        <f>IF(March_21[[#This Row],[WIN_OSE]]=0,('Summary Sheet'!$O$1)-('Summary Sheet'!$O$1*2%),-'Summary Sheet'!$O$1*(March_21[[#This Row],[BSP]]-1))</f>
        <v>1.96</v>
      </c>
    </row>
    <row r="2841" spans="1:15" x14ac:dyDescent="0.25">
      <c r="A2841">
        <v>180867379</v>
      </c>
      <c r="B2841" s="1" t="s">
        <v>23</v>
      </c>
      <c r="C2841" s="1" t="s">
        <v>3138</v>
      </c>
      <c r="D2841" s="1" t="s">
        <v>7042</v>
      </c>
      <c r="E2841" s="1" t="s">
        <v>39</v>
      </c>
      <c r="F2841" s="1" t="s">
        <v>44</v>
      </c>
      <c r="G2841" s="2">
        <v>44276</v>
      </c>
      <c r="H2841" s="3">
        <v>0.75138888888888888</v>
      </c>
      <c r="I2841">
        <v>38422409</v>
      </c>
      <c r="J2841">
        <v>2</v>
      </c>
      <c r="K2841" s="1" t="s">
        <v>6643</v>
      </c>
      <c r="L2841">
        <v>0</v>
      </c>
      <c r="M2841" s="4">
        <v>3.6072985727611919</v>
      </c>
      <c r="N2841" s="5">
        <v>6424.84</v>
      </c>
      <c r="O2841" s="5">
        <f>IF(March_21[[#This Row],[WIN_OSE]]=0,('Summary Sheet'!$O$1)-('Summary Sheet'!$O$1*2%),-'Summary Sheet'!$O$1*(March_21[[#This Row],[BSP]]-1))</f>
        <v>1.96</v>
      </c>
    </row>
    <row r="2842" spans="1:15" x14ac:dyDescent="0.25">
      <c r="A2842">
        <v>180867993</v>
      </c>
      <c r="B2842" s="1" t="s">
        <v>1277</v>
      </c>
      <c r="C2842" s="1" t="s">
        <v>3132</v>
      </c>
      <c r="D2842" s="1" t="s">
        <v>7042</v>
      </c>
      <c r="E2842" s="1" t="s">
        <v>41</v>
      </c>
      <c r="F2842" s="1" t="s">
        <v>42</v>
      </c>
      <c r="G2842" s="2">
        <v>44276</v>
      </c>
      <c r="H2842" s="3">
        <v>0.7631944444444444</v>
      </c>
      <c r="I2842">
        <v>35873981</v>
      </c>
      <c r="J2842">
        <v>6</v>
      </c>
      <c r="K2842" s="1" t="s">
        <v>3245</v>
      </c>
      <c r="L2842">
        <v>0</v>
      </c>
      <c r="M2842" s="4">
        <v>2.8984133201921942</v>
      </c>
      <c r="N2842" s="5">
        <v>6417.5</v>
      </c>
      <c r="O2842" s="5">
        <f>IF(March_21[[#This Row],[WIN_OSE]]=0,('Summary Sheet'!$O$1)-('Summary Sheet'!$O$1*2%),-'Summary Sheet'!$O$1*(March_21[[#This Row],[BSP]]-1))</f>
        <v>1.96</v>
      </c>
    </row>
    <row r="2843" spans="1:15" x14ac:dyDescent="0.25">
      <c r="A2843">
        <v>180867995</v>
      </c>
      <c r="B2843" s="1" t="s">
        <v>1277</v>
      </c>
      <c r="C2843" s="1" t="s">
        <v>3132</v>
      </c>
      <c r="D2843" s="1" t="s">
        <v>7042</v>
      </c>
      <c r="E2843" s="1" t="s">
        <v>43</v>
      </c>
      <c r="F2843" s="1" t="s">
        <v>42</v>
      </c>
      <c r="G2843" s="2">
        <v>44276</v>
      </c>
      <c r="H2843" s="3">
        <v>0.77500000000000002</v>
      </c>
      <c r="I2843">
        <v>28788951</v>
      </c>
      <c r="J2843">
        <v>3</v>
      </c>
      <c r="K2843" s="1" t="s">
        <v>6739</v>
      </c>
      <c r="L2843">
        <v>0</v>
      </c>
      <c r="M2843" s="4">
        <v>3.65</v>
      </c>
      <c r="N2843" s="5">
        <v>8807.34</v>
      </c>
      <c r="O2843" s="5">
        <f>IF(March_21[[#This Row],[WIN_OSE]]=0,('Summary Sheet'!$O$1)-('Summary Sheet'!$O$1*2%),-'Summary Sheet'!$O$1*(March_21[[#This Row],[BSP]]-1))</f>
        <v>1.96</v>
      </c>
    </row>
    <row r="2844" spans="1:15" x14ac:dyDescent="0.25">
      <c r="A2844">
        <v>180867997</v>
      </c>
      <c r="B2844" s="1" t="s">
        <v>1277</v>
      </c>
      <c r="C2844" s="1" t="s">
        <v>3132</v>
      </c>
      <c r="D2844" s="1" t="s">
        <v>7042</v>
      </c>
      <c r="E2844" s="1" t="s">
        <v>30</v>
      </c>
      <c r="F2844" s="1" t="s">
        <v>42</v>
      </c>
      <c r="G2844" s="2">
        <v>44276</v>
      </c>
      <c r="H2844" s="3">
        <v>0.78541666666666665</v>
      </c>
      <c r="I2844">
        <v>38824191</v>
      </c>
      <c r="J2844">
        <v>6</v>
      </c>
      <c r="K2844" s="1" t="s">
        <v>4515</v>
      </c>
      <c r="L2844">
        <v>1</v>
      </c>
      <c r="M2844" s="4">
        <v>1.9546548555755181</v>
      </c>
      <c r="N2844" s="5">
        <v>10767.18</v>
      </c>
      <c r="O2844" s="5">
        <f>IF(March_21[[#This Row],[WIN_OSE]]=0,('Summary Sheet'!$O$1)-('Summary Sheet'!$O$1*2%),-'Summary Sheet'!$O$1*(March_21[[#This Row],[BSP]]-1))</f>
        <v>-1.9093097111510362</v>
      </c>
    </row>
    <row r="2845" spans="1:15" x14ac:dyDescent="0.25">
      <c r="A2845">
        <v>180867999</v>
      </c>
      <c r="B2845" s="1" t="s">
        <v>1277</v>
      </c>
      <c r="C2845" s="1" t="s">
        <v>3132</v>
      </c>
      <c r="D2845" s="1" t="s">
        <v>7042</v>
      </c>
      <c r="E2845" s="1" t="s">
        <v>17</v>
      </c>
      <c r="F2845" s="1" t="s">
        <v>42</v>
      </c>
      <c r="G2845" s="2">
        <v>44276</v>
      </c>
      <c r="H2845" s="3">
        <v>0.79791666666666672</v>
      </c>
      <c r="I2845">
        <v>38875191</v>
      </c>
      <c r="J2845">
        <v>4</v>
      </c>
      <c r="K2845" s="1" t="s">
        <v>4688</v>
      </c>
      <c r="L2845">
        <v>0</v>
      </c>
      <c r="M2845" s="4">
        <v>2.6766574533197849</v>
      </c>
      <c r="N2845" s="5">
        <v>16223.1</v>
      </c>
      <c r="O2845" s="5">
        <f>IF(March_21[[#This Row],[WIN_OSE]]=0,('Summary Sheet'!$O$1)-('Summary Sheet'!$O$1*2%),-'Summary Sheet'!$O$1*(March_21[[#This Row],[BSP]]-1))</f>
        <v>1.96</v>
      </c>
    </row>
    <row r="2846" spans="1:15" x14ac:dyDescent="0.25">
      <c r="A2846">
        <v>180868001</v>
      </c>
      <c r="B2846" s="1" t="s">
        <v>1277</v>
      </c>
      <c r="C2846" s="1" t="s">
        <v>3132</v>
      </c>
      <c r="D2846" s="1" t="s">
        <v>7042</v>
      </c>
      <c r="E2846" s="1" t="s">
        <v>17</v>
      </c>
      <c r="F2846" s="1" t="s">
        <v>42</v>
      </c>
      <c r="G2846" s="2">
        <v>44276</v>
      </c>
      <c r="H2846" s="3">
        <v>0.80972222222222223</v>
      </c>
      <c r="I2846">
        <v>38490253</v>
      </c>
      <c r="J2846">
        <v>2</v>
      </c>
      <c r="K2846" s="1" t="s">
        <v>4740</v>
      </c>
      <c r="L2846">
        <v>0</v>
      </c>
      <c r="M2846" s="4">
        <v>2.14</v>
      </c>
      <c r="N2846" s="5">
        <v>23441.18</v>
      </c>
      <c r="O2846" s="5">
        <f>IF(March_21[[#This Row],[WIN_OSE]]=0,('Summary Sheet'!$O$1)-('Summary Sheet'!$O$1*2%),-'Summary Sheet'!$O$1*(March_21[[#This Row],[BSP]]-1))</f>
        <v>1.96</v>
      </c>
    </row>
    <row r="2847" spans="1:15" x14ac:dyDescent="0.25">
      <c r="A2847">
        <v>180868003</v>
      </c>
      <c r="B2847" s="1" t="s">
        <v>1277</v>
      </c>
      <c r="C2847" s="1" t="s">
        <v>3132</v>
      </c>
      <c r="D2847" s="1" t="s">
        <v>7042</v>
      </c>
      <c r="E2847" s="1" t="s">
        <v>17</v>
      </c>
      <c r="F2847" s="1" t="s">
        <v>56</v>
      </c>
      <c r="G2847" s="2">
        <v>44276</v>
      </c>
      <c r="H2847" s="3">
        <v>0.82013888888888886</v>
      </c>
      <c r="I2847">
        <v>35537404</v>
      </c>
      <c r="J2847">
        <v>6</v>
      </c>
      <c r="K2847" s="1" t="s">
        <v>4296</v>
      </c>
      <c r="L2847">
        <v>0</v>
      </c>
      <c r="M2847" s="4">
        <v>1.8343823292002162</v>
      </c>
      <c r="N2847" s="5">
        <v>30987.24</v>
      </c>
      <c r="O2847" s="5">
        <f>IF(March_21[[#This Row],[WIN_OSE]]=0,('Summary Sheet'!$O$1)-('Summary Sheet'!$O$1*2%),-'Summary Sheet'!$O$1*(March_21[[#This Row],[BSP]]-1))</f>
        <v>1.96</v>
      </c>
    </row>
    <row r="2848" spans="1:15" x14ac:dyDescent="0.25">
      <c r="A2848">
        <v>180868005</v>
      </c>
      <c r="B2848" s="1" t="s">
        <v>1277</v>
      </c>
      <c r="C2848" s="1" t="s">
        <v>3132</v>
      </c>
      <c r="D2848" s="1" t="s">
        <v>7042</v>
      </c>
      <c r="E2848" s="1" t="s">
        <v>39</v>
      </c>
      <c r="F2848" s="1" t="s">
        <v>42</v>
      </c>
      <c r="G2848" s="2">
        <v>44276</v>
      </c>
      <c r="H2848" s="3">
        <v>0.83194444444444449</v>
      </c>
      <c r="I2848">
        <v>22889378</v>
      </c>
      <c r="J2848">
        <v>4</v>
      </c>
      <c r="K2848" s="1" t="s">
        <v>5717</v>
      </c>
      <c r="L2848">
        <v>1</v>
      </c>
      <c r="M2848" s="4">
        <v>2.8338003906877569</v>
      </c>
      <c r="N2848" s="5">
        <v>11149.48</v>
      </c>
      <c r="O2848" s="5">
        <f>IF(March_21[[#This Row],[WIN_OSE]]=0,('Summary Sheet'!$O$1)-('Summary Sheet'!$O$1*2%),-'Summary Sheet'!$O$1*(March_21[[#This Row],[BSP]]-1))</f>
        <v>-3.6676007813755138</v>
      </c>
    </row>
    <row r="2849" spans="1:15" x14ac:dyDescent="0.25">
      <c r="A2849">
        <v>180868009</v>
      </c>
      <c r="B2849" s="1" t="s">
        <v>1277</v>
      </c>
      <c r="C2849" s="1" t="s">
        <v>3132</v>
      </c>
      <c r="D2849" s="1" t="s">
        <v>7042</v>
      </c>
      <c r="E2849" s="1" t="s">
        <v>17</v>
      </c>
      <c r="F2849" s="1" t="s">
        <v>42</v>
      </c>
      <c r="G2849" s="2">
        <v>44276</v>
      </c>
      <c r="H2849" s="3">
        <v>0.8520833333333333</v>
      </c>
      <c r="I2849">
        <v>36112468</v>
      </c>
      <c r="J2849">
        <v>3</v>
      </c>
      <c r="K2849" s="1" t="s">
        <v>4658</v>
      </c>
      <c r="L2849">
        <v>0</v>
      </c>
      <c r="M2849" s="4">
        <v>2.12</v>
      </c>
      <c r="N2849" s="5">
        <v>18944.02</v>
      </c>
      <c r="O2849" s="5">
        <f>IF(March_21[[#This Row],[WIN_OSE]]=0,('Summary Sheet'!$O$1)-('Summary Sheet'!$O$1*2%),-'Summary Sheet'!$O$1*(March_21[[#This Row],[BSP]]-1))</f>
        <v>1.96</v>
      </c>
    </row>
    <row r="2850" spans="1:15" x14ac:dyDescent="0.25">
      <c r="A2850">
        <v>180868011</v>
      </c>
      <c r="B2850" s="1" t="s">
        <v>1277</v>
      </c>
      <c r="C2850" s="1" t="s">
        <v>3132</v>
      </c>
      <c r="D2850" s="1" t="s">
        <v>7042</v>
      </c>
      <c r="E2850" s="1" t="s">
        <v>17</v>
      </c>
      <c r="F2850" s="1" t="s">
        <v>56</v>
      </c>
      <c r="G2850" s="2">
        <v>44276</v>
      </c>
      <c r="H2850" s="3">
        <v>0.86527777777777781</v>
      </c>
      <c r="I2850">
        <v>22495954</v>
      </c>
      <c r="J2850">
        <v>2</v>
      </c>
      <c r="K2850" s="1" t="s">
        <v>6490</v>
      </c>
      <c r="L2850">
        <v>1</v>
      </c>
      <c r="M2850" s="4">
        <v>2.0678795528617218</v>
      </c>
      <c r="N2850" s="5">
        <v>34283.1</v>
      </c>
      <c r="O2850" s="5">
        <f>IF(March_21[[#This Row],[WIN_OSE]]=0,('Summary Sheet'!$O$1)-('Summary Sheet'!$O$1*2%),-'Summary Sheet'!$O$1*(March_21[[#This Row],[BSP]]-1))</f>
        <v>-2.1357591057234435</v>
      </c>
    </row>
    <row r="2851" spans="1:15" x14ac:dyDescent="0.25">
      <c r="A2851">
        <v>180868013</v>
      </c>
      <c r="B2851" s="1" t="s">
        <v>1277</v>
      </c>
      <c r="C2851" s="1" t="s">
        <v>3132</v>
      </c>
      <c r="D2851" s="1" t="s">
        <v>7042</v>
      </c>
      <c r="E2851" s="1" t="s">
        <v>65</v>
      </c>
      <c r="F2851" s="1" t="s">
        <v>42</v>
      </c>
      <c r="G2851" s="2">
        <v>44276</v>
      </c>
      <c r="H2851" s="3">
        <v>0.87569444444444444</v>
      </c>
      <c r="I2851">
        <v>38395380</v>
      </c>
      <c r="J2851">
        <v>6</v>
      </c>
      <c r="K2851" s="1" t="s">
        <v>3963</v>
      </c>
      <c r="L2851">
        <v>0</v>
      </c>
      <c r="M2851" s="4">
        <v>3.85</v>
      </c>
      <c r="N2851" s="5">
        <v>11835.2</v>
      </c>
      <c r="O2851" s="5">
        <f>IF(March_21[[#This Row],[WIN_OSE]]=0,('Summary Sheet'!$O$1)-('Summary Sheet'!$O$1*2%),-'Summary Sheet'!$O$1*(March_21[[#This Row],[BSP]]-1))</f>
        <v>1.96</v>
      </c>
    </row>
    <row r="2852" spans="1:15" x14ac:dyDescent="0.25">
      <c r="A2852">
        <v>180868015</v>
      </c>
      <c r="B2852" s="1" t="s">
        <v>1277</v>
      </c>
      <c r="C2852" s="1" t="s">
        <v>3132</v>
      </c>
      <c r="D2852" s="1" t="s">
        <v>7042</v>
      </c>
      <c r="E2852" s="1" t="s">
        <v>39</v>
      </c>
      <c r="F2852" s="1" t="s">
        <v>42</v>
      </c>
      <c r="G2852" s="2">
        <v>44276</v>
      </c>
      <c r="H2852" s="3">
        <v>0.88611111111111107</v>
      </c>
      <c r="I2852">
        <v>27286571</v>
      </c>
      <c r="J2852">
        <v>2</v>
      </c>
      <c r="K2852" s="1" t="s">
        <v>3572</v>
      </c>
      <c r="L2852">
        <v>1</v>
      </c>
      <c r="M2852" s="4">
        <v>3.855661885</v>
      </c>
      <c r="N2852" s="5">
        <v>8121.02</v>
      </c>
      <c r="O2852" s="5">
        <f>IF(March_21[[#This Row],[WIN_OSE]]=0,('Summary Sheet'!$O$1)-('Summary Sheet'!$O$1*2%),-'Summary Sheet'!$O$1*(March_21[[#This Row],[BSP]]-1))</f>
        <v>-5.7113237699999999</v>
      </c>
    </row>
    <row r="2853" spans="1:15" x14ac:dyDescent="0.25">
      <c r="A2853">
        <v>180868496</v>
      </c>
      <c r="B2853" s="1" t="s">
        <v>16</v>
      </c>
      <c r="C2853" s="1" t="s">
        <v>5302</v>
      </c>
      <c r="D2853" s="1" t="s">
        <v>7042</v>
      </c>
      <c r="E2853" s="1" t="s">
        <v>17</v>
      </c>
      <c r="F2853" s="1" t="s">
        <v>54</v>
      </c>
      <c r="G2853" s="2">
        <v>44276</v>
      </c>
      <c r="H2853" s="3">
        <v>0.75624999999999998</v>
      </c>
      <c r="I2853">
        <v>38356809</v>
      </c>
      <c r="J2853">
        <v>6</v>
      </c>
      <c r="K2853" s="1" t="s">
        <v>1393</v>
      </c>
      <c r="L2853">
        <v>1</v>
      </c>
      <c r="M2853" s="4">
        <v>3.5372381546777616</v>
      </c>
      <c r="N2853" s="5">
        <v>11325.12</v>
      </c>
      <c r="O2853" s="5">
        <f>IF(March_21[[#This Row],[WIN_OSE]]=0,('Summary Sheet'!$O$1)-('Summary Sheet'!$O$1*2%),-'Summary Sheet'!$O$1*(March_21[[#This Row],[BSP]]-1))</f>
        <v>-5.0744763093555232</v>
      </c>
    </row>
    <row r="2854" spans="1:15" x14ac:dyDescent="0.25">
      <c r="A2854">
        <v>180868498</v>
      </c>
      <c r="B2854" s="1" t="s">
        <v>16</v>
      </c>
      <c r="C2854" s="1" t="s">
        <v>5302</v>
      </c>
      <c r="D2854" s="1" t="s">
        <v>7042</v>
      </c>
      <c r="E2854" s="1" t="s">
        <v>17</v>
      </c>
      <c r="F2854" s="1" t="s">
        <v>18</v>
      </c>
      <c r="G2854" s="2">
        <v>44276</v>
      </c>
      <c r="H2854" s="3">
        <v>0.76944444444444449</v>
      </c>
      <c r="I2854">
        <v>35840571</v>
      </c>
      <c r="J2854">
        <v>3</v>
      </c>
      <c r="K2854" s="1" t="s">
        <v>973</v>
      </c>
      <c r="L2854">
        <v>1</v>
      </c>
      <c r="M2854" s="4">
        <v>1.71</v>
      </c>
      <c r="N2854" s="5">
        <v>37645.74</v>
      </c>
      <c r="O2854" s="5">
        <f>IF(March_21[[#This Row],[WIN_OSE]]=0,('Summary Sheet'!$O$1)-('Summary Sheet'!$O$1*2%),-'Summary Sheet'!$O$1*(March_21[[#This Row],[BSP]]-1))</f>
        <v>-1.42</v>
      </c>
    </row>
    <row r="2855" spans="1:15" x14ac:dyDescent="0.25">
      <c r="A2855">
        <v>180868500</v>
      </c>
      <c r="B2855" s="1" t="s">
        <v>16</v>
      </c>
      <c r="C2855" s="1" t="s">
        <v>5302</v>
      </c>
      <c r="D2855" s="1" t="s">
        <v>7042</v>
      </c>
      <c r="E2855" s="1" t="s">
        <v>17</v>
      </c>
      <c r="F2855" s="1" t="s">
        <v>54</v>
      </c>
      <c r="G2855" s="2">
        <v>44276</v>
      </c>
      <c r="H2855" s="3">
        <v>0.77986111111111112</v>
      </c>
      <c r="I2855">
        <v>36048271</v>
      </c>
      <c r="J2855">
        <v>1</v>
      </c>
      <c r="K2855" s="1" t="s">
        <v>3158</v>
      </c>
      <c r="L2855">
        <v>1</v>
      </c>
      <c r="M2855" s="4">
        <v>1.8011016851361461</v>
      </c>
      <c r="N2855" s="5">
        <v>32585.54</v>
      </c>
      <c r="O2855" s="5">
        <f>IF(March_21[[#This Row],[WIN_OSE]]=0,('Summary Sheet'!$O$1)-('Summary Sheet'!$O$1*2%),-'Summary Sheet'!$O$1*(March_21[[#This Row],[BSP]]-1))</f>
        <v>-1.6022033702722922</v>
      </c>
    </row>
    <row r="2856" spans="1:15" x14ac:dyDescent="0.25">
      <c r="A2856">
        <v>180868502</v>
      </c>
      <c r="B2856" s="1" t="s">
        <v>16</v>
      </c>
      <c r="C2856" s="1" t="s">
        <v>5302</v>
      </c>
      <c r="D2856" s="1" t="s">
        <v>7042</v>
      </c>
      <c r="E2856" s="1" t="s">
        <v>17</v>
      </c>
      <c r="F2856" s="1" t="s">
        <v>54</v>
      </c>
      <c r="G2856" s="2">
        <v>44276</v>
      </c>
      <c r="H2856" s="3">
        <v>0.79027777777777775</v>
      </c>
      <c r="I2856">
        <v>38874946</v>
      </c>
      <c r="J2856">
        <v>6</v>
      </c>
      <c r="K2856" s="1" t="s">
        <v>492</v>
      </c>
      <c r="L2856">
        <v>1</v>
      </c>
      <c r="M2856" s="4">
        <v>2.2569526080000002</v>
      </c>
      <c r="N2856" s="5">
        <v>32795.160000000003</v>
      </c>
      <c r="O2856" s="5">
        <f>IF(March_21[[#This Row],[WIN_OSE]]=0,('Summary Sheet'!$O$1)-('Summary Sheet'!$O$1*2%),-'Summary Sheet'!$O$1*(March_21[[#This Row],[BSP]]-1))</f>
        <v>-2.5139052160000004</v>
      </c>
    </row>
    <row r="2857" spans="1:15" x14ac:dyDescent="0.25">
      <c r="A2857">
        <v>180868504</v>
      </c>
      <c r="B2857" s="1" t="s">
        <v>16</v>
      </c>
      <c r="C2857" s="1" t="s">
        <v>5302</v>
      </c>
      <c r="D2857" s="1" t="s">
        <v>7042</v>
      </c>
      <c r="E2857" s="1" t="s">
        <v>17</v>
      </c>
      <c r="F2857" s="1" t="s">
        <v>18</v>
      </c>
      <c r="G2857" s="2">
        <v>44276</v>
      </c>
      <c r="H2857" s="3">
        <v>0.8041666666666667</v>
      </c>
      <c r="I2857">
        <v>38099779</v>
      </c>
      <c r="J2857">
        <v>4</v>
      </c>
      <c r="K2857" s="1" t="s">
        <v>3231</v>
      </c>
      <c r="L2857">
        <v>0</v>
      </c>
      <c r="M2857" s="4">
        <v>2.2156123650000001</v>
      </c>
      <c r="N2857" s="5">
        <v>31083.32</v>
      </c>
      <c r="O2857" s="5">
        <f>IF(March_21[[#This Row],[WIN_OSE]]=0,('Summary Sheet'!$O$1)-('Summary Sheet'!$O$1*2%),-'Summary Sheet'!$O$1*(March_21[[#This Row],[BSP]]-1))</f>
        <v>1.96</v>
      </c>
    </row>
    <row r="2858" spans="1:15" x14ac:dyDescent="0.25">
      <c r="A2858">
        <v>180868506</v>
      </c>
      <c r="B2858" s="1" t="s">
        <v>16</v>
      </c>
      <c r="C2858" s="1" t="s">
        <v>5302</v>
      </c>
      <c r="D2858" s="1" t="s">
        <v>7042</v>
      </c>
      <c r="E2858" s="1" t="s">
        <v>17</v>
      </c>
      <c r="F2858" s="1" t="s">
        <v>54</v>
      </c>
      <c r="G2858" s="2">
        <v>44276</v>
      </c>
      <c r="H2858" s="3">
        <v>0.81666666666666665</v>
      </c>
      <c r="I2858">
        <v>37630463</v>
      </c>
      <c r="J2858">
        <v>2</v>
      </c>
      <c r="K2858" s="1" t="s">
        <v>6498</v>
      </c>
      <c r="L2858">
        <v>0</v>
      </c>
      <c r="M2858" s="4">
        <v>2.9158196998919452</v>
      </c>
      <c r="N2858" s="5">
        <v>15820.22</v>
      </c>
      <c r="O2858" s="5">
        <f>IF(March_21[[#This Row],[WIN_OSE]]=0,('Summary Sheet'!$O$1)-('Summary Sheet'!$O$1*2%),-'Summary Sheet'!$O$1*(March_21[[#This Row],[BSP]]-1))</f>
        <v>1.96</v>
      </c>
    </row>
    <row r="2859" spans="1:15" x14ac:dyDescent="0.25">
      <c r="A2859">
        <v>180868508</v>
      </c>
      <c r="B2859" s="1" t="s">
        <v>16</v>
      </c>
      <c r="C2859" s="1" t="s">
        <v>5302</v>
      </c>
      <c r="D2859" s="1" t="s">
        <v>7042</v>
      </c>
      <c r="E2859" s="1" t="s">
        <v>17</v>
      </c>
      <c r="F2859" s="1" t="s">
        <v>54</v>
      </c>
      <c r="G2859" s="2">
        <v>44276</v>
      </c>
      <c r="H2859" s="3">
        <v>0.8305555555555556</v>
      </c>
      <c r="I2859">
        <v>37065659</v>
      </c>
      <c r="J2859">
        <v>6</v>
      </c>
      <c r="K2859" s="1" t="s">
        <v>4572</v>
      </c>
      <c r="L2859">
        <v>1</v>
      </c>
      <c r="M2859" s="4">
        <v>1.2066282205505559</v>
      </c>
      <c r="N2859" s="5">
        <v>63152.98</v>
      </c>
      <c r="O2859" s="5">
        <f>IF(March_21[[#This Row],[WIN_OSE]]=0,('Summary Sheet'!$O$1)-('Summary Sheet'!$O$1*2%),-'Summary Sheet'!$O$1*(March_21[[#This Row],[BSP]]-1))</f>
        <v>-0.4132564411011117</v>
      </c>
    </row>
    <row r="2860" spans="1:15" x14ac:dyDescent="0.25">
      <c r="A2860">
        <v>180868510</v>
      </c>
      <c r="B2860" s="1" t="s">
        <v>16</v>
      </c>
      <c r="C2860" s="1" t="s">
        <v>5302</v>
      </c>
      <c r="D2860" s="1" t="s">
        <v>7042</v>
      </c>
      <c r="E2860" s="1" t="s">
        <v>17</v>
      </c>
      <c r="F2860" s="1" t="s">
        <v>18</v>
      </c>
      <c r="G2860" s="2">
        <v>44276</v>
      </c>
      <c r="H2860" s="3">
        <v>0.84513888888888888</v>
      </c>
      <c r="I2860">
        <v>37602223</v>
      </c>
      <c r="J2860">
        <v>2</v>
      </c>
      <c r="K2860" s="1" t="s">
        <v>6835</v>
      </c>
      <c r="L2860">
        <v>1</v>
      </c>
      <c r="M2860" s="4">
        <v>2.0474459534537339</v>
      </c>
      <c r="N2860" s="5">
        <v>39971.1</v>
      </c>
      <c r="O2860" s="5">
        <f>IF(March_21[[#This Row],[WIN_OSE]]=0,('Summary Sheet'!$O$1)-('Summary Sheet'!$O$1*2%),-'Summary Sheet'!$O$1*(March_21[[#This Row],[BSP]]-1))</f>
        <v>-2.0948919069074678</v>
      </c>
    </row>
    <row r="2861" spans="1:15" x14ac:dyDescent="0.25">
      <c r="A2861">
        <v>180868512</v>
      </c>
      <c r="B2861" s="1" t="s">
        <v>16</v>
      </c>
      <c r="C2861" s="1" t="s">
        <v>5302</v>
      </c>
      <c r="D2861" s="1" t="s">
        <v>7042</v>
      </c>
      <c r="E2861" s="1" t="s">
        <v>17</v>
      </c>
      <c r="F2861" s="1" t="s">
        <v>54</v>
      </c>
      <c r="G2861" s="2">
        <v>44276</v>
      </c>
      <c r="H2861" s="3">
        <v>0.85972222222222228</v>
      </c>
      <c r="I2861">
        <v>38422352</v>
      </c>
      <c r="J2861">
        <v>6</v>
      </c>
      <c r="K2861" s="1" t="s">
        <v>6485</v>
      </c>
      <c r="L2861">
        <v>1</v>
      </c>
      <c r="M2861" s="4">
        <v>2.4931787701916353</v>
      </c>
      <c r="N2861" s="5">
        <v>21209.64</v>
      </c>
      <c r="O2861" s="5">
        <f>IF(March_21[[#This Row],[WIN_OSE]]=0,('Summary Sheet'!$O$1)-('Summary Sheet'!$O$1*2%),-'Summary Sheet'!$O$1*(March_21[[#This Row],[BSP]]-1))</f>
        <v>-2.9863575403832705</v>
      </c>
    </row>
    <row r="2862" spans="1:15" x14ac:dyDescent="0.25">
      <c r="A2862">
        <v>180868514</v>
      </c>
      <c r="B2862" s="1" t="s">
        <v>16</v>
      </c>
      <c r="C2862" s="1" t="s">
        <v>5302</v>
      </c>
      <c r="D2862" s="1" t="s">
        <v>7042</v>
      </c>
      <c r="E2862" s="1" t="s">
        <v>17</v>
      </c>
      <c r="F2862" s="1" t="s">
        <v>54</v>
      </c>
      <c r="G2862" s="2">
        <v>44276</v>
      </c>
      <c r="H2862" s="3">
        <v>0.87083333333333335</v>
      </c>
      <c r="I2862">
        <v>25620638</v>
      </c>
      <c r="J2862">
        <v>6</v>
      </c>
      <c r="K2862" s="1" t="s">
        <v>6221</v>
      </c>
      <c r="L2862">
        <v>1</v>
      </c>
      <c r="M2862" s="4">
        <v>3.2161853847412569</v>
      </c>
      <c r="N2862" s="5">
        <v>16191.44</v>
      </c>
      <c r="O2862" s="5">
        <f>IF(March_21[[#This Row],[WIN_OSE]]=0,('Summary Sheet'!$O$1)-('Summary Sheet'!$O$1*2%),-'Summary Sheet'!$O$1*(March_21[[#This Row],[BSP]]-1))</f>
        <v>-4.4323707694825139</v>
      </c>
    </row>
    <row r="2863" spans="1:15" x14ac:dyDescent="0.25">
      <c r="A2863">
        <v>180868516</v>
      </c>
      <c r="B2863" s="1" t="s">
        <v>16</v>
      </c>
      <c r="C2863" s="1" t="s">
        <v>5302</v>
      </c>
      <c r="D2863" s="1" t="s">
        <v>7042</v>
      </c>
      <c r="E2863" s="1" t="s">
        <v>17</v>
      </c>
      <c r="F2863" s="1" t="s">
        <v>18</v>
      </c>
      <c r="G2863" s="2">
        <v>44276</v>
      </c>
      <c r="H2863" s="3">
        <v>0.8833333333333333</v>
      </c>
      <c r="I2863">
        <v>26242118</v>
      </c>
      <c r="J2863">
        <v>1</v>
      </c>
      <c r="K2863" s="1" t="s">
        <v>6507</v>
      </c>
      <c r="L2863">
        <v>0</v>
      </c>
      <c r="M2863" s="4">
        <v>1.6901399800000001</v>
      </c>
      <c r="N2863" s="5">
        <v>50908.18</v>
      </c>
      <c r="O2863" s="5">
        <f>IF(March_21[[#This Row],[WIN_OSE]]=0,('Summary Sheet'!$O$1)-('Summary Sheet'!$O$1*2%),-'Summary Sheet'!$O$1*(March_21[[#This Row],[BSP]]-1))</f>
        <v>1.96</v>
      </c>
    </row>
    <row r="2864" spans="1:15" x14ac:dyDescent="0.25">
      <c r="A2864">
        <v>180868518</v>
      </c>
      <c r="B2864" s="1" t="s">
        <v>16</v>
      </c>
      <c r="C2864" s="1" t="s">
        <v>5302</v>
      </c>
      <c r="D2864" s="1" t="s">
        <v>7042</v>
      </c>
      <c r="E2864" s="1" t="s">
        <v>17</v>
      </c>
      <c r="F2864" s="1" t="s">
        <v>44</v>
      </c>
      <c r="G2864" s="2">
        <v>44276</v>
      </c>
      <c r="H2864" s="3">
        <v>0.89444444444444449</v>
      </c>
      <c r="I2864">
        <v>38874956</v>
      </c>
      <c r="J2864">
        <v>5</v>
      </c>
      <c r="K2864" s="1" t="s">
        <v>3210</v>
      </c>
      <c r="L2864">
        <v>1</v>
      </c>
      <c r="M2864" s="4">
        <v>2.9</v>
      </c>
      <c r="N2864" s="5">
        <v>26028.74</v>
      </c>
      <c r="O2864" s="5">
        <f>IF(March_21[[#This Row],[WIN_OSE]]=0,('Summary Sheet'!$O$1)-('Summary Sheet'!$O$1*2%),-'Summary Sheet'!$O$1*(March_21[[#This Row],[BSP]]-1))</f>
        <v>-3.8</v>
      </c>
    </row>
    <row r="2865" spans="1:15" x14ac:dyDescent="0.25">
      <c r="A2865">
        <v>180868845</v>
      </c>
      <c r="B2865" s="1" t="s">
        <v>16</v>
      </c>
      <c r="C2865" s="1" t="s">
        <v>3120</v>
      </c>
      <c r="D2865" s="1" t="s">
        <v>7042</v>
      </c>
      <c r="E2865" s="1" t="s">
        <v>24</v>
      </c>
      <c r="F2865" s="1" t="s">
        <v>31</v>
      </c>
      <c r="G2865" s="2">
        <v>44276</v>
      </c>
      <c r="H2865" s="3">
        <v>0.76180555555555551</v>
      </c>
      <c r="I2865">
        <v>22781517</v>
      </c>
      <c r="J2865">
        <v>4</v>
      </c>
      <c r="K2865" s="1" t="s">
        <v>6840</v>
      </c>
      <c r="L2865">
        <v>0</v>
      </c>
      <c r="M2865" s="4">
        <v>3.5</v>
      </c>
      <c r="N2865" s="5">
        <v>8586.32</v>
      </c>
      <c r="O2865" s="5">
        <f>IF(March_21[[#This Row],[WIN_OSE]]=0,('Summary Sheet'!$O$1)-('Summary Sheet'!$O$1*2%),-'Summary Sheet'!$O$1*(March_21[[#This Row],[BSP]]-1))</f>
        <v>1.96</v>
      </c>
    </row>
    <row r="2866" spans="1:15" x14ac:dyDescent="0.25">
      <c r="A2866">
        <v>180868847</v>
      </c>
      <c r="B2866" s="1" t="s">
        <v>16</v>
      </c>
      <c r="C2866" s="1" t="s">
        <v>3120</v>
      </c>
      <c r="D2866" s="1" t="s">
        <v>7042</v>
      </c>
      <c r="E2866" s="1" t="s">
        <v>47</v>
      </c>
      <c r="F2866" s="1" t="s">
        <v>31</v>
      </c>
      <c r="G2866" s="2">
        <v>44276</v>
      </c>
      <c r="H2866" s="3">
        <v>0.7729166666666667</v>
      </c>
      <c r="I2866">
        <v>5018589</v>
      </c>
      <c r="J2866">
        <v>3</v>
      </c>
      <c r="K2866" s="1" t="s">
        <v>1019</v>
      </c>
      <c r="L2866">
        <v>0</v>
      </c>
      <c r="M2866" s="4">
        <v>3.75</v>
      </c>
      <c r="N2866" s="5">
        <v>8444.4</v>
      </c>
      <c r="O2866" s="5">
        <f>IF(March_21[[#This Row],[WIN_OSE]]=0,('Summary Sheet'!$O$1)-('Summary Sheet'!$O$1*2%),-'Summary Sheet'!$O$1*(March_21[[#This Row],[BSP]]-1))</f>
        <v>1.96</v>
      </c>
    </row>
    <row r="2867" spans="1:15" x14ac:dyDescent="0.25">
      <c r="A2867">
        <v>180868849</v>
      </c>
      <c r="B2867" s="1" t="s">
        <v>16</v>
      </c>
      <c r="C2867" s="1" t="s">
        <v>3120</v>
      </c>
      <c r="D2867" s="1" t="s">
        <v>7042</v>
      </c>
      <c r="E2867" s="1" t="s">
        <v>39</v>
      </c>
      <c r="F2867" s="1" t="s">
        <v>31</v>
      </c>
      <c r="G2867" s="2">
        <v>44276</v>
      </c>
      <c r="H2867" s="3">
        <v>0.78333333333333333</v>
      </c>
      <c r="I2867">
        <v>35000755</v>
      </c>
      <c r="J2867">
        <v>1</v>
      </c>
      <c r="K2867" s="1" t="s">
        <v>4421</v>
      </c>
      <c r="L2867">
        <v>0</v>
      </c>
      <c r="M2867" s="4">
        <v>3.3190821088483826</v>
      </c>
      <c r="N2867" s="5">
        <v>8265.7199999999993</v>
      </c>
      <c r="O2867" s="5">
        <f>IF(March_21[[#This Row],[WIN_OSE]]=0,('Summary Sheet'!$O$1)-('Summary Sheet'!$O$1*2%),-'Summary Sheet'!$O$1*(March_21[[#This Row],[BSP]]-1))</f>
        <v>1.96</v>
      </c>
    </row>
    <row r="2868" spans="1:15" x14ac:dyDescent="0.25">
      <c r="A2868">
        <v>180868851</v>
      </c>
      <c r="B2868" s="1" t="s">
        <v>16</v>
      </c>
      <c r="C2868" s="1" t="s">
        <v>3120</v>
      </c>
      <c r="D2868" s="1" t="s">
        <v>7042</v>
      </c>
      <c r="E2868" s="1" t="s">
        <v>39</v>
      </c>
      <c r="F2868" s="1" t="s">
        <v>31</v>
      </c>
      <c r="G2868" s="2">
        <v>44276</v>
      </c>
      <c r="H2868" s="3">
        <v>0.79652777777777772</v>
      </c>
      <c r="I2868">
        <v>28116296</v>
      </c>
      <c r="J2868">
        <v>2</v>
      </c>
      <c r="K2868" s="1" t="s">
        <v>3357</v>
      </c>
      <c r="L2868">
        <v>0</v>
      </c>
      <c r="M2868" s="4">
        <v>3.5814266122096159</v>
      </c>
      <c r="N2868" s="5">
        <v>11477.24</v>
      </c>
      <c r="O2868" s="5">
        <f>IF(March_21[[#This Row],[WIN_OSE]]=0,('Summary Sheet'!$O$1)-('Summary Sheet'!$O$1*2%),-'Summary Sheet'!$O$1*(March_21[[#This Row],[BSP]]-1))</f>
        <v>1.96</v>
      </c>
    </row>
    <row r="2869" spans="1:15" x14ac:dyDescent="0.25">
      <c r="A2869">
        <v>180868853</v>
      </c>
      <c r="B2869" s="1" t="s">
        <v>16</v>
      </c>
      <c r="C2869" s="1" t="s">
        <v>3120</v>
      </c>
      <c r="D2869" s="1" t="s">
        <v>7042</v>
      </c>
      <c r="E2869" s="1" t="s">
        <v>289</v>
      </c>
      <c r="F2869" s="1" t="s">
        <v>290</v>
      </c>
      <c r="G2869" s="2">
        <v>44276</v>
      </c>
      <c r="H2869" s="3">
        <v>0.80833333333333335</v>
      </c>
      <c r="I2869">
        <v>36439343</v>
      </c>
      <c r="J2869">
        <v>4</v>
      </c>
      <c r="K2869" s="1" t="s">
        <v>4612</v>
      </c>
      <c r="L2869">
        <v>0</v>
      </c>
      <c r="M2869" s="4">
        <v>2.16</v>
      </c>
      <c r="N2869" s="5">
        <v>17239.46</v>
      </c>
      <c r="O2869" s="5">
        <f>IF(March_21[[#This Row],[WIN_OSE]]=0,('Summary Sheet'!$O$1)-('Summary Sheet'!$O$1*2%),-'Summary Sheet'!$O$1*(March_21[[#This Row],[BSP]]-1))</f>
        <v>1.96</v>
      </c>
    </row>
    <row r="2870" spans="1:15" x14ac:dyDescent="0.25">
      <c r="A2870">
        <v>180868855</v>
      </c>
      <c r="B2870" s="1" t="s">
        <v>16</v>
      </c>
      <c r="C2870" s="1" t="s">
        <v>3120</v>
      </c>
      <c r="D2870" s="1" t="s">
        <v>7042</v>
      </c>
      <c r="E2870" s="1" t="s">
        <v>20</v>
      </c>
      <c r="F2870" s="1" t="s">
        <v>31</v>
      </c>
      <c r="G2870" s="2">
        <v>44276</v>
      </c>
      <c r="H2870" s="3">
        <v>0.82222222222222219</v>
      </c>
      <c r="I2870">
        <v>24757144</v>
      </c>
      <c r="J2870">
        <v>2</v>
      </c>
      <c r="K2870" s="1" t="s">
        <v>4522</v>
      </c>
      <c r="L2870">
        <v>1</v>
      </c>
      <c r="M2870" s="4">
        <v>3.4537720627048119</v>
      </c>
      <c r="N2870" s="5">
        <v>12279.84</v>
      </c>
      <c r="O2870" s="5">
        <f>IF(March_21[[#This Row],[WIN_OSE]]=0,('Summary Sheet'!$O$1)-('Summary Sheet'!$O$1*2%),-'Summary Sheet'!$O$1*(March_21[[#This Row],[BSP]]-1))</f>
        <v>-4.9075441254096237</v>
      </c>
    </row>
    <row r="2871" spans="1:15" x14ac:dyDescent="0.25">
      <c r="A2871">
        <v>180868857</v>
      </c>
      <c r="B2871" s="1" t="s">
        <v>16</v>
      </c>
      <c r="C2871" s="1" t="s">
        <v>3120</v>
      </c>
      <c r="D2871" s="1" t="s">
        <v>7042</v>
      </c>
      <c r="E2871" s="1" t="s">
        <v>32</v>
      </c>
      <c r="F2871" s="1" t="s">
        <v>31</v>
      </c>
      <c r="G2871" s="2">
        <v>44276</v>
      </c>
      <c r="H2871" s="3">
        <v>0.8354166666666667</v>
      </c>
      <c r="I2871">
        <v>36478584</v>
      </c>
      <c r="J2871">
        <v>5</v>
      </c>
      <c r="K2871" s="1" t="s">
        <v>3520</v>
      </c>
      <c r="L2871">
        <v>1</v>
      </c>
      <c r="M2871" s="4">
        <v>2.3451107016349848</v>
      </c>
      <c r="N2871" s="5">
        <v>21500.9</v>
      </c>
      <c r="O2871" s="5">
        <f>IF(March_21[[#This Row],[WIN_OSE]]=0,('Summary Sheet'!$O$1)-('Summary Sheet'!$O$1*2%),-'Summary Sheet'!$O$1*(March_21[[#This Row],[BSP]]-1))</f>
        <v>-2.6902214032699696</v>
      </c>
    </row>
    <row r="2872" spans="1:15" x14ac:dyDescent="0.25">
      <c r="A2872">
        <v>180868859</v>
      </c>
      <c r="B2872" s="1" t="s">
        <v>16</v>
      </c>
      <c r="C2872" s="1" t="s">
        <v>3120</v>
      </c>
      <c r="D2872" s="1" t="s">
        <v>7042</v>
      </c>
      <c r="E2872" s="1" t="s">
        <v>43</v>
      </c>
      <c r="F2872" s="1" t="s">
        <v>31</v>
      </c>
      <c r="G2872" s="2">
        <v>44276</v>
      </c>
      <c r="H2872" s="3">
        <v>0.84930555555555554</v>
      </c>
      <c r="I2872">
        <v>38315358</v>
      </c>
      <c r="J2872">
        <v>6</v>
      </c>
      <c r="K2872" s="1" t="s">
        <v>1385</v>
      </c>
      <c r="L2872">
        <v>0</v>
      </c>
      <c r="M2872" s="4">
        <v>2.2938881057215617</v>
      </c>
      <c r="N2872" s="5">
        <v>22691.16</v>
      </c>
      <c r="O2872" s="5">
        <f>IF(March_21[[#This Row],[WIN_OSE]]=0,('Summary Sheet'!$O$1)-('Summary Sheet'!$O$1*2%),-'Summary Sheet'!$O$1*(March_21[[#This Row],[BSP]]-1))</f>
        <v>1.96</v>
      </c>
    </row>
    <row r="2873" spans="1:15" x14ac:dyDescent="0.25">
      <c r="A2873">
        <v>180868861</v>
      </c>
      <c r="B2873" s="1" t="s">
        <v>16</v>
      </c>
      <c r="C2873" s="1" t="s">
        <v>3120</v>
      </c>
      <c r="D2873" s="1" t="s">
        <v>7042</v>
      </c>
      <c r="E2873" s="1" t="s">
        <v>47</v>
      </c>
      <c r="F2873" s="1" t="s">
        <v>31</v>
      </c>
      <c r="G2873" s="2">
        <v>44276</v>
      </c>
      <c r="H2873" s="3">
        <v>0.86319444444444449</v>
      </c>
      <c r="I2873">
        <v>34999870</v>
      </c>
      <c r="J2873">
        <v>4</v>
      </c>
      <c r="K2873" s="1" t="s">
        <v>3708</v>
      </c>
      <c r="L2873">
        <v>1</v>
      </c>
      <c r="M2873" s="4">
        <v>2.4738554152064527</v>
      </c>
      <c r="N2873" s="5">
        <v>23697.24</v>
      </c>
      <c r="O2873" s="5">
        <f>IF(March_21[[#This Row],[WIN_OSE]]=0,('Summary Sheet'!$O$1)-('Summary Sheet'!$O$1*2%),-'Summary Sheet'!$O$1*(March_21[[#This Row],[BSP]]-1))</f>
        <v>-2.9477108304129054</v>
      </c>
    </row>
    <row r="2874" spans="1:15" x14ac:dyDescent="0.25">
      <c r="A2874">
        <v>180868863</v>
      </c>
      <c r="B2874" s="1" t="s">
        <v>16</v>
      </c>
      <c r="C2874" s="1" t="s">
        <v>3120</v>
      </c>
      <c r="D2874" s="1" t="s">
        <v>7042</v>
      </c>
      <c r="E2874" s="1" t="s">
        <v>41</v>
      </c>
      <c r="F2874" s="1" t="s">
        <v>31</v>
      </c>
      <c r="G2874" s="2">
        <v>44276</v>
      </c>
      <c r="H2874" s="3">
        <v>0.87638888888888888</v>
      </c>
      <c r="I2874">
        <v>38593632</v>
      </c>
      <c r="J2874">
        <v>4</v>
      </c>
      <c r="K2874" s="1" t="s">
        <v>6081</v>
      </c>
      <c r="L2874">
        <v>1</v>
      </c>
      <c r="M2874" s="4">
        <v>2.3920118917591577</v>
      </c>
      <c r="N2874" s="5">
        <v>15110.44</v>
      </c>
      <c r="O2874" s="5">
        <f>IF(March_21[[#This Row],[WIN_OSE]]=0,('Summary Sheet'!$O$1)-('Summary Sheet'!$O$1*2%),-'Summary Sheet'!$O$1*(March_21[[#This Row],[BSP]]-1))</f>
        <v>-2.7840237835183155</v>
      </c>
    </row>
    <row r="2875" spans="1:15" x14ac:dyDescent="0.25">
      <c r="A2875">
        <v>180868865</v>
      </c>
      <c r="B2875" s="1" t="s">
        <v>16</v>
      </c>
      <c r="C2875" s="1" t="s">
        <v>3120</v>
      </c>
      <c r="D2875" s="1" t="s">
        <v>7042</v>
      </c>
      <c r="E2875" s="1" t="s">
        <v>24</v>
      </c>
      <c r="F2875" s="1" t="s">
        <v>31</v>
      </c>
      <c r="G2875" s="2">
        <v>44276</v>
      </c>
      <c r="H2875" s="3">
        <v>0.88749999999999996</v>
      </c>
      <c r="I2875">
        <v>29639172</v>
      </c>
      <c r="J2875">
        <v>1</v>
      </c>
      <c r="K2875" s="1" t="s">
        <v>6105</v>
      </c>
      <c r="L2875">
        <v>0</v>
      </c>
      <c r="M2875" s="4">
        <v>3.05</v>
      </c>
      <c r="N2875" s="5">
        <v>11857.3</v>
      </c>
      <c r="O2875" s="5">
        <f>IF(March_21[[#This Row],[WIN_OSE]]=0,('Summary Sheet'!$O$1)-('Summary Sheet'!$O$1*2%),-'Summary Sheet'!$O$1*(March_21[[#This Row],[BSP]]-1))</f>
        <v>1.96</v>
      </c>
    </row>
    <row r="2876" spans="1:15" x14ac:dyDescent="0.25">
      <c r="A2876">
        <v>180938888</v>
      </c>
      <c r="B2876" s="1" t="s">
        <v>19</v>
      </c>
      <c r="C2876" s="1" t="s">
        <v>3135</v>
      </c>
      <c r="D2876" s="1" t="s">
        <v>7043</v>
      </c>
      <c r="E2876" s="1" t="s">
        <v>47</v>
      </c>
      <c r="F2876" s="1" t="s">
        <v>54</v>
      </c>
      <c r="G2876" s="2">
        <v>44277</v>
      </c>
      <c r="H2876" s="3">
        <v>0.46250000000000002</v>
      </c>
      <c r="I2876">
        <v>26616155</v>
      </c>
      <c r="J2876">
        <v>2</v>
      </c>
      <c r="K2876" s="1" t="s">
        <v>6245</v>
      </c>
      <c r="L2876">
        <v>0</v>
      </c>
      <c r="M2876" s="4">
        <v>1.84</v>
      </c>
      <c r="N2876" s="5">
        <v>17901.900000000001</v>
      </c>
      <c r="O2876" s="5">
        <f>IF(March_21[[#This Row],[WIN_OSE]]=0,('Summary Sheet'!$O$1)-('Summary Sheet'!$O$1*2%),-'Summary Sheet'!$O$1*(March_21[[#This Row],[BSP]]-1))</f>
        <v>1.96</v>
      </c>
    </row>
    <row r="2877" spans="1:15" x14ac:dyDescent="0.25">
      <c r="A2877">
        <v>180938890</v>
      </c>
      <c r="B2877" s="1" t="s">
        <v>19</v>
      </c>
      <c r="C2877" s="1" t="s">
        <v>3135</v>
      </c>
      <c r="D2877" s="1" t="s">
        <v>7043</v>
      </c>
      <c r="E2877" s="1" t="s">
        <v>27</v>
      </c>
      <c r="F2877" s="1" t="s">
        <v>50</v>
      </c>
      <c r="G2877" s="2">
        <v>44277</v>
      </c>
      <c r="H2877" s="3">
        <v>0.47291666666666665</v>
      </c>
      <c r="I2877">
        <v>20434534</v>
      </c>
      <c r="J2877">
        <v>5</v>
      </c>
      <c r="K2877" s="1" t="s">
        <v>6058</v>
      </c>
      <c r="L2877">
        <v>1</v>
      </c>
      <c r="M2877" s="4">
        <v>3.4391627876157878</v>
      </c>
      <c r="N2877" s="5">
        <v>6429.58</v>
      </c>
      <c r="O2877" s="5">
        <f>IF(March_21[[#This Row],[WIN_OSE]]=0,('Summary Sheet'!$O$1)-('Summary Sheet'!$O$1*2%),-'Summary Sheet'!$O$1*(March_21[[#This Row],[BSP]]-1))</f>
        <v>-4.8783255752315755</v>
      </c>
    </row>
    <row r="2878" spans="1:15" x14ac:dyDescent="0.25">
      <c r="A2878">
        <v>180938892</v>
      </c>
      <c r="B2878" s="1" t="s">
        <v>19</v>
      </c>
      <c r="C2878" s="1" t="s">
        <v>3135</v>
      </c>
      <c r="D2878" s="1" t="s">
        <v>7043</v>
      </c>
      <c r="E2878" s="1" t="s">
        <v>30</v>
      </c>
      <c r="F2878" s="1" t="s">
        <v>54</v>
      </c>
      <c r="G2878" s="2">
        <v>44277</v>
      </c>
      <c r="H2878" s="3">
        <v>0.48333333333333334</v>
      </c>
      <c r="I2878">
        <v>24175286</v>
      </c>
      <c r="J2878">
        <v>1</v>
      </c>
      <c r="K2878" s="1" t="s">
        <v>5750</v>
      </c>
      <c r="L2878">
        <v>0</v>
      </c>
      <c r="M2878" s="4">
        <v>3.4</v>
      </c>
      <c r="N2878" s="5">
        <v>9038.32</v>
      </c>
      <c r="O2878" s="5">
        <f>IF(March_21[[#This Row],[WIN_OSE]]=0,('Summary Sheet'!$O$1)-('Summary Sheet'!$O$1*2%),-'Summary Sheet'!$O$1*(March_21[[#This Row],[BSP]]-1))</f>
        <v>1.96</v>
      </c>
    </row>
    <row r="2879" spans="1:15" x14ac:dyDescent="0.25">
      <c r="A2879">
        <v>180938894</v>
      </c>
      <c r="B2879" s="1" t="s">
        <v>19</v>
      </c>
      <c r="C2879" s="1" t="s">
        <v>3135</v>
      </c>
      <c r="D2879" s="1" t="s">
        <v>7043</v>
      </c>
      <c r="E2879" s="1" t="s">
        <v>24</v>
      </c>
      <c r="F2879" s="1" t="s">
        <v>54</v>
      </c>
      <c r="G2879" s="2">
        <v>44277</v>
      </c>
      <c r="H2879" s="3">
        <v>0.49375000000000002</v>
      </c>
      <c r="I2879">
        <v>36678594</v>
      </c>
      <c r="J2879">
        <v>2</v>
      </c>
      <c r="K2879" s="1" t="s">
        <v>5281</v>
      </c>
      <c r="L2879">
        <v>1</v>
      </c>
      <c r="M2879" s="4">
        <v>2.5434981903492737</v>
      </c>
      <c r="N2879" s="5">
        <v>13556.62</v>
      </c>
      <c r="O2879" s="5">
        <f>IF(March_21[[#This Row],[WIN_OSE]]=0,('Summary Sheet'!$O$1)-('Summary Sheet'!$O$1*2%),-'Summary Sheet'!$O$1*(March_21[[#This Row],[BSP]]-1))</f>
        <v>-3.0869963806985474</v>
      </c>
    </row>
    <row r="2880" spans="1:15" x14ac:dyDescent="0.25">
      <c r="A2880">
        <v>180938896</v>
      </c>
      <c r="B2880" s="1" t="s">
        <v>19</v>
      </c>
      <c r="C2880" s="1" t="s">
        <v>3135</v>
      </c>
      <c r="D2880" s="1" t="s">
        <v>7043</v>
      </c>
      <c r="E2880" s="1" t="s">
        <v>75</v>
      </c>
      <c r="F2880" s="1" t="s">
        <v>50</v>
      </c>
      <c r="G2880" s="2">
        <v>44277</v>
      </c>
      <c r="H2880" s="3">
        <v>0.50416666666666665</v>
      </c>
      <c r="I2880">
        <v>27094063</v>
      </c>
      <c r="J2880">
        <v>4</v>
      </c>
      <c r="K2880" s="1" t="s">
        <v>6257</v>
      </c>
      <c r="L2880">
        <v>0</v>
      </c>
      <c r="M2880" s="4">
        <v>2.4298259942160074</v>
      </c>
      <c r="N2880" s="5">
        <v>13525.2</v>
      </c>
      <c r="O2880" s="5">
        <f>IF(March_21[[#This Row],[WIN_OSE]]=0,('Summary Sheet'!$O$1)-('Summary Sheet'!$O$1*2%),-'Summary Sheet'!$O$1*(March_21[[#This Row],[BSP]]-1))</f>
        <v>1.96</v>
      </c>
    </row>
    <row r="2881" spans="1:15" x14ac:dyDescent="0.25">
      <c r="A2881">
        <v>180938898</v>
      </c>
      <c r="B2881" s="1" t="s">
        <v>19</v>
      </c>
      <c r="C2881" s="1" t="s">
        <v>3135</v>
      </c>
      <c r="D2881" s="1" t="s">
        <v>7043</v>
      </c>
      <c r="E2881" s="1" t="s">
        <v>39</v>
      </c>
      <c r="F2881" s="1" t="s">
        <v>54</v>
      </c>
      <c r="G2881" s="2">
        <v>44277</v>
      </c>
      <c r="H2881" s="3">
        <v>0.51458333333333328</v>
      </c>
      <c r="I2881">
        <v>28744351</v>
      </c>
      <c r="J2881">
        <v>6</v>
      </c>
      <c r="K2881" s="1" t="s">
        <v>5212</v>
      </c>
      <c r="L2881">
        <v>0</v>
      </c>
      <c r="M2881" s="4">
        <v>3.8</v>
      </c>
      <c r="N2881" s="5">
        <v>7701.94</v>
      </c>
      <c r="O2881" s="5">
        <f>IF(March_21[[#This Row],[WIN_OSE]]=0,('Summary Sheet'!$O$1)-('Summary Sheet'!$O$1*2%),-'Summary Sheet'!$O$1*(March_21[[#This Row],[BSP]]-1))</f>
        <v>1.96</v>
      </c>
    </row>
    <row r="2882" spans="1:15" x14ac:dyDescent="0.25">
      <c r="A2882">
        <v>180938900</v>
      </c>
      <c r="B2882" s="1" t="s">
        <v>19</v>
      </c>
      <c r="C2882" s="1" t="s">
        <v>3135</v>
      </c>
      <c r="D2882" s="1" t="s">
        <v>7043</v>
      </c>
      <c r="E2882" s="1" t="s">
        <v>49</v>
      </c>
      <c r="F2882" s="1" t="s">
        <v>50</v>
      </c>
      <c r="G2882" s="2">
        <v>44277</v>
      </c>
      <c r="H2882" s="3">
        <v>0.52500000000000002</v>
      </c>
      <c r="I2882">
        <v>22682586</v>
      </c>
      <c r="J2882">
        <v>2</v>
      </c>
      <c r="K2882" s="1" t="s">
        <v>4539</v>
      </c>
      <c r="L2882">
        <v>1</v>
      </c>
      <c r="M2882" s="4">
        <v>4.0619570607042998</v>
      </c>
      <c r="N2882" s="5">
        <v>6284.76</v>
      </c>
      <c r="O2882" s="5">
        <f>IF(March_21[[#This Row],[WIN_OSE]]=0,('Summary Sheet'!$O$1)-('Summary Sheet'!$O$1*2%),-'Summary Sheet'!$O$1*(March_21[[#This Row],[BSP]]-1))</f>
        <v>-6.1239141214085997</v>
      </c>
    </row>
    <row r="2883" spans="1:15" x14ac:dyDescent="0.25">
      <c r="A2883">
        <v>180938902</v>
      </c>
      <c r="B2883" s="1" t="s">
        <v>19</v>
      </c>
      <c r="C2883" s="1" t="s">
        <v>3135</v>
      </c>
      <c r="D2883" s="1" t="s">
        <v>7043</v>
      </c>
      <c r="E2883" s="1" t="s">
        <v>65</v>
      </c>
      <c r="F2883" s="1" t="s">
        <v>54</v>
      </c>
      <c r="G2883" s="2">
        <v>44277</v>
      </c>
      <c r="H2883" s="3">
        <v>0.53541666666666665</v>
      </c>
      <c r="I2883">
        <v>38371215</v>
      </c>
      <c r="J2883">
        <v>3</v>
      </c>
      <c r="K2883" s="1" t="s">
        <v>6947</v>
      </c>
      <c r="L2883">
        <v>0</v>
      </c>
      <c r="M2883" s="4">
        <v>2.8633199696598233</v>
      </c>
      <c r="N2883" s="5">
        <v>12081.74</v>
      </c>
      <c r="O2883" s="5">
        <f>IF(March_21[[#This Row],[WIN_OSE]]=0,('Summary Sheet'!$O$1)-('Summary Sheet'!$O$1*2%),-'Summary Sheet'!$O$1*(March_21[[#This Row],[BSP]]-1))</f>
        <v>1.96</v>
      </c>
    </row>
    <row r="2884" spans="1:15" x14ac:dyDescent="0.25">
      <c r="A2884">
        <v>180938904</v>
      </c>
      <c r="B2884" s="1" t="s">
        <v>19</v>
      </c>
      <c r="C2884" s="1" t="s">
        <v>3135</v>
      </c>
      <c r="D2884" s="1" t="s">
        <v>7043</v>
      </c>
      <c r="E2884" s="1" t="s">
        <v>41</v>
      </c>
      <c r="F2884" s="1" t="s">
        <v>54</v>
      </c>
      <c r="G2884" s="2">
        <v>44277</v>
      </c>
      <c r="H2884" s="3">
        <v>0.54583333333333328</v>
      </c>
      <c r="I2884">
        <v>36160109</v>
      </c>
      <c r="J2884">
        <v>3</v>
      </c>
      <c r="K2884" s="1" t="s">
        <v>6659</v>
      </c>
      <c r="L2884">
        <v>0</v>
      </c>
      <c r="M2884" s="4">
        <v>2.78</v>
      </c>
      <c r="N2884" s="5">
        <v>7000.14</v>
      </c>
      <c r="O2884" s="5">
        <f>IF(March_21[[#This Row],[WIN_OSE]]=0,('Summary Sheet'!$O$1)-('Summary Sheet'!$O$1*2%),-'Summary Sheet'!$O$1*(March_21[[#This Row],[BSP]]-1))</f>
        <v>1.96</v>
      </c>
    </row>
    <row r="2885" spans="1:15" x14ac:dyDescent="0.25">
      <c r="A2885">
        <v>180938906</v>
      </c>
      <c r="B2885" s="1" t="s">
        <v>19</v>
      </c>
      <c r="C2885" s="1" t="s">
        <v>3135</v>
      </c>
      <c r="D2885" s="1" t="s">
        <v>7043</v>
      </c>
      <c r="E2885" s="1" t="s">
        <v>24</v>
      </c>
      <c r="F2885" s="1" t="s">
        <v>54</v>
      </c>
      <c r="G2885" s="2">
        <v>44277</v>
      </c>
      <c r="H2885" s="3">
        <v>0.55625000000000002</v>
      </c>
      <c r="I2885">
        <v>36128350</v>
      </c>
      <c r="J2885">
        <v>1</v>
      </c>
      <c r="K2885" s="1" t="s">
        <v>5754</v>
      </c>
      <c r="L2885">
        <v>0</v>
      </c>
      <c r="M2885" s="4">
        <v>1.7064550081434313</v>
      </c>
      <c r="N2885" s="5">
        <v>28413.02</v>
      </c>
      <c r="O2885" s="5">
        <f>IF(March_21[[#This Row],[WIN_OSE]]=0,('Summary Sheet'!$O$1)-('Summary Sheet'!$O$1*2%),-'Summary Sheet'!$O$1*(March_21[[#This Row],[BSP]]-1))</f>
        <v>1.96</v>
      </c>
    </row>
    <row r="2886" spans="1:15" x14ac:dyDescent="0.25">
      <c r="A2886">
        <v>180938908</v>
      </c>
      <c r="B2886" s="1" t="s">
        <v>19</v>
      </c>
      <c r="C2886" s="1" t="s">
        <v>3135</v>
      </c>
      <c r="D2886" s="1" t="s">
        <v>7043</v>
      </c>
      <c r="E2886" s="1" t="s">
        <v>49</v>
      </c>
      <c r="F2886" s="1" t="s">
        <v>50</v>
      </c>
      <c r="G2886" s="2">
        <v>44277</v>
      </c>
      <c r="H2886" s="3">
        <v>0.56666666666666665</v>
      </c>
      <c r="I2886">
        <v>38888406</v>
      </c>
      <c r="J2886">
        <v>2</v>
      </c>
      <c r="K2886" s="1" t="s">
        <v>6664</v>
      </c>
      <c r="L2886">
        <v>1</v>
      </c>
      <c r="M2886" s="4">
        <v>2.9927463205315519</v>
      </c>
      <c r="N2886" s="5">
        <v>5010.5200000000004</v>
      </c>
      <c r="O2886" s="5">
        <f>IF(March_21[[#This Row],[WIN_OSE]]=0,('Summary Sheet'!$O$1)-('Summary Sheet'!$O$1*2%),-'Summary Sheet'!$O$1*(March_21[[#This Row],[BSP]]-1))</f>
        <v>-3.9854926410631037</v>
      </c>
    </row>
    <row r="2887" spans="1:15" x14ac:dyDescent="0.25">
      <c r="A2887">
        <v>180938910</v>
      </c>
      <c r="B2887" s="1" t="s">
        <v>19</v>
      </c>
      <c r="C2887" s="1" t="s">
        <v>3135</v>
      </c>
      <c r="D2887" s="1" t="s">
        <v>7043</v>
      </c>
      <c r="E2887" s="1" t="s">
        <v>30</v>
      </c>
      <c r="F2887" s="1" t="s">
        <v>54</v>
      </c>
      <c r="G2887" s="2">
        <v>44277</v>
      </c>
      <c r="H2887" s="3">
        <v>0.57708333333333328</v>
      </c>
      <c r="I2887">
        <v>21838114</v>
      </c>
      <c r="J2887">
        <v>1</v>
      </c>
      <c r="K2887" s="1" t="s">
        <v>6260</v>
      </c>
      <c r="L2887">
        <v>0</v>
      </c>
      <c r="M2887" s="4">
        <v>2.160882133648875</v>
      </c>
      <c r="N2887" s="5">
        <v>15124.5</v>
      </c>
      <c r="O2887" s="5">
        <f>IF(March_21[[#This Row],[WIN_OSE]]=0,('Summary Sheet'!$O$1)-('Summary Sheet'!$O$1*2%),-'Summary Sheet'!$O$1*(March_21[[#This Row],[BSP]]-1))</f>
        <v>1.96</v>
      </c>
    </row>
    <row r="2888" spans="1:15" x14ac:dyDescent="0.25">
      <c r="A2888">
        <v>180938926</v>
      </c>
      <c r="B2888" s="1" t="s">
        <v>23</v>
      </c>
      <c r="C2888" s="1" t="s">
        <v>5302</v>
      </c>
      <c r="D2888" s="1" t="s">
        <v>7043</v>
      </c>
      <c r="E2888" s="1" t="s">
        <v>27</v>
      </c>
      <c r="F2888" s="1" t="s">
        <v>46</v>
      </c>
      <c r="G2888" s="2">
        <v>44277</v>
      </c>
      <c r="H2888" s="3">
        <v>0.44861111111111113</v>
      </c>
      <c r="I2888">
        <v>36477817</v>
      </c>
      <c r="J2888">
        <v>2</v>
      </c>
      <c r="K2888" s="1" t="s">
        <v>5726</v>
      </c>
      <c r="L2888">
        <v>1</v>
      </c>
      <c r="M2888" s="4">
        <v>3.3</v>
      </c>
      <c r="N2888" s="5">
        <v>4848.32</v>
      </c>
      <c r="O2888" s="5">
        <f>IF(March_21[[#This Row],[WIN_OSE]]=0,('Summary Sheet'!$O$1)-('Summary Sheet'!$O$1*2%),-'Summary Sheet'!$O$1*(March_21[[#This Row],[BSP]]-1))</f>
        <v>-4.5999999999999996</v>
      </c>
    </row>
    <row r="2889" spans="1:15" x14ac:dyDescent="0.25">
      <c r="A2889">
        <v>180938928</v>
      </c>
      <c r="B2889" s="1" t="s">
        <v>23</v>
      </c>
      <c r="C2889" s="1" t="s">
        <v>5302</v>
      </c>
      <c r="D2889" s="1" t="s">
        <v>7043</v>
      </c>
      <c r="E2889" s="1" t="s">
        <v>41</v>
      </c>
      <c r="F2889" s="1" t="s">
        <v>54</v>
      </c>
      <c r="G2889" s="2">
        <v>44277</v>
      </c>
      <c r="H2889" s="3">
        <v>0.45902777777777776</v>
      </c>
      <c r="I2889">
        <v>38201070</v>
      </c>
      <c r="J2889">
        <v>3</v>
      </c>
      <c r="K2889" s="1" t="s">
        <v>5730</v>
      </c>
      <c r="L2889">
        <v>0</v>
      </c>
      <c r="M2889" s="4">
        <v>2.7808067541249328</v>
      </c>
      <c r="N2889" s="5">
        <v>7442.88</v>
      </c>
      <c r="O2889" s="5">
        <f>IF(March_21[[#This Row],[WIN_OSE]]=0,('Summary Sheet'!$O$1)-('Summary Sheet'!$O$1*2%),-'Summary Sheet'!$O$1*(March_21[[#This Row],[BSP]]-1))</f>
        <v>1.96</v>
      </c>
    </row>
    <row r="2890" spans="1:15" x14ac:dyDescent="0.25">
      <c r="A2890">
        <v>180938930</v>
      </c>
      <c r="B2890" s="1" t="s">
        <v>23</v>
      </c>
      <c r="C2890" s="1" t="s">
        <v>5302</v>
      </c>
      <c r="D2890" s="1" t="s">
        <v>7043</v>
      </c>
      <c r="E2890" s="1" t="s">
        <v>49</v>
      </c>
      <c r="F2890" s="1" t="s">
        <v>46</v>
      </c>
      <c r="G2890" s="2">
        <v>44277</v>
      </c>
      <c r="H2890" s="3">
        <v>0.46944444444444444</v>
      </c>
      <c r="I2890">
        <v>20164724</v>
      </c>
      <c r="J2890">
        <v>1</v>
      </c>
      <c r="K2890" s="1" t="s">
        <v>5534</v>
      </c>
      <c r="L2890">
        <v>0</v>
      </c>
      <c r="M2890" s="4">
        <v>3.8758977784327007</v>
      </c>
      <c r="N2890" s="5">
        <v>5839.58</v>
      </c>
      <c r="O2890" s="5">
        <f>IF(March_21[[#This Row],[WIN_OSE]]=0,('Summary Sheet'!$O$1)-('Summary Sheet'!$O$1*2%),-'Summary Sheet'!$O$1*(March_21[[#This Row],[BSP]]-1))</f>
        <v>1.96</v>
      </c>
    </row>
    <row r="2891" spans="1:15" x14ac:dyDescent="0.25">
      <c r="A2891">
        <v>180938932</v>
      </c>
      <c r="B2891" s="1" t="s">
        <v>23</v>
      </c>
      <c r="C2891" s="1" t="s">
        <v>5302</v>
      </c>
      <c r="D2891" s="1" t="s">
        <v>7043</v>
      </c>
      <c r="E2891" s="1" t="s">
        <v>47</v>
      </c>
      <c r="F2891" s="1" t="s">
        <v>54</v>
      </c>
      <c r="G2891" s="2">
        <v>44277</v>
      </c>
      <c r="H2891" s="3">
        <v>0.47986111111111113</v>
      </c>
      <c r="I2891">
        <v>27773752</v>
      </c>
      <c r="J2891">
        <v>1</v>
      </c>
      <c r="K2891" s="1" t="s">
        <v>5535</v>
      </c>
      <c r="L2891">
        <v>0</v>
      </c>
      <c r="M2891" s="4">
        <v>4.0513930696132583</v>
      </c>
      <c r="N2891" s="5">
        <v>5197.68</v>
      </c>
      <c r="O2891" s="5">
        <f>IF(March_21[[#This Row],[WIN_OSE]]=0,('Summary Sheet'!$O$1)-('Summary Sheet'!$O$1*2%),-'Summary Sheet'!$O$1*(March_21[[#This Row],[BSP]]-1))</f>
        <v>1.96</v>
      </c>
    </row>
    <row r="2892" spans="1:15" x14ac:dyDescent="0.25">
      <c r="A2892">
        <v>180938934</v>
      </c>
      <c r="B2892" s="1" t="s">
        <v>23</v>
      </c>
      <c r="C2892" s="1" t="s">
        <v>5302</v>
      </c>
      <c r="D2892" s="1" t="s">
        <v>7043</v>
      </c>
      <c r="E2892" s="1" t="s">
        <v>27</v>
      </c>
      <c r="F2892" s="1" t="s">
        <v>46</v>
      </c>
      <c r="G2892" s="2">
        <v>44277</v>
      </c>
      <c r="H2892" s="3">
        <v>0.49027777777777776</v>
      </c>
      <c r="I2892">
        <v>37127764</v>
      </c>
      <c r="J2892">
        <v>3</v>
      </c>
      <c r="K2892" s="1" t="s">
        <v>5728</v>
      </c>
      <c r="L2892">
        <v>1</v>
      </c>
      <c r="M2892" s="4">
        <v>3.4030149482876002</v>
      </c>
      <c r="N2892" s="5">
        <v>5411.78</v>
      </c>
      <c r="O2892" s="5">
        <f>IF(March_21[[#This Row],[WIN_OSE]]=0,('Summary Sheet'!$O$1)-('Summary Sheet'!$O$1*2%),-'Summary Sheet'!$O$1*(March_21[[#This Row],[BSP]]-1))</f>
        <v>-4.8060298965752004</v>
      </c>
    </row>
    <row r="2893" spans="1:15" x14ac:dyDescent="0.25">
      <c r="A2893">
        <v>180938936</v>
      </c>
      <c r="B2893" s="1" t="s">
        <v>23</v>
      </c>
      <c r="C2893" s="1" t="s">
        <v>5302</v>
      </c>
      <c r="D2893" s="1" t="s">
        <v>7043</v>
      </c>
      <c r="E2893" s="1" t="s">
        <v>43</v>
      </c>
      <c r="F2893" s="1" t="s">
        <v>54</v>
      </c>
      <c r="G2893" s="2">
        <v>44277</v>
      </c>
      <c r="H2893" s="3">
        <v>0.50069444444444444</v>
      </c>
      <c r="I2893">
        <v>38907007</v>
      </c>
      <c r="J2893">
        <v>3</v>
      </c>
      <c r="K2893" s="1" t="s">
        <v>6949</v>
      </c>
      <c r="L2893">
        <v>1</v>
      </c>
      <c r="M2893" s="4">
        <v>1.9338575652943835</v>
      </c>
      <c r="N2893" s="5">
        <v>17204.919999999998</v>
      </c>
      <c r="O2893" s="5">
        <f>IF(March_21[[#This Row],[WIN_OSE]]=0,('Summary Sheet'!$O$1)-('Summary Sheet'!$O$1*2%),-'Summary Sheet'!$O$1*(March_21[[#This Row],[BSP]]-1))</f>
        <v>-1.8677151305887669</v>
      </c>
    </row>
    <row r="2894" spans="1:15" x14ac:dyDescent="0.25">
      <c r="A2894">
        <v>180938938</v>
      </c>
      <c r="B2894" s="1" t="s">
        <v>23</v>
      </c>
      <c r="C2894" s="1" t="s">
        <v>5302</v>
      </c>
      <c r="D2894" s="1" t="s">
        <v>7043</v>
      </c>
      <c r="E2894" s="1" t="s">
        <v>27</v>
      </c>
      <c r="F2894" s="1" t="s">
        <v>46</v>
      </c>
      <c r="G2894" s="2">
        <v>44277</v>
      </c>
      <c r="H2894" s="3">
        <v>0.51111111111111107</v>
      </c>
      <c r="I2894">
        <v>15484393</v>
      </c>
      <c r="J2894">
        <v>2</v>
      </c>
      <c r="K2894" s="1" t="s">
        <v>5731</v>
      </c>
      <c r="L2894">
        <v>0</v>
      </c>
      <c r="M2894" s="4">
        <v>2.4200078701906023</v>
      </c>
      <c r="N2894" s="5">
        <v>11403.74</v>
      </c>
      <c r="O2894" s="5">
        <f>IF(March_21[[#This Row],[WIN_OSE]]=0,('Summary Sheet'!$O$1)-('Summary Sheet'!$O$1*2%),-'Summary Sheet'!$O$1*(March_21[[#This Row],[BSP]]-1))</f>
        <v>1.96</v>
      </c>
    </row>
    <row r="2895" spans="1:15" x14ac:dyDescent="0.25">
      <c r="A2895">
        <v>180938940</v>
      </c>
      <c r="B2895" s="1" t="s">
        <v>23</v>
      </c>
      <c r="C2895" s="1" t="s">
        <v>5302</v>
      </c>
      <c r="D2895" s="1" t="s">
        <v>7043</v>
      </c>
      <c r="E2895" s="1" t="s">
        <v>47</v>
      </c>
      <c r="F2895" s="1" t="s">
        <v>54</v>
      </c>
      <c r="G2895" s="2">
        <v>44277</v>
      </c>
      <c r="H2895" s="3">
        <v>0.52152777777777781</v>
      </c>
      <c r="I2895">
        <v>28754877</v>
      </c>
      <c r="J2895">
        <v>3</v>
      </c>
      <c r="K2895" s="1" t="s">
        <v>4498</v>
      </c>
      <c r="L2895">
        <v>0</v>
      </c>
      <c r="M2895" s="4">
        <v>4.0999999999999996</v>
      </c>
      <c r="N2895" s="5">
        <v>5609.28</v>
      </c>
      <c r="O2895" s="5">
        <f>IF(March_21[[#This Row],[WIN_OSE]]=0,('Summary Sheet'!$O$1)-('Summary Sheet'!$O$1*2%),-'Summary Sheet'!$O$1*(March_21[[#This Row],[BSP]]-1))</f>
        <v>1.96</v>
      </c>
    </row>
    <row r="2896" spans="1:15" x14ac:dyDescent="0.25">
      <c r="A2896">
        <v>180938942</v>
      </c>
      <c r="B2896" s="1" t="s">
        <v>23</v>
      </c>
      <c r="C2896" s="1" t="s">
        <v>5302</v>
      </c>
      <c r="D2896" s="1" t="s">
        <v>7043</v>
      </c>
      <c r="E2896" s="1" t="s">
        <v>49</v>
      </c>
      <c r="F2896" s="1" t="s">
        <v>46</v>
      </c>
      <c r="G2896" s="2">
        <v>44277</v>
      </c>
      <c r="H2896" s="3">
        <v>0.53194444444444444</v>
      </c>
      <c r="I2896">
        <v>36337773</v>
      </c>
      <c r="J2896">
        <v>1</v>
      </c>
      <c r="K2896" s="1" t="s">
        <v>3719</v>
      </c>
      <c r="L2896">
        <v>0</v>
      </c>
      <c r="M2896" s="4">
        <v>4.0435514391711305</v>
      </c>
      <c r="N2896" s="5">
        <v>5542.38</v>
      </c>
      <c r="O2896" s="5">
        <f>IF(March_21[[#This Row],[WIN_OSE]]=0,('Summary Sheet'!$O$1)-('Summary Sheet'!$O$1*2%),-'Summary Sheet'!$O$1*(March_21[[#This Row],[BSP]]-1))</f>
        <v>1.96</v>
      </c>
    </row>
    <row r="2897" spans="1:15" x14ac:dyDescent="0.25">
      <c r="A2897">
        <v>180938944</v>
      </c>
      <c r="B2897" s="1" t="s">
        <v>23</v>
      </c>
      <c r="C2897" s="1" t="s">
        <v>5302</v>
      </c>
      <c r="D2897" s="1" t="s">
        <v>7043</v>
      </c>
      <c r="E2897" s="1" t="s">
        <v>32</v>
      </c>
      <c r="F2897" s="1" t="s">
        <v>54</v>
      </c>
      <c r="G2897" s="2">
        <v>44277</v>
      </c>
      <c r="H2897" s="3">
        <v>0.54305555555555551</v>
      </c>
      <c r="I2897">
        <v>36311587</v>
      </c>
      <c r="J2897">
        <v>6</v>
      </c>
      <c r="K2897" s="1" t="s">
        <v>5347</v>
      </c>
      <c r="L2897">
        <v>0</v>
      </c>
      <c r="M2897" s="4">
        <v>4</v>
      </c>
      <c r="N2897" s="5">
        <v>6755.62</v>
      </c>
      <c r="O2897" s="5">
        <f>IF(March_21[[#This Row],[WIN_OSE]]=0,('Summary Sheet'!$O$1)-('Summary Sheet'!$O$1*2%),-'Summary Sheet'!$O$1*(March_21[[#This Row],[BSP]]-1))</f>
        <v>1.96</v>
      </c>
    </row>
    <row r="2898" spans="1:15" x14ac:dyDescent="0.25">
      <c r="A2898">
        <v>180938946</v>
      </c>
      <c r="B2898" s="1" t="s">
        <v>23</v>
      </c>
      <c r="C2898" s="1" t="s">
        <v>5302</v>
      </c>
      <c r="D2898" s="1" t="s">
        <v>7043</v>
      </c>
      <c r="E2898" s="1" t="s">
        <v>47</v>
      </c>
      <c r="F2898" s="1" t="s">
        <v>54</v>
      </c>
      <c r="G2898" s="2">
        <v>44277</v>
      </c>
      <c r="H2898" s="3">
        <v>0.55347222222222225</v>
      </c>
      <c r="I2898">
        <v>11899694</v>
      </c>
      <c r="J2898">
        <v>1</v>
      </c>
      <c r="K2898" s="1" t="s">
        <v>5547</v>
      </c>
      <c r="L2898">
        <v>1</v>
      </c>
      <c r="M2898" s="4">
        <v>4.3908601448182178</v>
      </c>
      <c r="N2898" s="5">
        <v>6692.02</v>
      </c>
      <c r="O2898" s="5">
        <f>IF(March_21[[#This Row],[WIN_OSE]]=0,('Summary Sheet'!$O$1)-('Summary Sheet'!$O$1*2%),-'Summary Sheet'!$O$1*(March_21[[#This Row],[BSP]]-1))</f>
        <v>-6.7817202896364357</v>
      </c>
    </row>
    <row r="2899" spans="1:15" x14ac:dyDescent="0.25">
      <c r="A2899">
        <v>180938948</v>
      </c>
      <c r="B2899" s="1" t="s">
        <v>23</v>
      </c>
      <c r="C2899" s="1" t="s">
        <v>5302</v>
      </c>
      <c r="D2899" s="1" t="s">
        <v>7043</v>
      </c>
      <c r="E2899" s="1" t="s">
        <v>32</v>
      </c>
      <c r="F2899" s="1" t="s">
        <v>54</v>
      </c>
      <c r="G2899" s="2">
        <v>44277</v>
      </c>
      <c r="H2899" s="3">
        <v>0.56458333333333333</v>
      </c>
      <c r="I2899">
        <v>37731057</v>
      </c>
      <c r="J2899">
        <v>1</v>
      </c>
      <c r="K2899" s="1" t="s">
        <v>5543</v>
      </c>
      <c r="L2899">
        <v>1</v>
      </c>
      <c r="M2899" s="4">
        <v>1.9992650706317823</v>
      </c>
      <c r="N2899" s="5">
        <v>27237.200000000001</v>
      </c>
      <c r="O2899" s="5">
        <f>IF(March_21[[#This Row],[WIN_OSE]]=0,('Summary Sheet'!$O$1)-('Summary Sheet'!$O$1*2%),-'Summary Sheet'!$O$1*(March_21[[#This Row],[BSP]]-1))</f>
        <v>-1.9985301412635645</v>
      </c>
    </row>
    <row r="2900" spans="1:15" x14ac:dyDescent="0.25">
      <c r="A2900">
        <v>180939025</v>
      </c>
      <c r="B2900" s="1" t="s">
        <v>23</v>
      </c>
      <c r="C2900" s="1" t="s">
        <v>3120</v>
      </c>
      <c r="D2900" s="1" t="s">
        <v>7043</v>
      </c>
      <c r="E2900" s="1" t="s">
        <v>27</v>
      </c>
      <c r="F2900" s="1" t="s">
        <v>179</v>
      </c>
      <c r="G2900" s="2">
        <v>44277</v>
      </c>
      <c r="H2900" s="3">
        <v>0.45347222222222222</v>
      </c>
      <c r="I2900">
        <v>36801027</v>
      </c>
      <c r="J2900">
        <v>4</v>
      </c>
      <c r="K2900" s="1" t="s">
        <v>3216</v>
      </c>
      <c r="L2900">
        <v>0</v>
      </c>
      <c r="M2900" s="4">
        <v>3.0840579686883212</v>
      </c>
      <c r="N2900" s="5">
        <v>7545.76</v>
      </c>
      <c r="O2900" s="5">
        <f>IF(March_21[[#This Row],[WIN_OSE]]=0,('Summary Sheet'!$O$1)-('Summary Sheet'!$O$1*2%),-'Summary Sheet'!$O$1*(March_21[[#This Row],[BSP]]-1))</f>
        <v>1.96</v>
      </c>
    </row>
    <row r="2901" spans="1:15" x14ac:dyDescent="0.25">
      <c r="A2901">
        <v>180939027</v>
      </c>
      <c r="B2901" s="1" t="s">
        <v>23</v>
      </c>
      <c r="C2901" s="1" t="s">
        <v>3120</v>
      </c>
      <c r="D2901" s="1" t="s">
        <v>7043</v>
      </c>
      <c r="E2901" s="1" t="s">
        <v>41</v>
      </c>
      <c r="F2901" s="1" t="s">
        <v>31</v>
      </c>
      <c r="G2901" s="2">
        <v>44277</v>
      </c>
      <c r="H2901" s="3">
        <v>0.46458333333333335</v>
      </c>
      <c r="I2901">
        <v>38896770</v>
      </c>
      <c r="J2901">
        <v>6</v>
      </c>
      <c r="K2901" s="1" t="s">
        <v>5354</v>
      </c>
      <c r="L2901">
        <v>1</v>
      </c>
      <c r="M2901" s="4">
        <v>1.7541569335375238</v>
      </c>
      <c r="N2901" s="5">
        <v>12734.24</v>
      </c>
      <c r="O2901" s="5">
        <f>IF(March_21[[#This Row],[WIN_OSE]]=0,('Summary Sheet'!$O$1)-('Summary Sheet'!$O$1*2%),-'Summary Sheet'!$O$1*(March_21[[#This Row],[BSP]]-1))</f>
        <v>-1.5083138670750476</v>
      </c>
    </row>
    <row r="2902" spans="1:15" x14ac:dyDescent="0.25">
      <c r="A2902">
        <v>180939029</v>
      </c>
      <c r="B2902" s="1" t="s">
        <v>23</v>
      </c>
      <c r="C2902" s="1" t="s">
        <v>3120</v>
      </c>
      <c r="D2902" s="1" t="s">
        <v>7043</v>
      </c>
      <c r="E2902" s="1" t="s">
        <v>24</v>
      </c>
      <c r="F2902" s="1" t="s">
        <v>31</v>
      </c>
      <c r="G2902" s="2">
        <v>44277</v>
      </c>
      <c r="H2902" s="3">
        <v>0.47499999999999998</v>
      </c>
      <c r="I2902">
        <v>38896771</v>
      </c>
      <c r="J2902">
        <v>5</v>
      </c>
      <c r="K2902" s="1" t="s">
        <v>4670</v>
      </c>
      <c r="L2902">
        <v>0</v>
      </c>
      <c r="M2902" s="4">
        <v>2.52</v>
      </c>
      <c r="N2902" s="5">
        <v>11171.38</v>
      </c>
      <c r="O2902" s="5">
        <f>IF(March_21[[#This Row],[WIN_OSE]]=0,('Summary Sheet'!$O$1)-('Summary Sheet'!$O$1*2%),-'Summary Sheet'!$O$1*(March_21[[#This Row],[BSP]]-1))</f>
        <v>1.96</v>
      </c>
    </row>
    <row r="2903" spans="1:15" x14ac:dyDescent="0.25">
      <c r="A2903">
        <v>180939031</v>
      </c>
      <c r="B2903" s="1" t="s">
        <v>23</v>
      </c>
      <c r="C2903" s="1" t="s">
        <v>3120</v>
      </c>
      <c r="D2903" s="1" t="s">
        <v>7043</v>
      </c>
      <c r="E2903" s="1" t="s">
        <v>60</v>
      </c>
      <c r="F2903" s="1" t="s">
        <v>290</v>
      </c>
      <c r="G2903" s="2">
        <v>44277</v>
      </c>
      <c r="H2903" s="3">
        <v>0.48541666666666666</v>
      </c>
      <c r="I2903">
        <v>35324579</v>
      </c>
      <c r="J2903">
        <v>6</v>
      </c>
      <c r="K2903" s="1" t="s">
        <v>6098</v>
      </c>
      <c r="L2903">
        <v>1</v>
      </c>
      <c r="M2903" s="4">
        <v>1.8846524495467927</v>
      </c>
      <c r="N2903" s="5">
        <v>14438.12</v>
      </c>
      <c r="O2903" s="5">
        <f>IF(March_21[[#This Row],[WIN_OSE]]=0,('Summary Sheet'!$O$1)-('Summary Sheet'!$O$1*2%),-'Summary Sheet'!$O$1*(March_21[[#This Row],[BSP]]-1))</f>
        <v>-1.7693048990935853</v>
      </c>
    </row>
    <row r="2904" spans="1:15" x14ac:dyDescent="0.25">
      <c r="A2904">
        <v>180939033</v>
      </c>
      <c r="B2904" s="1" t="s">
        <v>23</v>
      </c>
      <c r="C2904" s="1" t="s">
        <v>3120</v>
      </c>
      <c r="D2904" s="1" t="s">
        <v>7043</v>
      </c>
      <c r="E2904" s="1" t="s">
        <v>65</v>
      </c>
      <c r="F2904" s="1" t="s">
        <v>31</v>
      </c>
      <c r="G2904" s="2">
        <v>44277</v>
      </c>
      <c r="H2904" s="3">
        <v>0.49583333333333335</v>
      </c>
      <c r="I2904">
        <v>38823748</v>
      </c>
      <c r="J2904">
        <v>3</v>
      </c>
      <c r="K2904" s="1" t="s">
        <v>6843</v>
      </c>
      <c r="L2904">
        <v>0</v>
      </c>
      <c r="M2904" s="4">
        <v>2.0566897659999999</v>
      </c>
      <c r="N2904" s="5">
        <v>17848.080000000002</v>
      </c>
      <c r="O2904" s="5">
        <f>IF(March_21[[#This Row],[WIN_OSE]]=0,('Summary Sheet'!$O$1)-('Summary Sheet'!$O$1*2%),-'Summary Sheet'!$O$1*(March_21[[#This Row],[BSP]]-1))</f>
        <v>1.96</v>
      </c>
    </row>
    <row r="2905" spans="1:15" x14ac:dyDescent="0.25">
      <c r="A2905">
        <v>180939035</v>
      </c>
      <c r="B2905" s="1" t="s">
        <v>23</v>
      </c>
      <c r="C2905" s="1" t="s">
        <v>3120</v>
      </c>
      <c r="D2905" s="1" t="s">
        <v>7043</v>
      </c>
      <c r="E2905" s="1" t="s">
        <v>30</v>
      </c>
      <c r="F2905" s="1" t="s">
        <v>31</v>
      </c>
      <c r="G2905" s="2">
        <v>44277</v>
      </c>
      <c r="H2905" s="3">
        <v>0.50624999999999998</v>
      </c>
      <c r="I2905">
        <v>38291652</v>
      </c>
      <c r="J2905">
        <v>3</v>
      </c>
      <c r="K2905" s="1" t="s">
        <v>4411</v>
      </c>
      <c r="L2905">
        <v>0</v>
      </c>
      <c r="M2905" s="4">
        <v>1.7076081566769248</v>
      </c>
      <c r="N2905" s="5">
        <v>18030.22</v>
      </c>
      <c r="O2905" s="5">
        <f>IF(March_21[[#This Row],[WIN_OSE]]=0,('Summary Sheet'!$O$1)-('Summary Sheet'!$O$1*2%),-'Summary Sheet'!$O$1*(March_21[[#This Row],[BSP]]-1))</f>
        <v>1.96</v>
      </c>
    </row>
    <row r="2906" spans="1:15" x14ac:dyDescent="0.25">
      <c r="A2906">
        <v>180939037</v>
      </c>
      <c r="B2906" s="1" t="s">
        <v>23</v>
      </c>
      <c r="C2906" s="1" t="s">
        <v>3120</v>
      </c>
      <c r="D2906" s="1" t="s">
        <v>7043</v>
      </c>
      <c r="E2906" s="1" t="s">
        <v>41</v>
      </c>
      <c r="F2906" s="1" t="s">
        <v>31</v>
      </c>
      <c r="G2906" s="2">
        <v>44277</v>
      </c>
      <c r="H2906" s="3">
        <v>0.51666666666666672</v>
      </c>
      <c r="I2906">
        <v>36858017</v>
      </c>
      <c r="J2906">
        <v>1</v>
      </c>
      <c r="K2906" s="1" t="s">
        <v>6585</v>
      </c>
      <c r="L2906">
        <v>1</v>
      </c>
      <c r="M2906" s="4">
        <v>2.7369580448977837</v>
      </c>
      <c r="N2906" s="5">
        <v>9175.4</v>
      </c>
      <c r="O2906" s="5">
        <f>IF(March_21[[#This Row],[WIN_OSE]]=0,('Summary Sheet'!$O$1)-('Summary Sheet'!$O$1*2%),-'Summary Sheet'!$O$1*(March_21[[#This Row],[BSP]]-1))</f>
        <v>-3.4739160897955674</v>
      </c>
    </row>
    <row r="2907" spans="1:15" x14ac:dyDescent="0.25">
      <c r="A2907">
        <v>180939039</v>
      </c>
      <c r="B2907" s="1" t="s">
        <v>23</v>
      </c>
      <c r="C2907" s="1" t="s">
        <v>3120</v>
      </c>
      <c r="D2907" s="1" t="s">
        <v>7043</v>
      </c>
      <c r="E2907" s="1" t="s">
        <v>43</v>
      </c>
      <c r="F2907" s="1" t="s">
        <v>31</v>
      </c>
      <c r="G2907" s="2">
        <v>44277</v>
      </c>
      <c r="H2907" s="3">
        <v>0.52708333333333335</v>
      </c>
      <c r="I2907">
        <v>32081578</v>
      </c>
      <c r="J2907">
        <v>1</v>
      </c>
      <c r="K2907" s="1" t="s">
        <v>3527</v>
      </c>
      <c r="L2907">
        <v>1</v>
      </c>
      <c r="M2907" s="4">
        <v>2.9746907239999998</v>
      </c>
      <c r="N2907" s="5">
        <v>10171.74</v>
      </c>
      <c r="O2907" s="5">
        <f>IF(March_21[[#This Row],[WIN_OSE]]=0,('Summary Sheet'!$O$1)-('Summary Sheet'!$O$1*2%),-'Summary Sheet'!$O$1*(March_21[[#This Row],[BSP]]-1))</f>
        <v>-3.9493814479999996</v>
      </c>
    </row>
    <row r="2908" spans="1:15" x14ac:dyDescent="0.25">
      <c r="A2908">
        <v>180939041</v>
      </c>
      <c r="B2908" s="1" t="s">
        <v>23</v>
      </c>
      <c r="C2908" s="1" t="s">
        <v>3120</v>
      </c>
      <c r="D2908" s="1" t="s">
        <v>7043</v>
      </c>
      <c r="E2908" s="1" t="s">
        <v>39</v>
      </c>
      <c r="F2908" s="1" t="s">
        <v>31</v>
      </c>
      <c r="G2908" s="2">
        <v>44277</v>
      </c>
      <c r="H2908" s="3">
        <v>0.53749999999999998</v>
      </c>
      <c r="I2908">
        <v>36204698</v>
      </c>
      <c r="J2908">
        <v>1</v>
      </c>
      <c r="K2908" s="1" t="s">
        <v>5147</v>
      </c>
      <c r="L2908">
        <v>1</v>
      </c>
      <c r="M2908" s="4">
        <v>2.6323694519999998</v>
      </c>
      <c r="N2908" s="5">
        <v>14270.56</v>
      </c>
      <c r="O2908" s="5">
        <f>IF(March_21[[#This Row],[WIN_OSE]]=0,('Summary Sheet'!$O$1)-('Summary Sheet'!$O$1*2%),-'Summary Sheet'!$O$1*(March_21[[#This Row],[BSP]]-1))</f>
        <v>-3.2647389039999997</v>
      </c>
    </row>
    <row r="2909" spans="1:15" x14ac:dyDescent="0.25">
      <c r="A2909">
        <v>180939043</v>
      </c>
      <c r="B2909" s="1" t="s">
        <v>23</v>
      </c>
      <c r="C2909" s="1" t="s">
        <v>3120</v>
      </c>
      <c r="D2909" s="1" t="s">
        <v>7043</v>
      </c>
      <c r="E2909" s="1" t="s">
        <v>47</v>
      </c>
      <c r="F2909" s="1" t="s">
        <v>31</v>
      </c>
      <c r="G2909" s="2">
        <v>44277</v>
      </c>
      <c r="H2909" s="3">
        <v>0.54791666666666672</v>
      </c>
      <c r="I2909">
        <v>36456504</v>
      </c>
      <c r="J2909">
        <v>2</v>
      </c>
      <c r="K2909" s="1" t="s">
        <v>4145</v>
      </c>
      <c r="L2909">
        <v>1</v>
      </c>
      <c r="M2909" s="4">
        <v>2.6970069192445232</v>
      </c>
      <c r="N2909" s="5">
        <v>14091.7</v>
      </c>
      <c r="O2909" s="5">
        <f>IF(March_21[[#This Row],[WIN_OSE]]=0,('Summary Sheet'!$O$1)-('Summary Sheet'!$O$1*2%),-'Summary Sheet'!$O$1*(March_21[[#This Row],[BSP]]-1))</f>
        <v>-3.3940138384890464</v>
      </c>
    </row>
    <row r="2910" spans="1:15" x14ac:dyDescent="0.25">
      <c r="A2910">
        <v>180939045</v>
      </c>
      <c r="B2910" s="1" t="s">
        <v>23</v>
      </c>
      <c r="C2910" s="1" t="s">
        <v>3120</v>
      </c>
      <c r="D2910" s="1" t="s">
        <v>7043</v>
      </c>
      <c r="E2910" s="1" t="s">
        <v>39</v>
      </c>
      <c r="F2910" s="1" t="s">
        <v>31</v>
      </c>
      <c r="G2910" s="2">
        <v>44277</v>
      </c>
      <c r="H2910" s="3">
        <v>0.55833333333333335</v>
      </c>
      <c r="I2910">
        <v>27834711</v>
      </c>
      <c r="J2910">
        <v>6</v>
      </c>
      <c r="K2910" s="1" t="s">
        <v>4408</v>
      </c>
      <c r="L2910">
        <v>0</v>
      </c>
      <c r="M2910" s="4">
        <v>2.02</v>
      </c>
      <c r="N2910" s="5">
        <v>17294.78</v>
      </c>
      <c r="O2910" s="5">
        <f>IF(March_21[[#This Row],[WIN_OSE]]=0,('Summary Sheet'!$O$1)-('Summary Sheet'!$O$1*2%),-'Summary Sheet'!$O$1*(March_21[[#This Row],[BSP]]-1))</f>
        <v>1.96</v>
      </c>
    </row>
    <row r="2911" spans="1:15" x14ac:dyDescent="0.25">
      <c r="A2911">
        <v>180939047</v>
      </c>
      <c r="B2911" s="1" t="s">
        <v>23</v>
      </c>
      <c r="C2911" s="1" t="s">
        <v>3120</v>
      </c>
      <c r="D2911" s="1" t="s">
        <v>7043</v>
      </c>
      <c r="E2911" s="1" t="s">
        <v>39</v>
      </c>
      <c r="F2911" s="1" t="s">
        <v>31</v>
      </c>
      <c r="G2911" s="2">
        <v>44277</v>
      </c>
      <c r="H2911" s="3">
        <v>0.56874999999999998</v>
      </c>
      <c r="I2911">
        <v>37064898</v>
      </c>
      <c r="J2911">
        <v>1</v>
      </c>
      <c r="K2911" s="1" t="s">
        <v>688</v>
      </c>
      <c r="L2911">
        <v>0</v>
      </c>
      <c r="M2911" s="4">
        <v>2.4370031139999999</v>
      </c>
      <c r="N2911" s="5">
        <v>19164.32</v>
      </c>
      <c r="O2911" s="5">
        <f>IF(March_21[[#This Row],[WIN_OSE]]=0,('Summary Sheet'!$O$1)-('Summary Sheet'!$O$1*2%),-'Summary Sheet'!$O$1*(March_21[[#This Row],[BSP]]-1))</f>
        <v>1.96</v>
      </c>
    </row>
    <row r="2912" spans="1:15" x14ac:dyDescent="0.25">
      <c r="A2912">
        <v>180939148</v>
      </c>
      <c r="B2912" s="1" t="s">
        <v>19</v>
      </c>
      <c r="C2912" s="1" t="s">
        <v>3136</v>
      </c>
      <c r="D2912" s="1" t="s">
        <v>7043</v>
      </c>
      <c r="E2912" s="1" t="s">
        <v>30</v>
      </c>
      <c r="F2912" s="1" t="s">
        <v>44</v>
      </c>
      <c r="G2912" s="2">
        <v>44277</v>
      </c>
      <c r="H2912" s="3">
        <v>0.58611111111111114</v>
      </c>
      <c r="I2912">
        <v>35404969</v>
      </c>
      <c r="J2912">
        <v>4</v>
      </c>
      <c r="K2912" s="1" t="s">
        <v>6636</v>
      </c>
      <c r="L2912">
        <v>0</v>
      </c>
      <c r="M2912" s="4">
        <v>2.632205812</v>
      </c>
      <c r="N2912" s="5">
        <v>10298.26</v>
      </c>
      <c r="O2912" s="5">
        <f>IF(March_21[[#This Row],[WIN_OSE]]=0,('Summary Sheet'!$O$1)-('Summary Sheet'!$O$1*2%),-'Summary Sheet'!$O$1*(March_21[[#This Row],[BSP]]-1))</f>
        <v>1.96</v>
      </c>
    </row>
    <row r="2913" spans="1:15" x14ac:dyDescent="0.25">
      <c r="A2913">
        <v>180939150</v>
      </c>
      <c r="B2913" s="1" t="s">
        <v>19</v>
      </c>
      <c r="C2913" s="1" t="s">
        <v>3136</v>
      </c>
      <c r="D2913" s="1" t="s">
        <v>7043</v>
      </c>
      <c r="E2913" s="1" t="s">
        <v>75</v>
      </c>
      <c r="F2913" s="1" t="s">
        <v>305</v>
      </c>
      <c r="G2913" s="2">
        <v>44277</v>
      </c>
      <c r="H2913" s="3">
        <v>0.59652777777777777</v>
      </c>
      <c r="I2913">
        <v>23777485</v>
      </c>
      <c r="J2913">
        <v>2</v>
      </c>
      <c r="K2913" s="1" t="s">
        <v>5378</v>
      </c>
      <c r="L2913">
        <v>0</v>
      </c>
      <c r="M2913" s="4">
        <v>3.2357702115860594</v>
      </c>
      <c r="N2913" s="5">
        <v>10703.14</v>
      </c>
      <c r="O2913" s="5">
        <f>IF(March_21[[#This Row],[WIN_OSE]]=0,('Summary Sheet'!$O$1)-('Summary Sheet'!$O$1*2%),-'Summary Sheet'!$O$1*(March_21[[#This Row],[BSP]]-1))</f>
        <v>1.96</v>
      </c>
    </row>
    <row r="2914" spans="1:15" x14ac:dyDescent="0.25">
      <c r="A2914">
        <v>180939152</v>
      </c>
      <c r="B2914" s="1" t="s">
        <v>19</v>
      </c>
      <c r="C2914" s="1" t="s">
        <v>3136</v>
      </c>
      <c r="D2914" s="1" t="s">
        <v>7043</v>
      </c>
      <c r="E2914" s="1" t="s">
        <v>39</v>
      </c>
      <c r="F2914" s="1" t="s">
        <v>44</v>
      </c>
      <c r="G2914" s="2">
        <v>44277</v>
      </c>
      <c r="H2914" s="3">
        <v>0.60833333333333328</v>
      </c>
      <c r="I2914">
        <v>36477550</v>
      </c>
      <c r="J2914">
        <v>4</v>
      </c>
      <c r="K2914" s="1" t="s">
        <v>5943</v>
      </c>
      <c r="L2914">
        <v>1</v>
      </c>
      <c r="M2914" s="4">
        <v>2.1633627884896862</v>
      </c>
      <c r="N2914" s="5">
        <v>12216.84</v>
      </c>
      <c r="O2914" s="5">
        <f>IF(March_21[[#This Row],[WIN_OSE]]=0,('Summary Sheet'!$O$1)-('Summary Sheet'!$O$1*2%),-'Summary Sheet'!$O$1*(March_21[[#This Row],[BSP]]-1))</f>
        <v>-2.3267255769793724</v>
      </c>
    </row>
    <row r="2915" spans="1:15" x14ac:dyDescent="0.25">
      <c r="A2915">
        <v>180939154</v>
      </c>
      <c r="B2915" s="1" t="s">
        <v>19</v>
      </c>
      <c r="C2915" s="1" t="s">
        <v>3136</v>
      </c>
      <c r="D2915" s="1" t="s">
        <v>7043</v>
      </c>
      <c r="E2915" s="1" t="s">
        <v>39</v>
      </c>
      <c r="F2915" s="1" t="s">
        <v>44</v>
      </c>
      <c r="G2915" s="2">
        <v>44277</v>
      </c>
      <c r="H2915" s="3">
        <v>0.62083333333333335</v>
      </c>
      <c r="I2915">
        <v>35808988</v>
      </c>
      <c r="J2915">
        <v>2</v>
      </c>
      <c r="K2915" s="1" t="s">
        <v>711</v>
      </c>
      <c r="L2915">
        <v>0</v>
      </c>
      <c r="M2915" s="4">
        <v>3.5</v>
      </c>
      <c r="N2915" s="5">
        <v>7477.44</v>
      </c>
      <c r="O2915" s="5">
        <f>IF(March_21[[#This Row],[WIN_OSE]]=0,('Summary Sheet'!$O$1)-('Summary Sheet'!$O$1*2%),-'Summary Sheet'!$O$1*(March_21[[#This Row],[BSP]]-1))</f>
        <v>1.96</v>
      </c>
    </row>
    <row r="2916" spans="1:15" x14ac:dyDescent="0.25">
      <c r="A2916">
        <v>180939156</v>
      </c>
      <c r="B2916" s="1" t="s">
        <v>19</v>
      </c>
      <c r="C2916" s="1" t="s">
        <v>3136</v>
      </c>
      <c r="D2916" s="1" t="s">
        <v>7043</v>
      </c>
      <c r="E2916" s="1" t="s">
        <v>48</v>
      </c>
      <c r="F2916" s="1" t="s">
        <v>367</v>
      </c>
      <c r="G2916" s="2">
        <v>44277</v>
      </c>
      <c r="H2916" s="3">
        <v>0.63124999999999998</v>
      </c>
      <c r="I2916">
        <v>36531447</v>
      </c>
      <c r="J2916">
        <v>3</v>
      </c>
      <c r="K2916" s="1" t="s">
        <v>3494</v>
      </c>
      <c r="L2916">
        <v>0</v>
      </c>
      <c r="M2916" s="4">
        <v>3.8225966057007827</v>
      </c>
      <c r="N2916" s="5">
        <v>6707.9</v>
      </c>
      <c r="O2916" s="5">
        <f>IF(March_21[[#This Row],[WIN_OSE]]=0,('Summary Sheet'!$O$1)-('Summary Sheet'!$O$1*2%),-'Summary Sheet'!$O$1*(March_21[[#This Row],[BSP]]-1))</f>
        <v>1.96</v>
      </c>
    </row>
    <row r="2917" spans="1:15" x14ac:dyDescent="0.25">
      <c r="A2917">
        <v>180939158</v>
      </c>
      <c r="B2917" s="1" t="s">
        <v>19</v>
      </c>
      <c r="C2917" s="1" t="s">
        <v>3136</v>
      </c>
      <c r="D2917" s="1" t="s">
        <v>7043</v>
      </c>
      <c r="E2917" s="1" t="s">
        <v>24</v>
      </c>
      <c r="F2917" s="1" t="s">
        <v>44</v>
      </c>
      <c r="G2917" s="2">
        <v>44277</v>
      </c>
      <c r="H2917" s="3">
        <v>0.6430555555555556</v>
      </c>
      <c r="I2917">
        <v>38036252</v>
      </c>
      <c r="J2917">
        <v>5</v>
      </c>
      <c r="K2917" s="1" t="s">
        <v>362</v>
      </c>
      <c r="L2917">
        <v>0</v>
      </c>
      <c r="M2917" s="4">
        <v>3.1506930885682225</v>
      </c>
      <c r="N2917" s="5">
        <v>11112.04</v>
      </c>
      <c r="O2917" s="5">
        <f>IF(March_21[[#This Row],[WIN_OSE]]=0,('Summary Sheet'!$O$1)-('Summary Sheet'!$O$1*2%),-'Summary Sheet'!$O$1*(March_21[[#This Row],[BSP]]-1))</f>
        <v>1.96</v>
      </c>
    </row>
    <row r="2918" spans="1:15" x14ac:dyDescent="0.25">
      <c r="A2918">
        <v>180939160</v>
      </c>
      <c r="B2918" s="1" t="s">
        <v>19</v>
      </c>
      <c r="C2918" s="1" t="s">
        <v>3136</v>
      </c>
      <c r="D2918" s="1" t="s">
        <v>7043</v>
      </c>
      <c r="E2918" s="1" t="s">
        <v>41</v>
      </c>
      <c r="F2918" s="1" t="s">
        <v>44</v>
      </c>
      <c r="G2918" s="2">
        <v>44277</v>
      </c>
      <c r="H2918" s="3">
        <v>0.65555555555555556</v>
      </c>
      <c r="I2918">
        <v>37309794</v>
      </c>
      <c r="J2918">
        <v>3</v>
      </c>
      <c r="K2918" s="1" t="s">
        <v>6340</v>
      </c>
      <c r="L2918">
        <v>1</v>
      </c>
      <c r="M2918" s="4">
        <v>2.08</v>
      </c>
      <c r="N2918" s="5">
        <v>16666.439999999999</v>
      </c>
      <c r="O2918" s="5">
        <f>IF(March_21[[#This Row],[WIN_OSE]]=0,('Summary Sheet'!$O$1)-('Summary Sheet'!$O$1*2%),-'Summary Sheet'!$O$1*(March_21[[#This Row],[BSP]]-1))</f>
        <v>-2.16</v>
      </c>
    </row>
    <row r="2919" spans="1:15" x14ac:dyDescent="0.25">
      <c r="A2919">
        <v>180939162</v>
      </c>
      <c r="B2919" s="1" t="s">
        <v>19</v>
      </c>
      <c r="C2919" s="1" t="s">
        <v>3136</v>
      </c>
      <c r="D2919" s="1" t="s">
        <v>7043</v>
      </c>
      <c r="E2919" s="1" t="s">
        <v>24</v>
      </c>
      <c r="F2919" s="1" t="s">
        <v>44</v>
      </c>
      <c r="G2919" s="2">
        <v>44277</v>
      </c>
      <c r="H2919" s="3">
        <v>0.6694444444444444</v>
      </c>
      <c r="I2919">
        <v>38308178</v>
      </c>
      <c r="J2919">
        <v>1</v>
      </c>
      <c r="K2919" s="1" t="s">
        <v>3580</v>
      </c>
      <c r="L2919">
        <v>0</v>
      </c>
      <c r="M2919" s="4">
        <v>2.9846063857723122</v>
      </c>
      <c r="N2919" s="5">
        <v>10312.780000000001</v>
      </c>
      <c r="O2919" s="5">
        <f>IF(March_21[[#This Row],[WIN_OSE]]=0,('Summary Sheet'!$O$1)-('Summary Sheet'!$O$1*2%),-'Summary Sheet'!$O$1*(March_21[[#This Row],[BSP]]-1))</f>
        <v>1.96</v>
      </c>
    </row>
    <row r="2920" spans="1:15" x14ac:dyDescent="0.25">
      <c r="A2920">
        <v>180939164</v>
      </c>
      <c r="B2920" s="1" t="s">
        <v>19</v>
      </c>
      <c r="C2920" s="1" t="s">
        <v>3136</v>
      </c>
      <c r="D2920" s="1" t="s">
        <v>7043</v>
      </c>
      <c r="E2920" s="1" t="s">
        <v>48</v>
      </c>
      <c r="F2920" s="1" t="s">
        <v>44</v>
      </c>
      <c r="G2920" s="2">
        <v>44277</v>
      </c>
      <c r="H2920" s="3">
        <v>0.68263888888888891</v>
      </c>
      <c r="I2920">
        <v>37034968</v>
      </c>
      <c r="J2920">
        <v>3</v>
      </c>
      <c r="K2920" s="1" t="s">
        <v>580</v>
      </c>
      <c r="L2920">
        <v>0</v>
      </c>
      <c r="M2920" s="4">
        <v>2.82</v>
      </c>
      <c r="N2920" s="5">
        <v>8792.1200000000008</v>
      </c>
      <c r="O2920" s="5">
        <f>IF(March_21[[#This Row],[WIN_OSE]]=0,('Summary Sheet'!$O$1)-('Summary Sheet'!$O$1*2%),-'Summary Sheet'!$O$1*(March_21[[#This Row],[BSP]]-1))</f>
        <v>1.96</v>
      </c>
    </row>
    <row r="2921" spans="1:15" x14ac:dyDescent="0.25">
      <c r="A2921">
        <v>180939166</v>
      </c>
      <c r="B2921" s="1" t="s">
        <v>19</v>
      </c>
      <c r="C2921" s="1" t="s">
        <v>3136</v>
      </c>
      <c r="D2921" s="1" t="s">
        <v>7043</v>
      </c>
      <c r="E2921" s="1" t="s">
        <v>30</v>
      </c>
      <c r="F2921" s="1" t="s">
        <v>44</v>
      </c>
      <c r="G2921" s="2">
        <v>44277</v>
      </c>
      <c r="H2921" s="3">
        <v>0.69652777777777775</v>
      </c>
      <c r="I2921">
        <v>24358168</v>
      </c>
      <c r="J2921">
        <v>6</v>
      </c>
      <c r="K2921" s="1" t="s">
        <v>4302</v>
      </c>
      <c r="L2921">
        <v>1</v>
      </c>
      <c r="M2921" s="4">
        <v>3.2320163363766188</v>
      </c>
      <c r="N2921" s="5">
        <v>14099.4</v>
      </c>
      <c r="O2921" s="5">
        <f>IF(March_21[[#This Row],[WIN_OSE]]=0,('Summary Sheet'!$O$1)-('Summary Sheet'!$O$1*2%),-'Summary Sheet'!$O$1*(March_21[[#This Row],[BSP]]-1))</f>
        <v>-4.4640326727532376</v>
      </c>
    </row>
    <row r="2922" spans="1:15" x14ac:dyDescent="0.25">
      <c r="A2922">
        <v>180939168</v>
      </c>
      <c r="B2922" s="1" t="s">
        <v>19</v>
      </c>
      <c r="C2922" s="1" t="s">
        <v>3136</v>
      </c>
      <c r="D2922" s="1" t="s">
        <v>7043</v>
      </c>
      <c r="E2922" s="1" t="s">
        <v>43</v>
      </c>
      <c r="F2922" s="1" t="s">
        <v>44</v>
      </c>
      <c r="G2922" s="2">
        <v>44277</v>
      </c>
      <c r="H2922" s="3">
        <v>0.7104166666666667</v>
      </c>
      <c r="I2922">
        <v>24933970</v>
      </c>
      <c r="J2922">
        <v>3</v>
      </c>
      <c r="K2922" s="1" t="s">
        <v>5082</v>
      </c>
      <c r="L2922">
        <v>1</v>
      </c>
      <c r="M2922" s="4">
        <v>1.754759427</v>
      </c>
      <c r="N2922" s="5">
        <v>19180.48</v>
      </c>
      <c r="O2922" s="5">
        <f>IF(March_21[[#This Row],[WIN_OSE]]=0,('Summary Sheet'!$O$1)-('Summary Sheet'!$O$1*2%),-'Summary Sheet'!$O$1*(March_21[[#This Row],[BSP]]-1))</f>
        <v>-1.509518854</v>
      </c>
    </row>
    <row r="2923" spans="1:15" x14ac:dyDescent="0.25">
      <c r="A2923">
        <v>180939170</v>
      </c>
      <c r="B2923" s="1" t="s">
        <v>19</v>
      </c>
      <c r="C2923" s="1" t="s">
        <v>3136</v>
      </c>
      <c r="D2923" s="1" t="s">
        <v>7043</v>
      </c>
      <c r="E2923" s="1" t="s">
        <v>49</v>
      </c>
      <c r="F2923" s="1" t="s">
        <v>305</v>
      </c>
      <c r="G2923" s="2">
        <v>44277</v>
      </c>
      <c r="H2923" s="3">
        <v>0.72361111111111109</v>
      </c>
      <c r="I2923">
        <v>36858655</v>
      </c>
      <c r="J2923">
        <v>3</v>
      </c>
      <c r="K2923" s="1" t="s">
        <v>6532</v>
      </c>
      <c r="L2923">
        <v>1</v>
      </c>
      <c r="M2923" s="4">
        <v>2.3685827603888177</v>
      </c>
      <c r="N2923" s="5">
        <v>22248.959999999999</v>
      </c>
      <c r="O2923" s="5">
        <f>IF(March_21[[#This Row],[WIN_OSE]]=0,('Summary Sheet'!$O$1)-('Summary Sheet'!$O$1*2%),-'Summary Sheet'!$O$1*(March_21[[#This Row],[BSP]]-1))</f>
        <v>-2.7371655207776353</v>
      </c>
    </row>
    <row r="2924" spans="1:15" x14ac:dyDescent="0.25">
      <c r="A2924">
        <v>180939185</v>
      </c>
      <c r="B2924" s="1" t="s">
        <v>23</v>
      </c>
      <c r="C2924" s="1" t="s">
        <v>3131</v>
      </c>
      <c r="D2924" s="1" t="s">
        <v>7043</v>
      </c>
      <c r="E2924" s="1" t="s">
        <v>43</v>
      </c>
      <c r="F2924" s="1" t="s">
        <v>54</v>
      </c>
      <c r="G2924" s="2">
        <v>44277</v>
      </c>
      <c r="H2924" s="3">
        <v>0.5756944444444444</v>
      </c>
      <c r="I2924">
        <v>36614882</v>
      </c>
      <c r="J2924">
        <v>5</v>
      </c>
      <c r="K2924" s="1" t="s">
        <v>6614</v>
      </c>
      <c r="L2924">
        <v>1</v>
      </c>
      <c r="M2924" s="4">
        <v>3.3</v>
      </c>
      <c r="N2924" s="5">
        <v>8022</v>
      </c>
      <c r="O2924" s="5">
        <f>IF(March_21[[#This Row],[WIN_OSE]]=0,('Summary Sheet'!$O$1)-('Summary Sheet'!$O$1*2%),-'Summary Sheet'!$O$1*(March_21[[#This Row],[BSP]]-1))</f>
        <v>-4.5999999999999996</v>
      </c>
    </row>
    <row r="2925" spans="1:15" x14ac:dyDescent="0.25">
      <c r="A2925">
        <v>180939187</v>
      </c>
      <c r="B2925" s="1" t="s">
        <v>23</v>
      </c>
      <c r="C2925" s="1" t="s">
        <v>3131</v>
      </c>
      <c r="D2925" s="1" t="s">
        <v>7043</v>
      </c>
      <c r="E2925" s="1" t="s">
        <v>24</v>
      </c>
      <c r="F2925" s="1" t="s">
        <v>54</v>
      </c>
      <c r="G2925" s="2">
        <v>44277</v>
      </c>
      <c r="H2925" s="3">
        <v>0.58819444444444446</v>
      </c>
      <c r="I2925">
        <v>38348520</v>
      </c>
      <c r="J2925">
        <v>3</v>
      </c>
      <c r="K2925" s="1" t="s">
        <v>6199</v>
      </c>
      <c r="L2925">
        <v>1</v>
      </c>
      <c r="M2925" s="4">
        <v>3.4</v>
      </c>
      <c r="N2925" s="5">
        <v>8064.6</v>
      </c>
      <c r="O2925" s="5">
        <f>IF(March_21[[#This Row],[WIN_OSE]]=0,('Summary Sheet'!$O$1)-('Summary Sheet'!$O$1*2%),-'Summary Sheet'!$O$1*(March_21[[#This Row],[BSP]]-1))</f>
        <v>-4.8</v>
      </c>
    </row>
    <row r="2926" spans="1:15" x14ac:dyDescent="0.25">
      <c r="A2926">
        <v>180939189</v>
      </c>
      <c r="B2926" s="1" t="s">
        <v>23</v>
      </c>
      <c r="C2926" s="1" t="s">
        <v>3131</v>
      </c>
      <c r="D2926" s="1" t="s">
        <v>7043</v>
      </c>
      <c r="E2926" s="1" t="s">
        <v>47</v>
      </c>
      <c r="F2926" s="1" t="s">
        <v>54</v>
      </c>
      <c r="G2926" s="2">
        <v>44277</v>
      </c>
      <c r="H2926" s="3">
        <v>0.59930555555555554</v>
      </c>
      <c r="I2926">
        <v>16446447</v>
      </c>
      <c r="J2926">
        <v>3</v>
      </c>
      <c r="K2926" s="1" t="s">
        <v>6870</v>
      </c>
      <c r="L2926">
        <v>0</v>
      </c>
      <c r="M2926" s="4">
        <v>4.0520019779999998</v>
      </c>
      <c r="N2926" s="5">
        <v>6402.38</v>
      </c>
      <c r="O2926" s="5">
        <f>IF(March_21[[#This Row],[WIN_OSE]]=0,('Summary Sheet'!$O$1)-('Summary Sheet'!$O$1*2%),-'Summary Sheet'!$O$1*(March_21[[#This Row],[BSP]]-1))</f>
        <v>1.96</v>
      </c>
    </row>
    <row r="2927" spans="1:15" x14ac:dyDescent="0.25">
      <c r="A2927">
        <v>180939191</v>
      </c>
      <c r="B2927" s="1" t="s">
        <v>23</v>
      </c>
      <c r="C2927" s="1" t="s">
        <v>3131</v>
      </c>
      <c r="D2927" s="1" t="s">
        <v>7043</v>
      </c>
      <c r="E2927" s="1" t="s">
        <v>43</v>
      </c>
      <c r="F2927" s="1" t="s">
        <v>54</v>
      </c>
      <c r="G2927" s="2">
        <v>44277</v>
      </c>
      <c r="H2927" s="3">
        <v>0.61250000000000004</v>
      </c>
      <c r="I2927">
        <v>38757698</v>
      </c>
      <c r="J2927">
        <v>4</v>
      </c>
      <c r="K2927" s="1" t="s">
        <v>5392</v>
      </c>
      <c r="L2927">
        <v>0</v>
      </c>
      <c r="M2927" s="4">
        <v>3.95</v>
      </c>
      <c r="N2927" s="5">
        <v>6167.98</v>
      </c>
      <c r="O2927" s="5">
        <f>IF(March_21[[#This Row],[WIN_OSE]]=0,('Summary Sheet'!$O$1)-('Summary Sheet'!$O$1*2%),-'Summary Sheet'!$O$1*(March_21[[#This Row],[BSP]]-1))</f>
        <v>1.96</v>
      </c>
    </row>
    <row r="2928" spans="1:15" x14ac:dyDescent="0.25">
      <c r="A2928">
        <v>180939193</v>
      </c>
      <c r="B2928" s="1" t="s">
        <v>23</v>
      </c>
      <c r="C2928" s="1" t="s">
        <v>3131</v>
      </c>
      <c r="D2928" s="1" t="s">
        <v>7043</v>
      </c>
      <c r="E2928" s="1" t="s">
        <v>24</v>
      </c>
      <c r="F2928" s="1" t="s">
        <v>54</v>
      </c>
      <c r="G2928" s="2">
        <v>44277</v>
      </c>
      <c r="H2928" s="3">
        <v>0.62638888888888888</v>
      </c>
      <c r="I2928">
        <v>38810983</v>
      </c>
      <c r="J2928">
        <v>1</v>
      </c>
      <c r="K2928" s="1" t="s">
        <v>6849</v>
      </c>
      <c r="L2928">
        <v>0</v>
      </c>
      <c r="M2928" s="4">
        <v>3.05</v>
      </c>
      <c r="N2928" s="5">
        <v>11430.02</v>
      </c>
      <c r="O2928" s="5">
        <f>IF(March_21[[#This Row],[WIN_OSE]]=0,('Summary Sheet'!$O$1)-('Summary Sheet'!$O$1*2%),-'Summary Sheet'!$O$1*(March_21[[#This Row],[BSP]]-1))</f>
        <v>1.96</v>
      </c>
    </row>
    <row r="2929" spans="1:15" x14ac:dyDescent="0.25">
      <c r="A2929">
        <v>180939195</v>
      </c>
      <c r="B2929" s="1" t="s">
        <v>23</v>
      </c>
      <c r="C2929" s="1" t="s">
        <v>3131</v>
      </c>
      <c r="D2929" s="1" t="s">
        <v>7043</v>
      </c>
      <c r="E2929" s="1" t="s">
        <v>41</v>
      </c>
      <c r="F2929" s="1" t="s">
        <v>54</v>
      </c>
      <c r="G2929" s="2">
        <v>44277</v>
      </c>
      <c r="H2929" s="3">
        <v>0.63749999999999996</v>
      </c>
      <c r="I2929">
        <v>36468553</v>
      </c>
      <c r="J2929">
        <v>6</v>
      </c>
      <c r="K2929" s="1" t="s">
        <v>6848</v>
      </c>
      <c r="L2929">
        <v>0</v>
      </c>
      <c r="M2929" s="4">
        <v>4.7795786981805559</v>
      </c>
      <c r="N2929" s="5">
        <v>6575.56</v>
      </c>
      <c r="O2929" s="5">
        <f>IF(March_21[[#This Row],[WIN_OSE]]=0,('Summary Sheet'!$O$1)-('Summary Sheet'!$O$1*2%),-'Summary Sheet'!$O$1*(March_21[[#This Row],[BSP]]-1))</f>
        <v>1.96</v>
      </c>
    </row>
    <row r="2930" spans="1:15" x14ac:dyDescent="0.25">
      <c r="A2930">
        <v>180939197</v>
      </c>
      <c r="B2930" s="1" t="s">
        <v>23</v>
      </c>
      <c r="C2930" s="1" t="s">
        <v>3131</v>
      </c>
      <c r="D2930" s="1" t="s">
        <v>7043</v>
      </c>
      <c r="E2930" s="1" t="s">
        <v>41</v>
      </c>
      <c r="F2930" s="1" t="s">
        <v>54</v>
      </c>
      <c r="G2930" s="2">
        <v>44277</v>
      </c>
      <c r="H2930" s="3">
        <v>0.65138888888888891</v>
      </c>
      <c r="I2930">
        <v>28732285</v>
      </c>
      <c r="J2930">
        <v>3</v>
      </c>
      <c r="K2930" s="1" t="s">
        <v>5566</v>
      </c>
      <c r="L2930">
        <v>0</v>
      </c>
      <c r="M2930" s="4">
        <v>3.7495515718168111</v>
      </c>
      <c r="N2930" s="5">
        <v>6388.24</v>
      </c>
      <c r="O2930" s="5">
        <f>IF(March_21[[#This Row],[WIN_OSE]]=0,('Summary Sheet'!$O$1)-('Summary Sheet'!$O$1*2%),-'Summary Sheet'!$O$1*(March_21[[#This Row],[BSP]]-1))</f>
        <v>1.96</v>
      </c>
    </row>
    <row r="2931" spans="1:15" x14ac:dyDescent="0.25">
      <c r="A2931">
        <v>180939199</v>
      </c>
      <c r="B2931" s="1" t="s">
        <v>23</v>
      </c>
      <c r="C2931" s="1" t="s">
        <v>3131</v>
      </c>
      <c r="D2931" s="1" t="s">
        <v>7043</v>
      </c>
      <c r="E2931" s="1" t="s">
        <v>39</v>
      </c>
      <c r="F2931" s="1" t="s">
        <v>54</v>
      </c>
      <c r="G2931" s="2">
        <v>44277</v>
      </c>
      <c r="H2931" s="3">
        <v>0.66527777777777775</v>
      </c>
      <c r="I2931">
        <v>38209539</v>
      </c>
      <c r="J2931">
        <v>1</v>
      </c>
      <c r="K2931" s="1" t="s">
        <v>6793</v>
      </c>
      <c r="L2931">
        <v>0</v>
      </c>
      <c r="M2931" s="4">
        <v>2.507476788</v>
      </c>
      <c r="N2931" s="5">
        <v>20757.259999999998</v>
      </c>
      <c r="O2931" s="5">
        <f>IF(March_21[[#This Row],[WIN_OSE]]=0,('Summary Sheet'!$O$1)-('Summary Sheet'!$O$1*2%),-'Summary Sheet'!$O$1*(March_21[[#This Row],[BSP]]-1))</f>
        <v>1.96</v>
      </c>
    </row>
    <row r="2932" spans="1:15" x14ac:dyDescent="0.25">
      <c r="A2932">
        <v>180939201</v>
      </c>
      <c r="B2932" s="1" t="s">
        <v>23</v>
      </c>
      <c r="C2932" s="1" t="s">
        <v>3131</v>
      </c>
      <c r="D2932" s="1" t="s">
        <v>7043</v>
      </c>
      <c r="E2932" s="1" t="s">
        <v>39</v>
      </c>
      <c r="F2932" s="1" t="s">
        <v>54</v>
      </c>
      <c r="G2932" s="2">
        <v>44277</v>
      </c>
      <c r="H2932" s="3">
        <v>0.6791666666666667</v>
      </c>
      <c r="I2932">
        <v>37094886</v>
      </c>
      <c r="J2932">
        <v>3</v>
      </c>
      <c r="K2932" s="1" t="s">
        <v>5802</v>
      </c>
      <c r="L2932">
        <v>0</v>
      </c>
      <c r="M2932" s="4">
        <v>4.7</v>
      </c>
      <c r="N2932" s="5">
        <v>4084.64</v>
      </c>
      <c r="O2932" s="5">
        <f>IF(March_21[[#This Row],[WIN_OSE]]=0,('Summary Sheet'!$O$1)-('Summary Sheet'!$O$1*2%),-'Summary Sheet'!$O$1*(March_21[[#This Row],[BSP]]-1))</f>
        <v>1.96</v>
      </c>
    </row>
    <row r="2933" spans="1:15" x14ac:dyDescent="0.25">
      <c r="A2933">
        <v>180939203</v>
      </c>
      <c r="B2933" s="1" t="s">
        <v>23</v>
      </c>
      <c r="C2933" s="1" t="s">
        <v>3131</v>
      </c>
      <c r="D2933" s="1" t="s">
        <v>7043</v>
      </c>
      <c r="E2933" s="1" t="s">
        <v>39</v>
      </c>
      <c r="F2933" s="1" t="s">
        <v>54</v>
      </c>
      <c r="G2933" s="2">
        <v>44277</v>
      </c>
      <c r="H2933" s="3">
        <v>0.69305555555555554</v>
      </c>
      <c r="I2933">
        <v>38209543</v>
      </c>
      <c r="J2933">
        <v>1</v>
      </c>
      <c r="K2933" s="1" t="s">
        <v>5399</v>
      </c>
      <c r="L2933">
        <v>1</v>
      </c>
      <c r="M2933" s="4">
        <v>3.65</v>
      </c>
      <c r="N2933" s="5">
        <v>9560.2000000000007</v>
      </c>
      <c r="O2933" s="5">
        <f>IF(March_21[[#This Row],[WIN_OSE]]=0,('Summary Sheet'!$O$1)-('Summary Sheet'!$O$1*2%),-'Summary Sheet'!$O$1*(March_21[[#This Row],[BSP]]-1))</f>
        <v>-5.3</v>
      </c>
    </row>
    <row r="2934" spans="1:15" x14ac:dyDescent="0.25">
      <c r="A2934">
        <v>180939205</v>
      </c>
      <c r="B2934" s="1" t="s">
        <v>23</v>
      </c>
      <c r="C2934" s="1" t="s">
        <v>3131</v>
      </c>
      <c r="D2934" s="1" t="s">
        <v>7043</v>
      </c>
      <c r="E2934" s="1" t="s">
        <v>24</v>
      </c>
      <c r="F2934" s="1" t="s">
        <v>54</v>
      </c>
      <c r="G2934" s="2">
        <v>44277</v>
      </c>
      <c r="H2934" s="3">
        <v>0.70694444444444449</v>
      </c>
      <c r="I2934">
        <v>38612311</v>
      </c>
      <c r="J2934">
        <v>3</v>
      </c>
      <c r="K2934" s="1" t="s">
        <v>5573</v>
      </c>
      <c r="L2934">
        <v>0</v>
      </c>
      <c r="M2934" s="4">
        <v>2.88</v>
      </c>
      <c r="N2934" s="5">
        <v>15033.12</v>
      </c>
      <c r="O2934" s="5">
        <f>IF(March_21[[#This Row],[WIN_OSE]]=0,('Summary Sheet'!$O$1)-('Summary Sheet'!$O$1*2%),-'Summary Sheet'!$O$1*(March_21[[#This Row],[BSP]]-1))</f>
        <v>1.96</v>
      </c>
    </row>
    <row r="2935" spans="1:15" x14ac:dyDescent="0.25">
      <c r="A2935">
        <v>180939207</v>
      </c>
      <c r="B2935" s="1" t="s">
        <v>23</v>
      </c>
      <c r="C2935" s="1" t="s">
        <v>3131</v>
      </c>
      <c r="D2935" s="1" t="s">
        <v>7043</v>
      </c>
      <c r="E2935" s="1" t="s">
        <v>41</v>
      </c>
      <c r="F2935" s="1" t="s">
        <v>54</v>
      </c>
      <c r="G2935" s="2">
        <v>44277</v>
      </c>
      <c r="H2935" s="3">
        <v>0.72083333333333333</v>
      </c>
      <c r="I2935">
        <v>28743075</v>
      </c>
      <c r="J2935">
        <v>1</v>
      </c>
      <c r="K2935" s="1" t="s">
        <v>231</v>
      </c>
      <c r="L2935">
        <v>1</v>
      </c>
      <c r="M2935" s="4">
        <v>2.82</v>
      </c>
      <c r="N2935" s="5">
        <v>13844.72</v>
      </c>
      <c r="O2935" s="5">
        <f>IF(March_21[[#This Row],[WIN_OSE]]=0,('Summary Sheet'!$O$1)-('Summary Sheet'!$O$1*2%),-'Summary Sheet'!$O$1*(March_21[[#This Row],[BSP]]-1))</f>
        <v>-3.6399999999999997</v>
      </c>
    </row>
    <row r="2936" spans="1:15" x14ac:dyDescent="0.25">
      <c r="A2936">
        <v>180939209</v>
      </c>
      <c r="B2936" s="1" t="s">
        <v>23</v>
      </c>
      <c r="C2936" s="1" t="s">
        <v>3131</v>
      </c>
      <c r="D2936" s="1" t="s">
        <v>7043</v>
      </c>
      <c r="E2936" s="1" t="s">
        <v>49</v>
      </c>
      <c r="F2936" s="1" t="s">
        <v>188</v>
      </c>
      <c r="G2936" s="2">
        <v>44277</v>
      </c>
      <c r="H2936" s="3">
        <v>0.73402777777777772</v>
      </c>
      <c r="I2936">
        <v>28566926</v>
      </c>
      <c r="J2936">
        <v>1</v>
      </c>
      <c r="K2936" s="1" t="s">
        <v>6769</v>
      </c>
      <c r="L2936">
        <v>1</v>
      </c>
      <c r="M2936" s="4">
        <v>3.15</v>
      </c>
      <c r="N2936" s="5">
        <v>11822.26</v>
      </c>
      <c r="O2936" s="5">
        <f>IF(March_21[[#This Row],[WIN_OSE]]=0,('Summary Sheet'!$O$1)-('Summary Sheet'!$O$1*2%),-'Summary Sheet'!$O$1*(March_21[[#This Row],[BSP]]-1))</f>
        <v>-4.3</v>
      </c>
    </row>
    <row r="2937" spans="1:15" x14ac:dyDescent="0.25">
      <c r="A2937">
        <v>180939211</v>
      </c>
      <c r="B2937" s="1" t="s">
        <v>23</v>
      </c>
      <c r="C2937" s="1" t="s">
        <v>3131</v>
      </c>
      <c r="D2937" s="1" t="s">
        <v>7043</v>
      </c>
      <c r="E2937" s="1" t="s">
        <v>30</v>
      </c>
      <c r="F2937" s="1" t="s">
        <v>54</v>
      </c>
      <c r="G2937" s="2">
        <v>44277</v>
      </c>
      <c r="H2937" s="3">
        <v>0.74583333333333335</v>
      </c>
      <c r="I2937">
        <v>37597970</v>
      </c>
      <c r="J2937">
        <v>3</v>
      </c>
      <c r="K2937" s="1" t="s">
        <v>720</v>
      </c>
      <c r="L2937">
        <v>0</v>
      </c>
      <c r="M2937" s="4">
        <v>4</v>
      </c>
      <c r="N2937" s="5">
        <v>6878.42</v>
      </c>
      <c r="O2937" s="5">
        <f>IF(March_21[[#This Row],[WIN_OSE]]=0,('Summary Sheet'!$O$1)-('Summary Sheet'!$O$1*2%),-'Summary Sheet'!$O$1*(March_21[[#This Row],[BSP]]-1))</f>
        <v>1.96</v>
      </c>
    </row>
    <row r="2938" spans="1:15" x14ac:dyDescent="0.25">
      <c r="A2938">
        <v>180939319</v>
      </c>
      <c r="B2938" s="1" t="s">
        <v>23</v>
      </c>
      <c r="C2938" s="1" t="s">
        <v>3133</v>
      </c>
      <c r="D2938" s="1" t="s">
        <v>7043</v>
      </c>
      <c r="E2938" s="1" t="s">
        <v>24</v>
      </c>
      <c r="F2938" s="1" t="s">
        <v>13</v>
      </c>
      <c r="G2938" s="2">
        <v>44277</v>
      </c>
      <c r="H2938" s="3">
        <v>0.58125000000000004</v>
      </c>
      <c r="I2938">
        <v>20412565</v>
      </c>
      <c r="J2938">
        <v>6</v>
      </c>
      <c r="K2938" s="1" t="s">
        <v>5986</v>
      </c>
      <c r="L2938">
        <v>0</v>
      </c>
      <c r="M2938" s="4">
        <v>4.2</v>
      </c>
      <c r="N2938" s="5">
        <v>7856.7</v>
      </c>
      <c r="O2938" s="5">
        <f>IF(March_21[[#This Row],[WIN_OSE]]=0,('Summary Sheet'!$O$1)-('Summary Sheet'!$O$1*2%),-'Summary Sheet'!$O$1*(March_21[[#This Row],[BSP]]-1))</f>
        <v>1.96</v>
      </c>
    </row>
    <row r="2939" spans="1:15" x14ac:dyDescent="0.25">
      <c r="A2939">
        <v>180939321</v>
      </c>
      <c r="B2939" s="1" t="s">
        <v>23</v>
      </c>
      <c r="C2939" s="1" t="s">
        <v>3133</v>
      </c>
      <c r="D2939" s="1" t="s">
        <v>7043</v>
      </c>
      <c r="E2939" s="1" t="s">
        <v>47</v>
      </c>
      <c r="F2939" s="1" t="s">
        <v>13</v>
      </c>
      <c r="G2939" s="2">
        <v>44277</v>
      </c>
      <c r="H2939" s="3">
        <v>0.59166666666666667</v>
      </c>
      <c r="I2939">
        <v>37730851</v>
      </c>
      <c r="J2939">
        <v>1</v>
      </c>
      <c r="K2939" s="1" t="s">
        <v>1017</v>
      </c>
      <c r="L2939">
        <v>0</v>
      </c>
      <c r="M2939" s="4">
        <v>3.75</v>
      </c>
      <c r="N2939" s="5">
        <v>5076.5600000000004</v>
      </c>
      <c r="O2939" s="5">
        <f>IF(March_21[[#This Row],[WIN_OSE]]=0,('Summary Sheet'!$O$1)-('Summary Sheet'!$O$1*2%),-'Summary Sheet'!$O$1*(March_21[[#This Row],[BSP]]-1))</f>
        <v>1.96</v>
      </c>
    </row>
    <row r="2940" spans="1:15" x14ac:dyDescent="0.25">
      <c r="A2940">
        <v>180939323</v>
      </c>
      <c r="B2940" s="1" t="s">
        <v>23</v>
      </c>
      <c r="C2940" s="1" t="s">
        <v>3133</v>
      </c>
      <c r="D2940" s="1" t="s">
        <v>7043</v>
      </c>
      <c r="E2940" s="1" t="s">
        <v>24</v>
      </c>
      <c r="F2940" s="1" t="s">
        <v>13</v>
      </c>
      <c r="G2940" s="2">
        <v>44277</v>
      </c>
      <c r="H2940" s="3">
        <v>0.60555555555555551</v>
      </c>
      <c r="I2940">
        <v>36260812</v>
      </c>
      <c r="J2940">
        <v>6</v>
      </c>
      <c r="K2940" s="1" t="s">
        <v>5987</v>
      </c>
      <c r="L2940">
        <v>0</v>
      </c>
      <c r="M2940" s="4">
        <v>2.7643542377286936</v>
      </c>
      <c r="N2940" s="5">
        <v>8787.84</v>
      </c>
      <c r="O2940" s="5">
        <f>IF(March_21[[#This Row],[WIN_OSE]]=0,('Summary Sheet'!$O$1)-('Summary Sheet'!$O$1*2%),-'Summary Sheet'!$O$1*(March_21[[#This Row],[BSP]]-1))</f>
        <v>1.96</v>
      </c>
    </row>
    <row r="2941" spans="1:15" x14ac:dyDescent="0.25">
      <c r="A2941">
        <v>180939325</v>
      </c>
      <c r="B2941" s="1" t="s">
        <v>23</v>
      </c>
      <c r="C2941" s="1" t="s">
        <v>3133</v>
      </c>
      <c r="D2941" s="1" t="s">
        <v>7043</v>
      </c>
      <c r="E2941" s="1" t="s">
        <v>47</v>
      </c>
      <c r="F2941" s="1" t="s">
        <v>13</v>
      </c>
      <c r="G2941" s="2">
        <v>44277</v>
      </c>
      <c r="H2941" s="3">
        <v>0.61944444444444446</v>
      </c>
      <c r="I2941">
        <v>24175674</v>
      </c>
      <c r="J2941">
        <v>5</v>
      </c>
      <c r="K2941" s="1" t="s">
        <v>6302</v>
      </c>
      <c r="L2941">
        <v>0</v>
      </c>
      <c r="M2941" s="4">
        <v>4.2196169662740424</v>
      </c>
      <c r="N2941" s="5">
        <v>5567.72</v>
      </c>
      <c r="O2941" s="5">
        <f>IF(March_21[[#This Row],[WIN_OSE]]=0,('Summary Sheet'!$O$1)-('Summary Sheet'!$O$1*2%),-'Summary Sheet'!$O$1*(March_21[[#This Row],[BSP]]-1))</f>
        <v>1.96</v>
      </c>
    </row>
    <row r="2942" spans="1:15" x14ac:dyDescent="0.25">
      <c r="A2942">
        <v>180939327</v>
      </c>
      <c r="B2942" s="1" t="s">
        <v>23</v>
      </c>
      <c r="C2942" s="1" t="s">
        <v>3133</v>
      </c>
      <c r="D2942" s="1" t="s">
        <v>7043</v>
      </c>
      <c r="E2942" s="1" t="s">
        <v>41</v>
      </c>
      <c r="F2942" s="1" t="s">
        <v>13</v>
      </c>
      <c r="G2942" s="2">
        <v>44277</v>
      </c>
      <c r="H2942" s="3">
        <v>0.63263888888888886</v>
      </c>
      <c r="I2942">
        <v>37307378</v>
      </c>
      <c r="J2942">
        <v>4</v>
      </c>
      <c r="K2942" s="1" t="s">
        <v>6800</v>
      </c>
      <c r="L2942">
        <v>1</v>
      </c>
      <c r="M2942" s="4">
        <v>2.92</v>
      </c>
      <c r="N2942" s="5">
        <v>8395.64</v>
      </c>
      <c r="O2942" s="5">
        <f>IF(March_21[[#This Row],[WIN_OSE]]=0,('Summary Sheet'!$O$1)-('Summary Sheet'!$O$1*2%),-'Summary Sheet'!$O$1*(March_21[[#This Row],[BSP]]-1))</f>
        <v>-3.84</v>
      </c>
    </row>
    <row r="2943" spans="1:15" x14ac:dyDescent="0.25">
      <c r="A2943">
        <v>180939329</v>
      </c>
      <c r="B2943" s="1" t="s">
        <v>23</v>
      </c>
      <c r="C2943" s="1" t="s">
        <v>3133</v>
      </c>
      <c r="D2943" s="1" t="s">
        <v>7043</v>
      </c>
      <c r="E2943" s="1" t="s">
        <v>65</v>
      </c>
      <c r="F2943" s="1" t="s">
        <v>13</v>
      </c>
      <c r="G2943" s="2">
        <v>44277</v>
      </c>
      <c r="H2943" s="3">
        <v>0.64444444444444449</v>
      </c>
      <c r="I2943">
        <v>37389436</v>
      </c>
      <c r="J2943">
        <v>5</v>
      </c>
      <c r="K2943" s="1" t="s">
        <v>4671</v>
      </c>
      <c r="L2943">
        <v>0</v>
      </c>
      <c r="M2943" s="4">
        <v>2.8</v>
      </c>
      <c r="N2943" s="5">
        <v>14021.88</v>
      </c>
      <c r="O2943" s="5">
        <f>IF(March_21[[#This Row],[WIN_OSE]]=0,('Summary Sheet'!$O$1)-('Summary Sheet'!$O$1*2%),-'Summary Sheet'!$O$1*(March_21[[#This Row],[BSP]]-1))</f>
        <v>1.96</v>
      </c>
    </row>
    <row r="2944" spans="1:15" x14ac:dyDescent="0.25">
      <c r="A2944">
        <v>180939331</v>
      </c>
      <c r="B2944" s="1" t="s">
        <v>23</v>
      </c>
      <c r="C2944" s="1" t="s">
        <v>3133</v>
      </c>
      <c r="D2944" s="1" t="s">
        <v>7043</v>
      </c>
      <c r="E2944" s="1" t="s">
        <v>39</v>
      </c>
      <c r="F2944" s="1" t="s">
        <v>13</v>
      </c>
      <c r="G2944" s="2">
        <v>44277</v>
      </c>
      <c r="H2944" s="3">
        <v>0.65833333333333333</v>
      </c>
      <c r="I2944">
        <v>38290069</v>
      </c>
      <c r="J2944">
        <v>3</v>
      </c>
      <c r="K2944" s="1" t="s">
        <v>5415</v>
      </c>
      <c r="L2944">
        <v>0</v>
      </c>
      <c r="M2944" s="4">
        <v>3.4121756765969611</v>
      </c>
      <c r="N2944" s="5">
        <v>6603.46</v>
      </c>
      <c r="O2944" s="5">
        <f>IF(March_21[[#This Row],[WIN_OSE]]=0,('Summary Sheet'!$O$1)-('Summary Sheet'!$O$1*2%),-'Summary Sheet'!$O$1*(March_21[[#This Row],[BSP]]-1))</f>
        <v>1.96</v>
      </c>
    </row>
    <row r="2945" spans="1:15" x14ac:dyDescent="0.25">
      <c r="A2945">
        <v>180939333</v>
      </c>
      <c r="B2945" s="1" t="s">
        <v>23</v>
      </c>
      <c r="C2945" s="1" t="s">
        <v>3133</v>
      </c>
      <c r="D2945" s="1" t="s">
        <v>7043</v>
      </c>
      <c r="E2945" s="1" t="s">
        <v>24</v>
      </c>
      <c r="F2945" s="1" t="s">
        <v>13</v>
      </c>
      <c r="G2945" s="2">
        <v>44277</v>
      </c>
      <c r="H2945" s="3">
        <v>0.67222222222222228</v>
      </c>
      <c r="I2945">
        <v>35985687</v>
      </c>
      <c r="J2945">
        <v>2</v>
      </c>
      <c r="K2945" s="1" t="s">
        <v>6950</v>
      </c>
      <c r="L2945">
        <v>1</v>
      </c>
      <c r="M2945" s="4">
        <v>3.34341479164872</v>
      </c>
      <c r="N2945" s="5">
        <v>8793.64</v>
      </c>
      <c r="O2945" s="5">
        <f>IF(March_21[[#This Row],[WIN_OSE]]=0,('Summary Sheet'!$O$1)-('Summary Sheet'!$O$1*2%),-'Summary Sheet'!$O$1*(March_21[[#This Row],[BSP]]-1))</f>
        <v>-4.68682958329744</v>
      </c>
    </row>
    <row r="2946" spans="1:15" x14ac:dyDescent="0.25">
      <c r="A2946">
        <v>180939335</v>
      </c>
      <c r="B2946" s="1" t="s">
        <v>23</v>
      </c>
      <c r="C2946" s="1" t="s">
        <v>3133</v>
      </c>
      <c r="D2946" s="1" t="s">
        <v>7043</v>
      </c>
      <c r="E2946" s="1" t="s">
        <v>39</v>
      </c>
      <c r="F2946" s="1" t="s">
        <v>13</v>
      </c>
      <c r="G2946" s="2">
        <v>44277</v>
      </c>
      <c r="H2946" s="3">
        <v>0.68611111111111112</v>
      </c>
      <c r="I2946">
        <v>36161354</v>
      </c>
      <c r="J2946">
        <v>4</v>
      </c>
      <c r="K2946" s="1" t="s">
        <v>3573</v>
      </c>
      <c r="L2946">
        <v>0</v>
      </c>
      <c r="M2946" s="4">
        <v>2.7938251816838973</v>
      </c>
      <c r="N2946" s="5">
        <v>9193.44</v>
      </c>
      <c r="O2946" s="5">
        <f>IF(March_21[[#This Row],[WIN_OSE]]=0,('Summary Sheet'!$O$1)-('Summary Sheet'!$O$1*2%),-'Summary Sheet'!$O$1*(March_21[[#This Row],[BSP]]-1))</f>
        <v>1.96</v>
      </c>
    </row>
    <row r="2947" spans="1:15" x14ac:dyDescent="0.25">
      <c r="A2947">
        <v>180939337</v>
      </c>
      <c r="B2947" s="1" t="s">
        <v>23</v>
      </c>
      <c r="C2947" s="1" t="s">
        <v>3133</v>
      </c>
      <c r="D2947" s="1" t="s">
        <v>7043</v>
      </c>
      <c r="E2947" s="1" t="s">
        <v>39</v>
      </c>
      <c r="F2947" s="1" t="s">
        <v>13</v>
      </c>
      <c r="G2947" s="2">
        <v>44277</v>
      </c>
      <c r="H2947" s="3">
        <v>0.7</v>
      </c>
      <c r="I2947">
        <v>36182804</v>
      </c>
      <c r="J2947">
        <v>1</v>
      </c>
      <c r="K2947" s="1" t="s">
        <v>6553</v>
      </c>
      <c r="L2947">
        <v>0</v>
      </c>
      <c r="M2947" s="4">
        <v>3.2322375094925677</v>
      </c>
      <c r="N2947" s="5">
        <v>8413.6</v>
      </c>
      <c r="O2947" s="5">
        <f>IF(March_21[[#This Row],[WIN_OSE]]=0,('Summary Sheet'!$O$1)-('Summary Sheet'!$O$1*2%),-'Summary Sheet'!$O$1*(March_21[[#This Row],[BSP]]-1))</f>
        <v>1.96</v>
      </c>
    </row>
    <row r="2948" spans="1:15" x14ac:dyDescent="0.25">
      <c r="A2948">
        <v>180939339</v>
      </c>
      <c r="B2948" s="1" t="s">
        <v>23</v>
      </c>
      <c r="C2948" s="1" t="s">
        <v>3133</v>
      </c>
      <c r="D2948" s="1" t="s">
        <v>7043</v>
      </c>
      <c r="E2948" s="1" t="s">
        <v>43</v>
      </c>
      <c r="F2948" s="1" t="s">
        <v>13</v>
      </c>
      <c r="G2948" s="2">
        <v>44277</v>
      </c>
      <c r="H2948" s="3">
        <v>0.71388888888888891</v>
      </c>
      <c r="I2948">
        <v>36094486</v>
      </c>
      <c r="J2948">
        <v>4</v>
      </c>
      <c r="K2948" s="1" t="s">
        <v>3797</v>
      </c>
      <c r="L2948">
        <v>0</v>
      </c>
      <c r="M2948" s="4">
        <v>3.7744371288845366</v>
      </c>
      <c r="N2948" s="5">
        <v>4673.2</v>
      </c>
      <c r="O2948" s="5">
        <f>IF(March_21[[#This Row],[WIN_OSE]]=0,('Summary Sheet'!$O$1)-('Summary Sheet'!$O$1*2%),-'Summary Sheet'!$O$1*(March_21[[#This Row],[BSP]]-1))</f>
        <v>1.96</v>
      </c>
    </row>
    <row r="2949" spans="1:15" x14ac:dyDescent="0.25">
      <c r="A2949">
        <v>180939341</v>
      </c>
      <c r="B2949" s="1" t="s">
        <v>23</v>
      </c>
      <c r="C2949" s="1" t="s">
        <v>3133</v>
      </c>
      <c r="D2949" s="1" t="s">
        <v>7043</v>
      </c>
      <c r="E2949" s="1" t="s">
        <v>24</v>
      </c>
      <c r="F2949" s="1" t="s">
        <v>13</v>
      </c>
      <c r="G2949" s="2">
        <v>44277</v>
      </c>
      <c r="H2949" s="3">
        <v>0.72777777777777775</v>
      </c>
      <c r="I2949">
        <v>38809709</v>
      </c>
      <c r="J2949">
        <v>1</v>
      </c>
      <c r="K2949" s="1" t="s">
        <v>6610</v>
      </c>
      <c r="L2949">
        <v>0</v>
      </c>
      <c r="M2949" s="4">
        <v>4.6891767566278215</v>
      </c>
      <c r="N2949" s="5">
        <v>8039.22</v>
      </c>
      <c r="O2949" s="5">
        <f>IF(March_21[[#This Row],[WIN_OSE]]=0,('Summary Sheet'!$O$1)-('Summary Sheet'!$O$1*2%),-'Summary Sheet'!$O$1*(March_21[[#This Row],[BSP]]-1))</f>
        <v>1.96</v>
      </c>
    </row>
    <row r="2950" spans="1:15" x14ac:dyDescent="0.25">
      <c r="A2950">
        <v>180939343</v>
      </c>
      <c r="B2950" s="1" t="s">
        <v>23</v>
      </c>
      <c r="C2950" s="1" t="s">
        <v>3133</v>
      </c>
      <c r="D2950" s="1" t="s">
        <v>7043</v>
      </c>
      <c r="E2950" s="1" t="s">
        <v>37</v>
      </c>
      <c r="F2950" s="1" t="s">
        <v>13</v>
      </c>
      <c r="G2950" s="2">
        <v>44277</v>
      </c>
      <c r="H2950" s="3">
        <v>0.73888888888888893</v>
      </c>
      <c r="I2950">
        <v>38290678</v>
      </c>
      <c r="J2950">
        <v>2</v>
      </c>
      <c r="K2950" s="1" t="s">
        <v>6301</v>
      </c>
      <c r="L2950">
        <v>1</v>
      </c>
      <c r="M2950" s="4">
        <v>3.7787808136318919</v>
      </c>
      <c r="N2950" s="5">
        <v>10164.780000000001</v>
      </c>
      <c r="O2950" s="5">
        <f>IF(March_21[[#This Row],[WIN_OSE]]=0,('Summary Sheet'!$O$1)-('Summary Sheet'!$O$1*2%),-'Summary Sheet'!$O$1*(March_21[[#This Row],[BSP]]-1))</f>
        <v>-5.5575616272637838</v>
      </c>
    </row>
    <row r="2951" spans="1:15" x14ac:dyDescent="0.25">
      <c r="A2951">
        <v>180939345</v>
      </c>
      <c r="B2951" s="1" t="s">
        <v>23</v>
      </c>
      <c r="C2951" s="1" t="s">
        <v>3133</v>
      </c>
      <c r="D2951" s="1" t="s">
        <v>7043</v>
      </c>
      <c r="E2951" s="1" t="s">
        <v>30</v>
      </c>
      <c r="F2951" s="1" t="s">
        <v>13</v>
      </c>
      <c r="G2951" s="2">
        <v>44277</v>
      </c>
      <c r="H2951" s="3">
        <v>0.75138888888888888</v>
      </c>
      <c r="I2951">
        <v>35985666</v>
      </c>
      <c r="J2951">
        <v>5</v>
      </c>
      <c r="K2951" s="1" t="s">
        <v>5980</v>
      </c>
      <c r="L2951">
        <v>1</v>
      </c>
      <c r="M2951" s="4">
        <v>2.6624224312801745</v>
      </c>
      <c r="N2951" s="5">
        <v>17728.939999999999</v>
      </c>
      <c r="O2951" s="5">
        <f>IF(March_21[[#This Row],[WIN_OSE]]=0,('Summary Sheet'!$O$1)-('Summary Sheet'!$O$1*2%),-'Summary Sheet'!$O$1*(March_21[[#This Row],[BSP]]-1))</f>
        <v>-3.3248448625603491</v>
      </c>
    </row>
    <row r="2952" spans="1:15" x14ac:dyDescent="0.25">
      <c r="A2952">
        <v>180939361</v>
      </c>
      <c r="B2952" s="1" t="s">
        <v>1277</v>
      </c>
      <c r="C2952" s="1" t="s">
        <v>3140</v>
      </c>
      <c r="D2952" s="1" t="s">
        <v>7043</v>
      </c>
      <c r="E2952" s="1" t="s">
        <v>47</v>
      </c>
      <c r="F2952" s="1" t="s">
        <v>44</v>
      </c>
      <c r="G2952" s="2">
        <v>44277</v>
      </c>
      <c r="H2952" s="3">
        <v>0.7680555555555556</v>
      </c>
      <c r="I2952">
        <v>37947132</v>
      </c>
      <c r="J2952">
        <v>1</v>
      </c>
      <c r="K2952" s="1" t="s">
        <v>3822</v>
      </c>
      <c r="L2952">
        <v>0</v>
      </c>
      <c r="M2952" s="4">
        <v>2.56</v>
      </c>
      <c r="N2952" s="5">
        <v>20825.98</v>
      </c>
      <c r="O2952" s="5">
        <f>IF(March_21[[#This Row],[WIN_OSE]]=0,('Summary Sheet'!$O$1)-('Summary Sheet'!$O$1*2%),-'Summary Sheet'!$O$1*(March_21[[#This Row],[BSP]]-1))</f>
        <v>1.96</v>
      </c>
    </row>
    <row r="2953" spans="1:15" x14ac:dyDescent="0.25">
      <c r="A2953">
        <v>180939363</v>
      </c>
      <c r="B2953" s="1" t="s">
        <v>1277</v>
      </c>
      <c r="C2953" s="1" t="s">
        <v>3140</v>
      </c>
      <c r="D2953" s="1" t="s">
        <v>7043</v>
      </c>
      <c r="E2953" s="1" t="s">
        <v>43</v>
      </c>
      <c r="F2953" s="1" t="s">
        <v>44</v>
      </c>
      <c r="G2953" s="2">
        <v>44277</v>
      </c>
      <c r="H2953" s="3">
        <v>0.77847222222222223</v>
      </c>
      <c r="I2953">
        <v>27072934</v>
      </c>
      <c r="J2953">
        <v>2</v>
      </c>
      <c r="K2953" s="1" t="s">
        <v>4470</v>
      </c>
      <c r="L2953">
        <v>1</v>
      </c>
      <c r="M2953" s="4">
        <v>3.3913845203434176</v>
      </c>
      <c r="N2953" s="5">
        <v>10591.14</v>
      </c>
      <c r="O2953" s="5">
        <f>IF(March_21[[#This Row],[WIN_OSE]]=0,('Summary Sheet'!$O$1)-('Summary Sheet'!$O$1*2%),-'Summary Sheet'!$O$1*(March_21[[#This Row],[BSP]]-1))</f>
        <v>-4.7827690406868353</v>
      </c>
    </row>
    <row r="2954" spans="1:15" x14ac:dyDescent="0.25">
      <c r="A2954">
        <v>180939365</v>
      </c>
      <c r="B2954" s="1" t="s">
        <v>1277</v>
      </c>
      <c r="C2954" s="1" t="s">
        <v>3140</v>
      </c>
      <c r="D2954" s="1" t="s">
        <v>7043</v>
      </c>
      <c r="E2954" s="1" t="s">
        <v>20</v>
      </c>
      <c r="F2954" s="1" t="s">
        <v>44</v>
      </c>
      <c r="G2954" s="2">
        <v>44277</v>
      </c>
      <c r="H2954" s="3">
        <v>0.79097222222222219</v>
      </c>
      <c r="I2954">
        <v>38578774</v>
      </c>
      <c r="J2954">
        <v>4</v>
      </c>
      <c r="K2954" s="1" t="s">
        <v>662</v>
      </c>
      <c r="L2954">
        <v>0</v>
      </c>
      <c r="M2954" s="4">
        <v>3.75</v>
      </c>
      <c r="N2954" s="5">
        <v>4963.38</v>
      </c>
      <c r="O2954" s="5">
        <f>IF(March_21[[#This Row],[WIN_OSE]]=0,('Summary Sheet'!$O$1)-('Summary Sheet'!$O$1*2%),-'Summary Sheet'!$O$1*(March_21[[#This Row],[BSP]]-1))</f>
        <v>1.96</v>
      </c>
    </row>
    <row r="2955" spans="1:15" x14ac:dyDescent="0.25">
      <c r="A2955">
        <v>180939367</v>
      </c>
      <c r="B2955" s="1" t="s">
        <v>1277</v>
      </c>
      <c r="C2955" s="1" t="s">
        <v>3140</v>
      </c>
      <c r="D2955" s="1" t="s">
        <v>7043</v>
      </c>
      <c r="E2955" s="1" t="s">
        <v>32</v>
      </c>
      <c r="F2955" s="1" t="s">
        <v>44</v>
      </c>
      <c r="G2955" s="2">
        <v>44277</v>
      </c>
      <c r="H2955" s="3">
        <v>0.80277777777777781</v>
      </c>
      <c r="I2955">
        <v>24799999</v>
      </c>
      <c r="J2955">
        <v>4</v>
      </c>
      <c r="K2955" s="1" t="s">
        <v>5676</v>
      </c>
      <c r="L2955">
        <v>0</v>
      </c>
      <c r="M2955" s="4">
        <v>2.3000834496133757</v>
      </c>
      <c r="N2955" s="5">
        <v>14847.62</v>
      </c>
      <c r="O2955" s="5">
        <f>IF(March_21[[#This Row],[WIN_OSE]]=0,('Summary Sheet'!$O$1)-('Summary Sheet'!$O$1*2%),-'Summary Sheet'!$O$1*(March_21[[#This Row],[BSP]]-1))</f>
        <v>1.96</v>
      </c>
    </row>
    <row r="2956" spans="1:15" x14ac:dyDescent="0.25">
      <c r="A2956">
        <v>180939369</v>
      </c>
      <c r="B2956" s="1" t="s">
        <v>1277</v>
      </c>
      <c r="C2956" s="1" t="s">
        <v>3140</v>
      </c>
      <c r="D2956" s="1" t="s">
        <v>7043</v>
      </c>
      <c r="E2956" s="1" t="s">
        <v>43</v>
      </c>
      <c r="F2956" s="1" t="s">
        <v>44</v>
      </c>
      <c r="G2956" s="2">
        <v>44277</v>
      </c>
      <c r="H2956" s="3">
        <v>0.81527777777777777</v>
      </c>
      <c r="I2956">
        <v>37187170</v>
      </c>
      <c r="J2956">
        <v>2</v>
      </c>
      <c r="K2956" s="1" t="s">
        <v>1346</v>
      </c>
      <c r="L2956">
        <v>0</v>
      </c>
      <c r="M2956" s="4">
        <v>3.9</v>
      </c>
      <c r="N2956" s="5">
        <v>10579.6</v>
      </c>
      <c r="O2956" s="5">
        <f>IF(March_21[[#This Row],[WIN_OSE]]=0,('Summary Sheet'!$O$1)-('Summary Sheet'!$O$1*2%),-'Summary Sheet'!$O$1*(March_21[[#This Row],[BSP]]-1))</f>
        <v>1.96</v>
      </c>
    </row>
    <row r="2957" spans="1:15" x14ac:dyDescent="0.25">
      <c r="A2957">
        <v>180939371</v>
      </c>
      <c r="B2957" s="1" t="s">
        <v>1277</v>
      </c>
      <c r="C2957" s="1" t="s">
        <v>3140</v>
      </c>
      <c r="D2957" s="1" t="s">
        <v>7043</v>
      </c>
      <c r="E2957" s="1" t="s">
        <v>47</v>
      </c>
      <c r="F2957" s="1" t="s">
        <v>44</v>
      </c>
      <c r="G2957" s="2">
        <v>44277</v>
      </c>
      <c r="H2957" s="3">
        <v>0.82708333333333328</v>
      </c>
      <c r="I2957">
        <v>38726867</v>
      </c>
      <c r="J2957">
        <v>2</v>
      </c>
      <c r="K2957" s="1" t="s">
        <v>6554</v>
      </c>
      <c r="L2957">
        <v>1</v>
      </c>
      <c r="M2957" s="4">
        <v>3.2042727925319197</v>
      </c>
      <c r="N2957" s="5">
        <v>14352.02</v>
      </c>
      <c r="O2957" s="5">
        <f>IF(March_21[[#This Row],[WIN_OSE]]=0,('Summary Sheet'!$O$1)-('Summary Sheet'!$O$1*2%),-'Summary Sheet'!$O$1*(March_21[[#This Row],[BSP]]-1))</f>
        <v>-4.4085455850638393</v>
      </c>
    </row>
    <row r="2958" spans="1:15" x14ac:dyDescent="0.25">
      <c r="A2958">
        <v>180939373</v>
      </c>
      <c r="B2958" s="1" t="s">
        <v>1277</v>
      </c>
      <c r="C2958" s="1" t="s">
        <v>3140</v>
      </c>
      <c r="D2958" s="1" t="s">
        <v>7043</v>
      </c>
      <c r="E2958" s="1" t="s">
        <v>47</v>
      </c>
      <c r="F2958" s="1" t="s">
        <v>44</v>
      </c>
      <c r="G2958" s="2">
        <v>44277</v>
      </c>
      <c r="H2958" s="3">
        <v>0.83750000000000002</v>
      </c>
      <c r="I2958">
        <v>28603642</v>
      </c>
      <c r="J2958">
        <v>4</v>
      </c>
      <c r="K2958" s="1" t="s">
        <v>6589</v>
      </c>
      <c r="L2958">
        <v>1</v>
      </c>
      <c r="M2958" s="4">
        <v>4.0999999999999996</v>
      </c>
      <c r="N2958" s="5">
        <v>9483.58</v>
      </c>
      <c r="O2958" s="5">
        <f>IF(March_21[[#This Row],[WIN_OSE]]=0,('Summary Sheet'!$O$1)-('Summary Sheet'!$O$1*2%),-'Summary Sheet'!$O$1*(March_21[[#This Row],[BSP]]-1))</f>
        <v>-6.1999999999999993</v>
      </c>
    </row>
    <row r="2959" spans="1:15" x14ac:dyDescent="0.25">
      <c r="A2959">
        <v>180939375</v>
      </c>
      <c r="B2959" s="1" t="s">
        <v>1277</v>
      </c>
      <c r="C2959" s="1" t="s">
        <v>3140</v>
      </c>
      <c r="D2959" s="1" t="s">
        <v>7043</v>
      </c>
      <c r="E2959" s="1" t="s">
        <v>17</v>
      </c>
      <c r="F2959" s="1" t="s">
        <v>5443</v>
      </c>
      <c r="G2959" s="2">
        <v>44277</v>
      </c>
      <c r="H2959" s="3">
        <v>0.84791666666666665</v>
      </c>
      <c r="I2959">
        <v>38887781</v>
      </c>
      <c r="J2959">
        <v>1</v>
      </c>
      <c r="K2959" s="1" t="s">
        <v>4867</v>
      </c>
      <c r="L2959">
        <v>1</v>
      </c>
      <c r="M2959" s="4">
        <v>4.0538704663655523</v>
      </c>
      <c r="N2959" s="5">
        <v>12643.78</v>
      </c>
      <c r="O2959" s="5">
        <f>IF(March_21[[#This Row],[WIN_OSE]]=0,('Summary Sheet'!$O$1)-('Summary Sheet'!$O$1*2%),-'Summary Sheet'!$O$1*(March_21[[#This Row],[BSP]]-1))</f>
        <v>-6.1077409327311045</v>
      </c>
    </row>
    <row r="2960" spans="1:15" x14ac:dyDescent="0.25">
      <c r="A2960">
        <v>180939377</v>
      </c>
      <c r="B2960" s="1" t="s">
        <v>1277</v>
      </c>
      <c r="C2960" s="1" t="s">
        <v>3140</v>
      </c>
      <c r="D2960" s="1" t="s">
        <v>7043</v>
      </c>
      <c r="E2960" s="1" t="s">
        <v>17</v>
      </c>
      <c r="F2960" s="1" t="s">
        <v>6951</v>
      </c>
      <c r="G2960" s="2">
        <v>44277</v>
      </c>
      <c r="H2960" s="3">
        <v>0.85833333333333328</v>
      </c>
      <c r="I2960">
        <v>28789537</v>
      </c>
      <c r="J2960">
        <v>1</v>
      </c>
      <c r="K2960" s="1" t="s">
        <v>6397</v>
      </c>
      <c r="L2960">
        <v>1</v>
      </c>
      <c r="M2960" s="4">
        <v>1.7370207911087205</v>
      </c>
      <c r="N2960" s="5">
        <v>57355.199999999997</v>
      </c>
      <c r="O2960" s="5">
        <f>IF(March_21[[#This Row],[WIN_OSE]]=0,('Summary Sheet'!$O$1)-('Summary Sheet'!$O$1*2%),-'Summary Sheet'!$O$1*(March_21[[#This Row],[BSP]]-1))</f>
        <v>-1.4740415822174411</v>
      </c>
    </row>
    <row r="2961" spans="1:15" x14ac:dyDescent="0.25">
      <c r="A2961">
        <v>180939379</v>
      </c>
      <c r="B2961" s="1" t="s">
        <v>1277</v>
      </c>
      <c r="C2961" s="1" t="s">
        <v>3140</v>
      </c>
      <c r="D2961" s="1" t="s">
        <v>7043</v>
      </c>
      <c r="E2961" s="1" t="s">
        <v>17</v>
      </c>
      <c r="F2961" s="1" t="s">
        <v>78</v>
      </c>
      <c r="G2961" s="2">
        <v>44277</v>
      </c>
      <c r="H2961" s="3">
        <v>0.86944444444444446</v>
      </c>
      <c r="I2961">
        <v>28737754</v>
      </c>
      <c r="J2961">
        <v>4</v>
      </c>
      <c r="K2961" s="1" t="s">
        <v>6837</v>
      </c>
      <c r="L2961">
        <v>0</v>
      </c>
      <c r="M2961" s="4">
        <v>2.6995385963537784</v>
      </c>
      <c r="N2961" s="5">
        <v>29983.06</v>
      </c>
      <c r="O2961" s="5">
        <f>IF(March_21[[#This Row],[WIN_OSE]]=0,('Summary Sheet'!$O$1)-('Summary Sheet'!$O$1*2%),-'Summary Sheet'!$O$1*(March_21[[#This Row],[BSP]]-1))</f>
        <v>1.96</v>
      </c>
    </row>
    <row r="2962" spans="1:15" x14ac:dyDescent="0.25">
      <c r="A2962">
        <v>180939381</v>
      </c>
      <c r="B2962" s="1" t="s">
        <v>1277</v>
      </c>
      <c r="C2962" s="1" t="s">
        <v>3140</v>
      </c>
      <c r="D2962" s="1" t="s">
        <v>7043</v>
      </c>
      <c r="E2962" s="1" t="s">
        <v>17</v>
      </c>
      <c r="F2962" s="1" t="s">
        <v>44</v>
      </c>
      <c r="G2962" s="2">
        <v>44277</v>
      </c>
      <c r="H2962" s="3">
        <v>0.88263888888888886</v>
      </c>
      <c r="I2962">
        <v>25493614</v>
      </c>
      <c r="J2962">
        <v>1</v>
      </c>
      <c r="K2962" s="1" t="s">
        <v>6560</v>
      </c>
      <c r="L2962">
        <v>0</v>
      </c>
      <c r="M2962" s="4">
        <v>3.1961368205059264</v>
      </c>
      <c r="N2962" s="5">
        <v>22542.880000000001</v>
      </c>
      <c r="O2962" s="5">
        <f>IF(March_21[[#This Row],[WIN_OSE]]=0,('Summary Sheet'!$O$1)-('Summary Sheet'!$O$1*2%),-'Summary Sheet'!$O$1*(March_21[[#This Row],[BSP]]-1))</f>
        <v>1.96</v>
      </c>
    </row>
    <row r="2963" spans="1:15" x14ac:dyDescent="0.25">
      <c r="A2963">
        <v>180939383</v>
      </c>
      <c r="B2963" s="1" t="s">
        <v>1277</v>
      </c>
      <c r="C2963" s="1" t="s">
        <v>3140</v>
      </c>
      <c r="D2963" s="1" t="s">
        <v>7043</v>
      </c>
      <c r="E2963" s="1" t="s">
        <v>17</v>
      </c>
      <c r="F2963" s="1" t="s">
        <v>44</v>
      </c>
      <c r="G2963" s="2">
        <v>44277</v>
      </c>
      <c r="H2963" s="3">
        <v>0.8930555555555556</v>
      </c>
      <c r="I2963">
        <v>37307449</v>
      </c>
      <c r="J2963">
        <v>3</v>
      </c>
      <c r="K2963" s="1" t="s">
        <v>5648</v>
      </c>
      <c r="L2963">
        <v>1</v>
      </c>
      <c r="M2963" s="4">
        <v>2.42</v>
      </c>
      <c r="N2963" s="5">
        <v>23059.22</v>
      </c>
      <c r="O2963" s="5">
        <f>IF(March_21[[#This Row],[WIN_OSE]]=0,('Summary Sheet'!$O$1)-('Summary Sheet'!$O$1*2%),-'Summary Sheet'!$O$1*(March_21[[#This Row],[BSP]]-1))</f>
        <v>-2.84</v>
      </c>
    </row>
    <row r="2964" spans="1:15" x14ac:dyDescent="0.25">
      <c r="A2964">
        <v>180939403</v>
      </c>
      <c r="B2964" s="1" t="s">
        <v>16</v>
      </c>
      <c r="C2964" s="1" t="s">
        <v>3134</v>
      </c>
      <c r="D2964" s="1" t="s">
        <v>7043</v>
      </c>
      <c r="E2964" s="1" t="s">
        <v>43</v>
      </c>
      <c r="F2964" s="1" t="s">
        <v>33</v>
      </c>
      <c r="G2964" s="2">
        <v>44277</v>
      </c>
      <c r="H2964" s="3">
        <v>0.75624999999999998</v>
      </c>
      <c r="I2964">
        <v>21593408</v>
      </c>
      <c r="J2964">
        <v>3</v>
      </c>
      <c r="K2964" s="1" t="s">
        <v>6319</v>
      </c>
      <c r="L2964">
        <v>0</v>
      </c>
      <c r="M2964" s="4">
        <v>4.2700338923129291</v>
      </c>
      <c r="N2964" s="5">
        <v>7539.3</v>
      </c>
      <c r="O2964" s="5">
        <f>IF(March_21[[#This Row],[WIN_OSE]]=0,('Summary Sheet'!$O$1)-('Summary Sheet'!$O$1*2%),-'Summary Sheet'!$O$1*(March_21[[#This Row],[BSP]]-1))</f>
        <v>1.96</v>
      </c>
    </row>
    <row r="2965" spans="1:15" x14ac:dyDescent="0.25">
      <c r="A2965">
        <v>180939405</v>
      </c>
      <c r="B2965" s="1" t="s">
        <v>16</v>
      </c>
      <c r="C2965" s="1" t="s">
        <v>3134</v>
      </c>
      <c r="D2965" s="1" t="s">
        <v>7043</v>
      </c>
      <c r="E2965" s="1" t="s">
        <v>32</v>
      </c>
      <c r="F2965" s="1" t="s">
        <v>33</v>
      </c>
      <c r="G2965" s="2">
        <v>44277</v>
      </c>
      <c r="H2965" s="3">
        <v>0.76944444444444449</v>
      </c>
      <c r="I2965">
        <v>28795007</v>
      </c>
      <c r="J2965">
        <v>5</v>
      </c>
      <c r="K2965" s="1" t="s">
        <v>6952</v>
      </c>
      <c r="L2965">
        <v>0</v>
      </c>
      <c r="M2965" s="4">
        <v>4.2803947488364438</v>
      </c>
      <c r="N2965" s="5">
        <v>6314.04</v>
      </c>
      <c r="O2965" s="5">
        <f>IF(March_21[[#This Row],[WIN_OSE]]=0,('Summary Sheet'!$O$1)-('Summary Sheet'!$O$1*2%),-'Summary Sheet'!$O$1*(March_21[[#This Row],[BSP]]-1))</f>
        <v>1.96</v>
      </c>
    </row>
    <row r="2966" spans="1:15" x14ac:dyDescent="0.25">
      <c r="A2966">
        <v>180939407</v>
      </c>
      <c r="B2966" s="1" t="s">
        <v>16</v>
      </c>
      <c r="C2966" s="1" t="s">
        <v>3134</v>
      </c>
      <c r="D2966" s="1" t="s">
        <v>7043</v>
      </c>
      <c r="E2966" s="1" t="s">
        <v>34</v>
      </c>
      <c r="F2966" s="1" t="s">
        <v>35</v>
      </c>
      <c r="G2966" s="2">
        <v>44277</v>
      </c>
      <c r="H2966" s="3">
        <v>0.77986111111111112</v>
      </c>
      <c r="I2966">
        <v>38887776</v>
      </c>
      <c r="J2966">
        <v>4</v>
      </c>
      <c r="K2966" s="1" t="s">
        <v>6953</v>
      </c>
      <c r="L2966">
        <v>0</v>
      </c>
      <c r="M2966" s="4">
        <v>3.5</v>
      </c>
      <c r="N2966" s="5">
        <v>6813.5</v>
      </c>
      <c r="O2966" s="5">
        <f>IF(March_21[[#This Row],[WIN_OSE]]=0,('Summary Sheet'!$O$1)-('Summary Sheet'!$O$1*2%),-'Summary Sheet'!$O$1*(March_21[[#This Row],[BSP]]-1))</f>
        <v>1.96</v>
      </c>
    </row>
    <row r="2967" spans="1:15" x14ac:dyDescent="0.25">
      <c r="A2967">
        <v>180939409</v>
      </c>
      <c r="B2967" s="1" t="s">
        <v>16</v>
      </c>
      <c r="C2967" s="1" t="s">
        <v>3134</v>
      </c>
      <c r="D2967" s="1" t="s">
        <v>7043</v>
      </c>
      <c r="E2967" s="1" t="s">
        <v>328</v>
      </c>
      <c r="F2967" s="1" t="s">
        <v>35</v>
      </c>
      <c r="G2967" s="2">
        <v>44277</v>
      </c>
      <c r="H2967" s="3">
        <v>0.79027777777777775</v>
      </c>
      <c r="I2967">
        <v>24030497</v>
      </c>
      <c r="J2967">
        <v>4</v>
      </c>
      <c r="K2967" s="1" t="s">
        <v>5030</v>
      </c>
      <c r="L2967">
        <v>0</v>
      </c>
      <c r="M2967" s="4">
        <v>4.1475571872000003</v>
      </c>
      <c r="N2967" s="5">
        <v>8401.2800000000007</v>
      </c>
      <c r="O2967" s="5">
        <f>IF(March_21[[#This Row],[WIN_OSE]]=0,('Summary Sheet'!$O$1)-('Summary Sheet'!$O$1*2%),-'Summary Sheet'!$O$1*(March_21[[#This Row],[BSP]]-1))</f>
        <v>1.96</v>
      </c>
    </row>
    <row r="2968" spans="1:15" x14ac:dyDescent="0.25">
      <c r="A2968">
        <v>180939411</v>
      </c>
      <c r="B2968" s="1" t="s">
        <v>16</v>
      </c>
      <c r="C2968" s="1" t="s">
        <v>3134</v>
      </c>
      <c r="D2968" s="1" t="s">
        <v>7043</v>
      </c>
      <c r="E2968" s="1" t="s">
        <v>75</v>
      </c>
      <c r="F2968" s="1" t="s">
        <v>50</v>
      </c>
      <c r="G2968" s="2">
        <v>44277</v>
      </c>
      <c r="H2968" s="3">
        <v>0.8041666666666667</v>
      </c>
      <c r="I2968">
        <v>38809069</v>
      </c>
      <c r="J2968">
        <v>4</v>
      </c>
      <c r="K2968" s="1" t="s">
        <v>6690</v>
      </c>
      <c r="L2968">
        <v>0</v>
      </c>
      <c r="M2968" s="4">
        <v>3.516810345458361</v>
      </c>
      <c r="N2968" s="5">
        <v>9342.3799999999992</v>
      </c>
      <c r="O2968" s="5">
        <f>IF(March_21[[#This Row],[WIN_OSE]]=0,('Summary Sheet'!$O$1)-('Summary Sheet'!$O$1*2%),-'Summary Sheet'!$O$1*(March_21[[#This Row],[BSP]]-1))</f>
        <v>1.96</v>
      </c>
    </row>
    <row r="2969" spans="1:15" x14ac:dyDescent="0.25">
      <c r="A2969">
        <v>180939413</v>
      </c>
      <c r="B2969" s="1" t="s">
        <v>16</v>
      </c>
      <c r="C2969" s="1" t="s">
        <v>3134</v>
      </c>
      <c r="D2969" s="1" t="s">
        <v>7043</v>
      </c>
      <c r="E2969" s="1" t="s">
        <v>328</v>
      </c>
      <c r="F2969" s="1" t="s">
        <v>35</v>
      </c>
      <c r="G2969" s="2">
        <v>44277</v>
      </c>
      <c r="H2969" s="3">
        <v>0.81666666666666665</v>
      </c>
      <c r="I2969">
        <v>38887777</v>
      </c>
      <c r="J2969">
        <v>6</v>
      </c>
      <c r="K2969" s="1" t="s">
        <v>5451</v>
      </c>
      <c r="L2969">
        <v>1</v>
      </c>
      <c r="M2969" s="4">
        <v>1.8930921782815995</v>
      </c>
      <c r="N2969" s="5">
        <v>26050.44</v>
      </c>
      <c r="O2969" s="5">
        <f>IF(March_21[[#This Row],[WIN_OSE]]=0,('Summary Sheet'!$O$1)-('Summary Sheet'!$O$1*2%),-'Summary Sheet'!$O$1*(March_21[[#This Row],[BSP]]-1))</f>
        <v>-1.786184356563199</v>
      </c>
    </row>
    <row r="2970" spans="1:15" x14ac:dyDescent="0.25">
      <c r="A2970">
        <v>180939415</v>
      </c>
      <c r="B2970" s="1" t="s">
        <v>16</v>
      </c>
      <c r="C2970" s="1" t="s">
        <v>3134</v>
      </c>
      <c r="D2970" s="1" t="s">
        <v>7043</v>
      </c>
      <c r="E2970" s="1" t="s">
        <v>75</v>
      </c>
      <c r="F2970" s="1" t="s">
        <v>50</v>
      </c>
      <c r="G2970" s="2">
        <v>44277</v>
      </c>
      <c r="H2970" s="3">
        <v>0.8305555555555556</v>
      </c>
      <c r="I2970">
        <v>18076168</v>
      </c>
      <c r="J2970">
        <v>6</v>
      </c>
      <c r="K2970" s="1" t="s">
        <v>5839</v>
      </c>
      <c r="L2970">
        <v>0</v>
      </c>
      <c r="M2970" s="4">
        <v>3.0108795210000001</v>
      </c>
      <c r="N2970" s="5">
        <v>16761.98</v>
      </c>
      <c r="O2970" s="5">
        <f>IF(March_21[[#This Row],[WIN_OSE]]=0,('Summary Sheet'!$O$1)-('Summary Sheet'!$O$1*2%),-'Summary Sheet'!$O$1*(March_21[[#This Row],[BSP]]-1))</f>
        <v>1.96</v>
      </c>
    </row>
    <row r="2971" spans="1:15" x14ac:dyDescent="0.25">
      <c r="A2971">
        <v>180939417</v>
      </c>
      <c r="B2971" s="1" t="s">
        <v>16</v>
      </c>
      <c r="C2971" s="1" t="s">
        <v>3134</v>
      </c>
      <c r="D2971" s="1" t="s">
        <v>7043</v>
      </c>
      <c r="E2971" s="1" t="s">
        <v>308</v>
      </c>
      <c r="F2971" s="1" t="s">
        <v>35</v>
      </c>
      <c r="G2971" s="2">
        <v>44277</v>
      </c>
      <c r="H2971" s="3">
        <v>0.84513888888888888</v>
      </c>
      <c r="I2971">
        <v>38793094</v>
      </c>
      <c r="J2971">
        <v>2</v>
      </c>
      <c r="K2971" s="1" t="s">
        <v>6782</v>
      </c>
      <c r="L2971">
        <v>0</v>
      </c>
      <c r="M2971" s="4">
        <v>2.9011714831881914</v>
      </c>
      <c r="N2971" s="5">
        <v>21688.6</v>
      </c>
      <c r="O2971" s="5">
        <f>IF(March_21[[#This Row],[WIN_OSE]]=0,('Summary Sheet'!$O$1)-('Summary Sheet'!$O$1*2%),-'Summary Sheet'!$O$1*(March_21[[#This Row],[BSP]]-1))</f>
        <v>1.96</v>
      </c>
    </row>
    <row r="2972" spans="1:15" x14ac:dyDescent="0.25">
      <c r="A2972">
        <v>180939419</v>
      </c>
      <c r="B2972" s="1" t="s">
        <v>16</v>
      </c>
      <c r="C2972" s="1" t="s">
        <v>3134</v>
      </c>
      <c r="D2972" s="1" t="s">
        <v>7043</v>
      </c>
      <c r="E2972" s="1" t="s">
        <v>64</v>
      </c>
      <c r="F2972" s="1" t="s">
        <v>35</v>
      </c>
      <c r="G2972" s="2">
        <v>44277</v>
      </c>
      <c r="H2972" s="3">
        <v>0.85972222222222228</v>
      </c>
      <c r="I2972">
        <v>21376428</v>
      </c>
      <c r="J2972">
        <v>6</v>
      </c>
      <c r="K2972" s="1" t="s">
        <v>5846</v>
      </c>
      <c r="L2972">
        <v>0</v>
      </c>
      <c r="M2972" s="4">
        <v>3.05</v>
      </c>
      <c r="N2972" s="5">
        <v>12846.12</v>
      </c>
      <c r="O2972" s="5">
        <f>IF(March_21[[#This Row],[WIN_OSE]]=0,('Summary Sheet'!$O$1)-('Summary Sheet'!$O$1*2%),-'Summary Sheet'!$O$1*(March_21[[#This Row],[BSP]]-1))</f>
        <v>1.96</v>
      </c>
    </row>
    <row r="2973" spans="1:15" x14ac:dyDescent="0.25">
      <c r="A2973">
        <v>180939421</v>
      </c>
      <c r="B2973" s="1" t="s">
        <v>16</v>
      </c>
      <c r="C2973" s="1" t="s">
        <v>3134</v>
      </c>
      <c r="D2973" s="1" t="s">
        <v>7043</v>
      </c>
      <c r="E2973" s="1" t="s">
        <v>346</v>
      </c>
      <c r="F2973" s="1" t="s">
        <v>35</v>
      </c>
      <c r="G2973" s="2">
        <v>44277</v>
      </c>
      <c r="H2973" s="3">
        <v>0.87083333333333335</v>
      </c>
      <c r="I2973">
        <v>38793093</v>
      </c>
      <c r="J2973">
        <v>1</v>
      </c>
      <c r="K2973" s="1" t="s">
        <v>6438</v>
      </c>
      <c r="L2973">
        <v>0</v>
      </c>
      <c r="M2973" s="4">
        <v>3.7</v>
      </c>
      <c r="N2973" s="5">
        <v>8895.02</v>
      </c>
      <c r="O2973" s="5">
        <f>IF(March_21[[#This Row],[WIN_OSE]]=0,('Summary Sheet'!$O$1)-('Summary Sheet'!$O$1*2%),-'Summary Sheet'!$O$1*(March_21[[#This Row],[BSP]]-1))</f>
        <v>1.96</v>
      </c>
    </row>
    <row r="2974" spans="1:15" x14ac:dyDescent="0.25">
      <c r="A2974">
        <v>180939423</v>
      </c>
      <c r="B2974" s="1" t="s">
        <v>16</v>
      </c>
      <c r="C2974" s="1" t="s">
        <v>3134</v>
      </c>
      <c r="D2974" s="1" t="s">
        <v>7043</v>
      </c>
      <c r="E2974" s="1" t="s">
        <v>75</v>
      </c>
      <c r="F2974" s="1" t="s">
        <v>50</v>
      </c>
      <c r="G2974" s="2">
        <v>44277</v>
      </c>
      <c r="H2974" s="3">
        <v>0.8833333333333333</v>
      </c>
      <c r="I2974">
        <v>36492953</v>
      </c>
      <c r="J2974">
        <v>3</v>
      </c>
      <c r="K2974" s="1" t="s">
        <v>1319</v>
      </c>
      <c r="L2974">
        <v>1</v>
      </c>
      <c r="M2974" s="4">
        <v>2.9009345715536616</v>
      </c>
      <c r="N2974" s="5">
        <v>7316.32</v>
      </c>
      <c r="O2974" s="5">
        <f>IF(March_21[[#This Row],[WIN_OSE]]=0,('Summary Sheet'!$O$1)-('Summary Sheet'!$O$1*2%),-'Summary Sheet'!$O$1*(March_21[[#This Row],[BSP]]-1))</f>
        <v>-3.8018691431073233</v>
      </c>
    </row>
    <row r="2975" spans="1:15" x14ac:dyDescent="0.25">
      <c r="A2975">
        <v>180939425</v>
      </c>
      <c r="B2975" s="1" t="s">
        <v>16</v>
      </c>
      <c r="C2975" s="1" t="s">
        <v>3134</v>
      </c>
      <c r="D2975" s="1" t="s">
        <v>7043</v>
      </c>
      <c r="E2975" s="1" t="s">
        <v>34</v>
      </c>
      <c r="F2975" s="1" t="s">
        <v>35</v>
      </c>
      <c r="G2975" s="2">
        <v>44277</v>
      </c>
      <c r="H2975" s="3">
        <v>0.89444444444444449</v>
      </c>
      <c r="I2975">
        <v>38726853</v>
      </c>
      <c r="J2975">
        <v>1</v>
      </c>
      <c r="K2975" s="1" t="s">
        <v>6568</v>
      </c>
      <c r="L2975">
        <v>0</v>
      </c>
      <c r="M2975" s="4">
        <v>2.345340996</v>
      </c>
      <c r="N2975" s="5">
        <v>27255.54</v>
      </c>
      <c r="O2975" s="5">
        <f>IF(March_21[[#This Row],[WIN_OSE]]=0,('Summary Sheet'!$O$1)-('Summary Sheet'!$O$1*2%),-'Summary Sheet'!$O$1*(March_21[[#This Row],[BSP]]-1))</f>
        <v>1.96</v>
      </c>
    </row>
    <row r="2976" spans="1:15" x14ac:dyDescent="0.25">
      <c r="A2976">
        <v>180939441</v>
      </c>
      <c r="B2976" s="1" t="s">
        <v>19</v>
      </c>
      <c r="C2976" s="1" t="s">
        <v>3141</v>
      </c>
      <c r="D2976" s="1" t="s">
        <v>7043</v>
      </c>
      <c r="E2976" s="1" t="s">
        <v>24</v>
      </c>
      <c r="F2976" s="1" t="s">
        <v>36</v>
      </c>
      <c r="G2976" s="2">
        <v>44277</v>
      </c>
      <c r="H2976" s="3">
        <v>0.7631944444444444</v>
      </c>
      <c r="I2976">
        <v>23966343</v>
      </c>
      <c r="J2976">
        <v>2</v>
      </c>
      <c r="K2976" s="1" t="s">
        <v>921</v>
      </c>
      <c r="L2976">
        <v>0</v>
      </c>
      <c r="M2976" s="4">
        <v>4.0593466039999999</v>
      </c>
      <c r="N2976" s="5">
        <v>5113.96</v>
      </c>
      <c r="O2976" s="5">
        <f>IF(March_21[[#This Row],[WIN_OSE]]=0,('Summary Sheet'!$O$1)-('Summary Sheet'!$O$1*2%),-'Summary Sheet'!$O$1*(March_21[[#This Row],[BSP]]-1))</f>
        <v>1.96</v>
      </c>
    </row>
    <row r="2977" spans="1:15" x14ac:dyDescent="0.25">
      <c r="A2977">
        <v>180939443</v>
      </c>
      <c r="B2977" s="1" t="s">
        <v>19</v>
      </c>
      <c r="C2977" s="1" t="s">
        <v>3141</v>
      </c>
      <c r="D2977" s="1" t="s">
        <v>7043</v>
      </c>
      <c r="E2977" s="1" t="s">
        <v>65</v>
      </c>
      <c r="F2977" s="1" t="s">
        <v>36</v>
      </c>
      <c r="G2977" s="2">
        <v>44277</v>
      </c>
      <c r="H2977" s="3">
        <v>0.77500000000000002</v>
      </c>
      <c r="I2977">
        <v>28727252</v>
      </c>
      <c r="J2977">
        <v>3</v>
      </c>
      <c r="K2977" s="1" t="s">
        <v>3515</v>
      </c>
      <c r="L2977">
        <v>1</v>
      </c>
      <c r="M2977" s="4">
        <v>1.897319170195916</v>
      </c>
      <c r="N2977" s="5">
        <v>22077.82</v>
      </c>
      <c r="O2977" s="5">
        <f>IF(March_21[[#This Row],[WIN_OSE]]=0,('Summary Sheet'!$O$1)-('Summary Sheet'!$O$1*2%),-'Summary Sheet'!$O$1*(March_21[[#This Row],[BSP]]-1))</f>
        <v>-1.794638340391832</v>
      </c>
    </row>
    <row r="2978" spans="1:15" x14ac:dyDescent="0.25">
      <c r="A2978">
        <v>180939445</v>
      </c>
      <c r="B2978" s="1" t="s">
        <v>19</v>
      </c>
      <c r="C2978" s="1" t="s">
        <v>3141</v>
      </c>
      <c r="D2978" s="1" t="s">
        <v>7043</v>
      </c>
      <c r="E2978" s="1" t="s">
        <v>24</v>
      </c>
      <c r="F2978" s="1" t="s">
        <v>36</v>
      </c>
      <c r="G2978" s="2">
        <v>44277</v>
      </c>
      <c r="H2978" s="3">
        <v>0.78541666666666665</v>
      </c>
      <c r="I2978">
        <v>6095078</v>
      </c>
      <c r="J2978">
        <v>4</v>
      </c>
      <c r="K2978" s="1" t="s">
        <v>5854</v>
      </c>
      <c r="L2978">
        <v>0</v>
      </c>
      <c r="M2978" s="4">
        <v>4.3400183300000004</v>
      </c>
      <c r="N2978" s="5">
        <v>6594.62</v>
      </c>
      <c r="O2978" s="5">
        <f>IF(March_21[[#This Row],[WIN_OSE]]=0,('Summary Sheet'!$O$1)-('Summary Sheet'!$O$1*2%),-'Summary Sheet'!$O$1*(March_21[[#This Row],[BSP]]-1))</f>
        <v>1.96</v>
      </c>
    </row>
    <row r="2979" spans="1:15" x14ac:dyDescent="0.25">
      <c r="A2979">
        <v>180939447</v>
      </c>
      <c r="B2979" s="1" t="s">
        <v>19</v>
      </c>
      <c r="C2979" s="1" t="s">
        <v>3141</v>
      </c>
      <c r="D2979" s="1" t="s">
        <v>7043</v>
      </c>
      <c r="E2979" s="1" t="s">
        <v>32</v>
      </c>
      <c r="F2979" s="1" t="s">
        <v>36</v>
      </c>
      <c r="G2979" s="2">
        <v>44277</v>
      </c>
      <c r="H2979" s="3">
        <v>0.79791666666666672</v>
      </c>
      <c r="I2979">
        <v>24567271</v>
      </c>
      <c r="J2979">
        <v>1</v>
      </c>
      <c r="K2979" s="1" t="s">
        <v>4061</v>
      </c>
      <c r="L2979">
        <v>0</v>
      </c>
      <c r="M2979" s="4">
        <v>4.3482391821619633</v>
      </c>
      <c r="N2979" s="5">
        <v>5626.1</v>
      </c>
      <c r="O2979" s="5">
        <f>IF(March_21[[#This Row],[WIN_OSE]]=0,('Summary Sheet'!$O$1)-('Summary Sheet'!$O$1*2%),-'Summary Sheet'!$O$1*(March_21[[#This Row],[BSP]]-1))</f>
        <v>1.96</v>
      </c>
    </row>
    <row r="2980" spans="1:15" x14ac:dyDescent="0.25">
      <c r="A2980">
        <v>180939449</v>
      </c>
      <c r="B2980" s="1" t="s">
        <v>19</v>
      </c>
      <c r="C2980" s="1" t="s">
        <v>3141</v>
      </c>
      <c r="D2980" s="1" t="s">
        <v>7043</v>
      </c>
      <c r="E2980" s="1" t="s">
        <v>41</v>
      </c>
      <c r="F2980" s="1" t="s">
        <v>36</v>
      </c>
      <c r="G2980" s="2">
        <v>44277</v>
      </c>
      <c r="H2980" s="3">
        <v>0.80972222222222223</v>
      </c>
      <c r="I2980">
        <v>36766450</v>
      </c>
      <c r="J2980">
        <v>5</v>
      </c>
      <c r="K2980" s="1" t="s">
        <v>5465</v>
      </c>
      <c r="L2980">
        <v>0</v>
      </c>
      <c r="M2980" s="4">
        <v>4.3781349256728932</v>
      </c>
      <c r="N2980" s="5">
        <v>6280.76</v>
      </c>
      <c r="O2980" s="5">
        <f>IF(March_21[[#This Row],[WIN_OSE]]=0,('Summary Sheet'!$O$1)-('Summary Sheet'!$O$1*2%),-'Summary Sheet'!$O$1*(March_21[[#This Row],[BSP]]-1))</f>
        <v>1.96</v>
      </c>
    </row>
    <row r="2981" spans="1:15" x14ac:dyDescent="0.25">
      <c r="A2981">
        <v>180939451</v>
      </c>
      <c r="B2981" s="1" t="s">
        <v>19</v>
      </c>
      <c r="C2981" s="1" t="s">
        <v>3141</v>
      </c>
      <c r="D2981" s="1" t="s">
        <v>7043</v>
      </c>
      <c r="E2981" s="1" t="s">
        <v>39</v>
      </c>
      <c r="F2981" s="1" t="s">
        <v>36</v>
      </c>
      <c r="G2981" s="2">
        <v>44277</v>
      </c>
      <c r="H2981" s="3">
        <v>0.82013888888888886</v>
      </c>
      <c r="I2981">
        <v>36630158</v>
      </c>
      <c r="J2981">
        <v>2</v>
      </c>
      <c r="K2981" s="1" t="s">
        <v>6955</v>
      </c>
      <c r="L2981">
        <v>0</v>
      </c>
      <c r="M2981" s="4">
        <v>3.3505335768182158</v>
      </c>
      <c r="N2981" s="5">
        <v>12597.26</v>
      </c>
      <c r="O2981" s="5">
        <f>IF(March_21[[#This Row],[WIN_OSE]]=0,('Summary Sheet'!$O$1)-('Summary Sheet'!$O$1*2%),-'Summary Sheet'!$O$1*(March_21[[#This Row],[BSP]]-1))</f>
        <v>1.96</v>
      </c>
    </row>
    <row r="2982" spans="1:15" x14ac:dyDescent="0.25">
      <c r="A2982">
        <v>180939453</v>
      </c>
      <c r="B2982" s="1" t="s">
        <v>19</v>
      </c>
      <c r="C2982" s="1" t="s">
        <v>3141</v>
      </c>
      <c r="D2982" s="1" t="s">
        <v>7043</v>
      </c>
      <c r="E2982" s="1" t="s">
        <v>47</v>
      </c>
      <c r="F2982" s="1" t="s">
        <v>36</v>
      </c>
      <c r="G2982" s="2">
        <v>44277</v>
      </c>
      <c r="H2982" s="3">
        <v>0.83194444444444449</v>
      </c>
      <c r="I2982">
        <v>28727291</v>
      </c>
      <c r="J2982">
        <v>6</v>
      </c>
      <c r="K2982" s="1" t="s">
        <v>4036</v>
      </c>
      <c r="L2982">
        <v>0</v>
      </c>
      <c r="M2982" s="4">
        <v>2.7188627012029976</v>
      </c>
      <c r="N2982" s="5">
        <v>16530.82</v>
      </c>
      <c r="O2982" s="5">
        <f>IF(March_21[[#This Row],[WIN_OSE]]=0,('Summary Sheet'!$O$1)-('Summary Sheet'!$O$1*2%),-'Summary Sheet'!$O$1*(March_21[[#This Row],[BSP]]-1))</f>
        <v>1.96</v>
      </c>
    </row>
    <row r="2983" spans="1:15" x14ac:dyDescent="0.25">
      <c r="A2983">
        <v>180939455</v>
      </c>
      <c r="B2983" s="1" t="s">
        <v>19</v>
      </c>
      <c r="C2983" s="1" t="s">
        <v>3141</v>
      </c>
      <c r="D2983" s="1" t="s">
        <v>7043</v>
      </c>
      <c r="E2983" s="1" t="s">
        <v>32</v>
      </c>
      <c r="F2983" s="1" t="s">
        <v>36</v>
      </c>
      <c r="G2983" s="2">
        <v>44277</v>
      </c>
      <c r="H2983" s="3">
        <v>0.84166666666666667</v>
      </c>
      <c r="I2983">
        <v>27090139</v>
      </c>
      <c r="J2983">
        <v>1</v>
      </c>
      <c r="K2983" s="1" t="s">
        <v>6696</v>
      </c>
      <c r="L2983">
        <v>0</v>
      </c>
      <c r="M2983" s="4">
        <v>3.5</v>
      </c>
      <c r="N2983" s="5">
        <v>27811.74</v>
      </c>
      <c r="O2983" s="5">
        <f>IF(March_21[[#This Row],[WIN_OSE]]=0,('Summary Sheet'!$O$1)-('Summary Sheet'!$O$1*2%),-'Summary Sheet'!$O$1*(March_21[[#This Row],[BSP]]-1))</f>
        <v>1.96</v>
      </c>
    </row>
    <row r="2984" spans="1:15" x14ac:dyDescent="0.25">
      <c r="A2984">
        <v>180939457</v>
      </c>
      <c r="B2984" s="1" t="s">
        <v>19</v>
      </c>
      <c r="C2984" s="1" t="s">
        <v>3141</v>
      </c>
      <c r="D2984" s="1" t="s">
        <v>7043</v>
      </c>
      <c r="E2984" s="1" t="s">
        <v>30</v>
      </c>
      <c r="F2984" s="1" t="s">
        <v>36</v>
      </c>
      <c r="G2984" s="2">
        <v>44277</v>
      </c>
      <c r="H2984" s="3">
        <v>0.8520833333333333</v>
      </c>
      <c r="I2984">
        <v>21003402</v>
      </c>
      <c r="J2984">
        <v>3</v>
      </c>
      <c r="K2984" s="1" t="s">
        <v>5464</v>
      </c>
      <c r="L2984">
        <v>0</v>
      </c>
      <c r="M2984" s="4">
        <v>4.3</v>
      </c>
      <c r="N2984" s="5">
        <v>7860.58</v>
      </c>
      <c r="O2984" s="5">
        <f>IF(March_21[[#This Row],[WIN_OSE]]=0,('Summary Sheet'!$O$1)-('Summary Sheet'!$O$1*2%),-'Summary Sheet'!$O$1*(March_21[[#This Row],[BSP]]-1))</f>
        <v>1.96</v>
      </c>
    </row>
    <row r="2985" spans="1:15" x14ac:dyDescent="0.25">
      <c r="A2985">
        <v>180939459</v>
      </c>
      <c r="B2985" s="1" t="s">
        <v>19</v>
      </c>
      <c r="C2985" s="1" t="s">
        <v>3141</v>
      </c>
      <c r="D2985" s="1" t="s">
        <v>7043</v>
      </c>
      <c r="E2985" s="1" t="s">
        <v>39</v>
      </c>
      <c r="F2985" s="1" t="s">
        <v>36</v>
      </c>
      <c r="G2985" s="2">
        <v>44277</v>
      </c>
      <c r="H2985" s="3">
        <v>0.86527777777777781</v>
      </c>
      <c r="I2985">
        <v>28688375</v>
      </c>
      <c r="J2985">
        <v>1</v>
      </c>
      <c r="K2985" s="1" t="s">
        <v>5471</v>
      </c>
      <c r="L2985">
        <v>0</v>
      </c>
      <c r="M2985" s="4">
        <v>2.68</v>
      </c>
      <c r="N2985" s="5">
        <v>18177.36</v>
      </c>
      <c r="O2985" s="5">
        <f>IF(March_21[[#This Row],[WIN_OSE]]=0,('Summary Sheet'!$O$1)-('Summary Sheet'!$O$1*2%),-'Summary Sheet'!$O$1*(March_21[[#This Row],[BSP]]-1))</f>
        <v>1.96</v>
      </c>
    </row>
    <row r="2986" spans="1:15" x14ac:dyDescent="0.25">
      <c r="A2986">
        <v>180939461</v>
      </c>
      <c r="B2986" s="1" t="s">
        <v>19</v>
      </c>
      <c r="C2986" s="1" t="s">
        <v>3141</v>
      </c>
      <c r="D2986" s="1" t="s">
        <v>7043</v>
      </c>
      <c r="E2986" s="1" t="s">
        <v>20</v>
      </c>
      <c r="F2986" s="1" t="s">
        <v>36</v>
      </c>
      <c r="G2986" s="2">
        <v>44277</v>
      </c>
      <c r="H2986" s="3">
        <v>0.87569444444444444</v>
      </c>
      <c r="I2986">
        <v>38623263</v>
      </c>
      <c r="J2986">
        <v>1</v>
      </c>
      <c r="K2986" s="1" t="s">
        <v>5172</v>
      </c>
      <c r="L2986">
        <v>0</v>
      </c>
      <c r="M2986" s="4">
        <v>3.95</v>
      </c>
      <c r="N2986" s="5">
        <v>13695.06</v>
      </c>
      <c r="O2986" s="5">
        <f>IF(March_21[[#This Row],[WIN_OSE]]=0,('Summary Sheet'!$O$1)-('Summary Sheet'!$O$1*2%),-'Summary Sheet'!$O$1*(March_21[[#This Row],[BSP]]-1))</f>
        <v>1.96</v>
      </c>
    </row>
    <row r="2987" spans="1:15" x14ac:dyDescent="0.25">
      <c r="A2987">
        <v>180939463</v>
      </c>
      <c r="B2987" s="1" t="s">
        <v>19</v>
      </c>
      <c r="C2987" s="1" t="s">
        <v>3141</v>
      </c>
      <c r="D2987" s="1" t="s">
        <v>7043</v>
      </c>
      <c r="E2987" s="1" t="s">
        <v>32</v>
      </c>
      <c r="F2987" s="1" t="s">
        <v>36</v>
      </c>
      <c r="G2987" s="2">
        <v>44277</v>
      </c>
      <c r="H2987" s="3">
        <v>0.88611111111111107</v>
      </c>
      <c r="I2987">
        <v>36766474</v>
      </c>
      <c r="J2987">
        <v>5</v>
      </c>
      <c r="K2987" s="1" t="s">
        <v>1270</v>
      </c>
      <c r="L2987">
        <v>1</v>
      </c>
      <c r="M2987" s="4">
        <v>3.2598177914991169</v>
      </c>
      <c r="N2987" s="5">
        <v>16840.740000000002</v>
      </c>
      <c r="O2987" s="5">
        <f>IF(March_21[[#This Row],[WIN_OSE]]=0,('Summary Sheet'!$O$1)-('Summary Sheet'!$O$1*2%),-'Summary Sheet'!$O$1*(March_21[[#This Row],[BSP]]-1))</f>
        <v>-4.5196355829982338</v>
      </c>
    </row>
    <row r="2988" spans="1:15" x14ac:dyDescent="0.25">
      <c r="A2988">
        <v>180940467</v>
      </c>
      <c r="B2988" s="1" t="s">
        <v>16</v>
      </c>
      <c r="C2988" s="1" t="s">
        <v>3119</v>
      </c>
      <c r="D2988" s="1" t="s">
        <v>7043</v>
      </c>
      <c r="E2988" s="1" t="s">
        <v>39</v>
      </c>
      <c r="F2988" s="1" t="s">
        <v>25</v>
      </c>
      <c r="G2988" s="2">
        <v>44277</v>
      </c>
      <c r="H2988" s="3">
        <v>0.76180555555555551</v>
      </c>
      <c r="I2988">
        <v>28618422</v>
      </c>
      <c r="J2988">
        <v>1</v>
      </c>
      <c r="K2988" s="1" t="s">
        <v>6859</v>
      </c>
      <c r="L2988">
        <v>0</v>
      </c>
      <c r="M2988" s="4">
        <v>2.82</v>
      </c>
      <c r="N2988" s="5">
        <v>15031.28</v>
      </c>
      <c r="O2988" s="5">
        <f>IF(March_21[[#This Row],[WIN_OSE]]=0,('Summary Sheet'!$O$1)-('Summary Sheet'!$O$1*2%),-'Summary Sheet'!$O$1*(March_21[[#This Row],[BSP]]-1))</f>
        <v>1.96</v>
      </c>
    </row>
    <row r="2989" spans="1:15" x14ac:dyDescent="0.25">
      <c r="A2989">
        <v>180940469</v>
      </c>
      <c r="B2989" s="1" t="s">
        <v>16</v>
      </c>
      <c r="C2989" s="1" t="s">
        <v>3119</v>
      </c>
      <c r="D2989" s="1" t="s">
        <v>7043</v>
      </c>
      <c r="E2989" s="1" t="s">
        <v>24</v>
      </c>
      <c r="F2989" s="1" t="s">
        <v>25</v>
      </c>
      <c r="G2989" s="2">
        <v>44277</v>
      </c>
      <c r="H2989" s="3">
        <v>0.7729166666666667</v>
      </c>
      <c r="I2989">
        <v>36114920</v>
      </c>
      <c r="J2989">
        <v>4</v>
      </c>
      <c r="K2989" s="1" t="s">
        <v>4918</v>
      </c>
      <c r="L2989">
        <v>1</v>
      </c>
      <c r="M2989" s="4">
        <v>4.5301385036474677</v>
      </c>
      <c r="N2989" s="5">
        <v>7330.98</v>
      </c>
      <c r="O2989" s="5">
        <f>IF(March_21[[#This Row],[WIN_OSE]]=0,('Summary Sheet'!$O$1)-('Summary Sheet'!$O$1*2%),-'Summary Sheet'!$O$1*(March_21[[#This Row],[BSP]]-1))</f>
        <v>-7.0602770072949355</v>
      </c>
    </row>
    <row r="2990" spans="1:15" x14ac:dyDescent="0.25">
      <c r="A2990">
        <v>180940471</v>
      </c>
      <c r="B2990" s="1" t="s">
        <v>16</v>
      </c>
      <c r="C2990" s="1" t="s">
        <v>3119</v>
      </c>
      <c r="D2990" s="1" t="s">
        <v>7043</v>
      </c>
      <c r="E2990" s="1" t="s">
        <v>39</v>
      </c>
      <c r="F2990" s="1" t="s">
        <v>25</v>
      </c>
      <c r="G2990" s="2">
        <v>44277</v>
      </c>
      <c r="H2990" s="3">
        <v>0.78333333333333333</v>
      </c>
      <c r="I2990">
        <v>38662771</v>
      </c>
      <c r="J2990">
        <v>1</v>
      </c>
      <c r="K2990" s="1" t="s">
        <v>5485</v>
      </c>
      <c r="L2990">
        <v>1</v>
      </c>
      <c r="M2990" s="4">
        <v>2.56</v>
      </c>
      <c r="N2990" s="5">
        <v>17940.7</v>
      </c>
      <c r="O2990" s="5">
        <f>IF(March_21[[#This Row],[WIN_OSE]]=0,('Summary Sheet'!$O$1)-('Summary Sheet'!$O$1*2%),-'Summary Sheet'!$O$1*(March_21[[#This Row],[BSP]]-1))</f>
        <v>-3.12</v>
      </c>
    </row>
    <row r="2991" spans="1:15" x14ac:dyDescent="0.25">
      <c r="A2991">
        <v>180940473</v>
      </c>
      <c r="B2991" s="1" t="s">
        <v>16</v>
      </c>
      <c r="C2991" s="1" t="s">
        <v>3119</v>
      </c>
      <c r="D2991" s="1" t="s">
        <v>7043</v>
      </c>
      <c r="E2991" s="1" t="s">
        <v>75</v>
      </c>
      <c r="F2991" s="1" t="s">
        <v>28</v>
      </c>
      <c r="G2991" s="2">
        <v>44277</v>
      </c>
      <c r="H2991" s="3">
        <v>0.79652777777777772</v>
      </c>
      <c r="I2991">
        <v>38220104</v>
      </c>
      <c r="J2991">
        <v>1</v>
      </c>
      <c r="K2991" s="1" t="s">
        <v>3423</v>
      </c>
      <c r="L2991">
        <v>1</v>
      </c>
      <c r="M2991" s="4">
        <v>2.978063262</v>
      </c>
      <c r="N2991" s="5">
        <v>16469.88</v>
      </c>
      <c r="O2991" s="5">
        <f>IF(March_21[[#This Row],[WIN_OSE]]=0,('Summary Sheet'!$O$1)-('Summary Sheet'!$O$1*2%),-'Summary Sheet'!$O$1*(March_21[[#This Row],[BSP]]-1))</f>
        <v>-3.9561265240000001</v>
      </c>
    </row>
    <row r="2992" spans="1:15" x14ac:dyDescent="0.25">
      <c r="A2992">
        <v>180940475</v>
      </c>
      <c r="B2992" s="1" t="s">
        <v>16</v>
      </c>
      <c r="C2992" s="1" t="s">
        <v>3119</v>
      </c>
      <c r="D2992" s="1" t="s">
        <v>7043</v>
      </c>
      <c r="E2992" s="1" t="s">
        <v>41</v>
      </c>
      <c r="F2992" s="1" t="s">
        <v>25</v>
      </c>
      <c r="G2992" s="2">
        <v>44277</v>
      </c>
      <c r="H2992" s="3">
        <v>0.80833333333333335</v>
      </c>
      <c r="I2992">
        <v>37696845</v>
      </c>
      <c r="J2992">
        <v>3</v>
      </c>
      <c r="K2992" s="1" t="s">
        <v>551</v>
      </c>
      <c r="L2992">
        <v>1</v>
      </c>
      <c r="M2992" s="4">
        <v>4.0999999999999996</v>
      </c>
      <c r="N2992" s="5">
        <v>18486.78</v>
      </c>
      <c r="O2992" s="5">
        <f>IF(March_21[[#This Row],[WIN_OSE]]=0,('Summary Sheet'!$O$1)-('Summary Sheet'!$O$1*2%),-'Summary Sheet'!$O$1*(March_21[[#This Row],[BSP]]-1))</f>
        <v>-6.1999999999999993</v>
      </c>
    </row>
    <row r="2993" spans="1:15" x14ac:dyDescent="0.25">
      <c r="A2993">
        <v>180940477</v>
      </c>
      <c r="B2993" s="1" t="s">
        <v>16</v>
      </c>
      <c r="C2993" s="1" t="s">
        <v>3119</v>
      </c>
      <c r="D2993" s="1" t="s">
        <v>7043</v>
      </c>
      <c r="E2993" s="1" t="s">
        <v>24</v>
      </c>
      <c r="F2993" s="1" t="s">
        <v>25</v>
      </c>
      <c r="G2993" s="2">
        <v>44277</v>
      </c>
      <c r="H2993" s="3">
        <v>0.82222222222222219</v>
      </c>
      <c r="I2993">
        <v>35858804</v>
      </c>
      <c r="J2993">
        <v>4</v>
      </c>
      <c r="K2993" s="1" t="s">
        <v>6957</v>
      </c>
      <c r="L2993">
        <v>1</v>
      </c>
      <c r="M2993" s="4">
        <v>3.95</v>
      </c>
      <c r="N2993" s="5">
        <v>11044.08</v>
      </c>
      <c r="O2993" s="5">
        <f>IF(March_21[[#This Row],[WIN_OSE]]=0,('Summary Sheet'!$O$1)-('Summary Sheet'!$O$1*2%),-'Summary Sheet'!$O$1*(March_21[[#This Row],[BSP]]-1))</f>
        <v>-5.9</v>
      </c>
    </row>
    <row r="2994" spans="1:15" x14ac:dyDescent="0.25">
      <c r="A2994">
        <v>180940479</v>
      </c>
      <c r="B2994" s="1" t="s">
        <v>16</v>
      </c>
      <c r="C2994" s="1" t="s">
        <v>3119</v>
      </c>
      <c r="D2994" s="1" t="s">
        <v>7043</v>
      </c>
      <c r="E2994" s="1" t="s">
        <v>43</v>
      </c>
      <c r="F2994" s="1" t="s">
        <v>25</v>
      </c>
      <c r="G2994" s="2">
        <v>44277</v>
      </c>
      <c r="H2994" s="3">
        <v>0.8354166666666667</v>
      </c>
      <c r="I2994">
        <v>37215621</v>
      </c>
      <c r="J2994">
        <v>3</v>
      </c>
      <c r="K2994" s="1" t="s">
        <v>3498</v>
      </c>
      <c r="L2994">
        <v>0</v>
      </c>
      <c r="M2994" s="4">
        <v>3.9479824190000001</v>
      </c>
      <c r="N2994" s="5">
        <v>9804.2000000000007</v>
      </c>
      <c r="O2994" s="5">
        <f>IF(March_21[[#This Row],[WIN_OSE]]=0,('Summary Sheet'!$O$1)-('Summary Sheet'!$O$1*2%),-'Summary Sheet'!$O$1*(March_21[[#This Row],[BSP]]-1))</f>
        <v>1.96</v>
      </c>
    </row>
    <row r="2995" spans="1:15" x14ac:dyDescent="0.25">
      <c r="A2995">
        <v>180940481</v>
      </c>
      <c r="B2995" s="1" t="s">
        <v>16</v>
      </c>
      <c r="C2995" s="1" t="s">
        <v>3119</v>
      </c>
      <c r="D2995" s="1" t="s">
        <v>7043</v>
      </c>
      <c r="E2995" s="1" t="s">
        <v>45</v>
      </c>
      <c r="F2995" s="1" t="s">
        <v>28</v>
      </c>
      <c r="G2995" s="2">
        <v>44277</v>
      </c>
      <c r="H2995" s="3">
        <v>0.84930555555555554</v>
      </c>
      <c r="I2995">
        <v>35838112</v>
      </c>
      <c r="J2995">
        <v>5</v>
      </c>
      <c r="K2995" s="1" t="s">
        <v>6700</v>
      </c>
      <c r="L2995">
        <v>1</v>
      </c>
      <c r="M2995" s="4">
        <v>2.8785733877033275</v>
      </c>
      <c r="N2995" s="5">
        <v>8823.2999999999993</v>
      </c>
      <c r="O2995" s="5">
        <f>IF(March_21[[#This Row],[WIN_OSE]]=0,('Summary Sheet'!$O$1)-('Summary Sheet'!$O$1*2%),-'Summary Sheet'!$O$1*(March_21[[#This Row],[BSP]]-1))</f>
        <v>-3.757146775406655</v>
      </c>
    </row>
    <row r="2996" spans="1:15" x14ac:dyDescent="0.25">
      <c r="A2996">
        <v>180940483</v>
      </c>
      <c r="B2996" s="1" t="s">
        <v>16</v>
      </c>
      <c r="C2996" s="1" t="s">
        <v>3119</v>
      </c>
      <c r="D2996" s="1" t="s">
        <v>7043</v>
      </c>
      <c r="E2996" s="1" t="s">
        <v>41</v>
      </c>
      <c r="F2996" s="1" t="s">
        <v>25</v>
      </c>
      <c r="G2996" s="2">
        <v>44277</v>
      </c>
      <c r="H2996" s="3">
        <v>0.86319444444444449</v>
      </c>
      <c r="I2996">
        <v>26703046</v>
      </c>
      <c r="J2996">
        <v>1</v>
      </c>
      <c r="K2996" s="1" t="s">
        <v>652</v>
      </c>
      <c r="L2996">
        <v>0</v>
      </c>
      <c r="M2996" s="4">
        <v>3.3</v>
      </c>
      <c r="N2996" s="5">
        <v>11947.56</v>
      </c>
      <c r="O2996" s="5">
        <f>IF(March_21[[#This Row],[WIN_OSE]]=0,('Summary Sheet'!$O$1)-('Summary Sheet'!$O$1*2%),-'Summary Sheet'!$O$1*(March_21[[#This Row],[BSP]]-1))</f>
        <v>1.96</v>
      </c>
    </row>
    <row r="2997" spans="1:15" x14ac:dyDescent="0.25">
      <c r="A2997">
        <v>180940485</v>
      </c>
      <c r="B2997" s="1" t="s">
        <v>16</v>
      </c>
      <c r="C2997" s="1" t="s">
        <v>3119</v>
      </c>
      <c r="D2997" s="1" t="s">
        <v>7043</v>
      </c>
      <c r="E2997" s="1" t="s">
        <v>41</v>
      </c>
      <c r="F2997" s="1" t="s">
        <v>25</v>
      </c>
      <c r="G2997" s="2">
        <v>44277</v>
      </c>
      <c r="H2997" s="3">
        <v>0.87638888888888888</v>
      </c>
      <c r="I2997">
        <v>35628501</v>
      </c>
      <c r="J2997">
        <v>6</v>
      </c>
      <c r="K2997" s="1" t="s">
        <v>844</v>
      </c>
      <c r="L2997">
        <v>0</v>
      </c>
      <c r="M2997" s="4">
        <v>2.5979312471948228</v>
      </c>
      <c r="N2997" s="5">
        <v>8367.7800000000007</v>
      </c>
      <c r="O2997" s="5">
        <f>IF(March_21[[#This Row],[WIN_OSE]]=0,('Summary Sheet'!$O$1)-('Summary Sheet'!$O$1*2%),-'Summary Sheet'!$O$1*(March_21[[#This Row],[BSP]]-1))</f>
        <v>1.96</v>
      </c>
    </row>
    <row r="2998" spans="1:15" x14ac:dyDescent="0.25">
      <c r="A2998">
        <v>180940487</v>
      </c>
      <c r="B2998" s="1" t="s">
        <v>16</v>
      </c>
      <c r="C2998" s="1" t="s">
        <v>3119</v>
      </c>
      <c r="D2998" s="1" t="s">
        <v>7043</v>
      </c>
      <c r="E2998" s="1" t="s">
        <v>24</v>
      </c>
      <c r="F2998" s="1" t="s">
        <v>25</v>
      </c>
      <c r="G2998" s="2">
        <v>44277</v>
      </c>
      <c r="H2998" s="3">
        <v>0.88749999999999996</v>
      </c>
      <c r="I2998">
        <v>38480920</v>
      </c>
      <c r="J2998">
        <v>5</v>
      </c>
      <c r="K2998" s="1" t="s">
        <v>4389</v>
      </c>
      <c r="L2998">
        <v>0</v>
      </c>
      <c r="M2998" s="4">
        <v>3.4</v>
      </c>
      <c r="N2998" s="5">
        <v>4681.78</v>
      </c>
      <c r="O2998" s="5">
        <f>IF(March_21[[#This Row],[WIN_OSE]]=0,('Summary Sheet'!$O$1)-('Summary Sheet'!$O$1*2%),-'Summary Sheet'!$O$1*(March_21[[#This Row],[BSP]]-1))</f>
        <v>1.96</v>
      </c>
    </row>
    <row r="2999" spans="1:15" x14ac:dyDescent="0.25">
      <c r="A2999">
        <v>180940500</v>
      </c>
      <c r="B2999" s="1" t="s">
        <v>19</v>
      </c>
      <c r="C2999" s="1" t="s">
        <v>3132</v>
      </c>
      <c r="D2999" s="1" t="s">
        <v>7043</v>
      </c>
      <c r="E2999" s="1" t="s">
        <v>30</v>
      </c>
      <c r="F2999" s="1" t="s">
        <v>42</v>
      </c>
      <c r="G2999" s="2">
        <v>44277</v>
      </c>
      <c r="H2999" s="3">
        <v>0.46736111111111112</v>
      </c>
      <c r="I2999">
        <v>35340691</v>
      </c>
      <c r="J2999">
        <v>3</v>
      </c>
      <c r="K2999" s="1" t="s">
        <v>6881</v>
      </c>
      <c r="L2999">
        <v>0</v>
      </c>
      <c r="M2999" s="4">
        <v>3.7524732670000001</v>
      </c>
      <c r="N2999" s="5">
        <v>7940.08</v>
      </c>
      <c r="O2999" s="5">
        <f>IF(March_21[[#This Row],[WIN_OSE]]=0,('Summary Sheet'!$O$1)-('Summary Sheet'!$O$1*2%),-'Summary Sheet'!$O$1*(March_21[[#This Row],[BSP]]-1))</f>
        <v>1.96</v>
      </c>
    </row>
    <row r="3000" spans="1:15" x14ac:dyDescent="0.25">
      <c r="A3000">
        <v>180940502</v>
      </c>
      <c r="B3000" s="1" t="s">
        <v>19</v>
      </c>
      <c r="C3000" s="1" t="s">
        <v>3132</v>
      </c>
      <c r="D3000" s="1" t="s">
        <v>7043</v>
      </c>
      <c r="E3000" s="1" t="s">
        <v>24</v>
      </c>
      <c r="F3000" s="1" t="s">
        <v>42</v>
      </c>
      <c r="G3000" s="2">
        <v>44277</v>
      </c>
      <c r="H3000" s="3">
        <v>0.4777777777777778</v>
      </c>
      <c r="I3000">
        <v>36947019</v>
      </c>
      <c r="J3000">
        <v>6</v>
      </c>
      <c r="K3000" s="1" t="s">
        <v>3869</v>
      </c>
      <c r="L3000">
        <v>1</v>
      </c>
      <c r="M3000" s="4">
        <v>3.3</v>
      </c>
      <c r="N3000" s="5">
        <v>9134.94</v>
      </c>
      <c r="O3000" s="5">
        <f>IF(March_21[[#This Row],[WIN_OSE]]=0,('Summary Sheet'!$O$1)-('Summary Sheet'!$O$1*2%),-'Summary Sheet'!$O$1*(March_21[[#This Row],[BSP]]-1))</f>
        <v>-4.5999999999999996</v>
      </c>
    </row>
    <row r="3001" spans="1:15" x14ac:dyDescent="0.25">
      <c r="A3001">
        <v>180940504</v>
      </c>
      <c r="B3001" s="1" t="s">
        <v>19</v>
      </c>
      <c r="C3001" s="1" t="s">
        <v>3132</v>
      </c>
      <c r="D3001" s="1" t="s">
        <v>7043</v>
      </c>
      <c r="E3001" s="1" t="s">
        <v>47</v>
      </c>
      <c r="F3001" s="1" t="s">
        <v>42</v>
      </c>
      <c r="G3001" s="2">
        <v>44277</v>
      </c>
      <c r="H3001" s="3">
        <v>0.48819444444444443</v>
      </c>
      <c r="I3001">
        <v>26442397</v>
      </c>
      <c r="J3001">
        <v>5</v>
      </c>
      <c r="K3001" s="1" t="s">
        <v>5709</v>
      </c>
      <c r="L3001">
        <v>1</v>
      </c>
      <c r="M3001" s="4">
        <v>2.7794329854369417</v>
      </c>
      <c r="N3001" s="5">
        <v>8386.86</v>
      </c>
      <c r="O3001" s="5">
        <f>IF(March_21[[#This Row],[WIN_OSE]]=0,('Summary Sheet'!$O$1)-('Summary Sheet'!$O$1*2%),-'Summary Sheet'!$O$1*(March_21[[#This Row],[BSP]]-1))</f>
        <v>-3.5588659708738835</v>
      </c>
    </row>
    <row r="3002" spans="1:15" x14ac:dyDescent="0.25">
      <c r="A3002">
        <v>180940506</v>
      </c>
      <c r="B3002" s="1" t="s">
        <v>19</v>
      </c>
      <c r="C3002" s="1" t="s">
        <v>3132</v>
      </c>
      <c r="D3002" s="1" t="s">
        <v>7043</v>
      </c>
      <c r="E3002" s="1" t="s">
        <v>43</v>
      </c>
      <c r="F3002" s="1" t="s">
        <v>42</v>
      </c>
      <c r="G3002" s="2">
        <v>44277</v>
      </c>
      <c r="H3002" s="3">
        <v>0.49861111111111112</v>
      </c>
      <c r="I3002">
        <v>36763758</v>
      </c>
      <c r="J3002">
        <v>6</v>
      </c>
      <c r="K3002" s="1" t="s">
        <v>5493</v>
      </c>
      <c r="L3002">
        <v>0</v>
      </c>
      <c r="M3002" s="4">
        <v>3.3128957862147947</v>
      </c>
      <c r="N3002" s="5">
        <v>12768.26</v>
      </c>
      <c r="O3002" s="5">
        <f>IF(March_21[[#This Row],[WIN_OSE]]=0,('Summary Sheet'!$O$1)-('Summary Sheet'!$O$1*2%),-'Summary Sheet'!$O$1*(March_21[[#This Row],[BSP]]-1))</f>
        <v>1.96</v>
      </c>
    </row>
    <row r="3003" spans="1:15" x14ac:dyDescent="0.25">
      <c r="A3003">
        <v>180940508</v>
      </c>
      <c r="B3003" s="1" t="s">
        <v>19</v>
      </c>
      <c r="C3003" s="1" t="s">
        <v>3132</v>
      </c>
      <c r="D3003" s="1" t="s">
        <v>7043</v>
      </c>
      <c r="E3003" s="1" t="s">
        <v>65</v>
      </c>
      <c r="F3003" s="1" t="s">
        <v>42</v>
      </c>
      <c r="G3003" s="2">
        <v>44277</v>
      </c>
      <c r="H3003" s="3">
        <v>0.50902777777777775</v>
      </c>
      <c r="I3003">
        <v>38897279</v>
      </c>
      <c r="J3003">
        <v>3</v>
      </c>
      <c r="K3003" s="1" t="s">
        <v>6958</v>
      </c>
      <c r="L3003">
        <v>0</v>
      </c>
      <c r="M3003" s="4">
        <v>2.8794349216072832</v>
      </c>
      <c r="N3003" s="5">
        <v>11799.86</v>
      </c>
      <c r="O3003" s="5">
        <f>IF(March_21[[#This Row],[WIN_OSE]]=0,('Summary Sheet'!$O$1)-('Summary Sheet'!$O$1*2%),-'Summary Sheet'!$O$1*(March_21[[#This Row],[BSP]]-1))</f>
        <v>1.96</v>
      </c>
    </row>
    <row r="3004" spans="1:15" x14ac:dyDescent="0.25">
      <c r="A3004">
        <v>180940510</v>
      </c>
      <c r="B3004" s="1" t="s">
        <v>19</v>
      </c>
      <c r="C3004" s="1" t="s">
        <v>3132</v>
      </c>
      <c r="D3004" s="1" t="s">
        <v>7043</v>
      </c>
      <c r="E3004" s="1" t="s">
        <v>30</v>
      </c>
      <c r="F3004" s="1" t="s">
        <v>42</v>
      </c>
      <c r="G3004" s="2">
        <v>44277</v>
      </c>
      <c r="H3004" s="3">
        <v>0.51944444444444449</v>
      </c>
      <c r="I3004">
        <v>38070894</v>
      </c>
      <c r="J3004">
        <v>6</v>
      </c>
      <c r="K3004" s="1" t="s">
        <v>5500</v>
      </c>
      <c r="L3004">
        <v>2</v>
      </c>
      <c r="M3004" s="4">
        <v>3.5</v>
      </c>
      <c r="N3004" s="5">
        <v>7824.44</v>
      </c>
      <c r="O3004" s="5">
        <f>IF(March_21[[#This Row],[WIN_OSE]]=0,('Summary Sheet'!$O$1)-('Summary Sheet'!$O$1*2%),-'Summary Sheet'!$O$1*(March_21[[#This Row],[BSP]]-1))</f>
        <v>-5</v>
      </c>
    </row>
    <row r="3005" spans="1:15" x14ac:dyDescent="0.25">
      <c r="A3005">
        <v>180940512</v>
      </c>
      <c r="B3005" s="1" t="s">
        <v>19</v>
      </c>
      <c r="C3005" s="1" t="s">
        <v>3132</v>
      </c>
      <c r="D3005" s="1" t="s">
        <v>7043</v>
      </c>
      <c r="E3005" s="1" t="s">
        <v>24</v>
      </c>
      <c r="F3005" s="1" t="s">
        <v>42</v>
      </c>
      <c r="G3005" s="2">
        <v>44277</v>
      </c>
      <c r="H3005" s="3">
        <v>0.52986111111111112</v>
      </c>
      <c r="I3005">
        <v>38897280</v>
      </c>
      <c r="J3005">
        <v>2</v>
      </c>
      <c r="K3005" s="1" t="s">
        <v>6959</v>
      </c>
      <c r="L3005">
        <v>0</v>
      </c>
      <c r="M3005" s="4">
        <v>3.7191839672919382</v>
      </c>
      <c r="N3005" s="5">
        <v>5718.6</v>
      </c>
      <c r="O3005" s="5">
        <f>IF(March_21[[#This Row],[WIN_OSE]]=0,('Summary Sheet'!$O$1)-('Summary Sheet'!$O$1*2%),-'Summary Sheet'!$O$1*(March_21[[#This Row],[BSP]]-1))</f>
        <v>1.96</v>
      </c>
    </row>
    <row r="3006" spans="1:15" x14ac:dyDescent="0.25">
      <c r="A3006">
        <v>180940514</v>
      </c>
      <c r="B3006" s="1" t="s">
        <v>19</v>
      </c>
      <c r="C3006" s="1" t="s">
        <v>3132</v>
      </c>
      <c r="D3006" s="1" t="s">
        <v>7043</v>
      </c>
      <c r="E3006" s="1" t="s">
        <v>41</v>
      </c>
      <c r="F3006" s="1" t="s">
        <v>42</v>
      </c>
      <c r="G3006" s="2">
        <v>44277</v>
      </c>
      <c r="H3006" s="3">
        <v>0.54027777777777775</v>
      </c>
      <c r="I3006">
        <v>27965685</v>
      </c>
      <c r="J3006">
        <v>3</v>
      </c>
      <c r="K3006" s="1" t="s">
        <v>6023</v>
      </c>
      <c r="L3006">
        <v>0</v>
      </c>
      <c r="M3006" s="4">
        <v>3.4483689952215357</v>
      </c>
      <c r="N3006" s="5">
        <v>6463.28</v>
      </c>
      <c r="O3006" s="5">
        <f>IF(March_21[[#This Row],[WIN_OSE]]=0,('Summary Sheet'!$O$1)-('Summary Sheet'!$O$1*2%),-'Summary Sheet'!$O$1*(March_21[[#This Row],[BSP]]-1))</f>
        <v>1.96</v>
      </c>
    </row>
    <row r="3007" spans="1:15" x14ac:dyDescent="0.25">
      <c r="A3007">
        <v>180940516</v>
      </c>
      <c r="B3007" s="1" t="s">
        <v>19</v>
      </c>
      <c r="C3007" s="1" t="s">
        <v>3132</v>
      </c>
      <c r="D3007" s="1" t="s">
        <v>7043</v>
      </c>
      <c r="E3007" s="1" t="s">
        <v>48</v>
      </c>
      <c r="F3007" s="1" t="s">
        <v>42</v>
      </c>
      <c r="G3007" s="2">
        <v>44277</v>
      </c>
      <c r="H3007" s="3">
        <v>0.55069444444444449</v>
      </c>
      <c r="I3007">
        <v>36829575</v>
      </c>
      <c r="J3007">
        <v>1</v>
      </c>
      <c r="K3007" s="1" t="s">
        <v>5713</v>
      </c>
      <c r="L3007">
        <v>0</v>
      </c>
      <c r="M3007" s="4">
        <v>2.7773474042455022</v>
      </c>
      <c r="N3007" s="5">
        <v>19872.8</v>
      </c>
      <c r="O3007" s="5">
        <f>IF(March_21[[#This Row],[WIN_OSE]]=0,('Summary Sheet'!$O$1)-('Summary Sheet'!$O$1*2%),-'Summary Sheet'!$O$1*(March_21[[#This Row],[BSP]]-1))</f>
        <v>1.96</v>
      </c>
    </row>
    <row r="3008" spans="1:15" x14ac:dyDescent="0.25">
      <c r="A3008">
        <v>180940518</v>
      </c>
      <c r="B3008" s="1" t="s">
        <v>19</v>
      </c>
      <c r="C3008" s="1" t="s">
        <v>3132</v>
      </c>
      <c r="D3008" s="1" t="s">
        <v>7043</v>
      </c>
      <c r="E3008" s="1" t="s">
        <v>39</v>
      </c>
      <c r="F3008" s="1" t="s">
        <v>42</v>
      </c>
      <c r="G3008" s="2">
        <v>44277</v>
      </c>
      <c r="H3008" s="3">
        <v>0.56111111111111112</v>
      </c>
      <c r="I3008">
        <v>38663939</v>
      </c>
      <c r="J3008">
        <v>3</v>
      </c>
      <c r="K3008" s="1" t="s">
        <v>5272</v>
      </c>
      <c r="L3008">
        <v>0</v>
      </c>
      <c r="M3008" s="4">
        <v>2.4189131960000001</v>
      </c>
      <c r="N3008" s="5">
        <v>19341.8</v>
      </c>
      <c r="O3008" s="5">
        <f>IF(March_21[[#This Row],[WIN_OSE]]=0,('Summary Sheet'!$O$1)-('Summary Sheet'!$O$1*2%),-'Summary Sheet'!$O$1*(March_21[[#This Row],[BSP]]-1))</f>
        <v>1.96</v>
      </c>
    </row>
    <row r="3009" spans="1:15" x14ac:dyDescent="0.25">
      <c r="A3009">
        <v>180940520</v>
      </c>
      <c r="B3009" s="1" t="s">
        <v>19</v>
      </c>
      <c r="C3009" s="1" t="s">
        <v>3132</v>
      </c>
      <c r="D3009" s="1" t="s">
        <v>7043</v>
      </c>
      <c r="E3009" s="1" t="s">
        <v>43</v>
      </c>
      <c r="F3009" s="1" t="s">
        <v>42</v>
      </c>
      <c r="G3009" s="2">
        <v>44277</v>
      </c>
      <c r="H3009" s="3">
        <v>0.57222222222222219</v>
      </c>
      <c r="I3009">
        <v>36829576</v>
      </c>
      <c r="J3009">
        <v>2</v>
      </c>
      <c r="K3009" s="1" t="s">
        <v>5720</v>
      </c>
      <c r="L3009">
        <v>1</v>
      </c>
      <c r="M3009" s="4">
        <v>3.55</v>
      </c>
      <c r="N3009" s="5">
        <v>6884.3</v>
      </c>
      <c r="O3009" s="5">
        <f>IF(March_21[[#This Row],[WIN_OSE]]=0,('Summary Sheet'!$O$1)-('Summary Sheet'!$O$1*2%),-'Summary Sheet'!$O$1*(March_21[[#This Row],[BSP]]-1))</f>
        <v>-5.0999999999999996</v>
      </c>
    </row>
    <row r="3010" spans="1:15" x14ac:dyDescent="0.25">
      <c r="A3010">
        <v>180940522</v>
      </c>
      <c r="B3010" s="1" t="s">
        <v>19</v>
      </c>
      <c r="C3010" s="1" t="s">
        <v>3132</v>
      </c>
      <c r="D3010" s="1" t="s">
        <v>7043</v>
      </c>
      <c r="E3010" s="1" t="s">
        <v>48</v>
      </c>
      <c r="F3010" s="1" t="s">
        <v>42</v>
      </c>
      <c r="G3010" s="2">
        <v>44277</v>
      </c>
      <c r="H3010" s="3">
        <v>0.58263888888888893</v>
      </c>
      <c r="I3010">
        <v>35926266</v>
      </c>
      <c r="J3010">
        <v>1</v>
      </c>
      <c r="K3010" s="1" t="s">
        <v>5490</v>
      </c>
      <c r="L3010">
        <v>0</v>
      </c>
      <c r="M3010" s="4">
        <v>2.9040033080000001</v>
      </c>
      <c r="N3010" s="5">
        <v>8704.4</v>
      </c>
      <c r="O3010" s="5">
        <f>IF(March_21[[#This Row],[WIN_OSE]]=0,('Summary Sheet'!$O$1)-('Summary Sheet'!$O$1*2%),-'Summary Sheet'!$O$1*(March_21[[#This Row],[BSP]]-1))</f>
        <v>1.96</v>
      </c>
    </row>
    <row r="3011" spans="1:15" x14ac:dyDescent="0.25">
      <c r="A3011">
        <v>180984800</v>
      </c>
      <c r="B3011" s="1" t="s">
        <v>19</v>
      </c>
      <c r="C3011" s="1" t="s">
        <v>3140</v>
      </c>
      <c r="D3011" s="1" t="s">
        <v>7044</v>
      </c>
      <c r="E3011" s="1" t="s">
        <v>47</v>
      </c>
      <c r="F3011" s="1" t="s">
        <v>44</v>
      </c>
      <c r="G3011" s="2">
        <v>44278</v>
      </c>
      <c r="H3011" s="3">
        <v>0.46250000000000002</v>
      </c>
      <c r="I3011">
        <v>15612246</v>
      </c>
      <c r="J3011">
        <v>1</v>
      </c>
      <c r="K3011" s="1" t="s">
        <v>732</v>
      </c>
      <c r="L3011">
        <v>0</v>
      </c>
      <c r="M3011" s="4">
        <v>2.4693197174871244</v>
      </c>
      <c r="N3011" s="5">
        <v>12428.8</v>
      </c>
      <c r="O3011" s="5">
        <f>IF(March_21[[#This Row],[WIN_OSE]]=0,('Summary Sheet'!$O$1)-('Summary Sheet'!$O$1*2%),-'Summary Sheet'!$O$1*(March_21[[#This Row],[BSP]]-1))</f>
        <v>1.96</v>
      </c>
    </row>
    <row r="3012" spans="1:15" x14ac:dyDescent="0.25">
      <c r="A3012">
        <v>180984802</v>
      </c>
      <c r="B3012" s="1" t="s">
        <v>19</v>
      </c>
      <c r="C3012" s="1" t="s">
        <v>3140</v>
      </c>
      <c r="D3012" s="1" t="s">
        <v>7044</v>
      </c>
      <c r="E3012" s="1" t="s">
        <v>32</v>
      </c>
      <c r="F3012" s="1" t="s">
        <v>44</v>
      </c>
      <c r="G3012" s="2">
        <v>44278</v>
      </c>
      <c r="H3012" s="3">
        <v>0.47291666666666665</v>
      </c>
      <c r="I3012">
        <v>38004241</v>
      </c>
      <c r="J3012">
        <v>2</v>
      </c>
      <c r="K3012" s="1" t="s">
        <v>5675</v>
      </c>
      <c r="L3012">
        <v>0</v>
      </c>
      <c r="M3012" s="4">
        <v>2.6501414740000002</v>
      </c>
      <c r="N3012" s="5">
        <v>15314.64</v>
      </c>
      <c r="O3012" s="5">
        <f>IF(March_21[[#This Row],[WIN_OSE]]=0,('Summary Sheet'!$O$1)-('Summary Sheet'!$O$1*2%),-'Summary Sheet'!$O$1*(March_21[[#This Row],[BSP]]-1))</f>
        <v>1.96</v>
      </c>
    </row>
    <row r="3013" spans="1:15" x14ac:dyDescent="0.25">
      <c r="A3013">
        <v>180984804</v>
      </c>
      <c r="B3013" s="1" t="s">
        <v>19</v>
      </c>
      <c r="C3013" s="1" t="s">
        <v>3140</v>
      </c>
      <c r="D3013" s="1" t="s">
        <v>7044</v>
      </c>
      <c r="E3013" s="1" t="s">
        <v>32</v>
      </c>
      <c r="F3013" s="1" t="s">
        <v>44</v>
      </c>
      <c r="G3013" s="2">
        <v>44278</v>
      </c>
      <c r="H3013" s="3">
        <v>0.48333333333333334</v>
      </c>
      <c r="I3013">
        <v>38808496</v>
      </c>
      <c r="J3013">
        <v>4</v>
      </c>
      <c r="K3013" s="1" t="s">
        <v>6852</v>
      </c>
      <c r="L3013">
        <v>0</v>
      </c>
      <c r="M3013" s="4">
        <v>1.8977450733603467</v>
      </c>
      <c r="N3013" s="5">
        <v>25399.3</v>
      </c>
      <c r="O3013" s="5">
        <f>IF(March_21[[#This Row],[WIN_OSE]]=0,('Summary Sheet'!$O$1)-('Summary Sheet'!$O$1*2%),-'Summary Sheet'!$O$1*(March_21[[#This Row],[BSP]]-1))</f>
        <v>1.96</v>
      </c>
    </row>
    <row r="3014" spans="1:15" x14ac:dyDescent="0.25">
      <c r="A3014">
        <v>180984806</v>
      </c>
      <c r="B3014" s="1" t="s">
        <v>19</v>
      </c>
      <c r="C3014" s="1" t="s">
        <v>3140</v>
      </c>
      <c r="D3014" s="1" t="s">
        <v>7044</v>
      </c>
      <c r="E3014" s="1" t="s">
        <v>39</v>
      </c>
      <c r="F3014" s="1" t="s">
        <v>44</v>
      </c>
      <c r="G3014" s="2">
        <v>44278</v>
      </c>
      <c r="H3014" s="3">
        <v>0.49375000000000002</v>
      </c>
      <c r="I3014">
        <v>38052665</v>
      </c>
      <c r="J3014">
        <v>2</v>
      </c>
      <c r="K3014" s="1" t="s">
        <v>4164</v>
      </c>
      <c r="L3014">
        <v>0</v>
      </c>
      <c r="M3014" s="4">
        <v>3.318496660876372</v>
      </c>
      <c r="N3014" s="5">
        <v>16494.36</v>
      </c>
      <c r="O3014" s="5">
        <f>IF(March_21[[#This Row],[WIN_OSE]]=0,('Summary Sheet'!$O$1)-('Summary Sheet'!$O$1*2%),-'Summary Sheet'!$O$1*(March_21[[#This Row],[BSP]]-1))</f>
        <v>1.96</v>
      </c>
    </row>
    <row r="3015" spans="1:15" x14ac:dyDescent="0.25">
      <c r="A3015">
        <v>180984808</v>
      </c>
      <c r="B3015" s="1" t="s">
        <v>19</v>
      </c>
      <c r="C3015" s="1" t="s">
        <v>3140</v>
      </c>
      <c r="D3015" s="1" t="s">
        <v>7044</v>
      </c>
      <c r="E3015" s="1" t="s">
        <v>41</v>
      </c>
      <c r="F3015" s="1" t="s">
        <v>44</v>
      </c>
      <c r="G3015" s="2">
        <v>44278</v>
      </c>
      <c r="H3015" s="3">
        <v>0.50416666666666665</v>
      </c>
      <c r="I3015">
        <v>38451658</v>
      </c>
      <c r="J3015">
        <v>4</v>
      </c>
      <c r="K3015" s="1" t="s">
        <v>4827</v>
      </c>
      <c r="L3015">
        <v>1</v>
      </c>
      <c r="M3015" s="4">
        <v>4.2</v>
      </c>
      <c r="N3015" s="5">
        <v>9206.02</v>
      </c>
      <c r="O3015" s="5">
        <f>IF(March_21[[#This Row],[WIN_OSE]]=0,('Summary Sheet'!$O$1)-('Summary Sheet'!$O$1*2%),-'Summary Sheet'!$O$1*(March_21[[#This Row],[BSP]]-1))</f>
        <v>-6.4</v>
      </c>
    </row>
    <row r="3016" spans="1:15" x14ac:dyDescent="0.25">
      <c r="A3016">
        <v>180984810</v>
      </c>
      <c r="B3016" s="1" t="s">
        <v>19</v>
      </c>
      <c r="C3016" s="1" t="s">
        <v>3140</v>
      </c>
      <c r="D3016" s="1" t="s">
        <v>7044</v>
      </c>
      <c r="E3016" s="1" t="s">
        <v>24</v>
      </c>
      <c r="F3016" s="1" t="s">
        <v>44</v>
      </c>
      <c r="G3016" s="2">
        <v>44278</v>
      </c>
      <c r="H3016" s="3">
        <v>0.51458333333333328</v>
      </c>
      <c r="I3016">
        <v>16163773</v>
      </c>
      <c r="J3016">
        <v>3</v>
      </c>
      <c r="K3016" s="1" t="s">
        <v>5904</v>
      </c>
      <c r="L3016">
        <v>0</v>
      </c>
      <c r="M3016" s="4">
        <v>2.3197861353272309</v>
      </c>
      <c r="N3016" s="5">
        <v>18271.14</v>
      </c>
      <c r="O3016" s="5">
        <f>IF(March_21[[#This Row],[WIN_OSE]]=0,('Summary Sheet'!$O$1)-('Summary Sheet'!$O$1*2%),-'Summary Sheet'!$O$1*(March_21[[#This Row],[BSP]]-1))</f>
        <v>1.96</v>
      </c>
    </row>
    <row r="3017" spans="1:15" x14ac:dyDescent="0.25">
      <c r="A3017">
        <v>180984812</v>
      </c>
      <c r="B3017" s="1" t="s">
        <v>19</v>
      </c>
      <c r="C3017" s="1" t="s">
        <v>3140</v>
      </c>
      <c r="D3017" s="1" t="s">
        <v>7044</v>
      </c>
      <c r="E3017" s="1" t="s">
        <v>47</v>
      </c>
      <c r="F3017" s="1" t="s">
        <v>44</v>
      </c>
      <c r="G3017" s="2">
        <v>44278</v>
      </c>
      <c r="H3017" s="3">
        <v>0.52500000000000002</v>
      </c>
      <c r="I3017">
        <v>38410206</v>
      </c>
      <c r="J3017">
        <v>2</v>
      </c>
      <c r="K3017" s="1" t="s">
        <v>4465</v>
      </c>
      <c r="L3017">
        <v>0</v>
      </c>
      <c r="M3017" s="4">
        <v>3.6808748047495472</v>
      </c>
      <c r="N3017" s="5">
        <v>11401.6</v>
      </c>
      <c r="O3017" s="5">
        <f>IF(March_21[[#This Row],[WIN_OSE]]=0,('Summary Sheet'!$O$1)-('Summary Sheet'!$O$1*2%),-'Summary Sheet'!$O$1*(March_21[[#This Row],[BSP]]-1))</f>
        <v>1.96</v>
      </c>
    </row>
    <row r="3018" spans="1:15" x14ac:dyDescent="0.25">
      <c r="A3018">
        <v>180984814</v>
      </c>
      <c r="B3018" s="1" t="s">
        <v>19</v>
      </c>
      <c r="C3018" s="1" t="s">
        <v>3140</v>
      </c>
      <c r="D3018" s="1" t="s">
        <v>7044</v>
      </c>
      <c r="E3018" s="1" t="s">
        <v>24</v>
      </c>
      <c r="F3018" s="1" t="s">
        <v>44</v>
      </c>
      <c r="G3018" s="2">
        <v>44278</v>
      </c>
      <c r="H3018" s="3">
        <v>0.53541666666666665</v>
      </c>
      <c r="I3018">
        <v>23444682</v>
      </c>
      <c r="J3018">
        <v>3</v>
      </c>
      <c r="K3018" s="1" t="s">
        <v>5911</v>
      </c>
      <c r="L3018">
        <v>0</v>
      </c>
      <c r="M3018" s="4">
        <v>3.05</v>
      </c>
      <c r="N3018" s="5">
        <v>15715.82</v>
      </c>
      <c r="O3018" s="5">
        <f>IF(March_21[[#This Row],[WIN_OSE]]=0,('Summary Sheet'!$O$1)-('Summary Sheet'!$O$1*2%),-'Summary Sheet'!$O$1*(March_21[[#This Row],[BSP]]-1))</f>
        <v>1.96</v>
      </c>
    </row>
    <row r="3019" spans="1:15" x14ac:dyDescent="0.25">
      <c r="A3019">
        <v>180984816</v>
      </c>
      <c r="B3019" s="1" t="s">
        <v>19</v>
      </c>
      <c r="C3019" s="1" t="s">
        <v>3140</v>
      </c>
      <c r="D3019" s="1" t="s">
        <v>7044</v>
      </c>
      <c r="E3019" s="1" t="s">
        <v>41</v>
      </c>
      <c r="F3019" s="1" t="s">
        <v>44</v>
      </c>
      <c r="G3019" s="2">
        <v>44278</v>
      </c>
      <c r="H3019" s="3">
        <v>0.54583333333333328</v>
      </c>
      <c r="I3019">
        <v>38324314</v>
      </c>
      <c r="J3019">
        <v>6</v>
      </c>
      <c r="K3019" s="1" t="s">
        <v>3739</v>
      </c>
      <c r="L3019">
        <v>0</v>
      </c>
      <c r="M3019" s="4">
        <v>3.4</v>
      </c>
      <c r="N3019" s="5">
        <v>9251.7999999999993</v>
      </c>
      <c r="O3019" s="5">
        <f>IF(March_21[[#This Row],[WIN_OSE]]=0,('Summary Sheet'!$O$1)-('Summary Sheet'!$O$1*2%),-'Summary Sheet'!$O$1*(March_21[[#This Row],[BSP]]-1))</f>
        <v>1.96</v>
      </c>
    </row>
    <row r="3020" spans="1:15" x14ac:dyDescent="0.25">
      <c r="A3020">
        <v>180984818</v>
      </c>
      <c r="B3020" s="1" t="s">
        <v>19</v>
      </c>
      <c r="C3020" s="1" t="s">
        <v>3140</v>
      </c>
      <c r="D3020" s="1" t="s">
        <v>7044</v>
      </c>
      <c r="E3020" s="1" t="s">
        <v>43</v>
      </c>
      <c r="F3020" s="1" t="s">
        <v>44</v>
      </c>
      <c r="G3020" s="2">
        <v>44278</v>
      </c>
      <c r="H3020" s="3">
        <v>0.55625000000000002</v>
      </c>
      <c r="I3020">
        <v>25587160</v>
      </c>
      <c r="J3020">
        <v>1</v>
      </c>
      <c r="K3020" s="1" t="s">
        <v>6555</v>
      </c>
      <c r="L3020">
        <v>1</v>
      </c>
      <c r="M3020" s="4">
        <v>2.38</v>
      </c>
      <c r="N3020" s="5">
        <v>19095.46</v>
      </c>
      <c r="O3020" s="5">
        <f>IF(March_21[[#This Row],[WIN_OSE]]=0,('Summary Sheet'!$O$1)-('Summary Sheet'!$O$1*2%),-'Summary Sheet'!$O$1*(March_21[[#This Row],[BSP]]-1))</f>
        <v>-2.76</v>
      </c>
    </row>
    <row r="3021" spans="1:15" x14ac:dyDescent="0.25">
      <c r="A3021">
        <v>180984820</v>
      </c>
      <c r="B3021" s="1" t="s">
        <v>19</v>
      </c>
      <c r="C3021" s="1" t="s">
        <v>3140</v>
      </c>
      <c r="D3021" s="1" t="s">
        <v>7044</v>
      </c>
      <c r="E3021" s="1" t="s">
        <v>49</v>
      </c>
      <c r="F3021" s="1" t="s">
        <v>78</v>
      </c>
      <c r="G3021" s="2">
        <v>44278</v>
      </c>
      <c r="H3021" s="3">
        <v>0.56666666666666665</v>
      </c>
      <c r="I3021">
        <v>36788276</v>
      </c>
      <c r="J3021">
        <v>4</v>
      </c>
      <c r="K3021" s="1" t="s">
        <v>993</v>
      </c>
      <c r="L3021">
        <v>1</v>
      </c>
      <c r="M3021" s="4">
        <v>2.5269643715932046</v>
      </c>
      <c r="N3021" s="5">
        <v>12167.22</v>
      </c>
      <c r="O3021" s="5">
        <f>IF(March_21[[#This Row],[WIN_OSE]]=0,('Summary Sheet'!$O$1)-('Summary Sheet'!$O$1*2%),-'Summary Sheet'!$O$1*(March_21[[#This Row],[BSP]]-1))</f>
        <v>-3.0539287431864093</v>
      </c>
    </row>
    <row r="3022" spans="1:15" x14ac:dyDescent="0.25">
      <c r="A3022">
        <v>180984822</v>
      </c>
      <c r="B3022" s="1" t="s">
        <v>19</v>
      </c>
      <c r="C3022" s="1" t="s">
        <v>3140</v>
      </c>
      <c r="D3022" s="1" t="s">
        <v>7044</v>
      </c>
      <c r="E3022" s="1" t="s">
        <v>41</v>
      </c>
      <c r="F3022" s="1" t="s">
        <v>44</v>
      </c>
      <c r="G3022" s="2">
        <v>44278</v>
      </c>
      <c r="H3022" s="3">
        <v>0.57708333333333328</v>
      </c>
      <c r="I3022">
        <v>27116455</v>
      </c>
      <c r="J3022">
        <v>1</v>
      </c>
      <c r="K3022" s="1" t="s">
        <v>5690</v>
      </c>
      <c r="L3022">
        <v>0</v>
      </c>
      <c r="M3022" s="4">
        <v>2.8240531483155795</v>
      </c>
      <c r="N3022" s="5">
        <v>13037.5</v>
      </c>
      <c r="O3022" s="5">
        <f>IF(March_21[[#This Row],[WIN_OSE]]=0,('Summary Sheet'!$O$1)-('Summary Sheet'!$O$1*2%),-'Summary Sheet'!$O$1*(March_21[[#This Row],[BSP]]-1))</f>
        <v>1.96</v>
      </c>
    </row>
    <row r="3023" spans="1:15" x14ac:dyDescent="0.25">
      <c r="A3023">
        <v>180985848</v>
      </c>
      <c r="B3023" s="1" t="s">
        <v>23</v>
      </c>
      <c r="C3023" s="1" t="s">
        <v>3120</v>
      </c>
      <c r="D3023" s="1" t="s">
        <v>7044</v>
      </c>
      <c r="E3023" s="1" t="s">
        <v>41</v>
      </c>
      <c r="F3023" s="1" t="s">
        <v>31</v>
      </c>
      <c r="G3023" s="2">
        <v>44278</v>
      </c>
      <c r="H3023" s="3">
        <v>0.34166666666666667</v>
      </c>
      <c r="I3023">
        <v>26152732</v>
      </c>
      <c r="J3023">
        <v>1</v>
      </c>
      <c r="K3023" s="1" t="s">
        <v>5507</v>
      </c>
      <c r="L3023">
        <v>0</v>
      </c>
      <c r="M3023" s="4">
        <v>1.5215854694344304</v>
      </c>
      <c r="N3023" s="5">
        <v>15046.38</v>
      </c>
      <c r="O3023" s="5">
        <f>IF(March_21[[#This Row],[WIN_OSE]]=0,('Summary Sheet'!$O$1)-('Summary Sheet'!$O$1*2%),-'Summary Sheet'!$O$1*(March_21[[#This Row],[BSP]]-1))</f>
        <v>1.96</v>
      </c>
    </row>
    <row r="3024" spans="1:15" x14ac:dyDescent="0.25">
      <c r="A3024">
        <v>180985850</v>
      </c>
      <c r="B3024" s="1" t="s">
        <v>23</v>
      </c>
      <c r="C3024" s="1" t="s">
        <v>3120</v>
      </c>
      <c r="D3024" s="1" t="s">
        <v>7044</v>
      </c>
      <c r="E3024" s="1" t="s">
        <v>49</v>
      </c>
      <c r="F3024" s="1" t="s">
        <v>179</v>
      </c>
      <c r="G3024" s="2">
        <v>44278</v>
      </c>
      <c r="H3024" s="3">
        <v>0.35208333333333336</v>
      </c>
      <c r="I3024">
        <v>38907447</v>
      </c>
      <c r="J3024">
        <v>3</v>
      </c>
      <c r="K3024" s="1" t="s">
        <v>6960</v>
      </c>
      <c r="L3024">
        <v>0</v>
      </c>
      <c r="M3024" s="4">
        <v>2.3141467325905252</v>
      </c>
      <c r="N3024" s="5">
        <v>7546.12</v>
      </c>
      <c r="O3024" s="5">
        <f>IF(March_21[[#This Row],[WIN_OSE]]=0,('Summary Sheet'!$O$1)-('Summary Sheet'!$O$1*2%),-'Summary Sheet'!$O$1*(March_21[[#This Row],[BSP]]-1))</f>
        <v>1.96</v>
      </c>
    </row>
    <row r="3025" spans="1:15" x14ac:dyDescent="0.25">
      <c r="A3025">
        <v>180985852</v>
      </c>
      <c r="B3025" s="1" t="s">
        <v>23</v>
      </c>
      <c r="C3025" s="1" t="s">
        <v>3120</v>
      </c>
      <c r="D3025" s="1" t="s">
        <v>7044</v>
      </c>
      <c r="E3025" s="1" t="s">
        <v>24</v>
      </c>
      <c r="F3025" s="1" t="s">
        <v>31</v>
      </c>
      <c r="G3025" s="2">
        <v>44278</v>
      </c>
      <c r="H3025" s="3">
        <v>0.36319444444444443</v>
      </c>
      <c r="I3025">
        <v>38711591</v>
      </c>
      <c r="J3025">
        <v>1</v>
      </c>
      <c r="K3025" s="1" t="s">
        <v>6311</v>
      </c>
      <c r="L3025">
        <v>0</v>
      </c>
      <c r="M3025" s="4">
        <v>3.6992257818653886</v>
      </c>
      <c r="N3025" s="5">
        <v>3385.64</v>
      </c>
      <c r="O3025" s="5">
        <f>IF(March_21[[#This Row],[WIN_OSE]]=0,('Summary Sheet'!$O$1)-('Summary Sheet'!$O$1*2%),-'Summary Sheet'!$O$1*(March_21[[#This Row],[BSP]]-1))</f>
        <v>1.96</v>
      </c>
    </row>
    <row r="3026" spans="1:15" x14ac:dyDescent="0.25">
      <c r="A3026">
        <v>180985854</v>
      </c>
      <c r="B3026" s="1" t="s">
        <v>23</v>
      </c>
      <c r="C3026" s="1" t="s">
        <v>3120</v>
      </c>
      <c r="D3026" s="1" t="s">
        <v>7044</v>
      </c>
      <c r="E3026" s="1" t="s">
        <v>39</v>
      </c>
      <c r="F3026" s="1" t="s">
        <v>31</v>
      </c>
      <c r="G3026" s="2">
        <v>44278</v>
      </c>
      <c r="H3026" s="3">
        <v>0.37638888888888888</v>
      </c>
      <c r="I3026">
        <v>38907448</v>
      </c>
      <c r="J3026">
        <v>3</v>
      </c>
      <c r="K3026" s="1" t="s">
        <v>6961</v>
      </c>
      <c r="L3026">
        <v>0</v>
      </c>
      <c r="M3026" s="4">
        <v>3.0448776383372751</v>
      </c>
      <c r="N3026" s="5">
        <v>7312.7</v>
      </c>
      <c r="O3026" s="5">
        <f>IF(March_21[[#This Row],[WIN_OSE]]=0,('Summary Sheet'!$O$1)-('Summary Sheet'!$O$1*2%),-'Summary Sheet'!$O$1*(March_21[[#This Row],[BSP]]-1))</f>
        <v>1.96</v>
      </c>
    </row>
    <row r="3027" spans="1:15" x14ac:dyDescent="0.25">
      <c r="A3027">
        <v>180985856</v>
      </c>
      <c r="B3027" s="1" t="s">
        <v>23</v>
      </c>
      <c r="C3027" s="1" t="s">
        <v>3120</v>
      </c>
      <c r="D3027" s="1" t="s">
        <v>7044</v>
      </c>
      <c r="E3027" s="1" t="s">
        <v>30</v>
      </c>
      <c r="F3027" s="1" t="s">
        <v>31</v>
      </c>
      <c r="G3027" s="2">
        <v>44278</v>
      </c>
      <c r="H3027" s="3">
        <v>0.38750000000000001</v>
      </c>
      <c r="I3027">
        <v>38834001</v>
      </c>
      <c r="J3027">
        <v>4</v>
      </c>
      <c r="K3027" s="1" t="s">
        <v>6865</v>
      </c>
      <c r="L3027">
        <v>0</v>
      </c>
      <c r="M3027" s="4">
        <v>3.7969092070000001</v>
      </c>
      <c r="N3027" s="5">
        <v>3389.52</v>
      </c>
      <c r="O3027" s="5">
        <f>IF(March_21[[#This Row],[WIN_OSE]]=0,('Summary Sheet'!$O$1)-('Summary Sheet'!$O$1*2%),-'Summary Sheet'!$O$1*(March_21[[#This Row],[BSP]]-1))</f>
        <v>1.96</v>
      </c>
    </row>
    <row r="3028" spans="1:15" x14ac:dyDescent="0.25">
      <c r="A3028">
        <v>180985858</v>
      </c>
      <c r="B3028" s="1" t="s">
        <v>23</v>
      </c>
      <c r="C3028" s="1" t="s">
        <v>3120</v>
      </c>
      <c r="D3028" s="1" t="s">
        <v>7044</v>
      </c>
      <c r="E3028" s="1" t="s">
        <v>314</v>
      </c>
      <c r="F3028" s="1" t="s">
        <v>290</v>
      </c>
      <c r="G3028" s="2">
        <v>44278</v>
      </c>
      <c r="H3028" s="3">
        <v>0.39861111111111114</v>
      </c>
      <c r="I3028">
        <v>36837111</v>
      </c>
      <c r="J3028">
        <v>1</v>
      </c>
      <c r="K3028" s="1" t="s">
        <v>3346</v>
      </c>
      <c r="L3028">
        <v>1</v>
      </c>
      <c r="M3028" s="4">
        <v>2.1334175724228404</v>
      </c>
      <c r="N3028" s="5">
        <v>10515.02</v>
      </c>
      <c r="O3028" s="5">
        <f>IF(March_21[[#This Row],[WIN_OSE]]=0,('Summary Sheet'!$O$1)-('Summary Sheet'!$O$1*2%),-'Summary Sheet'!$O$1*(March_21[[#This Row],[BSP]]-1))</f>
        <v>-2.2668351448456807</v>
      </c>
    </row>
    <row r="3029" spans="1:15" x14ac:dyDescent="0.25">
      <c r="A3029">
        <v>180985860</v>
      </c>
      <c r="B3029" s="1" t="s">
        <v>23</v>
      </c>
      <c r="C3029" s="1" t="s">
        <v>3120</v>
      </c>
      <c r="D3029" s="1" t="s">
        <v>7044</v>
      </c>
      <c r="E3029" s="1" t="s">
        <v>41</v>
      </c>
      <c r="F3029" s="1" t="s">
        <v>31</v>
      </c>
      <c r="G3029" s="2">
        <v>44278</v>
      </c>
      <c r="H3029" s="3">
        <v>0.41111111111111109</v>
      </c>
      <c r="I3029">
        <v>36877920</v>
      </c>
      <c r="J3029">
        <v>3</v>
      </c>
      <c r="K3029" s="1" t="s">
        <v>263</v>
      </c>
      <c r="L3029">
        <v>0</v>
      </c>
      <c r="M3029" s="4">
        <v>3.749841968353067</v>
      </c>
      <c r="N3029" s="5">
        <v>5279.2</v>
      </c>
      <c r="O3029" s="5">
        <f>IF(March_21[[#This Row],[WIN_OSE]]=0,('Summary Sheet'!$O$1)-('Summary Sheet'!$O$1*2%),-'Summary Sheet'!$O$1*(March_21[[#This Row],[BSP]]-1))</f>
        <v>1.96</v>
      </c>
    </row>
    <row r="3030" spans="1:15" x14ac:dyDescent="0.25">
      <c r="A3030">
        <v>180985862</v>
      </c>
      <c r="B3030" s="1" t="s">
        <v>23</v>
      </c>
      <c r="C3030" s="1" t="s">
        <v>3120</v>
      </c>
      <c r="D3030" s="1" t="s">
        <v>7044</v>
      </c>
      <c r="E3030" s="1" t="s">
        <v>39</v>
      </c>
      <c r="F3030" s="1" t="s">
        <v>31</v>
      </c>
      <c r="G3030" s="2">
        <v>44278</v>
      </c>
      <c r="H3030" s="3">
        <v>0.42152777777777778</v>
      </c>
      <c r="I3030">
        <v>35766734</v>
      </c>
      <c r="J3030">
        <v>1</v>
      </c>
      <c r="K3030" s="1" t="s">
        <v>3303</v>
      </c>
      <c r="L3030">
        <v>1</v>
      </c>
      <c r="M3030" s="4">
        <v>2.1800000000000002</v>
      </c>
      <c r="N3030" s="5">
        <v>8781.5400000000009</v>
      </c>
      <c r="O3030" s="5">
        <f>IF(March_21[[#This Row],[WIN_OSE]]=0,('Summary Sheet'!$O$1)-('Summary Sheet'!$O$1*2%),-'Summary Sheet'!$O$1*(March_21[[#This Row],[BSP]]-1))</f>
        <v>-2.3600000000000003</v>
      </c>
    </row>
    <row r="3031" spans="1:15" x14ac:dyDescent="0.25">
      <c r="A3031">
        <v>180985864</v>
      </c>
      <c r="B3031" s="1" t="s">
        <v>23</v>
      </c>
      <c r="C3031" s="1" t="s">
        <v>3120</v>
      </c>
      <c r="D3031" s="1" t="s">
        <v>7044</v>
      </c>
      <c r="E3031" s="1" t="s">
        <v>43</v>
      </c>
      <c r="F3031" s="1" t="s">
        <v>31</v>
      </c>
      <c r="G3031" s="2">
        <v>44278</v>
      </c>
      <c r="H3031" s="3">
        <v>0.43263888888888891</v>
      </c>
      <c r="I3031">
        <v>25055777</v>
      </c>
      <c r="J3031">
        <v>1</v>
      </c>
      <c r="K3031" s="1" t="s">
        <v>631</v>
      </c>
      <c r="L3031">
        <v>0</v>
      </c>
      <c r="M3031" s="4">
        <v>2.5</v>
      </c>
      <c r="N3031" s="5">
        <v>7050.1</v>
      </c>
      <c r="O3031" s="5">
        <f>IF(March_21[[#This Row],[WIN_OSE]]=0,('Summary Sheet'!$O$1)-('Summary Sheet'!$O$1*2%),-'Summary Sheet'!$O$1*(March_21[[#This Row],[BSP]]-1))</f>
        <v>1.96</v>
      </c>
    </row>
    <row r="3032" spans="1:15" x14ac:dyDescent="0.25">
      <c r="A3032">
        <v>180985866</v>
      </c>
      <c r="B3032" s="1" t="s">
        <v>23</v>
      </c>
      <c r="C3032" s="1" t="s">
        <v>3120</v>
      </c>
      <c r="D3032" s="1" t="s">
        <v>7044</v>
      </c>
      <c r="E3032" s="1" t="s">
        <v>43</v>
      </c>
      <c r="F3032" s="1" t="s">
        <v>31</v>
      </c>
      <c r="G3032" s="2">
        <v>44278</v>
      </c>
      <c r="H3032" s="3">
        <v>0.44513888888888886</v>
      </c>
      <c r="I3032">
        <v>27383107</v>
      </c>
      <c r="J3032">
        <v>4</v>
      </c>
      <c r="K3032" s="1" t="s">
        <v>5516</v>
      </c>
      <c r="L3032">
        <v>0</v>
      </c>
      <c r="M3032" s="4">
        <v>2.7304444187421826</v>
      </c>
      <c r="N3032" s="5">
        <v>7818.52</v>
      </c>
      <c r="O3032" s="5">
        <f>IF(March_21[[#This Row],[WIN_OSE]]=0,('Summary Sheet'!$O$1)-('Summary Sheet'!$O$1*2%),-'Summary Sheet'!$O$1*(March_21[[#This Row],[BSP]]-1))</f>
        <v>1.96</v>
      </c>
    </row>
    <row r="3033" spans="1:15" x14ac:dyDescent="0.25">
      <c r="A3033">
        <v>180986765</v>
      </c>
      <c r="B3033" s="1" t="s">
        <v>19</v>
      </c>
      <c r="C3033" s="1" t="s">
        <v>3118</v>
      </c>
      <c r="D3033" s="1" t="s">
        <v>7044</v>
      </c>
      <c r="E3033" s="1" t="s">
        <v>41</v>
      </c>
      <c r="F3033" s="1" t="s">
        <v>36</v>
      </c>
      <c r="G3033" s="2">
        <v>44278</v>
      </c>
      <c r="H3033" s="3">
        <v>0.46736111111111112</v>
      </c>
      <c r="I3033">
        <v>37728086</v>
      </c>
      <c r="J3033">
        <v>6</v>
      </c>
      <c r="K3033" s="1" t="s">
        <v>5698</v>
      </c>
      <c r="L3033">
        <v>0</v>
      </c>
      <c r="M3033" s="4">
        <v>3.2960000408740591</v>
      </c>
      <c r="N3033" s="5">
        <v>7505.82</v>
      </c>
      <c r="O3033" s="5">
        <f>IF(March_21[[#This Row],[WIN_OSE]]=0,('Summary Sheet'!$O$1)-('Summary Sheet'!$O$1*2%),-'Summary Sheet'!$O$1*(March_21[[#This Row],[BSP]]-1))</f>
        <v>1.96</v>
      </c>
    </row>
    <row r="3034" spans="1:15" x14ac:dyDescent="0.25">
      <c r="A3034">
        <v>180986767</v>
      </c>
      <c r="B3034" s="1" t="s">
        <v>19</v>
      </c>
      <c r="C3034" s="1" t="s">
        <v>3118</v>
      </c>
      <c r="D3034" s="1" t="s">
        <v>7044</v>
      </c>
      <c r="E3034" s="1" t="s">
        <v>27</v>
      </c>
      <c r="F3034" s="1" t="s">
        <v>52</v>
      </c>
      <c r="G3034" s="2">
        <v>44278</v>
      </c>
      <c r="H3034" s="3">
        <v>0.4777777777777778</v>
      </c>
      <c r="I3034">
        <v>27189068</v>
      </c>
      <c r="J3034">
        <v>4</v>
      </c>
      <c r="K3034" s="1" t="s">
        <v>164</v>
      </c>
      <c r="L3034">
        <v>0</v>
      </c>
      <c r="M3034" s="4">
        <v>3.3952550122120737</v>
      </c>
      <c r="N3034" s="5">
        <v>9067.4</v>
      </c>
      <c r="O3034" s="5">
        <f>IF(March_21[[#This Row],[WIN_OSE]]=0,('Summary Sheet'!$O$1)-('Summary Sheet'!$O$1*2%),-'Summary Sheet'!$O$1*(March_21[[#This Row],[BSP]]-1))</f>
        <v>1.96</v>
      </c>
    </row>
    <row r="3035" spans="1:15" x14ac:dyDescent="0.25">
      <c r="A3035">
        <v>180986769</v>
      </c>
      <c r="B3035" s="1" t="s">
        <v>19</v>
      </c>
      <c r="C3035" s="1" t="s">
        <v>3118</v>
      </c>
      <c r="D3035" s="1" t="s">
        <v>7044</v>
      </c>
      <c r="E3035" s="1" t="s">
        <v>43</v>
      </c>
      <c r="F3035" s="1" t="s">
        <v>36</v>
      </c>
      <c r="G3035" s="2">
        <v>44278</v>
      </c>
      <c r="H3035" s="3">
        <v>0.48819444444444443</v>
      </c>
      <c r="I3035">
        <v>35888338</v>
      </c>
      <c r="J3035">
        <v>5</v>
      </c>
      <c r="K3035" s="1" t="s">
        <v>6603</v>
      </c>
      <c r="L3035">
        <v>0</v>
      </c>
      <c r="M3035" s="4">
        <v>3.5347883895624546</v>
      </c>
      <c r="N3035" s="5">
        <v>8073.94</v>
      </c>
      <c r="O3035" s="5">
        <f>IF(March_21[[#This Row],[WIN_OSE]]=0,('Summary Sheet'!$O$1)-('Summary Sheet'!$O$1*2%),-'Summary Sheet'!$O$1*(March_21[[#This Row],[BSP]]-1))</f>
        <v>1.96</v>
      </c>
    </row>
    <row r="3036" spans="1:15" x14ac:dyDescent="0.25">
      <c r="A3036">
        <v>180986771</v>
      </c>
      <c r="B3036" s="1" t="s">
        <v>19</v>
      </c>
      <c r="C3036" s="1" t="s">
        <v>3118</v>
      </c>
      <c r="D3036" s="1" t="s">
        <v>7044</v>
      </c>
      <c r="E3036" s="1" t="s">
        <v>48</v>
      </c>
      <c r="F3036" s="1" t="s">
        <v>36</v>
      </c>
      <c r="G3036" s="2">
        <v>44278</v>
      </c>
      <c r="H3036" s="3">
        <v>0.49861111111111112</v>
      </c>
      <c r="I3036">
        <v>37510091</v>
      </c>
      <c r="J3036">
        <v>6</v>
      </c>
      <c r="K3036" s="1" t="s">
        <v>4784</v>
      </c>
      <c r="L3036">
        <v>0</v>
      </c>
      <c r="M3036" s="4">
        <v>4.0965603158140942</v>
      </c>
      <c r="N3036" s="5">
        <v>7329.98</v>
      </c>
      <c r="O3036" s="5">
        <f>IF(March_21[[#This Row],[WIN_OSE]]=0,('Summary Sheet'!$O$1)-('Summary Sheet'!$O$1*2%),-'Summary Sheet'!$O$1*(March_21[[#This Row],[BSP]]-1))</f>
        <v>1.96</v>
      </c>
    </row>
    <row r="3037" spans="1:15" x14ac:dyDescent="0.25">
      <c r="A3037">
        <v>180986773</v>
      </c>
      <c r="B3037" s="1" t="s">
        <v>19</v>
      </c>
      <c r="C3037" s="1" t="s">
        <v>3118</v>
      </c>
      <c r="D3037" s="1" t="s">
        <v>7044</v>
      </c>
      <c r="E3037" s="1" t="s">
        <v>75</v>
      </c>
      <c r="F3037" s="1" t="s">
        <v>52</v>
      </c>
      <c r="G3037" s="2">
        <v>44278</v>
      </c>
      <c r="H3037" s="3">
        <v>0.50902777777777775</v>
      </c>
      <c r="I3037">
        <v>35175623</v>
      </c>
      <c r="J3037">
        <v>6</v>
      </c>
      <c r="K3037" s="1" t="s">
        <v>3224</v>
      </c>
      <c r="L3037">
        <v>0</v>
      </c>
      <c r="M3037" s="4">
        <v>4.9131224736191506</v>
      </c>
      <c r="N3037" s="5">
        <v>1912.82</v>
      </c>
      <c r="O3037" s="5">
        <f>IF(March_21[[#This Row],[WIN_OSE]]=0,('Summary Sheet'!$O$1)-('Summary Sheet'!$O$1*2%),-'Summary Sheet'!$O$1*(March_21[[#This Row],[BSP]]-1))</f>
        <v>1.96</v>
      </c>
    </row>
    <row r="3038" spans="1:15" x14ac:dyDescent="0.25">
      <c r="A3038">
        <v>180986775</v>
      </c>
      <c r="B3038" s="1" t="s">
        <v>19</v>
      </c>
      <c r="C3038" s="1" t="s">
        <v>3118</v>
      </c>
      <c r="D3038" s="1" t="s">
        <v>7044</v>
      </c>
      <c r="E3038" s="1" t="s">
        <v>49</v>
      </c>
      <c r="F3038" s="1" t="s">
        <v>52</v>
      </c>
      <c r="G3038" s="2">
        <v>44278</v>
      </c>
      <c r="H3038" s="3">
        <v>0.51944444444444449</v>
      </c>
      <c r="I3038">
        <v>28146933</v>
      </c>
      <c r="J3038">
        <v>6</v>
      </c>
      <c r="K3038" s="1" t="s">
        <v>140</v>
      </c>
      <c r="L3038">
        <v>0</v>
      </c>
      <c r="M3038" s="4">
        <v>3.665001338522067</v>
      </c>
      <c r="N3038" s="5">
        <v>6086.04</v>
      </c>
      <c r="O3038" s="5">
        <f>IF(March_21[[#This Row],[WIN_OSE]]=0,('Summary Sheet'!$O$1)-('Summary Sheet'!$O$1*2%),-'Summary Sheet'!$O$1*(March_21[[#This Row],[BSP]]-1))</f>
        <v>1.96</v>
      </c>
    </row>
    <row r="3039" spans="1:15" x14ac:dyDescent="0.25">
      <c r="A3039">
        <v>180986777</v>
      </c>
      <c r="B3039" s="1" t="s">
        <v>19</v>
      </c>
      <c r="C3039" s="1" t="s">
        <v>3118</v>
      </c>
      <c r="D3039" s="1" t="s">
        <v>7044</v>
      </c>
      <c r="E3039" s="1" t="s">
        <v>24</v>
      </c>
      <c r="F3039" s="1" t="s">
        <v>36</v>
      </c>
      <c r="G3039" s="2">
        <v>44278</v>
      </c>
      <c r="H3039" s="3">
        <v>0.52986111111111112</v>
      </c>
      <c r="I3039">
        <v>38519661</v>
      </c>
      <c r="J3039">
        <v>1</v>
      </c>
      <c r="K3039" s="1" t="s">
        <v>5076</v>
      </c>
      <c r="L3039">
        <v>0</v>
      </c>
      <c r="M3039" s="4">
        <v>3.4512195687423621</v>
      </c>
      <c r="N3039" s="5">
        <v>10710.1</v>
      </c>
      <c r="O3039" s="5">
        <f>IF(March_21[[#This Row],[WIN_OSE]]=0,('Summary Sheet'!$O$1)-('Summary Sheet'!$O$1*2%),-'Summary Sheet'!$O$1*(March_21[[#This Row],[BSP]]-1))</f>
        <v>1.96</v>
      </c>
    </row>
    <row r="3040" spans="1:15" x14ac:dyDescent="0.25">
      <c r="A3040">
        <v>180986779</v>
      </c>
      <c r="B3040" s="1" t="s">
        <v>19</v>
      </c>
      <c r="C3040" s="1" t="s">
        <v>3118</v>
      </c>
      <c r="D3040" s="1" t="s">
        <v>7044</v>
      </c>
      <c r="E3040" s="1" t="s">
        <v>48</v>
      </c>
      <c r="F3040" s="1" t="s">
        <v>36</v>
      </c>
      <c r="G3040" s="2">
        <v>44278</v>
      </c>
      <c r="H3040" s="3">
        <v>0.54027777777777775</v>
      </c>
      <c r="I3040">
        <v>38907424</v>
      </c>
      <c r="J3040">
        <v>6</v>
      </c>
      <c r="K3040" s="1" t="s">
        <v>3193</v>
      </c>
      <c r="L3040">
        <v>0</v>
      </c>
      <c r="M3040" s="4">
        <v>2.76</v>
      </c>
      <c r="N3040" s="5">
        <v>11972.24</v>
      </c>
      <c r="O3040" s="5">
        <f>IF(March_21[[#This Row],[WIN_OSE]]=0,('Summary Sheet'!$O$1)-('Summary Sheet'!$O$1*2%),-'Summary Sheet'!$O$1*(March_21[[#This Row],[BSP]]-1))</f>
        <v>1.96</v>
      </c>
    </row>
    <row r="3041" spans="1:15" x14ac:dyDescent="0.25">
      <c r="A3041">
        <v>180986781</v>
      </c>
      <c r="B3041" s="1" t="s">
        <v>19</v>
      </c>
      <c r="C3041" s="1" t="s">
        <v>3118</v>
      </c>
      <c r="D3041" s="1" t="s">
        <v>7044</v>
      </c>
      <c r="E3041" s="1" t="s">
        <v>41</v>
      </c>
      <c r="F3041" s="1" t="s">
        <v>36</v>
      </c>
      <c r="G3041" s="2">
        <v>44278</v>
      </c>
      <c r="H3041" s="3">
        <v>0.55069444444444449</v>
      </c>
      <c r="I3041">
        <v>36161853</v>
      </c>
      <c r="J3041">
        <v>2</v>
      </c>
      <c r="K3041" s="1" t="s">
        <v>4355</v>
      </c>
      <c r="L3041">
        <v>0</v>
      </c>
      <c r="M3041" s="4">
        <v>2.8017343229999998</v>
      </c>
      <c r="N3041" s="5">
        <v>10975.32</v>
      </c>
      <c r="O3041" s="5">
        <f>IF(March_21[[#This Row],[WIN_OSE]]=0,('Summary Sheet'!$O$1)-('Summary Sheet'!$O$1*2%),-'Summary Sheet'!$O$1*(March_21[[#This Row],[BSP]]-1))</f>
        <v>1.96</v>
      </c>
    </row>
    <row r="3042" spans="1:15" x14ac:dyDescent="0.25">
      <c r="A3042">
        <v>180986783</v>
      </c>
      <c r="B3042" s="1" t="s">
        <v>19</v>
      </c>
      <c r="C3042" s="1" t="s">
        <v>3118</v>
      </c>
      <c r="D3042" s="1" t="s">
        <v>7044</v>
      </c>
      <c r="E3042" s="1" t="s">
        <v>43</v>
      </c>
      <c r="F3042" s="1" t="s">
        <v>36</v>
      </c>
      <c r="G3042" s="2">
        <v>44278</v>
      </c>
      <c r="H3042" s="3">
        <v>0.56111111111111112</v>
      </c>
      <c r="I3042">
        <v>27244934</v>
      </c>
      <c r="J3042">
        <v>1</v>
      </c>
      <c r="K3042" s="1" t="s">
        <v>5697</v>
      </c>
      <c r="L3042">
        <v>0</v>
      </c>
      <c r="M3042" s="4">
        <v>2.7455891353105422</v>
      </c>
      <c r="N3042" s="5">
        <v>18267.62</v>
      </c>
      <c r="O3042" s="5">
        <f>IF(March_21[[#This Row],[WIN_OSE]]=0,('Summary Sheet'!$O$1)-('Summary Sheet'!$O$1*2%),-'Summary Sheet'!$O$1*(March_21[[#This Row],[BSP]]-1))</f>
        <v>1.96</v>
      </c>
    </row>
    <row r="3043" spans="1:15" x14ac:dyDescent="0.25">
      <c r="A3043">
        <v>180986785</v>
      </c>
      <c r="B3043" s="1" t="s">
        <v>19</v>
      </c>
      <c r="C3043" s="1" t="s">
        <v>3118</v>
      </c>
      <c r="D3043" s="1" t="s">
        <v>7044</v>
      </c>
      <c r="E3043" s="1" t="s">
        <v>39</v>
      </c>
      <c r="F3043" s="1" t="s">
        <v>36</v>
      </c>
      <c r="G3043" s="2">
        <v>44278</v>
      </c>
      <c r="H3043" s="3">
        <v>0.57222222222222219</v>
      </c>
      <c r="I3043">
        <v>28678046</v>
      </c>
      <c r="J3043">
        <v>5</v>
      </c>
      <c r="K3043" s="1" t="s">
        <v>6092</v>
      </c>
      <c r="L3043">
        <v>0</v>
      </c>
      <c r="M3043" s="4">
        <v>4</v>
      </c>
      <c r="N3043" s="5">
        <v>5344.52</v>
      </c>
      <c r="O3043" s="5">
        <f>IF(March_21[[#This Row],[WIN_OSE]]=0,('Summary Sheet'!$O$1)-('Summary Sheet'!$O$1*2%),-'Summary Sheet'!$O$1*(March_21[[#This Row],[BSP]]-1))</f>
        <v>1.96</v>
      </c>
    </row>
    <row r="3044" spans="1:15" x14ac:dyDescent="0.25">
      <c r="A3044">
        <v>180986787</v>
      </c>
      <c r="B3044" s="1" t="s">
        <v>19</v>
      </c>
      <c r="C3044" s="1" t="s">
        <v>3118</v>
      </c>
      <c r="D3044" s="1" t="s">
        <v>7044</v>
      </c>
      <c r="E3044" s="1" t="s">
        <v>24</v>
      </c>
      <c r="F3044" s="1" t="s">
        <v>36</v>
      </c>
      <c r="G3044" s="2">
        <v>44278</v>
      </c>
      <c r="H3044" s="3">
        <v>0.58263888888888893</v>
      </c>
      <c r="I3044">
        <v>26975636</v>
      </c>
      <c r="J3044">
        <v>6</v>
      </c>
      <c r="K3044" s="1" t="s">
        <v>3849</v>
      </c>
      <c r="L3044">
        <v>0</v>
      </c>
      <c r="M3044" s="4">
        <v>3.25</v>
      </c>
      <c r="N3044" s="5">
        <v>5933.68</v>
      </c>
      <c r="O3044" s="5">
        <f>IF(March_21[[#This Row],[WIN_OSE]]=0,('Summary Sheet'!$O$1)-('Summary Sheet'!$O$1*2%),-'Summary Sheet'!$O$1*(March_21[[#This Row],[BSP]]-1))</f>
        <v>1.96</v>
      </c>
    </row>
    <row r="3045" spans="1:15" x14ac:dyDescent="0.25">
      <c r="A3045">
        <v>180986857</v>
      </c>
      <c r="B3045" s="1" t="s">
        <v>23</v>
      </c>
      <c r="C3045" s="1" t="s">
        <v>5302</v>
      </c>
      <c r="D3045" s="1" t="s">
        <v>7044</v>
      </c>
      <c r="E3045" s="1" t="s">
        <v>27</v>
      </c>
      <c r="F3045" s="1" t="s">
        <v>46</v>
      </c>
      <c r="G3045" s="2">
        <v>44278</v>
      </c>
      <c r="H3045" s="3">
        <v>0.44861111111111113</v>
      </c>
      <c r="I3045">
        <v>24260999</v>
      </c>
      <c r="J3045">
        <v>4</v>
      </c>
      <c r="K3045" s="1" t="s">
        <v>6238</v>
      </c>
      <c r="L3045">
        <v>0</v>
      </c>
      <c r="M3045" s="4">
        <v>3.3</v>
      </c>
      <c r="N3045" s="5">
        <v>5175.68</v>
      </c>
      <c r="O3045" s="5">
        <f>IF(March_21[[#This Row],[WIN_OSE]]=0,('Summary Sheet'!$O$1)-('Summary Sheet'!$O$1*2%),-'Summary Sheet'!$O$1*(March_21[[#This Row],[BSP]]-1))</f>
        <v>1.96</v>
      </c>
    </row>
    <row r="3046" spans="1:15" x14ac:dyDescent="0.25">
      <c r="A3046">
        <v>180986859</v>
      </c>
      <c r="B3046" s="1" t="s">
        <v>23</v>
      </c>
      <c r="C3046" s="1" t="s">
        <v>5302</v>
      </c>
      <c r="D3046" s="1" t="s">
        <v>7044</v>
      </c>
      <c r="E3046" s="1" t="s">
        <v>39</v>
      </c>
      <c r="F3046" s="1" t="s">
        <v>54</v>
      </c>
      <c r="G3046" s="2">
        <v>44278</v>
      </c>
      <c r="H3046" s="3">
        <v>0.45902777777777776</v>
      </c>
      <c r="I3046">
        <v>38772938</v>
      </c>
      <c r="J3046">
        <v>5</v>
      </c>
      <c r="K3046" s="1" t="s">
        <v>6716</v>
      </c>
      <c r="L3046">
        <v>0</v>
      </c>
      <c r="M3046" s="4">
        <v>3.7724070397391181</v>
      </c>
      <c r="N3046" s="5">
        <v>6604.12</v>
      </c>
      <c r="O3046" s="5">
        <f>IF(March_21[[#This Row],[WIN_OSE]]=0,('Summary Sheet'!$O$1)-('Summary Sheet'!$O$1*2%),-'Summary Sheet'!$O$1*(March_21[[#This Row],[BSP]]-1))</f>
        <v>1.96</v>
      </c>
    </row>
    <row r="3047" spans="1:15" x14ac:dyDescent="0.25">
      <c r="A3047">
        <v>180986861</v>
      </c>
      <c r="B3047" s="1" t="s">
        <v>23</v>
      </c>
      <c r="C3047" s="1" t="s">
        <v>5302</v>
      </c>
      <c r="D3047" s="1" t="s">
        <v>7044</v>
      </c>
      <c r="E3047" s="1" t="s">
        <v>49</v>
      </c>
      <c r="F3047" s="1" t="s">
        <v>46</v>
      </c>
      <c r="G3047" s="2">
        <v>44278</v>
      </c>
      <c r="H3047" s="3">
        <v>0.46944444444444444</v>
      </c>
      <c r="I3047">
        <v>35810509</v>
      </c>
      <c r="J3047">
        <v>1</v>
      </c>
      <c r="K3047" s="1" t="s">
        <v>6528</v>
      </c>
      <c r="L3047">
        <v>0</v>
      </c>
      <c r="M3047" s="4">
        <v>2.9252485548012555</v>
      </c>
      <c r="N3047" s="5">
        <v>9606.86</v>
      </c>
      <c r="O3047" s="5">
        <f>IF(March_21[[#This Row],[WIN_OSE]]=0,('Summary Sheet'!$O$1)-('Summary Sheet'!$O$1*2%),-'Summary Sheet'!$O$1*(March_21[[#This Row],[BSP]]-1))</f>
        <v>1.96</v>
      </c>
    </row>
    <row r="3048" spans="1:15" x14ac:dyDescent="0.25">
      <c r="A3048">
        <v>180986863</v>
      </c>
      <c r="B3048" s="1" t="s">
        <v>23</v>
      </c>
      <c r="C3048" s="1" t="s">
        <v>5302</v>
      </c>
      <c r="D3048" s="1" t="s">
        <v>7044</v>
      </c>
      <c r="E3048" s="1" t="s">
        <v>43</v>
      </c>
      <c r="F3048" s="1" t="s">
        <v>54</v>
      </c>
      <c r="G3048" s="2">
        <v>44278</v>
      </c>
      <c r="H3048" s="3">
        <v>0.47986111111111113</v>
      </c>
      <c r="I3048">
        <v>35750442</v>
      </c>
      <c r="J3048">
        <v>6</v>
      </c>
      <c r="K3048" s="1" t="s">
        <v>5725</v>
      </c>
      <c r="L3048">
        <v>0</v>
      </c>
      <c r="M3048" s="4">
        <v>1.9195969622612028</v>
      </c>
      <c r="N3048" s="5">
        <v>23056.799999999999</v>
      </c>
      <c r="O3048" s="5">
        <f>IF(March_21[[#This Row],[WIN_OSE]]=0,('Summary Sheet'!$O$1)-('Summary Sheet'!$O$1*2%),-'Summary Sheet'!$O$1*(March_21[[#This Row],[BSP]]-1))</f>
        <v>1.96</v>
      </c>
    </row>
    <row r="3049" spans="1:15" x14ac:dyDescent="0.25">
      <c r="A3049">
        <v>180986865</v>
      </c>
      <c r="B3049" s="1" t="s">
        <v>23</v>
      </c>
      <c r="C3049" s="1" t="s">
        <v>5302</v>
      </c>
      <c r="D3049" s="1" t="s">
        <v>7044</v>
      </c>
      <c r="E3049" s="1" t="s">
        <v>75</v>
      </c>
      <c r="F3049" s="1" t="s">
        <v>46</v>
      </c>
      <c r="G3049" s="2">
        <v>44278</v>
      </c>
      <c r="H3049" s="3">
        <v>0.49027777777777776</v>
      </c>
      <c r="I3049">
        <v>36425581</v>
      </c>
      <c r="J3049">
        <v>6</v>
      </c>
      <c r="K3049" s="1" t="s">
        <v>5336</v>
      </c>
      <c r="L3049">
        <v>1</v>
      </c>
      <c r="M3049" s="4">
        <v>3.55</v>
      </c>
      <c r="N3049" s="5">
        <v>11632.06</v>
      </c>
      <c r="O3049" s="5">
        <f>IF(March_21[[#This Row],[WIN_OSE]]=0,('Summary Sheet'!$O$1)-('Summary Sheet'!$O$1*2%),-'Summary Sheet'!$O$1*(March_21[[#This Row],[BSP]]-1))</f>
        <v>-5.0999999999999996</v>
      </c>
    </row>
    <row r="3050" spans="1:15" x14ac:dyDescent="0.25">
      <c r="A3050">
        <v>180986867</v>
      </c>
      <c r="B3050" s="1" t="s">
        <v>23</v>
      </c>
      <c r="C3050" s="1" t="s">
        <v>5302</v>
      </c>
      <c r="D3050" s="1" t="s">
        <v>7044</v>
      </c>
      <c r="E3050" s="1" t="s">
        <v>24</v>
      </c>
      <c r="F3050" s="1" t="s">
        <v>54</v>
      </c>
      <c r="G3050" s="2">
        <v>44278</v>
      </c>
      <c r="H3050" s="3">
        <v>0.50069444444444444</v>
      </c>
      <c r="I3050">
        <v>27938624</v>
      </c>
      <c r="J3050">
        <v>2</v>
      </c>
      <c r="K3050" s="1" t="s">
        <v>6523</v>
      </c>
      <c r="L3050">
        <v>0</v>
      </c>
      <c r="M3050" s="4">
        <v>2.552952730497454</v>
      </c>
      <c r="N3050" s="5">
        <v>14220.16</v>
      </c>
      <c r="O3050" s="5">
        <f>IF(March_21[[#This Row],[WIN_OSE]]=0,('Summary Sheet'!$O$1)-('Summary Sheet'!$O$1*2%),-'Summary Sheet'!$O$1*(March_21[[#This Row],[BSP]]-1))</f>
        <v>1.96</v>
      </c>
    </row>
    <row r="3051" spans="1:15" x14ac:dyDescent="0.25">
      <c r="A3051">
        <v>180986869</v>
      </c>
      <c r="B3051" s="1" t="s">
        <v>23</v>
      </c>
      <c r="C3051" s="1" t="s">
        <v>5302</v>
      </c>
      <c r="D3051" s="1" t="s">
        <v>7044</v>
      </c>
      <c r="E3051" s="1" t="s">
        <v>27</v>
      </c>
      <c r="F3051" s="1" t="s">
        <v>46</v>
      </c>
      <c r="G3051" s="2">
        <v>44278</v>
      </c>
      <c r="H3051" s="3">
        <v>0.51111111111111107</v>
      </c>
      <c r="I3051">
        <v>38650653</v>
      </c>
      <c r="J3051">
        <v>1</v>
      </c>
      <c r="K3051" s="1" t="s">
        <v>5340</v>
      </c>
      <c r="L3051">
        <v>0</v>
      </c>
      <c r="M3051" s="4">
        <v>3.6850016378012516</v>
      </c>
      <c r="N3051" s="5">
        <v>7765</v>
      </c>
      <c r="O3051" s="5">
        <f>IF(March_21[[#This Row],[WIN_OSE]]=0,('Summary Sheet'!$O$1)-('Summary Sheet'!$O$1*2%),-'Summary Sheet'!$O$1*(March_21[[#This Row],[BSP]]-1))</f>
        <v>1.96</v>
      </c>
    </row>
    <row r="3052" spans="1:15" x14ac:dyDescent="0.25">
      <c r="A3052">
        <v>180986871</v>
      </c>
      <c r="B3052" s="1" t="s">
        <v>23</v>
      </c>
      <c r="C3052" s="1" t="s">
        <v>5302</v>
      </c>
      <c r="D3052" s="1" t="s">
        <v>7044</v>
      </c>
      <c r="E3052" s="1" t="s">
        <v>47</v>
      </c>
      <c r="F3052" s="1" t="s">
        <v>54</v>
      </c>
      <c r="G3052" s="2">
        <v>44278</v>
      </c>
      <c r="H3052" s="3">
        <v>0.52152777777777781</v>
      </c>
      <c r="I3052">
        <v>36141840</v>
      </c>
      <c r="J3052">
        <v>4</v>
      </c>
      <c r="K3052" s="1" t="s">
        <v>5549</v>
      </c>
      <c r="L3052">
        <v>1</v>
      </c>
      <c r="M3052" s="4">
        <v>3.9910537892467337</v>
      </c>
      <c r="N3052" s="5">
        <v>4377.66</v>
      </c>
      <c r="O3052" s="5">
        <f>IF(March_21[[#This Row],[WIN_OSE]]=0,('Summary Sheet'!$O$1)-('Summary Sheet'!$O$1*2%),-'Summary Sheet'!$O$1*(March_21[[#This Row],[BSP]]-1))</f>
        <v>-5.9821075784934674</v>
      </c>
    </row>
    <row r="3053" spans="1:15" x14ac:dyDescent="0.25">
      <c r="A3053">
        <v>180986873</v>
      </c>
      <c r="B3053" s="1" t="s">
        <v>23</v>
      </c>
      <c r="C3053" s="1" t="s">
        <v>5302</v>
      </c>
      <c r="D3053" s="1" t="s">
        <v>7044</v>
      </c>
      <c r="E3053" s="1" t="s">
        <v>45</v>
      </c>
      <c r="F3053" s="1" t="s">
        <v>46</v>
      </c>
      <c r="G3053" s="2">
        <v>44278</v>
      </c>
      <c r="H3053" s="3">
        <v>0.53194444444444444</v>
      </c>
      <c r="I3053">
        <v>21568139</v>
      </c>
      <c r="J3053">
        <v>1</v>
      </c>
      <c r="K3053" s="1" t="s">
        <v>741</v>
      </c>
      <c r="L3053">
        <v>1</v>
      </c>
      <c r="M3053" s="4">
        <v>3.2557660541046793</v>
      </c>
      <c r="N3053" s="5">
        <v>9885.48</v>
      </c>
      <c r="O3053" s="5">
        <f>IF(March_21[[#This Row],[WIN_OSE]]=0,('Summary Sheet'!$O$1)-('Summary Sheet'!$O$1*2%),-'Summary Sheet'!$O$1*(March_21[[#This Row],[BSP]]-1))</f>
        <v>-4.5115321082093587</v>
      </c>
    </row>
    <row r="3054" spans="1:15" x14ac:dyDescent="0.25">
      <c r="A3054">
        <v>180986875</v>
      </c>
      <c r="B3054" s="1" t="s">
        <v>23</v>
      </c>
      <c r="C3054" s="1" t="s">
        <v>5302</v>
      </c>
      <c r="D3054" s="1" t="s">
        <v>7044</v>
      </c>
      <c r="E3054" s="1" t="s">
        <v>41</v>
      </c>
      <c r="F3054" s="1" t="s">
        <v>54</v>
      </c>
      <c r="G3054" s="2">
        <v>44278</v>
      </c>
      <c r="H3054" s="3">
        <v>0.54305555555555551</v>
      </c>
      <c r="I3054">
        <v>37948504</v>
      </c>
      <c r="J3054">
        <v>1</v>
      </c>
      <c r="K3054" s="1" t="s">
        <v>971</v>
      </c>
      <c r="L3054">
        <v>1</v>
      </c>
      <c r="M3054" s="4">
        <v>2.64</v>
      </c>
      <c r="N3054" s="5">
        <v>11486.04</v>
      </c>
      <c r="O3054" s="5">
        <f>IF(March_21[[#This Row],[WIN_OSE]]=0,('Summary Sheet'!$O$1)-('Summary Sheet'!$O$1*2%),-'Summary Sheet'!$O$1*(March_21[[#This Row],[BSP]]-1))</f>
        <v>-3.2800000000000002</v>
      </c>
    </row>
    <row r="3055" spans="1:15" x14ac:dyDescent="0.25">
      <c r="A3055">
        <v>180986877</v>
      </c>
      <c r="B3055" s="1" t="s">
        <v>23</v>
      </c>
      <c r="C3055" s="1" t="s">
        <v>5302</v>
      </c>
      <c r="D3055" s="1" t="s">
        <v>7044</v>
      </c>
      <c r="E3055" s="1" t="s">
        <v>43</v>
      </c>
      <c r="F3055" s="1" t="s">
        <v>54</v>
      </c>
      <c r="G3055" s="2">
        <v>44278</v>
      </c>
      <c r="H3055" s="3">
        <v>0.55347222222222225</v>
      </c>
      <c r="I3055">
        <v>36493052</v>
      </c>
      <c r="J3055">
        <v>6</v>
      </c>
      <c r="K3055" s="1" t="s">
        <v>5931</v>
      </c>
      <c r="L3055">
        <v>0</v>
      </c>
      <c r="M3055" s="4">
        <v>3.4113909929999999</v>
      </c>
      <c r="N3055" s="5">
        <v>10243.6</v>
      </c>
      <c r="O3055" s="5">
        <f>IF(March_21[[#This Row],[WIN_OSE]]=0,('Summary Sheet'!$O$1)-('Summary Sheet'!$O$1*2%),-'Summary Sheet'!$O$1*(March_21[[#This Row],[BSP]]-1))</f>
        <v>1.96</v>
      </c>
    </row>
    <row r="3056" spans="1:15" x14ac:dyDescent="0.25">
      <c r="A3056">
        <v>180986879</v>
      </c>
      <c r="B3056" s="1" t="s">
        <v>23</v>
      </c>
      <c r="C3056" s="1" t="s">
        <v>5302</v>
      </c>
      <c r="D3056" s="1" t="s">
        <v>7044</v>
      </c>
      <c r="E3056" s="1" t="s">
        <v>47</v>
      </c>
      <c r="F3056" s="1" t="s">
        <v>54</v>
      </c>
      <c r="G3056" s="2">
        <v>44278</v>
      </c>
      <c r="H3056" s="3">
        <v>0.56458333333333333</v>
      </c>
      <c r="I3056">
        <v>36425605</v>
      </c>
      <c r="J3056">
        <v>6</v>
      </c>
      <c r="K3056" s="1" t="s">
        <v>4158</v>
      </c>
      <c r="L3056">
        <v>0</v>
      </c>
      <c r="M3056" s="4">
        <v>3.197587073187989</v>
      </c>
      <c r="N3056" s="5">
        <v>13906.38</v>
      </c>
      <c r="O3056" s="5">
        <f>IF(March_21[[#This Row],[WIN_OSE]]=0,('Summary Sheet'!$O$1)-('Summary Sheet'!$O$1*2%),-'Summary Sheet'!$O$1*(March_21[[#This Row],[BSP]]-1))</f>
        <v>1.96</v>
      </c>
    </row>
    <row r="3057" spans="1:15" x14ac:dyDescent="0.25">
      <c r="A3057">
        <v>180986897</v>
      </c>
      <c r="B3057" s="1" t="s">
        <v>23</v>
      </c>
      <c r="C3057" s="1" t="s">
        <v>3133</v>
      </c>
      <c r="D3057" s="1" t="s">
        <v>7044</v>
      </c>
      <c r="E3057" s="1" t="s">
        <v>32</v>
      </c>
      <c r="F3057" s="1" t="s">
        <v>13</v>
      </c>
      <c r="G3057" s="2">
        <v>44278</v>
      </c>
      <c r="H3057" s="3">
        <v>0.45347222222222222</v>
      </c>
      <c r="I3057">
        <v>36205895</v>
      </c>
      <c r="J3057">
        <v>5</v>
      </c>
      <c r="K3057" s="1" t="s">
        <v>6964</v>
      </c>
      <c r="L3057">
        <v>0</v>
      </c>
      <c r="M3057" s="4">
        <v>3.7729199474972406</v>
      </c>
      <c r="N3057" s="5">
        <v>4579.72</v>
      </c>
      <c r="O3057" s="5">
        <f>IF(March_21[[#This Row],[WIN_OSE]]=0,('Summary Sheet'!$O$1)-('Summary Sheet'!$O$1*2%),-'Summary Sheet'!$O$1*(March_21[[#This Row],[BSP]]-1))</f>
        <v>1.96</v>
      </c>
    </row>
    <row r="3058" spans="1:15" x14ac:dyDescent="0.25">
      <c r="A3058">
        <v>180986899</v>
      </c>
      <c r="B3058" s="1" t="s">
        <v>23</v>
      </c>
      <c r="C3058" s="1" t="s">
        <v>3133</v>
      </c>
      <c r="D3058" s="1" t="s">
        <v>7044</v>
      </c>
      <c r="E3058" s="1" t="s">
        <v>30</v>
      </c>
      <c r="F3058" s="1" t="s">
        <v>13</v>
      </c>
      <c r="G3058" s="2">
        <v>44278</v>
      </c>
      <c r="H3058" s="3">
        <v>0.46458333333333335</v>
      </c>
      <c r="I3058">
        <v>35940232</v>
      </c>
      <c r="J3058">
        <v>3</v>
      </c>
      <c r="K3058" s="1" t="s">
        <v>4633</v>
      </c>
      <c r="L3058">
        <v>0</v>
      </c>
      <c r="M3058" s="4">
        <v>4.2395009895588744</v>
      </c>
      <c r="N3058" s="5">
        <v>4422.26</v>
      </c>
      <c r="O3058" s="5">
        <f>IF(March_21[[#This Row],[WIN_OSE]]=0,('Summary Sheet'!$O$1)-('Summary Sheet'!$O$1*2%),-'Summary Sheet'!$O$1*(March_21[[#This Row],[BSP]]-1))</f>
        <v>1.96</v>
      </c>
    </row>
    <row r="3059" spans="1:15" x14ac:dyDescent="0.25">
      <c r="A3059">
        <v>180986901</v>
      </c>
      <c r="B3059" s="1" t="s">
        <v>23</v>
      </c>
      <c r="C3059" s="1" t="s">
        <v>3133</v>
      </c>
      <c r="D3059" s="1" t="s">
        <v>7044</v>
      </c>
      <c r="E3059" s="1" t="s">
        <v>24</v>
      </c>
      <c r="F3059" s="1" t="s">
        <v>13</v>
      </c>
      <c r="G3059" s="2">
        <v>44278</v>
      </c>
      <c r="H3059" s="3">
        <v>0.47499999999999998</v>
      </c>
      <c r="I3059">
        <v>35733910</v>
      </c>
      <c r="J3059">
        <v>2</v>
      </c>
      <c r="K3059" s="1" t="s">
        <v>464</v>
      </c>
      <c r="L3059">
        <v>0</v>
      </c>
      <c r="M3059" s="4">
        <v>2.0578869475315913</v>
      </c>
      <c r="N3059" s="5">
        <v>12734.74</v>
      </c>
      <c r="O3059" s="5">
        <f>IF(March_21[[#This Row],[WIN_OSE]]=0,('Summary Sheet'!$O$1)-('Summary Sheet'!$O$1*2%),-'Summary Sheet'!$O$1*(March_21[[#This Row],[BSP]]-1))</f>
        <v>1.96</v>
      </c>
    </row>
    <row r="3060" spans="1:15" x14ac:dyDescent="0.25">
      <c r="A3060">
        <v>180986903</v>
      </c>
      <c r="B3060" s="1" t="s">
        <v>23</v>
      </c>
      <c r="C3060" s="1" t="s">
        <v>3133</v>
      </c>
      <c r="D3060" s="1" t="s">
        <v>7044</v>
      </c>
      <c r="E3060" s="1" t="s">
        <v>60</v>
      </c>
      <c r="F3060" s="1" t="s">
        <v>309</v>
      </c>
      <c r="G3060" s="2">
        <v>44278</v>
      </c>
      <c r="H3060" s="3">
        <v>0.48541666666666666</v>
      </c>
      <c r="I3060">
        <v>28737695</v>
      </c>
      <c r="J3060">
        <v>5</v>
      </c>
      <c r="K3060" s="1" t="s">
        <v>385</v>
      </c>
      <c r="L3060">
        <v>0</v>
      </c>
      <c r="M3060" s="4">
        <v>2.0438766372133257</v>
      </c>
      <c r="N3060" s="5">
        <v>15378.3</v>
      </c>
      <c r="O3060" s="5">
        <f>IF(March_21[[#This Row],[WIN_OSE]]=0,('Summary Sheet'!$O$1)-('Summary Sheet'!$O$1*2%),-'Summary Sheet'!$O$1*(March_21[[#This Row],[BSP]]-1))</f>
        <v>1.96</v>
      </c>
    </row>
    <row r="3061" spans="1:15" x14ac:dyDescent="0.25">
      <c r="A3061">
        <v>180986905</v>
      </c>
      <c r="B3061" s="1" t="s">
        <v>23</v>
      </c>
      <c r="C3061" s="1" t="s">
        <v>3133</v>
      </c>
      <c r="D3061" s="1" t="s">
        <v>7044</v>
      </c>
      <c r="E3061" s="1" t="s">
        <v>43</v>
      </c>
      <c r="F3061" s="1" t="s">
        <v>13</v>
      </c>
      <c r="G3061" s="2">
        <v>44278</v>
      </c>
      <c r="H3061" s="3">
        <v>0.49583333333333335</v>
      </c>
      <c r="I3061">
        <v>38907598</v>
      </c>
      <c r="J3061">
        <v>1</v>
      </c>
      <c r="K3061" s="1" t="s">
        <v>6801</v>
      </c>
      <c r="L3061">
        <v>0</v>
      </c>
      <c r="M3061" s="4">
        <v>2.8588463807676447</v>
      </c>
      <c r="N3061" s="5">
        <v>8788.7800000000007</v>
      </c>
      <c r="O3061" s="5">
        <f>IF(March_21[[#This Row],[WIN_OSE]]=0,('Summary Sheet'!$O$1)-('Summary Sheet'!$O$1*2%),-'Summary Sheet'!$O$1*(March_21[[#This Row],[BSP]]-1))</f>
        <v>1.96</v>
      </c>
    </row>
    <row r="3062" spans="1:15" x14ac:dyDescent="0.25">
      <c r="A3062">
        <v>180986907</v>
      </c>
      <c r="B3062" s="1" t="s">
        <v>23</v>
      </c>
      <c r="C3062" s="1" t="s">
        <v>3133</v>
      </c>
      <c r="D3062" s="1" t="s">
        <v>7044</v>
      </c>
      <c r="E3062" s="1" t="s">
        <v>32</v>
      </c>
      <c r="F3062" s="1" t="s">
        <v>13</v>
      </c>
      <c r="G3062" s="2">
        <v>44278</v>
      </c>
      <c r="H3062" s="3">
        <v>0.50624999999999998</v>
      </c>
      <c r="I3062">
        <v>36363598</v>
      </c>
      <c r="J3062">
        <v>6</v>
      </c>
      <c r="K3062" s="1" t="s">
        <v>320</v>
      </c>
      <c r="L3062">
        <v>0</v>
      </c>
      <c r="M3062" s="4">
        <v>3.3599400193000295</v>
      </c>
      <c r="N3062" s="5">
        <v>7798.46</v>
      </c>
      <c r="O3062" s="5">
        <f>IF(March_21[[#This Row],[WIN_OSE]]=0,('Summary Sheet'!$O$1)-('Summary Sheet'!$O$1*2%),-'Summary Sheet'!$O$1*(March_21[[#This Row],[BSP]]-1))</f>
        <v>1.96</v>
      </c>
    </row>
    <row r="3063" spans="1:15" x14ac:dyDescent="0.25">
      <c r="A3063">
        <v>180986909</v>
      </c>
      <c r="B3063" s="1" t="s">
        <v>23</v>
      </c>
      <c r="C3063" s="1" t="s">
        <v>3133</v>
      </c>
      <c r="D3063" s="1" t="s">
        <v>7044</v>
      </c>
      <c r="E3063" s="1" t="s">
        <v>20</v>
      </c>
      <c r="F3063" s="1" t="s">
        <v>13</v>
      </c>
      <c r="G3063" s="2">
        <v>44278</v>
      </c>
      <c r="H3063" s="3">
        <v>0.51666666666666672</v>
      </c>
      <c r="I3063">
        <v>38116370</v>
      </c>
      <c r="J3063">
        <v>6</v>
      </c>
      <c r="K3063" s="1" t="s">
        <v>6389</v>
      </c>
      <c r="L3063">
        <v>1</v>
      </c>
      <c r="M3063" s="4">
        <v>3.662527291</v>
      </c>
      <c r="N3063" s="5">
        <v>6260.78</v>
      </c>
      <c r="O3063" s="5">
        <f>IF(March_21[[#This Row],[WIN_OSE]]=0,('Summary Sheet'!$O$1)-('Summary Sheet'!$O$1*2%),-'Summary Sheet'!$O$1*(March_21[[#This Row],[BSP]]-1))</f>
        <v>-5.3250545819999999</v>
      </c>
    </row>
    <row r="3064" spans="1:15" x14ac:dyDescent="0.25">
      <c r="A3064">
        <v>180986911</v>
      </c>
      <c r="B3064" s="1" t="s">
        <v>23</v>
      </c>
      <c r="C3064" s="1" t="s">
        <v>3133</v>
      </c>
      <c r="D3064" s="1" t="s">
        <v>7044</v>
      </c>
      <c r="E3064" s="1" t="s">
        <v>314</v>
      </c>
      <c r="F3064" s="1" t="s">
        <v>309</v>
      </c>
      <c r="G3064" s="2">
        <v>44278</v>
      </c>
      <c r="H3064" s="3">
        <v>0.52708333333333335</v>
      </c>
      <c r="I3064">
        <v>36690062</v>
      </c>
      <c r="J3064">
        <v>5</v>
      </c>
      <c r="K3064" s="1" t="s">
        <v>5527</v>
      </c>
      <c r="L3064">
        <v>0</v>
      </c>
      <c r="M3064" s="4">
        <v>3.152648308428343</v>
      </c>
      <c r="N3064" s="5">
        <v>9704.84</v>
      </c>
      <c r="O3064" s="5">
        <f>IF(March_21[[#This Row],[WIN_OSE]]=0,('Summary Sheet'!$O$1)-('Summary Sheet'!$O$1*2%),-'Summary Sheet'!$O$1*(March_21[[#This Row],[BSP]]-1))</f>
        <v>1.96</v>
      </c>
    </row>
    <row r="3065" spans="1:15" x14ac:dyDescent="0.25">
      <c r="A3065">
        <v>180986913</v>
      </c>
      <c r="B3065" s="1" t="s">
        <v>23</v>
      </c>
      <c r="C3065" s="1" t="s">
        <v>3133</v>
      </c>
      <c r="D3065" s="1" t="s">
        <v>7044</v>
      </c>
      <c r="E3065" s="1" t="s">
        <v>65</v>
      </c>
      <c r="F3065" s="1" t="s">
        <v>13</v>
      </c>
      <c r="G3065" s="2">
        <v>44278</v>
      </c>
      <c r="H3065" s="3">
        <v>0.53749999999999998</v>
      </c>
      <c r="I3065">
        <v>38519827</v>
      </c>
      <c r="J3065">
        <v>4</v>
      </c>
      <c r="K3065" s="1" t="s">
        <v>5051</v>
      </c>
      <c r="L3065">
        <v>0</v>
      </c>
      <c r="M3065" s="4">
        <v>3.1733358327014138</v>
      </c>
      <c r="N3065" s="5">
        <v>6148.92</v>
      </c>
      <c r="O3065" s="5">
        <f>IF(March_21[[#This Row],[WIN_OSE]]=0,('Summary Sheet'!$O$1)-('Summary Sheet'!$O$1*2%),-'Summary Sheet'!$O$1*(March_21[[#This Row],[BSP]]-1))</f>
        <v>1.96</v>
      </c>
    </row>
    <row r="3066" spans="1:15" x14ac:dyDescent="0.25">
      <c r="A3066">
        <v>180986915</v>
      </c>
      <c r="B3066" s="1" t="s">
        <v>23</v>
      </c>
      <c r="C3066" s="1" t="s">
        <v>3133</v>
      </c>
      <c r="D3066" s="1" t="s">
        <v>7044</v>
      </c>
      <c r="E3066" s="1" t="s">
        <v>47</v>
      </c>
      <c r="F3066" s="1" t="s">
        <v>13</v>
      </c>
      <c r="G3066" s="2">
        <v>44278</v>
      </c>
      <c r="H3066" s="3">
        <v>0.54791666666666672</v>
      </c>
      <c r="I3066">
        <v>38182374</v>
      </c>
      <c r="J3066">
        <v>5</v>
      </c>
      <c r="K3066" s="1" t="s">
        <v>4269</v>
      </c>
      <c r="L3066">
        <v>0</v>
      </c>
      <c r="M3066" s="4">
        <v>3.3952656449999998</v>
      </c>
      <c r="N3066" s="5">
        <v>4122.5200000000004</v>
      </c>
      <c r="O3066" s="5">
        <f>IF(March_21[[#This Row],[WIN_OSE]]=0,('Summary Sheet'!$O$1)-('Summary Sheet'!$O$1*2%),-'Summary Sheet'!$O$1*(March_21[[#This Row],[BSP]]-1))</f>
        <v>1.96</v>
      </c>
    </row>
    <row r="3067" spans="1:15" x14ac:dyDescent="0.25">
      <c r="A3067">
        <v>180986917</v>
      </c>
      <c r="B3067" s="1" t="s">
        <v>23</v>
      </c>
      <c r="C3067" s="1" t="s">
        <v>3133</v>
      </c>
      <c r="D3067" s="1" t="s">
        <v>7044</v>
      </c>
      <c r="E3067" s="1" t="s">
        <v>47</v>
      </c>
      <c r="F3067" s="1" t="s">
        <v>13</v>
      </c>
      <c r="G3067" s="2">
        <v>44278</v>
      </c>
      <c r="H3067" s="3">
        <v>0.55833333333333335</v>
      </c>
      <c r="I3067">
        <v>38854685</v>
      </c>
      <c r="J3067">
        <v>2</v>
      </c>
      <c r="K3067" s="1" t="s">
        <v>6551</v>
      </c>
      <c r="L3067">
        <v>1</v>
      </c>
      <c r="M3067" s="4">
        <v>2.847843739</v>
      </c>
      <c r="N3067" s="5">
        <v>9183.4</v>
      </c>
      <c r="O3067" s="5">
        <f>IF(March_21[[#This Row],[WIN_OSE]]=0,('Summary Sheet'!$O$1)-('Summary Sheet'!$O$1*2%),-'Summary Sheet'!$O$1*(March_21[[#This Row],[BSP]]-1))</f>
        <v>-3.695687478</v>
      </c>
    </row>
    <row r="3068" spans="1:15" x14ac:dyDescent="0.25">
      <c r="A3068">
        <v>180986919</v>
      </c>
      <c r="B3068" s="1" t="s">
        <v>23</v>
      </c>
      <c r="C3068" s="1" t="s">
        <v>3133</v>
      </c>
      <c r="D3068" s="1" t="s">
        <v>7044</v>
      </c>
      <c r="E3068" s="1" t="s">
        <v>289</v>
      </c>
      <c r="F3068" s="1" t="s">
        <v>309</v>
      </c>
      <c r="G3068" s="2">
        <v>44278</v>
      </c>
      <c r="H3068" s="3">
        <v>0.56874999999999998</v>
      </c>
      <c r="I3068">
        <v>28743341</v>
      </c>
      <c r="J3068">
        <v>2</v>
      </c>
      <c r="K3068" s="1" t="s">
        <v>6802</v>
      </c>
      <c r="L3068">
        <v>0</v>
      </c>
      <c r="M3068" s="4">
        <v>3.0129194381851985</v>
      </c>
      <c r="N3068" s="5">
        <v>5598.96</v>
      </c>
      <c r="O3068" s="5">
        <f>IF(March_21[[#This Row],[WIN_OSE]]=0,('Summary Sheet'!$O$1)-('Summary Sheet'!$O$1*2%),-'Summary Sheet'!$O$1*(March_21[[#This Row],[BSP]]-1))</f>
        <v>1.96</v>
      </c>
    </row>
    <row r="3069" spans="1:15" x14ac:dyDescent="0.25">
      <c r="A3069">
        <v>180987057</v>
      </c>
      <c r="B3069" s="1" t="s">
        <v>19</v>
      </c>
      <c r="C3069" s="1" t="s">
        <v>3129</v>
      </c>
      <c r="D3069" s="1" t="s">
        <v>7044</v>
      </c>
      <c r="E3069" s="1" t="s">
        <v>47</v>
      </c>
      <c r="F3069" s="1" t="s">
        <v>54</v>
      </c>
      <c r="G3069" s="2">
        <v>44278</v>
      </c>
      <c r="H3069" s="3">
        <v>0.58611111111111114</v>
      </c>
      <c r="I3069">
        <v>28192167</v>
      </c>
      <c r="J3069">
        <v>4</v>
      </c>
      <c r="K3069" s="1" t="s">
        <v>4072</v>
      </c>
      <c r="L3069">
        <v>1</v>
      </c>
      <c r="M3069" s="4">
        <v>2.68</v>
      </c>
      <c r="N3069" s="5">
        <v>13474.86</v>
      </c>
      <c r="O3069" s="5">
        <f>IF(March_21[[#This Row],[WIN_OSE]]=0,('Summary Sheet'!$O$1)-('Summary Sheet'!$O$1*2%),-'Summary Sheet'!$O$1*(March_21[[#This Row],[BSP]]-1))</f>
        <v>-3.3600000000000003</v>
      </c>
    </row>
    <row r="3070" spans="1:15" x14ac:dyDescent="0.25">
      <c r="A3070">
        <v>180987059</v>
      </c>
      <c r="B3070" s="1" t="s">
        <v>19</v>
      </c>
      <c r="C3070" s="1" t="s">
        <v>3129</v>
      </c>
      <c r="D3070" s="1" t="s">
        <v>7044</v>
      </c>
      <c r="E3070" s="1" t="s">
        <v>48</v>
      </c>
      <c r="F3070" s="1" t="s">
        <v>54</v>
      </c>
      <c r="G3070" s="2">
        <v>44278</v>
      </c>
      <c r="H3070" s="3">
        <v>0.59652777777777777</v>
      </c>
      <c r="I3070">
        <v>38907458</v>
      </c>
      <c r="J3070">
        <v>3</v>
      </c>
      <c r="K3070" s="1" t="s">
        <v>6967</v>
      </c>
      <c r="L3070">
        <v>1</v>
      </c>
      <c r="M3070" s="4">
        <v>2.2435282548424587</v>
      </c>
      <c r="N3070" s="5">
        <v>17272.7</v>
      </c>
      <c r="O3070" s="5">
        <f>IF(March_21[[#This Row],[WIN_OSE]]=0,('Summary Sheet'!$O$1)-('Summary Sheet'!$O$1*2%),-'Summary Sheet'!$O$1*(March_21[[#This Row],[BSP]]-1))</f>
        <v>-2.4870565096849173</v>
      </c>
    </row>
    <row r="3071" spans="1:15" x14ac:dyDescent="0.25">
      <c r="A3071">
        <v>180987061</v>
      </c>
      <c r="B3071" s="1" t="s">
        <v>19</v>
      </c>
      <c r="C3071" s="1" t="s">
        <v>3129</v>
      </c>
      <c r="D3071" s="1" t="s">
        <v>7044</v>
      </c>
      <c r="E3071" s="1" t="s">
        <v>39</v>
      </c>
      <c r="F3071" s="1" t="s">
        <v>54</v>
      </c>
      <c r="G3071" s="2">
        <v>44278</v>
      </c>
      <c r="H3071" s="3">
        <v>0.60833333333333328</v>
      </c>
      <c r="I3071">
        <v>26012608</v>
      </c>
      <c r="J3071">
        <v>6</v>
      </c>
      <c r="K3071" s="1" t="s">
        <v>6165</v>
      </c>
      <c r="L3071">
        <v>0</v>
      </c>
      <c r="M3071" s="4">
        <v>3.8071292166973567</v>
      </c>
      <c r="N3071" s="5">
        <v>6962.08</v>
      </c>
      <c r="O3071" s="5">
        <f>IF(March_21[[#This Row],[WIN_OSE]]=0,('Summary Sheet'!$O$1)-('Summary Sheet'!$O$1*2%),-'Summary Sheet'!$O$1*(March_21[[#This Row],[BSP]]-1))</f>
        <v>1.96</v>
      </c>
    </row>
    <row r="3072" spans="1:15" x14ac:dyDescent="0.25">
      <c r="A3072">
        <v>180987063</v>
      </c>
      <c r="B3072" s="1" t="s">
        <v>19</v>
      </c>
      <c r="C3072" s="1" t="s">
        <v>3129</v>
      </c>
      <c r="D3072" s="1" t="s">
        <v>7044</v>
      </c>
      <c r="E3072" s="1" t="s">
        <v>24</v>
      </c>
      <c r="F3072" s="1" t="s">
        <v>54</v>
      </c>
      <c r="G3072" s="2">
        <v>44278</v>
      </c>
      <c r="H3072" s="3">
        <v>0.62083333333333335</v>
      </c>
      <c r="I3072">
        <v>38917545</v>
      </c>
      <c r="J3072">
        <v>3</v>
      </c>
      <c r="K3072" s="1" t="s">
        <v>6968</v>
      </c>
      <c r="L3072">
        <v>0</v>
      </c>
      <c r="M3072" s="4">
        <v>3.936578677</v>
      </c>
      <c r="N3072" s="5">
        <v>4489.82</v>
      </c>
      <c r="O3072" s="5">
        <f>IF(March_21[[#This Row],[WIN_OSE]]=0,('Summary Sheet'!$O$1)-('Summary Sheet'!$O$1*2%),-'Summary Sheet'!$O$1*(March_21[[#This Row],[BSP]]-1))</f>
        <v>1.96</v>
      </c>
    </row>
    <row r="3073" spans="1:15" x14ac:dyDescent="0.25">
      <c r="A3073">
        <v>180987065</v>
      </c>
      <c r="B3073" s="1" t="s">
        <v>19</v>
      </c>
      <c r="C3073" s="1" t="s">
        <v>3129</v>
      </c>
      <c r="D3073" s="1" t="s">
        <v>7044</v>
      </c>
      <c r="E3073" s="1" t="s">
        <v>48</v>
      </c>
      <c r="F3073" s="1" t="s">
        <v>54</v>
      </c>
      <c r="G3073" s="2">
        <v>44278</v>
      </c>
      <c r="H3073" s="3">
        <v>0.63124999999999998</v>
      </c>
      <c r="I3073">
        <v>38907460</v>
      </c>
      <c r="J3073">
        <v>3</v>
      </c>
      <c r="K3073" s="1" t="s">
        <v>5999</v>
      </c>
      <c r="L3073">
        <v>1</v>
      </c>
      <c r="M3073" s="4">
        <v>4.5293719819999998</v>
      </c>
      <c r="N3073" s="5">
        <v>3294.56</v>
      </c>
      <c r="O3073" s="5">
        <f>IF(March_21[[#This Row],[WIN_OSE]]=0,('Summary Sheet'!$O$1)-('Summary Sheet'!$O$1*2%),-'Summary Sheet'!$O$1*(March_21[[#This Row],[BSP]]-1))</f>
        <v>-7.0587439639999996</v>
      </c>
    </row>
    <row r="3074" spans="1:15" x14ac:dyDescent="0.25">
      <c r="A3074">
        <v>180987067</v>
      </c>
      <c r="B3074" s="1" t="s">
        <v>19</v>
      </c>
      <c r="C3074" s="1" t="s">
        <v>3129</v>
      </c>
      <c r="D3074" s="1" t="s">
        <v>7044</v>
      </c>
      <c r="E3074" s="1" t="s">
        <v>32</v>
      </c>
      <c r="F3074" s="1" t="s">
        <v>54</v>
      </c>
      <c r="G3074" s="2">
        <v>44278</v>
      </c>
      <c r="H3074" s="3">
        <v>0.6430555555555556</v>
      </c>
      <c r="I3074">
        <v>36221224</v>
      </c>
      <c r="J3074">
        <v>2</v>
      </c>
      <c r="K3074" s="1" t="s">
        <v>5564</v>
      </c>
      <c r="L3074">
        <v>0</v>
      </c>
      <c r="M3074" s="4">
        <v>3.4</v>
      </c>
      <c r="N3074" s="5">
        <v>8598.74</v>
      </c>
      <c r="O3074" s="5">
        <f>IF(March_21[[#This Row],[WIN_OSE]]=0,('Summary Sheet'!$O$1)-('Summary Sheet'!$O$1*2%),-'Summary Sheet'!$O$1*(March_21[[#This Row],[BSP]]-1))</f>
        <v>1.96</v>
      </c>
    </row>
    <row r="3075" spans="1:15" x14ac:dyDescent="0.25">
      <c r="A3075">
        <v>180987069</v>
      </c>
      <c r="B3075" s="1" t="s">
        <v>19</v>
      </c>
      <c r="C3075" s="1" t="s">
        <v>3129</v>
      </c>
      <c r="D3075" s="1" t="s">
        <v>7044</v>
      </c>
      <c r="E3075" s="1" t="s">
        <v>43</v>
      </c>
      <c r="F3075" s="1" t="s">
        <v>54</v>
      </c>
      <c r="G3075" s="2">
        <v>44278</v>
      </c>
      <c r="H3075" s="3">
        <v>0.65555555555555556</v>
      </c>
      <c r="I3075">
        <v>38634314</v>
      </c>
      <c r="J3075">
        <v>3</v>
      </c>
      <c r="K3075" s="1" t="s">
        <v>4872</v>
      </c>
      <c r="L3075">
        <v>0</v>
      </c>
      <c r="M3075" s="4">
        <v>4.72</v>
      </c>
      <c r="N3075" s="5">
        <v>24</v>
      </c>
      <c r="O3075" s="5">
        <f>IF(March_21[[#This Row],[WIN_OSE]]=0,('Summary Sheet'!$O$1)-('Summary Sheet'!$O$1*2%),-'Summary Sheet'!$O$1*(March_21[[#This Row],[BSP]]-1))</f>
        <v>1.96</v>
      </c>
    </row>
    <row r="3076" spans="1:15" x14ac:dyDescent="0.25">
      <c r="A3076">
        <v>180987071</v>
      </c>
      <c r="B3076" s="1" t="s">
        <v>19</v>
      </c>
      <c r="C3076" s="1" t="s">
        <v>3129</v>
      </c>
      <c r="D3076" s="1" t="s">
        <v>7044</v>
      </c>
      <c r="E3076" s="1" t="s">
        <v>48</v>
      </c>
      <c r="F3076" s="1" t="s">
        <v>54</v>
      </c>
      <c r="G3076" s="2">
        <v>44278</v>
      </c>
      <c r="H3076" s="3">
        <v>0.6694444444444444</v>
      </c>
      <c r="I3076">
        <v>17030601</v>
      </c>
      <c r="J3076">
        <v>4</v>
      </c>
      <c r="K3076" s="1" t="s">
        <v>4593</v>
      </c>
      <c r="L3076">
        <v>0</v>
      </c>
      <c r="M3076" s="4">
        <v>4</v>
      </c>
      <c r="N3076" s="5">
        <v>21.32</v>
      </c>
      <c r="O3076" s="5">
        <f>IF(March_21[[#This Row],[WIN_OSE]]=0,('Summary Sheet'!$O$1)-('Summary Sheet'!$O$1*2%),-'Summary Sheet'!$O$1*(March_21[[#This Row],[BSP]]-1))</f>
        <v>1.96</v>
      </c>
    </row>
    <row r="3077" spans="1:15" x14ac:dyDescent="0.25">
      <c r="A3077">
        <v>180987073</v>
      </c>
      <c r="B3077" s="1" t="s">
        <v>19</v>
      </c>
      <c r="C3077" s="1" t="s">
        <v>3129</v>
      </c>
      <c r="D3077" s="1" t="s">
        <v>7044</v>
      </c>
      <c r="E3077" s="1" t="s">
        <v>41</v>
      </c>
      <c r="F3077" s="1" t="s">
        <v>54</v>
      </c>
      <c r="G3077" s="2">
        <v>44278</v>
      </c>
      <c r="H3077" s="3">
        <v>0.68263888888888891</v>
      </c>
      <c r="I3077">
        <v>26259819</v>
      </c>
      <c r="J3077">
        <v>2</v>
      </c>
      <c r="K3077" s="1" t="s">
        <v>6912</v>
      </c>
      <c r="L3077">
        <v>0</v>
      </c>
      <c r="M3077" s="4">
        <v>3.85</v>
      </c>
      <c r="N3077" s="5">
        <v>6795.56</v>
      </c>
      <c r="O3077" s="5">
        <f>IF(March_21[[#This Row],[WIN_OSE]]=0,('Summary Sheet'!$O$1)-('Summary Sheet'!$O$1*2%),-'Summary Sheet'!$O$1*(March_21[[#This Row],[BSP]]-1))</f>
        <v>1.96</v>
      </c>
    </row>
    <row r="3078" spans="1:15" x14ac:dyDescent="0.25">
      <c r="A3078">
        <v>180987075</v>
      </c>
      <c r="B3078" s="1" t="s">
        <v>19</v>
      </c>
      <c r="C3078" s="1" t="s">
        <v>3129</v>
      </c>
      <c r="D3078" s="1" t="s">
        <v>7044</v>
      </c>
      <c r="E3078" s="1" t="s">
        <v>20</v>
      </c>
      <c r="F3078" s="1" t="s">
        <v>54</v>
      </c>
      <c r="G3078" s="2">
        <v>44278</v>
      </c>
      <c r="H3078" s="3">
        <v>0.69652777777777775</v>
      </c>
      <c r="I3078">
        <v>37003254</v>
      </c>
      <c r="J3078">
        <v>4</v>
      </c>
      <c r="K3078" s="1" t="s">
        <v>826</v>
      </c>
      <c r="L3078">
        <v>1</v>
      </c>
      <c r="M3078" s="4">
        <v>3.4</v>
      </c>
      <c r="N3078" s="5">
        <v>9393.44</v>
      </c>
      <c r="O3078" s="5">
        <f>IF(March_21[[#This Row],[WIN_OSE]]=0,('Summary Sheet'!$O$1)-('Summary Sheet'!$O$1*2%),-'Summary Sheet'!$O$1*(March_21[[#This Row],[BSP]]-1))</f>
        <v>-4.8</v>
      </c>
    </row>
    <row r="3079" spans="1:15" x14ac:dyDescent="0.25">
      <c r="A3079">
        <v>180987077</v>
      </c>
      <c r="B3079" s="1" t="s">
        <v>19</v>
      </c>
      <c r="C3079" s="1" t="s">
        <v>3129</v>
      </c>
      <c r="D3079" s="1" t="s">
        <v>7044</v>
      </c>
      <c r="E3079" s="1" t="s">
        <v>48</v>
      </c>
      <c r="F3079" s="1" t="s">
        <v>54</v>
      </c>
      <c r="G3079" s="2">
        <v>44278</v>
      </c>
      <c r="H3079" s="3">
        <v>0.7104166666666667</v>
      </c>
      <c r="I3079">
        <v>37416022</v>
      </c>
      <c r="J3079">
        <v>4</v>
      </c>
      <c r="K3079" s="1" t="s">
        <v>5824</v>
      </c>
      <c r="L3079">
        <v>0</v>
      </c>
      <c r="M3079" s="4">
        <v>4.0770510458745424</v>
      </c>
      <c r="N3079" s="5">
        <v>3499.54</v>
      </c>
      <c r="O3079" s="5">
        <f>IF(March_21[[#This Row],[WIN_OSE]]=0,('Summary Sheet'!$O$1)-('Summary Sheet'!$O$1*2%),-'Summary Sheet'!$O$1*(March_21[[#This Row],[BSP]]-1))</f>
        <v>1.96</v>
      </c>
    </row>
    <row r="3080" spans="1:15" x14ac:dyDescent="0.25">
      <c r="A3080">
        <v>180987079</v>
      </c>
      <c r="B3080" s="1" t="s">
        <v>19</v>
      </c>
      <c r="C3080" s="1" t="s">
        <v>3129</v>
      </c>
      <c r="D3080" s="1" t="s">
        <v>7044</v>
      </c>
      <c r="E3080" s="1" t="s">
        <v>47</v>
      </c>
      <c r="F3080" s="1" t="s">
        <v>54</v>
      </c>
      <c r="G3080" s="2">
        <v>44278</v>
      </c>
      <c r="H3080" s="3">
        <v>0.72361111111111109</v>
      </c>
      <c r="I3080">
        <v>24262182</v>
      </c>
      <c r="J3080">
        <v>5</v>
      </c>
      <c r="K3080" s="1" t="s">
        <v>5561</v>
      </c>
      <c r="L3080">
        <v>0</v>
      </c>
      <c r="M3080" s="4">
        <v>3.3752867277043697</v>
      </c>
      <c r="N3080" s="5">
        <v>11811.82</v>
      </c>
      <c r="O3080" s="5">
        <f>IF(March_21[[#This Row],[WIN_OSE]]=0,('Summary Sheet'!$O$1)-('Summary Sheet'!$O$1*2%),-'Summary Sheet'!$O$1*(March_21[[#This Row],[BSP]]-1))</f>
        <v>1.96</v>
      </c>
    </row>
    <row r="3081" spans="1:15" x14ac:dyDescent="0.25">
      <c r="A3081">
        <v>180987142</v>
      </c>
      <c r="B3081" s="1" t="s">
        <v>23</v>
      </c>
      <c r="C3081" s="1" t="s">
        <v>3131</v>
      </c>
      <c r="D3081" s="1" t="s">
        <v>7044</v>
      </c>
      <c r="E3081" s="1" t="s">
        <v>43</v>
      </c>
      <c r="F3081" s="1" t="s">
        <v>54</v>
      </c>
      <c r="G3081" s="2">
        <v>44278</v>
      </c>
      <c r="H3081" s="3">
        <v>0.5756944444444444</v>
      </c>
      <c r="I3081">
        <v>37136354</v>
      </c>
      <c r="J3081">
        <v>1</v>
      </c>
      <c r="K3081" s="1" t="s">
        <v>6196</v>
      </c>
      <c r="L3081">
        <v>0</v>
      </c>
      <c r="M3081" s="4">
        <v>3.4937885</v>
      </c>
      <c r="N3081" s="5">
        <v>6201.44</v>
      </c>
      <c r="O3081" s="5">
        <f>IF(March_21[[#This Row],[WIN_OSE]]=0,('Summary Sheet'!$O$1)-('Summary Sheet'!$O$1*2%),-'Summary Sheet'!$O$1*(March_21[[#This Row],[BSP]]-1))</f>
        <v>1.96</v>
      </c>
    </row>
    <row r="3082" spans="1:15" x14ac:dyDescent="0.25">
      <c r="A3082">
        <v>180987144</v>
      </c>
      <c r="B3082" s="1" t="s">
        <v>23</v>
      </c>
      <c r="C3082" s="1" t="s">
        <v>3131</v>
      </c>
      <c r="D3082" s="1" t="s">
        <v>7044</v>
      </c>
      <c r="E3082" s="1" t="s">
        <v>24</v>
      </c>
      <c r="F3082" s="1" t="s">
        <v>54</v>
      </c>
      <c r="G3082" s="2">
        <v>44278</v>
      </c>
      <c r="H3082" s="3">
        <v>0.58819444444444446</v>
      </c>
      <c r="I3082">
        <v>38182365</v>
      </c>
      <c r="J3082">
        <v>2</v>
      </c>
      <c r="K3082" s="1" t="s">
        <v>4463</v>
      </c>
      <c r="L3082">
        <v>0</v>
      </c>
      <c r="M3082" s="4">
        <v>3.65</v>
      </c>
      <c r="N3082" s="5">
        <v>6524.62</v>
      </c>
      <c r="O3082" s="5">
        <f>IF(March_21[[#This Row],[WIN_OSE]]=0,('Summary Sheet'!$O$1)-('Summary Sheet'!$O$1*2%),-'Summary Sheet'!$O$1*(March_21[[#This Row],[BSP]]-1))</f>
        <v>1.96</v>
      </c>
    </row>
    <row r="3083" spans="1:15" x14ac:dyDescent="0.25">
      <c r="A3083">
        <v>180987146</v>
      </c>
      <c r="B3083" s="1" t="s">
        <v>23</v>
      </c>
      <c r="C3083" s="1" t="s">
        <v>3131</v>
      </c>
      <c r="D3083" s="1" t="s">
        <v>7044</v>
      </c>
      <c r="E3083" s="1" t="s">
        <v>39</v>
      </c>
      <c r="F3083" s="1" t="s">
        <v>54</v>
      </c>
      <c r="G3083" s="2">
        <v>44278</v>
      </c>
      <c r="H3083" s="3">
        <v>0.59930555555555554</v>
      </c>
      <c r="I3083">
        <v>35756546</v>
      </c>
      <c r="J3083">
        <v>6</v>
      </c>
      <c r="K3083" s="1" t="s">
        <v>5389</v>
      </c>
      <c r="L3083">
        <v>1</v>
      </c>
      <c r="M3083" s="4">
        <v>2.7</v>
      </c>
      <c r="N3083" s="5">
        <v>8533</v>
      </c>
      <c r="O3083" s="5">
        <f>IF(March_21[[#This Row],[WIN_OSE]]=0,('Summary Sheet'!$O$1)-('Summary Sheet'!$O$1*2%),-'Summary Sheet'!$O$1*(March_21[[#This Row],[BSP]]-1))</f>
        <v>-3.4000000000000004</v>
      </c>
    </row>
    <row r="3084" spans="1:15" x14ac:dyDescent="0.25">
      <c r="A3084">
        <v>180987148</v>
      </c>
      <c r="B3084" s="1" t="s">
        <v>23</v>
      </c>
      <c r="C3084" s="1" t="s">
        <v>3131</v>
      </c>
      <c r="D3084" s="1" t="s">
        <v>7044</v>
      </c>
      <c r="E3084" s="1" t="s">
        <v>41</v>
      </c>
      <c r="F3084" s="1" t="s">
        <v>54</v>
      </c>
      <c r="G3084" s="2">
        <v>44278</v>
      </c>
      <c r="H3084" s="3">
        <v>0.61250000000000004</v>
      </c>
      <c r="I3084">
        <v>2337958</v>
      </c>
      <c r="J3084">
        <v>6</v>
      </c>
      <c r="K3084" s="1" t="s">
        <v>6194</v>
      </c>
      <c r="L3084">
        <v>1</v>
      </c>
      <c r="M3084" s="4">
        <v>2.5837411035951114</v>
      </c>
      <c r="N3084" s="5">
        <v>12381.56</v>
      </c>
      <c r="O3084" s="5">
        <f>IF(March_21[[#This Row],[WIN_OSE]]=0,('Summary Sheet'!$O$1)-('Summary Sheet'!$O$1*2%),-'Summary Sheet'!$O$1*(March_21[[#This Row],[BSP]]-1))</f>
        <v>-3.1674822071902229</v>
      </c>
    </row>
    <row r="3085" spans="1:15" x14ac:dyDescent="0.25">
      <c r="A3085">
        <v>180987150</v>
      </c>
      <c r="B3085" s="1" t="s">
        <v>23</v>
      </c>
      <c r="C3085" s="1" t="s">
        <v>3131</v>
      </c>
      <c r="D3085" s="1" t="s">
        <v>7044</v>
      </c>
      <c r="E3085" s="1" t="s">
        <v>43</v>
      </c>
      <c r="F3085" s="1" t="s">
        <v>54</v>
      </c>
      <c r="G3085" s="2">
        <v>44278</v>
      </c>
      <c r="H3085" s="3">
        <v>0.62638888888888888</v>
      </c>
      <c r="I3085">
        <v>36799092</v>
      </c>
      <c r="J3085">
        <v>6</v>
      </c>
      <c r="K3085" s="1" t="s">
        <v>808</v>
      </c>
      <c r="L3085">
        <v>0</v>
      </c>
      <c r="M3085" s="4">
        <v>3.0262169922047546</v>
      </c>
      <c r="N3085" s="5">
        <v>12085.94</v>
      </c>
      <c r="O3085" s="5">
        <f>IF(March_21[[#This Row],[WIN_OSE]]=0,('Summary Sheet'!$O$1)-('Summary Sheet'!$O$1*2%),-'Summary Sheet'!$O$1*(March_21[[#This Row],[BSP]]-1))</f>
        <v>1.96</v>
      </c>
    </row>
    <row r="3086" spans="1:15" x14ac:dyDescent="0.25">
      <c r="A3086">
        <v>180987152</v>
      </c>
      <c r="B3086" s="1" t="s">
        <v>23</v>
      </c>
      <c r="C3086" s="1" t="s">
        <v>3131</v>
      </c>
      <c r="D3086" s="1" t="s">
        <v>7044</v>
      </c>
      <c r="E3086" s="1" t="s">
        <v>24</v>
      </c>
      <c r="F3086" s="1" t="s">
        <v>54</v>
      </c>
      <c r="G3086" s="2">
        <v>44278</v>
      </c>
      <c r="H3086" s="3">
        <v>0.63749999999999996</v>
      </c>
      <c r="I3086">
        <v>38748240</v>
      </c>
      <c r="J3086">
        <v>5</v>
      </c>
      <c r="K3086" s="1" t="s">
        <v>6618</v>
      </c>
      <c r="L3086">
        <v>0</v>
      </c>
      <c r="M3086" s="4">
        <v>2.5</v>
      </c>
      <c r="N3086" s="5">
        <v>15072.96</v>
      </c>
      <c r="O3086" s="5">
        <f>IF(March_21[[#This Row],[WIN_OSE]]=0,('Summary Sheet'!$O$1)-('Summary Sheet'!$O$1*2%),-'Summary Sheet'!$O$1*(March_21[[#This Row],[BSP]]-1))</f>
        <v>1.96</v>
      </c>
    </row>
    <row r="3087" spans="1:15" x14ac:dyDescent="0.25">
      <c r="A3087">
        <v>180987154</v>
      </c>
      <c r="B3087" s="1" t="s">
        <v>23</v>
      </c>
      <c r="C3087" s="1" t="s">
        <v>3131</v>
      </c>
      <c r="D3087" s="1" t="s">
        <v>7044</v>
      </c>
      <c r="E3087" s="1" t="s">
        <v>39</v>
      </c>
      <c r="F3087" s="1" t="s">
        <v>54</v>
      </c>
      <c r="G3087" s="2">
        <v>44278</v>
      </c>
      <c r="H3087" s="3">
        <v>0.65138888888888891</v>
      </c>
      <c r="I3087">
        <v>38145062</v>
      </c>
      <c r="J3087">
        <v>6</v>
      </c>
      <c r="K3087" s="1" t="s">
        <v>4259</v>
      </c>
      <c r="L3087">
        <v>0</v>
      </c>
      <c r="M3087" s="4">
        <v>3.43</v>
      </c>
      <c r="N3087" s="5">
        <v>756.28</v>
      </c>
      <c r="O3087" s="5">
        <f>IF(March_21[[#This Row],[WIN_OSE]]=0,('Summary Sheet'!$O$1)-('Summary Sheet'!$O$1*2%),-'Summary Sheet'!$O$1*(March_21[[#This Row],[BSP]]-1))</f>
        <v>1.96</v>
      </c>
    </row>
    <row r="3088" spans="1:15" x14ac:dyDescent="0.25">
      <c r="A3088">
        <v>180987156</v>
      </c>
      <c r="B3088" s="1" t="s">
        <v>23</v>
      </c>
      <c r="C3088" s="1" t="s">
        <v>3131</v>
      </c>
      <c r="D3088" s="1" t="s">
        <v>7044</v>
      </c>
      <c r="E3088" s="1" t="s">
        <v>32</v>
      </c>
      <c r="F3088" s="1" t="s">
        <v>54</v>
      </c>
      <c r="G3088" s="2">
        <v>44278</v>
      </c>
      <c r="H3088" s="3">
        <v>0.66527777777777775</v>
      </c>
      <c r="I3088">
        <v>19015559</v>
      </c>
      <c r="J3088">
        <v>2</v>
      </c>
      <c r="K3088" s="1" t="s">
        <v>6544</v>
      </c>
      <c r="L3088">
        <v>0</v>
      </c>
      <c r="M3088" s="4">
        <v>3.92</v>
      </c>
      <c r="N3088" s="5">
        <v>4.4000000000000004</v>
      </c>
      <c r="O3088" s="5">
        <f>IF(March_21[[#This Row],[WIN_OSE]]=0,('Summary Sheet'!$O$1)-('Summary Sheet'!$O$1*2%),-'Summary Sheet'!$O$1*(March_21[[#This Row],[BSP]]-1))</f>
        <v>1.96</v>
      </c>
    </row>
    <row r="3089" spans="1:15" x14ac:dyDescent="0.25">
      <c r="A3089">
        <v>180987158</v>
      </c>
      <c r="B3089" s="1" t="s">
        <v>23</v>
      </c>
      <c r="C3089" s="1" t="s">
        <v>3131</v>
      </c>
      <c r="D3089" s="1" t="s">
        <v>7044</v>
      </c>
      <c r="E3089" s="1" t="s">
        <v>45</v>
      </c>
      <c r="F3089" s="1" t="s">
        <v>188</v>
      </c>
      <c r="G3089" s="2">
        <v>44278</v>
      </c>
      <c r="H3089" s="3">
        <v>0.6791666666666667</v>
      </c>
      <c r="I3089">
        <v>36245614</v>
      </c>
      <c r="J3089">
        <v>2</v>
      </c>
      <c r="K3089" s="1" t="s">
        <v>6367</v>
      </c>
      <c r="L3089">
        <v>0</v>
      </c>
      <c r="M3089" s="4">
        <v>3.5</v>
      </c>
      <c r="N3089" s="5">
        <v>7189.54</v>
      </c>
      <c r="O3089" s="5">
        <f>IF(March_21[[#This Row],[WIN_OSE]]=0,('Summary Sheet'!$O$1)-('Summary Sheet'!$O$1*2%),-'Summary Sheet'!$O$1*(March_21[[#This Row],[BSP]]-1))</f>
        <v>1.96</v>
      </c>
    </row>
    <row r="3090" spans="1:15" x14ac:dyDescent="0.25">
      <c r="A3090">
        <v>180987160</v>
      </c>
      <c r="B3090" s="1" t="s">
        <v>23</v>
      </c>
      <c r="C3090" s="1" t="s">
        <v>3131</v>
      </c>
      <c r="D3090" s="1" t="s">
        <v>7044</v>
      </c>
      <c r="E3090" s="1" t="s">
        <v>43</v>
      </c>
      <c r="F3090" s="1" t="s">
        <v>54</v>
      </c>
      <c r="G3090" s="2">
        <v>44278</v>
      </c>
      <c r="H3090" s="3">
        <v>0.69305555555555554</v>
      </c>
      <c r="I3090">
        <v>30348419</v>
      </c>
      <c r="J3090">
        <v>2</v>
      </c>
      <c r="K3090" s="1" t="s">
        <v>3865</v>
      </c>
      <c r="L3090">
        <v>0</v>
      </c>
      <c r="M3090" s="4">
        <v>4</v>
      </c>
      <c r="N3090" s="5">
        <v>8552.84</v>
      </c>
      <c r="O3090" s="5">
        <f>IF(March_21[[#This Row],[WIN_OSE]]=0,('Summary Sheet'!$O$1)-('Summary Sheet'!$O$1*2%),-'Summary Sheet'!$O$1*(March_21[[#This Row],[BSP]]-1))</f>
        <v>1.96</v>
      </c>
    </row>
    <row r="3091" spans="1:15" x14ac:dyDescent="0.25">
      <c r="A3091">
        <v>180987162</v>
      </c>
      <c r="B3091" s="1" t="s">
        <v>23</v>
      </c>
      <c r="C3091" s="1" t="s">
        <v>3131</v>
      </c>
      <c r="D3091" s="1" t="s">
        <v>7044</v>
      </c>
      <c r="E3091" s="1" t="s">
        <v>30</v>
      </c>
      <c r="F3091" s="1" t="s">
        <v>54</v>
      </c>
      <c r="G3091" s="2">
        <v>44278</v>
      </c>
      <c r="H3091" s="3">
        <v>0.70694444444444449</v>
      </c>
      <c r="I3091">
        <v>35860887</v>
      </c>
      <c r="J3091">
        <v>5</v>
      </c>
      <c r="K3091" s="1" t="s">
        <v>5045</v>
      </c>
      <c r="L3091">
        <v>0</v>
      </c>
      <c r="M3091" s="4">
        <v>4.0763589962021083</v>
      </c>
      <c r="N3091" s="5">
        <v>12130.22</v>
      </c>
      <c r="O3091" s="5">
        <f>IF(March_21[[#This Row],[WIN_OSE]]=0,('Summary Sheet'!$O$1)-('Summary Sheet'!$O$1*2%),-'Summary Sheet'!$O$1*(March_21[[#This Row],[BSP]]-1))</f>
        <v>1.96</v>
      </c>
    </row>
    <row r="3092" spans="1:15" x14ac:dyDescent="0.25">
      <c r="A3092">
        <v>180987164</v>
      </c>
      <c r="B3092" s="1" t="s">
        <v>23</v>
      </c>
      <c r="C3092" s="1" t="s">
        <v>3131</v>
      </c>
      <c r="D3092" s="1" t="s">
        <v>7044</v>
      </c>
      <c r="E3092" s="1" t="s">
        <v>30</v>
      </c>
      <c r="F3092" s="1" t="s">
        <v>54</v>
      </c>
      <c r="G3092" s="2">
        <v>44278</v>
      </c>
      <c r="H3092" s="3">
        <v>0.72083333333333333</v>
      </c>
      <c r="I3092">
        <v>22737560</v>
      </c>
      <c r="J3092">
        <v>1</v>
      </c>
      <c r="K3092" s="1" t="s">
        <v>6542</v>
      </c>
      <c r="L3092">
        <v>0</v>
      </c>
      <c r="M3092" s="4">
        <v>3.6</v>
      </c>
      <c r="N3092" s="5">
        <v>7986.08</v>
      </c>
      <c r="O3092" s="5">
        <f>IF(March_21[[#This Row],[WIN_OSE]]=0,('Summary Sheet'!$O$1)-('Summary Sheet'!$O$1*2%),-'Summary Sheet'!$O$1*(March_21[[#This Row],[BSP]]-1))</f>
        <v>1.96</v>
      </c>
    </row>
    <row r="3093" spans="1:15" x14ac:dyDescent="0.25">
      <c r="A3093">
        <v>180987166</v>
      </c>
      <c r="B3093" s="1" t="s">
        <v>23</v>
      </c>
      <c r="C3093" s="1" t="s">
        <v>3131</v>
      </c>
      <c r="D3093" s="1" t="s">
        <v>7044</v>
      </c>
      <c r="E3093" s="1" t="s">
        <v>37</v>
      </c>
      <c r="F3093" s="1" t="s">
        <v>54</v>
      </c>
      <c r="G3093" s="2">
        <v>44278</v>
      </c>
      <c r="H3093" s="3">
        <v>0.73402777777777772</v>
      </c>
      <c r="I3093">
        <v>38372042</v>
      </c>
      <c r="J3093">
        <v>2</v>
      </c>
      <c r="K3093" s="1" t="s">
        <v>5801</v>
      </c>
      <c r="L3093">
        <v>0</v>
      </c>
      <c r="M3093" s="4">
        <v>3.1212674969999998</v>
      </c>
      <c r="N3093" s="5">
        <v>11628.8</v>
      </c>
      <c r="O3093" s="5">
        <f>IF(March_21[[#This Row],[WIN_OSE]]=0,('Summary Sheet'!$O$1)-('Summary Sheet'!$O$1*2%),-'Summary Sheet'!$O$1*(March_21[[#This Row],[BSP]]-1))</f>
        <v>1.96</v>
      </c>
    </row>
    <row r="3094" spans="1:15" x14ac:dyDescent="0.25">
      <c r="A3094">
        <v>180987168</v>
      </c>
      <c r="B3094" s="1" t="s">
        <v>23</v>
      </c>
      <c r="C3094" s="1" t="s">
        <v>3131</v>
      </c>
      <c r="D3094" s="1" t="s">
        <v>7044</v>
      </c>
      <c r="E3094" s="1" t="s">
        <v>30</v>
      </c>
      <c r="F3094" s="1" t="s">
        <v>54</v>
      </c>
      <c r="G3094" s="2">
        <v>44278</v>
      </c>
      <c r="H3094" s="3">
        <v>0.74583333333333335</v>
      </c>
      <c r="I3094">
        <v>24299218</v>
      </c>
      <c r="J3094">
        <v>2</v>
      </c>
      <c r="K3094" s="1" t="s">
        <v>6186</v>
      </c>
      <c r="L3094">
        <v>0</v>
      </c>
      <c r="M3094" s="4">
        <v>2.2599999999999998</v>
      </c>
      <c r="N3094" s="5">
        <v>27602.48</v>
      </c>
      <c r="O3094" s="5">
        <f>IF(March_21[[#This Row],[WIN_OSE]]=0,('Summary Sheet'!$O$1)-('Summary Sheet'!$O$1*2%),-'Summary Sheet'!$O$1*(March_21[[#This Row],[BSP]]-1))</f>
        <v>1.96</v>
      </c>
    </row>
    <row r="3095" spans="1:15" x14ac:dyDescent="0.25">
      <c r="A3095">
        <v>180987726</v>
      </c>
      <c r="B3095" s="1" t="s">
        <v>23</v>
      </c>
      <c r="C3095" s="1" t="s">
        <v>167</v>
      </c>
      <c r="D3095" s="1" t="s">
        <v>7044</v>
      </c>
      <c r="E3095" s="1" t="s">
        <v>32</v>
      </c>
      <c r="F3095" s="1" t="s">
        <v>44</v>
      </c>
      <c r="G3095" s="2">
        <v>44278</v>
      </c>
      <c r="H3095" s="3">
        <v>0.58125000000000004</v>
      </c>
      <c r="I3095">
        <v>27297258</v>
      </c>
      <c r="J3095">
        <v>2</v>
      </c>
      <c r="K3095" s="1" t="s">
        <v>4049</v>
      </c>
      <c r="L3095">
        <v>0</v>
      </c>
      <c r="M3095" s="4">
        <v>3.4312470284423036</v>
      </c>
      <c r="N3095" s="5">
        <v>13497.66</v>
      </c>
      <c r="O3095" s="5">
        <f>IF(March_21[[#This Row],[WIN_OSE]]=0,('Summary Sheet'!$O$1)-('Summary Sheet'!$O$1*2%),-'Summary Sheet'!$O$1*(March_21[[#This Row],[BSP]]-1))</f>
        <v>1.96</v>
      </c>
    </row>
    <row r="3096" spans="1:15" x14ac:dyDescent="0.25">
      <c r="A3096">
        <v>180987728</v>
      </c>
      <c r="B3096" s="1" t="s">
        <v>23</v>
      </c>
      <c r="C3096" s="1" t="s">
        <v>167</v>
      </c>
      <c r="D3096" s="1" t="s">
        <v>7044</v>
      </c>
      <c r="E3096" s="1" t="s">
        <v>43</v>
      </c>
      <c r="F3096" s="1" t="s">
        <v>44</v>
      </c>
      <c r="G3096" s="2">
        <v>44278</v>
      </c>
      <c r="H3096" s="3">
        <v>0.59166666666666667</v>
      </c>
      <c r="I3096">
        <v>21169671</v>
      </c>
      <c r="J3096">
        <v>2</v>
      </c>
      <c r="K3096" s="1" t="s">
        <v>5784</v>
      </c>
      <c r="L3096">
        <v>0</v>
      </c>
      <c r="M3096" s="4">
        <v>3.5</v>
      </c>
      <c r="N3096" s="5">
        <v>3858.96</v>
      </c>
      <c r="O3096" s="5">
        <f>IF(March_21[[#This Row],[WIN_OSE]]=0,('Summary Sheet'!$O$1)-('Summary Sheet'!$O$1*2%),-'Summary Sheet'!$O$1*(March_21[[#This Row],[BSP]]-1))</f>
        <v>1.96</v>
      </c>
    </row>
    <row r="3097" spans="1:15" x14ac:dyDescent="0.25">
      <c r="A3097">
        <v>180987730</v>
      </c>
      <c r="B3097" s="1" t="s">
        <v>23</v>
      </c>
      <c r="C3097" s="1" t="s">
        <v>167</v>
      </c>
      <c r="D3097" s="1" t="s">
        <v>7044</v>
      </c>
      <c r="E3097" s="1" t="s">
        <v>43</v>
      </c>
      <c r="F3097" s="1" t="s">
        <v>44</v>
      </c>
      <c r="G3097" s="2">
        <v>44278</v>
      </c>
      <c r="H3097" s="3">
        <v>0.60555555555555551</v>
      </c>
      <c r="I3097">
        <v>38602427</v>
      </c>
      <c r="J3097">
        <v>6</v>
      </c>
      <c r="K3097" s="1" t="s">
        <v>5067</v>
      </c>
      <c r="L3097">
        <v>0</v>
      </c>
      <c r="M3097" s="4">
        <v>2.3146695780000002</v>
      </c>
      <c r="N3097" s="5">
        <v>19039.66</v>
      </c>
      <c r="O3097" s="5">
        <f>IF(March_21[[#This Row],[WIN_OSE]]=0,('Summary Sheet'!$O$1)-('Summary Sheet'!$O$1*2%),-'Summary Sheet'!$O$1*(March_21[[#This Row],[BSP]]-1))</f>
        <v>1.96</v>
      </c>
    </row>
    <row r="3098" spans="1:15" x14ac:dyDescent="0.25">
      <c r="A3098">
        <v>180987732</v>
      </c>
      <c r="B3098" s="1" t="s">
        <v>23</v>
      </c>
      <c r="C3098" s="1" t="s">
        <v>167</v>
      </c>
      <c r="D3098" s="1" t="s">
        <v>7044</v>
      </c>
      <c r="E3098" s="1" t="s">
        <v>49</v>
      </c>
      <c r="F3098" s="1" t="s">
        <v>186</v>
      </c>
      <c r="G3098" s="2">
        <v>44278</v>
      </c>
      <c r="H3098" s="3">
        <v>0.61944444444444446</v>
      </c>
      <c r="I3098">
        <v>38907555</v>
      </c>
      <c r="J3098">
        <v>6</v>
      </c>
      <c r="K3098" s="1" t="s">
        <v>6136</v>
      </c>
      <c r="L3098">
        <v>1</v>
      </c>
      <c r="M3098" s="4">
        <v>3.8547010911085087</v>
      </c>
      <c r="N3098" s="5">
        <v>7414.48</v>
      </c>
      <c r="O3098" s="5">
        <f>IF(March_21[[#This Row],[WIN_OSE]]=0,('Summary Sheet'!$O$1)-('Summary Sheet'!$O$1*2%),-'Summary Sheet'!$O$1*(March_21[[#This Row],[BSP]]-1))</f>
        <v>-5.7094021822170173</v>
      </c>
    </row>
    <row r="3099" spans="1:15" x14ac:dyDescent="0.25">
      <c r="A3099">
        <v>180987734</v>
      </c>
      <c r="B3099" s="1" t="s">
        <v>23</v>
      </c>
      <c r="C3099" s="1" t="s">
        <v>167</v>
      </c>
      <c r="D3099" s="1" t="s">
        <v>7044</v>
      </c>
      <c r="E3099" s="1" t="s">
        <v>30</v>
      </c>
      <c r="F3099" s="1" t="s">
        <v>44</v>
      </c>
      <c r="G3099" s="2">
        <v>44278</v>
      </c>
      <c r="H3099" s="3">
        <v>0.63263888888888886</v>
      </c>
      <c r="I3099">
        <v>38633104</v>
      </c>
      <c r="J3099">
        <v>4</v>
      </c>
      <c r="K3099" s="1" t="s">
        <v>6628</v>
      </c>
      <c r="L3099">
        <v>1</v>
      </c>
      <c r="M3099" s="4">
        <v>1.99</v>
      </c>
      <c r="N3099" s="5">
        <v>15678.96</v>
      </c>
      <c r="O3099" s="5">
        <f>IF(March_21[[#This Row],[WIN_OSE]]=0,('Summary Sheet'!$O$1)-('Summary Sheet'!$O$1*2%),-'Summary Sheet'!$O$1*(March_21[[#This Row],[BSP]]-1))</f>
        <v>-1.98</v>
      </c>
    </row>
    <row r="3100" spans="1:15" x14ac:dyDescent="0.25">
      <c r="A3100">
        <v>180987736</v>
      </c>
      <c r="B3100" s="1" t="s">
        <v>23</v>
      </c>
      <c r="C3100" s="1" t="s">
        <v>167</v>
      </c>
      <c r="D3100" s="1" t="s">
        <v>7044</v>
      </c>
      <c r="E3100" s="1" t="s">
        <v>24</v>
      </c>
      <c r="F3100" s="1" t="s">
        <v>44</v>
      </c>
      <c r="G3100" s="2">
        <v>44278</v>
      </c>
      <c r="H3100" s="3">
        <v>0.64444444444444449</v>
      </c>
      <c r="I3100">
        <v>38918874</v>
      </c>
      <c r="J3100">
        <v>6</v>
      </c>
      <c r="K3100" s="1" t="s">
        <v>6969</v>
      </c>
      <c r="L3100">
        <v>1</v>
      </c>
      <c r="M3100" s="4">
        <v>3.005547956</v>
      </c>
      <c r="N3100" s="5">
        <v>8658.6200000000008</v>
      </c>
      <c r="O3100" s="5">
        <f>IF(March_21[[#This Row],[WIN_OSE]]=0,('Summary Sheet'!$O$1)-('Summary Sheet'!$O$1*2%),-'Summary Sheet'!$O$1*(March_21[[#This Row],[BSP]]-1))</f>
        <v>-4.011095912</v>
      </c>
    </row>
    <row r="3101" spans="1:15" x14ac:dyDescent="0.25">
      <c r="A3101">
        <v>180987738</v>
      </c>
      <c r="B3101" s="1" t="s">
        <v>23</v>
      </c>
      <c r="C3101" s="1" t="s">
        <v>167</v>
      </c>
      <c r="D3101" s="1" t="s">
        <v>7044</v>
      </c>
      <c r="E3101" s="1" t="s">
        <v>65</v>
      </c>
      <c r="F3101" s="1" t="s">
        <v>44</v>
      </c>
      <c r="G3101" s="2">
        <v>44278</v>
      </c>
      <c r="H3101" s="3">
        <v>0.65833333333333333</v>
      </c>
      <c r="I3101">
        <v>36614771</v>
      </c>
      <c r="J3101">
        <v>2</v>
      </c>
      <c r="K3101" s="1" t="s">
        <v>4400</v>
      </c>
      <c r="L3101">
        <v>0</v>
      </c>
      <c r="M3101" s="4">
        <v>3.25</v>
      </c>
      <c r="N3101" s="5">
        <v>12.78</v>
      </c>
      <c r="O3101" s="5">
        <f>IF(March_21[[#This Row],[WIN_OSE]]=0,('Summary Sheet'!$O$1)-('Summary Sheet'!$O$1*2%),-'Summary Sheet'!$O$1*(March_21[[#This Row],[BSP]]-1))</f>
        <v>1.96</v>
      </c>
    </row>
    <row r="3102" spans="1:15" x14ac:dyDescent="0.25">
      <c r="A3102">
        <v>180987740</v>
      </c>
      <c r="B3102" s="1" t="s">
        <v>23</v>
      </c>
      <c r="C3102" s="1" t="s">
        <v>167</v>
      </c>
      <c r="D3102" s="1" t="s">
        <v>7044</v>
      </c>
      <c r="E3102" s="1" t="s">
        <v>47</v>
      </c>
      <c r="F3102" s="1" t="s">
        <v>44</v>
      </c>
      <c r="G3102" s="2">
        <v>44278</v>
      </c>
      <c r="H3102" s="3">
        <v>0.67222222222222228</v>
      </c>
      <c r="I3102">
        <v>38593479</v>
      </c>
      <c r="J3102">
        <v>1</v>
      </c>
      <c r="K3102" s="1" t="s">
        <v>5258</v>
      </c>
      <c r="L3102">
        <v>0</v>
      </c>
      <c r="M3102" s="4">
        <v>4.2699999999999996</v>
      </c>
      <c r="N3102" s="5">
        <v>87.12</v>
      </c>
      <c r="O3102" s="5">
        <f>IF(March_21[[#This Row],[WIN_OSE]]=0,('Summary Sheet'!$O$1)-('Summary Sheet'!$O$1*2%),-'Summary Sheet'!$O$1*(March_21[[#This Row],[BSP]]-1))</f>
        <v>1.96</v>
      </c>
    </row>
    <row r="3103" spans="1:15" x14ac:dyDescent="0.25">
      <c r="A3103">
        <v>180987742</v>
      </c>
      <c r="B3103" s="1" t="s">
        <v>23</v>
      </c>
      <c r="C3103" s="1" t="s">
        <v>167</v>
      </c>
      <c r="D3103" s="1" t="s">
        <v>7044</v>
      </c>
      <c r="E3103" s="1" t="s">
        <v>41</v>
      </c>
      <c r="F3103" s="1" t="s">
        <v>44</v>
      </c>
      <c r="G3103" s="2">
        <v>44278</v>
      </c>
      <c r="H3103" s="3">
        <v>0.68611111111111112</v>
      </c>
      <c r="I3103">
        <v>38558439</v>
      </c>
      <c r="J3103">
        <v>5</v>
      </c>
      <c r="K3103" s="1" t="s">
        <v>6357</v>
      </c>
      <c r="L3103">
        <v>1</v>
      </c>
      <c r="M3103" s="4">
        <v>3</v>
      </c>
      <c r="N3103" s="5">
        <v>12535.76</v>
      </c>
      <c r="O3103" s="5">
        <f>IF(March_21[[#This Row],[WIN_OSE]]=0,('Summary Sheet'!$O$1)-('Summary Sheet'!$O$1*2%),-'Summary Sheet'!$O$1*(March_21[[#This Row],[BSP]]-1))</f>
        <v>-4</v>
      </c>
    </row>
    <row r="3104" spans="1:15" x14ac:dyDescent="0.25">
      <c r="A3104">
        <v>180987744</v>
      </c>
      <c r="B3104" s="1" t="s">
        <v>23</v>
      </c>
      <c r="C3104" s="1" t="s">
        <v>167</v>
      </c>
      <c r="D3104" s="1" t="s">
        <v>7044</v>
      </c>
      <c r="E3104" s="1" t="s">
        <v>45</v>
      </c>
      <c r="F3104" s="1" t="s">
        <v>186</v>
      </c>
      <c r="G3104" s="2">
        <v>44278</v>
      </c>
      <c r="H3104" s="3">
        <v>0.7</v>
      </c>
      <c r="I3104">
        <v>27862864</v>
      </c>
      <c r="J3104">
        <v>2</v>
      </c>
      <c r="K3104" s="1" t="s">
        <v>6225</v>
      </c>
      <c r="L3104">
        <v>1</v>
      </c>
      <c r="M3104" s="4">
        <v>2.3199999999999998</v>
      </c>
      <c r="N3104" s="5">
        <v>16310.74</v>
      </c>
      <c r="O3104" s="5">
        <f>IF(March_21[[#This Row],[WIN_OSE]]=0,('Summary Sheet'!$O$1)-('Summary Sheet'!$O$1*2%),-'Summary Sheet'!$O$1*(March_21[[#This Row],[BSP]]-1))</f>
        <v>-2.6399999999999997</v>
      </c>
    </row>
    <row r="3105" spans="1:15" x14ac:dyDescent="0.25">
      <c r="A3105">
        <v>180987746</v>
      </c>
      <c r="B3105" s="1" t="s">
        <v>23</v>
      </c>
      <c r="C3105" s="1" t="s">
        <v>167</v>
      </c>
      <c r="D3105" s="1" t="s">
        <v>7044</v>
      </c>
      <c r="E3105" s="1" t="s">
        <v>41</v>
      </c>
      <c r="F3105" s="1" t="s">
        <v>44</v>
      </c>
      <c r="G3105" s="2">
        <v>44278</v>
      </c>
      <c r="H3105" s="3">
        <v>0.71388888888888891</v>
      </c>
      <c r="I3105">
        <v>38401774</v>
      </c>
      <c r="J3105">
        <v>6</v>
      </c>
      <c r="K3105" s="1" t="s">
        <v>4130</v>
      </c>
      <c r="L3105">
        <v>0</v>
      </c>
      <c r="M3105" s="4">
        <v>2.5660130563850556</v>
      </c>
      <c r="N3105" s="5">
        <v>18233.38</v>
      </c>
      <c r="O3105" s="5">
        <f>IF(March_21[[#This Row],[WIN_OSE]]=0,('Summary Sheet'!$O$1)-('Summary Sheet'!$O$1*2%),-'Summary Sheet'!$O$1*(March_21[[#This Row],[BSP]]-1))</f>
        <v>1.96</v>
      </c>
    </row>
    <row r="3106" spans="1:15" x14ac:dyDescent="0.25">
      <c r="A3106">
        <v>180987748</v>
      </c>
      <c r="B3106" s="1" t="s">
        <v>23</v>
      </c>
      <c r="C3106" s="1" t="s">
        <v>167</v>
      </c>
      <c r="D3106" s="1" t="s">
        <v>7044</v>
      </c>
      <c r="E3106" s="1" t="s">
        <v>32</v>
      </c>
      <c r="F3106" s="1" t="s">
        <v>44</v>
      </c>
      <c r="G3106" s="2">
        <v>44278</v>
      </c>
      <c r="H3106" s="3">
        <v>0.72777777777777775</v>
      </c>
      <c r="I3106">
        <v>38907559</v>
      </c>
      <c r="J3106">
        <v>3</v>
      </c>
      <c r="K3106" s="1" t="s">
        <v>6495</v>
      </c>
      <c r="L3106">
        <v>1</v>
      </c>
      <c r="M3106" s="4">
        <v>1.9667018771594482</v>
      </c>
      <c r="N3106" s="5">
        <v>33528.46</v>
      </c>
      <c r="O3106" s="5">
        <f>IF(March_21[[#This Row],[WIN_OSE]]=0,('Summary Sheet'!$O$1)-('Summary Sheet'!$O$1*2%),-'Summary Sheet'!$O$1*(March_21[[#This Row],[BSP]]-1))</f>
        <v>-1.9334037543188964</v>
      </c>
    </row>
    <row r="3107" spans="1:15" x14ac:dyDescent="0.25">
      <c r="A3107">
        <v>180987750</v>
      </c>
      <c r="B3107" s="1" t="s">
        <v>23</v>
      </c>
      <c r="C3107" s="1" t="s">
        <v>167</v>
      </c>
      <c r="D3107" s="1" t="s">
        <v>7044</v>
      </c>
      <c r="E3107" s="1" t="s">
        <v>101</v>
      </c>
      <c r="F3107" s="1" t="s">
        <v>44</v>
      </c>
      <c r="G3107" s="2">
        <v>44278</v>
      </c>
      <c r="H3107" s="3">
        <v>0.73888888888888893</v>
      </c>
      <c r="I3107">
        <v>38833504</v>
      </c>
      <c r="J3107">
        <v>2</v>
      </c>
      <c r="K3107" s="1" t="s">
        <v>6873</v>
      </c>
      <c r="L3107">
        <v>1</v>
      </c>
      <c r="M3107" s="4">
        <v>3.2092579553925589</v>
      </c>
      <c r="N3107" s="5">
        <v>20231.439999999999</v>
      </c>
      <c r="O3107" s="5">
        <f>IF(March_21[[#This Row],[WIN_OSE]]=0,('Summary Sheet'!$O$1)-('Summary Sheet'!$O$1*2%),-'Summary Sheet'!$O$1*(March_21[[#This Row],[BSP]]-1))</f>
        <v>-4.4185159107851177</v>
      </c>
    </row>
    <row r="3108" spans="1:15" x14ac:dyDescent="0.25">
      <c r="A3108">
        <v>180987752</v>
      </c>
      <c r="B3108" s="1" t="s">
        <v>23</v>
      </c>
      <c r="C3108" s="1" t="s">
        <v>167</v>
      </c>
      <c r="D3108" s="1" t="s">
        <v>7044</v>
      </c>
      <c r="E3108" s="1" t="s">
        <v>47</v>
      </c>
      <c r="F3108" s="1" t="s">
        <v>44</v>
      </c>
      <c r="G3108" s="2">
        <v>44278</v>
      </c>
      <c r="H3108" s="3">
        <v>0.75138888888888888</v>
      </c>
      <c r="I3108">
        <v>37728316</v>
      </c>
      <c r="J3108">
        <v>1</v>
      </c>
      <c r="K3108" s="1" t="s">
        <v>5589</v>
      </c>
      <c r="L3108">
        <v>0</v>
      </c>
      <c r="M3108" s="4">
        <v>4.2</v>
      </c>
      <c r="N3108" s="5">
        <v>9080.66</v>
      </c>
      <c r="O3108" s="5">
        <f>IF(March_21[[#This Row],[WIN_OSE]]=0,('Summary Sheet'!$O$1)-('Summary Sheet'!$O$1*2%),-'Summary Sheet'!$O$1*(March_21[[#This Row],[BSP]]-1))</f>
        <v>1.96</v>
      </c>
    </row>
    <row r="3109" spans="1:15" x14ac:dyDescent="0.25">
      <c r="A3109">
        <v>180987860</v>
      </c>
      <c r="B3109" s="1" t="s">
        <v>1277</v>
      </c>
      <c r="C3109" s="1" t="s">
        <v>3136</v>
      </c>
      <c r="D3109" s="1" t="s">
        <v>7044</v>
      </c>
      <c r="E3109" s="1" t="s">
        <v>24</v>
      </c>
      <c r="F3109" s="1" t="s">
        <v>44</v>
      </c>
      <c r="G3109" s="2">
        <v>44278</v>
      </c>
      <c r="H3109" s="3">
        <v>0.7631944444444444</v>
      </c>
      <c r="I3109">
        <v>38358693</v>
      </c>
      <c r="J3109">
        <v>5</v>
      </c>
      <c r="K3109" s="1" t="s">
        <v>5211</v>
      </c>
      <c r="L3109">
        <v>1</v>
      </c>
      <c r="M3109" s="4">
        <v>3.4</v>
      </c>
      <c r="N3109" s="5">
        <v>7940.34</v>
      </c>
      <c r="O3109" s="5">
        <f>IF(March_21[[#This Row],[WIN_OSE]]=0,('Summary Sheet'!$O$1)-('Summary Sheet'!$O$1*2%),-'Summary Sheet'!$O$1*(March_21[[#This Row],[BSP]]-1))</f>
        <v>-4.8</v>
      </c>
    </row>
    <row r="3110" spans="1:15" x14ac:dyDescent="0.25">
      <c r="A3110">
        <v>180987862</v>
      </c>
      <c r="B3110" s="1" t="s">
        <v>1277</v>
      </c>
      <c r="C3110" s="1" t="s">
        <v>3136</v>
      </c>
      <c r="D3110" s="1" t="s">
        <v>7044</v>
      </c>
      <c r="E3110" s="1" t="s">
        <v>39</v>
      </c>
      <c r="F3110" s="1" t="s">
        <v>44</v>
      </c>
      <c r="G3110" s="2">
        <v>44278</v>
      </c>
      <c r="H3110" s="3">
        <v>0.77500000000000002</v>
      </c>
      <c r="I3110">
        <v>38833512</v>
      </c>
      <c r="J3110">
        <v>6</v>
      </c>
      <c r="K3110" s="1" t="s">
        <v>6876</v>
      </c>
      <c r="L3110">
        <v>0</v>
      </c>
      <c r="M3110" s="4">
        <v>2.2938496778833359</v>
      </c>
      <c r="N3110" s="5">
        <v>24155.54</v>
      </c>
      <c r="O3110" s="5">
        <f>IF(March_21[[#This Row],[WIN_OSE]]=0,('Summary Sheet'!$O$1)-('Summary Sheet'!$O$1*2%),-'Summary Sheet'!$O$1*(March_21[[#This Row],[BSP]]-1))</f>
        <v>1.96</v>
      </c>
    </row>
    <row r="3111" spans="1:15" x14ac:dyDescent="0.25">
      <c r="A3111">
        <v>180987864</v>
      </c>
      <c r="B3111" s="1" t="s">
        <v>1277</v>
      </c>
      <c r="C3111" s="1" t="s">
        <v>3136</v>
      </c>
      <c r="D3111" s="1" t="s">
        <v>7044</v>
      </c>
      <c r="E3111" s="1" t="s">
        <v>39</v>
      </c>
      <c r="F3111" s="1" t="s">
        <v>44</v>
      </c>
      <c r="G3111" s="2">
        <v>44278</v>
      </c>
      <c r="H3111" s="3">
        <v>0.78541666666666665</v>
      </c>
      <c r="I3111">
        <v>38634239</v>
      </c>
      <c r="J3111">
        <v>4</v>
      </c>
      <c r="K3111" s="1" t="s">
        <v>5198</v>
      </c>
      <c r="L3111">
        <v>1</v>
      </c>
      <c r="M3111" s="4">
        <v>3.4481072526270875</v>
      </c>
      <c r="N3111" s="5">
        <v>7019.74</v>
      </c>
      <c r="O3111" s="5">
        <f>IF(March_21[[#This Row],[WIN_OSE]]=0,('Summary Sheet'!$O$1)-('Summary Sheet'!$O$1*2%),-'Summary Sheet'!$O$1*(March_21[[#This Row],[BSP]]-1))</f>
        <v>-4.896214505254175</v>
      </c>
    </row>
    <row r="3112" spans="1:15" x14ac:dyDescent="0.25">
      <c r="A3112">
        <v>180987866</v>
      </c>
      <c r="B3112" s="1" t="s">
        <v>1277</v>
      </c>
      <c r="C3112" s="1" t="s">
        <v>3136</v>
      </c>
      <c r="D3112" s="1" t="s">
        <v>7044</v>
      </c>
      <c r="E3112" s="1" t="s">
        <v>41</v>
      </c>
      <c r="F3112" s="1" t="s">
        <v>44</v>
      </c>
      <c r="G3112" s="2">
        <v>44278</v>
      </c>
      <c r="H3112" s="3">
        <v>0.79791666666666672</v>
      </c>
      <c r="I3112">
        <v>28681234</v>
      </c>
      <c r="J3112">
        <v>4</v>
      </c>
      <c r="K3112" s="1" t="s">
        <v>369</v>
      </c>
      <c r="L3112">
        <v>0</v>
      </c>
      <c r="M3112" s="4">
        <v>3.5204621541248349</v>
      </c>
      <c r="N3112" s="5">
        <v>10689.7</v>
      </c>
      <c r="O3112" s="5">
        <f>IF(March_21[[#This Row],[WIN_OSE]]=0,('Summary Sheet'!$O$1)-('Summary Sheet'!$O$1*2%),-'Summary Sheet'!$O$1*(March_21[[#This Row],[BSP]]-1))</f>
        <v>1.96</v>
      </c>
    </row>
    <row r="3113" spans="1:15" x14ac:dyDescent="0.25">
      <c r="A3113">
        <v>180987868</v>
      </c>
      <c r="B3113" s="1" t="s">
        <v>1277</v>
      </c>
      <c r="C3113" s="1" t="s">
        <v>3136</v>
      </c>
      <c r="D3113" s="1" t="s">
        <v>7044</v>
      </c>
      <c r="E3113" s="1" t="s">
        <v>27</v>
      </c>
      <c r="F3113" s="1" t="s">
        <v>305</v>
      </c>
      <c r="G3113" s="2">
        <v>44278</v>
      </c>
      <c r="H3113" s="3">
        <v>0.80972222222222223</v>
      </c>
      <c r="I3113">
        <v>35338438</v>
      </c>
      <c r="J3113">
        <v>4</v>
      </c>
      <c r="K3113" s="1" t="s">
        <v>5672</v>
      </c>
      <c r="L3113">
        <v>1</v>
      </c>
      <c r="M3113" s="4">
        <v>3.8592480839999999</v>
      </c>
      <c r="N3113" s="5">
        <v>9759.5</v>
      </c>
      <c r="O3113" s="5">
        <f>IF(March_21[[#This Row],[WIN_OSE]]=0,('Summary Sheet'!$O$1)-('Summary Sheet'!$O$1*2%),-'Summary Sheet'!$O$1*(March_21[[#This Row],[BSP]]-1))</f>
        <v>-5.7184961679999997</v>
      </c>
    </row>
    <row r="3114" spans="1:15" x14ac:dyDescent="0.25">
      <c r="A3114">
        <v>180987870</v>
      </c>
      <c r="B3114" s="1" t="s">
        <v>1277</v>
      </c>
      <c r="C3114" s="1" t="s">
        <v>3136</v>
      </c>
      <c r="D3114" s="1" t="s">
        <v>7044</v>
      </c>
      <c r="E3114" s="1" t="s">
        <v>24</v>
      </c>
      <c r="F3114" s="1" t="s">
        <v>44</v>
      </c>
      <c r="G3114" s="2">
        <v>44278</v>
      </c>
      <c r="H3114" s="3">
        <v>0.82013888888888886</v>
      </c>
      <c r="I3114">
        <v>38451412</v>
      </c>
      <c r="J3114">
        <v>4</v>
      </c>
      <c r="K3114" s="1" t="s">
        <v>3626</v>
      </c>
      <c r="L3114">
        <v>0</v>
      </c>
      <c r="M3114" s="4">
        <v>3.2485845877548858</v>
      </c>
      <c r="N3114" s="5">
        <v>11261.42</v>
      </c>
      <c r="O3114" s="5">
        <f>IF(March_21[[#This Row],[WIN_OSE]]=0,('Summary Sheet'!$O$1)-('Summary Sheet'!$O$1*2%),-'Summary Sheet'!$O$1*(March_21[[#This Row],[BSP]]-1))</f>
        <v>1.96</v>
      </c>
    </row>
    <row r="3115" spans="1:15" x14ac:dyDescent="0.25">
      <c r="A3115">
        <v>180987872</v>
      </c>
      <c r="B3115" s="1" t="s">
        <v>1277</v>
      </c>
      <c r="C3115" s="1" t="s">
        <v>3136</v>
      </c>
      <c r="D3115" s="1" t="s">
        <v>7044</v>
      </c>
      <c r="E3115" s="1" t="s">
        <v>43</v>
      </c>
      <c r="F3115" s="1" t="s">
        <v>44</v>
      </c>
      <c r="G3115" s="2">
        <v>44278</v>
      </c>
      <c r="H3115" s="3">
        <v>0.83194444444444449</v>
      </c>
      <c r="I3115">
        <v>36042419</v>
      </c>
      <c r="J3115">
        <v>2</v>
      </c>
      <c r="K3115" s="1" t="s">
        <v>710</v>
      </c>
      <c r="L3115">
        <v>1</v>
      </c>
      <c r="M3115" s="4">
        <v>2.1337673480000001</v>
      </c>
      <c r="N3115" s="5">
        <v>27021</v>
      </c>
      <c r="O3115" s="5">
        <f>IF(March_21[[#This Row],[WIN_OSE]]=0,('Summary Sheet'!$O$1)-('Summary Sheet'!$O$1*2%),-'Summary Sheet'!$O$1*(March_21[[#This Row],[BSP]]-1))</f>
        <v>-2.2675346960000002</v>
      </c>
    </row>
    <row r="3116" spans="1:15" x14ac:dyDescent="0.25">
      <c r="A3116">
        <v>180987874</v>
      </c>
      <c r="B3116" s="1" t="s">
        <v>1277</v>
      </c>
      <c r="C3116" s="1" t="s">
        <v>3136</v>
      </c>
      <c r="D3116" s="1" t="s">
        <v>7044</v>
      </c>
      <c r="E3116" s="1" t="s">
        <v>39</v>
      </c>
      <c r="F3116" s="1" t="s">
        <v>44</v>
      </c>
      <c r="G3116" s="2">
        <v>44278</v>
      </c>
      <c r="H3116" s="3">
        <v>0.84166666666666667</v>
      </c>
      <c r="I3116">
        <v>27854094</v>
      </c>
      <c r="J3116">
        <v>5</v>
      </c>
      <c r="K3116" s="1" t="s">
        <v>695</v>
      </c>
      <c r="L3116">
        <v>0</v>
      </c>
      <c r="M3116" s="4">
        <v>3.5596711486650738</v>
      </c>
      <c r="N3116" s="5">
        <v>2439.86</v>
      </c>
      <c r="O3116" s="5">
        <f>IF(March_21[[#This Row],[WIN_OSE]]=0,('Summary Sheet'!$O$1)-('Summary Sheet'!$O$1*2%),-'Summary Sheet'!$O$1*(March_21[[#This Row],[BSP]]-1))</f>
        <v>1.96</v>
      </c>
    </row>
    <row r="3117" spans="1:15" x14ac:dyDescent="0.25">
      <c r="A3117">
        <v>180987876</v>
      </c>
      <c r="B3117" s="1" t="s">
        <v>1277</v>
      </c>
      <c r="C3117" s="1" t="s">
        <v>3136</v>
      </c>
      <c r="D3117" s="1" t="s">
        <v>7044</v>
      </c>
      <c r="E3117" s="1" t="s">
        <v>30</v>
      </c>
      <c r="F3117" s="1" t="s">
        <v>44</v>
      </c>
      <c r="G3117" s="2">
        <v>44278</v>
      </c>
      <c r="H3117" s="3">
        <v>0.8520833333333333</v>
      </c>
      <c r="I3117">
        <v>26934450</v>
      </c>
      <c r="J3117">
        <v>5</v>
      </c>
      <c r="K3117" s="1" t="s">
        <v>5011</v>
      </c>
      <c r="L3117">
        <v>1</v>
      </c>
      <c r="M3117" s="4">
        <v>3.5</v>
      </c>
      <c r="N3117" s="5">
        <v>11361.62</v>
      </c>
      <c r="O3117" s="5">
        <f>IF(March_21[[#This Row],[WIN_OSE]]=0,('Summary Sheet'!$O$1)-('Summary Sheet'!$O$1*2%),-'Summary Sheet'!$O$1*(March_21[[#This Row],[BSP]]-1))</f>
        <v>-5</v>
      </c>
    </row>
    <row r="3118" spans="1:15" x14ac:dyDescent="0.25">
      <c r="A3118">
        <v>180987878</v>
      </c>
      <c r="B3118" s="1" t="s">
        <v>1277</v>
      </c>
      <c r="C3118" s="1" t="s">
        <v>3136</v>
      </c>
      <c r="D3118" s="1" t="s">
        <v>7044</v>
      </c>
      <c r="E3118" s="1" t="s">
        <v>32</v>
      </c>
      <c r="F3118" s="1" t="s">
        <v>44</v>
      </c>
      <c r="G3118" s="2">
        <v>44278</v>
      </c>
      <c r="H3118" s="3">
        <v>0.86527777777777781</v>
      </c>
      <c r="I3118">
        <v>28714276</v>
      </c>
      <c r="J3118">
        <v>1</v>
      </c>
      <c r="K3118" s="1" t="s">
        <v>5442</v>
      </c>
      <c r="L3118">
        <v>1</v>
      </c>
      <c r="M3118" s="4">
        <v>2.5158190846248858</v>
      </c>
      <c r="N3118" s="5">
        <v>28306.74</v>
      </c>
      <c r="O3118" s="5">
        <f>IF(March_21[[#This Row],[WIN_OSE]]=0,('Summary Sheet'!$O$1)-('Summary Sheet'!$O$1*2%),-'Summary Sheet'!$O$1*(March_21[[#This Row],[BSP]]-1))</f>
        <v>-3.0316381692497716</v>
      </c>
    </row>
    <row r="3119" spans="1:15" x14ac:dyDescent="0.25">
      <c r="A3119">
        <v>180987880</v>
      </c>
      <c r="B3119" s="1" t="s">
        <v>1277</v>
      </c>
      <c r="C3119" s="1" t="s">
        <v>3136</v>
      </c>
      <c r="D3119" s="1" t="s">
        <v>7044</v>
      </c>
      <c r="E3119" s="1" t="s">
        <v>39</v>
      </c>
      <c r="F3119" s="1" t="s">
        <v>44</v>
      </c>
      <c r="G3119" s="2">
        <v>44278</v>
      </c>
      <c r="H3119" s="3">
        <v>0.87569444444444444</v>
      </c>
      <c r="I3119">
        <v>38907642</v>
      </c>
      <c r="J3119">
        <v>2</v>
      </c>
      <c r="K3119" s="1" t="s">
        <v>6787</v>
      </c>
      <c r="L3119">
        <v>1</v>
      </c>
      <c r="M3119" s="4">
        <v>2.3934042766208599</v>
      </c>
      <c r="N3119" s="5">
        <v>28437.32</v>
      </c>
      <c r="O3119" s="5">
        <f>IF(March_21[[#This Row],[WIN_OSE]]=0,('Summary Sheet'!$O$1)-('Summary Sheet'!$O$1*2%),-'Summary Sheet'!$O$1*(March_21[[#This Row],[BSP]]-1))</f>
        <v>-2.7868085532417197</v>
      </c>
    </row>
    <row r="3120" spans="1:15" x14ac:dyDescent="0.25">
      <c r="A3120">
        <v>180987882</v>
      </c>
      <c r="B3120" s="1" t="s">
        <v>1277</v>
      </c>
      <c r="C3120" s="1" t="s">
        <v>3136</v>
      </c>
      <c r="D3120" s="1" t="s">
        <v>7044</v>
      </c>
      <c r="E3120" s="1" t="s">
        <v>30</v>
      </c>
      <c r="F3120" s="1" t="s">
        <v>44</v>
      </c>
      <c r="G3120" s="2">
        <v>44278</v>
      </c>
      <c r="H3120" s="3">
        <v>0.88611111111111107</v>
      </c>
      <c r="I3120">
        <v>36600988</v>
      </c>
      <c r="J3120">
        <v>5</v>
      </c>
      <c r="K3120" s="1" t="s">
        <v>3664</v>
      </c>
      <c r="L3120">
        <v>1</v>
      </c>
      <c r="M3120" s="4">
        <v>2.4306566150000002</v>
      </c>
      <c r="N3120" s="5">
        <v>19701.48</v>
      </c>
      <c r="O3120" s="5">
        <f>IF(March_21[[#This Row],[WIN_OSE]]=0,('Summary Sheet'!$O$1)-('Summary Sheet'!$O$1*2%),-'Summary Sheet'!$O$1*(March_21[[#This Row],[BSP]]-1))</f>
        <v>-2.8613132300000004</v>
      </c>
    </row>
    <row r="3121" spans="1:15" x14ac:dyDescent="0.25">
      <c r="A3121">
        <v>180987884</v>
      </c>
      <c r="B3121" s="1" t="s">
        <v>1277</v>
      </c>
      <c r="C3121" s="1" t="s">
        <v>3136</v>
      </c>
      <c r="D3121" s="1" t="s">
        <v>7044</v>
      </c>
      <c r="E3121" s="1" t="s">
        <v>48</v>
      </c>
      <c r="F3121" s="1" t="s">
        <v>367</v>
      </c>
      <c r="G3121" s="2">
        <v>44278</v>
      </c>
      <c r="H3121" s="3">
        <v>0.89652777777777781</v>
      </c>
      <c r="I3121">
        <v>37887247</v>
      </c>
      <c r="J3121">
        <v>6</v>
      </c>
      <c r="K3121" s="1" t="s">
        <v>5374</v>
      </c>
      <c r="L3121">
        <v>1</v>
      </c>
      <c r="M3121" s="4">
        <v>2.78</v>
      </c>
      <c r="N3121" s="5">
        <v>13125.16</v>
      </c>
      <c r="O3121" s="5">
        <f>IF(March_21[[#This Row],[WIN_OSE]]=0,('Summary Sheet'!$O$1)-('Summary Sheet'!$O$1*2%),-'Summary Sheet'!$O$1*(March_21[[#This Row],[BSP]]-1))</f>
        <v>-3.5599999999999996</v>
      </c>
    </row>
    <row r="3122" spans="1:15" x14ac:dyDescent="0.25">
      <c r="A3122">
        <v>180987886</v>
      </c>
      <c r="B3122" s="1" t="s">
        <v>1277</v>
      </c>
      <c r="C3122" s="1" t="s">
        <v>3136</v>
      </c>
      <c r="D3122" s="1" t="s">
        <v>7044</v>
      </c>
      <c r="E3122" s="1" t="s">
        <v>41</v>
      </c>
      <c r="F3122" s="1" t="s">
        <v>44</v>
      </c>
      <c r="G3122" s="2">
        <v>44278</v>
      </c>
      <c r="H3122" s="3">
        <v>0.90625</v>
      </c>
      <c r="I3122">
        <v>38308182</v>
      </c>
      <c r="J3122">
        <v>6</v>
      </c>
      <c r="K3122" s="1" t="s">
        <v>3487</v>
      </c>
      <c r="L3122">
        <v>1</v>
      </c>
      <c r="M3122" s="4">
        <v>3.1240744155107127</v>
      </c>
      <c r="N3122" s="5">
        <v>14939.18</v>
      </c>
      <c r="O3122" s="5">
        <f>IF(March_21[[#This Row],[WIN_OSE]]=0,('Summary Sheet'!$O$1)-('Summary Sheet'!$O$1*2%),-'Summary Sheet'!$O$1*(March_21[[#This Row],[BSP]]-1))</f>
        <v>-4.2481488310214255</v>
      </c>
    </row>
    <row r="3123" spans="1:15" x14ac:dyDescent="0.25">
      <c r="A3123">
        <v>180987929</v>
      </c>
      <c r="B3123" s="1" t="s">
        <v>16</v>
      </c>
      <c r="C3123" s="1" t="s">
        <v>3138</v>
      </c>
      <c r="D3123" s="1" t="s">
        <v>7044</v>
      </c>
      <c r="E3123" s="1" t="s">
        <v>41</v>
      </c>
      <c r="F3123" s="1" t="s">
        <v>44</v>
      </c>
      <c r="G3123" s="2">
        <v>44278</v>
      </c>
      <c r="H3123" s="3">
        <v>0.75624999999999998</v>
      </c>
      <c r="I3123">
        <v>38748250</v>
      </c>
      <c r="J3123">
        <v>1</v>
      </c>
      <c r="K3123" s="1" t="s">
        <v>6647</v>
      </c>
      <c r="L3123">
        <v>0</v>
      </c>
      <c r="M3123" s="4">
        <v>4.7</v>
      </c>
      <c r="N3123" s="5">
        <v>6813.02</v>
      </c>
      <c r="O3123" s="5">
        <f>IF(March_21[[#This Row],[WIN_OSE]]=0,('Summary Sheet'!$O$1)-('Summary Sheet'!$O$1*2%),-'Summary Sheet'!$O$1*(March_21[[#This Row],[BSP]]-1))</f>
        <v>1.96</v>
      </c>
    </row>
    <row r="3124" spans="1:15" x14ac:dyDescent="0.25">
      <c r="A3124">
        <v>180987931</v>
      </c>
      <c r="B3124" s="1" t="s">
        <v>16</v>
      </c>
      <c r="C3124" s="1" t="s">
        <v>3138</v>
      </c>
      <c r="D3124" s="1" t="s">
        <v>7044</v>
      </c>
      <c r="E3124" s="1" t="s">
        <v>27</v>
      </c>
      <c r="F3124" s="1" t="s">
        <v>58</v>
      </c>
      <c r="G3124" s="2">
        <v>44278</v>
      </c>
      <c r="H3124" s="3">
        <v>0.76944444444444449</v>
      </c>
      <c r="I3124">
        <v>38834009</v>
      </c>
      <c r="J3124">
        <v>3</v>
      </c>
      <c r="K3124" s="1" t="s">
        <v>6640</v>
      </c>
      <c r="L3124">
        <v>0</v>
      </c>
      <c r="M3124" s="4">
        <v>3.3</v>
      </c>
      <c r="N3124" s="5">
        <v>7288.56</v>
      </c>
      <c r="O3124" s="5">
        <f>IF(March_21[[#This Row],[WIN_OSE]]=0,('Summary Sheet'!$O$1)-('Summary Sheet'!$O$1*2%),-'Summary Sheet'!$O$1*(March_21[[#This Row],[BSP]]-1))</f>
        <v>1.96</v>
      </c>
    </row>
    <row r="3125" spans="1:15" x14ac:dyDescent="0.25">
      <c r="A3125">
        <v>180987933</v>
      </c>
      <c r="B3125" s="1" t="s">
        <v>16</v>
      </c>
      <c r="C3125" s="1" t="s">
        <v>3138</v>
      </c>
      <c r="D3125" s="1" t="s">
        <v>7044</v>
      </c>
      <c r="E3125" s="1" t="s">
        <v>32</v>
      </c>
      <c r="F3125" s="1" t="s">
        <v>44</v>
      </c>
      <c r="G3125" s="2">
        <v>44278</v>
      </c>
      <c r="H3125" s="3">
        <v>0.77986111111111112</v>
      </c>
      <c r="I3125">
        <v>38748244</v>
      </c>
      <c r="J3125">
        <v>3</v>
      </c>
      <c r="K3125" s="1" t="s">
        <v>6637</v>
      </c>
      <c r="L3125">
        <v>1</v>
      </c>
      <c r="M3125" s="4">
        <v>2.62</v>
      </c>
      <c r="N3125" s="5">
        <v>14741.84</v>
      </c>
      <c r="O3125" s="5">
        <f>IF(March_21[[#This Row],[WIN_OSE]]=0,('Summary Sheet'!$O$1)-('Summary Sheet'!$O$1*2%),-'Summary Sheet'!$O$1*(March_21[[#This Row],[BSP]]-1))</f>
        <v>-3.24</v>
      </c>
    </row>
    <row r="3126" spans="1:15" x14ac:dyDescent="0.25">
      <c r="A3126">
        <v>180987935</v>
      </c>
      <c r="B3126" s="1" t="s">
        <v>16</v>
      </c>
      <c r="C3126" s="1" t="s">
        <v>3138</v>
      </c>
      <c r="D3126" s="1" t="s">
        <v>7044</v>
      </c>
      <c r="E3126" s="1" t="s">
        <v>39</v>
      </c>
      <c r="F3126" s="1" t="s">
        <v>44</v>
      </c>
      <c r="G3126" s="2">
        <v>44278</v>
      </c>
      <c r="H3126" s="3">
        <v>0.79027777777777775</v>
      </c>
      <c r="I3126">
        <v>26876880</v>
      </c>
      <c r="J3126">
        <v>4</v>
      </c>
      <c r="K3126" s="1" t="s">
        <v>6470</v>
      </c>
      <c r="L3126">
        <v>1</v>
      </c>
      <c r="M3126" s="4">
        <v>3.7378025436552709</v>
      </c>
      <c r="N3126" s="5">
        <v>12749.26</v>
      </c>
      <c r="O3126" s="5">
        <f>IF(March_21[[#This Row],[WIN_OSE]]=0,('Summary Sheet'!$O$1)-('Summary Sheet'!$O$1*2%),-'Summary Sheet'!$O$1*(March_21[[#This Row],[BSP]]-1))</f>
        <v>-5.4756050873105417</v>
      </c>
    </row>
    <row r="3127" spans="1:15" x14ac:dyDescent="0.25">
      <c r="A3127">
        <v>180987937</v>
      </c>
      <c r="B3127" s="1" t="s">
        <v>16</v>
      </c>
      <c r="C3127" s="1" t="s">
        <v>3138</v>
      </c>
      <c r="D3127" s="1" t="s">
        <v>7044</v>
      </c>
      <c r="E3127" s="1" t="s">
        <v>45</v>
      </c>
      <c r="F3127" s="1" t="s">
        <v>58</v>
      </c>
      <c r="G3127" s="2">
        <v>44278</v>
      </c>
      <c r="H3127" s="3">
        <v>0.8041666666666667</v>
      </c>
      <c r="I3127">
        <v>5846510</v>
      </c>
      <c r="J3127">
        <v>2</v>
      </c>
      <c r="K3127" s="1" t="s">
        <v>5639</v>
      </c>
      <c r="L3127">
        <v>0</v>
      </c>
      <c r="M3127" s="4">
        <v>3.724118807</v>
      </c>
      <c r="N3127" s="5">
        <v>11815.2</v>
      </c>
      <c r="O3127" s="5">
        <f>IF(March_21[[#This Row],[WIN_OSE]]=0,('Summary Sheet'!$O$1)-('Summary Sheet'!$O$1*2%),-'Summary Sheet'!$O$1*(March_21[[#This Row],[BSP]]-1))</f>
        <v>1.96</v>
      </c>
    </row>
    <row r="3128" spans="1:15" x14ac:dyDescent="0.25">
      <c r="A3128">
        <v>180987939</v>
      </c>
      <c r="B3128" s="1" t="s">
        <v>16</v>
      </c>
      <c r="C3128" s="1" t="s">
        <v>3138</v>
      </c>
      <c r="D3128" s="1" t="s">
        <v>7044</v>
      </c>
      <c r="E3128" s="1" t="s">
        <v>47</v>
      </c>
      <c r="F3128" s="1" t="s">
        <v>44</v>
      </c>
      <c r="G3128" s="2">
        <v>44278</v>
      </c>
      <c r="H3128" s="3">
        <v>0.81666666666666665</v>
      </c>
      <c r="I3128">
        <v>38671999</v>
      </c>
      <c r="J3128">
        <v>4</v>
      </c>
      <c r="K3128" s="1" t="s">
        <v>5636</v>
      </c>
      <c r="L3128">
        <v>0</v>
      </c>
      <c r="M3128" s="4">
        <v>2.64</v>
      </c>
      <c r="N3128" s="5">
        <v>18650.82</v>
      </c>
      <c r="O3128" s="5">
        <f>IF(March_21[[#This Row],[WIN_OSE]]=0,('Summary Sheet'!$O$1)-('Summary Sheet'!$O$1*2%),-'Summary Sheet'!$O$1*(March_21[[#This Row],[BSP]]-1))</f>
        <v>1.96</v>
      </c>
    </row>
    <row r="3129" spans="1:15" x14ac:dyDescent="0.25">
      <c r="A3129">
        <v>180987941</v>
      </c>
      <c r="B3129" s="1" t="s">
        <v>16</v>
      </c>
      <c r="C3129" s="1" t="s">
        <v>3138</v>
      </c>
      <c r="D3129" s="1" t="s">
        <v>7044</v>
      </c>
      <c r="E3129" s="1" t="s">
        <v>27</v>
      </c>
      <c r="F3129" s="1" t="s">
        <v>58</v>
      </c>
      <c r="G3129" s="2">
        <v>44278</v>
      </c>
      <c r="H3129" s="3">
        <v>0.8305555555555556</v>
      </c>
      <c r="I3129">
        <v>26459618</v>
      </c>
      <c r="J3129">
        <v>4</v>
      </c>
      <c r="K3129" s="1" t="s">
        <v>6833</v>
      </c>
      <c r="L3129">
        <v>1</v>
      </c>
      <c r="M3129" s="4">
        <v>3.9584216352000503</v>
      </c>
      <c r="N3129" s="5">
        <v>4742.1000000000004</v>
      </c>
      <c r="O3129" s="5">
        <f>IF(March_21[[#This Row],[WIN_OSE]]=0,('Summary Sheet'!$O$1)-('Summary Sheet'!$O$1*2%),-'Summary Sheet'!$O$1*(March_21[[#This Row],[BSP]]-1))</f>
        <v>-5.9168432704001006</v>
      </c>
    </row>
    <row r="3130" spans="1:15" x14ac:dyDescent="0.25">
      <c r="A3130">
        <v>180987943</v>
      </c>
      <c r="B3130" s="1" t="s">
        <v>16</v>
      </c>
      <c r="C3130" s="1" t="s">
        <v>3138</v>
      </c>
      <c r="D3130" s="1" t="s">
        <v>7044</v>
      </c>
      <c r="E3130" s="1" t="s">
        <v>43</v>
      </c>
      <c r="F3130" s="1" t="s">
        <v>44</v>
      </c>
      <c r="G3130" s="2">
        <v>44278</v>
      </c>
      <c r="H3130" s="3">
        <v>0.84513888888888888</v>
      </c>
      <c r="I3130">
        <v>24082822</v>
      </c>
      <c r="J3130">
        <v>2</v>
      </c>
      <c r="K3130" s="1" t="s">
        <v>776</v>
      </c>
      <c r="L3130">
        <v>0</v>
      </c>
      <c r="M3130" s="4">
        <v>5.0999999999999996</v>
      </c>
      <c r="N3130" s="5">
        <v>9009.9599999999991</v>
      </c>
      <c r="O3130" s="5">
        <f>IF(March_21[[#This Row],[WIN_OSE]]=0,('Summary Sheet'!$O$1)-('Summary Sheet'!$O$1*2%),-'Summary Sheet'!$O$1*(March_21[[#This Row],[BSP]]-1))</f>
        <v>1.96</v>
      </c>
    </row>
    <row r="3131" spans="1:15" x14ac:dyDescent="0.25">
      <c r="A3131">
        <v>180987945</v>
      </c>
      <c r="B3131" s="1" t="s">
        <v>16</v>
      </c>
      <c r="C3131" s="1" t="s">
        <v>3138</v>
      </c>
      <c r="D3131" s="1" t="s">
        <v>7044</v>
      </c>
      <c r="E3131" s="1" t="s">
        <v>43</v>
      </c>
      <c r="F3131" s="1" t="s">
        <v>44</v>
      </c>
      <c r="G3131" s="2">
        <v>44278</v>
      </c>
      <c r="H3131" s="3">
        <v>0.85972222222222228</v>
      </c>
      <c r="I3131">
        <v>38036282</v>
      </c>
      <c r="J3131">
        <v>4</v>
      </c>
      <c r="K3131" s="1" t="s">
        <v>83</v>
      </c>
      <c r="L3131">
        <v>0</v>
      </c>
      <c r="M3131" s="4">
        <v>4.3954919884966497</v>
      </c>
      <c r="N3131" s="5">
        <v>5794.4</v>
      </c>
      <c r="O3131" s="5">
        <f>IF(March_21[[#This Row],[WIN_OSE]]=0,('Summary Sheet'!$O$1)-('Summary Sheet'!$O$1*2%),-'Summary Sheet'!$O$1*(March_21[[#This Row],[BSP]]-1))</f>
        <v>1.96</v>
      </c>
    </row>
    <row r="3132" spans="1:15" x14ac:dyDescent="0.25">
      <c r="A3132">
        <v>180987947</v>
      </c>
      <c r="B3132" s="1" t="s">
        <v>16</v>
      </c>
      <c r="C3132" s="1" t="s">
        <v>3138</v>
      </c>
      <c r="D3132" s="1" t="s">
        <v>7044</v>
      </c>
      <c r="E3132" s="1" t="s">
        <v>39</v>
      </c>
      <c r="F3132" s="1" t="s">
        <v>44</v>
      </c>
      <c r="G3132" s="2">
        <v>44278</v>
      </c>
      <c r="H3132" s="3">
        <v>0.87083333333333335</v>
      </c>
      <c r="I3132">
        <v>38182384</v>
      </c>
      <c r="J3132">
        <v>3</v>
      </c>
      <c r="K3132" s="1" t="s">
        <v>3299</v>
      </c>
      <c r="L3132">
        <v>0</v>
      </c>
      <c r="M3132" s="4">
        <v>4.5</v>
      </c>
      <c r="N3132" s="5">
        <v>7488.24</v>
      </c>
      <c r="O3132" s="5">
        <f>IF(March_21[[#This Row],[WIN_OSE]]=0,('Summary Sheet'!$O$1)-('Summary Sheet'!$O$1*2%),-'Summary Sheet'!$O$1*(March_21[[#This Row],[BSP]]-1))</f>
        <v>1.96</v>
      </c>
    </row>
    <row r="3133" spans="1:15" x14ac:dyDescent="0.25">
      <c r="A3133">
        <v>180987949</v>
      </c>
      <c r="B3133" s="1" t="s">
        <v>16</v>
      </c>
      <c r="C3133" s="1" t="s">
        <v>3138</v>
      </c>
      <c r="D3133" s="1" t="s">
        <v>7044</v>
      </c>
      <c r="E3133" s="1" t="s">
        <v>45</v>
      </c>
      <c r="F3133" s="1" t="s">
        <v>58</v>
      </c>
      <c r="G3133" s="2">
        <v>44278</v>
      </c>
      <c r="H3133" s="3">
        <v>0.8833333333333333</v>
      </c>
      <c r="I3133">
        <v>38038078</v>
      </c>
      <c r="J3133">
        <v>2</v>
      </c>
      <c r="K3133" s="1" t="s">
        <v>5638</v>
      </c>
      <c r="L3133">
        <v>0</v>
      </c>
      <c r="M3133" s="4">
        <v>3.05</v>
      </c>
      <c r="N3133" s="5">
        <v>12316.14</v>
      </c>
      <c r="O3133" s="5">
        <f>IF(March_21[[#This Row],[WIN_OSE]]=0,('Summary Sheet'!$O$1)-('Summary Sheet'!$O$1*2%),-'Summary Sheet'!$O$1*(March_21[[#This Row],[BSP]]-1))</f>
        <v>1.96</v>
      </c>
    </row>
    <row r="3134" spans="1:15" x14ac:dyDescent="0.25">
      <c r="A3134">
        <v>180987951</v>
      </c>
      <c r="B3134" s="1" t="s">
        <v>16</v>
      </c>
      <c r="C3134" s="1" t="s">
        <v>3138</v>
      </c>
      <c r="D3134" s="1" t="s">
        <v>7044</v>
      </c>
      <c r="E3134" s="1" t="s">
        <v>43</v>
      </c>
      <c r="F3134" s="1" t="s">
        <v>44</v>
      </c>
      <c r="G3134" s="2">
        <v>44278</v>
      </c>
      <c r="H3134" s="3">
        <v>0.89444444444444449</v>
      </c>
      <c r="I3134">
        <v>36347858</v>
      </c>
      <c r="J3134">
        <v>6</v>
      </c>
      <c r="K3134" s="1" t="s">
        <v>111</v>
      </c>
      <c r="L3134">
        <v>0</v>
      </c>
      <c r="M3134" s="4">
        <v>3.9858001540000001</v>
      </c>
      <c r="N3134" s="5">
        <v>9629.4599999999991</v>
      </c>
      <c r="O3134" s="5">
        <f>IF(March_21[[#This Row],[WIN_OSE]]=0,('Summary Sheet'!$O$1)-('Summary Sheet'!$O$1*2%),-'Summary Sheet'!$O$1*(March_21[[#This Row],[BSP]]-1))</f>
        <v>1.96</v>
      </c>
    </row>
    <row r="3135" spans="1:15" x14ac:dyDescent="0.25">
      <c r="A3135">
        <v>180988119</v>
      </c>
      <c r="B3135" s="1" t="s">
        <v>19</v>
      </c>
      <c r="C3135" s="1" t="s">
        <v>3137</v>
      </c>
      <c r="D3135" s="1" t="s">
        <v>7044</v>
      </c>
      <c r="E3135" s="1" t="s">
        <v>20</v>
      </c>
      <c r="F3135" s="1" t="s">
        <v>35</v>
      </c>
      <c r="G3135" s="2">
        <v>44278</v>
      </c>
      <c r="H3135" s="3">
        <v>0.7680555555555556</v>
      </c>
      <c r="I3135">
        <v>38772776</v>
      </c>
      <c r="J3135">
        <v>3</v>
      </c>
      <c r="K3135" s="1" t="s">
        <v>6706</v>
      </c>
      <c r="L3135">
        <v>0</v>
      </c>
      <c r="M3135" s="4">
        <v>2.8481977468879993</v>
      </c>
      <c r="N3135" s="5">
        <v>18838.36</v>
      </c>
      <c r="O3135" s="5">
        <f>IF(March_21[[#This Row],[WIN_OSE]]=0,('Summary Sheet'!$O$1)-('Summary Sheet'!$O$1*2%),-'Summary Sheet'!$O$1*(March_21[[#This Row],[BSP]]-1))</f>
        <v>1.96</v>
      </c>
    </row>
    <row r="3136" spans="1:15" x14ac:dyDescent="0.25">
      <c r="A3136">
        <v>180988121</v>
      </c>
      <c r="B3136" s="1" t="s">
        <v>19</v>
      </c>
      <c r="C3136" s="1" t="s">
        <v>3137</v>
      </c>
      <c r="D3136" s="1" t="s">
        <v>7044</v>
      </c>
      <c r="E3136" s="1" t="s">
        <v>32</v>
      </c>
      <c r="F3136" s="1" t="s">
        <v>35</v>
      </c>
      <c r="G3136" s="2">
        <v>44278</v>
      </c>
      <c r="H3136" s="3">
        <v>0.77847222222222223</v>
      </c>
      <c r="I3136">
        <v>38842809</v>
      </c>
      <c r="J3136">
        <v>3</v>
      </c>
      <c r="K3136" s="1" t="s">
        <v>5778</v>
      </c>
      <c r="L3136">
        <v>0</v>
      </c>
      <c r="M3136" s="4">
        <v>2.6590073294673564</v>
      </c>
      <c r="N3136" s="5">
        <v>19556.7</v>
      </c>
      <c r="O3136" s="5">
        <f>IF(March_21[[#This Row],[WIN_OSE]]=0,('Summary Sheet'!$O$1)-('Summary Sheet'!$O$1*2%),-'Summary Sheet'!$O$1*(March_21[[#This Row],[BSP]]-1))</f>
        <v>1.96</v>
      </c>
    </row>
    <row r="3137" spans="1:15" x14ac:dyDescent="0.25">
      <c r="A3137">
        <v>180988123</v>
      </c>
      <c r="B3137" s="1" t="s">
        <v>19</v>
      </c>
      <c r="C3137" s="1" t="s">
        <v>3137</v>
      </c>
      <c r="D3137" s="1" t="s">
        <v>7044</v>
      </c>
      <c r="E3137" s="1" t="s">
        <v>43</v>
      </c>
      <c r="F3137" s="1" t="s">
        <v>35</v>
      </c>
      <c r="G3137" s="2">
        <v>44278</v>
      </c>
      <c r="H3137" s="3">
        <v>0.79097222222222219</v>
      </c>
      <c r="I3137">
        <v>37388926</v>
      </c>
      <c r="J3137">
        <v>4</v>
      </c>
      <c r="K3137" s="1" t="s">
        <v>4768</v>
      </c>
      <c r="L3137">
        <v>0</v>
      </c>
      <c r="M3137" s="4">
        <v>2.8093121823532057</v>
      </c>
      <c r="N3137" s="5">
        <v>10587.44</v>
      </c>
      <c r="O3137" s="5">
        <f>IF(March_21[[#This Row],[WIN_OSE]]=0,('Summary Sheet'!$O$1)-('Summary Sheet'!$O$1*2%),-'Summary Sheet'!$O$1*(March_21[[#This Row],[BSP]]-1))</f>
        <v>1.96</v>
      </c>
    </row>
    <row r="3138" spans="1:15" x14ac:dyDescent="0.25">
      <c r="A3138">
        <v>180988125</v>
      </c>
      <c r="B3138" s="1" t="s">
        <v>19</v>
      </c>
      <c r="C3138" s="1" t="s">
        <v>3137</v>
      </c>
      <c r="D3138" s="1" t="s">
        <v>7044</v>
      </c>
      <c r="E3138" s="1" t="s">
        <v>43</v>
      </c>
      <c r="F3138" s="1" t="s">
        <v>35</v>
      </c>
      <c r="G3138" s="2">
        <v>44278</v>
      </c>
      <c r="H3138" s="3">
        <v>0.80277777777777781</v>
      </c>
      <c r="I3138">
        <v>38451904</v>
      </c>
      <c r="J3138">
        <v>6</v>
      </c>
      <c r="K3138" s="1" t="s">
        <v>5888</v>
      </c>
      <c r="L3138">
        <v>0</v>
      </c>
      <c r="M3138" s="4">
        <v>1.919949559</v>
      </c>
      <c r="N3138" s="5">
        <v>25038.400000000001</v>
      </c>
      <c r="O3138" s="5">
        <f>IF(March_21[[#This Row],[WIN_OSE]]=0,('Summary Sheet'!$O$1)-('Summary Sheet'!$O$1*2%),-'Summary Sheet'!$O$1*(March_21[[#This Row],[BSP]]-1))</f>
        <v>1.96</v>
      </c>
    </row>
    <row r="3139" spans="1:15" x14ac:dyDescent="0.25">
      <c r="A3139">
        <v>180988127</v>
      </c>
      <c r="B3139" s="1" t="s">
        <v>19</v>
      </c>
      <c r="C3139" s="1" t="s">
        <v>3137</v>
      </c>
      <c r="D3139" s="1" t="s">
        <v>7044</v>
      </c>
      <c r="E3139" s="1" t="s">
        <v>41</v>
      </c>
      <c r="F3139" s="1" t="s">
        <v>35</v>
      </c>
      <c r="G3139" s="2">
        <v>44278</v>
      </c>
      <c r="H3139" s="3">
        <v>0.81527777777777777</v>
      </c>
      <c r="I3139">
        <v>37472395</v>
      </c>
      <c r="J3139">
        <v>2</v>
      </c>
      <c r="K3139" s="1" t="s">
        <v>5779</v>
      </c>
      <c r="L3139">
        <v>0</v>
      </c>
      <c r="M3139" s="4">
        <v>3.2112263787725528</v>
      </c>
      <c r="N3139" s="5">
        <v>16531.12</v>
      </c>
      <c r="O3139" s="5">
        <f>IF(March_21[[#This Row],[WIN_OSE]]=0,('Summary Sheet'!$O$1)-('Summary Sheet'!$O$1*2%),-'Summary Sheet'!$O$1*(March_21[[#This Row],[BSP]]-1))</f>
        <v>1.96</v>
      </c>
    </row>
    <row r="3140" spans="1:15" x14ac:dyDescent="0.25">
      <c r="A3140">
        <v>180988129</v>
      </c>
      <c r="B3140" s="1" t="s">
        <v>19</v>
      </c>
      <c r="C3140" s="1" t="s">
        <v>3137</v>
      </c>
      <c r="D3140" s="1" t="s">
        <v>7044</v>
      </c>
      <c r="E3140" s="1" t="s">
        <v>49</v>
      </c>
      <c r="F3140" s="1" t="s">
        <v>62</v>
      </c>
      <c r="G3140" s="2">
        <v>44278</v>
      </c>
      <c r="H3140" s="3">
        <v>0.82708333333333328</v>
      </c>
      <c r="I3140">
        <v>37307041</v>
      </c>
      <c r="J3140">
        <v>5</v>
      </c>
      <c r="K3140" s="1" t="s">
        <v>6708</v>
      </c>
      <c r="L3140">
        <v>1</v>
      </c>
      <c r="M3140" s="4">
        <v>3.6700842466116592</v>
      </c>
      <c r="N3140" s="5">
        <v>11073.44</v>
      </c>
      <c r="O3140" s="5">
        <f>IF(March_21[[#This Row],[WIN_OSE]]=0,('Summary Sheet'!$O$1)-('Summary Sheet'!$O$1*2%),-'Summary Sheet'!$O$1*(March_21[[#This Row],[BSP]]-1))</f>
        <v>-5.3401684932233184</v>
      </c>
    </row>
    <row r="3141" spans="1:15" x14ac:dyDescent="0.25">
      <c r="A3141">
        <v>180988131</v>
      </c>
      <c r="B3141" s="1" t="s">
        <v>19</v>
      </c>
      <c r="C3141" s="1" t="s">
        <v>3137</v>
      </c>
      <c r="D3141" s="1" t="s">
        <v>7044</v>
      </c>
      <c r="E3141" s="1" t="s">
        <v>32</v>
      </c>
      <c r="F3141" s="1" t="s">
        <v>35</v>
      </c>
      <c r="G3141" s="2">
        <v>44278</v>
      </c>
      <c r="H3141" s="3">
        <v>0.83750000000000002</v>
      </c>
      <c r="I3141">
        <v>5464607</v>
      </c>
      <c r="J3141">
        <v>6</v>
      </c>
      <c r="K3141" s="1" t="s">
        <v>5773</v>
      </c>
      <c r="L3141">
        <v>0</v>
      </c>
      <c r="M3141" s="4">
        <v>4.2878768512402878</v>
      </c>
      <c r="N3141" s="5">
        <v>5384.22</v>
      </c>
      <c r="O3141" s="5">
        <f>IF(March_21[[#This Row],[WIN_OSE]]=0,('Summary Sheet'!$O$1)-('Summary Sheet'!$O$1*2%),-'Summary Sheet'!$O$1*(March_21[[#This Row],[BSP]]-1))</f>
        <v>1.96</v>
      </c>
    </row>
    <row r="3142" spans="1:15" x14ac:dyDescent="0.25">
      <c r="A3142">
        <v>180988133</v>
      </c>
      <c r="B3142" s="1" t="s">
        <v>19</v>
      </c>
      <c r="C3142" s="1" t="s">
        <v>3137</v>
      </c>
      <c r="D3142" s="1" t="s">
        <v>7044</v>
      </c>
      <c r="E3142" s="1" t="s">
        <v>47</v>
      </c>
      <c r="F3142" s="1" t="s">
        <v>35</v>
      </c>
      <c r="G3142" s="2">
        <v>44278</v>
      </c>
      <c r="H3142" s="3">
        <v>0.84791666666666665</v>
      </c>
      <c r="I3142">
        <v>38842810</v>
      </c>
      <c r="J3142">
        <v>2</v>
      </c>
      <c r="K3142" s="1" t="s">
        <v>6672</v>
      </c>
      <c r="L3142">
        <v>1</v>
      </c>
      <c r="M3142" s="4">
        <v>2.1</v>
      </c>
      <c r="N3142" s="5">
        <v>21216.400000000001</v>
      </c>
      <c r="O3142" s="5">
        <f>IF(March_21[[#This Row],[WIN_OSE]]=0,('Summary Sheet'!$O$1)-('Summary Sheet'!$O$1*2%),-'Summary Sheet'!$O$1*(March_21[[#This Row],[BSP]]-1))</f>
        <v>-2.2000000000000002</v>
      </c>
    </row>
    <row r="3143" spans="1:15" x14ac:dyDescent="0.25">
      <c r="A3143">
        <v>180988135</v>
      </c>
      <c r="B3143" s="1" t="s">
        <v>19</v>
      </c>
      <c r="C3143" s="1" t="s">
        <v>3137</v>
      </c>
      <c r="D3143" s="1" t="s">
        <v>7044</v>
      </c>
      <c r="E3143" s="1" t="s">
        <v>39</v>
      </c>
      <c r="F3143" s="1" t="s">
        <v>35</v>
      </c>
      <c r="G3143" s="2">
        <v>44278</v>
      </c>
      <c r="H3143" s="3">
        <v>0.85833333333333328</v>
      </c>
      <c r="I3143">
        <v>36668435</v>
      </c>
      <c r="J3143">
        <v>4</v>
      </c>
      <c r="K3143" s="1" t="s">
        <v>6884</v>
      </c>
      <c r="L3143">
        <v>0</v>
      </c>
      <c r="M3143" s="4">
        <v>3.9302633999999999</v>
      </c>
      <c r="N3143" s="5">
        <v>7641.34</v>
      </c>
      <c r="O3143" s="5">
        <f>IF(March_21[[#This Row],[WIN_OSE]]=0,('Summary Sheet'!$O$1)-('Summary Sheet'!$O$1*2%),-'Summary Sheet'!$O$1*(March_21[[#This Row],[BSP]]-1))</f>
        <v>1.96</v>
      </c>
    </row>
    <row r="3144" spans="1:15" x14ac:dyDescent="0.25">
      <c r="A3144">
        <v>180988137</v>
      </c>
      <c r="B3144" s="1" t="s">
        <v>19</v>
      </c>
      <c r="C3144" s="1" t="s">
        <v>3137</v>
      </c>
      <c r="D3144" s="1" t="s">
        <v>7044</v>
      </c>
      <c r="E3144" s="1" t="s">
        <v>41</v>
      </c>
      <c r="F3144" s="1" t="s">
        <v>35</v>
      </c>
      <c r="G3144" s="2">
        <v>44278</v>
      </c>
      <c r="H3144" s="3">
        <v>0.86944444444444446</v>
      </c>
      <c r="I3144">
        <v>38537745</v>
      </c>
      <c r="J3144">
        <v>2</v>
      </c>
      <c r="K3144" s="1" t="s">
        <v>4792</v>
      </c>
      <c r="L3144">
        <v>1</v>
      </c>
      <c r="M3144" s="4">
        <v>1.9674164439999999</v>
      </c>
      <c r="N3144" s="5">
        <v>26219.9</v>
      </c>
      <c r="O3144" s="5">
        <f>IF(March_21[[#This Row],[WIN_OSE]]=0,('Summary Sheet'!$O$1)-('Summary Sheet'!$O$1*2%),-'Summary Sheet'!$O$1*(March_21[[#This Row],[BSP]]-1))</f>
        <v>-1.9348328879999999</v>
      </c>
    </row>
    <row r="3145" spans="1:15" x14ac:dyDescent="0.25">
      <c r="A3145">
        <v>180988139</v>
      </c>
      <c r="B3145" s="1" t="s">
        <v>19</v>
      </c>
      <c r="C3145" s="1" t="s">
        <v>3137</v>
      </c>
      <c r="D3145" s="1" t="s">
        <v>7044</v>
      </c>
      <c r="E3145" s="1" t="s">
        <v>39</v>
      </c>
      <c r="F3145" s="1" t="s">
        <v>35</v>
      </c>
      <c r="G3145" s="2">
        <v>44278</v>
      </c>
      <c r="H3145" s="3">
        <v>0.88263888888888886</v>
      </c>
      <c r="I3145">
        <v>36585842</v>
      </c>
      <c r="J3145">
        <v>5</v>
      </c>
      <c r="K3145" s="1" t="s">
        <v>5769</v>
      </c>
      <c r="L3145">
        <v>0</v>
      </c>
      <c r="M3145" s="4">
        <v>3.75</v>
      </c>
      <c r="N3145" s="5">
        <v>16478.54</v>
      </c>
      <c r="O3145" s="5">
        <f>IF(March_21[[#This Row],[WIN_OSE]]=0,('Summary Sheet'!$O$1)-('Summary Sheet'!$O$1*2%),-'Summary Sheet'!$O$1*(March_21[[#This Row],[BSP]]-1))</f>
        <v>1.96</v>
      </c>
    </row>
    <row r="3146" spans="1:15" x14ac:dyDescent="0.25">
      <c r="A3146">
        <v>180988141</v>
      </c>
      <c r="B3146" s="1" t="s">
        <v>19</v>
      </c>
      <c r="C3146" s="1" t="s">
        <v>3137</v>
      </c>
      <c r="D3146" s="1" t="s">
        <v>7044</v>
      </c>
      <c r="E3146" s="1" t="s">
        <v>20</v>
      </c>
      <c r="F3146" s="1" t="s">
        <v>35</v>
      </c>
      <c r="G3146" s="2">
        <v>44278</v>
      </c>
      <c r="H3146" s="3">
        <v>0.8930555555555556</v>
      </c>
      <c r="I3146">
        <v>18649384</v>
      </c>
      <c r="J3146">
        <v>5</v>
      </c>
      <c r="K3146" s="1" t="s">
        <v>6442</v>
      </c>
      <c r="L3146">
        <v>0</v>
      </c>
      <c r="M3146" s="4">
        <v>4.4603039635786264</v>
      </c>
      <c r="N3146" s="5">
        <v>6088.84</v>
      </c>
      <c r="O3146" s="5">
        <f>IF(March_21[[#This Row],[WIN_OSE]]=0,('Summary Sheet'!$O$1)-('Summary Sheet'!$O$1*2%),-'Summary Sheet'!$O$1*(March_21[[#This Row],[BSP]]-1))</f>
        <v>1.96</v>
      </c>
    </row>
    <row r="3147" spans="1:15" x14ac:dyDescent="0.25">
      <c r="A3147">
        <v>180988195</v>
      </c>
      <c r="B3147" s="1" t="s">
        <v>16</v>
      </c>
      <c r="C3147" s="1" t="s">
        <v>3130</v>
      </c>
      <c r="D3147" s="1" t="s">
        <v>7044</v>
      </c>
      <c r="E3147" s="1" t="s">
        <v>47</v>
      </c>
      <c r="F3147" s="1" t="s">
        <v>168</v>
      </c>
      <c r="G3147" s="2">
        <v>44278</v>
      </c>
      <c r="H3147" s="3">
        <v>0.76180555555555551</v>
      </c>
      <c r="I3147">
        <v>27940359</v>
      </c>
      <c r="J3147">
        <v>2</v>
      </c>
      <c r="K3147" s="1" t="s">
        <v>3789</v>
      </c>
      <c r="L3147">
        <v>0</v>
      </c>
      <c r="M3147" s="4">
        <v>3.85</v>
      </c>
      <c r="N3147" s="5">
        <v>13700.9</v>
      </c>
      <c r="O3147" s="5">
        <f>IF(March_21[[#This Row],[WIN_OSE]]=0,('Summary Sheet'!$O$1)-('Summary Sheet'!$O$1*2%),-'Summary Sheet'!$O$1*(March_21[[#This Row],[BSP]]-1))</f>
        <v>1.96</v>
      </c>
    </row>
    <row r="3148" spans="1:15" x14ac:dyDescent="0.25">
      <c r="A3148">
        <v>180988197</v>
      </c>
      <c r="B3148" s="1" t="s">
        <v>16</v>
      </c>
      <c r="C3148" s="1" t="s">
        <v>3130</v>
      </c>
      <c r="D3148" s="1" t="s">
        <v>7044</v>
      </c>
      <c r="E3148" s="1" t="s">
        <v>208</v>
      </c>
      <c r="F3148" s="1" t="s">
        <v>194</v>
      </c>
      <c r="G3148" s="2">
        <v>44278</v>
      </c>
      <c r="H3148" s="3">
        <v>0.7729166666666667</v>
      </c>
      <c r="I3148">
        <v>28789089</v>
      </c>
      <c r="J3148">
        <v>2</v>
      </c>
      <c r="K3148" s="1" t="s">
        <v>3940</v>
      </c>
      <c r="L3148">
        <v>0</v>
      </c>
      <c r="M3148" s="4">
        <v>3.35</v>
      </c>
      <c r="N3148" s="5">
        <v>15192.54</v>
      </c>
      <c r="O3148" s="5">
        <f>IF(March_21[[#This Row],[WIN_OSE]]=0,('Summary Sheet'!$O$1)-('Summary Sheet'!$O$1*2%),-'Summary Sheet'!$O$1*(March_21[[#This Row],[BSP]]-1))</f>
        <v>1.96</v>
      </c>
    </row>
    <row r="3149" spans="1:15" x14ac:dyDescent="0.25">
      <c r="A3149">
        <v>180988199</v>
      </c>
      <c r="B3149" s="1" t="s">
        <v>16</v>
      </c>
      <c r="C3149" s="1" t="s">
        <v>3130</v>
      </c>
      <c r="D3149" s="1" t="s">
        <v>7044</v>
      </c>
      <c r="E3149" s="1" t="s">
        <v>39</v>
      </c>
      <c r="F3149" s="1" t="s">
        <v>168</v>
      </c>
      <c r="G3149" s="2">
        <v>44278</v>
      </c>
      <c r="H3149" s="3">
        <v>0.78333333333333333</v>
      </c>
      <c r="I3149">
        <v>37066449</v>
      </c>
      <c r="J3149">
        <v>5</v>
      </c>
      <c r="K3149" s="1" t="s">
        <v>4028</v>
      </c>
      <c r="L3149">
        <v>0</v>
      </c>
      <c r="M3149" s="4">
        <v>3.4626022977396498</v>
      </c>
      <c r="N3149" s="5">
        <v>14306.94</v>
      </c>
      <c r="O3149" s="5">
        <f>IF(March_21[[#This Row],[WIN_OSE]]=0,('Summary Sheet'!$O$1)-('Summary Sheet'!$O$1*2%),-'Summary Sheet'!$O$1*(March_21[[#This Row],[BSP]]-1))</f>
        <v>1.96</v>
      </c>
    </row>
    <row r="3150" spans="1:15" x14ac:dyDescent="0.25">
      <c r="A3150">
        <v>180988201</v>
      </c>
      <c r="B3150" s="1" t="s">
        <v>16</v>
      </c>
      <c r="C3150" s="1" t="s">
        <v>3130</v>
      </c>
      <c r="D3150" s="1" t="s">
        <v>7044</v>
      </c>
      <c r="E3150" s="1" t="s">
        <v>287</v>
      </c>
      <c r="F3150" s="1" t="s">
        <v>194</v>
      </c>
      <c r="G3150" s="2">
        <v>44278</v>
      </c>
      <c r="H3150" s="3">
        <v>0.79652777777777772</v>
      </c>
      <c r="I3150">
        <v>37444800</v>
      </c>
      <c r="J3150">
        <v>2</v>
      </c>
      <c r="K3150" s="1" t="s">
        <v>3650</v>
      </c>
      <c r="L3150">
        <v>0</v>
      </c>
      <c r="M3150" s="4">
        <v>4.3578206092964695</v>
      </c>
      <c r="N3150" s="5">
        <v>8755.6200000000008</v>
      </c>
      <c r="O3150" s="5">
        <f>IF(March_21[[#This Row],[WIN_OSE]]=0,('Summary Sheet'!$O$1)-('Summary Sheet'!$O$1*2%),-'Summary Sheet'!$O$1*(March_21[[#This Row],[BSP]]-1))</f>
        <v>1.96</v>
      </c>
    </row>
    <row r="3151" spans="1:15" x14ac:dyDescent="0.25">
      <c r="A3151">
        <v>180988203</v>
      </c>
      <c r="B3151" s="1" t="s">
        <v>16</v>
      </c>
      <c r="C3151" s="1" t="s">
        <v>3130</v>
      </c>
      <c r="D3151" s="1" t="s">
        <v>7044</v>
      </c>
      <c r="E3151" s="1" t="s">
        <v>24</v>
      </c>
      <c r="F3151" s="1" t="s">
        <v>168</v>
      </c>
      <c r="G3151" s="2">
        <v>44278</v>
      </c>
      <c r="H3151" s="3">
        <v>0.80833333333333335</v>
      </c>
      <c r="I3151">
        <v>38907653</v>
      </c>
      <c r="J3151">
        <v>6</v>
      </c>
      <c r="K3151" s="1" t="s">
        <v>6272</v>
      </c>
      <c r="L3151">
        <v>0</v>
      </c>
      <c r="M3151" s="4">
        <v>2.6668538662562788</v>
      </c>
      <c r="N3151" s="5">
        <v>23994.04</v>
      </c>
      <c r="O3151" s="5">
        <f>IF(March_21[[#This Row],[WIN_OSE]]=0,('Summary Sheet'!$O$1)-('Summary Sheet'!$O$1*2%),-'Summary Sheet'!$O$1*(March_21[[#This Row],[BSP]]-1))</f>
        <v>1.96</v>
      </c>
    </row>
    <row r="3152" spans="1:15" x14ac:dyDescent="0.25">
      <c r="A3152">
        <v>180988205</v>
      </c>
      <c r="B3152" s="1" t="s">
        <v>16</v>
      </c>
      <c r="C3152" s="1" t="s">
        <v>3130</v>
      </c>
      <c r="D3152" s="1" t="s">
        <v>7044</v>
      </c>
      <c r="E3152" s="1" t="s">
        <v>37</v>
      </c>
      <c r="F3152" s="1" t="s">
        <v>168</v>
      </c>
      <c r="G3152" s="2">
        <v>44278</v>
      </c>
      <c r="H3152" s="3">
        <v>0.82222222222222219</v>
      </c>
      <c r="I3152">
        <v>36911213</v>
      </c>
      <c r="J3152">
        <v>6</v>
      </c>
      <c r="K3152" s="1" t="s">
        <v>6178</v>
      </c>
      <c r="L3152">
        <v>1</v>
      </c>
      <c r="M3152" s="4">
        <v>1.9924480355820924</v>
      </c>
      <c r="N3152" s="5">
        <v>26346.560000000001</v>
      </c>
      <c r="O3152" s="5">
        <f>IF(March_21[[#This Row],[WIN_OSE]]=0,('Summary Sheet'!$O$1)-('Summary Sheet'!$O$1*2%),-'Summary Sheet'!$O$1*(March_21[[#This Row],[BSP]]-1))</f>
        <v>-1.9848960711641848</v>
      </c>
    </row>
    <row r="3153" spans="1:15" x14ac:dyDescent="0.25">
      <c r="A3153">
        <v>180988207</v>
      </c>
      <c r="B3153" s="1" t="s">
        <v>16</v>
      </c>
      <c r="C3153" s="1" t="s">
        <v>3130</v>
      </c>
      <c r="D3153" s="1" t="s">
        <v>7044</v>
      </c>
      <c r="E3153" s="1" t="s">
        <v>1102</v>
      </c>
      <c r="F3153" s="1" t="s">
        <v>194</v>
      </c>
      <c r="G3153" s="2">
        <v>44278</v>
      </c>
      <c r="H3153" s="3">
        <v>0.8354166666666667</v>
      </c>
      <c r="I3153">
        <v>26935842</v>
      </c>
      <c r="J3153">
        <v>3</v>
      </c>
      <c r="K3153" s="1" t="s">
        <v>5760</v>
      </c>
      <c r="L3153">
        <v>1</v>
      </c>
      <c r="M3153" s="4">
        <v>4.0689024037824115</v>
      </c>
      <c r="N3153" s="5">
        <v>7713.04</v>
      </c>
      <c r="O3153" s="5">
        <f>IF(March_21[[#This Row],[WIN_OSE]]=0,('Summary Sheet'!$O$1)-('Summary Sheet'!$O$1*2%),-'Summary Sheet'!$O$1*(March_21[[#This Row],[BSP]]-1))</f>
        <v>-6.1378048075648231</v>
      </c>
    </row>
    <row r="3154" spans="1:15" x14ac:dyDescent="0.25">
      <c r="A3154">
        <v>180988209</v>
      </c>
      <c r="B3154" s="1" t="s">
        <v>16</v>
      </c>
      <c r="C3154" s="1" t="s">
        <v>3130</v>
      </c>
      <c r="D3154" s="1" t="s">
        <v>7044</v>
      </c>
      <c r="E3154" s="1" t="s">
        <v>32</v>
      </c>
      <c r="F3154" s="1" t="s">
        <v>168</v>
      </c>
      <c r="G3154" s="2">
        <v>44278</v>
      </c>
      <c r="H3154" s="3">
        <v>0.84930555555555554</v>
      </c>
      <c r="I3154">
        <v>35353077</v>
      </c>
      <c r="J3154">
        <v>4</v>
      </c>
      <c r="K3154" s="1" t="s">
        <v>5953</v>
      </c>
      <c r="L3154">
        <v>0</v>
      </c>
      <c r="M3154" s="4">
        <v>3.9</v>
      </c>
      <c r="N3154" s="5">
        <v>10572.58</v>
      </c>
      <c r="O3154" s="5">
        <f>IF(March_21[[#This Row],[WIN_OSE]]=0,('Summary Sheet'!$O$1)-('Summary Sheet'!$O$1*2%),-'Summary Sheet'!$O$1*(March_21[[#This Row],[BSP]]-1))</f>
        <v>1.96</v>
      </c>
    </row>
    <row r="3155" spans="1:15" x14ac:dyDescent="0.25">
      <c r="A3155">
        <v>180988211</v>
      </c>
      <c r="B3155" s="1" t="s">
        <v>16</v>
      </c>
      <c r="C3155" s="1" t="s">
        <v>3130</v>
      </c>
      <c r="D3155" s="1" t="s">
        <v>7044</v>
      </c>
      <c r="E3155" s="1" t="s">
        <v>43</v>
      </c>
      <c r="F3155" s="1" t="s">
        <v>168</v>
      </c>
      <c r="G3155" s="2">
        <v>44278</v>
      </c>
      <c r="H3155" s="3">
        <v>0.86319444444444449</v>
      </c>
      <c r="I3155">
        <v>28577656</v>
      </c>
      <c r="J3155">
        <v>3</v>
      </c>
      <c r="K3155" s="1" t="s">
        <v>6271</v>
      </c>
      <c r="L3155">
        <v>0</v>
      </c>
      <c r="M3155" s="4">
        <v>3.2195752535534128</v>
      </c>
      <c r="N3155" s="5">
        <v>22039.759999999998</v>
      </c>
      <c r="O3155" s="5">
        <f>IF(March_21[[#This Row],[WIN_OSE]]=0,('Summary Sheet'!$O$1)-('Summary Sheet'!$O$1*2%),-'Summary Sheet'!$O$1*(March_21[[#This Row],[BSP]]-1))</f>
        <v>1.96</v>
      </c>
    </row>
    <row r="3156" spans="1:15" x14ac:dyDescent="0.25">
      <c r="A3156">
        <v>180988213</v>
      </c>
      <c r="B3156" s="1" t="s">
        <v>16</v>
      </c>
      <c r="C3156" s="1" t="s">
        <v>3130</v>
      </c>
      <c r="D3156" s="1" t="s">
        <v>7044</v>
      </c>
      <c r="E3156" s="1" t="s">
        <v>30</v>
      </c>
      <c r="F3156" s="1" t="s">
        <v>168</v>
      </c>
      <c r="G3156" s="2">
        <v>44278</v>
      </c>
      <c r="H3156" s="3">
        <v>0.87638888888888888</v>
      </c>
      <c r="I3156">
        <v>36142054</v>
      </c>
      <c r="J3156">
        <v>6</v>
      </c>
      <c r="K3156" s="1" t="s">
        <v>5603</v>
      </c>
      <c r="L3156">
        <v>0</v>
      </c>
      <c r="M3156" s="4">
        <v>1.8295412390000001</v>
      </c>
      <c r="N3156" s="5">
        <v>20212.599999999999</v>
      </c>
      <c r="O3156" s="5">
        <f>IF(March_21[[#This Row],[WIN_OSE]]=0,('Summary Sheet'!$O$1)-('Summary Sheet'!$O$1*2%),-'Summary Sheet'!$O$1*(March_21[[#This Row],[BSP]]-1))</f>
        <v>1.96</v>
      </c>
    </row>
    <row r="3157" spans="1:15" x14ac:dyDescent="0.25">
      <c r="A3157">
        <v>180988215</v>
      </c>
      <c r="B3157" s="1" t="s">
        <v>16</v>
      </c>
      <c r="C3157" s="1" t="s">
        <v>3130</v>
      </c>
      <c r="D3157" s="1" t="s">
        <v>7044</v>
      </c>
      <c r="E3157" s="1" t="s">
        <v>41</v>
      </c>
      <c r="F3157" s="1" t="s">
        <v>168</v>
      </c>
      <c r="G3157" s="2">
        <v>44278</v>
      </c>
      <c r="H3157" s="3">
        <v>0.88749999999999996</v>
      </c>
      <c r="I3157">
        <v>28788306</v>
      </c>
      <c r="J3157">
        <v>6</v>
      </c>
      <c r="K3157" s="1" t="s">
        <v>336</v>
      </c>
      <c r="L3157">
        <v>0</v>
      </c>
      <c r="M3157" s="4">
        <v>3.8475018342511609</v>
      </c>
      <c r="N3157" s="5">
        <v>11255.48</v>
      </c>
      <c r="O3157" s="5">
        <f>IF(March_21[[#This Row],[WIN_OSE]]=0,('Summary Sheet'!$O$1)-('Summary Sheet'!$O$1*2%),-'Summary Sheet'!$O$1*(March_21[[#This Row],[BSP]]-1))</f>
        <v>1.96</v>
      </c>
    </row>
    <row r="3158" spans="1:15" x14ac:dyDescent="0.25">
      <c r="A3158">
        <v>181026362</v>
      </c>
      <c r="B3158" s="1" t="s">
        <v>19</v>
      </c>
      <c r="C3158" s="1" t="s">
        <v>3132</v>
      </c>
      <c r="D3158" s="1" t="s">
        <v>7045</v>
      </c>
      <c r="E3158" s="1" t="s">
        <v>39</v>
      </c>
      <c r="F3158" s="1" t="s">
        <v>42</v>
      </c>
      <c r="G3158" s="2">
        <v>44279</v>
      </c>
      <c r="H3158" s="3">
        <v>0.46250000000000002</v>
      </c>
      <c r="I3158">
        <v>36426553</v>
      </c>
      <c r="J3158">
        <v>4</v>
      </c>
      <c r="K3158" s="1" t="s">
        <v>4990</v>
      </c>
      <c r="L3158">
        <v>0</v>
      </c>
      <c r="M3158" s="4">
        <v>3.685520558428319</v>
      </c>
      <c r="N3158" s="5">
        <v>7797.56</v>
      </c>
      <c r="O3158" s="5">
        <f>IF(March_21[[#This Row],[WIN_OSE]]=0,('Summary Sheet'!$O$1)-('Summary Sheet'!$O$1*2%),-'Summary Sheet'!$O$1*(March_21[[#This Row],[BSP]]-1))</f>
        <v>1.96</v>
      </c>
    </row>
    <row r="3159" spans="1:15" x14ac:dyDescent="0.25">
      <c r="A3159">
        <v>181026364</v>
      </c>
      <c r="B3159" s="1" t="s">
        <v>19</v>
      </c>
      <c r="C3159" s="1" t="s">
        <v>3132</v>
      </c>
      <c r="D3159" s="1" t="s">
        <v>7045</v>
      </c>
      <c r="E3159" s="1" t="s">
        <v>32</v>
      </c>
      <c r="F3159" s="1" t="s">
        <v>42</v>
      </c>
      <c r="G3159" s="2">
        <v>44279</v>
      </c>
      <c r="H3159" s="3">
        <v>0.47291666666666665</v>
      </c>
      <c r="I3159">
        <v>38243803</v>
      </c>
      <c r="J3159">
        <v>4</v>
      </c>
      <c r="K3159" s="1" t="s">
        <v>882</v>
      </c>
      <c r="L3159">
        <v>0</v>
      </c>
      <c r="M3159" s="4">
        <v>2.2308693221039904</v>
      </c>
      <c r="N3159" s="5">
        <v>12429.16</v>
      </c>
      <c r="O3159" s="5">
        <f>IF(March_21[[#This Row],[WIN_OSE]]=0,('Summary Sheet'!$O$1)-('Summary Sheet'!$O$1*2%),-'Summary Sheet'!$O$1*(March_21[[#This Row],[BSP]]-1))</f>
        <v>1.96</v>
      </c>
    </row>
    <row r="3160" spans="1:15" x14ac:dyDescent="0.25">
      <c r="A3160">
        <v>181026366</v>
      </c>
      <c r="B3160" s="1" t="s">
        <v>19</v>
      </c>
      <c r="C3160" s="1" t="s">
        <v>3132</v>
      </c>
      <c r="D3160" s="1" t="s">
        <v>7045</v>
      </c>
      <c r="E3160" s="1" t="s">
        <v>48</v>
      </c>
      <c r="F3160" s="1" t="s">
        <v>42</v>
      </c>
      <c r="G3160" s="2">
        <v>44279</v>
      </c>
      <c r="H3160" s="3">
        <v>0.48333333333333334</v>
      </c>
      <c r="I3160">
        <v>38680178</v>
      </c>
      <c r="J3160">
        <v>2</v>
      </c>
      <c r="K3160" s="1" t="s">
        <v>5710</v>
      </c>
      <c r="L3160">
        <v>0</v>
      </c>
      <c r="M3160" s="4">
        <v>3.4744127571836825</v>
      </c>
      <c r="N3160" s="5">
        <v>9070.68</v>
      </c>
      <c r="O3160" s="5">
        <f>IF(March_21[[#This Row],[WIN_OSE]]=0,('Summary Sheet'!$O$1)-('Summary Sheet'!$O$1*2%),-'Summary Sheet'!$O$1*(March_21[[#This Row],[BSP]]-1))</f>
        <v>1.96</v>
      </c>
    </row>
    <row r="3161" spans="1:15" x14ac:dyDescent="0.25">
      <c r="A3161">
        <v>181026368</v>
      </c>
      <c r="B3161" s="1" t="s">
        <v>19</v>
      </c>
      <c r="C3161" s="1" t="s">
        <v>3132</v>
      </c>
      <c r="D3161" s="1" t="s">
        <v>7045</v>
      </c>
      <c r="E3161" s="1" t="s">
        <v>65</v>
      </c>
      <c r="F3161" s="1" t="s">
        <v>42</v>
      </c>
      <c r="G3161" s="2">
        <v>44279</v>
      </c>
      <c r="H3161" s="3">
        <v>0.49375000000000002</v>
      </c>
      <c r="I3161">
        <v>36162549</v>
      </c>
      <c r="J3161">
        <v>6</v>
      </c>
      <c r="K3161" s="1" t="s">
        <v>3397</v>
      </c>
      <c r="L3161">
        <v>1</v>
      </c>
      <c r="M3161" s="4">
        <v>3.9539968727943382</v>
      </c>
      <c r="N3161" s="5">
        <v>5506.58</v>
      </c>
      <c r="O3161" s="5">
        <f>IF(March_21[[#This Row],[WIN_OSE]]=0,('Summary Sheet'!$O$1)-('Summary Sheet'!$O$1*2%),-'Summary Sheet'!$O$1*(March_21[[#This Row],[BSP]]-1))</f>
        <v>-5.9079937455886764</v>
      </c>
    </row>
    <row r="3162" spans="1:15" x14ac:dyDescent="0.25">
      <c r="A3162">
        <v>181026370</v>
      </c>
      <c r="B3162" s="1" t="s">
        <v>19</v>
      </c>
      <c r="C3162" s="1" t="s">
        <v>3132</v>
      </c>
      <c r="D3162" s="1" t="s">
        <v>7045</v>
      </c>
      <c r="E3162" s="1" t="s">
        <v>24</v>
      </c>
      <c r="F3162" s="1" t="s">
        <v>42</v>
      </c>
      <c r="G3162" s="2">
        <v>44279</v>
      </c>
      <c r="H3162" s="3">
        <v>0.50416666666666665</v>
      </c>
      <c r="I3162">
        <v>36140958</v>
      </c>
      <c r="J3162">
        <v>6</v>
      </c>
      <c r="K3162" s="1" t="s">
        <v>5501</v>
      </c>
      <c r="L3162">
        <v>1</v>
      </c>
      <c r="M3162" s="4">
        <v>4.0614478136087548</v>
      </c>
      <c r="N3162" s="5">
        <v>9469.06</v>
      </c>
      <c r="O3162" s="5">
        <f>IF(March_21[[#This Row],[WIN_OSE]]=0,('Summary Sheet'!$O$1)-('Summary Sheet'!$O$1*2%),-'Summary Sheet'!$O$1*(March_21[[#This Row],[BSP]]-1))</f>
        <v>-6.1228956272175097</v>
      </c>
    </row>
    <row r="3163" spans="1:15" x14ac:dyDescent="0.25">
      <c r="A3163">
        <v>181026372</v>
      </c>
      <c r="B3163" s="1" t="s">
        <v>19</v>
      </c>
      <c r="C3163" s="1" t="s">
        <v>3132</v>
      </c>
      <c r="D3163" s="1" t="s">
        <v>7045</v>
      </c>
      <c r="E3163" s="1" t="s">
        <v>39</v>
      </c>
      <c r="F3163" s="1" t="s">
        <v>42</v>
      </c>
      <c r="G3163" s="2">
        <v>44279</v>
      </c>
      <c r="H3163" s="3">
        <v>0.51458333333333328</v>
      </c>
      <c r="I3163">
        <v>23752849</v>
      </c>
      <c r="J3163">
        <v>4</v>
      </c>
      <c r="K3163" s="1" t="s">
        <v>6491</v>
      </c>
      <c r="L3163">
        <v>1</v>
      </c>
      <c r="M3163" s="4">
        <v>2.2999999999999998</v>
      </c>
      <c r="N3163" s="5">
        <v>16204.6</v>
      </c>
      <c r="O3163" s="5">
        <f>IF(March_21[[#This Row],[WIN_OSE]]=0,('Summary Sheet'!$O$1)-('Summary Sheet'!$O$1*2%),-'Summary Sheet'!$O$1*(March_21[[#This Row],[BSP]]-1))</f>
        <v>-2.5999999999999996</v>
      </c>
    </row>
    <row r="3164" spans="1:15" x14ac:dyDescent="0.25">
      <c r="A3164">
        <v>181026374</v>
      </c>
      <c r="B3164" s="1" t="s">
        <v>19</v>
      </c>
      <c r="C3164" s="1" t="s">
        <v>3132</v>
      </c>
      <c r="D3164" s="1" t="s">
        <v>7045</v>
      </c>
      <c r="E3164" s="1" t="s">
        <v>47</v>
      </c>
      <c r="F3164" s="1" t="s">
        <v>42</v>
      </c>
      <c r="G3164" s="2">
        <v>44279</v>
      </c>
      <c r="H3164" s="3">
        <v>0.52500000000000002</v>
      </c>
      <c r="I3164">
        <v>38680182</v>
      </c>
      <c r="J3164">
        <v>1</v>
      </c>
      <c r="K3164" s="1" t="s">
        <v>5721</v>
      </c>
      <c r="L3164">
        <v>0</v>
      </c>
      <c r="M3164" s="4">
        <v>2.5</v>
      </c>
      <c r="N3164" s="5">
        <v>19203.28</v>
      </c>
      <c r="O3164" s="5">
        <f>IF(March_21[[#This Row],[WIN_OSE]]=0,('Summary Sheet'!$O$1)-('Summary Sheet'!$O$1*2%),-'Summary Sheet'!$O$1*(March_21[[#This Row],[BSP]]-1))</f>
        <v>1.96</v>
      </c>
    </row>
    <row r="3165" spans="1:15" x14ac:dyDescent="0.25">
      <c r="A3165">
        <v>181026376</v>
      </c>
      <c r="B3165" s="1" t="s">
        <v>19</v>
      </c>
      <c r="C3165" s="1" t="s">
        <v>3132</v>
      </c>
      <c r="D3165" s="1" t="s">
        <v>7045</v>
      </c>
      <c r="E3165" s="1" t="s">
        <v>30</v>
      </c>
      <c r="F3165" s="1" t="s">
        <v>42</v>
      </c>
      <c r="G3165" s="2">
        <v>44279</v>
      </c>
      <c r="H3165" s="3">
        <v>0.53541666666666665</v>
      </c>
      <c r="I3165">
        <v>11282227</v>
      </c>
      <c r="J3165">
        <v>5</v>
      </c>
      <c r="K3165" s="1" t="s">
        <v>5496</v>
      </c>
      <c r="L3165">
        <v>1</v>
      </c>
      <c r="M3165" s="4">
        <v>2.7</v>
      </c>
      <c r="N3165" s="5">
        <v>16352.38</v>
      </c>
      <c r="O3165" s="5">
        <f>IF(March_21[[#This Row],[WIN_OSE]]=0,('Summary Sheet'!$O$1)-('Summary Sheet'!$O$1*2%),-'Summary Sheet'!$O$1*(March_21[[#This Row],[BSP]]-1))</f>
        <v>-3.4000000000000004</v>
      </c>
    </row>
    <row r="3166" spans="1:15" x14ac:dyDescent="0.25">
      <c r="A3166">
        <v>181026378</v>
      </c>
      <c r="B3166" s="1" t="s">
        <v>19</v>
      </c>
      <c r="C3166" s="1" t="s">
        <v>3132</v>
      </c>
      <c r="D3166" s="1" t="s">
        <v>7045</v>
      </c>
      <c r="E3166" s="1" t="s">
        <v>24</v>
      </c>
      <c r="F3166" s="1" t="s">
        <v>42</v>
      </c>
      <c r="G3166" s="2">
        <v>44279</v>
      </c>
      <c r="H3166" s="3">
        <v>0.54583333333333328</v>
      </c>
      <c r="I3166">
        <v>24658656</v>
      </c>
      <c r="J3166">
        <v>6</v>
      </c>
      <c r="K3166" s="1" t="s">
        <v>3387</v>
      </c>
      <c r="L3166">
        <v>0</v>
      </c>
      <c r="M3166" s="4">
        <v>3.5699340597319313</v>
      </c>
      <c r="N3166" s="5">
        <v>6336.2</v>
      </c>
      <c r="O3166" s="5">
        <f>IF(March_21[[#This Row],[WIN_OSE]]=0,('Summary Sheet'!$O$1)-('Summary Sheet'!$O$1*2%),-'Summary Sheet'!$O$1*(March_21[[#This Row],[BSP]]-1))</f>
        <v>1.96</v>
      </c>
    </row>
    <row r="3167" spans="1:15" x14ac:dyDescent="0.25">
      <c r="A3167">
        <v>181026380</v>
      </c>
      <c r="B3167" s="1" t="s">
        <v>19</v>
      </c>
      <c r="C3167" s="1" t="s">
        <v>3132</v>
      </c>
      <c r="D3167" s="1" t="s">
        <v>7045</v>
      </c>
      <c r="E3167" s="1" t="s">
        <v>41</v>
      </c>
      <c r="F3167" s="1" t="s">
        <v>42</v>
      </c>
      <c r="G3167" s="2">
        <v>44279</v>
      </c>
      <c r="H3167" s="3">
        <v>0.55625000000000002</v>
      </c>
      <c r="I3167">
        <v>26750759</v>
      </c>
      <c r="J3167">
        <v>5</v>
      </c>
      <c r="K3167" s="1" t="s">
        <v>3188</v>
      </c>
      <c r="L3167">
        <v>0</v>
      </c>
      <c r="M3167" s="4">
        <v>3.361985482630657</v>
      </c>
      <c r="N3167" s="5">
        <v>9404.48</v>
      </c>
      <c r="O3167" s="5">
        <f>IF(March_21[[#This Row],[WIN_OSE]]=0,('Summary Sheet'!$O$1)-('Summary Sheet'!$O$1*2%),-'Summary Sheet'!$O$1*(March_21[[#This Row],[BSP]]-1))</f>
        <v>1.96</v>
      </c>
    </row>
    <row r="3168" spans="1:15" x14ac:dyDescent="0.25">
      <c r="A3168">
        <v>181026382</v>
      </c>
      <c r="B3168" s="1" t="s">
        <v>19</v>
      </c>
      <c r="C3168" s="1" t="s">
        <v>3132</v>
      </c>
      <c r="D3168" s="1" t="s">
        <v>7045</v>
      </c>
      <c r="E3168" s="1" t="s">
        <v>43</v>
      </c>
      <c r="F3168" s="1" t="s">
        <v>42</v>
      </c>
      <c r="G3168" s="2">
        <v>44279</v>
      </c>
      <c r="H3168" s="3">
        <v>0.56666666666666665</v>
      </c>
      <c r="I3168">
        <v>22146221</v>
      </c>
      <c r="J3168">
        <v>1</v>
      </c>
      <c r="K3168" s="1" t="s">
        <v>6032</v>
      </c>
      <c r="L3168">
        <v>0</v>
      </c>
      <c r="M3168" s="4">
        <v>1.9543967945967782</v>
      </c>
      <c r="N3168" s="5">
        <v>12268.5</v>
      </c>
      <c r="O3168" s="5">
        <f>IF(March_21[[#This Row],[WIN_OSE]]=0,('Summary Sheet'!$O$1)-('Summary Sheet'!$O$1*2%),-'Summary Sheet'!$O$1*(March_21[[#This Row],[BSP]]-1))</f>
        <v>1.96</v>
      </c>
    </row>
    <row r="3169" spans="1:15" x14ac:dyDescent="0.25">
      <c r="A3169">
        <v>181026384</v>
      </c>
      <c r="B3169" s="1" t="s">
        <v>19</v>
      </c>
      <c r="C3169" s="1" t="s">
        <v>3132</v>
      </c>
      <c r="D3169" s="1" t="s">
        <v>7045</v>
      </c>
      <c r="E3169" s="1" t="s">
        <v>41</v>
      </c>
      <c r="F3169" s="1" t="s">
        <v>42</v>
      </c>
      <c r="G3169" s="2">
        <v>44279</v>
      </c>
      <c r="H3169" s="3">
        <v>0.57708333333333328</v>
      </c>
      <c r="I3169">
        <v>28788955</v>
      </c>
      <c r="J3169">
        <v>1</v>
      </c>
      <c r="K3169" s="1" t="s">
        <v>684</v>
      </c>
      <c r="L3169">
        <v>0</v>
      </c>
      <c r="M3169" s="4">
        <v>2.3491747637329539</v>
      </c>
      <c r="N3169" s="5">
        <v>6226.68</v>
      </c>
      <c r="O3169" s="5">
        <f>IF(March_21[[#This Row],[WIN_OSE]]=0,('Summary Sheet'!$O$1)-('Summary Sheet'!$O$1*2%),-'Summary Sheet'!$O$1*(March_21[[#This Row],[BSP]]-1))</f>
        <v>1.96</v>
      </c>
    </row>
    <row r="3170" spans="1:15" x14ac:dyDescent="0.25">
      <c r="A3170">
        <v>181027751</v>
      </c>
      <c r="B3170" s="1" t="s">
        <v>23</v>
      </c>
      <c r="C3170" s="1" t="s">
        <v>5302</v>
      </c>
      <c r="D3170" s="1" t="s">
        <v>7045</v>
      </c>
      <c r="E3170" s="1" t="s">
        <v>27</v>
      </c>
      <c r="F3170" s="1" t="s">
        <v>46</v>
      </c>
      <c r="G3170" s="2">
        <v>44279</v>
      </c>
      <c r="H3170" s="3">
        <v>0.44861111111111113</v>
      </c>
      <c r="I3170">
        <v>28713379</v>
      </c>
      <c r="J3170">
        <v>3</v>
      </c>
      <c r="K3170" s="1" t="s">
        <v>3672</v>
      </c>
      <c r="L3170">
        <v>0</v>
      </c>
      <c r="M3170" s="4">
        <v>2.2200000000000002</v>
      </c>
      <c r="N3170" s="5">
        <v>10293.92</v>
      </c>
      <c r="O3170" s="5">
        <f>IF(March_21[[#This Row],[WIN_OSE]]=0,('Summary Sheet'!$O$1)-('Summary Sheet'!$O$1*2%),-'Summary Sheet'!$O$1*(March_21[[#This Row],[BSP]]-1))</f>
        <v>1.96</v>
      </c>
    </row>
    <row r="3171" spans="1:15" x14ac:dyDescent="0.25">
      <c r="A3171">
        <v>181027753</v>
      </c>
      <c r="B3171" s="1" t="s">
        <v>23</v>
      </c>
      <c r="C3171" s="1" t="s">
        <v>5302</v>
      </c>
      <c r="D3171" s="1" t="s">
        <v>7045</v>
      </c>
      <c r="E3171" s="1" t="s">
        <v>47</v>
      </c>
      <c r="F3171" s="1" t="s">
        <v>54</v>
      </c>
      <c r="G3171" s="2">
        <v>44279</v>
      </c>
      <c r="H3171" s="3">
        <v>0.45902777777777776</v>
      </c>
      <c r="I3171">
        <v>36141815</v>
      </c>
      <c r="J3171">
        <v>3</v>
      </c>
      <c r="K3171" s="1" t="s">
        <v>5928</v>
      </c>
      <c r="L3171">
        <v>0</v>
      </c>
      <c r="M3171" s="4">
        <v>2.72</v>
      </c>
      <c r="N3171" s="5">
        <v>10767.38</v>
      </c>
      <c r="O3171" s="5">
        <f>IF(March_21[[#This Row],[WIN_OSE]]=0,('Summary Sheet'!$O$1)-('Summary Sheet'!$O$1*2%),-'Summary Sheet'!$O$1*(March_21[[#This Row],[BSP]]-1))</f>
        <v>1.96</v>
      </c>
    </row>
    <row r="3172" spans="1:15" x14ac:dyDescent="0.25">
      <c r="A3172">
        <v>181027755</v>
      </c>
      <c r="B3172" s="1" t="s">
        <v>23</v>
      </c>
      <c r="C3172" s="1" t="s">
        <v>5302</v>
      </c>
      <c r="D3172" s="1" t="s">
        <v>7045</v>
      </c>
      <c r="E3172" s="1" t="s">
        <v>583</v>
      </c>
      <c r="F3172" s="1" t="s">
        <v>46</v>
      </c>
      <c r="G3172" s="2">
        <v>44279</v>
      </c>
      <c r="H3172" s="3">
        <v>0.46944444444444444</v>
      </c>
      <c r="I3172">
        <v>38772939</v>
      </c>
      <c r="J3172">
        <v>5</v>
      </c>
      <c r="K3172" s="1" t="s">
        <v>5538</v>
      </c>
      <c r="L3172">
        <v>0</v>
      </c>
      <c r="M3172" s="4">
        <v>3.2850580056746548</v>
      </c>
      <c r="N3172" s="5">
        <v>6627.66</v>
      </c>
      <c r="O3172" s="5">
        <f>IF(March_21[[#This Row],[WIN_OSE]]=0,('Summary Sheet'!$O$1)-('Summary Sheet'!$O$1*2%),-'Summary Sheet'!$O$1*(March_21[[#This Row],[BSP]]-1))</f>
        <v>1.96</v>
      </c>
    </row>
    <row r="3173" spans="1:15" x14ac:dyDescent="0.25">
      <c r="A3173">
        <v>181027757</v>
      </c>
      <c r="B3173" s="1" t="s">
        <v>23</v>
      </c>
      <c r="C3173" s="1" t="s">
        <v>5302</v>
      </c>
      <c r="D3173" s="1" t="s">
        <v>7045</v>
      </c>
      <c r="E3173" s="1" t="s">
        <v>24</v>
      </c>
      <c r="F3173" s="1" t="s">
        <v>54</v>
      </c>
      <c r="G3173" s="2">
        <v>44279</v>
      </c>
      <c r="H3173" s="3">
        <v>0.47986111111111113</v>
      </c>
      <c r="I3173">
        <v>36691037</v>
      </c>
      <c r="J3173">
        <v>1</v>
      </c>
      <c r="K3173" s="1" t="s">
        <v>6524</v>
      </c>
      <c r="L3173">
        <v>0</v>
      </c>
      <c r="M3173" s="4">
        <v>1.9877465841368211</v>
      </c>
      <c r="N3173" s="5">
        <v>13799.04</v>
      </c>
      <c r="O3173" s="5">
        <f>IF(March_21[[#This Row],[WIN_OSE]]=0,('Summary Sheet'!$O$1)-('Summary Sheet'!$O$1*2%),-'Summary Sheet'!$O$1*(March_21[[#This Row],[BSP]]-1))</f>
        <v>1.96</v>
      </c>
    </row>
    <row r="3174" spans="1:15" x14ac:dyDescent="0.25">
      <c r="A3174">
        <v>181027759</v>
      </c>
      <c r="B3174" s="1" t="s">
        <v>23</v>
      </c>
      <c r="C3174" s="1" t="s">
        <v>5302</v>
      </c>
      <c r="D3174" s="1" t="s">
        <v>7045</v>
      </c>
      <c r="E3174" s="1" t="s">
        <v>75</v>
      </c>
      <c r="F3174" s="1" t="s">
        <v>46</v>
      </c>
      <c r="G3174" s="2">
        <v>44279</v>
      </c>
      <c r="H3174" s="3">
        <v>0.49027777777777776</v>
      </c>
      <c r="I3174">
        <v>36061513</v>
      </c>
      <c r="J3174">
        <v>4</v>
      </c>
      <c r="K3174" s="1" t="s">
        <v>6606</v>
      </c>
      <c r="L3174">
        <v>0</v>
      </c>
      <c r="M3174" s="4">
        <v>2.66</v>
      </c>
      <c r="N3174" s="5">
        <v>10590.46</v>
      </c>
      <c r="O3174" s="5">
        <f>IF(March_21[[#This Row],[WIN_OSE]]=0,('Summary Sheet'!$O$1)-('Summary Sheet'!$O$1*2%),-'Summary Sheet'!$O$1*(March_21[[#This Row],[BSP]]-1))</f>
        <v>1.96</v>
      </c>
    </row>
    <row r="3175" spans="1:15" x14ac:dyDescent="0.25">
      <c r="A3175">
        <v>181027761</v>
      </c>
      <c r="B3175" s="1" t="s">
        <v>23</v>
      </c>
      <c r="C3175" s="1" t="s">
        <v>5302</v>
      </c>
      <c r="D3175" s="1" t="s">
        <v>7045</v>
      </c>
      <c r="E3175" s="1" t="s">
        <v>41</v>
      </c>
      <c r="F3175" s="1" t="s">
        <v>54</v>
      </c>
      <c r="G3175" s="2">
        <v>44279</v>
      </c>
      <c r="H3175" s="3">
        <v>0.50069444444444444</v>
      </c>
      <c r="I3175">
        <v>37948514</v>
      </c>
      <c r="J3175">
        <v>6</v>
      </c>
      <c r="K3175" s="1" t="s">
        <v>779</v>
      </c>
      <c r="L3175">
        <v>1</v>
      </c>
      <c r="M3175" s="4">
        <v>2.12</v>
      </c>
      <c r="N3175" s="5">
        <v>11974.56</v>
      </c>
      <c r="O3175" s="5">
        <f>IF(March_21[[#This Row],[WIN_OSE]]=0,('Summary Sheet'!$O$1)-('Summary Sheet'!$O$1*2%),-'Summary Sheet'!$O$1*(March_21[[#This Row],[BSP]]-1))</f>
        <v>-2.2400000000000002</v>
      </c>
    </row>
    <row r="3176" spans="1:15" x14ac:dyDescent="0.25">
      <c r="A3176">
        <v>181027763</v>
      </c>
      <c r="B3176" s="1" t="s">
        <v>23</v>
      </c>
      <c r="C3176" s="1" t="s">
        <v>5302</v>
      </c>
      <c r="D3176" s="1" t="s">
        <v>7045</v>
      </c>
      <c r="E3176" s="1" t="s">
        <v>49</v>
      </c>
      <c r="F3176" s="1" t="s">
        <v>46</v>
      </c>
      <c r="G3176" s="2">
        <v>44279</v>
      </c>
      <c r="H3176" s="3">
        <v>0.51111111111111107</v>
      </c>
      <c r="I3176">
        <v>27950216</v>
      </c>
      <c r="J3176">
        <v>6</v>
      </c>
      <c r="K3176" s="1" t="s">
        <v>6973</v>
      </c>
      <c r="L3176">
        <v>0</v>
      </c>
      <c r="M3176" s="4">
        <v>3.952780933108988</v>
      </c>
      <c r="N3176" s="5">
        <v>9456.9599999999991</v>
      </c>
      <c r="O3176" s="5">
        <f>IF(March_21[[#This Row],[WIN_OSE]]=0,('Summary Sheet'!$O$1)-('Summary Sheet'!$O$1*2%),-'Summary Sheet'!$O$1*(March_21[[#This Row],[BSP]]-1))</f>
        <v>1.96</v>
      </c>
    </row>
    <row r="3177" spans="1:15" x14ac:dyDescent="0.25">
      <c r="A3177">
        <v>181027765</v>
      </c>
      <c r="B3177" s="1" t="s">
        <v>23</v>
      </c>
      <c r="C3177" s="1" t="s">
        <v>5302</v>
      </c>
      <c r="D3177" s="1" t="s">
        <v>7045</v>
      </c>
      <c r="E3177" s="1" t="s">
        <v>32</v>
      </c>
      <c r="F3177" s="1" t="s">
        <v>54</v>
      </c>
      <c r="G3177" s="2">
        <v>44279</v>
      </c>
      <c r="H3177" s="3">
        <v>0.52152777777777781</v>
      </c>
      <c r="I3177">
        <v>38290802</v>
      </c>
      <c r="J3177">
        <v>1</v>
      </c>
      <c r="K3177" s="1" t="s">
        <v>1207</v>
      </c>
      <c r="L3177">
        <v>0</v>
      </c>
      <c r="M3177" s="4">
        <v>3.45</v>
      </c>
      <c r="N3177" s="5">
        <v>6133.34</v>
      </c>
      <c r="O3177" s="5">
        <f>IF(March_21[[#This Row],[WIN_OSE]]=0,('Summary Sheet'!$O$1)-('Summary Sheet'!$O$1*2%),-'Summary Sheet'!$O$1*(March_21[[#This Row],[BSP]]-1))</f>
        <v>1.96</v>
      </c>
    </row>
    <row r="3178" spans="1:15" x14ac:dyDescent="0.25">
      <c r="A3178">
        <v>181027767</v>
      </c>
      <c r="B3178" s="1" t="s">
        <v>23</v>
      </c>
      <c r="C3178" s="1" t="s">
        <v>5302</v>
      </c>
      <c r="D3178" s="1" t="s">
        <v>7045</v>
      </c>
      <c r="E3178" s="1" t="s">
        <v>49</v>
      </c>
      <c r="F3178" s="1" t="s">
        <v>46</v>
      </c>
      <c r="G3178" s="2">
        <v>44279</v>
      </c>
      <c r="H3178" s="3">
        <v>0.53194444444444444</v>
      </c>
      <c r="I3178">
        <v>23685826</v>
      </c>
      <c r="J3178">
        <v>1</v>
      </c>
      <c r="K3178" s="1" t="s">
        <v>5540</v>
      </c>
      <c r="L3178">
        <v>1</v>
      </c>
      <c r="M3178" s="4">
        <v>4.7966705005033869</v>
      </c>
      <c r="N3178" s="5">
        <v>8215.68</v>
      </c>
      <c r="O3178" s="5">
        <f>IF(March_21[[#This Row],[WIN_OSE]]=0,('Summary Sheet'!$O$1)-('Summary Sheet'!$O$1*2%),-'Summary Sheet'!$O$1*(March_21[[#This Row],[BSP]]-1))</f>
        <v>-7.5933410010067739</v>
      </c>
    </row>
    <row r="3179" spans="1:15" x14ac:dyDescent="0.25">
      <c r="A3179">
        <v>181027769</v>
      </c>
      <c r="B3179" s="1" t="s">
        <v>23</v>
      </c>
      <c r="C3179" s="1" t="s">
        <v>5302</v>
      </c>
      <c r="D3179" s="1" t="s">
        <v>7045</v>
      </c>
      <c r="E3179" s="1" t="s">
        <v>43</v>
      </c>
      <c r="F3179" s="1" t="s">
        <v>54</v>
      </c>
      <c r="G3179" s="2">
        <v>44279</v>
      </c>
      <c r="H3179" s="3">
        <v>0.54305555555555551</v>
      </c>
      <c r="I3179">
        <v>36043565</v>
      </c>
      <c r="J3179">
        <v>3</v>
      </c>
      <c r="K3179" s="1" t="s">
        <v>5738</v>
      </c>
      <c r="L3179">
        <v>0</v>
      </c>
      <c r="M3179" s="4">
        <v>3.1497682889999998</v>
      </c>
      <c r="N3179" s="5">
        <v>12308.88</v>
      </c>
      <c r="O3179" s="5">
        <f>IF(March_21[[#This Row],[WIN_OSE]]=0,('Summary Sheet'!$O$1)-('Summary Sheet'!$O$1*2%),-'Summary Sheet'!$O$1*(March_21[[#This Row],[BSP]]-1))</f>
        <v>1.96</v>
      </c>
    </row>
    <row r="3180" spans="1:15" x14ac:dyDescent="0.25">
      <c r="A3180">
        <v>181027772</v>
      </c>
      <c r="B3180" s="1" t="s">
        <v>23</v>
      </c>
      <c r="C3180" s="1" t="s">
        <v>5302</v>
      </c>
      <c r="D3180" s="1" t="s">
        <v>7045</v>
      </c>
      <c r="E3180" s="1" t="s">
        <v>45</v>
      </c>
      <c r="F3180" s="1" t="s">
        <v>46</v>
      </c>
      <c r="G3180" s="2">
        <v>44279</v>
      </c>
      <c r="H3180" s="3">
        <v>0.55347222222222225</v>
      </c>
      <c r="I3180">
        <v>38386824</v>
      </c>
      <c r="J3180">
        <v>5</v>
      </c>
      <c r="K3180" s="1" t="s">
        <v>3771</v>
      </c>
      <c r="L3180">
        <v>0</v>
      </c>
      <c r="M3180" s="4">
        <v>3.05</v>
      </c>
      <c r="N3180" s="5">
        <v>8945.5400000000009</v>
      </c>
      <c r="O3180" s="5">
        <f>IF(March_21[[#This Row],[WIN_OSE]]=0,('Summary Sheet'!$O$1)-('Summary Sheet'!$O$1*2%),-'Summary Sheet'!$O$1*(March_21[[#This Row],[BSP]]-1))</f>
        <v>1.96</v>
      </c>
    </row>
    <row r="3181" spans="1:15" x14ac:dyDescent="0.25">
      <c r="A3181">
        <v>181027777</v>
      </c>
      <c r="B3181" s="1" t="s">
        <v>23</v>
      </c>
      <c r="C3181" s="1" t="s">
        <v>5302</v>
      </c>
      <c r="D3181" s="1" t="s">
        <v>7045</v>
      </c>
      <c r="E3181" s="1" t="s">
        <v>20</v>
      </c>
      <c r="F3181" s="1" t="s">
        <v>54</v>
      </c>
      <c r="G3181" s="2">
        <v>44279</v>
      </c>
      <c r="H3181" s="3">
        <v>0.56458333333333333</v>
      </c>
      <c r="I3181">
        <v>27679006</v>
      </c>
      <c r="J3181">
        <v>5</v>
      </c>
      <c r="K3181" s="1" t="s">
        <v>5741</v>
      </c>
      <c r="L3181">
        <v>1</v>
      </c>
      <c r="M3181" s="4">
        <v>4.6787167719999996</v>
      </c>
      <c r="N3181" s="5">
        <v>4939.84</v>
      </c>
      <c r="O3181" s="5">
        <f>IF(March_21[[#This Row],[WIN_OSE]]=0,('Summary Sheet'!$O$1)-('Summary Sheet'!$O$1*2%),-'Summary Sheet'!$O$1*(March_21[[#This Row],[BSP]]-1))</f>
        <v>-7.3574335439999992</v>
      </c>
    </row>
    <row r="3182" spans="1:15" x14ac:dyDescent="0.25">
      <c r="A3182">
        <v>181028188</v>
      </c>
      <c r="B3182" s="1" t="s">
        <v>19</v>
      </c>
      <c r="C3182" s="1" t="s">
        <v>3135</v>
      </c>
      <c r="D3182" s="1" t="s">
        <v>7045</v>
      </c>
      <c r="E3182" s="1" t="s">
        <v>75</v>
      </c>
      <c r="F3182" s="1" t="s">
        <v>50</v>
      </c>
      <c r="G3182" s="2">
        <v>44279</v>
      </c>
      <c r="H3182" s="3">
        <v>0.46736111111111112</v>
      </c>
      <c r="I3182">
        <v>38918282</v>
      </c>
      <c r="J3182">
        <v>2</v>
      </c>
      <c r="K3182" s="1" t="s">
        <v>6974</v>
      </c>
      <c r="L3182">
        <v>0</v>
      </c>
      <c r="M3182" s="4">
        <v>3.55</v>
      </c>
      <c r="N3182" s="5">
        <v>5033.78</v>
      </c>
      <c r="O3182" s="5">
        <f>IF(March_21[[#This Row],[WIN_OSE]]=0,('Summary Sheet'!$O$1)-('Summary Sheet'!$O$1*2%),-'Summary Sheet'!$O$1*(March_21[[#This Row],[BSP]]-1))</f>
        <v>1.96</v>
      </c>
    </row>
    <row r="3183" spans="1:15" x14ac:dyDescent="0.25">
      <c r="A3183">
        <v>181028190</v>
      </c>
      <c r="B3183" s="1" t="s">
        <v>19</v>
      </c>
      <c r="C3183" s="1" t="s">
        <v>3135</v>
      </c>
      <c r="D3183" s="1" t="s">
        <v>7045</v>
      </c>
      <c r="E3183" s="1" t="s">
        <v>49</v>
      </c>
      <c r="F3183" s="1" t="s">
        <v>50</v>
      </c>
      <c r="G3183" s="2">
        <v>44279</v>
      </c>
      <c r="H3183" s="3">
        <v>0.4777777777777778</v>
      </c>
      <c r="I3183">
        <v>19551157</v>
      </c>
      <c r="J3183">
        <v>5</v>
      </c>
      <c r="K3183" s="1" t="s">
        <v>6902</v>
      </c>
      <c r="L3183">
        <v>0</v>
      </c>
      <c r="M3183" s="4">
        <v>3.75</v>
      </c>
      <c r="N3183" s="5">
        <v>6578.54</v>
      </c>
      <c r="O3183" s="5">
        <f>IF(March_21[[#This Row],[WIN_OSE]]=0,('Summary Sheet'!$O$1)-('Summary Sheet'!$O$1*2%),-'Summary Sheet'!$O$1*(March_21[[#This Row],[BSP]]-1))</f>
        <v>1.96</v>
      </c>
    </row>
    <row r="3184" spans="1:15" x14ac:dyDescent="0.25">
      <c r="A3184">
        <v>181028192</v>
      </c>
      <c r="B3184" s="1" t="s">
        <v>19</v>
      </c>
      <c r="C3184" s="1" t="s">
        <v>3135</v>
      </c>
      <c r="D3184" s="1" t="s">
        <v>7045</v>
      </c>
      <c r="E3184" s="1" t="s">
        <v>39</v>
      </c>
      <c r="F3184" s="1" t="s">
        <v>54</v>
      </c>
      <c r="G3184" s="2">
        <v>44279</v>
      </c>
      <c r="H3184" s="3">
        <v>0.48819444444444443</v>
      </c>
      <c r="I3184">
        <v>36160077</v>
      </c>
      <c r="J3184">
        <v>1</v>
      </c>
      <c r="K3184" s="1" t="s">
        <v>4599</v>
      </c>
      <c r="L3184">
        <v>0</v>
      </c>
      <c r="M3184" s="4">
        <v>2.48</v>
      </c>
      <c r="N3184" s="5">
        <v>15140.42</v>
      </c>
      <c r="O3184" s="5">
        <f>IF(March_21[[#This Row],[WIN_OSE]]=0,('Summary Sheet'!$O$1)-('Summary Sheet'!$O$1*2%),-'Summary Sheet'!$O$1*(March_21[[#This Row],[BSP]]-1))</f>
        <v>1.96</v>
      </c>
    </row>
    <row r="3185" spans="1:15" x14ac:dyDescent="0.25">
      <c r="A3185">
        <v>181028194</v>
      </c>
      <c r="B3185" s="1" t="s">
        <v>19</v>
      </c>
      <c r="C3185" s="1" t="s">
        <v>3135</v>
      </c>
      <c r="D3185" s="1" t="s">
        <v>7045</v>
      </c>
      <c r="E3185" s="1" t="s">
        <v>43</v>
      </c>
      <c r="F3185" s="1" t="s">
        <v>54</v>
      </c>
      <c r="G3185" s="2">
        <v>44279</v>
      </c>
      <c r="H3185" s="3">
        <v>0.49861111111111112</v>
      </c>
      <c r="I3185">
        <v>38145746</v>
      </c>
      <c r="J3185">
        <v>5</v>
      </c>
      <c r="K3185" s="1" t="s">
        <v>1113</v>
      </c>
      <c r="L3185">
        <v>1</v>
      </c>
      <c r="M3185" s="4">
        <v>3.1508905941102414</v>
      </c>
      <c r="N3185" s="5">
        <v>11057.02</v>
      </c>
      <c r="O3185" s="5">
        <f>IF(March_21[[#This Row],[WIN_OSE]]=0,('Summary Sheet'!$O$1)-('Summary Sheet'!$O$1*2%),-'Summary Sheet'!$O$1*(March_21[[#This Row],[BSP]]-1))</f>
        <v>-4.3017811882204828</v>
      </c>
    </row>
    <row r="3186" spans="1:15" x14ac:dyDescent="0.25">
      <c r="A3186">
        <v>181028196</v>
      </c>
      <c r="B3186" s="1" t="s">
        <v>19</v>
      </c>
      <c r="C3186" s="1" t="s">
        <v>3135</v>
      </c>
      <c r="D3186" s="1" t="s">
        <v>7045</v>
      </c>
      <c r="E3186" s="1" t="s">
        <v>41</v>
      </c>
      <c r="F3186" s="1" t="s">
        <v>54</v>
      </c>
      <c r="G3186" s="2">
        <v>44279</v>
      </c>
      <c r="H3186" s="3">
        <v>0.50902777777777775</v>
      </c>
      <c r="I3186">
        <v>38488720</v>
      </c>
      <c r="J3186">
        <v>4</v>
      </c>
      <c r="K3186" s="1" t="s">
        <v>4727</v>
      </c>
      <c r="L3186">
        <v>0</v>
      </c>
      <c r="M3186" s="4">
        <v>4.3</v>
      </c>
      <c r="N3186" s="5">
        <v>4631.8599999999997</v>
      </c>
      <c r="O3186" s="5">
        <f>IF(March_21[[#This Row],[WIN_OSE]]=0,('Summary Sheet'!$O$1)-('Summary Sheet'!$O$1*2%),-'Summary Sheet'!$O$1*(March_21[[#This Row],[BSP]]-1))</f>
        <v>1.96</v>
      </c>
    </row>
    <row r="3187" spans="1:15" x14ac:dyDescent="0.25">
      <c r="A3187">
        <v>181028198</v>
      </c>
      <c r="B3187" s="1" t="s">
        <v>19</v>
      </c>
      <c r="C3187" s="1" t="s">
        <v>3135</v>
      </c>
      <c r="D3187" s="1" t="s">
        <v>7045</v>
      </c>
      <c r="E3187" s="1" t="s">
        <v>41</v>
      </c>
      <c r="F3187" s="1" t="s">
        <v>54</v>
      </c>
      <c r="G3187" s="2">
        <v>44279</v>
      </c>
      <c r="H3187" s="3">
        <v>0.51944444444444449</v>
      </c>
      <c r="I3187">
        <v>32088721</v>
      </c>
      <c r="J3187">
        <v>3</v>
      </c>
      <c r="K3187" s="1" t="s">
        <v>5316</v>
      </c>
      <c r="L3187">
        <v>0</v>
      </c>
      <c r="M3187" s="4">
        <v>3.45</v>
      </c>
      <c r="N3187" s="5">
        <v>10900.4</v>
      </c>
      <c r="O3187" s="5">
        <f>IF(March_21[[#This Row],[WIN_OSE]]=0,('Summary Sheet'!$O$1)-('Summary Sheet'!$O$1*2%),-'Summary Sheet'!$O$1*(March_21[[#This Row],[BSP]]-1))</f>
        <v>1.96</v>
      </c>
    </row>
    <row r="3188" spans="1:15" x14ac:dyDescent="0.25">
      <c r="A3188">
        <v>181028200</v>
      </c>
      <c r="B3188" s="1" t="s">
        <v>19</v>
      </c>
      <c r="C3188" s="1" t="s">
        <v>3135</v>
      </c>
      <c r="D3188" s="1" t="s">
        <v>7045</v>
      </c>
      <c r="E3188" s="1" t="s">
        <v>49</v>
      </c>
      <c r="F3188" s="1" t="s">
        <v>50</v>
      </c>
      <c r="G3188" s="2">
        <v>44279</v>
      </c>
      <c r="H3188" s="3">
        <v>0.52986111111111112</v>
      </c>
      <c r="I3188">
        <v>38918285</v>
      </c>
      <c r="J3188">
        <v>6</v>
      </c>
      <c r="K3188" s="1" t="s">
        <v>5282</v>
      </c>
      <c r="L3188">
        <v>0</v>
      </c>
      <c r="M3188" s="4">
        <v>4.2983888553763974</v>
      </c>
      <c r="N3188" s="5">
        <v>6040.8</v>
      </c>
      <c r="O3188" s="5">
        <f>IF(March_21[[#This Row],[WIN_OSE]]=0,('Summary Sheet'!$O$1)-('Summary Sheet'!$O$1*2%),-'Summary Sheet'!$O$1*(March_21[[#This Row],[BSP]]-1))</f>
        <v>1.96</v>
      </c>
    </row>
    <row r="3189" spans="1:15" x14ac:dyDescent="0.25">
      <c r="A3189">
        <v>181028202</v>
      </c>
      <c r="B3189" s="1" t="s">
        <v>19</v>
      </c>
      <c r="C3189" s="1" t="s">
        <v>3135</v>
      </c>
      <c r="D3189" s="1" t="s">
        <v>7045</v>
      </c>
      <c r="E3189" s="1" t="s">
        <v>30</v>
      </c>
      <c r="F3189" s="1" t="s">
        <v>54</v>
      </c>
      <c r="G3189" s="2">
        <v>44279</v>
      </c>
      <c r="H3189" s="3">
        <v>0.54027777777777775</v>
      </c>
      <c r="I3189">
        <v>26145161</v>
      </c>
      <c r="J3189">
        <v>2</v>
      </c>
      <c r="K3189" s="1" t="s">
        <v>6060</v>
      </c>
      <c r="L3189">
        <v>1</v>
      </c>
      <c r="M3189" s="4">
        <v>3.1</v>
      </c>
      <c r="N3189" s="5">
        <v>16246.6</v>
      </c>
      <c r="O3189" s="5">
        <f>IF(March_21[[#This Row],[WIN_OSE]]=0,('Summary Sheet'!$O$1)-('Summary Sheet'!$O$1*2%),-'Summary Sheet'!$O$1*(March_21[[#This Row],[BSP]]-1))</f>
        <v>-4.2</v>
      </c>
    </row>
    <row r="3190" spans="1:15" x14ac:dyDescent="0.25">
      <c r="A3190">
        <v>181028204</v>
      </c>
      <c r="B3190" s="1" t="s">
        <v>19</v>
      </c>
      <c r="C3190" s="1" t="s">
        <v>3135</v>
      </c>
      <c r="D3190" s="1" t="s">
        <v>7045</v>
      </c>
      <c r="E3190" s="1" t="s">
        <v>24</v>
      </c>
      <c r="F3190" s="1" t="s">
        <v>54</v>
      </c>
      <c r="G3190" s="2">
        <v>44279</v>
      </c>
      <c r="H3190" s="3">
        <v>0.55069444444444449</v>
      </c>
      <c r="I3190">
        <v>35858802</v>
      </c>
      <c r="J3190">
        <v>2</v>
      </c>
      <c r="K3190" s="1" t="s">
        <v>1155</v>
      </c>
      <c r="L3190">
        <v>1</v>
      </c>
      <c r="M3190" s="4">
        <v>3</v>
      </c>
      <c r="N3190" s="5">
        <v>7327.28</v>
      </c>
      <c r="O3190" s="5">
        <f>IF(March_21[[#This Row],[WIN_OSE]]=0,('Summary Sheet'!$O$1)-('Summary Sheet'!$O$1*2%),-'Summary Sheet'!$O$1*(March_21[[#This Row],[BSP]]-1))</f>
        <v>-4</v>
      </c>
    </row>
    <row r="3191" spans="1:15" x14ac:dyDescent="0.25">
      <c r="A3191">
        <v>181028206</v>
      </c>
      <c r="B3191" s="1" t="s">
        <v>19</v>
      </c>
      <c r="C3191" s="1" t="s">
        <v>3135</v>
      </c>
      <c r="D3191" s="1" t="s">
        <v>7045</v>
      </c>
      <c r="E3191" s="1" t="s">
        <v>39</v>
      </c>
      <c r="F3191" s="1" t="s">
        <v>54</v>
      </c>
      <c r="G3191" s="2">
        <v>44279</v>
      </c>
      <c r="H3191" s="3">
        <v>0.56111111111111112</v>
      </c>
      <c r="I3191">
        <v>21053324</v>
      </c>
      <c r="J3191">
        <v>3</v>
      </c>
      <c r="K3191" s="1" t="s">
        <v>680</v>
      </c>
      <c r="L3191">
        <v>0</v>
      </c>
      <c r="M3191" s="4">
        <v>3.9</v>
      </c>
      <c r="N3191" s="5">
        <v>5998.58</v>
      </c>
      <c r="O3191" s="5">
        <f>IF(March_21[[#This Row],[WIN_OSE]]=0,('Summary Sheet'!$O$1)-('Summary Sheet'!$O$1*2%),-'Summary Sheet'!$O$1*(March_21[[#This Row],[BSP]]-1))</f>
        <v>1.96</v>
      </c>
    </row>
    <row r="3192" spans="1:15" x14ac:dyDescent="0.25">
      <c r="A3192">
        <v>181028208</v>
      </c>
      <c r="B3192" s="1" t="s">
        <v>19</v>
      </c>
      <c r="C3192" s="1" t="s">
        <v>3135</v>
      </c>
      <c r="D3192" s="1" t="s">
        <v>7045</v>
      </c>
      <c r="E3192" s="1" t="s">
        <v>24</v>
      </c>
      <c r="F3192" s="1" t="s">
        <v>54</v>
      </c>
      <c r="G3192" s="2">
        <v>44279</v>
      </c>
      <c r="H3192" s="3">
        <v>0.57222222222222219</v>
      </c>
      <c r="I3192">
        <v>35756150</v>
      </c>
      <c r="J3192">
        <v>4</v>
      </c>
      <c r="K3192" s="1" t="s">
        <v>6882</v>
      </c>
      <c r="L3192">
        <v>0</v>
      </c>
      <c r="M3192" s="4">
        <v>4.2</v>
      </c>
      <c r="N3192" s="5">
        <v>7395.16</v>
      </c>
      <c r="O3192" s="5">
        <f>IF(March_21[[#This Row],[WIN_OSE]]=0,('Summary Sheet'!$O$1)-('Summary Sheet'!$O$1*2%),-'Summary Sheet'!$O$1*(March_21[[#This Row],[BSP]]-1))</f>
        <v>1.96</v>
      </c>
    </row>
    <row r="3193" spans="1:15" x14ac:dyDescent="0.25">
      <c r="A3193">
        <v>181028210</v>
      </c>
      <c r="B3193" s="1" t="s">
        <v>19</v>
      </c>
      <c r="C3193" s="1" t="s">
        <v>3135</v>
      </c>
      <c r="D3193" s="1" t="s">
        <v>7045</v>
      </c>
      <c r="E3193" s="1" t="s">
        <v>30</v>
      </c>
      <c r="F3193" s="1" t="s">
        <v>54</v>
      </c>
      <c r="G3193" s="2">
        <v>44279</v>
      </c>
      <c r="H3193" s="3">
        <v>0.58263888888888893</v>
      </c>
      <c r="I3193">
        <v>2832827</v>
      </c>
      <c r="J3193">
        <v>3</v>
      </c>
      <c r="K3193" s="1" t="s">
        <v>3970</v>
      </c>
      <c r="L3193">
        <v>1</v>
      </c>
      <c r="M3193" s="4">
        <v>2.38</v>
      </c>
      <c r="N3193" s="5">
        <v>7378.18</v>
      </c>
      <c r="O3193" s="5">
        <f>IF(March_21[[#This Row],[WIN_OSE]]=0,('Summary Sheet'!$O$1)-('Summary Sheet'!$O$1*2%),-'Summary Sheet'!$O$1*(March_21[[#This Row],[BSP]]-1))</f>
        <v>-2.76</v>
      </c>
    </row>
    <row r="3194" spans="1:15" x14ac:dyDescent="0.25">
      <c r="A3194">
        <v>181028334</v>
      </c>
      <c r="B3194" s="1" t="s">
        <v>23</v>
      </c>
      <c r="C3194" s="1" t="s">
        <v>3130</v>
      </c>
      <c r="D3194" s="1" t="s">
        <v>7045</v>
      </c>
      <c r="E3194" s="1" t="s">
        <v>39</v>
      </c>
      <c r="F3194" s="1" t="s">
        <v>168</v>
      </c>
      <c r="G3194" s="2">
        <v>44279</v>
      </c>
      <c r="H3194" s="3">
        <v>0.45347222222222222</v>
      </c>
      <c r="I3194">
        <v>26318526</v>
      </c>
      <c r="J3194">
        <v>5</v>
      </c>
      <c r="K3194" s="1" t="s">
        <v>6166</v>
      </c>
      <c r="L3194">
        <v>0</v>
      </c>
      <c r="M3194" s="4">
        <v>4.3088738900000001</v>
      </c>
      <c r="N3194" s="5">
        <v>6779.94</v>
      </c>
      <c r="O3194" s="5">
        <f>IF(March_21[[#This Row],[WIN_OSE]]=0,('Summary Sheet'!$O$1)-('Summary Sheet'!$O$1*2%),-'Summary Sheet'!$O$1*(March_21[[#This Row],[BSP]]-1))</f>
        <v>1.96</v>
      </c>
    </row>
    <row r="3195" spans="1:15" x14ac:dyDescent="0.25">
      <c r="A3195">
        <v>181028336</v>
      </c>
      <c r="B3195" s="1" t="s">
        <v>23</v>
      </c>
      <c r="C3195" s="1" t="s">
        <v>3130</v>
      </c>
      <c r="D3195" s="1" t="s">
        <v>7045</v>
      </c>
      <c r="E3195" s="1" t="s">
        <v>193</v>
      </c>
      <c r="F3195" s="1" t="s">
        <v>194</v>
      </c>
      <c r="G3195" s="2">
        <v>44279</v>
      </c>
      <c r="H3195" s="3">
        <v>0.46458333333333335</v>
      </c>
      <c r="I3195">
        <v>38927824</v>
      </c>
      <c r="J3195">
        <v>4</v>
      </c>
      <c r="K3195" s="1" t="s">
        <v>6976</v>
      </c>
      <c r="L3195">
        <v>0</v>
      </c>
      <c r="M3195" s="4">
        <v>2.5274343742206424</v>
      </c>
      <c r="N3195" s="5">
        <v>9169.44</v>
      </c>
      <c r="O3195" s="5">
        <f>IF(March_21[[#This Row],[WIN_OSE]]=0,('Summary Sheet'!$O$1)-('Summary Sheet'!$O$1*2%),-'Summary Sheet'!$O$1*(March_21[[#This Row],[BSP]]-1))</f>
        <v>1.96</v>
      </c>
    </row>
    <row r="3196" spans="1:15" x14ac:dyDescent="0.25">
      <c r="A3196">
        <v>181028338</v>
      </c>
      <c r="B3196" s="1" t="s">
        <v>23</v>
      </c>
      <c r="C3196" s="1" t="s">
        <v>3130</v>
      </c>
      <c r="D3196" s="1" t="s">
        <v>7045</v>
      </c>
      <c r="E3196" s="1" t="s">
        <v>24</v>
      </c>
      <c r="F3196" s="1" t="s">
        <v>168</v>
      </c>
      <c r="G3196" s="2">
        <v>44279</v>
      </c>
      <c r="H3196" s="3">
        <v>0.47499999999999998</v>
      </c>
      <c r="I3196">
        <v>38863621</v>
      </c>
      <c r="J3196">
        <v>6</v>
      </c>
      <c r="K3196" s="1" t="s">
        <v>6906</v>
      </c>
      <c r="L3196">
        <v>0</v>
      </c>
      <c r="M3196" s="4">
        <v>2.082180984263887</v>
      </c>
      <c r="N3196" s="5">
        <v>15250.5</v>
      </c>
      <c r="O3196" s="5">
        <f>IF(March_21[[#This Row],[WIN_OSE]]=0,('Summary Sheet'!$O$1)-('Summary Sheet'!$O$1*2%),-'Summary Sheet'!$O$1*(March_21[[#This Row],[BSP]]-1))</f>
        <v>1.96</v>
      </c>
    </row>
    <row r="3197" spans="1:15" x14ac:dyDescent="0.25">
      <c r="A3197">
        <v>181028340</v>
      </c>
      <c r="B3197" s="1" t="s">
        <v>23</v>
      </c>
      <c r="C3197" s="1" t="s">
        <v>3130</v>
      </c>
      <c r="D3197" s="1" t="s">
        <v>7045</v>
      </c>
      <c r="E3197" s="1" t="s">
        <v>37</v>
      </c>
      <c r="F3197" s="1" t="s">
        <v>168</v>
      </c>
      <c r="G3197" s="2">
        <v>44279</v>
      </c>
      <c r="H3197" s="3">
        <v>0.48541666666666666</v>
      </c>
      <c r="I3197">
        <v>36858456</v>
      </c>
      <c r="J3197">
        <v>6</v>
      </c>
      <c r="K3197" s="1" t="s">
        <v>5958</v>
      </c>
      <c r="L3197">
        <v>0</v>
      </c>
      <c r="M3197" s="4">
        <v>4.58123632343246</v>
      </c>
      <c r="N3197" s="5">
        <v>3492.34</v>
      </c>
      <c r="O3197" s="5">
        <f>IF(March_21[[#This Row],[WIN_OSE]]=0,('Summary Sheet'!$O$1)-('Summary Sheet'!$O$1*2%),-'Summary Sheet'!$O$1*(March_21[[#This Row],[BSP]]-1))</f>
        <v>1.96</v>
      </c>
    </row>
    <row r="3198" spans="1:15" x14ac:dyDescent="0.25">
      <c r="A3198">
        <v>181028342</v>
      </c>
      <c r="B3198" s="1" t="s">
        <v>23</v>
      </c>
      <c r="C3198" s="1" t="s">
        <v>3130</v>
      </c>
      <c r="D3198" s="1" t="s">
        <v>7045</v>
      </c>
      <c r="E3198" s="1" t="s">
        <v>41</v>
      </c>
      <c r="F3198" s="1" t="s">
        <v>168</v>
      </c>
      <c r="G3198" s="2">
        <v>44279</v>
      </c>
      <c r="H3198" s="3">
        <v>0.49583333333333335</v>
      </c>
      <c r="I3198">
        <v>38324490</v>
      </c>
      <c r="J3198">
        <v>2</v>
      </c>
      <c r="K3198" s="1" t="s">
        <v>3908</v>
      </c>
      <c r="L3198">
        <v>0</v>
      </c>
      <c r="M3198" s="4">
        <v>4.1731009608464955</v>
      </c>
      <c r="N3198" s="5">
        <v>7515.54</v>
      </c>
      <c r="O3198" s="5">
        <f>IF(March_21[[#This Row],[WIN_OSE]]=0,('Summary Sheet'!$O$1)-('Summary Sheet'!$O$1*2%),-'Summary Sheet'!$O$1*(March_21[[#This Row],[BSP]]-1))</f>
        <v>1.96</v>
      </c>
    </row>
    <row r="3199" spans="1:15" x14ac:dyDescent="0.25">
      <c r="A3199">
        <v>181028344</v>
      </c>
      <c r="B3199" s="1" t="s">
        <v>23</v>
      </c>
      <c r="C3199" s="1" t="s">
        <v>3130</v>
      </c>
      <c r="D3199" s="1" t="s">
        <v>7045</v>
      </c>
      <c r="E3199" s="1" t="s">
        <v>178</v>
      </c>
      <c r="F3199" s="1" t="s">
        <v>168</v>
      </c>
      <c r="G3199" s="2">
        <v>44279</v>
      </c>
      <c r="H3199" s="3">
        <v>0.50624999999999998</v>
      </c>
      <c r="I3199">
        <v>29153652</v>
      </c>
      <c r="J3199">
        <v>3</v>
      </c>
      <c r="K3199" s="1" t="s">
        <v>6977</v>
      </c>
      <c r="L3199">
        <v>1</v>
      </c>
      <c r="M3199" s="4">
        <v>2.2421519954699392</v>
      </c>
      <c r="N3199" s="5">
        <v>12296.98</v>
      </c>
      <c r="O3199" s="5">
        <f>IF(March_21[[#This Row],[WIN_OSE]]=0,('Summary Sheet'!$O$1)-('Summary Sheet'!$O$1*2%),-'Summary Sheet'!$O$1*(March_21[[#This Row],[BSP]]-1))</f>
        <v>-2.4843039909398783</v>
      </c>
    </row>
    <row r="3200" spans="1:15" x14ac:dyDescent="0.25">
      <c r="A3200">
        <v>181028346</v>
      </c>
      <c r="B3200" s="1" t="s">
        <v>23</v>
      </c>
      <c r="C3200" s="1" t="s">
        <v>3130</v>
      </c>
      <c r="D3200" s="1" t="s">
        <v>7045</v>
      </c>
      <c r="E3200" s="1" t="s">
        <v>65</v>
      </c>
      <c r="F3200" s="1" t="s">
        <v>168</v>
      </c>
      <c r="G3200" s="2">
        <v>44279</v>
      </c>
      <c r="H3200" s="3">
        <v>0.51666666666666672</v>
      </c>
      <c r="I3200">
        <v>38593520</v>
      </c>
      <c r="J3200">
        <v>2</v>
      </c>
      <c r="K3200" s="1" t="s">
        <v>5955</v>
      </c>
      <c r="L3200">
        <v>0</v>
      </c>
      <c r="M3200" s="4">
        <v>3.55</v>
      </c>
      <c r="N3200" s="5">
        <v>6602.9</v>
      </c>
      <c r="O3200" s="5">
        <f>IF(March_21[[#This Row],[WIN_OSE]]=0,('Summary Sheet'!$O$1)-('Summary Sheet'!$O$1*2%),-'Summary Sheet'!$O$1*(March_21[[#This Row],[BSP]]-1))</f>
        <v>1.96</v>
      </c>
    </row>
    <row r="3201" spans="1:15" x14ac:dyDescent="0.25">
      <c r="A3201">
        <v>181028348</v>
      </c>
      <c r="B3201" s="1" t="s">
        <v>23</v>
      </c>
      <c r="C3201" s="1" t="s">
        <v>3130</v>
      </c>
      <c r="D3201" s="1" t="s">
        <v>7045</v>
      </c>
      <c r="E3201" s="1" t="s">
        <v>30</v>
      </c>
      <c r="F3201" s="1" t="s">
        <v>168</v>
      </c>
      <c r="G3201" s="2">
        <v>44279</v>
      </c>
      <c r="H3201" s="3">
        <v>0.52708333333333335</v>
      </c>
      <c r="I3201">
        <v>25685317</v>
      </c>
      <c r="J3201">
        <v>4</v>
      </c>
      <c r="K3201" s="1" t="s">
        <v>5761</v>
      </c>
      <c r="L3201">
        <v>0</v>
      </c>
      <c r="M3201" s="4">
        <v>3.2972895019999999</v>
      </c>
      <c r="N3201" s="5">
        <v>6400.1</v>
      </c>
      <c r="O3201" s="5">
        <f>IF(March_21[[#This Row],[WIN_OSE]]=0,('Summary Sheet'!$O$1)-('Summary Sheet'!$O$1*2%),-'Summary Sheet'!$O$1*(March_21[[#This Row],[BSP]]-1))</f>
        <v>1.96</v>
      </c>
    </row>
    <row r="3202" spans="1:15" x14ac:dyDescent="0.25">
      <c r="A3202">
        <v>181028350</v>
      </c>
      <c r="B3202" s="1" t="s">
        <v>23</v>
      </c>
      <c r="C3202" s="1" t="s">
        <v>3130</v>
      </c>
      <c r="D3202" s="1" t="s">
        <v>7045</v>
      </c>
      <c r="E3202" s="1" t="s">
        <v>311</v>
      </c>
      <c r="F3202" s="1" t="s">
        <v>194</v>
      </c>
      <c r="G3202" s="2">
        <v>44279</v>
      </c>
      <c r="H3202" s="3">
        <v>0.53749999999999998</v>
      </c>
      <c r="I3202">
        <v>28741483</v>
      </c>
      <c r="J3202">
        <v>5</v>
      </c>
      <c r="K3202" s="1" t="s">
        <v>3936</v>
      </c>
      <c r="L3202">
        <v>1</v>
      </c>
      <c r="M3202" s="4">
        <v>3.8371747328716808</v>
      </c>
      <c r="N3202" s="5">
        <v>11080.14</v>
      </c>
      <c r="O3202" s="5">
        <f>IF(March_21[[#This Row],[WIN_OSE]]=0,('Summary Sheet'!$O$1)-('Summary Sheet'!$O$1*2%),-'Summary Sheet'!$O$1*(March_21[[#This Row],[BSP]]-1))</f>
        <v>-5.6743494657433615</v>
      </c>
    </row>
    <row r="3203" spans="1:15" x14ac:dyDescent="0.25">
      <c r="A3203">
        <v>181028352</v>
      </c>
      <c r="B3203" s="1" t="s">
        <v>23</v>
      </c>
      <c r="C3203" s="1" t="s">
        <v>3130</v>
      </c>
      <c r="D3203" s="1" t="s">
        <v>7045</v>
      </c>
      <c r="E3203" s="1" t="s">
        <v>30</v>
      </c>
      <c r="F3203" s="1" t="s">
        <v>168</v>
      </c>
      <c r="G3203" s="2">
        <v>44279</v>
      </c>
      <c r="H3203" s="3">
        <v>0.54791666666666672</v>
      </c>
      <c r="I3203">
        <v>38633854</v>
      </c>
      <c r="J3203">
        <v>4</v>
      </c>
      <c r="K3203" s="1" t="s">
        <v>5976</v>
      </c>
      <c r="L3203">
        <v>1</v>
      </c>
      <c r="M3203" s="4">
        <v>3.3308634601425733</v>
      </c>
      <c r="N3203" s="5">
        <v>9464.18</v>
      </c>
      <c r="O3203" s="5">
        <f>IF(March_21[[#This Row],[WIN_OSE]]=0,('Summary Sheet'!$O$1)-('Summary Sheet'!$O$1*2%),-'Summary Sheet'!$O$1*(March_21[[#This Row],[BSP]]-1))</f>
        <v>-4.6617269202851466</v>
      </c>
    </row>
    <row r="3204" spans="1:15" x14ac:dyDescent="0.25">
      <c r="A3204">
        <v>181028354</v>
      </c>
      <c r="B3204" s="1" t="s">
        <v>23</v>
      </c>
      <c r="C3204" s="1" t="s">
        <v>3130</v>
      </c>
      <c r="D3204" s="1" t="s">
        <v>7045</v>
      </c>
      <c r="E3204" s="1" t="s">
        <v>24</v>
      </c>
      <c r="F3204" s="1" t="s">
        <v>168</v>
      </c>
      <c r="G3204" s="2">
        <v>44279</v>
      </c>
      <c r="H3204" s="3">
        <v>0.55833333333333335</v>
      </c>
      <c r="I3204">
        <v>28714448</v>
      </c>
      <c r="J3204">
        <v>5</v>
      </c>
      <c r="K3204" s="1" t="s">
        <v>3792</v>
      </c>
      <c r="L3204">
        <v>1</v>
      </c>
      <c r="M3204" s="4">
        <v>4</v>
      </c>
      <c r="N3204" s="5">
        <v>6934.74</v>
      </c>
      <c r="O3204" s="5">
        <f>IF(March_21[[#This Row],[WIN_OSE]]=0,('Summary Sheet'!$O$1)-('Summary Sheet'!$O$1*2%),-'Summary Sheet'!$O$1*(March_21[[#This Row],[BSP]]-1))</f>
        <v>-6</v>
      </c>
    </row>
    <row r="3205" spans="1:15" x14ac:dyDescent="0.25">
      <c r="A3205">
        <v>181028356</v>
      </c>
      <c r="B3205" s="1" t="s">
        <v>23</v>
      </c>
      <c r="C3205" s="1" t="s">
        <v>3130</v>
      </c>
      <c r="D3205" s="1" t="s">
        <v>7045</v>
      </c>
      <c r="E3205" s="1" t="s">
        <v>43</v>
      </c>
      <c r="F3205" s="1" t="s">
        <v>168</v>
      </c>
      <c r="G3205" s="2">
        <v>44279</v>
      </c>
      <c r="H3205" s="3">
        <v>0.56874999999999998</v>
      </c>
      <c r="I3205">
        <v>24757316</v>
      </c>
      <c r="J3205">
        <v>2</v>
      </c>
      <c r="K3205" s="1" t="s">
        <v>5960</v>
      </c>
      <c r="L3205">
        <v>1</v>
      </c>
      <c r="M3205" s="4">
        <v>3.2776390177711798</v>
      </c>
      <c r="N3205" s="5">
        <v>7697.84</v>
      </c>
      <c r="O3205" s="5">
        <f>IF(March_21[[#This Row],[WIN_OSE]]=0,('Summary Sheet'!$O$1)-('Summary Sheet'!$O$1*2%),-'Summary Sheet'!$O$1*(March_21[[#This Row],[BSP]]-1))</f>
        <v>-4.5552780355423597</v>
      </c>
    </row>
    <row r="3206" spans="1:15" x14ac:dyDescent="0.25">
      <c r="A3206">
        <v>181029140</v>
      </c>
      <c r="B3206" s="1" t="s">
        <v>19</v>
      </c>
      <c r="C3206" s="1" t="s">
        <v>3137</v>
      </c>
      <c r="D3206" s="1" t="s">
        <v>7045</v>
      </c>
      <c r="E3206" s="1" t="s">
        <v>24</v>
      </c>
      <c r="F3206" s="1" t="s">
        <v>35</v>
      </c>
      <c r="G3206" s="2">
        <v>44279</v>
      </c>
      <c r="H3206" s="3">
        <v>0.58611111111111114</v>
      </c>
      <c r="I3206">
        <v>38290585</v>
      </c>
      <c r="J3206">
        <v>2</v>
      </c>
      <c r="K3206" s="1" t="s">
        <v>3654</v>
      </c>
      <c r="L3206">
        <v>0</v>
      </c>
      <c r="M3206" s="4">
        <v>4.0999999999999996</v>
      </c>
      <c r="N3206" s="5">
        <v>5457.02</v>
      </c>
      <c r="O3206" s="5">
        <f>IF(March_21[[#This Row],[WIN_OSE]]=0,('Summary Sheet'!$O$1)-('Summary Sheet'!$O$1*2%),-'Summary Sheet'!$O$1*(March_21[[#This Row],[BSP]]-1))</f>
        <v>1.96</v>
      </c>
    </row>
    <row r="3207" spans="1:15" x14ac:dyDescent="0.25">
      <c r="A3207">
        <v>181029142</v>
      </c>
      <c r="B3207" s="1" t="s">
        <v>19</v>
      </c>
      <c r="C3207" s="1" t="s">
        <v>3137</v>
      </c>
      <c r="D3207" s="1" t="s">
        <v>7045</v>
      </c>
      <c r="E3207" s="1" t="s">
        <v>41</v>
      </c>
      <c r="F3207" s="1" t="s">
        <v>35</v>
      </c>
      <c r="G3207" s="2">
        <v>44279</v>
      </c>
      <c r="H3207" s="3">
        <v>0.59652777777777777</v>
      </c>
      <c r="I3207">
        <v>38833474</v>
      </c>
      <c r="J3207">
        <v>3</v>
      </c>
      <c r="K3207" s="1" t="s">
        <v>6879</v>
      </c>
      <c r="L3207">
        <v>0</v>
      </c>
      <c r="M3207" s="4">
        <v>2.246702338</v>
      </c>
      <c r="N3207" s="5">
        <v>23085.7</v>
      </c>
      <c r="O3207" s="5">
        <f>IF(March_21[[#This Row],[WIN_OSE]]=0,('Summary Sheet'!$O$1)-('Summary Sheet'!$O$1*2%),-'Summary Sheet'!$O$1*(March_21[[#This Row],[BSP]]-1))</f>
        <v>1.96</v>
      </c>
    </row>
    <row r="3208" spans="1:15" x14ac:dyDescent="0.25">
      <c r="A3208">
        <v>181029144</v>
      </c>
      <c r="B3208" s="1" t="s">
        <v>19</v>
      </c>
      <c r="C3208" s="1" t="s">
        <v>3137</v>
      </c>
      <c r="D3208" s="1" t="s">
        <v>7045</v>
      </c>
      <c r="E3208" s="1" t="s">
        <v>43</v>
      </c>
      <c r="F3208" s="1" t="s">
        <v>35</v>
      </c>
      <c r="G3208" s="2">
        <v>44279</v>
      </c>
      <c r="H3208" s="3">
        <v>0.60833333333333328</v>
      </c>
      <c r="I3208">
        <v>36345781</v>
      </c>
      <c r="J3208">
        <v>2</v>
      </c>
      <c r="K3208" s="1" t="s">
        <v>5772</v>
      </c>
      <c r="L3208">
        <v>0</v>
      </c>
      <c r="M3208" s="4">
        <v>2.08</v>
      </c>
      <c r="N3208" s="5">
        <v>19244.7</v>
      </c>
      <c r="O3208" s="5">
        <f>IF(March_21[[#This Row],[WIN_OSE]]=0,('Summary Sheet'!$O$1)-('Summary Sheet'!$O$1*2%),-'Summary Sheet'!$O$1*(March_21[[#This Row],[BSP]]-1))</f>
        <v>1.96</v>
      </c>
    </row>
    <row r="3209" spans="1:15" x14ac:dyDescent="0.25">
      <c r="A3209">
        <v>181029146</v>
      </c>
      <c r="B3209" s="1" t="s">
        <v>19</v>
      </c>
      <c r="C3209" s="1" t="s">
        <v>3137</v>
      </c>
      <c r="D3209" s="1" t="s">
        <v>7045</v>
      </c>
      <c r="E3209" s="1" t="s">
        <v>24</v>
      </c>
      <c r="F3209" s="1" t="s">
        <v>35</v>
      </c>
      <c r="G3209" s="2">
        <v>44279</v>
      </c>
      <c r="H3209" s="3">
        <v>0.62083333333333335</v>
      </c>
      <c r="I3209">
        <v>22110634</v>
      </c>
      <c r="J3209">
        <v>2</v>
      </c>
      <c r="K3209" s="1" t="s">
        <v>6445</v>
      </c>
      <c r="L3209">
        <v>0</v>
      </c>
      <c r="M3209" s="4">
        <v>2.6</v>
      </c>
      <c r="N3209" s="5">
        <v>10404.040000000001</v>
      </c>
      <c r="O3209" s="5">
        <f>IF(March_21[[#This Row],[WIN_OSE]]=0,('Summary Sheet'!$O$1)-('Summary Sheet'!$O$1*2%),-'Summary Sheet'!$O$1*(March_21[[#This Row],[BSP]]-1))</f>
        <v>1.96</v>
      </c>
    </row>
    <row r="3210" spans="1:15" x14ac:dyDescent="0.25">
      <c r="A3210">
        <v>181029148</v>
      </c>
      <c r="B3210" s="1" t="s">
        <v>19</v>
      </c>
      <c r="C3210" s="1" t="s">
        <v>3137</v>
      </c>
      <c r="D3210" s="1" t="s">
        <v>7045</v>
      </c>
      <c r="E3210" s="1" t="s">
        <v>48</v>
      </c>
      <c r="F3210" s="1" t="s">
        <v>62</v>
      </c>
      <c r="G3210" s="2">
        <v>44279</v>
      </c>
      <c r="H3210" s="3">
        <v>0.63124999999999998</v>
      </c>
      <c r="I3210">
        <v>35468437</v>
      </c>
      <c r="J3210">
        <v>1</v>
      </c>
      <c r="K3210" s="1" t="s">
        <v>5036</v>
      </c>
      <c r="L3210">
        <v>0</v>
      </c>
      <c r="M3210" s="4">
        <v>3.1</v>
      </c>
      <c r="N3210" s="5">
        <v>5782.52</v>
      </c>
      <c r="O3210" s="5">
        <f>IF(March_21[[#This Row],[WIN_OSE]]=0,('Summary Sheet'!$O$1)-('Summary Sheet'!$O$1*2%),-'Summary Sheet'!$O$1*(March_21[[#This Row],[BSP]]-1))</f>
        <v>1.96</v>
      </c>
    </row>
    <row r="3211" spans="1:15" x14ac:dyDescent="0.25">
      <c r="A3211">
        <v>181029150</v>
      </c>
      <c r="B3211" s="1" t="s">
        <v>19</v>
      </c>
      <c r="C3211" s="1" t="s">
        <v>3137</v>
      </c>
      <c r="D3211" s="1" t="s">
        <v>7045</v>
      </c>
      <c r="E3211" s="1" t="s">
        <v>48</v>
      </c>
      <c r="F3211" s="1" t="s">
        <v>62</v>
      </c>
      <c r="G3211" s="2">
        <v>44279</v>
      </c>
      <c r="H3211" s="3">
        <v>0.6430555555555556</v>
      </c>
      <c r="I3211">
        <v>38457918</v>
      </c>
      <c r="J3211">
        <v>4</v>
      </c>
      <c r="K3211" s="1" t="s">
        <v>3782</v>
      </c>
      <c r="L3211">
        <v>0</v>
      </c>
      <c r="M3211" s="4">
        <v>2.08</v>
      </c>
      <c r="N3211" s="5">
        <v>18071.18</v>
      </c>
      <c r="O3211" s="5">
        <f>IF(March_21[[#This Row],[WIN_OSE]]=0,('Summary Sheet'!$O$1)-('Summary Sheet'!$O$1*2%),-'Summary Sheet'!$O$1*(March_21[[#This Row],[BSP]]-1))</f>
        <v>1.96</v>
      </c>
    </row>
    <row r="3212" spans="1:15" x14ac:dyDescent="0.25">
      <c r="A3212">
        <v>181029152</v>
      </c>
      <c r="B3212" s="1" t="s">
        <v>19</v>
      </c>
      <c r="C3212" s="1" t="s">
        <v>3137</v>
      </c>
      <c r="D3212" s="1" t="s">
        <v>7045</v>
      </c>
      <c r="E3212" s="1" t="s">
        <v>47</v>
      </c>
      <c r="F3212" s="1" t="s">
        <v>35</v>
      </c>
      <c r="G3212" s="2">
        <v>44279</v>
      </c>
      <c r="H3212" s="3">
        <v>0.65555555555555556</v>
      </c>
      <c r="I3212">
        <v>37388886</v>
      </c>
      <c r="J3212">
        <v>6</v>
      </c>
      <c r="K3212" s="1" t="s">
        <v>4273</v>
      </c>
      <c r="L3212">
        <v>1</v>
      </c>
      <c r="M3212" s="4">
        <v>2.5338730471811326</v>
      </c>
      <c r="N3212" s="5">
        <v>10480.36</v>
      </c>
      <c r="O3212" s="5">
        <f>IF(March_21[[#This Row],[WIN_OSE]]=0,('Summary Sheet'!$O$1)-('Summary Sheet'!$O$1*2%),-'Summary Sheet'!$O$1*(March_21[[#This Row],[BSP]]-1))</f>
        <v>-3.0677460943622652</v>
      </c>
    </row>
    <row r="3213" spans="1:15" x14ac:dyDescent="0.25">
      <c r="A3213">
        <v>181029154</v>
      </c>
      <c r="B3213" s="1" t="s">
        <v>19</v>
      </c>
      <c r="C3213" s="1" t="s">
        <v>3137</v>
      </c>
      <c r="D3213" s="1" t="s">
        <v>7045</v>
      </c>
      <c r="E3213" s="1" t="s">
        <v>43</v>
      </c>
      <c r="F3213" s="1" t="s">
        <v>35</v>
      </c>
      <c r="G3213" s="2">
        <v>44279</v>
      </c>
      <c r="H3213" s="3">
        <v>0.6694444444444444</v>
      </c>
      <c r="I3213">
        <v>38917672</v>
      </c>
      <c r="J3213">
        <v>1</v>
      </c>
      <c r="K3213" s="1" t="s">
        <v>6883</v>
      </c>
      <c r="L3213">
        <v>1</v>
      </c>
      <c r="M3213" s="4">
        <v>1.8188488564577892</v>
      </c>
      <c r="N3213" s="5">
        <v>23220.76</v>
      </c>
      <c r="O3213" s="5">
        <f>IF(March_21[[#This Row],[WIN_OSE]]=0,('Summary Sheet'!$O$1)-('Summary Sheet'!$O$1*2%),-'Summary Sheet'!$O$1*(March_21[[#This Row],[BSP]]-1))</f>
        <v>-1.6376977129155783</v>
      </c>
    </row>
    <row r="3214" spans="1:15" x14ac:dyDescent="0.25">
      <c r="A3214">
        <v>181029156</v>
      </c>
      <c r="B3214" s="1" t="s">
        <v>19</v>
      </c>
      <c r="C3214" s="1" t="s">
        <v>3137</v>
      </c>
      <c r="D3214" s="1" t="s">
        <v>7045</v>
      </c>
      <c r="E3214" s="1" t="s">
        <v>30</v>
      </c>
      <c r="F3214" s="1" t="s">
        <v>35</v>
      </c>
      <c r="G3214" s="2">
        <v>44279</v>
      </c>
      <c r="H3214" s="3">
        <v>0.68263888888888891</v>
      </c>
      <c r="I3214">
        <v>38469759</v>
      </c>
      <c r="J3214">
        <v>3</v>
      </c>
      <c r="K3214" s="1" t="s">
        <v>4864</v>
      </c>
      <c r="L3214">
        <v>0</v>
      </c>
      <c r="M3214" s="4">
        <v>2.9359321559999998</v>
      </c>
      <c r="N3214" s="5">
        <v>14126.74</v>
      </c>
      <c r="O3214" s="5">
        <f>IF(March_21[[#This Row],[WIN_OSE]]=0,('Summary Sheet'!$O$1)-('Summary Sheet'!$O$1*2%),-'Summary Sheet'!$O$1*(March_21[[#This Row],[BSP]]-1))</f>
        <v>1.96</v>
      </c>
    </row>
    <row r="3215" spans="1:15" x14ac:dyDescent="0.25">
      <c r="A3215">
        <v>181029158</v>
      </c>
      <c r="B3215" s="1" t="s">
        <v>19</v>
      </c>
      <c r="C3215" s="1" t="s">
        <v>3137</v>
      </c>
      <c r="D3215" s="1" t="s">
        <v>7045</v>
      </c>
      <c r="E3215" s="1" t="s">
        <v>48</v>
      </c>
      <c r="F3215" s="1" t="s">
        <v>960</v>
      </c>
      <c r="G3215" s="2">
        <v>44279</v>
      </c>
      <c r="H3215" s="3">
        <v>0.69652777777777775</v>
      </c>
      <c r="I3215">
        <v>38917675</v>
      </c>
      <c r="J3215">
        <v>2</v>
      </c>
      <c r="K3215" s="1" t="s">
        <v>6878</v>
      </c>
      <c r="L3215">
        <v>0</v>
      </c>
      <c r="M3215" s="4">
        <v>2.3730218425071872</v>
      </c>
      <c r="N3215" s="5">
        <v>16010.88</v>
      </c>
      <c r="O3215" s="5">
        <f>IF(March_21[[#This Row],[WIN_OSE]]=0,('Summary Sheet'!$O$1)-('Summary Sheet'!$O$1*2%),-'Summary Sheet'!$O$1*(March_21[[#This Row],[BSP]]-1))</f>
        <v>1.96</v>
      </c>
    </row>
    <row r="3216" spans="1:15" x14ac:dyDescent="0.25">
      <c r="A3216">
        <v>181029160</v>
      </c>
      <c r="B3216" s="1" t="s">
        <v>19</v>
      </c>
      <c r="C3216" s="1" t="s">
        <v>3137</v>
      </c>
      <c r="D3216" s="1" t="s">
        <v>7045</v>
      </c>
      <c r="E3216" s="1" t="s">
        <v>32</v>
      </c>
      <c r="F3216" s="1" t="s">
        <v>35</v>
      </c>
      <c r="G3216" s="2">
        <v>44279</v>
      </c>
      <c r="H3216" s="3">
        <v>0.7104166666666667</v>
      </c>
      <c r="I3216">
        <v>38612888</v>
      </c>
      <c r="J3216">
        <v>1</v>
      </c>
      <c r="K3216" s="1" t="s">
        <v>5629</v>
      </c>
      <c r="L3216">
        <v>0</v>
      </c>
      <c r="M3216" s="4">
        <v>3.3650613033804073</v>
      </c>
      <c r="N3216" s="5">
        <v>8511.9599999999991</v>
      </c>
      <c r="O3216" s="5">
        <f>IF(March_21[[#This Row],[WIN_OSE]]=0,('Summary Sheet'!$O$1)-('Summary Sheet'!$O$1*2%),-'Summary Sheet'!$O$1*(March_21[[#This Row],[BSP]]-1))</f>
        <v>1.96</v>
      </c>
    </row>
    <row r="3217" spans="1:15" x14ac:dyDescent="0.25">
      <c r="A3217">
        <v>181029162</v>
      </c>
      <c r="B3217" s="1" t="s">
        <v>19</v>
      </c>
      <c r="C3217" s="1" t="s">
        <v>3137</v>
      </c>
      <c r="D3217" s="1" t="s">
        <v>7045</v>
      </c>
      <c r="E3217" s="1" t="s">
        <v>47</v>
      </c>
      <c r="F3217" s="1" t="s">
        <v>35</v>
      </c>
      <c r="G3217" s="2">
        <v>44279</v>
      </c>
      <c r="H3217" s="3">
        <v>0.72361111111111109</v>
      </c>
      <c r="I3217">
        <v>28726902</v>
      </c>
      <c r="J3217">
        <v>1</v>
      </c>
      <c r="K3217" s="1" t="s">
        <v>413</v>
      </c>
      <c r="L3217">
        <v>0</v>
      </c>
      <c r="M3217" s="4">
        <v>2.98</v>
      </c>
      <c r="N3217" s="5">
        <v>12257.4</v>
      </c>
      <c r="O3217" s="5">
        <f>IF(March_21[[#This Row],[WIN_OSE]]=0,('Summary Sheet'!$O$1)-('Summary Sheet'!$O$1*2%),-'Summary Sheet'!$O$1*(March_21[[#This Row],[BSP]]-1))</f>
        <v>1.96</v>
      </c>
    </row>
    <row r="3218" spans="1:15" x14ac:dyDescent="0.25">
      <c r="A3218">
        <v>181029611</v>
      </c>
      <c r="B3218" s="1" t="s">
        <v>23</v>
      </c>
      <c r="C3218" s="1" t="s">
        <v>167</v>
      </c>
      <c r="D3218" s="1" t="s">
        <v>7045</v>
      </c>
      <c r="E3218" s="1" t="s">
        <v>39</v>
      </c>
      <c r="F3218" s="1" t="s">
        <v>44</v>
      </c>
      <c r="G3218" s="2">
        <v>44279</v>
      </c>
      <c r="H3218" s="3">
        <v>0.58125000000000004</v>
      </c>
      <c r="I3218">
        <v>24714707</v>
      </c>
      <c r="J3218">
        <v>4</v>
      </c>
      <c r="K3218" s="1" t="s">
        <v>6134</v>
      </c>
      <c r="L3218">
        <v>0</v>
      </c>
      <c r="M3218" s="4">
        <v>2.878950733162724</v>
      </c>
      <c r="N3218" s="5">
        <v>10149.76</v>
      </c>
      <c r="O3218" s="5">
        <f>IF(March_21[[#This Row],[WIN_OSE]]=0,('Summary Sheet'!$O$1)-('Summary Sheet'!$O$1*2%),-'Summary Sheet'!$O$1*(March_21[[#This Row],[BSP]]-1))</f>
        <v>1.96</v>
      </c>
    </row>
    <row r="3219" spans="1:15" x14ac:dyDescent="0.25">
      <c r="A3219">
        <v>181029613</v>
      </c>
      <c r="B3219" s="1" t="s">
        <v>23</v>
      </c>
      <c r="C3219" s="1" t="s">
        <v>167</v>
      </c>
      <c r="D3219" s="1" t="s">
        <v>7045</v>
      </c>
      <c r="E3219" s="1" t="s">
        <v>47</v>
      </c>
      <c r="F3219" s="1" t="s">
        <v>44</v>
      </c>
      <c r="G3219" s="2">
        <v>44279</v>
      </c>
      <c r="H3219" s="3">
        <v>0.59166666666666667</v>
      </c>
      <c r="I3219">
        <v>36494747</v>
      </c>
      <c r="J3219">
        <v>2</v>
      </c>
      <c r="K3219" s="1" t="s">
        <v>6353</v>
      </c>
      <c r="L3219">
        <v>0</v>
      </c>
      <c r="M3219" s="4">
        <v>2.4124729195616599</v>
      </c>
      <c r="N3219" s="5">
        <v>17900.46</v>
      </c>
      <c r="O3219" s="5">
        <f>IF(March_21[[#This Row],[WIN_OSE]]=0,('Summary Sheet'!$O$1)-('Summary Sheet'!$O$1*2%),-'Summary Sheet'!$O$1*(March_21[[#This Row],[BSP]]-1))</f>
        <v>1.96</v>
      </c>
    </row>
    <row r="3220" spans="1:15" x14ac:dyDescent="0.25">
      <c r="A3220">
        <v>181029615</v>
      </c>
      <c r="B3220" s="1" t="s">
        <v>23</v>
      </c>
      <c r="C3220" s="1" t="s">
        <v>167</v>
      </c>
      <c r="D3220" s="1" t="s">
        <v>7045</v>
      </c>
      <c r="E3220" s="1" t="s">
        <v>101</v>
      </c>
      <c r="F3220" s="1" t="s">
        <v>44</v>
      </c>
      <c r="G3220" s="2">
        <v>44279</v>
      </c>
      <c r="H3220" s="3">
        <v>0.60555555555555551</v>
      </c>
      <c r="I3220">
        <v>38558445</v>
      </c>
      <c r="J3220">
        <v>5</v>
      </c>
      <c r="K3220" s="1" t="s">
        <v>4913</v>
      </c>
      <c r="L3220">
        <v>0</v>
      </c>
      <c r="M3220" s="4">
        <v>2.64</v>
      </c>
      <c r="N3220" s="5">
        <v>11470.14</v>
      </c>
      <c r="O3220" s="5">
        <f>IF(March_21[[#This Row],[WIN_OSE]]=0,('Summary Sheet'!$O$1)-('Summary Sheet'!$O$1*2%),-'Summary Sheet'!$O$1*(March_21[[#This Row],[BSP]]-1))</f>
        <v>1.96</v>
      </c>
    </row>
    <row r="3221" spans="1:15" x14ac:dyDescent="0.25">
      <c r="A3221">
        <v>181029617</v>
      </c>
      <c r="B3221" s="1" t="s">
        <v>23</v>
      </c>
      <c r="C3221" s="1" t="s">
        <v>167</v>
      </c>
      <c r="D3221" s="1" t="s">
        <v>7045</v>
      </c>
      <c r="E3221" s="1" t="s">
        <v>27</v>
      </c>
      <c r="F3221" s="1" t="s">
        <v>186</v>
      </c>
      <c r="G3221" s="2">
        <v>44279</v>
      </c>
      <c r="H3221" s="3">
        <v>0.61944444444444446</v>
      </c>
      <c r="I3221">
        <v>22131358</v>
      </c>
      <c r="J3221">
        <v>1</v>
      </c>
      <c r="K3221" s="1" t="s">
        <v>6139</v>
      </c>
      <c r="L3221">
        <v>0</v>
      </c>
      <c r="M3221" s="4">
        <v>2.805320428835766</v>
      </c>
      <c r="N3221" s="5">
        <v>12134.02</v>
      </c>
      <c r="O3221" s="5">
        <f>IF(March_21[[#This Row],[WIN_OSE]]=0,('Summary Sheet'!$O$1)-('Summary Sheet'!$O$1*2%),-'Summary Sheet'!$O$1*(March_21[[#This Row],[BSP]]-1))</f>
        <v>1.96</v>
      </c>
    </row>
    <row r="3222" spans="1:15" x14ac:dyDescent="0.25">
      <c r="A3222">
        <v>181029619</v>
      </c>
      <c r="B3222" s="1" t="s">
        <v>23</v>
      </c>
      <c r="C3222" s="1" t="s">
        <v>167</v>
      </c>
      <c r="D3222" s="1" t="s">
        <v>7045</v>
      </c>
      <c r="E3222" s="1" t="s">
        <v>20</v>
      </c>
      <c r="F3222" s="1" t="s">
        <v>44</v>
      </c>
      <c r="G3222" s="2">
        <v>44279</v>
      </c>
      <c r="H3222" s="3">
        <v>0.63263888888888886</v>
      </c>
      <c r="I3222">
        <v>28184336</v>
      </c>
      <c r="J3222">
        <v>1</v>
      </c>
      <c r="K3222" s="1" t="s">
        <v>4201</v>
      </c>
      <c r="L3222">
        <v>1</v>
      </c>
      <c r="M3222" s="4">
        <v>2.2999999999999998</v>
      </c>
      <c r="N3222" s="5">
        <v>11056.66</v>
      </c>
      <c r="O3222" s="5">
        <f>IF(March_21[[#This Row],[WIN_OSE]]=0,('Summary Sheet'!$O$1)-('Summary Sheet'!$O$1*2%),-'Summary Sheet'!$O$1*(March_21[[#This Row],[BSP]]-1))</f>
        <v>-2.5999999999999996</v>
      </c>
    </row>
    <row r="3223" spans="1:15" x14ac:dyDescent="0.25">
      <c r="A3223">
        <v>181029621</v>
      </c>
      <c r="B3223" s="1" t="s">
        <v>23</v>
      </c>
      <c r="C3223" s="1" t="s">
        <v>167</v>
      </c>
      <c r="D3223" s="1" t="s">
        <v>7045</v>
      </c>
      <c r="E3223" s="1" t="s">
        <v>47</v>
      </c>
      <c r="F3223" s="1" t="s">
        <v>44</v>
      </c>
      <c r="G3223" s="2">
        <v>44279</v>
      </c>
      <c r="H3223" s="3">
        <v>0.64444444444444449</v>
      </c>
      <c r="I3223">
        <v>21450030</v>
      </c>
      <c r="J3223">
        <v>1</v>
      </c>
      <c r="K3223" s="1" t="s">
        <v>6010</v>
      </c>
      <c r="L3223">
        <v>0</v>
      </c>
      <c r="M3223" s="4">
        <v>3.7</v>
      </c>
      <c r="N3223" s="5">
        <v>5407.26</v>
      </c>
      <c r="O3223" s="5">
        <f>IF(March_21[[#This Row],[WIN_OSE]]=0,('Summary Sheet'!$O$1)-('Summary Sheet'!$O$1*2%),-'Summary Sheet'!$O$1*(March_21[[#This Row],[BSP]]-1))</f>
        <v>1.96</v>
      </c>
    </row>
    <row r="3224" spans="1:15" x14ac:dyDescent="0.25">
      <c r="A3224">
        <v>181029623</v>
      </c>
      <c r="B3224" s="1" t="s">
        <v>23</v>
      </c>
      <c r="C3224" s="1" t="s">
        <v>167</v>
      </c>
      <c r="D3224" s="1" t="s">
        <v>7045</v>
      </c>
      <c r="E3224" s="1" t="s">
        <v>43</v>
      </c>
      <c r="F3224" s="1" t="s">
        <v>44</v>
      </c>
      <c r="G3224" s="2">
        <v>44279</v>
      </c>
      <c r="H3224" s="3">
        <v>0.65833333333333333</v>
      </c>
      <c r="I3224">
        <v>37981454</v>
      </c>
      <c r="J3224">
        <v>3</v>
      </c>
      <c r="K3224" s="1" t="s">
        <v>1134</v>
      </c>
      <c r="L3224">
        <v>1</v>
      </c>
      <c r="M3224" s="4">
        <v>3.9271159128755917</v>
      </c>
      <c r="N3224" s="5">
        <v>4721.82</v>
      </c>
      <c r="O3224" s="5">
        <f>IF(March_21[[#This Row],[WIN_OSE]]=0,('Summary Sheet'!$O$1)-('Summary Sheet'!$O$1*2%),-'Summary Sheet'!$O$1*(March_21[[#This Row],[BSP]]-1))</f>
        <v>-5.8542318257511834</v>
      </c>
    </row>
    <row r="3225" spans="1:15" x14ac:dyDescent="0.25">
      <c r="A3225">
        <v>181029625</v>
      </c>
      <c r="B3225" s="1" t="s">
        <v>23</v>
      </c>
      <c r="C3225" s="1" t="s">
        <v>167</v>
      </c>
      <c r="D3225" s="1" t="s">
        <v>7045</v>
      </c>
      <c r="E3225" s="1" t="s">
        <v>39</v>
      </c>
      <c r="F3225" s="1" t="s">
        <v>44</v>
      </c>
      <c r="G3225" s="2">
        <v>44279</v>
      </c>
      <c r="H3225" s="3">
        <v>0.67222222222222228</v>
      </c>
      <c r="I3225">
        <v>37415607</v>
      </c>
      <c r="J3225">
        <v>5</v>
      </c>
      <c r="K3225" s="1" t="s">
        <v>5793</v>
      </c>
      <c r="L3225">
        <v>0</v>
      </c>
      <c r="M3225" s="4">
        <v>2.8860837213655746</v>
      </c>
      <c r="N3225" s="5">
        <v>8550.16</v>
      </c>
      <c r="O3225" s="5">
        <f>IF(March_21[[#This Row],[WIN_OSE]]=0,('Summary Sheet'!$O$1)-('Summary Sheet'!$O$1*2%),-'Summary Sheet'!$O$1*(March_21[[#This Row],[BSP]]-1))</f>
        <v>1.96</v>
      </c>
    </row>
    <row r="3226" spans="1:15" x14ac:dyDescent="0.25">
      <c r="A3226">
        <v>181029627</v>
      </c>
      <c r="B3226" s="1" t="s">
        <v>23</v>
      </c>
      <c r="C3226" s="1" t="s">
        <v>167</v>
      </c>
      <c r="D3226" s="1" t="s">
        <v>7045</v>
      </c>
      <c r="E3226" s="1" t="s">
        <v>24</v>
      </c>
      <c r="F3226" s="1" t="s">
        <v>44</v>
      </c>
      <c r="G3226" s="2">
        <v>44279</v>
      </c>
      <c r="H3226" s="3">
        <v>0.68611111111111112</v>
      </c>
      <c r="I3226">
        <v>38863360</v>
      </c>
      <c r="J3226">
        <v>5</v>
      </c>
      <c r="K3226" s="1" t="s">
        <v>6789</v>
      </c>
      <c r="L3226">
        <v>0</v>
      </c>
      <c r="M3226" s="4">
        <v>3.75</v>
      </c>
      <c r="N3226" s="5">
        <v>5962.74</v>
      </c>
      <c r="O3226" s="5">
        <f>IF(March_21[[#This Row],[WIN_OSE]]=0,('Summary Sheet'!$O$1)-('Summary Sheet'!$O$1*2%),-'Summary Sheet'!$O$1*(March_21[[#This Row],[BSP]]-1))</f>
        <v>1.96</v>
      </c>
    </row>
    <row r="3227" spans="1:15" x14ac:dyDescent="0.25">
      <c r="A3227">
        <v>181029629</v>
      </c>
      <c r="B3227" s="1" t="s">
        <v>23</v>
      </c>
      <c r="C3227" s="1" t="s">
        <v>167</v>
      </c>
      <c r="D3227" s="1" t="s">
        <v>7045</v>
      </c>
      <c r="E3227" s="1" t="s">
        <v>27</v>
      </c>
      <c r="F3227" s="1" t="s">
        <v>186</v>
      </c>
      <c r="G3227" s="2">
        <v>44279</v>
      </c>
      <c r="H3227" s="3">
        <v>0.7</v>
      </c>
      <c r="I3227">
        <v>38192141</v>
      </c>
      <c r="J3227">
        <v>2</v>
      </c>
      <c r="K3227" s="1" t="s">
        <v>1272</v>
      </c>
      <c r="L3227">
        <v>0</v>
      </c>
      <c r="M3227" s="4">
        <v>3.5921929397151695</v>
      </c>
      <c r="N3227" s="5">
        <v>8111.94</v>
      </c>
      <c r="O3227" s="5">
        <f>IF(March_21[[#This Row],[WIN_OSE]]=0,('Summary Sheet'!$O$1)-('Summary Sheet'!$O$1*2%),-'Summary Sheet'!$O$1*(March_21[[#This Row],[BSP]]-1))</f>
        <v>1.96</v>
      </c>
    </row>
    <row r="3228" spans="1:15" x14ac:dyDescent="0.25">
      <c r="A3228">
        <v>181029631</v>
      </c>
      <c r="B3228" s="1" t="s">
        <v>23</v>
      </c>
      <c r="C3228" s="1" t="s">
        <v>167</v>
      </c>
      <c r="D3228" s="1" t="s">
        <v>7045</v>
      </c>
      <c r="E3228" s="1" t="s">
        <v>32</v>
      </c>
      <c r="F3228" s="1" t="s">
        <v>44</v>
      </c>
      <c r="G3228" s="2">
        <v>44279</v>
      </c>
      <c r="H3228" s="3">
        <v>0.71388888888888891</v>
      </c>
      <c r="I3228">
        <v>28737277</v>
      </c>
      <c r="J3228">
        <v>1</v>
      </c>
      <c r="K3228" s="1" t="s">
        <v>4904</v>
      </c>
      <c r="L3228">
        <v>0</v>
      </c>
      <c r="M3228" s="4">
        <v>3.3971362641429002</v>
      </c>
      <c r="N3228" s="5">
        <v>15150.42</v>
      </c>
      <c r="O3228" s="5">
        <f>IF(March_21[[#This Row],[WIN_OSE]]=0,('Summary Sheet'!$O$1)-('Summary Sheet'!$O$1*2%),-'Summary Sheet'!$O$1*(March_21[[#This Row],[BSP]]-1))</f>
        <v>1.96</v>
      </c>
    </row>
    <row r="3229" spans="1:15" x14ac:dyDescent="0.25">
      <c r="A3229">
        <v>181029633</v>
      </c>
      <c r="B3229" s="1" t="s">
        <v>23</v>
      </c>
      <c r="C3229" s="1" t="s">
        <v>167</v>
      </c>
      <c r="D3229" s="1" t="s">
        <v>7045</v>
      </c>
      <c r="E3229" s="1" t="s">
        <v>43</v>
      </c>
      <c r="F3229" s="1" t="s">
        <v>44</v>
      </c>
      <c r="G3229" s="2">
        <v>44279</v>
      </c>
      <c r="H3229" s="3">
        <v>0.72777777777777775</v>
      </c>
      <c r="I3229">
        <v>18875540</v>
      </c>
      <c r="J3229">
        <v>4</v>
      </c>
      <c r="K3229" s="1" t="s">
        <v>6737</v>
      </c>
      <c r="L3229">
        <v>1</v>
      </c>
      <c r="M3229" s="4">
        <v>3.1216818123631676</v>
      </c>
      <c r="N3229" s="5">
        <v>7291.12</v>
      </c>
      <c r="O3229" s="5">
        <f>IF(March_21[[#This Row],[WIN_OSE]]=0,('Summary Sheet'!$O$1)-('Summary Sheet'!$O$1*2%),-'Summary Sheet'!$O$1*(March_21[[#This Row],[BSP]]-1))</f>
        <v>-4.2433636247263351</v>
      </c>
    </row>
    <row r="3230" spans="1:15" x14ac:dyDescent="0.25">
      <c r="A3230">
        <v>181029635</v>
      </c>
      <c r="B3230" s="1" t="s">
        <v>23</v>
      </c>
      <c r="C3230" s="1" t="s">
        <v>167</v>
      </c>
      <c r="D3230" s="1" t="s">
        <v>7045</v>
      </c>
      <c r="E3230" s="1" t="s">
        <v>41</v>
      </c>
      <c r="F3230" s="1" t="s">
        <v>44</v>
      </c>
      <c r="G3230" s="2">
        <v>44279</v>
      </c>
      <c r="H3230" s="3">
        <v>0.73888888888888893</v>
      </c>
      <c r="I3230">
        <v>36094439</v>
      </c>
      <c r="J3230">
        <v>5</v>
      </c>
      <c r="K3230" s="1" t="s">
        <v>6150</v>
      </c>
      <c r="L3230">
        <v>0</v>
      </c>
      <c r="M3230" s="4">
        <v>4.1529816798890504</v>
      </c>
      <c r="N3230" s="5">
        <v>8609.68</v>
      </c>
      <c r="O3230" s="5">
        <f>IF(March_21[[#This Row],[WIN_OSE]]=0,('Summary Sheet'!$O$1)-('Summary Sheet'!$O$1*2%),-'Summary Sheet'!$O$1*(March_21[[#This Row],[BSP]]-1))</f>
        <v>1.96</v>
      </c>
    </row>
    <row r="3231" spans="1:15" x14ac:dyDescent="0.25">
      <c r="A3231">
        <v>181029637</v>
      </c>
      <c r="B3231" s="1" t="s">
        <v>23</v>
      </c>
      <c r="C3231" s="1" t="s">
        <v>167</v>
      </c>
      <c r="D3231" s="1" t="s">
        <v>7045</v>
      </c>
      <c r="E3231" s="1" t="s">
        <v>30</v>
      </c>
      <c r="F3231" s="1" t="s">
        <v>44</v>
      </c>
      <c r="G3231" s="2">
        <v>44279</v>
      </c>
      <c r="H3231" s="3">
        <v>0.75138888888888888</v>
      </c>
      <c r="I3231">
        <v>35425504</v>
      </c>
      <c r="J3231">
        <v>4</v>
      </c>
      <c r="K3231" s="1" t="s">
        <v>3994</v>
      </c>
      <c r="L3231">
        <v>1</v>
      </c>
      <c r="M3231" s="4">
        <v>2.9430471513074901</v>
      </c>
      <c r="N3231" s="5">
        <v>17596.54</v>
      </c>
      <c r="O3231" s="5">
        <f>IF(March_21[[#This Row],[WIN_OSE]]=0,('Summary Sheet'!$O$1)-('Summary Sheet'!$O$1*2%),-'Summary Sheet'!$O$1*(March_21[[#This Row],[BSP]]-1))</f>
        <v>-3.8860943026149801</v>
      </c>
    </row>
    <row r="3232" spans="1:15" x14ac:dyDescent="0.25">
      <c r="A3232">
        <v>181030664</v>
      </c>
      <c r="B3232" s="1" t="s">
        <v>23</v>
      </c>
      <c r="C3232" s="1" t="s">
        <v>3131</v>
      </c>
      <c r="D3232" s="1" t="s">
        <v>7045</v>
      </c>
      <c r="E3232" s="1" t="s">
        <v>47</v>
      </c>
      <c r="F3232" s="1" t="s">
        <v>54</v>
      </c>
      <c r="G3232" s="2">
        <v>44279</v>
      </c>
      <c r="H3232" s="3">
        <v>0.5756944444444444</v>
      </c>
      <c r="I3232">
        <v>23801155</v>
      </c>
      <c r="J3232">
        <v>1</v>
      </c>
      <c r="K3232" s="1" t="s">
        <v>1252</v>
      </c>
      <c r="L3232">
        <v>0</v>
      </c>
      <c r="M3232" s="4">
        <v>3.9</v>
      </c>
      <c r="N3232" s="5">
        <v>5614.2</v>
      </c>
      <c r="O3232" s="5">
        <f>IF(March_21[[#This Row],[WIN_OSE]]=0,('Summary Sheet'!$O$1)-('Summary Sheet'!$O$1*2%),-'Summary Sheet'!$O$1*(March_21[[#This Row],[BSP]]-1))</f>
        <v>1.96</v>
      </c>
    </row>
    <row r="3233" spans="1:15" x14ac:dyDescent="0.25">
      <c r="A3233">
        <v>181030666</v>
      </c>
      <c r="B3233" s="1" t="s">
        <v>23</v>
      </c>
      <c r="C3233" s="1" t="s">
        <v>3131</v>
      </c>
      <c r="D3233" s="1" t="s">
        <v>7045</v>
      </c>
      <c r="E3233" s="1" t="s">
        <v>24</v>
      </c>
      <c r="F3233" s="1" t="s">
        <v>54</v>
      </c>
      <c r="G3233" s="2">
        <v>44279</v>
      </c>
      <c r="H3233" s="3">
        <v>0.58819444444444446</v>
      </c>
      <c r="I3233">
        <v>37364105</v>
      </c>
      <c r="J3233">
        <v>6</v>
      </c>
      <c r="K3233" s="1" t="s">
        <v>3421</v>
      </c>
      <c r="L3233">
        <v>0</v>
      </c>
      <c r="M3233" s="4">
        <v>3.4810019635327629</v>
      </c>
      <c r="N3233" s="5">
        <v>6745.1</v>
      </c>
      <c r="O3233" s="5">
        <f>IF(March_21[[#This Row],[WIN_OSE]]=0,('Summary Sheet'!$O$1)-('Summary Sheet'!$O$1*2%),-'Summary Sheet'!$O$1*(March_21[[#This Row],[BSP]]-1))</f>
        <v>1.96</v>
      </c>
    </row>
    <row r="3234" spans="1:15" x14ac:dyDescent="0.25">
      <c r="A3234">
        <v>181030668</v>
      </c>
      <c r="B3234" s="1" t="s">
        <v>23</v>
      </c>
      <c r="C3234" s="1" t="s">
        <v>3131</v>
      </c>
      <c r="D3234" s="1" t="s">
        <v>7045</v>
      </c>
      <c r="E3234" s="1" t="s">
        <v>27</v>
      </c>
      <c r="F3234" s="1" t="s">
        <v>188</v>
      </c>
      <c r="G3234" s="2">
        <v>44279</v>
      </c>
      <c r="H3234" s="3">
        <v>0.59930555555555554</v>
      </c>
      <c r="I3234">
        <v>27044948</v>
      </c>
      <c r="J3234">
        <v>6</v>
      </c>
      <c r="K3234" s="1" t="s">
        <v>3945</v>
      </c>
      <c r="L3234">
        <v>0</v>
      </c>
      <c r="M3234" s="4">
        <v>4.0999999999999996</v>
      </c>
      <c r="N3234" s="5">
        <v>6148.24</v>
      </c>
      <c r="O3234" s="5">
        <f>IF(March_21[[#This Row],[WIN_OSE]]=0,('Summary Sheet'!$O$1)-('Summary Sheet'!$O$1*2%),-'Summary Sheet'!$O$1*(March_21[[#This Row],[BSP]]-1))</f>
        <v>1.96</v>
      </c>
    </row>
    <row r="3235" spans="1:15" x14ac:dyDescent="0.25">
      <c r="A3235">
        <v>181030670</v>
      </c>
      <c r="B3235" s="1" t="s">
        <v>23</v>
      </c>
      <c r="C3235" s="1" t="s">
        <v>3131</v>
      </c>
      <c r="D3235" s="1" t="s">
        <v>7045</v>
      </c>
      <c r="E3235" s="1" t="s">
        <v>65</v>
      </c>
      <c r="F3235" s="1" t="s">
        <v>54</v>
      </c>
      <c r="G3235" s="2">
        <v>44279</v>
      </c>
      <c r="H3235" s="3">
        <v>0.61250000000000004</v>
      </c>
      <c r="I3235">
        <v>37947485</v>
      </c>
      <c r="J3235">
        <v>1</v>
      </c>
      <c r="K3235" s="1" t="s">
        <v>6187</v>
      </c>
      <c r="L3235">
        <v>0</v>
      </c>
      <c r="M3235" s="4">
        <v>3.5</v>
      </c>
      <c r="N3235" s="5">
        <v>7385.46</v>
      </c>
      <c r="O3235" s="5">
        <f>IF(March_21[[#This Row],[WIN_OSE]]=0,('Summary Sheet'!$O$1)-('Summary Sheet'!$O$1*2%),-'Summary Sheet'!$O$1*(March_21[[#This Row],[BSP]]-1))</f>
        <v>1.96</v>
      </c>
    </row>
    <row r="3236" spans="1:15" x14ac:dyDescent="0.25">
      <c r="A3236">
        <v>181030672</v>
      </c>
      <c r="B3236" s="1" t="s">
        <v>23</v>
      </c>
      <c r="C3236" s="1" t="s">
        <v>3131</v>
      </c>
      <c r="D3236" s="1" t="s">
        <v>7045</v>
      </c>
      <c r="E3236" s="1" t="s">
        <v>43</v>
      </c>
      <c r="F3236" s="1" t="s">
        <v>54</v>
      </c>
      <c r="G3236" s="2">
        <v>44279</v>
      </c>
      <c r="H3236" s="3">
        <v>0.62638888888888888</v>
      </c>
      <c r="I3236">
        <v>28574756</v>
      </c>
      <c r="J3236">
        <v>2</v>
      </c>
      <c r="K3236" s="1" t="s">
        <v>6376</v>
      </c>
      <c r="L3236">
        <v>1</v>
      </c>
      <c r="M3236" s="4">
        <v>3.282897871101123</v>
      </c>
      <c r="N3236" s="5">
        <v>10099.299999999999</v>
      </c>
      <c r="O3236" s="5">
        <f>IF(March_21[[#This Row],[WIN_OSE]]=0,('Summary Sheet'!$O$1)-('Summary Sheet'!$O$1*2%),-'Summary Sheet'!$O$1*(March_21[[#This Row],[BSP]]-1))</f>
        <v>-4.5657957422022459</v>
      </c>
    </row>
    <row r="3237" spans="1:15" x14ac:dyDescent="0.25">
      <c r="A3237">
        <v>181030674</v>
      </c>
      <c r="B3237" s="1" t="s">
        <v>23</v>
      </c>
      <c r="C3237" s="1" t="s">
        <v>3131</v>
      </c>
      <c r="D3237" s="1" t="s">
        <v>7045</v>
      </c>
      <c r="E3237" s="1" t="s">
        <v>39</v>
      </c>
      <c r="F3237" s="1" t="s">
        <v>54</v>
      </c>
      <c r="G3237" s="2">
        <v>44279</v>
      </c>
      <c r="H3237" s="3">
        <v>0.63749999999999996</v>
      </c>
      <c r="I3237">
        <v>30570969</v>
      </c>
      <c r="J3237">
        <v>4</v>
      </c>
      <c r="K3237" s="1" t="s">
        <v>6538</v>
      </c>
      <c r="L3237">
        <v>0</v>
      </c>
      <c r="M3237" s="4">
        <v>3.6</v>
      </c>
      <c r="N3237" s="5">
        <v>7688.32</v>
      </c>
      <c r="O3237" s="5">
        <f>IF(March_21[[#This Row],[WIN_OSE]]=0,('Summary Sheet'!$O$1)-('Summary Sheet'!$O$1*2%),-'Summary Sheet'!$O$1*(March_21[[#This Row],[BSP]]-1))</f>
        <v>1.96</v>
      </c>
    </row>
    <row r="3238" spans="1:15" x14ac:dyDescent="0.25">
      <c r="A3238">
        <v>181030676</v>
      </c>
      <c r="B3238" s="1" t="s">
        <v>23</v>
      </c>
      <c r="C3238" s="1" t="s">
        <v>3131</v>
      </c>
      <c r="D3238" s="1" t="s">
        <v>7045</v>
      </c>
      <c r="E3238" s="1" t="s">
        <v>49</v>
      </c>
      <c r="F3238" s="1" t="s">
        <v>188</v>
      </c>
      <c r="G3238" s="2">
        <v>44279</v>
      </c>
      <c r="H3238" s="3">
        <v>0.65138888888888891</v>
      </c>
      <c r="I3238">
        <v>25868926</v>
      </c>
      <c r="J3238">
        <v>2</v>
      </c>
      <c r="K3238" s="1" t="s">
        <v>6768</v>
      </c>
      <c r="L3238">
        <v>0</v>
      </c>
      <c r="M3238" s="4">
        <v>4.1107250115868563</v>
      </c>
      <c r="N3238" s="5">
        <v>9256.9599999999991</v>
      </c>
      <c r="O3238" s="5">
        <f>IF(March_21[[#This Row],[WIN_OSE]]=0,('Summary Sheet'!$O$1)-('Summary Sheet'!$O$1*2%),-'Summary Sheet'!$O$1*(March_21[[#This Row],[BSP]]-1))</f>
        <v>1.96</v>
      </c>
    </row>
    <row r="3239" spans="1:15" x14ac:dyDescent="0.25">
      <c r="A3239">
        <v>181030678</v>
      </c>
      <c r="B3239" s="1" t="s">
        <v>23</v>
      </c>
      <c r="C3239" s="1" t="s">
        <v>3131</v>
      </c>
      <c r="D3239" s="1" t="s">
        <v>7045</v>
      </c>
      <c r="E3239" s="1" t="s">
        <v>39</v>
      </c>
      <c r="F3239" s="1" t="s">
        <v>54</v>
      </c>
      <c r="G3239" s="2">
        <v>44279</v>
      </c>
      <c r="H3239" s="3">
        <v>0.66527777777777775</v>
      </c>
      <c r="I3239">
        <v>38841662</v>
      </c>
      <c r="J3239">
        <v>5</v>
      </c>
      <c r="K3239" s="1" t="s">
        <v>6188</v>
      </c>
      <c r="L3239">
        <v>0</v>
      </c>
      <c r="M3239" s="4">
        <v>3.0764186578842052</v>
      </c>
      <c r="N3239" s="5">
        <v>10229.48</v>
      </c>
      <c r="O3239" s="5">
        <f>IF(March_21[[#This Row],[WIN_OSE]]=0,('Summary Sheet'!$O$1)-('Summary Sheet'!$O$1*2%),-'Summary Sheet'!$O$1*(March_21[[#This Row],[BSP]]-1))</f>
        <v>1.96</v>
      </c>
    </row>
    <row r="3240" spans="1:15" x14ac:dyDescent="0.25">
      <c r="A3240">
        <v>181030680</v>
      </c>
      <c r="B3240" s="1" t="s">
        <v>23</v>
      </c>
      <c r="C3240" s="1" t="s">
        <v>3131</v>
      </c>
      <c r="D3240" s="1" t="s">
        <v>7045</v>
      </c>
      <c r="E3240" s="1" t="s">
        <v>30</v>
      </c>
      <c r="F3240" s="1" t="s">
        <v>54</v>
      </c>
      <c r="G3240" s="2">
        <v>44279</v>
      </c>
      <c r="H3240" s="3">
        <v>0.6791666666666667</v>
      </c>
      <c r="I3240">
        <v>38480462</v>
      </c>
      <c r="J3240">
        <v>6</v>
      </c>
      <c r="K3240" s="1" t="s">
        <v>6540</v>
      </c>
      <c r="L3240">
        <v>1</v>
      </c>
      <c r="M3240" s="4">
        <v>4</v>
      </c>
      <c r="N3240" s="5">
        <v>6063.54</v>
      </c>
      <c r="O3240" s="5">
        <f>IF(March_21[[#This Row],[WIN_OSE]]=0,('Summary Sheet'!$O$1)-('Summary Sheet'!$O$1*2%),-'Summary Sheet'!$O$1*(March_21[[#This Row],[BSP]]-1))</f>
        <v>-6</v>
      </c>
    </row>
    <row r="3241" spans="1:15" x14ac:dyDescent="0.25">
      <c r="A3241">
        <v>181030682</v>
      </c>
      <c r="B3241" s="1" t="s">
        <v>23</v>
      </c>
      <c r="C3241" s="1" t="s">
        <v>3131</v>
      </c>
      <c r="D3241" s="1" t="s">
        <v>7045</v>
      </c>
      <c r="E3241" s="1" t="s">
        <v>47</v>
      </c>
      <c r="F3241" s="1" t="s">
        <v>54</v>
      </c>
      <c r="G3241" s="2">
        <v>44279</v>
      </c>
      <c r="H3241" s="3">
        <v>0.69305555555555554</v>
      </c>
      <c r="I3241">
        <v>37627286</v>
      </c>
      <c r="J3241">
        <v>6</v>
      </c>
      <c r="K3241" s="1" t="s">
        <v>5405</v>
      </c>
      <c r="L3241">
        <v>0</v>
      </c>
      <c r="M3241" s="4">
        <v>2.6314908611522965</v>
      </c>
      <c r="N3241" s="5">
        <v>12451.6</v>
      </c>
      <c r="O3241" s="5">
        <f>IF(March_21[[#This Row],[WIN_OSE]]=0,('Summary Sheet'!$O$1)-('Summary Sheet'!$O$1*2%),-'Summary Sheet'!$O$1*(March_21[[#This Row],[BSP]]-1))</f>
        <v>1.96</v>
      </c>
    </row>
    <row r="3242" spans="1:15" x14ac:dyDescent="0.25">
      <c r="A3242">
        <v>181030684</v>
      </c>
      <c r="B3242" s="1" t="s">
        <v>23</v>
      </c>
      <c r="C3242" s="1" t="s">
        <v>3131</v>
      </c>
      <c r="D3242" s="1" t="s">
        <v>7045</v>
      </c>
      <c r="E3242" s="1" t="s">
        <v>47</v>
      </c>
      <c r="F3242" s="1" t="s">
        <v>54</v>
      </c>
      <c r="G3242" s="2">
        <v>44279</v>
      </c>
      <c r="H3242" s="3">
        <v>0.70694444444444449</v>
      </c>
      <c r="I3242">
        <v>22543990</v>
      </c>
      <c r="J3242">
        <v>6</v>
      </c>
      <c r="K3242" s="1" t="s">
        <v>6198</v>
      </c>
      <c r="L3242">
        <v>0</v>
      </c>
      <c r="M3242" s="4">
        <v>4.3</v>
      </c>
      <c r="N3242" s="5">
        <v>6453.22</v>
      </c>
      <c r="O3242" s="5">
        <f>IF(March_21[[#This Row],[WIN_OSE]]=0,('Summary Sheet'!$O$1)-('Summary Sheet'!$O$1*2%),-'Summary Sheet'!$O$1*(March_21[[#This Row],[BSP]]-1))</f>
        <v>1.96</v>
      </c>
    </row>
    <row r="3243" spans="1:15" x14ac:dyDescent="0.25">
      <c r="A3243">
        <v>181030686</v>
      </c>
      <c r="B3243" s="1" t="s">
        <v>23</v>
      </c>
      <c r="C3243" s="1" t="s">
        <v>3131</v>
      </c>
      <c r="D3243" s="1" t="s">
        <v>7045</v>
      </c>
      <c r="E3243" s="1" t="s">
        <v>24</v>
      </c>
      <c r="F3243" s="1" t="s">
        <v>54</v>
      </c>
      <c r="G3243" s="2">
        <v>44279</v>
      </c>
      <c r="H3243" s="3">
        <v>0.72083333333333333</v>
      </c>
      <c r="I3243">
        <v>38841659</v>
      </c>
      <c r="J3243">
        <v>2</v>
      </c>
      <c r="K3243" s="1" t="s">
        <v>6885</v>
      </c>
      <c r="L3243">
        <v>0</v>
      </c>
      <c r="M3243" s="4">
        <v>3.7632613223659783</v>
      </c>
      <c r="N3243" s="5">
        <v>11091.52</v>
      </c>
      <c r="O3243" s="5">
        <f>IF(March_21[[#This Row],[WIN_OSE]]=0,('Summary Sheet'!$O$1)-('Summary Sheet'!$O$1*2%),-'Summary Sheet'!$O$1*(March_21[[#This Row],[BSP]]-1))</f>
        <v>1.96</v>
      </c>
    </row>
    <row r="3244" spans="1:15" x14ac:dyDescent="0.25">
      <c r="A3244">
        <v>181030688</v>
      </c>
      <c r="B3244" s="1" t="s">
        <v>23</v>
      </c>
      <c r="C3244" s="1" t="s">
        <v>3131</v>
      </c>
      <c r="D3244" s="1" t="s">
        <v>7045</v>
      </c>
      <c r="E3244" s="1" t="s">
        <v>43</v>
      </c>
      <c r="F3244" s="1" t="s">
        <v>54</v>
      </c>
      <c r="G3244" s="2">
        <v>44279</v>
      </c>
      <c r="H3244" s="3">
        <v>0.73402777777777772</v>
      </c>
      <c r="I3244">
        <v>36468538</v>
      </c>
      <c r="J3244">
        <v>3</v>
      </c>
      <c r="K3244" s="1" t="s">
        <v>3369</v>
      </c>
      <c r="L3244">
        <v>0</v>
      </c>
      <c r="M3244" s="4">
        <v>3.7001612947826654</v>
      </c>
      <c r="N3244" s="5">
        <v>12721.04</v>
      </c>
      <c r="O3244" s="5">
        <f>IF(March_21[[#This Row],[WIN_OSE]]=0,('Summary Sheet'!$O$1)-('Summary Sheet'!$O$1*2%),-'Summary Sheet'!$O$1*(March_21[[#This Row],[BSP]]-1))</f>
        <v>1.96</v>
      </c>
    </row>
    <row r="3245" spans="1:15" x14ac:dyDescent="0.25">
      <c r="A3245">
        <v>181030690</v>
      </c>
      <c r="B3245" s="1" t="s">
        <v>23</v>
      </c>
      <c r="C3245" s="1" t="s">
        <v>3131</v>
      </c>
      <c r="D3245" s="1" t="s">
        <v>7045</v>
      </c>
      <c r="E3245" s="1" t="s">
        <v>43</v>
      </c>
      <c r="F3245" s="1" t="s">
        <v>54</v>
      </c>
      <c r="G3245" s="2">
        <v>44279</v>
      </c>
      <c r="H3245" s="3">
        <v>0.74583333333333335</v>
      </c>
      <c r="I3245">
        <v>26949718</v>
      </c>
      <c r="J3245">
        <v>2</v>
      </c>
      <c r="K3245" s="1" t="s">
        <v>250</v>
      </c>
      <c r="L3245">
        <v>1</v>
      </c>
      <c r="M3245" s="4">
        <v>3.8</v>
      </c>
      <c r="N3245" s="5">
        <v>8700.1</v>
      </c>
      <c r="O3245" s="5">
        <f>IF(March_21[[#This Row],[WIN_OSE]]=0,('Summary Sheet'!$O$1)-('Summary Sheet'!$O$1*2%),-'Summary Sheet'!$O$1*(March_21[[#This Row],[BSP]]-1))</f>
        <v>-5.6</v>
      </c>
    </row>
    <row r="3246" spans="1:15" x14ac:dyDescent="0.25">
      <c r="A3246">
        <v>181030855</v>
      </c>
      <c r="B3246" s="1" t="s">
        <v>1277</v>
      </c>
      <c r="C3246" s="1" t="s">
        <v>3129</v>
      </c>
      <c r="D3246" s="1" t="s">
        <v>7045</v>
      </c>
      <c r="E3246" s="1" t="s">
        <v>20</v>
      </c>
      <c r="F3246" s="1" t="s">
        <v>54</v>
      </c>
      <c r="G3246" s="2">
        <v>44279</v>
      </c>
      <c r="H3246" s="3">
        <v>0.7631944444444444</v>
      </c>
      <c r="I3246">
        <v>36476262</v>
      </c>
      <c r="J3246">
        <v>5</v>
      </c>
      <c r="K3246" s="1" t="s">
        <v>5820</v>
      </c>
      <c r="L3246">
        <v>0</v>
      </c>
      <c r="M3246" s="4">
        <v>2.92</v>
      </c>
      <c r="N3246" s="5">
        <v>11428.16</v>
      </c>
      <c r="O3246" s="5">
        <f>IF(March_21[[#This Row],[WIN_OSE]]=0,('Summary Sheet'!$O$1)-('Summary Sheet'!$O$1*2%),-'Summary Sheet'!$O$1*(March_21[[#This Row],[BSP]]-1))</f>
        <v>1.96</v>
      </c>
    </row>
    <row r="3247" spans="1:15" x14ac:dyDescent="0.25">
      <c r="A3247">
        <v>181030857</v>
      </c>
      <c r="B3247" s="1" t="s">
        <v>1277</v>
      </c>
      <c r="C3247" s="1" t="s">
        <v>3129</v>
      </c>
      <c r="D3247" s="1" t="s">
        <v>7045</v>
      </c>
      <c r="E3247" s="1" t="s">
        <v>17</v>
      </c>
      <c r="F3247" s="1" t="s">
        <v>54</v>
      </c>
      <c r="G3247" s="2">
        <v>44279</v>
      </c>
      <c r="H3247" s="3">
        <v>0.77500000000000002</v>
      </c>
      <c r="I3247">
        <v>26522347</v>
      </c>
      <c r="J3247">
        <v>1</v>
      </c>
      <c r="K3247" s="1" t="s">
        <v>6683</v>
      </c>
      <c r="L3247">
        <v>1</v>
      </c>
      <c r="M3247" s="4">
        <v>2.5404023466462964</v>
      </c>
      <c r="N3247" s="5">
        <v>22202.240000000002</v>
      </c>
      <c r="O3247" s="5">
        <f>IF(March_21[[#This Row],[WIN_OSE]]=0,('Summary Sheet'!$O$1)-('Summary Sheet'!$O$1*2%),-'Summary Sheet'!$O$1*(March_21[[#This Row],[BSP]]-1))</f>
        <v>-3.0808046932925928</v>
      </c>
    </row>
    <row r="3248" spans="1:15" x14ac:dyDescent="0.25">
      <c r="A3248">
        <v>181030859</v>
      </c>
      <c r="B3248" s="1" t="s">
        <v>1277</v>
      </c>
      <c r="C3248" s="1" t="s">
        <v>3129</v>
      </c>
      <c r="D3248" s="1" t="s">
        <v>7045</v>
      </c>
      <c r="E3248" s="1" t="s">
        <v>17</v>
      </c>
      <c r="F3248" s="1" t="s">
        <v>54</v>
      </c>
      <c r="G3248" s="2">
        <v>44279</v>
      </c>
      <c r="H3248" s="3">
        <v>0.78541666666666665</v>
      </c>
      <c r="I3248">
        <v>38756504</v>
      </c>
      <c r="J3248">
        <v>3</v>
      </c>
      <c r="K3248" s="1" t="s">
        <v>6681</v>
      </c>
      <c r="L3248">
        <v>1</v>
      </c>
      <c r="M3248" s="4">
        <v>2.9963617144262296</v>
      </c>
      <c r="N3248" s="5">
        <v>14745.22</v>
      </c>
      <c r="O3248" s="5">
        <f>IF(March_21[[#This Row],[WIN_OSE]]=0,('Summary Sheet'!$O$1)-('Summary Sheet'!$O$1*2%),-'Summary Sheet'!$O$1*(March_21[[#This Row],[BSP]]-1))</f>
        <v>-3.9927234288524591</v>
      </c>
    </row>
    <row r="3249" spans="1:15" x14ac:dyDescent="0.25">
      <c r="A3249">
        <v>181030861</v>
      </c>
      <c r="B3249" s="1" t="s">
        <v>1277</v>
      </c>
      <c r="C3249" s="1" t="s">
        <v>3129</v>
      </c>
      <c r="D3249" s="1" t="s">
        <v>7045</v>
      </c>
      <c r="E3249" s="1" t="s">
        <v>17</v>
      </c>
      <c r="F3249" s="1" t="s">
        <v>54</v>
      </c>
      <c r="G3249" s="2">
        <v>44279</v>
      </c>
      <c r="H3249" s="3">
        <v>0.79791666666666672</v>
      </c>
      <c r="I3249">
        <v>38917817</v>
      </c>
      <c r="J3249">
        <v>3</v>
      </c>
      <c r="K3249" s="1" t="s">
        <v>6980</v>
      </c>
      <c r="L3249">
        <v>0</v>
      </c>
      <c r="M3249" s="4">
        <v>1.7330678314799572</v>
      </c>
      <c r="N3249" s="5">
        <v>42183.86</v>
      </c>
      <c r="O3249" s="5">
        <f>IF(March_21[[#This Row],[WIN_OSE]]=0,('Summary Sheet'!$O$1)-('Summary Sheet'!$O$1*2%),-'Summary Sheet'!$O$1*(March_21[[#This Row],[BSP]]-1))</f>
        <v>1.96</v>
      </c>
    </row>
    <row r="3250" spans="1:15" x14ac:dyDescent="0.25">
      <c r="A3250">
        <v>181030863</v>
      </c>
      <c r="B3250" s="1" t="s">
        <v>1277</v>
      </c>
      <c r="C3250" s="1" t="s">
        <v>3129</v>
      </c>
      <c r="D3250" s="1" t="s">
        <v>7045</v>
      </c>
      <c r="E3250" s="1" t="s">
        <v>17</v>
      </c>
      <c r="F3250" s="1" t="s">
        <v>54</v>
      </c>
      <c r="G3250" s="2">
        <v>44279</v>
      </c>
      <c r="H3250" s="3">
        <v>0.80972222222222223</v>
      </c>
      <c r="I3250">
        <v>36787590</v>
      </c>
      <c r="J3250">
        <v>3</v>
      </c>
      <c r="K3250" s="1" t="s">
        <v>6678</v>
      </c>
      <c r="L3250">
        <v>0</v>
      </c>
      <c r="M3250" s="4">
        <v>2.36</v>
      </c>
      <c r="N3250" s="5">
        <v>22809.040000000001</v>
      </c>
      <c r="O3250" s="5">
        <f>IF(March_21[[#This Row],[WIN_OSE]]=0,('Summary Sheet'!$O$1)-('Summary Sheet'!$O$1*2%),-'Summary Sheet'!$O$1*(March_21[[#This Row],[BSP]]-1))</f>
        <v>1.96</v>
      </c>
    </row>
    <row r="3251" spans="1:15" x14ac:dyDescent="0.25">
      <c r="A3251">
        <v>181030865</v>
      </c>
      <c r="B3251" s="1" t="s">
        <v>1277</v>
      </c>
      <c r="C3251" s="1" t="s">
        <v>3129</v>
      </c>
      <c r="D3251" s="1" t="s">
        <v>7045</v>
      </c>
      <c r="E3251" s="1" t="s">
        <v>17</v>
      </c>
      <c r="F3251" s="1" t="s">
        <v>54</v>
      </c>
      <c r="G3251" s="2">
        <v>44279</v>
      </c>
      <c r="H3251" s="3">
        <v>0.82013888888888886</v>
      </c>
      <c r="I3251">
        <v>38322962</v>
      </c>
      <c r="J3251">
        <v>1</v>
      </c>
      <c r="K3251" s="1" t="s">
        <v>956</v>
      </c>
      <c r="L3251">
        <v>1</v>
      </c>
      <c r="M3251" s="4">
        <v>1.4045769215813744</v>
      </c>
      <c r="N3251" s="5">
        <v>52454.22</v>
      </c>
      <c r="O3251" s="5">
        <f>IF(March_21[[#This Row],[WIN_OSE]]=0,('Summary Sheet'!$O$1)-('Summary Sheet'!$O$1*2%),-'Summary Sheet'!$O$1*(March_21[[#This Row],[BSP]]-1))</f>
        <v>-0.80915384316274874</v>
      </c>
    </row>
    <row r="3252" spans="1:15" x14ac:dyDescent="0.25">
      <c r="A3252">
        <v>181030867</v>
      </c>
      <c r="B3252" s="1" t="s">
        <v>1277</v>
      </c>
      <c r="C3252" s="1" t="s">
        <v>3129</v>
      </c>
      <c r="D3252" s="1" t="s">
        <v>7045</v>
      </c>
      <c r="E3252" s="1" t="s">
        <v>17</v>
      </c>
      <c r="F3252" s="1" t="s">
        <v>54</v>
      </c>
      <c r="G3252" s="2">
        <v>44279</v>
      </c>
      <c r="H3252" s="3">
        <v>0.83194444444444449</v>
      </c>
      <c r="I3252">
        <v>37099023</v>
      </c>
      <c r="J3252">
        <v>4</v>
      </c>
      <c r="K3252" s="1" t="s">
        <v>6887</v>
      </c>
      <c r="L3252">
        <v>1</v>
      </c>
      <c r="M3252" s="4">
        <v>1.8316130968480637</v>
      </c>
      <c r="N3252" s="5">
        <v>24832.9</v>
      </c>
      <c r="O3252" s="5">
        <f>IF(March_21[[#This Row],[WIN_OSE]]=0,('Summary Sheet'!$O$1)-('Summary Sheet'!$O$1*2%),-'Summary Sheet'!$O$1*(March_21[[#This Row],[BSP]]-1))</f>
        <v>-1.6632261936961275</v>
      </c>
    </row>
    <row r="3253" spans="1:15" x14ac:dyDescent="0.25">
      <c r="A3253">
        <v>181030869</v>
      </c>
      <c r="B3253" s="1" t="s">
        <v>1277</v>
      </c>
      <c r="C3253" s="1" t="s">
        <v>3129</v>
      </c>
      <c r="D3253" s="1" t="s">
        <v>7045</v>
      </c>
      <c r="E3253" s="1" t="s">
        <v>17</v>
      </c>
      <c r="F3253" s="1" t="s">
        <v>54</v>
      </c>
      <c r="G3253" s="2">
        <v>44279</v>
      </c>
      <c r="H3253" s="3">
        <v>0.84166666666666667</v>
      </c>
      <c r="I3253">
        <v>27207805</v>
      </c>
      <c r="J3253">
        <v>1</v>
      </c>
      <c r="K3253" s="1" t="s">
        <v>6686</v>
      </c>
      <c r="L3253">
        <v>0</v>
      </c>
      <c r="M3253" s="4">
        <v>2.92</v>
      </c>
      <c r="N3253" s="5">
        <v>16489.5</v>
      </c>
      <c r="O3253" s="5">
        <f>IF(March_21[[#This Row],[WIN_OSE]]=0,('Summary Sheet'!$O$1)-('Summary Sheet'!$O$1*2%),-'Summary Sheet'!$O$1*(March_21[[#This Row],[BSP]]-1))</f>
        <v>1.96</v>
      </c>
    </row>
    <row r="3254" spans="1:15" x14ac:dyDescent="0.25">
      <c r="A3254">
        <v>181030871</v>
      </c>
      <c r="B3254" s="1" t="s">
        <v>1277</v>
      </c>
      <c r="C3254" s="1" t="s">
        <v>3129</v>
      </c>
      <c r="D3254" s="1" t="s">
        <v>7045</v>
      </c>
      <c r="E3254" s="1" t="s">
        <v>17</v>
      </c>
      <c r="F3254" s="1" t="s">
        <v>54</v>
      </c>
      <c r="G3254" s="2">
        <v>44279</v>
      </c>
      <c r="H3254" s="3">
        <v>0.8520833333333333</v>
      </c>
      <c r="I3254">
        <v>38114645</v>
      </c>
      <c r="J3254">
        <v>6</v>
      </c>
      <c r="K3254" s="1" t="s">
        <v>6684</v>
      </c>
      <c r="L3254">
        <v>1</v>
      </c>
      <c r="M3254" s="4">
        <v>2.2286532800000001</v>
      </c>
      <c r="N3254" s="5">
        <v>32855.32</v>
      </c>
      <c r="O3254" s="5">
        <f>IF(March_21[[#This Row],[WIN_OSE]]=0,('Summary Sheet'!$O$1)-('Summary Sheet'!$O$1*2%),-'Summary Sheet'!$O$1*(March_21[[#This Row],[BSP]]-1))</f>
        <v>-2.4573065600000001</v>
      </c>
    </row>
    <row r="3255" spans="1:15" x14ac:dyDescent="0.25">
      <c r="A3255">
        <v>181030873</v>
      </c>
      <c r="B3255" s="1" t="s">
        <v>1277</v>
      </c>
      <c r="C3255" s="1" t="s">
        <v>3129</v>
      </c>
      <c r="D3255" s="1" t="s">
        <v>7045</v>
      </c>
      <c r="E3255" s="1" t="s">
        <v>17</v>
      </c>
      <c r="F3255" s="1" t="s">
        <v>54</v>
      </c>
      <c r="G3255" s="2">
        <v>44279</v>
      </c>
      <c r="H3255" s="3">
        <v>0.86527777777777781</v>
      </c>
      <c r="I3255">
        <v>23755432</v>
      </c>
      <c r="J3255">
        <v>3</v>
      </c>
      <c r="K3255" s="1" t="s">
        <v>6900</v>
      </c>
      <c r="L3255">
        <v>0</v>
      </c>
      <c r="M3255" s="4">
        <v>3.0478877956059298</v>
      </c>
      <c r="N3255" s="5">
        <v>17914.86</v>
      </c>
      <c r="O3255" s="5">
        <f>IF(March_21[[#This Row],[WIN_OSE]]=0,('Summary Sheet'!$O$1)-('Summary Sheet'!$O$1*2%),-'Summary Sheet'!$O$1*(March_21[[#This Row],[BSP]]-1))</f>
        <v>1.96</v>
      </c>
    </row>
    <row r="3256" spans="1:15" x14ac:dyDescent="0.25">
      <c r="A3256">
        <v>181030875</v>
      </c>
      <c r="B3256" s="1" t="s">
        <v>1277</v>
      </c>
      <c r="C3256" s="1" t="s">
        <v>3129</v>
      </c>
      <c r="D3256" s="1" t="s">
        <v>7045</v>
      </c>
      <c r="E3256" s="1" t="s">
        <v>39</v>
      </c>
      <c r="F3256" s="1" t="s">
        <v>54</v>
      </c>
      <c r="G3256" s="2">
        <v>44279</v>
      </c>
      <c r="H3256" s="3">
        <v>0.87569444444444444</v>
      </c>
      <c r="I3256">
        <v>23517790</v>
      </c>
      <c r="J3256">
        <v>6</v>
      </c>
      <c r="K3256" s="1" t="s">
        <v>3669</v>
      </c>
      <c r="L3256">
        <v>0</v>
      </c>
      <c r="M3256" s="4">
        <v>3.7867103659999999</v>
      </c>
      <c r="N3256" s="5">
        <v>12442.26</v>
      </c>
      <c r="O3256" s="5">
        <f>IF(March_21[[#This Row],[WIN_OSE]]=0,('Summary Sheet'!$O$1)-('Summary Sheet'!$O$1*2%),-'Summary Sheet'!$O$1*(March_21[[#This Row],[BSP]]-1))</f>
        <v>1.96</v>
      </c>
    </row>
    <row r="3257" spans="1:15" x14ac:dyDescent="0.25">
      <c r="A3257">
        <v>181030877</v>
      </c>
      <c r="B3257" s="1" t="s">
        <v>1277</v>
      </c>
      <c r="C3257" s="1" t="s">
        <v>3129</v>
      </c>
      <c r="D3257" s="1" t="s">
        <v>7045</v>
      </c>
      <c r="E3257" s="1" t="s">
        <v>43</v>
      </c>
      <c r="F3257" s="1" t="s">
        <v>54</v>
      </c>
      <c r="G3257" s="2">
        <v>44279</v>
      </c>
      <c r="H3257" s="3">
        <v>0.88611111111111107</v>
      </c>
      <c r="I3257">
        <v>38932519</v>
      </c>
      <c r="J3257">
        <v>3</v>
      </c>
      <c r="K3257" s="1" t="s">
        <v>6981</v>
      </c>
      <c r="L3257">
        <v>0</v>
      </c>
      <c r="M3257" s="4">
        <v>3.7929471318668222</v>
      </c>
      <c r="N3257" s="5">
        <v>11332.1</v>
      </c>
      <c r="O3257" s="5">
        <f>IF(March_21[[#This Row],[WIN_OSE]]=0,('Summary Sheet'!$O$1)-('Summary Sheet'!$O$1*2%),-'Summary Sheet'!$O$1*(March_21[[#This Row],[BSP]]-1))</f>
        <v>1.96</v>
      </c>
    </row>
    <row r="3258" spans="1:15" x14ac:dyDescent="0.25">
      <c r="A3258">
        <v>181030891</v>
      </c>
      <c r="B3258" s="1" t="s">
        <v>16</v>
      </c>
      <c r="C3258" s="1" t="s">
        <v>3134</v>
      </c>
      <c r="D3258" s="1" t="s">
        <v>7045</v>
      </c>
      <c r="E3258" s="1" t="s">
        <v>47</v>
      </c>
      <c r="F3258" s="1" t="s">
        <v>33</v>
      </c>
      <c r="G3258" s="2">
        <v>44279</v>
      </c>
      <c r="H3258" s="3">
        <v>0.75624999999999998</v>
      </c>
      <c r="I3258">
        <v>38872597</v>
      </c>
      <c r="J3258">
        <v>3</v>
      </c>
      <c r="K3258" s="1" t="s">
        <v>6921</v>
      </c>
      <c r="L3258">
        <v>0</v>
      </c>
      <c r="M3258" s="4">
        <v>3.8963935599999999</v>
      </c>
      <c r="N3258" s="5">
        <v>11072.52</v>
      </c>
      <c r="O3258" s="5">
        <f>IF(March_21[[#This Row],[WIN_OSE]]=0,('Summary Sheet'!$O$1)-('Summary Sheet'!$O$1*2%),-'Summary Sheet'!$O$1*(March_21[[#This Row],[BSP]]-1))</f>
        <v>1.96</v>
      </c>
    </row>
    <row r="3259" spans="1:15" x14ac:dyDescent="0.25">
      <c r="A3259">
        <v>181030893</v>
      </c>
      <c r="B3259" s="1" t="s">
        <v>16</v>
      </c>
      <c r="C3259" s="1" t="s">
        <v>3134</v>
      </c>
      <c r="D3259" s="1" t="s">
        <v>7045</v>
      </c>
      <c r="E3259" s="1" t="s">
        <v>32</v>
      </c>
      <c r="F3259" s="1" t="s">
        <v>33</v>
      </c>
      <c r="G3259" s="2">
        <v>44279</v>
      </c>
      <c r="H3259" s="3">
        <v>0.76944444444444449</v>
      </c>
      <c r="I3259">
        <v>36629795</v>
      </c>
      <c r="J3259">
        <v>6</v>
      </c>
      <c r="K3259" s="1" t="s">
        <v>3368</v>
      </c>
      <c r="L3259">
        <v>0</v>
      </c>
      <c r="M3259" s="4">
        <v>3.4</v>
      </c>
      <c r="N3259" s="5">
        <v>7206.22</v>
      </c>
      <c r="O3259" s="5">
        <f>IF(March_21[[#This Row],[WIN_OSE]]=0,('Summary Sheet'!$O$1)-('Summary Sheet'!$O$1*2%),-'Summary Sheet'!$O$1*(March_21[[#This Row],[BSP]]-1))</f>
        <v>1.96</v>
      </c>
    </row>
    <row r="3260" spans="1:15" x14ac:dyDescent="0.25">
      <c r="A3260">
        <v>181030895</v>
      </c>
      <c r="B3260" s="1" t="s">
        <v>16</v>
      </c>
      <c r="C3260" s="1" t="s">
        <v>3134</v>
      </c>
      <c r="D3260" s="1" t="s">
        <v>7045</v>
      </c>
      <c r="E3260" s="1" t="s">
        <v>32</v>
      </c>
      <c r="F3260" s="1" t="s">
        <v>33</v>
      </c>
      <c r="G3260" s="2">
        <v>44279</v>
      </c>
      <c r="H3260" s="3">
        <v>0.77986111111111112</v>
      </c>
      <c r="I3260">
        <v>37888895</v>
      </c>
      <c r="J3260">
        <v>4</v>
      </c>
      <c r="K3260" s="1" t="s">
        <v>4030</v>
      </c>
      <c r="L3260">
        <v>1</v>
      </c>
      <c r="M3260" s="4">
        <v>3.8718602196982737</v>
      </c>
      <c r="N3260" s="5">
        <v>9645.18</v>
      </c>
      <c r="O3260" s="5">
        <f>IF(March_21[[#This Row],[WIN_OSE]]=0,('Summary Sheet'!$O$1)-('Summary Sheet'!$O$1*2%),-'Summary Sheet'!$O$1*(March_21[[#This Row],[BSP]]-1))</f>
        <v>-5.7437204393965473</v>
      </c>
    </row>
    <row r="3261" spans="1:15" x14ac:dyDescent="0.25">
      <c r="A3261">
        <v>181030897</v>
      </c>
      <c r="B3261" s="1" t="s">
        <v>16</v>
      </c>
      <c r="C3261" s="1" t="s">
        <v>3134</v>
      </c>
      <c r="D3261" s="1" t="s">
        <v>7045</v>
      </c>
      <c r="E3261" s="1" t="s">
        <v>49</v>
      </c>
      <c r="F3261" s="1" t="s">
        <v>50</v>
      </c>
      <c r="G3261" s="2">
        <v>44279</v>
      </c>
      <c r="H3261" s="3">
        <v>0.79027777777777775</v>
      </c>
      <c r="I3261">
        <v>38843191</v>
      </c>
      <c r="J3261">
        <v>6</v>
      </c>
      <c r="K3261" s="1" t="s">
        <v>6692</v>
      </c>
      <c r="L3261">
        <v>0</v>
      </c>
      <c r="M3261" s="4">
        <v>3.9792363131406461</v>
      </c>
      <c r="N3261" s="5">
        <v>7976.08</v>
      </c>
      <c r="O3261" s="5">
        <f>IF(March_21[[#This Row],[WIN_OSE]]=0,('Summary Sheet'!$O$1)-('Summary Sheet'!$O$1*2%),-'Summary Sheet'!$O$1*(March_21[[#This Row],[BSP]]-1))</f>
        <v>1.96</v>
      </c>
    </row>
    <row r="3262" spans="1:15" x14ac:dyDescent="0.25">
      <c r="A3262">
        <v>181030899</v>
      </c>
      <c r="B3262" s="1" t="s">
        <v>16</v>
      </c>
      <c r="C3262" s="1" t="s">
        <v>3134</v>
      </c>
      <c r="D3262" s="1" t="s">
        <v>7045</v>
      </c>
      <c r="E3262" s="1" t="s">
        <v>75</v>
      </c>
      <c r="F3262" s="1" t="s">
        <v>50</v>
      </c>
      <c r="G3262" s="2">
        <v>44279</v>
      </c>
      <c r="H3262" s="3">
        <v>0.8041666666666667</v>
      </c>
      <c r="I3262">
        <v>38843188</v>
      </c>
      <c r="J3262">
        <v>5</v>
      </c>
      <c r="K3262" s="1" t="s">
        <v>6893</v>
      </c>
      <c r="L3262">
        <v>0</v>
      </c>
      <c r="M3262" s="4">
        <v>3.9985115285938084</v>
      </c>
      <c r="N3262" s="5">
        <v>6978.76</v>
      </c>
      <c r="O3262" s="5">
        <f>IF(March_21[[#This Row],[WIN_OSE]]=0,('Summary Sheet'!$O$1)-('Summary Sheet'!$O$1*2%),-'Summary Sheet'!$O$1*(March_21[[#This Row],[BSP]]-1))</f>
        <v>1.96</v>
      </c>
    </row>
    <row r="3263" spans="1:15" x14ac:dyDescent="0.25">
      <c r="A3263">
        <v>181030901</v>
      </c>
      <c r="B3263" s="1" t="s">
        <v>16</v>
      </c>
      <c r="C3263" s="1" t="s">
        <v>3134</v>
      </c>
      <c r="D3263" s="1" t="s">
        <v>7045</v>
      </c>
      <c r="E3263" s="1" t="s">
        <v>346</v>
      </c>
      <c r="F3263" s="1" t="s">
        <v>35</v>
      </c>
      <c r="G3263" s="2">
        <v>44279</v>
      </c>
      <c r="H3263" s="3">
        <v>0.81666666666666665</v>
      </c>
      <c r="I3263">
        <v>36627134</v>
      </c>
      <c r="J3263">
        <v>1</v>
      </c>
      <c r="K3263" s="1" t="s">
        <v>4060</v>
      </c>
      <c r="L3263">
        <v>0</v>
      </c>
      <c r="M3263" s="4">
        <v>4.4215271607556481</v>
      </c>
      <c r="N3263" s="5">
        <v>6299.42</v>
      </c>
      <c r="O3263" s="5">
        <f>IF(March_21[[#This Row],[WIN_OSE]]=0,('Summary Sheet'!$O$1)-('Summary Sheet'!$O$1*2%),-'Summary Sheet'!$O$1*(March_21[[#This Row],[BSP]]-1))</f>
        <v>1.96</v>
      </c>
    </row>
    <row r="3264" spans="1:15" x14ac:dyDescent="0.25">
      <c r="A3264">
        <v>181030903</v>
      </c>
      <c r="B3264" s="1" t="s">
        <v>16</v>
      </c>
      <c r="C3264" s="1" t="s">
        <v>3134</v>
      </c>
      <c r="D3264" s="1" t="s">
        <v>7045</v>
      </c>
      <c r="E3264" s="1" t="s">
        <v>55</v>
      </c>
      <c r="F3264" s="1" t="s">
        <v>35</v>
      </c>
      <c r="G3264" s="2">
        <v>44279</v>
      </c>
      <c r="H3264" s="3">
        <v>0.8305555555555556</v>
      </c>
      <c r="I3264">
        <v>37770274</v>
      </c>
      <c r="J3264">
        <v>3</v>
      </c>
      <c r="K3264" s="1" t="s">
        <v>4169</v>
      </c>
      <c r="L3264">
        <v>0</v>
      </c>
      <c r="M3264" s="4">
        <v>3.5025662039999998</v>
      </c>
      <c r="N3264" s="5">
        <v>15337.06</v>
      </c>
      <c r="O3264" s="5">
        <f>IF(March_21[[#This Row],[WIN_OSE]]=0,('Summary Sheet'!$O$1)-('Summary Sheet'!$O$1*2%),-'Summary Sheet'!$O$1*(March_21[[#This Row],[BSP]]-1))</f>
        <v>1.96</v>
      </c>
    </row>
    <row r="3265" spans="1:15" x14ac:dyDescent="0.25">
      <c r="A3265">
        <v>181030905</v>
      </c>
      <c r="B3265" s="1" t="s">
        <v>16</v>
      </c>
      <c r="C3265" s="1" t="s">
        <v>3134</v>
      </c>
      <c r="D3265" s="1" t="s">
        <v>7045</v>
      </c>
      <c r="E3265" s="1" t="s">
        <v>346</v>
      </c>
      <c r="F3265" s="1" t="s">
        <v>35</v>
      </c>
      <c r="G3265" s="2">
        <v>44279</v>
      </c>
      <c r="H3265" s="3">
        <v>0.84513888888888888</v>
      </c>
      <c r="I3265">
        <v>36801695</v>
      </c>
      <c r="J3265">
        <v>4</v>
      </c>
      <c r="K3265" s="1" t="s">
        <v>6329</v>
      </c>
      <c r="L3265">
        <v>1</v>
      </c>
      <c r="M3265" s="4">
        <v>3.6</v>
      </c>
      <c r="N3265" s="5">
        <v>11275.16</v>
      </c>
      <c r="O3265" s="5">
        <f>IF(March_21[[#This Row],[WIN_OSE]]=0,('Summary Sheet'!$O$1)-('Summary Sheet'!$O$1*2%),-'Summary Sheet'!$O$1*(March_21[[#This Row],[BSP]]-1))</f>
        <v>-5.2</v>
      </c>
    </row>
    <row r="3266" spans="1:15" x14ac:dyDescent="0.25">
      <c r="A3266">
        <v>181030907</v>
      </c>
      <c r="B3266" s="1" t="s">
        <v>16</v>
      </c>
      <c r="C3266" s="1" t="s">
        <v>3134</v>
      </c>
      <c r="D3266" s="1" t="s">
        <v>7045</v>
      </c>
      <c r="E3266" s="1" t="s">
        <v>64</v>
      </c>
      <c r="F3266" s="1" t="s">
        <v>35</v>
      </c>
      <c r="G3266" s="2">
        <v>44279</v>
      </c>
      <c r="H3266" s="3">
        <v>0.85972222222222228</v>
      </c>
      <c r="I3266">
        <v>26925485</v>
      </c>
      <c r="J3266">
        <v>1</v>
      </c>
      <c r="K3266" s="1" t="s">
        <v>6891</v>
      </c>
      <c r="L3266">
        <v>0</v>
      </c>
      <c r="M3266" s="4">
        <v>4.3263594001853196</v>
      </c>
      <c r="N3266" s="5">
        <v>4835.38</v>
      </c>
      <c r="O3266" s="5">
        <f>IF(March_21[[#This Row],[WIN_OSE]]=0,('Summary Sheet'!$O$1)-('Summary Sheet'!$O$1*2%),-'Summary Sheet'!$O$1*(March_21[[#This Row],[BSP]]-1))</f>
        <v>1.96</v>
      </c>
    </row>
    <row r="3267" spans="1:15" x14ac:dyDescent="0.25">
      <c r="A3267">
        <v>181030909</v>
      </c>
      <c r="B3267" s="1" t="s">
        <v>16</v>
      </c>
      <c r="C3267" s="1" t="s">
        <v>3134</v>
      </c>
      <c r="D3267" s="1" t="s">
        <v>7045</v>
      </c>
      <c r="E3267" s="1" t="s">
        <v>328</v>
      </c>
      <c r="F3267" s="1" t="s">
        <v>35</v>
      </c>
      <c r="G3267" s="2">
        <v>44279</v>
      </c>
      <c r="H3267" s="3">
        <v>0.87083333333333335</v>
      </c>
      <c r="I3267">
        <v>27337006</v>
      </c>
      <c r="J3267">
        <v>3</v>
      </c>
      <c r="K3267" s="1" t="s">
        <v>5845</v>
      </c>
      <c r="L3267">
        <v>1</v>
      </c>
      <c r="M3267" s="4">
        <v>4.2</v>
      </c>
      <c r="N3267" s="5">
        <v>5682.12</v>
      </c>
      <c r="O3267" s="5">
        <f>IF(March_21[[#This Row],[WIN_OSE]]=0,('Summary Sheet'!$O$1)-('Summary Sheet'!$O$1*2%),-'Summary Sheet'!$O$1*(March_21[[#This Row],[BSP]]-1))</f>
        <v>-6.4</v>
      </c>
    </row>
    <row r="3268" spans="1:15" x14ac:dyDescent="0.25">
      <c r="A3268">
        <v>181030911</v>
      </c>
      <c r="B3268" s="1" t="s">
        <v>16</v>
      </c>
      <c r="C3268" s="1" t="s">
        <v>3134</v>
      </c>
      <c r="D3268" s="1" t="s">
        <v>7045</v>
      </c>
      <c r="E3268" s="1" t="s">
        <v>27</v>
      </c>
      <c r="F3268" s="1" t="s">
        <v>50</v>
      </c>
      <c r="G3268" s="2">
        <v>44279</v>
      </c>
      <c r="H3268" s="3">
        <v>0.8833333333333333</v>
      </c>
      <c r="I3268">
        <v>26146125</v>
      </c>
      <c r="J3268">
        <v>2</v>
      </c>
      <c r="K3268" s="1" t="s">
        <v>6937</v>
      </c>
      <c r="L3268">
        <v>0</v>
      </c>
      <c r="M3268" s="4">
        <v>2.3883088156803391</v>
      </c>
      <c r="N3268" s="5">
        <v>12989.84</v>
      </c>
      <c r="O3268" s="5">
        <f>IF(March_21[[#This Row],[WIN_OSE]]=0,('Summary Sheet'!$O$1)-('Summary Sheet'!$O$1*2%),-'Summary Sheet'!$O$1*(March_21[[#This Row],[BSP]]-1))</f>
        <v>1.96</v>
      </c>
    </row>
    <row r="3269" spans="1:15" x14ac:dyDescent="0.25">
      <c r="A3269">
        <v>181030913</v>
      </c>
      <c r="B3269" s="1" t="s">
        <v>16</v>
      </c>
      <c r="C3269" s="1" t="s">
        <v>3134</v>
      </c>
      <c r="D3269" s="1" t="s">
        <v>7045</v>
      </c>
      <c r="E3269" s="1" t="s">
        <v>49</v>
      </c>
      <c r="F3269" s="1" t="s">
        <v>50</v>
      </c>
      <c r="G3269" s="2">
        <v>44279</v>
      </c>
      <c r="H3269" s="3">
        <v>0.89444444444444449</v>
      </c>
      <c r="I3269">
        <v>27497534</v>
      </c>
      <c r="J3269">
        <v>2</v>
      </c>
      <c r="K3269" s="1" t="s">
        <v>4615</v>
      </c>
      <c r="L3269">
        <v>1</v>
      </c>
      <c r="M3269" s="4">
        <v>3.5616625671242943</v>
      </c>
      <c r="N3269" s="5">
        <v>13513.64</v>
      </c>
      <c r="O3269" s="5">
        <f>IF(March_21[[#This Row],[WIN_OSE]]=0,('Summary Sheet'!$O$1)-('Summary Sheet'!$O$1*2%),-'Summary Sheet'!$O$1*(March_21[[#This Row],[BSP]]-1))</f>
        <v>-5.1233251342485886</v>
      </c>
    </row>
    <row r="3270" spans="1:15" x14ac:dyDescent="0.25">
      <c r="A3270">
        <v>181030970</v>
      </c>
      <c r="B3270" s="1" t="s">
        <v>19</v>
      </c>
      <c r="C3270" s="1" t="s">
        <v>3141</v>
      </c>
      <c r="D3270" s="1" t="s">
        <v>7045</v>
      </c>
      <c r="E3270" s="1" t="s">
        <v>39</v>
      </c>
      <c r="F3270" s="1" t="s">
        <v>36</v>
      </c>
      <c r="G3270" s="2">
        <v>44279</v>
      </c>
      <c r="H3270" s="3">
        <v>0.7680555555555556</v>
      </c>
      <c r="I3270">
        <v>38499346</v>
      </c>
      <c r="J3270">
        <v>6</v>
      </c>
      <c r="K3270" s="1" t="s">
        <v>5012</v>
      </c>
      <c r="L3270">
        <v>0</v>
      </c>
      <c r="M3270" s="4">
        <v>2.8733942347590338</v>
      </c>
      <c r="N3270" s="5">
        <v>13993.26</v>
      </c>
      <c r="O3270" s="5">
        <f>IF(March_21[[#This Row],[WIN_OSE]]=0,('Summary Sheet'!$O$1)-('Summary Sheet'!$O$1*2%),-'Summary Sheet'!$O$1*(March_21[[#This Row],[BSP]]-1))</f>
        <v>1.96</v>
      </c>
    </row>
    <row r="3271" spans="1:15" x14ac:dyDescent="0.25">
      <c r="A3271">
        <v>181030972</v>
      </c>
      <c r="B3271" s="1" t="s">
        <v>19</v>
      </c>
      <c r="C3271" s="1" t="s">
        <v>3141</v>
      </c>
      <c r="D3271" s="1" t="s">
        <v>7045</v>
      </c>
      <c r="E3271" s="1" t="s">
        <v>30</v>
      </c>
      <c r="F3271" s="1" t="s">
        <v>36</v>
      </c>
      <c r="G3271" s="2">
        <v>44279</v>
      </c>
      <c r="H3271" s="3">
        <v>0.77847222222222223</v>
      </c>
      <c r="I3271">
        <v>22466483</v>
      </c>
      <c r="J3271">
        <v>2</v>
      </c>
      <c r="K3271" s="1" t="s">
        <v>6856</v>
      </c>
      <c r="L3271">
        <v>0</v>
      </c>
      <c r="M3271" s="4">
        <v>4.1112809433617628</v>
      </c>
      <c r="N3271" s="5">
        <v>8392.98</v>
      </c>
      <c r="O3271" s="5">
        <f>IF(March_21[[#This Row],[WIN_OSE]]=0,('Summary Sheet'!$O$1)-('Summary Sheet'!$O$1*2%),-'Summary Sheet'!$O$1*(March_21[[#This Row],[BSP]]-1))</f>
        <v>1.96</v>
      </c>
    </row>
    <row r="3272" spans="1:15" x14ac:dyDescent="0.25">
      <c r="A3272">
        <v>181030974</v>
      </c>
      <c r="B3272" s="1" t="s">
        <v>19</v>
      </c>
      <c r="C3272" s="1" t="s">
        <v>3141</v>
      </c>
      <c r="D3272" s="1" t="s">
        <v>7045</v>
      </c>
      <c r="E3272" s="1" t="s">
        <v>43</v>
      </c>
      <c r="F3272" s="1" t="s">
        <v>36</v>
      </c>
      <c r="G3272" s="2">
        <v>44279</v>
      </c>
      <c r="H3272" s="3">
        <v>0.79097222222222219</v>
      </c>
      <c r="I3272">
        <v>37659093</v>
      </c>
      <c r="J3272">
        <v>1</v>
      </c>
      <c r="K3272" s="1" t="s">
        <v>5864</v>
      </c>
      <c r="L3272">
        <v>0</v>
      </c>
      <c r="M3272" s="4">
        <v>3.5</v>
      </c>
      <c r="N3272" s="5">
        <v>7111.58</v>
      </c>
      <c r="O3272" s="5">
        <f>IF(March_21[[#This Row],[WIN_OSE]]=0,('Summary Sheet'!$O$1)-('Summary Sheet'!$O$1*2%),-'Summary Sheet'!$O$1*(March_21[[#This Row],[BSP]]-1))</f>
        <v>1.96</v>
      </c>
    </row>
    <row r="3273" spans="1:15" x14ac:dyDescent="0.25">
      <c r="A3273">
        <v>181030976</v>
      </c>
      <c r="B3273" s="1" t="s">
        <v>19</v>
      </c>
      <c r="C3273" s="1" t="s">
        <v>3141</v>
      </c>
      <c r="D3273" s="1" t="s">
        <v>7045</v>
      </c>
      <c r="E3273" s="1" t="s">
        <v>32</v>
      </c>
      <c r="F3273" s="1" t="s">
        <v>36</v>
      </c>
      <c r="G3273" s="2">
        <v>44279</v>
      </c>
      <c r="H3273" s="3">
        <v>0.80277777777777781</v>
      </c>
      <c r="I3273">
        <v>28602067</v>
      </c>
      <c r="J3273">
        <v>1</v>
      </c>
      <c r="K3273" s="1" t="s">
        <v>5863</v>
      </c>
      <c r="L3273">
        <v>0</v>
      </c>
      <c r="M3273" s="4">
        <v>4.2</v>
      </c>
      <c r="N3273" s="5">
        <v>5450.14</v>
      </c>
      <c r="O3273" s="5">
        <f>IF(March_21[[#This Row],[WIN_OSE]]=0,('Summary Sheet'!$O$1)-('Summary Sheet'!$O$1*2%),-'Summary Sheet'!$O$1*(March_21[[#This Row],[BSP]]-1))</f>
        <v>1.96</v>
      </c>
    </row>
    <row r="3274" spans="1:15" x14ac:dyDescent="0.25">
      <c r="A3274">
        <v>181030980</v>
      </c>
      <c r="B3274" s="1" t="s">
        <v>19</v>
      </c>
      <c r="C3274" s="1" t="s">
        <v>3141</v>
      </c>
      <c r="D3274" s="1" t="s">
        <v>7045</v>
      </c>
      <c r="E3274" s="1" t="s">
        <v>47</v>
      </c>
      <c r="F3274" s="1" t="s">
        <v>36</v>
      </c>
      <c r="G3274" s="2">
        <v>44279</v>
      </c>
      <c r="H3274" s="3">
        <v>0.82708333333333328</v>
      </c>
      <c r="I3274">
        <v>27494700</v>
      </c>
      <c r="J3274">
        <v>6</v>
      </c>
      <c r="K3274" s="1" t="s">
        <v>5861</v>
      </c>
      <c r="L3274">
        <v>0</v>
      </c>
      <c r="M3274" s="4">
        <v>3.6</v>
      </c>
      <c r="N3274" s="5">
        <v>9077.2199999999993</v>
      </c>
      <c r="O3274" s="5">
        <f>IF(March_21[[#This Row],[WIN_OSE]]=0,('Summary Sheet'!$O$1)-('Summary Sheet'!$O$1*2%),-'Summary Sheet'!$O$1*(March_21[[#This Row],[BSP]]-1))</f>
        <v>1.96</v>
      </c>
    </row>
    <row r="3275" spans="1:15" x14ac:dyDescent="0.25">
      <c r="A3275">
        <v>181030982</v>
      </c>
      <c r="B3275" s="1" t="s">
        <v>19</v>
      </c>
      <c r="C3275" s="1" t="s">
        <v>3141</v>
      </c>
      <c r="D3275" s="1" t="s">
        <v>7045</v>
      </c>
      <c r="E3275" s="1" t="s">
        <v>47</v>
      </c>
      <c r="F3275" s="1" t="s">
        <v>36</v>
      </c>
      <c r="G3275" s="2">
        <v>44279</v>
      </c>
      <c r="H3275" s="3">
        <v>0.83750000000000002</v>
      </c>
      <c r="I3275">
        <v>28223466</v>
      </c>
      <c r="J3275">
        <v>1</v>
      </c>
      <c r="K3275" s="1" t="s">
        <v>3415</v>
      </c>
      <c r="L3275">
        <v>0</v>
      </c>
      <c r="M3275" s="4">
        <v>3.95</v>
      </c>
      <c r="N3275" s="5">
        <v>9186.5</v>
      </c>
      <c r="O3275" s="5">
        <f>IF(March_21[[#This Row],[WIN_OSE]]=0,('Summary Sheet'!$O$1)-('Summary Sheet'!$O$1*2%),-'Summary Sheet'!$O$1*(March_21[[#This Row],[BSP]]-1))</f>
        <v>1.96</v>
      </c>
    </row>
    <row r="3276" spans="1:15" x14ac:dyDescent="0.25">
      <c r="A3276">
        <v>181030984</v>
      </c>
      <c r="B3276" s="1" t="s">
        <v>19</v>
      </c>
      <c r="C3276" s="1" t="s">
        <v>3141</v>
      </c>
      <c r="D3276" s="1" t="s">
        <v>7045</v>
      </c>
      <c r="E3276" s="1" t="s">
        <v>41</v>
      </c>
      <c r="F3276" s="1" t="s">
        <v>36</v>
      </c>
      <c r="G3276" s="2">
        <v>44279</v>
      </c>
      <c r="H3276" s="3">
        <v>0.84791666666666665</v>
      </c>
      <c r="I3276">
        <v>38305586</v>
      </c>
      <c r="J3276">
        <v>1</v>
      </c>
      <c r="K3276" s="1" t="s">
        <v>4018</v>
      </c>
      <c r="L3276">
        <v>0</v>
      </c>
      <c r="M3276" s="4">
        <v>3.3839098779999999</v>
      </c>
      <c r="N3276" s="5">
        <v>9583</v>
      </c>
      <c r="O3276" s="5">
        <f>IF(March_21[[#This Row],[WIN_OSE]]=0,('Summary Sheet'!$O$1)-('Summary Sheet'!$O$1*2%),-'Summary Sheet'!$O$1*(March_21[[#This Row],[BSP]]-1))</f>
        <v>1.96</v>
      </c>
    </row>
    <row r="3277" spans="1:15" x14ac:dyDescent="0.25">
      <c r="A3277">
        <v>181030986</v>
      </c>
      <c r="B3277" s="1" t="s">
        <v>19</v>
      </c>
      <c r="C3277" s="1" t="s">
        <v>3141</v>
      </c>
      <c r="D3277" s="1" t="s">
        <v>7045</v>
      </c>
      <c r="E3277" s="1" t="s">
        <v>43</v>
      </c>
      <c r="F3277" s="1" t="s">
        <v>36</v>
      </c>
      <c r="G3277" s="2">
        <v>44279</v>
      </c>
      <c r="H3277" s="3">
        <v>0.85833333333333328</v>
      </c>
      <c r="I3277">
        <v>26750113</v>
      </c>
      <c r="J3277">
        <v>1</v>
      </c>
      <c r="K3277" s="1" t="s">
        <v>4999</v>
      </c>
      <c r="L3277">
        <v>0</v>
      </c>
      <c r="M3277" s="4">
        <v>4.6103403352713235</v>
      </c>
      <c r="N3277" s="5">
        <v>12229.64</v>
      </c>
      <c r="O3277" s="5">
        <f>IF(March_21[[#This Row],[WIN_OSE]]=0,('Summary Sheet'!$O$1)-('Summary Sheet'!$O$1*2%),-'Summary Sheet'!$O$1*(March_21[[#This Row],[BSP]]-1))</f>
        <v>1.96</v>
      </c>
    </row>
    <row r="3278" spans="1:15" x14ac:dyDescent="0.25">
      <c r="A3278">
        <v>181030988</v>
      </c>
      <c r="B3278" s="1" t="s">
        <v>19</v>
      </c>
      <c r="C3278" s="1" t="s">
        <v>3141</v>
      </c>
      <c r="D3278" s="1" t="s">
        <v>7045</v>
      </c>
      <c r="E3278" s="1" t="s">
        <v>20</v>
      </c>
      <c r="F3278" s="1" t="s">
        <v>36</v>
      </c>
      <c r="G3278" s="2">
        <v>44279</v>
      </c>
      <c r="H3278" s="3">
        <v>0.86944444444444446</v>
      </c>
      <c r="I3278">
        <v>38681623</v>
      </c>
      <c r="J3278">
        <v>3</v>
      </c>
      <c r="K3278" s="1" t="s">
        <v>5858</v>
      </c>
      <c r="L3278">
        <v>0</v>
      </c>
      <c r="M3278" s="4">
        <v>2.8047984723926302</v>
      </c>
      <c r="N3278" s="5">
        <v>20608.259999999998</v>
      </c>
      <c r="O3278" s="5">
        <f>IF(March_21[[#This Row],[WIN_OSE]]=0,('Summary Sheet'!$O$1)-('Summary Sheet'!$O$1*2%),-'Summary Sheet'!$O$1*(March_21[[#This Row],[BSP]]-1))</f>
        <v>1.96</v>
      </c>
    </row>
    <row r="3279" spans="1:15" x14ac:dyDescent="0.25">
      <c r="A3279">
        <v>181030990</v>
      </c>
      <c r="B3279" s="1" t="s">
        <v>19</v>
      </c>
      <c r="C3279" s="1" t="s">
        <v>3141</v>
      </c>
      <c r="D3279" s="1" t="s">
        <v>7045</v>
      </c>
      <c r="E3279" s="1" t="s">
        <v>47</v>
      </c>
      <c r="F3279" s="1" t="s">
        <v>36</v>
      </c>
      <c r="G3279" s="2">
        <v>44279</v>
      </c>
      <c r="H3279" s="3">
        <v>0.88263888888888886</v>
      </c>
      <c r="I3279">
        <v>38809075</v>
      </c>
      <c r="J3279">
        <v>3</v>
      </c>
      <c r="K3279" s="1" t="s">
        <v>6857</v>
      </c>
      <c r="L3279">
        <v>1</v>
      </c>
      <c r="M3279" s="4">
        <v>2.7387007300000001</v>
      </c>
      <c r="N3279" s="5">
        <v>26829.24</v>
      </c>
      <c r="O3279" s="5">
        <f>IF(March_21[[#This Row],[WIN_OSE]]=0,('Summary Sheet'!$O$1)-('Summary Sheet'!$O$1*2%),-'Summary Sheet'!$O$1*(March_21[[#This Row],[BSP]]-1))</f>
        <v>-3.4774014600000003</v>
      </c>
    </row>
    <row r="3280" spans="1:15" x14ac:dyDescent="0.25">
      <c r="A3280">
        <v>181030992</v>
      </c>
      <c r="B3280" s="1" t="s">
        <v>19</v>
      </c>
      <c r="C3280" s="1" t="s">
        <v>3141</v>
      </c>
      <c r="D3280" s="1" t="s">
        <v>7045</v>
      </c>
      <c r="E3280" s="1" t="s">
        <v>39</v>
      </c>
      <c r="F3280" s="1" t="s">
        <v>36</v>
      </c>
      <c r="G3280" s="2">
        <v>44279</v>
      </c>
      <c r="H3280" s="3">
        <v>0.8930555555555556</v>
      </c>
      <c r="I3280">
        <v>21027022</v>
      </c>
      <c r="J3280">
        <v>1</v>
      </c>
      <c r="K3280" s="1" t="s">
        <v>4017</v>
      </c>
      <c r="L3280">
        <v>0</v>
      </c>
      <c r="M3280" s="4">
        <v>3.9694229232916403</v>
      </c>
      <c r="N3280" s="5">
        <v>7009.98</v>
      </c>
      <c r="O3280" s="5">
        <f>IF(March_21[[#This Row],[WIN_OSE]]=0,('Summary Sheet'!$O$1)-('Summary Sheet'!$O$1*2%),-'Summary Sheet'!$O$1*(March_21[[#This Row],[BSP]]-1))</f>
        <v>1.96</v>
      </c>
    </row>
    <row r="3281" spans="1:15" x14ac:dyDescent="0.25">
      <c r="A3281">
        <v>181032598</v>
      </c>
      <c r="B3281" s="1" t="s">
        <v>16</v>
      </c>
      <c r="C3281" s="1" t="s">
        <v>3119</v>
      </c>
      <c r="D3281" s="1" t="s">
        <v>7045</v>
      </c>
      <c r="E3281" s="1" t="s">
        <v>24</v>
      </c>
      <c r="F3281" s="1" t="s">
        <v>25</v>
      </c>
      <c r="G3281" s="2">
        <v>44279</v>
      </c>
      <c r="H3281" s="3">
        <v>0.76180555555555551</v>
      </c>
      <c r="I3281">
        <v>38929467</v>
      </c>
      <c r="J3281">
        <v>1</v>
      </c>
      <c r="K3281" s="1" t="s">
        <v>6983</v>
      </c>
      <c r="L3281">
        <v>0</v>
      </c>
      <c r="M3281" s="4">
        <v>2.8270481737897786</v>
      </c>
      <c r="N3281" s="5">
        <v>13550.96</v>
      </c>
      <c r="O3281" s="5">
        <f>IF(March_21[[#This Row],[WIN_OSE]]=0,('Summary Sheet'!$O$1)-('Summary Sheet'!$O$1*2%),-'Summary Sheet'!$O$1*(March_21[[#This Row],[BSP]]-1))</f>
        <v>1.96</v>
      </c>
    </row>
    <row r="3282" spans="1:15" x14ac:dyDescent="0.25">
      <c r="A3282">
        <v>181032600</v>
      </c>
      <c r="B3282" s="1" t="s">
        <v>16</v>
      </c>
      <c r="C3282" s="1" t="s">
        <v>3119</v>
      </c>
      <c r="D3282" s="1" t="s">
        <v>7045</v>
      </c>
      <c r="E3282" s="1" t="s">
        <v>39</v>
      </c>
      <c r="F3282" s="1" t="s">
        <v>25</v>
      </c>
      <c r="G3282" s="2">
        <v>44279</v>
      </c>
      <c r="H3282" s="3">
        <v>0.7729166666666667</v>
      </c>
      <c r="I3282">
        <v>36799214</v>
      </c>
      <c r="J3282">
        <v>2</v>
      </c>
      <c r="K3282" s="1" t="s">
        <v>928</v>
      </c>
      <c r="L3282">
        <v>0</v>
      </c>
      <c r="M3282" s="4">
        <v>5</v>
      </c>
      <c r="N3282" s="5">
        <v>7274.96</v>
      </c>
      <c r="O3282" s="5">
        <f>IF(March_21[[#This Row],[WIN_OSE]]=0,('Summary Sheet'!$O$1)-('Summary Sheet'!$O$1*2%),-'Summary Sheet'!$O$1*(March_21[[#This Row],[BSP]]-1))</f>
        <v>1.96</v>
      </c>
    </row>
    <row r="3283" spans="1:15" x14ac:dyDescent="0.25">
      <c r="A3283">
        <v>181032602</v>
      </c>
      <c r="B3283" s="1" t="s">
        <v>16</v>
      </c>
      <c r="C3283" s="1" t="s">
        <v>3119</v>
      </c>
      <c r="D3283" s="1" t="s">
        <v>7045</v>
      </c>
      <c r="E3283" s="1" t="s">
        <v>41</v>
      </c>
      <c r="F3283" s="1" t="s">
        <v>25</v>
      </c>
      <c r="G3283" s="2">
        <v>44279</v>
      </c>
      <c r="H3283" s="3">
        <v>0.78333333333333333</v>
      </c>
      <c r="I3283">
        <v>38929469</v>
      </c>
      <c r="J3283">
        <v>6</v>
      </c>
      <c r="K3283" s="1" t="s">
        <v>6984</v>
      </c>
      <c r="L3283">
        <v>0</v>
      </c>
      <c r="M3283" s="4">
        <v>4.7</v>
      </c>
      <c r="N3283" s="5">
        <v>5559.38</v>
      </c>
      <c r="O3283" s="5">
        <f>IF(March_21[[#This Row],[WIN_OSE]]=0,('Summary Sheet'!$O$1)-('Summary Sheet'!$O$1*2%),-'Summary Sheet'!$O$1*(March_21[[#This Row],[BSP]]-1))</f>
        <v>1.96</v>
      </c>
    </row>
    <row r="3284" spans="1:15" x14ac:dyDescent="0.25">
      <c r="A3284">
        <v>181032604</v>
      </c>
      <c r="B3284" s="1" t="s">
        <v>16</v>
      </c>
      <c r="C3284" s="1" t="s">
        <v>3119</v>
      </c>
      <c r="D3284" s="1" t="s">
        <v>7045</v>
      </c>
      <c r="E3284" s="1" t="s">
        <v>75</v>
      </c>
      <c r="F3284" s="1" t="s">
        <v>28</v>
      </c>
      <c r="G3284" s="2">
        <v>44279</v>
      </c>
      <c r="H3284" s="3">
        <v>0.79652777777777772</v>
      </c>
      <c r="I3284">
        <v>20433849</v>
      </c>
      <c r="J3284">
        <v>4</v>
      </c>
      <c r="K3284" s="1" t="s">
        <v>922</v>
      </c>
      <c r="L3284">
        <v>0</v>
      </c>
      <c r="M3284" s="4">
        <v>4.3</v>
      </c>
      <c r="N3284" s="5">
        <v>6702.74</v>
      </c>
      <c r="O3284" s="5">
        <f>IF(March_21[[#This Row],[WIN_OSE]]=0,('Summary Sheet'!$O$1)-('Summary Sheet'!$O$1*2%),-'Summary Sheet'!$O$1*(March_21[[#This Row],[BSP]]-1))</f>
        <v>1.96</v>
      </c>
    </row>
    <row r="3285" spans="1:15" x14ac:dyDescent="0.25">
      <c r="A3285">
        <v>181032606</v>
      </c>
      <c r="B3285" s="1" t="s">
        <v>16</v>
      </c>
      <c r="C3285" s="1" t="s">
        <v>3119</v>
      </c>
      <c r="D3285" s="1" t="s">
        <v>7045</v>
      </c>
      <c r="E3285" s="1" t="s">
        <v>24</v>
      </c>
      <c r="F3285" s="1" t="s">
        <v>25</v>
      </c>
      <c r="G3285" s="2">
        <v>44279</v>
      </c>
      <c r="H3285" s="3">
        <v>0.80833333333333335</v>
      </c>
      <c r="I3285">
        <v>35164556</v>
      </c>
      <c r="J3285">
        <v>2</v>
      </c>
      <c r="K3285" s="1" t="s">
        <v>6289</v>
      </c>
      <c r="L3285">
        <v>1</v>
      </c>
      <c r="M3285" s="4">
        <v>2.3912740060000002</v>
      </c>
      <c r="N3285" s="5">
        <v>32523.78</v>
      </c>
      <c r="O3285" s="5">
        <f>IF(March_21[[#This Row],[WIN_OSE]]=0,('Summary Sheet'!$O$1)-('Summary Sheet'!$O$1*2%),-'Summary Sheet'!$O$1*(March_21[[#This Row],[BSP]]-1))</f>
        <v>-2.7825480120000003</v>
      </c>
    </row>
    <row r="3286" spans="1:15" x14ac:dyDescent="0.25">
      <c r="A3286">
        <v>181032608</v>
      </c>
      <c r="B3286" s="1" t="s">
        <v>16</v>
      </c>
      <c r="C3286" s="1" t="s">
        <v>3119</v>
      </c>
      <c r="D3286" s="1" t="s">
        <v>7045</v>
      </c>
      <c r="E3286" s="1" t="s">
        <v>314</v>
      </c>
      <c r="F3286" s="1" t="s">
        <v>61</v>
      </c>
      <c r="G3286" s="2">
        <v>44279</v>
      </c>
      <c r="H3286" s="3">
        <v>0.82222222222222219</v>
      </c>
      <c r="I3286">
        <v>28618453</v>
      </c>
      <c r="J3286">
        <v>2</v>
      </c>
      <c r="K3286" s="1" t="s">
        <v>6760</v>
      </c>
      <c r="L3286">
        <v>0</v>
      </c>
      <c r="M3286" s="4">
        <v>2.5695511736027399</v>
      </c>
      <c r="N3286" s="5">
        <v>18394.68</v>
      </c>
      <c r="O3286" s="5">
        <f>IF(March_21[[#This Row],[WIN_OSE]]=0,('Summary Sheet'!$O$1)-('Summary Sheet'!$O$1*2%),-'Summary Sheet'!$O$1*(March_21[[#This Row],[BSP]]-1))</f>
        <v>1.96</v>
      </c>
    </row>
    <row r="3287" spans="1:15" x14ac:dyDescent="0.25">
      <c r="A3287">
        <v>181032610</v>
      </c>
      <c r="B3287" s="1" t="s">
        <v>16</v>
      </c>
      <c r="C3287" s="1" t="s">
        <v>3119</v>
      </c>
      <c r="D3287" s="1" t="s">
        <v>7045</v>
      </c>
      <c r="E3287" s="1" t="s">
        <v>24</v>
      </c>
      <c r="F3287" s="1" t="s">
        <v>25</v>
      </c>
      <c r="G3287" s="2">
        <v>44279</v>
      </c>
      <c r="H3287" s="3">
        <v>0.8354166666666667</v>
      </c>
      <c r="I3287">
        <v>36280757</v>
      </c>
      <c r="J3287">
        <v>3</v>
      </c>
      <c r="K3287" s="1" t="s">
        <v>304</v>
      </c>
      <c r="L3287">
        <v>0</v>
      </c>
      <c r="M3287" s="4">
        <v>3.45</v>
      </c>
      <c r="N3287" s="5">
        <v>17335.14</v>
      </c>
      <c r="O3287" s="5">
        <f>IF(March_21[[#This Row],[WIN_OSE]]=0,('Summary Sheet'!$O$1)-('Summary Sheet'!$O$1*2%),-'Summary Sheet'!$O$1*(March_21[[#This Row],[BSP]]-1))</f>
        <v>1.96</v>
      </c>
    </row>
    <row r="3288" spans="1:15" x14ac:dyDescent="0.25">
      <c r="A3288">
        <v>181032612</v>
      </c>
      <c r="B3288" s="1" t="s">
        <v>16</v>
      </c>
      <c r="C3288" s="1" t="s">
        <v>3119</v>
      </c>
      <c r="D3288" s="1" t="s">
        <v>7045</v>
      </c>
      <c r="E3288" s="1" t="s">
        <v>27</v>
      </c>
      <c r="F3288" s="1" t="s">
        <v>28</v>
      </c>
      <c r="G3288" s="2">
        <v>44279</v>
      </c>
      <c r="H3288" s="3">
        <v>0.84930555555555554</v>
      </c>
      <c r="I3288">
        <v>36628508</v>
      </c>
      <c r="J3288">
        <v>1</v>
      </c>
      <c r="K3288" s="1" t="s">
        <v>4383</v>
      </c>
      <c r="L3288">
        <v>0</v>
      </c>
      <c r="M3288" s="4">
        <v>4.3</v>
      </c>
      <c r="N3288" s="5">
        <v>7060.3</v>
      </c>
      <c r="O3288" s="5">
        <f>IF(March_21[[#This Row],[WIN_OSE]]=0,('Summary Sheet'!$O$1)-('Summary Sheet'!$O$1*2%),-'Summary Sheet'!$O$1*(March_21[[#This Row],[BSP]]-1))</f>
        <v>1.96</v>
      </c>
    </row>
    <row r="3289" spans="1:15" x14ac:dyDescent="0.25">
      <c r="A3289">
        <v>181032614</v>
      </c>
      <c r="B3289" s="1" t="s">
        <v>16</v>
      </c>
      <c r="C3289" s="1" t="s">
        <v>3119</v>
      </c>
      <c r="D3289" s="1" t="s">
        <v>7045</v>
      </c>
      <c r="E3289" s="1" t="s">
        <v>41</v>
      </c>
      <c r="F3289" s="1" t="s">
        <v>25</v>
      </c>
      <c r="G3289" s="2">
        <v>44279</v>
      </c>
      <c r="H3289" s="3">
        <v>0.86319444444444449</v>
      </c>
      <c r="I3289">
        <v>36846870</v>
      </c>
      <c r="J3289">
        <v>4</v>
      </c>
      <c r="K3289" s="1" t="s">
        <v>1275</v>
      </c>
      <c r="L3289">
        <v>0</v>
      </c>
      <c r="M3289" s="4">
        <v>3.647001292793286</v>
      </c>
      <c r="N3289" s="5">
        <v>12180.08</v>
      </c>
      <c r="O3289" s="5">
        <f>IF(March_21[[#This Row],[WIN_OSE]]=0,('Summary Sheet'!$O$1)-('Summary Sheet'!$O$1*2%),-'Summary Sheet'!$O$1*(March_21[[#This Row],[BSP]]-1))</f>
        <v>1.96</v>
      </c>
    </row>
    <row r="3290" spans="1:15" x14ac:dyDescent="0.25">
      <c r="A3290">
        <v>181032616</v>
      </c>
      <c r="B3290" s="1" t="s">
        <v>16</v>
      </c>
      <c r="C3290" s="1" t="s">
        <v>3119</v>
      </c>
      <c r="D3290" s="1" t="s">
        <v>7045</v>
      </c>
      <c r="E3290" s="1" t="s">
        <v>39</v>
      </c>
      <c r="F3290" s="1" t="s">
        <v>25</v>
      </c>
      <c r="G3290" s="2">
        <v>44279</v>
      </c>
      <c r="H3290" s="3">
        <v>0.87638888888888888</v>
      </c>
      <c r="I3290">
        <v>35324567</v>
      </c>
      <c r="J3290">
        <v>6</v>
      </c>
      <c r="K3290" s="1" t="s">
        <v>4422</v>
      </c>
      <c r="L3290">
        <v>0</v>
      </c>
      <c r="M3290" s="4">
        <v>3.4884633646994923</v>
      </c>
      <c r="N3290" s="5">
        <v>8415.08</v>
      </c>
      <c r="O3290" s="5">
        <f>IF(March_21[[#This Row],[WIN_OSE]]=0,('Summary Sheet'!$O$1)-('Summary Sheet'!$O$1*2%),-'Summary Sheet'!$O$1*(March_21[[#This Row],[BSP]]-1))</f>
        <v>1.96</v>
      </c>
    </row>
    <row r="3291" spans="1:15" x14ac:dyDescent="0.25">
      <c r="A3291">
        <v>181032618</v>
      </c>
      <c r="B3291" s="1" t="s">
        <v>16</v>
      </c>
      <c r="C3291" s="1" t="s">
        <v>3119</v>
      </c>
      <c r="D3291" s="1" t="s">
        <v>7045</v>
      </c>
      <c r="E3291" s="1" t="s">
        <v>24</v>
      </c>
      <c r="F3291" s="1" t="s">
        <v>25</v>
      </c>
      <c r="G3291" s="2">
        <v>44279</v>
      </c>
      <c r="H3291" s="3">
        <v>0.88749999999999996</v>
      </c>
      <c r="I3291">
        <v>38917769</v>
      </c>
      <c r="J3291">
        <v>4</v>
      </c>
      <c r="K3291" s="1" t="s">
        <v>6985</v>
      </c>
      <c r="L3291">
        <v>0</v>
      </c>
      <c r="M3291" s="4">
        <v>4.0833191449999999</v>
      </c>
      <c r="N3291" s="5">
        <v>5975.48</v>
      </c>
      <c r="O3291" s="5">
        <f>IF(March_21[[#This Row],[WIN_OSE]]=0,('Summary Sheet'!$O$1)-('Summary Sheet'!$O$1*2%),-'Summary Sheet'!$O$1*(March_21[[#This Row],[BSP]]-1))</f>
        <v>1.96</v>
      </c>
    </row>
    <row r="3292" spans="1:15" x14ac:dyDescent="0.25">
      <c r="A3292">
        <v>181074515</v>
      </c>
      <c r="B3292" s="1" t="s">
        <v>23</v>
      </c>
      <c r="C3292" s="1" t="s">
        <v>3120</v>
      </c>
      <c r="D3292" s="1" t="s">
        <v>7046</v>
      </c>
      <c r="E3292" s="1" t="s">
        <v>41</v>
      </c>
      <c r="F3292" s="1" t="s">
        <v>31</v>
      </c>
      <c r="G3292" s="2">
        <v>44280</v>
      </c>
      <c r="H3292" s="3">
        <v>0.45347222222222222</v>
      </c>
      <c r="I3292">
        <v>36259421</v>
      </c>
      <c r="J3292">
        <v>6</v>
      </c>
      <c r="K3292" s="1" t="s">
        <v>6308</v>
      </c>
      <c r="L3292">
        <v>1</v>
      </c>
      <c r="M3292" s="4">
        <v>4.0999999999999996</v>
      </c>
      <c r="N3292" s="5">
        <v>3845.02</v>
      </c>
      <c r="O3292" s="5">
        <f>IF(March_21[[#This Row],[WIN_OSE]]=0,('Summary Sheet'!$O$1)-('Summary Sheet'!$O$1*2%),-'Summary Sheet'!$O$1*(March_21[[#This Row],[BSP]]-1))</f>
        <v>-6.1999999999999993</v>
      </c>
    </row>
    <row r="3293" spans="1:15" x14ac:dyDescent="0.25">
      <c r="A3293">
        <v>181074517</v>
      </c>
      <c r="B3293" s="1" t="s">
        <v>23</v>
      </c>
      <c r="C3293" s="1" t="s">
        <v>3120</v>
      </c>
      <c r="D3293" s="1" t="s">
        <v>7046</v>
      </c>
      <c r="E3293" s="1" t="s">
        <v>20</v>
      </c>
      <c r="F3293" s="1" t="s">
        <v>31</v>
      </c>
      <c r="G3293" s="2">
        <v>44280</v>
      </c>
      <c r="H3293" s="3">
        <v>0.46458333333333335</v>
      </c>
      <c r="I3293">
        <v>37156769</v>
      </c>
      <c r="J3293">
        <v>1</v>
      </c>
      <c r="K3293" s="1" t="s">
        <v>5248</v>
      </c>
      <c r="L3293">
        <v>1</v>
      </c>
      <c r="M3293" s="4">
        <v>2.5</v>
      </c>
      <c r="N3293" s="5">
        <v>10693.18</v>
      </c>
      <c r="O3293" s="5">
        <f>IF(March_21[[#This Row],[WIN_OSE]]=0,('Summary Sheet'!$O$1)-('Summary Sheet'!$O$1*2%),-'Summary Sheet'!$O$1*(March_21[[#This Row],[BSP]]-1))</f>
        <v>-3</v>
      </c>
    </row>
    <row r="3294" spans="1:15" x14ac:dyDescent="0.25">
      <c r="A3294">
        <v>181074519</v>
      </c>
      <c r="B3294" s="1" t="s">
        <v>23</v>
      </c>
      <c r="C3294" s="1" t="s">
        <v>3120</v>
      </c>
      <c r="D3294" s="1" t="s">
        <v>7046</v>
      </c>
      <c r="E3294" s="1" t="s">
        <v>30</v>
      </c>
      <c r="F3294" s="1" t="s">
        <v>31</v>
      </c>
      <c r="G3294" s="2">
        <v>44280</v>
      </c>
      <c r="H3294" s="3">
        <v>0.47499999999999998</v>
      </c>
      <c r="I3294">
        <v>36717000</v>
      </c>
      <c r="J3294">
        <v>2</v>
      </c>
      <c r="K3294" s="1" t="s">
        <v>173</v>
      </c>
      <c r="L3294">
        <v>1</v>
      </c>
      <c r="M3294" s="4">
        <v>4</v>
      </c>
      <c r="N3294" s="5">
        <v>5134.4799999999996</v>
      </c>
      <c r="O3294" s="5">
        <f>IF(March_21[[#This Row],[WIN_OSE]]=0,('Summary Sheet'!$O$1)-('Summary Sheet'!$O$1*2%),-'Summary Sheet'!$O$1*(March_21[[#This Row],[BSP]]-1))</f>
        <v>-6</v>
      </c>
    </row>
    <row r="3295" spans="1:15" x14ac:dyDescent="0.25">
      <c r="A3295">
        <v>181074521</v>
      </c>
      <c r="B3295" s="1" t="s">
        <v>23</v>
      </c>
      <c r="C3295" s="1" t="s">
        <v>3120</v>
      </c>
      <c r="D3295" s="1" t="s">
        <v>7046</v>
      </c>
      <c r="E3295" s="1" t="s">
        <v>39</v>
      </c>
      <c r="F3295" s="1" t="s">
        <v>31</v>
      </c>
      <c r="G3295" s="2">
        <v>44280</v>
      </c>
      <c r="H3295" s="3">
        <v>0.48541666666666666</v>
      </c>
      <c r="I3295">
        <v>38218980</v>
      </c>
      <c r="J3295">
        <v>3</v>
      </c>
      <c r="K3295" s="1" t="s">
        <v>5358</v>
      </c>
      <c r="L3295">
        <v>1</v>
      </c>
      <c r="M3295" s="4">
        <v>3.4284829824541352</v>
      </c>
      <c r="N3295" s="5">
        <v>9147.5400000000009</v>
      </c>
      <c r="O3295" s="5">
        <f>IF(March_21[[#This Row],[WIN_OSE]]=0,('Summary Sheet'!$O$1)-('Summary Sheet'!$O$1*2%),-'Summary Sheet'!$O$1*(March_21[[#This Row],[BSP]]-1))</f>
        <v>-4.8569659649082704</v>
      </c>
    </row>
    <row r="3296" spans="1:15" x14ac:dyDescent="0.25">
      <c r="A3296">
        <v>181074523</v>
      </c>
      <c r="B3296" s="1" t="s">
        <v>23</v>
      </c>
      <c r="C3296" s="1" t="s">
        <v>3120</v>
      </c>
      <c r="D3296" s="1" t="s">
        <v>7046</v>
      </c>
      <c r="E3296" s="1" t="s">
        <v>39</v>
      </c>
      <c r="F3296" s="1" t="s">
        <v>31</v>
      </c>
      <c r="G3296" s="2">
        <v>44280</v>
      </c>
      <c r="H3296" s="3">
        <v>0.49583333333333335</v>
      </c>
      <c r="I3296">
        <v>38444488</v>
      </c>
      <c r="J3296">
        <v>3</v>
      </c>
      <c r="K3296" s="1" t="s">
        <v>3655</v>
      </c>
      <c r="L3296">
        <v>1</v>
      </c>
      <c r="M3296" s="4">
        <v>1.7785416574870676</v>
      </c>
      <c r="N3296" s="5">
        <v>21513.68</v>
      </c>
      <c r="O3296" s="5">
        <f>IF(March_21[[#This Row],[WIN_OSE]]=0,('Summary Sheet'!$O$1)-('Summary Sheet'!$O$1*2%),-'Summary Sheet'!$O$1*(March_21[[#This Row],[BSP]]-1))</f>
        <v>-1.5570833149741352</v>
      </c>
    </row>
    <row r="3297" spans="1:15" x14ac:dyDescent="0.25">
      <c r="A3297">
        <v>181074525</v>
      </c>
      <c r="B3297" s="1" t="s">
        <v>23</v>
      </c>
      <c r="C3297" s="1" t="s">
        <v>3120</v>
      </c>
      <c r="D3297" s="1" t="s">
        <v>7046</v>
      </c>
      <c r="E3297" s="1" t="s">
        <v>24</v>
      </c>
      <c r="F3297" s="1" t="s">
        <v>31</v>
      </c>
      <c r="G3297" s="2">
        <v>44280</v>
      </c>
      <c r="H3297" s="3">
        <v>0.50624999999999998</v>
      </c>
      <c r="I3297">
        <v>38360058</v>
      </c>
      <c r="J3297">
        <v>2</v>
      </c>
      <c r="K3297" s="1" t="s">
        <v>5353</v>
      </c>
      <c r="L3297">
        <v>1</v>
      </c>
      <c r="M3297" s="4">
        <v>3.1</v>
      </c>
      <c r="N3297" s="5">
        <v>6515.9</v>
      </c>
      <c r="O3297" s="5">
        <f>IF(March_21[[#This Row],[WIN_OSE]]=0,('Summary Sheet'!$O$1)-('Summary Sheet'!$O$1*2%),-'Summary Sheet'!$O$1*(March_21[[#This Row],[BSP]]-1))</f>
        <v>-4.2</v>
      </c>
    </row>
    <row r="3298" spans="1:15" x14ac:dyDescent="0.25">
      <c r="A3298">
        <v>181074527</v>
      </c>
      <c r="B3298" s="1" t="s">
        <v>23</v>
      </c>
      <c r="C3298" s="1" t="s">
        <v>3120</v>
      </c>
      <c r="D3298" s="1" t="s">
        <v>7046</v>
      </c>
      <c r="E3298" s="1" t="s">
        <v>43</v>
      </c>
      <c r="F3298" s="1" t="s">
        <v>31</v>
      </c>
      <c r="G3298" s="2">
        <v>44280</v>
      </c>
      <c r="H3298" s="3">
        <v>0.51666666666666672</v>
      </c>
      <c r="I3298">
        <v>38773386</v>
      </c>
      <c r="J3298">
        <v>4</v>
      </c>
      <c r="K3298" s="1" t="s">
        <v>6711</v>
      </c>
      <c r="L3298">
        <v>0</v>
      </c>
      <c r="M3298" s="4">
        <v>3.0016753936804372</v>
      </c>
      <c r="N3298" s="5">
        <v>12410.08</v>
      </c>
      <c r="O3298" s="5">
        <f>IF(March_21[[#This Row],[WIN_OSE]]=0,('Summary Sheet'!$O$1)-('Summary Sheet'!$O$1*2%),-'Summary Sheet'!$O$1*(March_21[[#This Row],[BSP]]-1))</f>
        <v>1.96</v>
      </c>
    </row>
    <row r="3299" spans="1:15" x14ac:dyDescent="0.25">
      <c r="A3299">
        <v>181074529</v>
      </c>
      <c r="B3299" s="1" t="s">
        <v>23</v>
      </c>
      <c r="C3299" s="1" t="s">
        <v>3120</v>
      </c>
      <c r="D3299" s="1" t="s">
        <v>7046</v>
      </c>
      <c r="E3299" s="1" t="s">
        <v>43</v>
      </c>
      <c r="F3299" s="1" t="s">
        <v>31</v>
      </c>
      <c r="G3299" s="2">
        <v>44280</v>
      </c>
      <c r="H3299" s="3">
        <v>0.52708333333333335</v>
      </c>
      <c r="I3299">
        <v>36858078</v>
      </c>
      <c r="J3299">
        <v>2</v>
      </c>
      <c r="K3299" s="1" t="s">
        <v>3806</v>
      </c>
      <c r="L3299">
        <v>0</v>
      </c>
      <c r="M3299" s="4">
        <v>4.0097588724130055</v>
      </c>
      <c r="N3299" s="5">
        <v>7753.86</v>
      </c>
      <c r="O3299" s="5">
        <f>IF(March_21[[#This Row],[WIN_OSE]]=0,('Summary Sheet'!$O$1)-('Summary Sheet'!$O$1*2%),-'Summary Sheet'!$O$1*(March_21[[#This Row],[BSP]]-1))</f>
        <v>1.96</v>
      </c>
    </row>
    <row r="3300" spans="1:15" x14ac:dyDescent="0.25">
      <c r="A3300">
        <v>181074531</v>
      </c>
      <c r="B3300" s="1" t="s">
        <v>23</v>
      </c>
      <c r="C3300" s="1" t="s">
        <v>3120</v>
      </c>
      <c r="D3300" s="1" t="s">
        <v>7046</v>
      </c>
      <c r="E3300" s="1" t="s">
        <v>41</v>
      </c>
      <c r="F3300" s="1" t="s">
        <v>31</v>
      </c>
      <c r="G3300" s="2">
        <v>44280</v>
      </c>
      <c r="H3300" s="3">
        <v>0.53749999999999998</v>
      </c>
      <c r="I3300">
        <v>33013257</v>
      </c>
      <c r="J3300">
        <v>2</v>
      </c>
      <c r="K3300" s="1" t="s">
        <v>4198</v>
      </c>
      <c r="L3300">
        <v>1</v>
      </c>
      <c r="M3300" s="4">
        <v>2.06</v>
      </c>
      <c r="N3300" s="5">
        <v>14363.34</v>
      </c>
      <c r="O3300" s="5">
        <f>IF(March_21[[#This Row],[WIN_OSE]]=0,('Summary Sheet'!$O$1)-('Summary Sheet'!$O$1*2%),-'Summary Sheet'!$O$1*(March_21[[#This Row],[BSP]]-1))</f>
        <v>-2.12</v>
      </c>
    </row>
    <row r="3301" spans="1:15" x14ac:dyDescent="0.25">
      <c r="A3301">
        <v>181074533</v>
      </c>
      <c r="B3301" s="1" t="s">
        <v>23</v>
      </c>
      <c r="C3301" s="1" t="s">
        <v>3120</v>
      </c>
      <c r="D3301" s="1" t="s">
        <v>7046</v>
      </c>
      <c r="E3301" s="1" t="s">
        <v>47</v>
      </c>
      <c r="F3301" s="1" t="s">
        <v>31</v>
      </c>
      <c r="G3301" s="2">
        <v>44280</v>
      </c>
      <c r="H3301" s="3">
        <v>0.54791666666666672</v>
      </c>
      <c r="I3301">
        <v>38423306</v>
      </c>
      <c r="J3301">
        <v>4</v>
      </c>
      <c r="K3301" s="1" t="s">
        <v>3425</v>
      </c>
      <c r="L3301">
        <v>0</v>
      </c>
      <c r="M3301" s="4">
        <v>2.1993235011165968</v>
      </c>
      <c r="N3301" s="5">
        <v>14461.68</v>
      </c>
      <c r="O3301" s="5">
        <f>IF(March_21[[#This Row],[WIN_OSE]]=0,('Summary Sheet'!$O$1)-('Summary Sheet'!$O$1*2%),-'Summary Sheet'!$O$1*(March_21[[#This Row],[BSP]]-1))</f>
        <v>1.96</v>
      </c>
    </row>
    <row r="3302" spans="1:15" x14ac:dyDescent="0.25">
      <c r="A3302">
        <v>181074535</v>
      </c>
      <c r="B3302" s="1" t="s">
        <v>23</v>
      </c>
      <c r="C3302" s="1" t="s">
        <v>3120</v>
      </c>
      <c r="D3302" s="1" t="s">
        <v>7046</v>
      </c>
      <c r="E3302" s="1" t="s">
        <v>32</v>
      </c>
      <c r="F3302" s="1" t="s">
        <v>31</v>
      </c>
      <c r="G3302" s="2">
        <v>44280</v>
      </c>
      <c r="H3302" s="3">
        <v>0.55833333333333335</v>
      </c>
      <c r="I3302">
        <v>36414564</v>
      </c>
      <c r="J3302">
        <v>5</v>
      </c>
      <c r="K3302" s="1" t="s">
        <v>3267</v>
      </c>
      <c r="L3302">
        <v>0</v>
      </c>
      <c r="M3302" s="4">
        <v>3.35</v>
      </c>
      <c r="N3302" s="5">
        <v>13692.36</v>
      </c>
      <c r="O3302" s="5">
        <f>IF(March_21[[#This Row],[WIN_OSE]]=0,('Summary Sheet'!$O$1)-('Summary Sheet'!$O$1*2%),-'Summary Sheet'!$O$1*(March_21[[#This Row],[BSP]]-1))</f>
        <v>1.96</v>
      </c>
    </row>
    <row r="3303" spans="1:15" x14ac:dyDescent="0.25">
      <c r="A3303">
        <v>181074537</v>
      </c>
      <c r="B3303" s="1" t="s">
        <v>23</v>
      </c>
      <c r="C3303" s="1" t="s">
        <v>3120</v>
      </c>
      <c r="D3303" s="1" t="s">
        <v>7046</v>
      </c>
      <c r="E3303" s="1" t="s">
        <v>289</v>
      </c>
      <c r="F3303" s="1" t="s">
        <v>290</v>
      </c>
      <c r="G3303" s="2">
        <v>44280</v>
      </c>
      <c r="H3303" s="3">
        <v>0.56874999999999998</v>
      </c>
      <c r="I3303">
        <v>35824188</v>
      </c>
      <c r="J3303">
        <v>1</v>
      </c>
      <c r="K3303" s="1" t="s">
        <v>6714</v>
      </c>
      <c r="L3303">
        <v>0</v>
      </c>
      <c r="M3303" s="4">
        <v>1.9350691041429258</v>
      </c>
      <c r="N3303" s="5">
        <v>19841.259999999998</v>
      </c>
      <c r="O3303" s="5">
        <f>IF(March_21[[#This Row],[WIN_OSE]]=0,('Summary Sheet'!$O$1)-('Summary Sheet'!$O$1*2%),-'Summary Sheet'!$O$1*(March_21[[#This Row],[BSP]]-1))</f>
        <v>1.96</v>
      </c>
    </row>
    <row r="3304" spans="1:15" x14ac:dyDescent="0.25">
      <c r="A3304">
        <v>181075100</v>
      </c>
      <c r="B3304" s="1" t="s">
        <v>23</v>
      </c>
      <c r="C3304" s="1" t="s">
        <v>5302</v>
      </c>
      <c r="D3304" s="1" t="s">
        <v>7046</v>
      </c>
      <c r="E3304" s="1" t="s">
        <v>27</v>
      </c>
      <c r="F3304" s="1" t="s">
        <v>46</v>
      </c>
      <c r="G3304" s="2">
        <v>44280</v>
      </c>
      <c r="H3304" s="3">
        <v>0.44861111111111113</v>
      </c>
      <c r="I3304">
        <v>35177751</v>
      </c>
      <c r="J3304">
        <v>6</v>
      </c>
      <c r="K3304" s="1" t="s">
        <v>5736</v>
      </c>
      <c r="L3304">
        <v>1</v>
      </c>
      <c r="M3304" s="4">
        <v>2.879937757335866</v>
      </c>
      <c r="N3304" s="5">
        <v>7001.96</v>
      </c>
      <c r="O3304" s="5">
        <f>IF(March_21[[#This Row],[WIN_OSE]]=0,('Summary Sheet'!$O$1)-('Summary Sheet'!$O$1*2%),-'Summary Sheet'!$O$1*(March_21[[#This Row],[BSP]]-1))</f>
        <v>-3.759875514671732</v>
      </c>
    </row>
    <row r="3305" spans="1:15" x14ac:dyDescent="0.25">
      <c r="A3305">
        <v>181075102</v>
      </c>
      <c r="B3305" s="1" t="s">
        <v>23</v>
      </c>
      <c r="C3305" s="1" t="s">
        <v>5302</v>
      </c>
      <c r="D3305" s="1" t="s">
        <v>7046</v>
      </c>
      <c r="E3305" s="1" t="s">
        <v>43</v>
      </c>
      <c r="F3305" s="1" t="s">
        <v>54</v>
      </c>
      <c r="G3305" s="2">
        <v>44280</v>
      </c>
      <c r="H3305" s="3">
        <v>0.45902777777777776</v>
      </c>
      <c r="I3305">
        <v>38748322</v>
      </c>
      <c r="J3305">
        <v>1</v>
      </c>
      <c r="K3305" s="1" t="s">
        <v>5224</v>
      </c>
      <c r="L3305">
        <v>0</v>
      </c>
      <c r="M3305" s="4">
        <v>2.8360349687940838</v>
      </c>
      <c r="N3305" s="5">
        <v>10624.24</v>
      </c>
      <c r="O3305" s="5">
        <f>IF(March_21[[#This Row],[WIN_OSE]]=0,('Summary Sheet'!$O$1)-('Summary Sheet'!$O$1*2%),-'Summary Sheet'!$O$1*(March_21[[#This Row],[BSP]]-1))</f>
        <v>1.96</v>
      </c>
    </row>
    <row r="3306" spans="1:15" x14ac:dyDescent="0.25">
      <c r="A3306">
        <v>181075104</v>
      </c>
      <c r="B3306" s="1" t="s">
        <v>23</v>
      </c>
      <c r="C3306" s="1" t="s">
        <v>5302</v>
      </c>
      <c r="D3306" s="1" t="s">
        <v>7046</v>
      </c>
      <c r="E3306" s="1" t="s">
        <v>20</v>
      </c>
      <c r="F3306" s="1" t="s">
        <v>54</v>
      </c>
      <c r="G3306" s="2">
        <v>44280</v>
      </c>
      <c r="H3306" s="3">
        <v>0.46944444444444444</v>
      </c>
      <c r="I3306">
        <v>27237054</v>
      </c>
      <c r="J3306">
        <v>6</v>
      </c>
      <c r="K3306" s="1" t="s">
        <v>6720</v>
      </c>
      <c r="L3306">
        <v>0</v>
      </c>
      <c r="M3306" s="4">
        <v>3.35</v>
      </c>
      <c r="N3306" s="5">
        <v>8420.5</v>
      </c>
      <c r="O3306" s="5">
        <f>IF(March_21[[#This Row],[WIN_OSE]]=0,('Summary Sheet'!$O$1)-('Summary Sheet'!$O$1*2%),-'Summary Sheet'!$O$1*(March_21[[#This Row],[BSP]]-1))</f>
        <v>1.96</v>
      </c>
    </row>
    <row r="3307" spans="1:15" x14ac:dyDescent="0.25">
      <c r="A3307">
        <v>181075106</v>
      </c>
      <c r="B3307" s="1" t="s">
        <v>23</v>
      </c>
      <c r="C3307" s="1" t="s">
        <v>5302</v>
      </c>
      <c r="D3307" s="1" t="s">
        <v>7046</v>
      </c>
      <c r="E3307" s="1" t="s">
        <v>48</v>
      </c>
      <c r="F3307" s="1" t="s">
        <v>54</v>
      </c>
      <c r="G3307" s="2">
        <v>44280</v>
      </c>
      <c r="H3307" s="3">
        <v>0.47986111111111113</v>
      </c>
      <c r="I3307">
        <v>37307959</v>
      </c>
      <c r="J3307">
        <v>6</v>
      </c>
      <c r="K3307" s="1" t="s">
        <v>531</v>
      </c>
      <c r="L3307">
        <v>0</v>
      </c>
      <c r="M3307" s="4">
        <v>3.5387478303465469</v>
      </c>
      <c r="N3307" s="5">
        <v>5776.86</v>
      </c>
      <c r="O3307" s="5">
        <f>IF(March_21[[#This Row],[WIN_OSE]]=0,('Summary Sheet'!$O$1)-('Summary Sheet'!$O$1*2%),-'Summary Sheet'!$O$1*(March_21[[#This Row],[BSP]]-1))</f>
        <v>1.96</v>
      </c>
    </row>
    <row r="3308" spans="1:15" x14ac:dyDescent="0.25">
      <c r="A3308">
        <v>181075108</v>
      </c>
      <c r="B3308" s="1" t="s">
        <v>23</v>
      </c>
      <c r="C3308" s="1" t="s">
        <v>5302</v>
      </c>
      <c r="D3308" s="1" t="s">
        <v>7046</v>
      </c>
      <c r="E3308" s="1" t="s">
        <v>45</v>
      </c>
      <c r="F3308" s="1" t="s">
        <v>46</v>
      </c>
      <c r="G3308" s="2">
        <v>44280</v>
      </c>
      <c r="H3308" s="3">
        <v>0.49027777777777776</v>
      </c>
      <c r="I3308">
        <v>38130970</v>
      </c>
      <c r="J3308">
        <v>6</v>
      </c>
      <c r="K3308" s="1" t="s">
        <v>6657</v>
      </c>
      <c r="L3308">
        <v>0</v>
      </c>
      <c r="M3308" s="4">
        <v>2.2000000000000002</v>
      </c>
      <c r="N3308" s="5">
        <v>14492.12</v>
      </c>
      <c r="O3308" s="5">
        <f>IF(March_21[[#This Row],[WIN_OSE]]=0,('Summary Sheet'!$O$1)-('Summary Sheet'!$O$1*2%),-'Summary Sheet'!$O$1*(March_21[[#This Row],[BSP]]-1))</f>
        <v>1.96</v>
      </c>
    </row>
    <row r="3309" spans="1:15" x14ac:dyDescent="0.25">
      <c r="A3309">
        <v>181075110</v>
      </c>
      <c r="B3309" s="1" t="s">
        <v>23</v>
      </c>
      <c r="C3309" s="1" t="s">
        <v>5302</v>
      </c>
      <c r="D3309" s="1" t="s">
        <v>7046</v>
      </c>
      <c r="E3309" s="1" t="s">
        <v>43</v>
      </c>
      <c r="F3309" s="1" t="s">
        <v>54</v>
      </c>
      <c r="G3309" s="2">
        <v>44280</v>
      </c>
      <c r="H3309" s="3">
        <v>0.50069444444444444</v>
      </c>
      <c r="I3309">
        <v>37001841</v>
      </c>
      <c r="J3309">
        <v>5</v>
      </c>
      <c r="K3309" s="1" t="s">
        <v>5186</v>
      </c>
      <c r="L3309">
        <v>0</v>
      </c>
      <c r="M3309" s="4">
        <v>2.7541221710000001</v>
      </c>
      <c r="N3309" s="5">
        <v>17775.8</v>
      </c>
      <c r="O3309" s="5">
        <f>IF(March_21[[#This Row],[WIN_OSE]]=0,('Summary Sheet'!$O$1)-('Summary Sheet'!$O$1*2%),-'Summary Sheet'!$O$1*(March_21[[#This Row],[BSP]]-1))</f>
        <v>1.96</v>
      </c>
    </row>
    <row r="3310" spans="1:15" x14ac:dyDescent="0.25">
      <c r="A3310">
        <v>181075112</v>
      </c>
      <c r="B3310" s="1" t="s">
        <v>23</v>
      </c>
      <c r="C3310" s="1" t="s">
        <v>5302</v>
      </c>
      <c r="D3310" s="1" t="s">
        <v>7046</v>
      </c>
      <c r="E3310" s="1" t="s">
        <v>45</v>
      </c>
      <c r="F3310" s="1" t="s">
        <v>46</v>
      </c>
      <c r="G3310" s="2">
        <v>44280</v>
      </c>
      <c r="H3310" s="3">
        <v>0.51111111111111107</v>
      </c>
      <c r="I3310">
        <v>36668414</v>
      </c>
      <c r="J3310">
        <v>1</v>
      </c>
      <c r="K3310" s="1" t="s">
        <v>1165</v>
      </c>
      <c r="L3310">
        <v>1</v>
      </c>
      <c r="M3310" s="4">
        <v>3.2</v>
      </c>
      <c r="N3310" s="5">
        <v>6679.76</v>
      </c>
      <c r="O3310" s="5">
        <f>IF(March_21[[#This Row],[WIN_OSE]]=0,('Summary Sheet'!$O$1)-('Summary Sheet'!$O$1*2%),-'Summary Sheet'!$O$1*(March_21[[#This Row],[BSP]]-1))</f>
        <v>-4.4000000000000004</v>
      </c>
    </row>
    <row r="3311" spans="1:15" x14ac:dyDescent="0.25">
      <c r="A3311">
        <v>181075114</v>
      </c>
      <c r="B3311" s="1" t="s">
        <v>23</v>
      </c>
      <c r="C3311" s="1" t="s">
        <v>5302</v>
      </c>
      <c r="D3311" s="1" t="s">
        <v>7046</v>
      </c>
      <c r="E3311" s="1" t="s">
        <v>48</v>
      </c>
      <c r="F3311" s="1" t="s">
        <v>54</v>
      </c>
      <c r="G3311" s="2">
        <v>44280</v>
      </c>
      <c r="H3311" s="3">
        <v>0.52152777777777781</v>
      </c>
      <c r="I3311">
        <v>26750057</v>
      </c>
      <c r="J3311">
        <v>6</v>
      </c>
      <c r="K3311" s="1" t="s">
        <v>5923</v>
      </c>
      <c r="L3311">
        <v>0</v>
      </c>
      <c r="M3311" s="4">
        <v>3.9272163306481884</v>
      </c>
      <c r="N3311" s="5">
        <v>5245</v>
      </c>
      <c r="O3311" s="5">
        <f>IF(March_21[[#This Row],[WIN_OSE]]=0,('Summary Sheet'!$O$1)-('Summary Sheet'!$O$1*2%),-'Summary Sheet'!$O$1*(March_21[[#This Row],[BSP]]-1))</f>
        <v>1.96</v>
      </c>
    </row>
    <row r="3312" spans="1:15" x14ac:dyDescent="0.25">
      <c r="A3312">
        <v>181075116</v>
      </c>
      <c r="B3312" s="1" t="s">
        <v>23</v>
      </c>
      <c r="C3312" s="1" t="s">
        <v>5302</v>
      </c>
      <c r="D3312" s="1" t="s">
        <v>7046</v>
      </c>
      <c r="E3312" s="1" t="s">
        <v>47</v>
      </c>
      <c r="F3312" s="1" t="s">
        <v>54</v>
      </c>
      <c r="G3312" s="2">
        <v>44280</v>
      </c>
      <c r="H3312" s="3">
        <v>0.53194444444444444</v>
      </c>
      <c r="I3312">
        <v>36812415</v>
      </c>
      <c r="J3312">
        <v>3</v>
      </c>
      <c r="K3312" s="1" t="s">
        <v>6897</v>
      </c>
      <c r="L3312">
        <v>0</v>
      </c>
      <c r="M3312" s="4">
        <v>2.9749806360000002</v>
      </c>
      <c r="N3312" s="5">
        <v>8937.7199999999993</v>
      </c>
      <c r="O3312" s="5">
        <f>IF(March_21[[#This Row],[WIN_OSE]]=0,('Summary Sheet'!$O$1)-('Summary Sheet'!$O$1*2%),-'Summary Sheet'!$O$1*(March_21[[#This Row],[BSP]]-1))</f>
        <v>1.96</v>
      </c>
    </row>
    <row r="3313" spans="1:15" x14ac:dyDescent="0.25">
      <c r="A3313">
        <v>181075118</v>
      </c>
      <c r="B3313" s="1" t="s">
        <v>23</v>
      </c>
      <c r="C3313" s="1" t="s">
        <v>5302</v>
      </c>
      <c r="D3313" s="1" t="s">
        <v>7046</v>
      </c>
      <c r="E3313" s="1" t="s">
        <v>32</v>
      </c>
      <c r="F3313" s="1" t="s">
        <v>54</v>
      </c>
      <c r="G3313" s="2">
        <v>44280</v>
      </c>
      <c r="H3313" s="3">
        <v>0.54305555555555551</v>
      </c>
      <c r="I3313">
        <v>38481373</v>
      </c>
      <c r="J3313">
        <v>5</v>
      </c>
      <c r="K3313" s="1" t="s">
        <v>3230</v>
      </c>
      <c r="L3313">
        <v>0</v>
      </c>
      <c r="M3313" s="4">
        <v>2.4127908193191985</v>
      </c>
      <c r="N3313" s="5">
        <v>16528.560000000001</v>
      </c>
      <c r="O3313" s="5">
        <f>IF(March_21[[#This Row],[WIN_OSE]]=0,('Summary Sheet'!$O$1)-('Summary Sheet'!$O$1*2%),-'Summary Sheet'!$O$1*(March_21[[#This Row],[BSP]]-1))</f>
        <v>1.96</v>
      </c>
    </row>
    <row r="3314" spans="1:15" x14ac:dyDescent="0.25">
      <c r="A3314">
        <v>181075120</v>
      </c>
      <c r="B3314" s="1" t="s">
        <v>23</v>
      </c>
      <c r="C3314" s="1" t="s">
        <v>5302</v>
      </c>
      <c r="D3314" s="1" t="s">
        <v>7046</v>
      </c>
      <c r="E3314" s="1" t="s">
        <v>20</v>
      </c>
      <c r="F3314" s="1" t="s">
        <v>54</v>
      </c>
      <c r="G3314" s="2">
        <v>44280</v>
      </c>
      <c r="H3314" s="3">
        <v>0.55347222222222225</v>
      </c>
      <c r="I3314">
        <v>29971854</v>
      </c>
      <c r="J3314">
        <v>3</v>
      </c>
      <c r="K3314" s="1" t="s">
        <v>6864</v>
      </c>
      <c r="L3314">
        <v>0</v>
      </c>
      <c r="M3314" s="4">
        <v>3.8058256309999998</v>
      </c>
      <c r="N3314" s="5">
        <v>4333.74</v>
      </c>
      <c r="O3314" s="5">
        <f>IF(March_21[[#This Row],[WIN_OSE]]=0,('Summary Sheet'!$O$1)-('Summary Sheet'!$O$1*2%),-'Summary Sheet'!$O$1*(March_21[[#This Row],[BSP]]-1))</f>
        <v>1.96</v>
      </c>
    </row>
    <row r="3315" spans="1:15" x14ac:dyDescent="0.25">
      <c r="A3315">
        <v>181075122</v>
      </c>
      <c r="B3315" s="1" t="s">
        <v>23</v>
      </c>
      <c r="C3315" s="1" t="s">
        <v>5302</v>
      </c>
      <c r="D3315" s="1" t="s">
        <v>7046</v>
      </c>
      <c r="E3315" s="1" t="s">
        <v>48</v>
      </c>
      <c r="F3315" s="1" t="s">
        <v>54</v>
      </c>
      <c r="G3315" s="2">
        <v>44280</v>
      </c>
      <c r="H3315" s="3">
        <v>0.56458333333333333</v>
      </c>
      <c r="I3315">
        <v>38929517</v>
      </c>
      <c r="J3315">
        <v>6</v>
      </c>
      <c r="K3315" s="1" t="s">
        <v>5733</v>
      </c>
      <c r="L3315">
        <v>1</v>
      </c>
      <c r="M3315" s="4">
        <v>2.0748877297042263</v>
      </c>
      <c r="N3315" s="5">
        <v>15261.22</v>
      </c>
      <c r="O3315" s="5">
        <f>IF(March_21[[#This Row],[WIN_OSE]]=0,('Summary Sheet'!$O$1)-('Summary Sheet'!$O$1*2%),-'Summary Sheet'!$O$1*(March_21[[#This Row],[BSP]]-1))</f>
        <v>-2.1497754594084526</v>
      </c>
    </row>
    <row r="3316" spans="1:15" x14ac:dyDescent="0.25">
      <c r="A3316">
        <v>181075620</v>
      </c>
      <c r="B3316" s="1" t="s">
        <v>19</v>
      </c>
      <c r="C3316" s="1" t="s">
        <v>3136</v>
      </c>
      <c r="D3316" s="1" t="s">
        <v>7046</v>
      </c>
      <c r="E3316" s="1" t="s">
        <v>24</v>
      </c>
      <c r="F3316" s="1" t="s">
        <v>44</v>
      </c>
      <c r="G3316" s="2">
        <v>44280</v>
      </c>
      <c r="H3316" s="3">
        <v>0.58611111111111114</v>
      </c>
      <c r="I3316">
        <v>38929792</v>
      </c>
      <c r="J3316">
        <v>3</v>
      </c>
      <c r="K3316" s="1" t="s">
        <v>6874</v>
      </c>
      <c r="L3316">
        <v>0</v>
      </c>
      <c r="M3316" s="4">
        <v>3.35</v>
      </c>
      <c r="N3316" s="5">
        <v>7398.2</v>
      </c>
      <c r="O3316" s="5">
        <f>IF(March_21[[#This Row],[WIN_OSE]]=0,('Summary Sheet'!$O$1)-('Summary Sheet'!$O$1*2%),-'Summary Sheet'!$O$1*(March_21[[#This Row],[BSP]]-1))</f>
        <v>1.96</v>
      </c>
    </row>
    <row r="3317" spans="1:15" x14ac:dyDescent="0.25">
      <c r="A3317">
        <v>181075622</v>
      </c>
      <c r="B3317" s="1" t="s">
        <v>19</v>
      </c>
      <c r="C3317" s="1" t="s">
        <v>3136</v>
      </c>
      <c r="D3317" s="1" t="s">
        <v>7046</v>
      </c>
      <c r="E3317" s="1" t="s">
        <v>41</v>
      </c>
      <c r="F3317" s="1" t="s">
        <v>44</v>
      </c>
      <c r="G3317" s="2">
        <v>44280</v>
      </c>
      <c r="H3317" s="3">
        <v>0.59652777777777777</v>
      </c>
      <c r="I3317">
        <v>28789709</v>
      </c>
      <c r="J3317">
        <v>5</v>
      </c>
      <c r="K3317" s="1" t="s">
        <v>5375</v>
      </c>
      <c r="L3317">
        <v>1</v>
      </c>
      <c r="M3317" s="4">
        <v>2.6642607925328772</v>
      </c>
      <c r="N3317" s="5">
        <v>9480.94</v>
      </c>
      <c r="O3317" s="5">
        <f>IF(March_21[[#This Row],[WIN_OSE]]=0,('Summary Sheet'!$O$1)-('Summary Sheet'!$O$1*2%),-'Summary Sheet'!$O$1*(March_21[[#This Row],[BSP]]-1))</f>
        <v>-3.3285215850657544</v>
      </c>
    </row>
    <row r="3318" spans="1:15" x14ac:dyDescent="0.25">
      <c r="A3318">
        <v>181075624</v>
      </c>
      <c r="B3318" s="1" t="s">
        <v>19</v>
      </c>
      <c r="C3318" s="1" t="s">
        <v>3136</v>
      </c>
      <c r="D3318" s="1" t="s">
        <v>7046</v>
      </c>
      <c r="E3318" s="1" t="s">
        <v>49</v>
      </c>
      <c r="F3318" s="1" t="s">
        <v>305</v>
      </c>
      <c r="G3318" s="2">
        <v>44280</v>
      </c>
      <c r="H3318" s="3">
        <v>0.60833333333333328</v>
      </c>
      <c r="I3318">
        <v>27231710</v>
      </c>
      <c r="J3318">
        <v>1</v>
      </c>
      <c r="K3318" s="1" t="s">
        <v>5936</v>
      </c>
      <c r="L3318">
        <v>0</v>
      </c>
      <c r="M3318" s="4">
        <v>2.2944919406395643</v>
      </c>
      <c r="N3318" s="5">
        <v>7512.66</v>
      </c>
      <c r="O3318" s="5">
        <f>IF(March_21[[#This Row],[WIN_OSE]]=0,('Summary Sheet'!$O$1)-('Summary Sheet'!$O$1*2%),-'Summary Sheet'!$O$1*(March_21[[#This Row],[BSP]]-1))</f>
        <v>1.96</v>
      </c>
    </row>
    <row r="3319" spans="1:15" x14ac:dyDescent="0.25">
      <c r="A3319">
        <v>181075628</v>
      </c>
      <c r="B3319" s="1" t="s">
        <v>19</v>
      </c>
      <c r="C3319" s="1" t="s">
        <v>3136</v>
      </c>
      <c r="D3319" s="1" t="s">
        <v>7046</v>
      </c>
      <c r="E3319" s="1" t="s">
        <v>43</v>
      </c>
      <c r="F3319" s="1" t="s">
        <v>44</v>
      </c>
      <c r="G3319" s="2">
        <v>44280</v>
      </c>
      <c r="H3319" s="3">
        <v>0.63124999999999998</v>
      </c>
      <c r="I3319">
        <v>37345345</v>
      </c>
      <c r="J3319">
        <v>1</v>
      </c>
      <c r="K3319" s="1" t="s">
        <v>5668</v>
      </c>
      <c r="L3319">
        <v>0</v>
      </c>
      <c r="M3319" s="4">
        <v>3.15</v>
      </c>
      <c r="N3319" s="5">
        <v>13780.6</v>
      </c>
      <c r="O3319" s="5">
        <f>IF(March_21[[#This Row],[WIN_OSE]]=0,('Summary Sheet'!$O$1)-('Summary Sheet'!$O$1*2%),-'Summary Sheet'!$O$1*(March_21[[#This Row],[BSP]]-1))</f>
        <v>1.96</v>
      </c>
    </row>
    <row r="3320" spans="1:15" x14ac:dyDescent="0.25">
      <c r="A3320">
        <v>181075630</v>
      </c>
      <c r="B3320" s="1" t="s">
        <v>19</v>
      </c>
      <c r="C3320" s="1" t="s">
        <v>3136</v>
      </c>
      <c r="D3320" s="1" t="s">
        <v>7046</v>
      </c>
      <c r="E3320" s="1" t="s">
        <v>30</v>
      </c>
      <c r="F3320" s="1" t="s">
        <v>44</v>
      </c>
      <c r="G3320" s="2">
        <v>44280</v>
      </c>
      <c r="H3320" s="3">
        <v>0.6430555555555556</v>
      </c>
      <c r="I3320">
        <v>38929795</v>
      </c>
      <c r="J3320">
        <v>6</v>
      </c>
      <c r="K3320" s="1" t="s">
        <v>6632</v>
      </c>
      <c r="L3320">
        <v>0</v>
      </c>
      <c r="M3320" s="4">
        <v>2.1269060008732419</v>
      </c>
      <c r="N3320" s="5">
        <v>22352.68</v>
      </c>
      <c r="O3320" s="5">
        <f>IF(March_21[[#This Row],[WIN_OSE]]=0,('Summary Sheet'!$O$1)-('Summary Sheet'!$O$1*2%),-'Summary Sheet'!$O$1*(March_21[[#This Row],[BSP]]-1))</f>
        <v>1.96</v>
      </c>
    </row>
    <row r="3321" spans="1:15" x14ac:dyDescent="0.25">
      <c r="A3321">
        <v>181075632</v>
      </c>
      <c r="B3321" s="1" t="s">
        <v>19</v>
      </c>
      <c r="C3321" s="1" t="s">
        <v>3136</v>
      </c>
      <c r="D3321" s="1" t="s">
        <v>7046</v>
      </c>
      <c r="E3321" s="1" t="s">
        <v>39</v>
      </c>
      <c r="F3321" s="1" t="s">
        <v>44</v>
      </c>
      <c r="G3321" s="2">
        <v>44280</v>
      </c>
      <c r="H3321" s="3">
        <v>0.65555555555555556</v>
      </c>
      <c r="I3321">
        <v>37810852</v>
      </c>
      <c r="J3321">
        <v>5</v>
      </c>
      <c r="K3321" s="1" t="s">
        <v>4951</v>
      </c>
      <c r="L3321">
        <v>1</v>
      </c>
      <c r="M3321" s="4">
        <v>1.9772227737067847</v>
      </c>
      <c r="N3321" s="5">
        <v>24114.34</v>
      </c>
      <c r="O3321" s="5">
        <f>IF(March_21[[#This Row],[WIN_OSE]]=0,('Summary Sheet'!$O$1)-('Summary Sheet'!$O$1*2%),-'Summary Sheet'!$O$1*(March_21[[#This Row],[BSP]]-1))</f>
        <v>-1.9544455474135694</v>
      </c>
    </row>
    <row r="3322" spans="1:15" x14ac:dyDescent="0.25">
      <c r="A3322">
        <v>181075634</v>
      </c>
      <c r="B3322" s="1" t="s">
        <v>19</v>
      </c>
      <c r="C3322" s="1" t="s">
        <v>3136</v>
      </c>
      <c r="D3322" s="1" t="s">
        <v>7046</v>
      </c>
      <c r="E3322" s="1" t="s">
        <v>75</v>
      </c>
      <c r="F3322" s="1" t="s">
        <v>305</v>
      </c>
      <c r="G3322" s="2">
        <v>44280</v>
      </c>
      <c r="H3322" s="3">
        <v>0.6694444444444444</v>
      </c>
      <c r="I3322">
        <v>38692121</v>
      </c>
      <c r="J3322">
        <v>2</v>
      </c>
      <c r="K3322" s="1" t="s">
        <v>5935</v>
      </c>
      <c r="L3322">
        <v>1</v>
      </c>
      <c r="M3322" s="4">
        <v>2.2400000000000002</v>
      </c>
      <c r="N3322" s="5">
        <v>18362.98</v>
      </c>
      <c r="O3322" s="5">
        <f>IF(March_21[[#This Row],[WIN_OSE]]=0,('Summary Sheet'!$O$1)-('Summary Sheet'!$O$1*2%),-'Summary Sheet'!$O$1*(March_21[[#This Row],[BSP]]-1))</f>
        <v>-2.4800000000000004</v>
      </c>
    </row>
    <row r="3323" spans="1:15" x14ac:dyDescent="0.25">
      <c r="A3323">
        <v>181075636</v>
      </c>
      <c r="B3323" s="1" t="s">
        <v>19</v>
      </c>
      <c r="C3323" s="1" t="s">
        <v>3136</v>
      </c>
      <c r="D3323" s="1" t="s">
        <v>7046</v>
      </c>
      <c r="E3323" s="1" t="s">
        <v>48</v>
      </c>
      <c r="F3323" s="1" t="s">
        <v>44</v>
      </c>
      <c r="G3323" s="2">
        <v>44280</v>
      </c>
      <c r="H3323" s="3">
        <v>0.68263888888888891</v>
      </c>
      <c r="I3323">
        <v>38929799</v>
      </c>
      <c r="J3323">
        <v>6</v>
      </c>
      <c r="K3323" s="1" t="s">
        <v>6344</v>
      </c>
      <c r="L3323">
        <v>0</v>
      </c>
      <c r="M3323" s="4">
        <v>2.66</v>
      </c>
      <c r="N3323" s="5">
        <v>16113.24</v>
      </c>
      <c r="O3323" s="5">
        <f>IF(March_21[[#This Row],[WIN_OSE]]=0,('Summary Sheet'!$O$1)-('Summary Sheet'!$O$1*2%),-'Summary Sheet'!$O$1*(March_21[[#This Row],[BSP]]-1))</f>
        <v>1.96</v>
      </c>
    </row>
    <row r="3324" spans="1:15" x14ac:dyDescent="0.25">
      <c r="A3324">
        <v>181075638</v>
      </c>
      <c r="B3324" s="1" t="s">
        <v>19</v>
      </c>
      <c r="C3324" s="1" t="s">
        <v>3136</v>
      </c>
      <c r="D3324" s="1" t="s">
        <v>7046</v>
      </c>
      <c r="E3324" s="1" t="s">
        <v>30</v>
      </c>
      <c r="F3324" s="1" t="s">
        <v>44</v>
      </c>
      <c r="G3324" s="2">
        <v>44280</v>
      </c>
      <c r="H3324" s="3">
        <v>0.69652777777777775</v>
      </c>
      <c r="I3324">
        <v>38201253</v>
      </c>
      <c r="J3324">
        <v>4</v>
      </c>
      <c r="K3324" s="1" t="s">
        <v>5656</v>
      </c>
      <c r="L3324">
        <v>1</v>
      </c>
      <c r="M3324" s="4">
        <v>2.52</v>
      </c>
      <c r="N3324" s="5">
        <v>12689.02</v>
      </c>
      <c r="O3324" s="5">
        <f>IF(March_21[[#This Row],[WIN_OSE]]=0,('Summary Sheet'!$O$1)-('Summary Sheet'!$O$1*2%),-'Summary Sheet'!$O$1*(March_21[[#This Row],[BSP]]-1))</f>
        <v>-3.04</v>
      </c>
    </row>
    <row r="3325" spans="1:15" x14ac:dyDescent="0.25">
      <c r="A3325">
        <v>181075640</v>
      </c>
      <c r="B3325" s="1" t="s">
        <v>19</v>
      </c>
      <c r="C3325" s="1" t="s">
        <v>3136</v>
      </c>
      <c r="D3325" s="1" t="s">
        <v>7046</v>
      </c>
      <c r="E3325" s="1" t="s">
        <v>24</v>
      </c>
      <c r="F3325" s="1" t="s">
        <v>44</v>
      </c>
      <c r="G3325" s="2">
        <v>44280</v>
      </c>
      <c r="H3325" s="3">
        <v>0.7104166666666667</v>
      </c>
      <c r="I3325">
        <v>38929801</v>
      </c>
      <c r="J3325">
        <v>4</v>
      </c>
      <c r="K3325" s="1" t="s">
        <v>6986</v>
      </c>
      <c r="L3325">
        <v>0</v>
      </c>
      <c r="M3325" s="4">
        <v>3.6707140966346197</v>
      </c>
      <c r="N3325" s="5">
        <v>6830.54</v>
      </c>
      <c r="O3325" s="5">
        <f>IF(March_21[[#This Row],[WIN_OSE]]=0,('Summary Sheet'!$O$1)-('Summary Sheet'!$O$1*2%),-'Summary Sheet'!$O$1*(March_21[[#This Row],[BSP]]-1))</f>
        <v>1.96</v>
      </c>
    </row>
    <row r="3326" spans="1:15" x14ac:dyDescent="0.25">
      <c r="A3326">
        <v>181075642</v>
      </c>
      <c r="B3326" s="1" t="s">
        <v>19</v>
      </c>
      <c r="C3326" s="1" t="s">
        <v>3136</v>
      </c>
      <c r="D3326" s="1" t="s">
        <v>7046</v>
      </c>
      <c r="E3326" s="1" t="s">
        <v>39</v>
      </c>
      <c r="F3326" s="1" t="s">
        <v>44</v>
      </c>
      <c r="G3326" s="2">
        <v>44280</v>
      </c>
      <c r="H3326" s="3">
        <v>0.72361111111111109</v>
      </c>
      <c r="I3326">
        <v>36067126</v>
      </c>
      <c r="J3326">
        <v>6</v>
      </c>
      <c r="K3326" s="1" t="s">
        <v>1257</v>
      </c>
      <c r="L3326">
        <v>0</v>
      </c>
      <c r="M3326" s="4">
        <v>2.984683804542656</v>
      </c>
      <c r="N3326" s="5">
        <v>11248.26</v>
      </c>
      <c r="O3326" s="5">
        <f>IF(March_21[[#This Row],[WIN_OSE]]=0,('Summary Sheet'!$O$1)-('Summary Sheet'!$O$1*2%),-'Summary Sheet'!$O$1*(March_21[[#This Row],[BSP]]-1))</f>
        <v>1.96</v>
      </c>
    </row>
    <row r="3327" spans="1:15" x14ac:dyDescent="0.25">
      <c r="A3327">
        <v>181076150</v>
      </c>
      <c r="B3327" s="1" t="s">
        <v>23</v>
      </c>
      <c r="C3327" s="1" t="s">
        <v>3130</v>
      </c>
      <c r="D3327" s="1" t="s">
        <v>7046</v>
      </c>
      <c r="E3327" s="1" t="s">
        <v>65</v>
      </c>
      <c r="F3327" s="1" t="s">
        <v>168</v>
      </c>
      <c r="G3327" s="2">
        <v>44280</v>
      </c>
      <c r="H3327" s="3">
        <v>0.5756944444444444</v>
      </c>
      <c r="I3327">
        <v>36326714</v>
      </c>
      <c r="J3327">
        <v>3</v>
      </c>
      <c r="K3327" s="1" t="s">
        <v>6383</v>
      </c>
      <c r="L3327">
        <v>1</v>
      </c>
      <c r="M3327" s="4">
        <v>4.0324222428248326</v>
      </c>
      <c r="N3327" s="5">
        <v>12448.2</v>
      </c>
      <c r="O3327" s="5">
        <f>IF(March_21[[#This Row],[WIN_OSE]]=0,('Summary Sheet'!$O$1)-('Summary Sheet'!$O$1*2%),-'Summary Sheet'!$O$1*(March_21[[#This Row],[BSP]]-1))</f>
        <v>-6.0648444856496653</v>
      </c>
    </row>
    <row r="3328" spans="1:15" x14ac:dyDescent="0.25">
      <c r="A3328">
        <v>181076152</v>
      </c>
      <c r="B3328" s="1" t="s">
        <v>23</v>
      </c>
      <c r="C3328" s="1" t="s">
        <v>3130</v>
      </c>
      <c r="D3328" s="1" t="s">
        <v>7046</v>
      </c>
      <c r="E3328" s="1" t="s">
        <v>47</v>
      </c>
      <c r="F3328" s="1" t="s">
        <v>168</v>
      </c>
      <c r="G3328" s="2">
        <v>44280</v>
      </c>
      <c r="H3328" s="3">
        <v>0.58819444444444446</v>
      </c>
      <c r="I3328">
        <v>27649640</v>
      </c>
      <c r="J3328">
        <v>6</v>
      </c>
      <c r="K3328" s="1" t="s">
        <v>4380</v>
      </c>
      <c r="L3328">
        <v>0</v>
      </c>
      <c r="M3328" s="4">
        <v>4.0683675519999998</v>
      </c>
      <c r="N3328" s="5">
        <v>4358.6000000000004</v>
      </c>
      <c r="O3328" s="5">
        <f>IF(March_21[[#This Row],[WIN_OSE]]=0,('Summary Sheet'!$O$1)-('Summary Sheet'!$O$1*2%),-'Summary Sheet'!$O$1*(March_21[[#This Row],[BSP]]-1))</f>
        <v>1.96</v>
      </c>
    </row>
    <row r="3329" spans="1:15" x14ac:dyDescent="0.25">
      <c r="A3329">
        <v>181076154</v>
      </c>
      <c r="B3329" s="1" t="s">
        <v>23</v>
      </c>
      <c r="C3329" s="1" t="s">
        <v>3130</v>
      </c>
      <c r="D3329" s="1" t="s">
        <v>7046</v>
      </c>
      <c r="E3329" s="1" t="s">
        <v>37</v>
      </c>
      <c r="F3329" s="1" t="s">
        <v>168</v>
      </c>
      <c r="G3329" s="2">
        <v>44280</v>
      </c>
      <c r="H3329" s="3">
        <v>0.59930555555555554</v>
      </c>
      <c r="I3329">
        <v>37443666</v>
      </c>
      <c r="J3329">
        <v>3</v>
      </c>
      <c r="K3329" s="1" t="s">
        <v>6264</v>
      </c>
      <c r="L3329">
        <v>0</v>
      </c>
      <c r="M3329" s="4">
        <v>3.45</v>
      </c>
      <c r="N3329" s="5">
        <v>10129.86</v>
      </c>
      <c r="O3329" s="5">
        <f>IF(March_21[[#This Row],[WIN_OSE]]=0,('Summary Sheet'!$O$1)-('Summary Sheet'!$O$1*2%),-'Summary Sheet'!$O$1*(March_21[[#This Row],[BSP]]-1))</f>
        <v>1.96</v>
      </c>
    </row>
    <row r="3330" spans="1:15" x14ac:dyDescent="0.25">
      <c r="A3330">
        <v>181076156</v>
      </c>
      <c r="B3330" s="1" t="s">
        <v>23</v>
      </c>
      <c r="C3330" s="1" t="s">
        <v>3130</v>
      </c>
      <c r="D3330" s="1" t="s">
        <v>7046</v>
      </c>
      <c r="E3330" s="1" t="s">
        <v>65</v>
      </c>
      <c r="F3330" s="1" t="s">
        <v>168</v>
      </c>
      <c r="G3330" s="2">
        <v>44280</v>
      </c>
      <c r="H3330" s="3">
        <v>0.61250000000000004</v>
      </c>
      <c r="I3330">
        <v>35734528</v>
      </c>
      <c r="J3330">
        <v>5</v>
      </c>
      <c r="K3330" s="1" t="s">
        <v>6910</v>
      </c>
      <c r="L3330">
        <v>0</v>
      </c>
      <c r="M3330" s="4">
        <v>3.55</v>
      </c>
      <c r="N3330" s="5">
        <v>6854.62</v>
      </c>
      <c r="O3330" s="5">
        <f>IF(March_21[[#This Row],[WIN_OSE]]=0,('Summary Sheet'!$O$1)-('Summary Sheet'!$O$1*2%),-'Summary Sheet'!$O$1*(March_21[[#This Row],[BSP]]-1))</f>
        <v>1.96</v>
      </c>
    </row>
    <row r="3331" spans="1:15" x14ac:dyDescent="0.25">
      <c r="A3331">
        <v>181076158</v>
      </c>
      <c r="B3331" s="1" t="s">
        <v>23</v>
      </c>
      <c r="C3331" s="1" t="s">
        <v>3130</v>
      </c>
      <c r="D3331" s="1" t="s">
        <v>7046</v>
      </c>
      <c r="E3331" s="1" t="s">
        <v>208</v>
      </c>
      <c r="F3331" s="1" t="s">
        <v>194</v>
      </c>
      <c r="G3331" s="2">
        <v>44280</v>
      </c>
      <c r="H3331" s="3">
        <v>0.62638888888888888</v>
      </c>
      <c r="I3331">
        <v>25757747</v>
      </c>
      <c r="J3331">
        <v>6</v>
      </c>
      <c r="K3331" s="1" t="s">
        <v>6917</v>
      </c>
      <c r="L3331">
        <v>0</v>
      </c>
      <c r="M3331" s="4">
        <v>4.3460721165915306</v>
      </c>
      <c r="N3331" s="5">
        <v>5844.54</v>
      </c>
      <c r="O3331" s="5">
        <f>IF(March_21[[#This Row],[WIN_OSE]]=0,('Summary Sheet'!$O$1)-('Summary Sheet'!$O$1*2%),-'Summary Sheet'!$O$1*(March_21[[#This Row],[BSP]]-1))</f>
        <v>1.96</v>
      </c>
    </row>
    <row r="3332" spans="1:15" x14ac:dyDescent="0.25">
      <c r="A3332">
        <v>181076160</v>
      </c>
      <c r="B3332" s="1" t="s">
        <v>23</v>
      </c>
      <c r="C3332" s="1" t="s">
        <v>3130</v>
      </c>
      <c r="D3332" s="1" t="s">
        <v>7046</v>
      </c>
      <c r="E3332" s="1" t="s">
        <v>39</v>
      </c>
      <c r="F3332" s="1" t="s">
        <v>168</v>
      </c>
      <c r="G3332" s="2">
        <v>44280</v>
      </c>
      <c r="H3332" s="3">
        <v>0.63749999999999996</v>
      </c>
      <c r="I3332">
        <v>26714680</v>
      </c>
      <c r="J3332">
        <v>6</v>
      </c>
      <c r="K3332" s="1" t="s">
        <v>3787</v>
      </c>
      <c r="L3332">
        <v>0</v>
      </c>
      <c r="M3332" s="4">
        <v>2.48</v>
      </c>
      <c r="N3332" s="5">
        <v>13477.34</v>
      </c>
      <c r="O3332" s="5">
        <f>IF(March_21[[#This Row],[WIN_OSE]]=0,('Summary Sheet'!$O$1)-('Summary Sheet'!$O$1*2%),-'Summary Sheet'!$O$1*(March_21[[#This Row],[BSP]]-1))</f>
        <v>1.96</v>
      </c>
    </row>
    <row r="3333" spans="1:15" x14ac:dyDescent="0.25">
      <c r="A3333">
        <v>181076162</v>
      </c>
      <c r="B3333" s="1" t="s">
        <v>23</v>
      </c>
      <c r="C3333" s="1" t="s">
        <v>3130</v>
      </c>
      <c r="D3333" s="1" t="s">
        <v>7046</v>
      </c>
      <c r="E3333" s="1" t="s">
        <v>30</v>
      </c>
      <c r="F3333" s="1" t="s">
        <v>168</v>
      </c>
      <c r="G3333" s="2">
        <v>44280</v>
      </c>
      <c r="H3333" s="3">
        <v>0.65138888888888891</v>
      </c>
      <c r="I3333">
        <v>36493592</v>
      </c>
      <c r="J3333">
        <v>5</v>
      </c>
      <c r="K3333" s="1" t="s">
        <v>5956</v>
      </c>
      <c r="L3333">
        <v>0</v>
      </c>
      <c r="M3333" s="4">
        <v>3.8694893308889013</v>
      </c>
      <c r="N3333" s="5">
        <v>7902.32</v>
      </c>
      <c r="O3333" s="5">
        <f>IF(March_21[[#This Row],[WIN_OSE]]=0,('Summary Sheet'!$O$1)-('Summary Sheet'!$O$1*2%),-'Summary Sheet'!$O$1*(March_21[[#This Row],[BSP]]-1))</f>
        <v>1.96</v>
      </c>
    </row>
    <row r="3334" spans="1:15" x14ac:dyDescent="0.25">
      <c r="A3334">
        <v>181076164</v>
      </c>
      <c r="B3334" s="1" t="s">
        <v>23</v>
      </c>
      <c r="C3334" s="1" t="s">
        <v>3130</v>
      </c>
      <c r="D3334" s="1" t="s">
        <v>7046</v>
      </c>
      <c r="E3334" s="1" t="s">
        <v>43</v>
      </c>
      <c r="F3334" s="1" t="s">
        <v>168</v>
      </c>
      <c r="G3334" s="2">
        <v>44280</v>
      </c>
      <c r="H3334" s="3">
        <v>0.66527777777777775</v>
      </c>
      <c r="I3334">
        <v>38613190</v>
      </c>
      <c r="J3334">
        <v>1</v>
      </c>
      <c r="K3334" s="1" t="s">
        <v>1038</v>
      </c>
      <c r="L3334">
        <v>0</v>
      </c>
      <c r="M3334" s="4">
        <v>4.666283892</v>
      </c>
      <c r="N3334" s="5">
        <v>7676.52</v>
      </c>
      <c r="O3334" s="5">
        <f>IF(March_21[[#This Row],[WIN_OSE]]=0,('Summary Sheet'!$O$1)-('Summary Sheet'!$O$1*2%),-'Summary Sheet'!$O$1*(March_21[[#This Row],[BSP]]-1))</f>
        <v>1.96</v>
      </c>
    </row>
    <row r="3335" spans="1:15" x14ac:dyDescent="0.25">
      <c r="A3335">
        <v>181076166</v>
      </c>
      <c r="B3335" s="1" t="s">
        <v>23</v>
      </c>
      <c r="C3335" s="1" t="s">
        <v>3130</v>
      </c>
      <c r="D3335" s="1" t="s">
        <v>7046</v>
      </c>
      <c r="E3335" s="1" t="s">
        <v>39</v>
      </c>
      <c r="F3335" s="1" t="s">
        <v>168</v>
      </c>
      <c r="G3335" s="2">
        <v>44280</v>
      </c>
      <c r="H3335" s="3">
        <v>0.6791666666666667</v>
      </c>
      <c r="I3335">
        <v>36045659</v>
      </c>
      <c r="J3335">
        <v>3</v>
      </c>
      <c r="K3335" s="1" t="s">
        <v>6275</v>
      </c>
      <c r="L3335">
        <v>1</v>
      </c>
      <c r="M3335" s="4">
        <v>3.35</v>
      </c>
      <c r="N3335" s="5">
        <v>10551.16</v>
      </c>
      <c r="O3335" s="5">
        <f>IF(March_21[[#This Row],[WIN_OSE]]=0,('Summary Sheet'!$O$1)-('Summary Sheet'!$O$1*2%),-'Summary Sheet'!$O$1*(March_21[[#This Row],[BSP]]-1))</f>
        <v>-4.7</v>
      </c>
    </row>
    <row r="3336" spans="1:15" x14ac:dyDescent="0.25">
      <c r="A3336">
        <v>181076168</v>
      </c>
      <c r="B3336" s="1" t="s">
        <v>23</v>
      </c>
      <c r="C3336" s="1" t="s">
        <v>3130</v>
      </c>
      <c r="D3336" s="1" t="s">
        <v>7046</v>
      </c>
      <c r="E3336" s="1" t="s">
        <v>287</v>
      </c>
      <c r="F3336" s="1" t="s">
        <v>194</v>
      </c>
      <c r="G3336" s="2">
        <v>44280</v>
      </c>
      <c r="H3336" s="3">
        <v>0.69305555555555554</v>
      </c>
      <c r="I3336">
        <v>36348419</v>
      </c>
      <c r="J3336">
        <v>4</v>
      </c>
      <c r="K3336" s="1" t="s">
        <v>5767</v>
      </c>
      <c r="L3336">
        <v>0</v>
      </c>
      <c r="M3336" s="4">
        <v>2.8285047215855519</v>
      </c>
      <c r="N3336" s="5">
        <v>12539.12</v>
      </c>
      <c r="O3336" s="5">
        <f>IF(March_21[[#This Row],[WIN_OSE]]=0,('Summary Sheet'!$O$1)-('Summary Sheet'!$O$1*2%),-'Summary Sheet'!$O$1*(March_21[[#This Row],[BSP]]-1))</f>
        <v>1.96</v>
      </c>
    </row>
    <row r="3337" spans="1:15" x14ac:dyDescent="0.25">
      <c r="A3337">
        <v>181076170</v>
      </c>
      <c r="B3337" s="1" t="s">
        <v>23</v>
      </c>
      <c r="C3337" s="1" t="s">
        <v>3130</v>
      </c>
      <c r="D3337" s="1" t="s">
        <v>7046</v>
      </c>
      <c r="E3337" s="1" t="s">
        <v>37</v>
      </c>
      <c r="F3337" s="1" t="s">
        <v>168</v>
      </c>
      <c r="G3337" s="2">
        <v>44280</v>
      </c>
      <c r="H3337" s="3">
        <v>0.70694444444444449</v>
      </c>
      <c r="I3337">
        <v>26842606</v>
      </c>
      <c r="J3337">
        <v>6</v>
      </c>
      <c r="K3337" s="1" t="s">
        <v>4898</v>
      </c>
      <c r="L3337">
        <v>0</v>
      </c>
      <c r="M3337" s="4">
        <v>3.87417754142878</v>
      </c>
      <c r="N3337" s="5">
        <v>12225.58</v>
      </c>
      <c r="O3337" s="5">
        <f>IF(March_21[[#This Row],[WIN_OSE]]=0,('Summary Sheet'!$O$1)-('Summary Sheet'!$O$1*2%),-'Summary Sheet'!$O$1*(March_21[[#This Row],[BSP]]-1))</f>
        <v>1.96</v>
      </c>
    </row>
    <row r="3338" spans="1:15" x14ac:dyDescent="0.25">
      <c r="A3338">
        <v>181076172</v>
      </c>
      <c r="B3338" s="1" t="s">
        <v>23</v>
      </c>
      <c r="C3338" s="1" t="s">
        <v>3130</v>
      </c>
      <c r="D3338" s="1" t="s">
        <v>7046</v>
      </c>
      <c r="E3338" s="1" t="s">
        <v>24</v>
      </c>
      <c r="F3338" s="1" t="s">
        <v>168</v>
      </c>
      <c r="G3338" s="2">
        <v>44280</v>
      </c>
      <c r="H3338" s="3">
        <v>0.72083333333333333</v>
      </c>
      <c r="I3338">
        <v>37066383</v>
      </c>
      <c r="J3338">
        <v>5</v>
      </c>
      <c r="K3338" s="1" t="s">
        <v>3921</v>
      </c>
      <c r="L3338">
        <v>0</v>
      </c>
      <c r="M3338" s="4">
        <v>3.5</v>
      </c>
      <c r="N3338" s="5">
        <v>7650.16</v>
      </c>
      <c r="O3338" s="5">
        <f>IF(March_21[[#This Row],[WIN_OSE]]=0,('Summary Sheet'!$O$1)-('Summary Sheet'!$O$1*2%),-'Summary Sheet'!$O$1*(March_21[[#This Row],[BSP]]-1))</f>
        <v>1.96</v>
      </c>
    </row>
    <row r="3339" spans="1:15" x14ac:dyDescent="0.25">
      <c r="A3339">
        <v>181076174</v>
      </c>
      <c r="B3339" s="1" t="s">
        <v>23</v>
      </c>
      <c r="C3339" s="1" t="s">
        <v>3130</v>
      </c>
      <c r="D3339" s="1" t="s">
        <v>7046</v>
      </c>
      <c r="E3339" s="1" t="s">
        <v>30</v>
      </c>
      <c r="F3339" s="1" t="s">
        <v>168</v>
      </c>
      <c r="G3339" s="2">
        <v>44280</v>
      </c>
      <c r="H3339" s="3">
        <v>0.73402777777777772</v>
      </c>
      <c r="I3339">
        <v>35390959</v>
      </c>
      <c r="J3339">
        <v>4</v>
      </c>
      <c r="K3339" s="1" t="s">
        <v>734</v>
      </c>
      <c r="L3339">
        <v>0</v>
      </c>
      <c r="M3339" s="4">
        <v>3.5</v>
      </c>
      <c r="N3339" s="5">
        <v>11654.34</v>
      </c>
      <c r="O3339" s="5">
        <f>IF(March_21[[#This Row],[WIN_OSE]]=0,('Summary Sheet'!$O$1)-('Summary Sheet'!$O$1*2%),-'Summary Sheet'!$O$1*(March_21[[#This Row],[BSP]]-1))</f>
        <v>1.96</v>
      </c>
    </row>
    <row r="3340" spans="1:15" x14ac:dyDescent="0.25">
      <c r="A3340">
        <v>181076176</v>
      </c>
      <c r="B3340" s="1" t="s">
        <v>23</v>
      </c>
      <c r="C3340" s="1" t="s">
        <v>3130</v>
      </c>
      <c r="D3340" s="1" t="s">
        <v>7046</v>
      </c>
      <c r="E3340" s="1" t="s">
        <v>65</v>
      </c>
      <c r="F3340" s="1" t="s">
        <v>168</v>
      </c>
      <c r="G3340" s="2">
        <v>44280</v>
      </c>
      <c r="H3340" s="3">
        <v>0.74583333333333335</v>
      </c>
      <c r="I3340">
        <v>36414708</v>
      </c>
      <c r="J3340">
        <v>1</v>
      </c>
      <c r="K3340" s="1" t="s">
        <v>6174</v>
      </c>
      <c r="L3340">
        <v>1</v>
      </c>
      <c r="M3340" s="4">
        <v>3.9902798324832109</v>
      </c>
      <c r="N3340" s="5">
        <v>11139.66</v>
      </c>
      <c r="O3340" s="5">
        <f>IF(March_21[[#This Row],[WIN_OSE]]=0,('Summary Sheet'!$O$1)-('Summary Sheet'!$O$1*2%),-'Summary Sheet'!$O$1*(March_21[[#This Row],[BSP]]-1))</f>
        <v>-5.9805596649664219</v>
      </c>
    </row>
    <row r="3341" spans="1:15" x14ac:dyDescent="0.25">
      <c r="A3341">
        <v>181076452</v>
      </c>
      <c r="B3341" s="1" t="s">
        <v>23</v>
      </c>
      <c r="C3341" s="1" t="s">
        <v>3133</v>
      </c>
      <c r="D3341" s="1" t="s">
        <v>7046</v>
      </c>
      <c r="E3341" s="1" t="s">
        <v>47</v>
      </c>
      <c r="F3341" s="1" t="s">
        <v>13</v>
      </c>
      <c r="G3341" s="2">
        <v>44280</v>
      </c>
      <c r="H3341" s="3">
        <v>0.58125000000000004</v>
      </c>
      <c r="I3341">
        <v>35676757</v>
      </c>
      <c r="J3341">
        <v>4</v>
      </c>
      <c r="K3341" s="1" t="s">
        <v>3529</v>
      </c>
      <c r="L3341">
        <v>1</v>
      </c>
      <c r="M3341" s="4">
        <v>3.15</v>
      </c>
      <c r="N3341" s="5">
        <v>6806.52</v>
      </c>
      <c r="O3341" s="5">
        <f>IF(March_21[[#This Row],[WIN_OSE]]=0,('Summary Sheet'!$O$1)-('Summary Sheet'!$O$1*2%),-'Summary Sheet'!$O$1*(March_21[[#This Row],[BSP]]-1))</f>
        <v>-4.3</v>
      </c>
    </row>
    <row r="3342" spans="1:15" x14ac:dyDescent="0.25">
      <c r="A3342">
        <v>181076454</v>
      </c>
      <c r="B3342" s="1" t="s">
        <v>23</v>
      </c>
      <c r="C3342" s="1" t="s">
        <v>3133</v>
      </c>
      <c r="D3342" s="1" t="s">
        <v>7046</v>
      </c>
      <c r="E3342" s="1" t="s">
        <v>24</v>
      </c>
      <c r="F3342" s="1" t="s">
        <v>13</v>
      </c>
      <c r="G3342" s="2">
        <v>44280</v>
      </c>
      <c r="H3342" s="3">
        <v>0.59166666666666667</v>
      </c>
      <c r="I3342">
        <v>38748316</v>
      </c>
      <c r="J3342">
        <v>5</v>
      </c>
      <c r="K3342" s="1" t="s">
        <v>6611</v>
      </c>
      <c r="L3342">
        <v>0</v>
      </c>
      <c r="M3342" s="4">
        <v>3.667000543184403</v>
      </c>
      <c r="N3342" s="5">
        <v>7267.02</v>
      </c>
      <c r="O3342" s="5">
        <f>IF(March_21[[#This Row],[WIN_OSE]]=0,('Summary Sheet'!$O$1)-('Summary Sheet'!$O$1*2%),-'Summary Sheet'!$O$1*(March_21[[#This Row],[BSP]]-1))</f>
        <v>1.96</v>
      </c>
    </row>
    <row r="3343" spans="1:15" x14ac:dyDescent="0.25">
      <c r="A3343">
        <v>181076456</v>
      </c>
      <c r="B3343" s="1" t="s">
        <v>23</v>
      </c>
      <c r="C3343" s="1" t="s">
        <v>3133</v>
      </c>
      <c r="D3343" s="1" t="s">
        <v>7046</v>
      </c>
      <c r="E3343" s="1" t="s">
        <v>41</v>
      </c>
      <c r="F3343" s="1" t="s">
        <v>13</v>
      </c>
      <c r="G3343" s="2">
        <v>44280</v>
      </c>
      <c r="H3343" s="3">
        <v>0.60555555555555551</v>
      </c>
      <c r="I3343">
        <v>36161360</v>
      </c>
      <c r="J3343">
        <v>4</v>
      </c>
      <c r="K3343" s="1" t="s">
        <v>5424</v>
      </c>
      <c r="L3343">
        <v>1</v>
      </c>
      <c r="M3343" s="4">
        <v>2.9862456638223733</v>
      </c>
      <c r="N3343" s="5">
        <v>12708.84</v>
      </c>
      <c r="O3343" s="5">
        <f>IF(March_21[[#This Row],[WIN_OSE]]=0,('Summary Sheet'!$O$1)-('Summary Sheet'!$O$1*2%),-'Summary Sheet'!$O$1*(March_21[[#This Row],[BSP]]-1))</f>
        <v>-3.9724913276447467</v>
      </c>
    </row>
    <row r="3344" spans="1:15" x14ac:dyDescent="0.25">
      <c r="A3344">
        <v>181076458</v>
      </c>
      <c r="B3344" s="1" t="s">
        <v>23</v>
      </c>
      <c r="C3344" s="1" t="s">
        <v>3133</v>
      </c>
      <c r="D3344" s="1" t="s">
        <v>7046</v>
      </c>
      <c r="E3344" s="1" t="s">
        <v>30</v>
      </c>
      <c r="F3344" s="1" t="s">
        <v>13</v>
      </c>
      <c r="G3344" s="2">
        <v>44280</v>
      </c>
      <c r="H3344" s="3">
        <v>0.61944444444444446</v>
      </c>
      <c r="I3344">
        <v>37096457</v>
      </c>
      <c r="J3344">
        <v>6</v>
      </c>
      <c r="K3344" s="1" t="s">
        <v>5431</v>
      </c>
      <c r="L3344">
        <v>0</v>
      </c>
      <c r="M3344" s="4">
        <v>4.5255852511021661</v>
      </c>
      <c r="N3344" s="5">
        <v>5545.12</v>
      </c>
      <c r="O3344" s="5">
        <f>IF(March_21[[#This Row],[WIN_OSE]]=0,('Summary Sheet'!$O$1)-('Summary Sheet'!$O$1*2%),-'Summary Sheet'!$O$1*(March_21[[#This Row],[BSP]]-1))</f>
        <v>1.96</v>
      </c>
    </row>
    <row r="3345" spans="1:15" x14ac:dyDescent="0.25">
      <c r="A3345">
        <v>181076460</v>
      </c>
      <c r="B3345" s="1" t="s">
        <v>23</v>
      </c>
      <c r="C3345" s="1" t="s">
        <v>3133</v>
      </c>
      <c r="D3345" s="1" t="s">
        <v>7046</v>
      </c>
      <c r="E3345" s="1" t="s">
        <v>47</v>
      </c>
      <c r="F3345" s="1" t="s">
        <v>13</v>
      </c>
      <c r="G3345" s="2">
        <v>44280</v>
      </c>
      <c r="H3345" s="3">
        <v>0.63263888888888886</v>
      </c>
      <c r="I3345">
        <v>37095329</v>
      </c>
      <c r="J3345">
        <v>6</v>
      </c>
      <c r="K3345" s="1" t="s">
        <v>997</v>
      </c>
      <c r="L3345">
        <v>0</v>
      </c>
      <c r="M3345" s="4">
        <v>3.7416253083736235</v>
      </c>
      <c r="N3345" s="5">
        <v>6299.92</v>
      </c>
      <c r="O3345" s="5">
        <f>IF(March_21[[#This Row],[WIN_OSE]]=0,('Summary Sheet'!$O$1)-('Summary Sheet'!$O$1*2%),-'Summary Sheet'!$O$1*(March_21[[#This Row],[BSP]]-1))</f>
        <v>1.96</v>
      </c>
    </row>
    <row r="3346" spans="1:15" x14ac:dyDescent="0.25">
      <c r="A3346">
        <v>181076462</v>
      </c>
      <c r="B3346" s="1" t="s">
        <v>23</v>
      </c>
      <c r="C3346" s="1" t="s">
        <v>3133</v>
      </c>
      <c r="D3346" s="1" t="s">
        <v>7046</v>
      </c>
      <c r="E3346" s="1" t="s">
        <v>43</v>
      </c>
      <c r="F3346" s="1" t="s">
        <v>13</v>
      </c>
      <c r="G3346" s="2">
        <v>44280</v>
      </c>
      <c r="H3346" s="3">
        <v>0.64444444444444449</v>
      </c>
      <c r="I3346">
        <v>35676821</v>
      </c>
      <c r="J3346">
        <v>2</v>
      </c>
      <c r="K3346" s="1" t="s">
        <v>5425</v>
      </c>
      <c r="L3346">
        <v>0</v>
      </c>
      <c r="M3346" s="4">
        <v>3.9787981609999998</v>
      </c>
      <c r="N3346" s="5">
        <v>5015.38</v>
      </c>
      <c r="O3346" s="5">
        <f>IF(March_21[[#This Row],[WIN_OSE]]=0,('Summary Sheet'!$O$1)-('Summary Sheet'!$O$1*2%),-'Summary Sheet'!$O$1*(March_21[[#This Row],[BSP]]-1))</f>
        <v>1.96</v>
      </c>
    </row>
    <row r="3347" spans="1:15" x14ac:dyDescent="0.25">
      <c r="A3347">
        <v>181076464</v>
      </c>
      <c r="B3347" s="1" t="s">
        <v>23</v>
      </c>
      <c r="C3347" s="1" t="s">
        <v>3133</v>
      </c>
      <c r="D3347" s="1" t="s">
        <v>7046</v>
      </c>
      <c r="E3347" s="1" t="s">
        <v>41</v>
      </c>
      <c r="F3347" s="1" t="s">
        <v>13</v>
      </c>
      <c r="G3347" s="2">
        <v>44280</v>
      </c>
      <c r="H3347" s="3">
        <v>0.65833333333333333</v>
      </c>
      <c r="I3347">
        <v>27689551</v>
      </c>
      <c r="J3347">
        <v>5</v>
      </c>
      <c r="K3347" s="1" t="s">
        <v>4596</v>
      </c>
      <c r="L3347">
        <v>1</v>
      </c>
      <c r="M3347" s="4">
        <v>3.55</v>
      </c>
      <c r="N3347" s="5">
        <v>8280.82</v>
      </c>
      <c r="O3347" s="5">
        <f>IF(March_21[[#This Row],[WIN_OSE]]=0,('Summary Sheet'!$O$1)-('Summary Sheet'!$O$1*2%),-'Summary Sheet'!$O$1*(March_21[[#This Row],[BSP]]-1))</f>
        <v>-5.0999999999999996</v>
      </c>
    </row>
    <row r="3348" spans="1:15" x14ac:dyDescent="0.25">
      <c r="A3348">
        <v>181076466</v>
      </c>
      <c r="B3348" s="1" t="s">
        <v>23</v>
      </c>
      <c r="C3348" s="1" t="s">
        <v>3133</v>
      </c>
      <c r="D3348" s="1" t="s">
        <v>7046</v>
      </c>
      <c r="E3348" s="1" t="s">
        <v>32</v>
      </c>
      <c r="F3348" s="1" t="s">
        <v>13</v>
      </c>
      <c r="G3348" s="2">
        <v>44280</v>
      </c>
      <c r="H3348" s="3">
        <v>0.67222222222222228</v>
      </c>
      <c r="I3348">
        <v>28651540</v>
      </c>
      <c r="J3348">
        <v>2</v>
      </c>
      <c r="K3348" s="1" t="s">
        <v>4908</v>
      </c>
      <c r="L3348">
        <v>1</v>
      </c>
      <c r="M3348" s="4">
        <v>3.95</v>
      </c>
      <c r="N3348" s="5">
        <v>6306.68</v>
      </c>
      <c r="O3348" s="5">
        <f>IF(March_21[[#This Row],[WIN_OSE]]=0,('Summary Sheet'!$O$1)-('Summary Sheet'!$O$1*2%),-'Summary Sheet'!$O$1*(March_21[[#This Row],[BSP]]-1))</f>
        <v>-5.9</v>
      </c>
    </row>
    <row r="3349" spans="1:15" x14ac:dyDescent="0.25">
      <c r="A3349">
        <v>181076468</v>
      </c>
      <c r="B3349" s="1" t="s">
        <v>23</v>
      </c>
      <c r="C3349" s="1" t="s">
        <v>3133</v>
      </c>
      <c r="D3349" s="1" t="s">
        <v>7046</v>
      </c>
      <c r="E3349" s="1" t="s">
        <v>39</v>
      </c>
      <c r="F3349" s="1" t="s">
        <v>13</v>
      </c>
      <c r="G3349" s="2">
        <v>44280</v>
      </c>
      <c r="H3349" s="3">
        <v>0.68611111111111112</v>
      </c>
      <c r="I3349">
        <v>17712111</v>
      </c>
      <c r="J3349">
        <v>1</v>
      </c>
      <c r="K3349" s="1" t="s">
        <v>5421</v>
      </c>
      <c r="L3349">
        <v>1</v>
      </c>
      <c r="M3349" s="4">
        <v>4.0999999999999996</v>
      </c>
      <c r="N3349" s="5">
        <v>5424.84</v>
      </c>
      <c r="O3349" s="5">
        <f>IF(March_21[[#This Row],[WIN_OSE]]=0,('Summary Sheet'!$O$1)-('Summary Sheet'!$O$1*2%),-'Summary Sheet'!$O$1*(March_21[[#This Row],[BSP]]-1))</f>
        <v>-6.1999999999999993</v>
      </c>
    </row>
    <row r="3350" spans="1:15" x14ac:dyDescent="0.25">
      <c r="A3350">
        <v>181076470</v>
      </c>
      <c r="B3350" s="1" t="s">
        <v>23</v>
      </c>
      <c r="C3350" s="1" t="s">
        <v>3133</v>
      </c>
      <c r="D3350" s="1" t="s">
        <v>7046</v>
      </c>
      <c r="E3350" s="1" t="s">
        <v>65</v>
      </c>
      <c r="F3350" s="1" t="s">
        <v>13</v>
      </c>
      <c r="G3350" s="2">
        <v>44280</v>
      </c>
      <c r="H3350" s="3">
        <v>0.7</v>
      </c>
      <c r="I3350">
        <v>28926764</v>
      </c>
      <c r="J3350">
        <v>1</v>
      </c>
      <c r="K3350" s="1" t="s">
        <v>1116</v>
      </c>
      <c r="L3350">
        <v>0</v>
      </c>
      <c r="M3350" s="4">
        <v>3.35</v>
      </c>
      <c r="N3350" s="5">
        <v>9746.94</v>
      </c>
      <c r="O3350" s="5">
        <f>IF(March_21[[#This Row],[WIN_OSE]]=0,('Summary Sheet'!$O$1)-('Summary Sheet'!$O$1*2%),-'Summary Sheet'!$O$1*(March_21[[#This Row],[BSP]]-1))</f>
        <v>1.96</v>
      </c>
    </row>
    <row r="3351" spans="1:15" x14ac:dyDescent="0.25">
      <c r="A3351">
        <v>181076472</v>
      </c>
      <c r="B3351" s="1" t="s">
        <v>23</v>
      </c>
      <c r="C3351" s="1" t="s">
        <v>3133</v>
      </c>
      <c r="D3351" s="1" t="s">
        <v>7046</v>
      </c>
      <c r="E3351" s="1" t="s">
        <v>24</v>
      </c>
      <c r="F3351" s="1" t="s">
        <v>13</v>
      </c>
      <c r="G3351" s="2">
        <v>44280</v>
      </c>
      <c r="H3351" s="3">
        <v>0.71388888888888891</v>
      </c>
      <c r="I3351">
        <v>38794069</v>
      </c>
      <c r="J3351">
        <v>2</v>
      </c>
      <c r="K3351" s="1" t="s">
        <v>6799</v>
      </c>
      <c r="L3351">
        <v>0</v>
      </c>
      <c r="M3351" s="4">
        <v>4.7758076620000001</v>
      </c>
      <c r="N3351" s="5">
        <v>5582.74</v>
      </c>
      <c r="O3351" s="5">
        <f>IF(March_21[[#This Row],[WIN_OSE]]=0,('Summary Sheet'!$O$1)-('Summary Sheet'!$O$1*2%),-'Summary Sheet'!$O$1*(March_21[[#This Row],[BSP]]-1))</f>
        <v>1.96</v>
      </c>
    </row>
    <row r="3352" spans="1:15" x14ac:dyDescent="0.25">
      <c r="A3352">
        <v>181076474</v>
      </c>
      <c r="B3352" s="1" t="s">
        <v>23</v>
      </c>
      <c r="C3352" s="1" t="s">
        <v>3133</v>
      </c>
      <c r="D3352" s="1" t="s">
        <v>7046</v>
      </c>
      <c r="E3352" s="1" t="s">
        <v>20</v>
      </c>
      <c r="F3352" s="1" t="s">
        <v>13</v>
      </c>
      <c r="G3352" s="2">
        <v>44280</v>
      </c>
      <c r="H3352" s="3">
        <v>0.72777777777777775</v>
      </c>
      <c r="I3352">
        <v>28041014</v>
      </c>
      <c r="J3352">
        <v>4</v>
      </c>
      <c r="K3352" s="1" t="s">
        <v>5992</v>
      </c>
      <c r="L3352">
        <v>0</v>
      </c>
      <c r="M3352" s="4">
        <v>3.5187771485002299</v>
      </c>
      <c r="N3352" s="5">
        <v>7853.78</v>
      </c>
      <c r="O3352" s="5">
        <f>IF(March_21[[#This Row],[WIN_OSE]]=0,('Summary Sheet'!$O$1)-('Summary Sheet'!$O$1*2%),-'Summary Sheet'!$O$1*(March_21[[#This Row],[BSP]]-1))</f>
        <v>1.96</v>
      </c>
    </row>
    <row r="3353" spans="1:15" x14ac:dyDescent="0.25">
      <c r="A3353">
        <v>181076476</v>
      </c>
      <c r="B3353" s="1" t="s">
        <v>23</v>
      </c>
      <c r="C3353" s="1" t="s">
        <v>3133</v>
      </c>
      <c r="D3353" s="1" t="s">
        <v>7046</v>
      </c>
      <c r="E3353" s="1" t="s">
        <v>43</v>
      </c>
      <c r="F3353" s="1" t="s">
        <v>13</v>
      </c>
      <c r="G3353" s="2">
        <v>44280</v>
      </c>
      <c r="H3353" s="3">
        <v>0.73888888888888893</v>
      </c>
      <c r="I3353">
        <v>37033667</v>
      </c>
      <c r="J3353">
        <v>5</v>
      </c>
      <c r="K3353" s="1" t="s">
        <v>6298</v>
      </c>
      <c r="L3353">
        <v>1</v>
      </c>
      <c r="M3353" s="4">
        <v>2.78</v>
      </c>
      <c r="N3353" s="5">
        <v>30889.62</v>
      </c>
      <c r="O3353" s="5">
        <f>IF(March_21[[#This Row],[WIN_OSE]]=0,('Summary Sheet'!$O$1)-('Summary Sheet'!$O$1*2%),-'Summary Sheet'!$O$1*(March_21[[#This Row],[BSP]]-1))</f>
        <v>-3.5599999999999996</v>
      </c>
    </row>
    <row r="3354" spans="1:15" x14ac:dyDescent="0.25">
      <c r="A3354">
        <v>181076478</v>
      </c>
      <c r="B3354" s="1" t="s">
        <v>23</v>
      </c>
      <c r="C3354" s="1" t="s">
        <v>3133</v>
      </c>
      <c r="D3354" s="1" t="s">
        <v>7046</v>
      </c>
      <c r="E3354" s="1" t="s">
        <v>37</v>
      </c>
      <c r="F3354" s="1" t="s">
        <v>13</v>
      </c>
      <c r="G3354" s="2">
        <v>44280</v>
      </c>
      <c r="H3354" s="3">
        <v>0.75138888888888888</v>
      </c>
      <c r="I3354">
        <v>36924481</v>
      </c>
      <c r="J3354">
        <v>2</v>
      </c>
      <c r="K3354" s="1" t="s">
        <v>4975</v>
      </c>
      <c r="L3354">
        <v>1</v>
      </c>
      <c r="M3354" s="4">
        <v>4.1267203458141379</v>
      </c>
      <c r="N3354" s="5">
        <v>7546.06</v>
      </c>
      <c r="O3354" s="5">
        <f>IF(March_21[[#This Row],[WIN_OSE]]=0,('Summary Sheet'!$O$1)-('Summary Sheet'!$O$1*2%),-'Summary Sheet'!$O$1*(March_21[[#This Row],[BSP]]-1))</f>
        <v>-6.2534406916282759</v>
      </c>
    </row>
    <row r="3355" spans="1:15" x14ac:dyDescent="0.25">
      <c r="A3355">
        <v>181077185</v>
      </c>
      <c r="B3355" s="1" t="s">
        <v>1277</v>
      </c>
      <c r="C3355" s="1" t="s">
        <v>3129</v>
      </c>
      <c r="D3355" s="1" t="s">
        <v>7046</v>
      </c>
      <c r="E3355" s="1" t="s">
        <v>47</v>
      </c>
      <c r="F3355" s="1" t="s">
        <v>54</v>
      </c>
      <c r="G3355" s="2">
        <v>44280</v>
      </c>
      <c r="H3355" s="3">
        <v>0.7631944444444444</v>
      </c>
      <c r="I3355">
        <v>27088942</v>
      </c>
      <c r="J3355">
        <v>4</v>
      </c>
      <c r="K3355" s="1" t="s">
        <v>4379</v>
      </c>
      <c r="L3355">
        <v>0</v>
      </c>
      <c r="M3355" s="4">
        <v>2.462462362540645</v>
      </c>
      <c r="N3355" s="5">
        <v>14093.26</v>
      </c>
      <c r="O3355" s="5">
        <f>IF(March_21[[#This Row],[WIN_OSE]]=0,('Summary Sheet'!$O$1)-('Summary Sheet'!$O$1*2%),-'Summary Sheet'!$O$1*(March_21[[#This Row],[BSP]]-1))</f>
        <v>1.96</v>
      </c>
    </row>
    <row r="3356" spans="1:15" x14ac:dyDescent="0.25">
      <c r="A3356">
        <v>181077187</v>
      </c>
      <c r="B3356" s="1" t="s">
        <v>1277</v>
      </c>
      <c r="C3356" s="1" t="s">
        <v>3129</v>
      </c>
      <c r="D3356" s="1" t="s">
        <v>7046</v>
      </c>
      <c r="E3356" s="1" t="s">
        <v>41</v>
      </c>
      <c r="F3356" s="1" t="s">
        <v>54</v>
      </c>
      <c r="G3356" s="2">
        <v>44280</v>
      </c>
      <c r="H3356" s="3">
        <v>0.77500000000000002</v>
      </c>
      <c r="I3356">
        <v>37098689</v>
      </c>
      <c r="J3356">
        <v>6</v>
      </c>
      <c r="K3356" s="1" t="s">
        <v>4073</v>
      </c>
      <c r="L3356">
        <v>1</v>
      </c>
      <c r="M3356" s="4">
        <v>3.1286431036648006</v>
      </c>
      <c r="N3356" s="5">
        <v>14052.06</v>
      </c>
      <c r="O3356" s="5">
        <f>IF(March_21[[#This Row],[WIN_OSE]]=0,('Summary Sheet'!$O$1)-('Summary Sheet'!$O$1*2%),-'Summary Sheet'!$O$1*(March_21[[#This Row],[BSP]]-1))</f>
        <v>-4.2572862073296012</v>
      </c>
    </row>
    <row r="3357" spans="1:15" x14ac:dyDescent="0.25">
      <c r="A3357">
        <v>181077189</v>
      </c>
      <c r="B3357" s="1" t="s">
        <v>1277</v>
      </c>
      <c r="C3357" s="1" t="s">
        <v>3129</v>
      </c>
      <c r="D3357" s="1" t="s">
        <v>7046</v>
      </c>
      <c r="E3357" s="1" t="s">
        <v>41</v>
      </c>
      <c r="F3357" s="1" t="s">
        <v>54</v>
      </c>
      <c r="G3357" s="2">
        <v>44280</v>
      </c>
      <c r="H3357" s="3">
        <v>0.78541666666666665</v>
      </c>
      <c r="I3357">
        <v>38558827</v>
      </c>
      <c r="J3357">
        <v>6</v>
      </c>
      <c r="K3357" s="1" t="s">
        <v>6403</v>
      </c>
      <c r="L3357">
        <v>0</v>
      </c>
      <c r="M3357" s="4">
        <v>2.2707666117465122</v>
      </c>
      <c r="N3357" s="5">
        <v>19595.3</v>
      </c>
      <c r="O3357" s="5">
        <f>IF(March_21[[#This Row],[WIN_OSE]]=0,('Summary Sheet'!$O$1)-('Summary Sheet'!$O$1*2%),-'Summary Sheet'!$O$1*(March_21[[#This Row],[BSP]]-1))</f>
        <v>1.96</v>
      </c>
    </row>
    <row r="3358" spans="1:15" x14ac:dyDescent="0.25">
      <c r="A3358">
        <v>181077191</v>
      </c>
      <c r="B3358" s="1" t="s">
        <v>1277</v>
      </c>
      <c r="C3358" s="1" t="s">
        <v>3129</v>
      </c>
      <c r="D3358" s="1" t="s">
        <v>7046</v>
      </c>
      <c r="E3358" s="1" t="s">
        <v>43</v>
      </c>
      <c r="F3358" s="1" t="s">
        <v>54</v>
      </c>
      <c r="G3358" s="2">
        <v>44280</v>
      </c>
      <c r="H3358" s="3">
        <v>0.79791666666666672</v>
      </c>
      <c r="I3358">
        <v>38944333</v>
      </c>
      <c r="J3358">
        <v>1</v>
      </c>
      <c r="K3358" s="1" t="s">
        <v>6987</v>
      </c>
      <c r="L3358">
        <v>0</v>
      </c>
      <c r="M3358" s="4">
        <v>2.3332876185267195</v>
      </c>
      <c r="N3358" s="5">
        <v>22410.54</v>
      </c>
      <c r="O3358" s="5">
        <f>IF(March_21[[#This Row],[WIN_OSE]]=0,('Summary Sheet'!$O$1)-('Summary Sheet'!$O$1*2%),-'Summary Sheet'!$O$1*(March_21[[#This Row],[BSP]]-1))</f>
        <v>1.96</v>
      </c>
    </row>
    <row r="3359" spans="1:15" x14ac:dyDescent="0.25">
      <c r="A3359">
        <v>181077193</v>
      </c>
      <c r="B3359" s="1" t="s">
        <v>1277</v>
      </c>
      <c r="C3359" s="1" t="s">
        <v>3129</v>
      </c>
      <c r="D3359" s="1" t="s">
        <v>7046</v>
      </c>
      <c r="E3359" s="1" t="s">
        <v>24</v>
      </c>
      <c r="F3359" s="1" t="s">
        <v>54</v>
      </c>
      <c r="G3359" s="2">
        <v>44280</v>
      </c>
      <c r="H3359" s="3">
        <v>0.80972222222222223</v>
      </c>
      <c r="I3359">
        <v>28007667</v>
      </c>
      <c r="J3359">
        <v>1</v>
      </c>
      <c r="K3359" s="1" t="s">
        <v>3873</v>
      </c>
      <c r="L3359">
        <v>1</v>
      </c>
      <c r="M3359" s="4">
        <v>4.5999999999999996</v>
      </c>
      <c r="N3359" s="5">
        <v>5694.82</v>
      </c>
      <c r="O3359" s="5">
        <f>IF(March_21[[#This Row],[WIN_OSE]]=0,('Summary Sheet'!$O$1)-('Summary Sheet'!$O$1*2%),-'Summary Sheet'!$O$1*(March_21[[#This Row],[BSP]]-1))</f>
        <v>-7.1999999999999993</v>
      </c>
    </row>
    <row r="3360" spans="1:15" x14ac:dyDescent="0.25">
      <c r="A3360">
        <v>181077195</v>
      </c>
      <c r="B3360" s="1" t="s">
        <v>1277</v>
      </c>
      <c r="C3360" s="1" t="s">
        <v>3129</v>
      </c>
      <c r="D3360" s="1" t="s">
        <v>7046</v>
      </c>
      <c r="E3360" s="1" t="s">
        <v>43</v>
      </c>
      <c r="F3360" s="1" t="s">
        <v>54</v>
      </c>
      <c r="G3360" s="2">
        <v>44280</v>
      </c>
      <c r="H3360" s="3">
        <v>0.82013888888888886</v>
      </c>
      <c r="I3360">
        <v>20143017</v>
      </c>
      <c r="J3360">
        <v>3</v>
      </c>
      <c r="K3360" s="1" t="s">
        <v>4654</v>
      </c>
      <c r="L3360">
        <v>0</v>
      </c>
      <c r="M3360" s="4">
        <v>4</v>
      </c>
      <c r="N3360" s="5">
        <v>4918.5200000000004</v>
      </c>
      <c r="O3360" s="5">
        <f>IF(March_21[[#This Row],[WIN_OSE]]=0,('Summary Sheet'!$O$1)-('Summary Sheet'!$O$1*2%),-'Summary Sheet'!$O$1*(March_21[[#This Row],[BSP]]-1))</f>
        <v>1.96</v>
      </c>
    </row>
    <row r="3361" spans="1:15" x14ac:dyDescent="0.25">
      <c r="A3361">
        <v>181077197</v>
      </c>
      <c r="B3361" s="1" t="s">
        <v>1277</v>
      </c>
      <c r="C3361" s="1" t="s">
        <v>3129</v>
      </c>
      <c r="D3361" s="1" t="s">
        <v>7046</v>
      </c>
      <c r="E3361" s="1" t="s">
        <v>43</v>
      </c>
      <c r="F3361" s="1" t="s">
        <v>54</v>
      </c>
      <c r="G3361" s="2">
        <v>44280</v>
      </c>
      <c r="H3361" s="3">
        <v>0.83194444444444449</v>
      </c>
      <c r="I3361">
        <v>38549294</v>
      </c>
      <c r="J3361">
        <v>5</v>
      </c>
      <c r="K3361" s="1" t="s">
        <v>6162</v>
      </c>
      <c r="L3361">
        <v>0</v>
      </c>
      <c r="M3361" s="4">
        <v>3.75</v>
      </c>
      <c r="N3361" s="5">
        <v>8771.14</v>
      </c>
      <c r="O3361" s="5">
        <f>IF(March_21[[#This Row],[WIN_OSE]]=0,('Summary Sheet'!$O$1)-('Summary Sheet'!$O$1*2%),-'Summary Sheet'!$O$1*(March_21[[#This Row],[BSP]]-1))</f>
        <v>1.96</v>
      </c>
    </row>
    <row r="3362" spans="1:15" x14ac:dyDescent="0.25">
      <c r="A3362">
        <v>181077199</v>
      </c>
      <c r="B3362" s="1" t="s">
        <v>1277</v>
      </c>
      <c r="C3362" s="1" t="s">
        <v>3129</v>
      </c>
      <c r="D3362" s="1" t="s">
        <v>7046</v>
      </c>
      <c r="E3362" s="1" t="s">
        <v>41</v>
      </c>
      <c r="F3362" s="1" t="s">
        <v>54</v>
      </c>
      <c r="G3362" s="2">
        <v>44280</v>
      </c>
      <c r="H3362" s="3">
        <v>0.84166666666666667</v>
      </c>
      <c r="I3362">
        <v>20266501</v>
      </c>
      <c r="J3362">
        <v>2</v>
      </c>
      <c r="K3362" s="1" t="s">
        <v>6402</v>
      </c>
      <c r="L3362">
        <v>0</v>
      </c>
      <c r="M3362" s="4">
        <v>2.0109881111548749</v>
      </c>
      <c r="N3362" s="5">
        <v>40866.68</v>
      </c>
      <c r="O3362" s="5">
        <f>IF(March_21[[#This Row],[WIN_OSE]]=0,('Summary Sheet'!$O$1)-('Summary Sheet'!$O$1*2%),-'Summary Sheet'!$O$1*(March_21[[#This Row],[BSP]]-1))</f>
        <v>1.96</v>
      </c>
    </row>
    <row r="3363" spans="1:15" x14ac:dyDescent="0.25">
      <c r="A3363">
        <v>181077201</v>
      </c>
      <c r="B3363" s="1" t="s">
        <v>1277</v>
      </c>
      <c r="C3363" s="1" t="s">
        <v>3129</v>
      </c>
      <c r="D3363" s="1" t="s">
        <v>7046</v>
      </c>
      <c r="E3363" s="1" t="s">
        <v>41</v>
      </c>
      <c r="F3363" s="1" t="s">
        <v>54</v>
      </c>
      <c r="G3363" s="2">
        <v>44280</v>
      </c>
      <c r="H3363" s="3">
        <v>0.8520833333333333</v>
      </c>
      <c r="I3363">
        <v>24954211</v>
      </c>
      <c r="J3363">
        <v>1</v>
      </c>
      <c r="K3363" s="1" t="s">
        <v>786</v>
      </c>
      <c r="L3363">
        <v>0</v>
      </c>
      <c r="M3363" s="4">
        <v>2.9293707248356897</v>
      </c>
      <c r="N3363" s="5">
        <v>19613.98</v>
      </c>
      <c r="O3363" s="5">
        <f>IF(March_21[[#This Row],[WIN_OSE]]=0,('Summary Sheet'!$O$1)-('Summary Sheet'!$O$1*2%),-'Summary Sheet'!$O$1*(March_21[[#This Row],[BSP]]-1))</f>
        <v>1.96</v>
      </c>
    </row>
    <row r="3364" spans="1:15" x14ac:dyDescent="0.25">
      <c r="A3364">
        <v>181077203</v>
      </c>
      <c r="B3364" s="1" t="s">
        <v>1277</v>
      </c>
      <c r="C3364" s="1" t="s">
        <v>3129</v>
      </c>
      <c r="D3364" s="1" t="s">
        <v>7046</v>
      </c>
      <c r="E3364" s="1" t="s">
        <v>30</v>
      </c>
      <c r="F3364" s="1" t="s">
        <v>54</v>
      </c>
      <c r="G3364" s="2">
        <v>44280</v>
      </c>
      <c r="H3364" s="3">
        <v>0.86527777777777781</v>
      </c>
      <c r="I3364">
        <v>38784116</v>
      </c>
      <c r="J3364">
        <v>5</v>
      </c>
      <c r="K3364" s="1" t="s">
        <v>6766</v>
      </c>
      <c r="L3364">
        <v>1</v>
      </c>
      <c r="M3364" s="4">
        <v>3.8</v>
      </c>
      <c r="N3364" s="5">
        <v>15274.28</v>
      </c>
      <c r="O3364" s="5">
        <f>IF(March_21[[#This Row],[WIN_OSE]]=0,('Summary Sheet'!$O$1)-('Summary Sheet'!$O$1*2%),-'Summary Sheet'!$O$1*(March_21[[#This Row],[BSP]]-1))</f>
        <v>-5.6</v>
      </c>
    </row>
    <row r="3365" spans="1:15" x14ac:dyDescent="0.25">
      <c r="A3365">
        <v>181077205</v>
      </c>
      <c r="B3365" s="1" t="s">
        <v>1277</v>
      </c>
      <c r="C3365" s="1" t="s">
        <v>3129</v>
      </c>
      <c r="D3365" s="1" t="s">
        <v>7046</v>
      </c>
      <c r="E3365" s="1" t="s">
        <v>39</v>
      </c>
      <c r="F3365" s="1" t="s">
        <v>54</v>
      </c>
      <c r="G3365" s="2">
        <v>44280</v>
      </c>
      <c r="H3365" s="3">
        <v>0.87569444444444444</v>
      </c>
      <c r="I3365">
        <v>37215217</v>
      </c>
      <c r="J3365">
        <v>4</v>
      </c>
      <c r="K3365" s="1" t="s">
        <v>5553</v>
      </c>
      <c r="L3365">
        <v>0</v>
      </c>
      <c r="M3365" s="4">
        <v>2.82</v>
      </c>
      <c r="N3365" s="5">
        <v>18560.02</v>
      </c>
      <c r="O3365" s="5">
        <f>IF(March_21[[#This Row],[WIN_OSE]]=0,('Summary Sheet'!$O$1)-('Summary Sheet'!$O$1*2%),-'Summary Sheet'!$O$1*(March_21[[#This Row],[BSP]]-1))</f>
        <v>1.96</v>
      </c>
    </row>
    <row r="3366" spans="1:15" x14ac:dyDescent="0.25">
      <c r="A3366">
        <v>181077207</v>
      </c>
      <c r="B3366" s="1" t="s">
        <v>1277</v>
      </c>
      <c r="C3366" s="1" t="s">
        <v>3129</v>
      </c>
      <c r="D3366" s="1" t="s">
        <v>7046</v>
      </c>
      <c r="E3366" s="1" t="s">
        <v>32</v>
      </c>
      <c r="F3366" s="1" t="s">
        <v>54</v>
      </c>
      <c r="G3366" s="2">
        <v>44280</v>
      </c>
      <c r="H3366" s="3">
        <v>0.88611111111111107</v>
      </c>
      <c r="I3366">
        <v>36160581</v>
      </c>
      <c r="J3366">
        <v>1</v>
      </c>
      <c r="K3366" s="1" t="s">
        <v>4694</v>
      </c>
      <c r="L3366">
        <v>1</v>
      </c>
      <c r="M3366" s="4">
        <v>3.1507006495714851</v>
      </c>
      <c r="N3366" s="5">
        <v>13389.6</v>
      </c>
      <c r="O3366" s="5">
        <f>IF(March_21[[#This Row],[WIN_OSE]]=0,('Summary Sheet'!$O$1)-('Summary Sheet'!$O$1*2%),-'Summary Sheet'!$O$1*(March_21[[#This Row],[BSP]]-1))</f>
        <v>-4.3014012991429702</v>
      </c>
    </row>
    <row r="3367" spans="1:15" x14ac:dyDescent="0.25">
      <c r="A3367">
        <v>181077313</v>
      </c>
      <c r="B3367" s="1" t="s">
        <v>16</v>
      </c>
      <c r="C3367" s="1" t="s">
        <v>167</v>
      </c>
      <c r="D3367" s="1" t="s">
        <v>7046</v>
      </c>
      <c r="E3367" s="1" t="s">
        <v>43</v>
      </c>
      <c r="F3367" s="1" t="s">
        <v>44</v>
      </c>
      <c r="G3367" s="2">
        <v>44280</v>
      </c>
      <c r="H3367" s="3">
        <v>0.75624999999999998</v>
      </c>
      <c r="I3367">
        <v>37389667</v>
      </c>
      <c r="J3367">
        <v>3</v>
      </c>
      <c r="K3367" s="1" t="s">
        <v>3801</v>
      </c>
      <c r="L3367">
        <v>0</v>
      </c>
      <c r="M3367" s="4">
        <v>3.1405612557931457</v>
      </c>
      <c r="N3367" s="5">
        <v>24665.32</v>
      </c>
      <c r="O3367" s="5">
        <f>IF(March_21[[#This Row],[WIN_OSE]]=0,('Summary Sheet'!$O$1)-('Summary Sheet'!$O$1*2%),-'Summary Sheet'!$O$1*(March_21[[#This Row],[BSP]]-1))</f>
        <v>1.96</v>
      </c>
    </row>
    <row r="3368" spans="1:15" x14ac:dyDescent="0.25">
      <c r="A3368">
        <v>181077315</v>
      </c>
      <c r="B3368" s="1" t="s">
        <v>16</v>
      </c>
      <c r="C3368" s="1" t="s">
        <v>167</v>
      </c>
      <c r="D3368" s="1" t="s">
        <v>7046</v>
      </c>
      <c r="E3368" s="1" t="s">
        <v>289</v>
      </c>
      <c r="F3368" s="1" t="s">
        <v>171</v>
      </c>
      <c r="G3368" s="2">
        <v>44280</v>
      </c>
      <c r="H3368" s="3">
        <v>0.76944444444444449</v>
      </c>
      <c r="I3368">
        <v>36799149</v>
      </c>
      <c r="J3368">
        <v>3</v>
      </c>
      <c r="K3368" s="1" t="s">
        <v>3622</v>
      </c>
      <c r="L3368">
        <v>1</v>
      </c>
      <c r="M3368" s="4">
        <v>2.3191274293219246</v>
      </c>
      <c r="N3368" s="5">
        <v>22714.98</v>
      </c>
      <c r="O3368" s="5">
        <f>IF(March_21[[#This Row],[WIN_OSE]]=0,('Summary Sheet'!$O$1)-('Summary Sheet'!$O$1*2%),-'Summary Sheet'!$O$1*(March_21[[#This Row],[BSP]]-1))</f>
        <v>-2.6382548586438492</v>
      </c>
    </row>
    <row r="3369" spans="1:15" x14ac:dyDescent="0.25">
      <c r="A3369">
        <v>181077317</v>
      </c>
      <c r="B3369" s="1" t="s">
        <v>16</v>
      </c>
      <c r="C3369" s="1" t="s">
        <v>167</v>
      </c>
      <c r="D3369" s="1" t="s">
        <v>7046</v>
      </c>
      <c r="E3369" s="1" t="s">
        <v>32</v>
      </c>
      <c r="F3369" s="1" t="s">
        <v>44</v>
      </c>
      <c r="G3369" s="2">
        <v>44280</v>
      </c>
      <c r="H3369" s="3">
        <v>0.77986111111111112</v>
      </c>
      <c r="I3369">
        <v>24135195</v>
      </c>
      <c r="J3369">
        <v>1</v>
      </c>
      <c r="K3369" s="1" t="s">
        <v>4604</v>
      </c>
      <c r="L3369">
        <v>1</v>
      </c>
      <c r="M3369" s="4">
        <v>2.4343376407647339</v>
      </c>
      <c r="N3369" s="5">
        <v>18622</v>
      </c>
      <c r="O3369" s="5">
        <f>IF(March_21[[#This Row],[WIN_OSE]]=0,('Summary Sheet'!$O$1)-('Summary Sheet'!$O$1*2%),-'Summary Sheet'!$O$1*(March_21[[#This Row],[BSP]]-1))</f>
        <v>-2.8686752815294678</v>
      </c>
    </row>
    <row r="3370" spans="1:15" x14ac:dyDescent="0.25">
      <c r="A3370">
        <v>181077319</v>
      </c>
      <c r="B3370" s="1" t="s">
        <v>16</v>
      </c>
      <c r="C3370" s="1" t="s">
        <v>167</v>
      </c>
      <c r="D3370" s="1" t="s">
        <v>7046</v>
      </c>
      <c r="E3370" s="1" t="s">
        <v>60</v>
      </c>
      <c r="F3370" s="1" t="s">
        <v>171</v>
      </c>
      <c r="G3370" s="2">
        <v>44280</v>
      </c>
      <c r="H3370" s="3">
        <v>0.79027777777777775</v>
      </c>
      <c r="I3370">
        <v>36094424</v>
      </c>
      <c r="J3370">
        <v>2</v>
      </c>
      <c r="K3370" s="1" t="s">
        <v>6011</v>
      </c>
      <c r="L3370">
        <v>1</v>
      </c>
      <c r="M3370" s="4">
        <v>1.7748244036279406</v>
      </c>
      <c r="N3370" s="5">
        <v>54239.82</v>
      </c>
      <c r="O3370" s="5">
        <f>IF(March_21[[#This Row],[WIN_OSE]]=0,('Summary Sheet'!$O$1)-('Summary Sheet'!$O$1*2%),-'Summary Sheet'!$O$1*(March_21[[#This Row],[BSP]]-1))</f>
        <v>-1.5496488072558812</v>
      </c>
    </row>
    <row r="3371" spans="1:15" x14ac:dyDescent="0.25">
      <c r="A3371">
        <v>181077321</v>
      </c>
      <c r="B3371" s="1" t="s">
        <v>16</v>
      </c>
      <c r="C3371" s="1" t="s">
        <v>167</v>
      </c>
      <c r="D3371" s="1" t="s">
        <v>7046</v>
      </c>
      <c r="E3371" s="1" t="s">
        <v>24</v>
      </c>
      <c r="F3371" s="1" t="s">
        <v>44</v>
      </c>
      <c r="G3371" s="2">
        <v>44280</v>
      </c>
      <c r="H3371" s="3">
        <v>0.8041666666666667</v>
      </c>
      <c r="I3371">
        <v>38386776</v>
      </c>
      <c r="J3371">
        <v>5</v>
      </c>
      <c r="K3371" s="1" t="s">
        <v>3837</v>
      </c>
      <c r="L3371">
        <v>0</v>
      </c>
      <c r="M3371" s="4">
        <v>4.0854504022290339</v>
      </c>
      <c r="N3371" s="5">
        <v>9952.7800000000007</v>
      </c>
      <c r="O3371" s="5">
        <f>IF(March_21[[#This Row],[WIN_OSE]]=0,('Summary Sheet'!$O$1)-('Summary Sheet'!$O$1*2%),-'Summary Sheet'!$O$1*(March_21[[#This Row],[BSP]]-1))</f>
        <v>1.96</v>
      </c>
    </row>
    <row r="3372" spans="1:15" x14ac:dyDescent="0.25">
      <c r="A3372">
        <v>181077323</v>
      </c>
      <c r="B3372" s="1" t="s">
        <v>16</v>
      </c>
      <c r="C3372" s="1" t="s">
        <v>167</v>
      </c>
      <c r="D3372" s="1" t="s">
        <v>7046</v>
      </c>
      <c r="E3372" s="1" t="s">
        <v>60</v>
      </c>
      <c r="F3372" s="1" t="s">
        <v>171</v>
      </c>
      <c r="G3372" s="2">
        <v>44280</v>
      </c>
      <c r="H3372" s="3">
        <v>0.81666666666666665</v>
      </c>
      <c r="I3372">
        <v>38451394</v>
      </c>
      <c r="J3372">
        <v>6</v>
      </c>
      <c r="K3372" s="1" t="s">
        <v>6735</v>
      </c>
      <c r="L3372">
        <v>0</v>
      </c>
      <c r="M3372" s="4">
        <v>4</v>
      </c>
      <c r="N3372" s="5">
        <v>9706.7800000000007</v>
      </c>
      <c r="O3372" s="5">
        <f>IF(March_21[[#This Row],[WIN_OSE]]=0,('Summary Sheet'!$O$1)-('Summary Sheet'!$O$1*2%),-'Summary Sheet'!$O$1*(March_21[[#This Row],[BSP]]-1))</f>
        <v>1.96</v>
      </c>
    </row>
    <row r="3373" spans="1:15" x14ac:dyDescent="0.25">
      <c r="A3373">
        <v>181077325</v>
      </c>
      <c r="B3373" s="1" t="s">
        <v>16</v>
      </c>
      <c r="C3373" s="1" t="s">
        <v>167</v>
      </c>
      <c r="D3373" s="1" t="s">
        <v>7046</v>
      </c>
      <c r="E3373" s="1" t="s">
        <v>41</v>
      </c>
      <c r="F3373" s="1" t="s">
        <v>44</v>
      </c>
      <c r="G3373" s="2">
        <v>44280</v>
      </c>
      <c r="H3373" s="3">
        <v>0.8305555555555556</v>
      </c>
      <c r="I3373">
        <v>38410673</v>
      </c>
      <c r="J3373">
        <v>3</v>
      </c>
      <c r="K3373" s="1" t="s">
        <v>4518</v>
      </c>
      <c r="L3373">
        <v>0</v>
      </c>
      <c r="M3373" s="4">
        <v>3.7178694086996074</v>
      </c>
      <c r="N3373" s="5">
        <v>13302.3</v>
      </c>
      <c r="O3373" s="5">
        <f>IF(March_21[[#This Row],[WIN_OSE]]=0,('Summary Sheet'!$O$1)-('Summary Sheet'!$O$1*2%),-'Summary Sheet'!$O$1*(March_21[[#This Row],[BSP]]-1))</f>
        <v>1.96</v>
      </c>
    </row>
    <row r="3374" spans="1:15" x14ac:dyDescent="0.25">
      <c r="A3374">
        <v>181077327</v>
      </c>
      <c r="B3374" s="1" t="s">
        <v>16</v>
      </c>
      <c r="C3374" s="1" t="s">
        <v>167</v>
      </c>
      <c r="D3374" s="1" t="s">
        <v>7046</v>
      </c>
      <c r="E3374" s="1" t="s">
        <v>314</v>
      </c>
      <c r="F3374" s="1" t="s">
        <v>171</v>
      </c>
      <c r="G3374" s="2">
        <v>44280</v>
      </c>
      <c r="H3374" s="3">
        <v>0.84513888888888888</v>
      </c>
      <c r="I3374">
        <v>25205678</v>
      </c>
      <c r="J3374">
        <v>5</v>
      </c>
      <c r="K3374" s="1" t="s">
        <v>6017</v>
      </c>
      <c r="L3374">
        <v>1</v>
      </c>
      <c r="M3374" s="4">
        <v>3.8175104696707063</v>
      </c>
      <c r="N3374" s="5">
        <v>14264.66</v>
      </c>
      <c r="O3374" s="5">
        <f>IF(March_21[[#This Row],[WIN_OSE]]=0,('Summary Sheet'!$O$1)-('Summary Sheet'!$O$1*2%),-'Summary Sheet'!$O$1*(March_21[[#This Row],[BSP]]-1))</f>
        <v>-5.6350209393414126</v>
      </c>
    </row>
    <row r="3375" spans="1:15" x14ac:dyDescent="0.25">
      <c r="A3375">
        <v>181077329</v>
      </c>
      <c r="B3375" s="1" t="s">
        <v>16</v>
      </c>
      <c r="C3375" s="1" t="s">
        <v>167</v>
      </c>
      <c r="D3375" s="1" t="s">
        <v>7046</v>
      </c>
      <c r="E3375" s="1" t="s">
        <v>20</v>
      </c>
      <c r="F3375" s="1" t="s">
        <v>44</v>
      </c>
      <c r="G3375" s="2">
        <v>44280</v>
      </c>
      <c r="H3375" s="3">
        <v>0.85972222222222228</v>
      </c>
      <c r="I3375">
        <v>37308559</v>
      </c>
      <c r="J3375">
        <v>5</v>
      </c>
      <c r="K3375" s="1" t="s">
        <v>22</v>
      </c>
      <c r="L3375">
        <v>0</v>
      </c>
      <c r="M3375" s="4">
        <v>4.3082389267947274</v>
      </c>
      <c r="N3375" s="5">
        <v>9508.5</v>
      </c>
      <c r="O3375" s="5">
        <f>IF(March_21[[#This Row],[WIN_OSE]]=0,('Summary Sheet'!$O$1)-('Summary Sheet'!$O$1*2%),-'Summary Sheet'!$O$1*(March_21[[#This Row],[BSP]]-1))</f>
        <v>1.96</v>
      </c>
    </row>
    <row r="3376" spans="1:15" x14ac:dyDescent="0.25">
      <c r="A3376">
        <v>181077331</v>
      </c>
      <c r="B3376" s="1" t="s">
        <v>16</v>
      </c>
      <c r="C3376" s="1" t="s">
        <v>167</v>
      </c>
      <c r="D3376" s="1" t="s">
        <v>7046</v>
      </c>
      <c r="E3376" s="1" t="s">
        <v>314</v>
      </c>
      <c r="F3376" s="1" t="s">
        <v>171</v>
      </c>
      <c r="G3376" s="2">
        <v>44280</v>
      </c>
      <c r="H3376" s="3">
        <v>0.87083333333333335</v>
      </c>
      <c r="I3376">
        <v>37244661</v>
      </c>
      <c r="J3376">
        <v>5</v>
      </c>
      <c r="K3376" s="1" t="s">
        <v>4256</v>
      </c>
      <c r="L3376">
        <v>0</v>
      </c>
      <c r="M3376" s="4">
        <v>2.7563184436695329</v>
      </c>
      <c r="N3376" s="5">
        <v>25332.48</v>
      </c>
      <c r="O3376" s="5">
        <f>IF(March_21[[#This Row],[WIN_OSE]]=0,('Summary Sheet'!$O$1)-('Summary Sheet'!$O$1*2%),-'Summary Sheet'!$O$1*(March_21[[#This Row],[BSP]]-1))</f>
        <v>1.96</v>
      </c>
    </row>
    <row r="3377" spans="1:15" x14ac:dyDescent="0.25">
      <c r="A3377">
        <v>181077333</v>
      </c>
      <c r="B3377" s="1" t="s">
        <v>16</v>
      </c>
      <c r="C3377" s="1" t="s">
        <v>167</v>
      </c>
      <c r="D3377" s="1" t="s">
        <v>7046</v>
      </c>
      <c r="E3377" s="1" t="s">
        <v>20</v>
      </c>
      <c r="F3377" s="1" t="s">
        <v>44</v>
      </c>
      <c r="G3377" s="2">
        <v>44280</v>
      </c>
      <c r="H3377" s="3">
        <v>0.8833333333333333</v>
      </c>
      <c r="I3377">
        <v>36973330</v>
      </c>
      <c r="J3377">
        <v>6</v>
      </c>
      <c r="K3377" s="1" t="s">
        <v>707</v>
      </c>
      <c r="L3377">
        <v>0</v>
      </c>
      <c r="M3377" s="4">
        <v>4.4000000000000004</v>
      </c>
      <c r="N3377" s="5">
        <v>4046.02</v>
      </c>
      <c r="O3377" s="5">
        <f>IF(March_21[[#This Row],[WIN_OSE]]=0,('Summary Sheet'!$O$1)-('Summary Sheet'!$O$1*2%),-'Summary Sheet'!$O$1*(March_21[[#This Row],[BSP]]-1))</f>
        <v>1.96</v>
      </c>
    </row>
    <row r="3378" spans="1:15" x14ac:dyDescent="0.25">
      <c r="A3378">
        <v>181077335</v>
      </c>
      <c r="B3378" s="1" t="s">
        <v>16</v>
      </c>
      <c r="C3378" s="1" t="s">
        <v>167</v>
      </c>
      <c r="D3378" s="1" t="s">
        <v>7046</v>
      </c>
      <c r="E3378" s="1" t="s">
        <v>287</v>
      </c>
      <c r="F3378" s="1" t="s">
        <v>171</v>
      </c>
      <c r="G3378" s="2">
        <v>44280</v>
      </c>
      <c r="H3378" s="3">
        <v>0.89444444444444449</v>
      </c>
      <c r="I3378">
        <v>27833748</v>
      </c>
      <c r="J3378">
        <v>2</v>
      </c>
      <c r="K3378" s="1" t="s">
        <v>969</v>
      </c>
      <c r="L3378">
        <v>0</v>
      </c>
      <c r="M3378" s="4">
        <v>2.14</v>
      </c>
      <c r="N3378" s="5">
        <v>32939.74</v>
      </c>
      <c r="O3378" s="5">
        <f>IF(March_21[[#This Row],[WIN_OSE]]=0,('Summary Sheet'!$O$1)-('Summary Sheet'!$O$1*2%),-'Summary Sheet'!$O$1*(March_21[[#This Row],[BSP]]-1))</f>
        <v>1.96</v>
      </c>
    </row>
    <row r="3379" spans="1:15" x14ac:dyDescent="0.25">
      <c r="A3379">
        <v>181077385</v>
      </c>
      <c r="B3379" s="1" t="s">
        <v>19</v>
      </c>
      <c r="C3379" s="1" t="s">
        <v>3135</v>
      </c>
      <c r="D3379" s="1" t="s">
        <v>7046</v>
      </c>
      <c r="E3379" s="1" t="s">
        <v>49</v>
      </c>
      <c r="F3379" s="1" t="s">
        <v>50</v>
      </c>
      <c r="G3379" s="2">
        <v>44280</v>
      </c>
      <c r="H3379" s="3">
        <v>0.7680555555555556</v>
      </c>
      <c r="I3379">
        <v>21345337</v>
      </c>
      <c r="J3379">
        <v>3</v>
      </c>
      <c r="K3379" s="1" t="s">
        <v>6517</v>
      </c>
      <c r="L3379">
        <v>0</v>
      </c>
      <c r="M3379" s="4">
        <v>3.9359225763385401</v>
      </c>
      <c r="N3379" s="5">
        <v>6356.04</v>
      </c>
      <c r="O3379" s="5">
        <f>IF(March_21[[#This Row],[WIN_OSE]]=0,('Summary Sheet'!$O$1)-('Summary Sheet'!$O$1*2%),-'Summary Sheet'!$O$1*(March_21[[#This Row],[BSP]]-1))</f>
        <v>1.96</v>
      </c>
    </row>
    <row r="3380" spans="1:15" x14ac:dyDescent="0.25">
      <c r="A3380">
        <v>181077387</v>
      </c>
      <c r="B3380" s="1" t="s">
        <v>19</v>
      </c>
      <c r="C3380" s="1" t="s">
        <v>3135</v>
      </c>
      <c r="D3380" s="1" t="s">
        <v>7046</v>
      </c>
      <c r="E3380" s="1" t="s">
        <v>41</v>
      </c>
      <c r="F3380" s="1" t="s">
        <v>54</v>
      </c>
      <c r="G3380" s="2">
        <v>44280</v>
      </c>
      <c r="H3380" s="3">
        <v>0.77847222222222223</v>
      </c>
      <c r="I3380">
        <v>38557498</v>
      </c>
      <c r="J3380">
        <v>2</v>
      </c>
      <c r="K3380" s="1" t="s">
        <v>6067</v>
      </c>
      <c r="L3380">
        <v>0</v>
      </c>
      <c r="M3380" s="4">
        <v>3.2</v>
      </c>
      <c r="N3380" s="5">
        <v>14962.48</v>
      </c>
      <c r="O3380" s="5">
        <f>IF(March_21[[#This Row],[WIN_OSE]]=0,('Summary Sheet'!$O$1)-('Summary Sheet'!$O$1*2%),-'Summary Sheet'!$O$1*(March_21[[#This Row],[BSP]]-1))</f>
        <v>1.96</v>
      </c>
    </row>
    <row r="3381" spans="1:15" x14ac:dyDescent="0.25">
      <c r="A3381">
        <v>181077389</v>
      </c>
      <c r="B3381" s="1" t="s">
        <v>19</v>
      </c>
      <c r="C3381" s="1" t="s">
        <v>3135</v>
      </c>
      <c r="D3381" s="1" t="s">
        <v>7046</v>
      </c>
      <c r="E3381" s="1" t="s">
        <v>43</v>
      </c>
      <c r="F3381" s="1" t="s">
        <v>54</v>
      </c>
      <c r="G3381" s="2">
        <v>44280</v>
      </c>
      <c r="H3381" s="3">
        <v>0.79097222222222219</v>
      </c>
      <c r="I3381">
        <v>3207821</v>
      </c>
      <c r="J3381">
        <v>5</v>
      </c>
      <c r="K3381" s="1" t="s">
        <v>6773</v>
      </c>
      <c r="L3381">
        <v>0</v>
      </c>
      <c r="M3381" s="4">
        <v>3</v>
      </c>
      <c r="N3381" s="5">
        <v>9027.34</v>
      </c>
      <c r="O3381" s="5">
        <f>IF(March_21[[#This Row],[WIN_OSE]]=0,('Summary Sheet'!$O$1)-('Summary Sheet'!$O$1*2%),-'Summary Sheet'!$O$1*(March_21[[#This Row],[BSP]]-1))</f>
        <v>1.96</v>
      </c>
    </row>
    <row r="3382" spans="1:15" x14ac:dyDescent="0.25">
      <c r="A3382">
        <v>181077391</v>
      </c>
      <c r="B3382" s="1" t="s">
        <v>19</v>
      </c>
      <c r="C3382" s="1" t="s">
        <v>3135</v>
      </c>
      <c r="D3382" s="1" t="s">
        <v>7046</v>
      </c>
      <c r="E3382" s="1" t="s">
        <v>47</v>
      </c>
      <c r="F3382" s="1" t="s">
        <v>54</v>
      </c>
      <c r="G3382" s="2">
        <v>44280</v>
      </c>
      <c r="H3382" s="3">
        <v>0.80277777777777781</v>
      </c>
      <c r="I3382">
        <v>2444603</v>
      </c>
      <c r="J3382">
        <v>2</v>
      </c>
      <c r="K3382" s="1" t="s">
        <v>6248</v>
      </c>
      <c r="L3382">
        <v>1</v>
      </c>
      <c r="M3382" s="4">
        <v>2.1800000000000002</v>
      </c>
      <c r="N3382" s="5">
        <v>28536.48</v>
      </c>
      <c r="O3382" s="5">
        <f>IF(March_21[[#This Row],[WIN_OSE]]=0,('Summary Sheet'!$O$1)-('Summary Sheet'!$O$1*2%),-'Summary Sheet'!$O$1*(March_21[[#This Row],[BSP]]-1))</f>
        <v>-2.3600000000000003</v>
      </c>
    </row>
    <row r="3383" spans="1:15" x14ac:dyDescent="0.25">
      <c r="A3383">
        <v>181077393</v>
      </c>
      <c r="B3383" s="1" t="s">
        <v>19</v>
      </c>
      <c r="C3383" s="1" t="s">
        <v>3135</v>
      </c>
      <c r="D3383" s="1" t="s">
        <v>7046</v>
      </c>
      <c r="E3383" s="1" t="s">
        <v>314</v>
      </c>
      <c r="F3383" s="1" t="s">
        <v>367</v>
      </c>
      <c r="G3383" s="2">
        <v>44280</v>
      </c>
      <c r="H3383" s="3">
        <v>0.81527777777777777</v>
      </c>
      <c r="I3383">
        <v>36927630</v>
      </c>
      <c r="J3383">
        <v>3</v>
      </c>
      <c r="K3383" s="1" t="s">
        <v>6069</v>
      </c>
      <c r="L3383">
        <v>0</v>
      </c>
      <c r="M3383" s="4">
        <v>3</v>
      </c>
      <c r="N3383" s="5">
        <v>33598.82</v>
      </c>
      <c r="O3383" s="5">
        <f>IF(March_21[[#This Row],[WIN_OSE]]=0,('Summary Sheet'!$O$1)-('Summary Sheet'!$O$1*2%),-'Summary Sheet'!$O$1*(March_21[[#This Row],[BSP]]-1))</f>
        <v>1.96</v>
      </c>
    </row>
    <row r="3384" spans="1:15" x14ac:dyDescent="0.25">
      <c r="A3384">
        <v>181077395</v>
      </c>
      <c r="B3384" s="1" t="s">
        <v>19</v>
      </c>
      <c r="C3384" s="1" t="s">
        <v>3135</v>
      </c>
      <c r="D3384" s="1" t="s">
        <v>7046</v>
      </c>
      <c r="E3384" s="1" t="s">
        <v>24</v>
      </c>
      <c r="F3384" s="1" t="s">
        <v>54</v>
      </c>
      <c r="G3384" s="2">
        <v>44280</v>
      </c>
      <c r="H3384" s="3">
        <v>0.82708333333333328</v>
      </c>
      <c r="I3384">
        <v>38873817</v>
      </c>
      <c r="J3384">
        <v>5</v>
      </c>
      <c r="K3384" s="1" t="s">
        <v>6934</v>
      </c>
      <c r="L3384">
        <v>0</v>
      </c>
      <c r="M3384" s="4">
        <v>3.55</v>
      </c>
      <c r="N3384" s="5">
        <v>15698.84</v>
      </c>
      <c r="O3384" s="5">
        <f>IF(March_21[[#This Row],[WIN_OSE]]=0,('Summary Sheet'!$O$1)-('Summary Sheet'!$O$1*2%),-'Summary Sheet'!$O$1*(March_21[[#This Row],[BSP]]-1))</f>
        <v>1.96</v>
      </c>
    </row>
    <row r="3385" spans="1:15" x14ac:dyDescent="0.25">
      <c r="A3385">
        <v>181077397</v>
      </c>
      <c r="B3385" s="1" t="s">
        <v>19</v>
      </c>
      <c r="C3385" s="1" t="s">
        <v>3135</v>
      </c>
      <c r="D3385" s="1" t="s">
        <v>7046</v>
      </c>
      <c r="E3385" s="1" t="s">
        <v>27</v>
      </c>
      <c r="F3385" s="1" t="s">
        <v>50</v>
      </c>
      <c r="G3385" s="2">
        <v>44280</v>
      </c>
      <c r="H3385" s="3">
        <v>0.83750000000000002</v>
      </c>
      <c r="I3385">
        <v>23755207</v>
      </c>
      <c r="J3385">
        <v>1</v>
      </c>
      <c r="K3385" s="1" t="s">
        <v>6518</v>
      </c>
      <c r="L3385">
        <v>0</v>
      </c>
      <c r="M3385" s="4">
        <v>3.634391602678515</v>
      </c>
      <c r="N3385" s="5">
        <v>2656.34</v>
      </c>
      <c r="O3385" s="5">
        <f>IF(March_21[[#This Row],[WIN_OSE]]=0,('Summary Sheet'!$O$1)-('Summary Sheet'!$O$1*2%),-'Summary Sheet'!$O$1*(March_21[[#This Row],[BSP]]-1))</f>
        <v>1.96</v>
      </c>
    </row>
    <row r="3386" spans="1:15" x14ac:dyDescent="0.25">
      <c r="A3386">
        <v>181077399</v>
      </c>
      <c r="B3386" s="1" t="s">
        <v>19</v>
      </c>
      <c r="C3386" s="1" t="s">
        <v>3135</v>
      </c>
      <c r="D3386" s="1" t="s">
        <v>7046</v>
      </c>
      <c r="E3386" s="1" t="s">
        <v>30</v>
      </c>
      <c r="F3386" s="1" t="s">
        <v>54</v>
      </c>
      <c r="G3386" s="2">
        <v>44280</v>
      </c>
      <c r="H3386" s="3">
        <v>0.84791666666666665</v>
      </c>
      <c r="I3386">
        <v>22332412</v>
      </c>
      <c r="J3386">
        <v>3</v>
      </c>
      <c r="K3386" s="1" t="s">
        <v>6665</v>
      </c>
      <c r="L3386">
        <v>1</v>
      </c>
      <c r="M3386" s="4">
        <v>2.7412569360000001</v>
      </c>
      <c r="N3386" s="5">
        <v>27025.08</v>
      </c>
      <c r="O3386" s="5">
        <f>IF(March_21[[#This Row],[WIN_OSE]]=0,('Summary Sheet'!$O$1)-('Summary Sheet'!$O$1*2%),-'Summary Sheet'!$O$1*(March_21[[#This Row],[BSP]]-1))</f>
        <v>-3.4825138720000002</v>
      </c>
    </row>
    <row r="3387" spans="1:15" x14ac:dyDescent="0.25">
      <c r="A3387">
        <v>181077401</v>
      </c>
      <c r="B3387" s="1" t="s">
        <v>19</v>
      </c>
      <c r="C3387" s="1" t="s">
        <v>3135</v>
      </c>
      <c r="D3387" s="1" t="s">
        <v>7046</v>
      </c>
      <c r="E3387" s="1" t="s">
        <v>49</v>
      </c>
      <c r="F3387" s="1" t="s">
        <v>50</v>
      </c>
      <c r="G3387" s="2">
        <v>44280</v>
      </c>
      <c r="H3387" s="3">
        <v>0.85833333333333328</v>
      </c>
      <c r="I3387">
        <v>17581029</v>
      </c>
      <c r="J3387">
        <v>4</v>
      </c>
      <c r="K3387" s="1" t="s">
        <v>6663</v>
      </c>
      <c r="L3387">
        <v>0</v>
      </c>
      <c r="M3387" s="4">
        <v>3.3</v>
      </c>
      <c r="N3387" s="5">
        <v>10872.78</v>
      </c>
      <c r="O3387" s="5">
        <f>IF(March_21[[#This Row],[WIN_OSE]]=0,('Summary Sheet'!$O$1)-('Summary Sheet'!$O$1*2%),-'Summary Sheet'!$O$1*(March_21[[#This Row],[BSP]]-1))</f>
        <v>1.96</v>
      </c>
    </row>
    <row r="3388" spans="1:15" x14ac:dyDescent="0.25">
      <c r="A3388">
        <v>181077403</v>
      </c>
      <c r="B3388" s="1" t="s">
        <v>19</v>
      </c>
      <c r="C3388" s="1" t="s">
        <v>3135</v>
      </c>
      <c r="D3388" s="1" t="s">
        <v>7046</v>
      </c>
      <c r="E3388" s="1" t="s">
        <v>65</v>
      </c>
      <c r="F3388" s="1" t="s">
        <v>54</v>
      </c>
      <c r="G3388" s="2">
        <v>44280</v>
      </c>
      <c r="H3388" s="3">
        <v>0.86944444444444446</v>
      </c>
      <c r="I3388">
        <v>38929551</v>
      </c>
      <c r="J3388">
        <v>3</v>
      </c>
      <c r="K3388" s="1" t="s">
        <v>6061</v>
      </c>
      <c r="L3388">
        <v>0</v>
      </c>
      <c r="M3388" s="4">
        <v>3.95</v>
      </c>
      <c r="N3388" s="5">
        <v>11621.58</v>
      </c>
      <c r="O3388" s="5">
        <f>IF(March_21[[#This Row],[WIN_OSE]]=0,('Summary Sheet'!$O$1)-('Summary Sheet'!$O$1*2%),-'Summary Sheet'!$O$1*(March_21[[#This Row],[BSP]]-1))</f>
        <v>1.96</v>
      </c>
    </row>
    <row r="3389" spans="1:15" x14ac:dyDescent="0.25">
      <c r="A3389">
        <v>181077405</v>
      </c>
      <c r="B3389" s="1" t="s">
        <v>19</v>
      </c>
      <c r="C3389" s="1" t="s">
        <v>3135</v>
      </c>
      <c r="D3389" s="1" t="s">
        <v>7046</v>
      </c>
      <c r="E3389" s="1" t="s">
        <v>39</v>
      </c>
      <c r="F3389" s="1" t="s">
        <v>54</v>
      </c>
      <c r="G3389" s="2">
        <v>44280</v>
      </c>
      <c r="H3389" s="3">
        <v>0.88263888888888886</v>
      </c>
      <c r="I3389">
        <v>22140414</v>
      </c>
      <c r="J3389">
        <v>5</v>
      </c>
      <c r="K3389" s="1" t="s">
        <v>6050</v>
      </c>
      <c r="L3389">
        <v>0</v>
      </c>
      <c r="M3389" s="4">
        <v>2.8245149623621177</v>
      </c>
      <c r="N3389" s="5">
        <v>16855.34</v>
      </c>
      <c r="O3389" s="5">
        <f>IF(March_21[[#This Row],[WIN_OSE]]=0,('Summary Sheet'!$O$1)-('Summary Sheet'!$O$1*2%),-'Summary Sheet'!$O$1*(March_21[[#This Row],[BSP]]-1))</f>
        <v>1.96</v>
      </c>
    </row>
    <row r="3390" spans="1:15" x14ac:dyDescent="0.25">
      <c r="A3390">
        <v>181077407</v>
      </c>
      <c r="B3390" s="1" t="s">
        <v>19</v>
      </c>
      <c r="C3390" s="1" t="s">
        <v>3135</v>
      </c>
      <c r="D3390" s="1" t="s">
        <v>7046</v>
      </c>
      <c r="E3390" s="1" t="s">
        <v>32</v>
      </c>
      <c r="F3390" s="1" t="s">
        <v>54</v>
      </c>
      <c r="G3390" s="2">
        <v>44280</v>
      </c>
      <c r="H3390" s="3">
        <v>0.8930555555555556</v>
      </c>
      <c r="I3390">
        <v>28653159</v>
      </c>
      <c r="J3390">
        <v>1</v>
      </c>
      <c r="K3390" s="1" t="s">
        <v>6249</v>
      </c>
      <c r="L3390">
        <v>0</v>
      </c>
      <c r="M3390" s="4">
        <v>4.5</v>
      </c>
      <c r="N3390" s="5">
        <v>7826.46</v>
      </c>
      <c r="O3390" s="5">
        <f>IF(March_21[[#This Row],[WIN_OSE]]=0,('Summary Sheet'!$O$1)-('Summary Sheet'!$O$1*2%),-'Summary Sheet'!$O$1*(March_21[[#This Row],[BSP]]-1))</f>
        <v>1.96</v>
      </c>
    </row>
    <row r="3391" spans="1:15" x14ac:dyDescent="0.25">
      <c r="A3391">
        <v>181077422</v>
      </c>
      <c r="B3391" s="1" t="s">
        <v>16</v>
      </c>
      <c r="C3391" s="1" t="s">
        <v>3131</v>
      </c>
      <c r="D3391" s="1" t="s">
        <v>7046</v>
      </c>
      <c r="E3391" s="1" t="s">
        <v>65</v>
      </c>
      <c r="F3391" s="1" t="s">
        <v>54</v>
      </c>
      <c r="G3391" s="2">
        <v>44280</v>
      </c>
      <c r="H3391" s="3">
        <v>0.76180555555555551</v>
      </c>
      <c r="I3391">
        <v>36494458</v>
      </c>
      <c r="J3391">
        <v>6</v>
      </c>
      <c r="K3391" s="1" t="s">
        <v>6185</v>
      </c>
      <c r="L3391">
        <v>0</v>
      </c>
      <c r="M3391" s="4">
        <v>3.6</v>
      </c>
      <c r="N3391" s="5">
        <v>15816.06</v>
      </c>
      <c r="O3391" s="5">
        <f>IF(March_21[[#This Row],[WIN_OSE]]=0,('Summary Sheet'!$O$1)-('Summary Sheet'!$O$1*2%),-'Summary Sheet'!$O$1*(March_21[[#This Row],[BSP]]-1))</f>
        <v>1.96</v>
      </c>
    </row>
    <row r="3392" spans="1:15" x14ac:dyDescent="0.25">
      <c r="A3392">
        <v>181077424</v>
      </c>
      <c r="B3392" s="1" t="s">
        <v>16</v>
      </c>
      <c r="C3392" s="1" t="s">
        <v>3131</v>
      </c>
      <c r="D3392" s="1" t="s">
        <v>7046</v>
      </c>
      <c r="E3392" s="1" t="s">
        <v>47</v>
      </c>
      <c r="F3392" s="1" t="s">
        <v>54</v>
      </c>
      <c r="G3392" s="2">
        <v>44280</v>
      </c>
      <c r="H3392" s="3">
        <v>0.7729166666666667</v>
      </c>
      <c r="I3392">
        <v>37306465</v>
      </c>
      <c r="J3392">
        <v>6</v>
      </c>
      <c r="K3392" s="1" t="s">
        <v>5397</v>
      </c>
      <c r="L3392">
        <v>1</v>
      </c>
      <c r="M3392" s="4">
        <v>4</v>
      </c>
      <c r="N3392" s="5">
        <v>8605.84</v>
      </c>
      <c r="O3392" s="5">
        <f>IF(March_21[[#This Row],[WIN_OSE]]=0,('Summary Sheet'!$O$1)-('Summary Sheet'!$O$1*2%),-'Summary Sheet'!$O$1*(March_21[[#This Row],[BSP]]-1))</f>
        <v>-6</v>
      </c>
    </row>
    <row r="3393" spans="1:15" x14ac:dyDescent="0.25">
      <c r="A3393">
        <v>181077426</v>
      </c>
      <c r="B3393" s="1" t="s">
        <v>16</v>
      </c>
      <c r="C3393" s="1" t="s">
        <v>3131</v>
      </c>
      <c r="D3393" s="1" t="s">
        <v>7046</v>
      </c>
      <c r="E3393" s="1" t="s">
        <v>20</v>
      </c>
      <c r="F3393" s="1" t="s">
        <v>54</v>
      </c>
      <c r="G3393" s="2">
        <v>44280</v>
      </c>
      <c r="H3393" s="3">
        <v>0.78333333333333333</v>
      </c>
      <c r="I3393">
        <v>23816089</v>
      </c>
      <c r="J3393">
        <v>5</v>
      </c>
      <c r="K3393" s="1" t="s">
        <v>6742</v>
      </c>
      <c r="L3393">
        <v>1</v>
      </c>
      <c r="M3393" s="4">
        <v>4.2</v>
      </c>
      <c r="N3393" s="5">
        <v>8885.9599999999991</v>
      </c>
      <c r="O3393" s="5">
        <f>IF(March_21[[#This Row],[WIN_OSE]]=0,('Summary Sheet'!$O$1)-('Summary Sheet'!$O$1*2%),-'Summary Sheet'!$O$1*(March_21[[#This Row],[BSP]]-1))</f>
        <v>-6.4</v>
      </c>
    </row>
    <row r="3394" spans="1:15" x14ac:dyDescent="0.25">
      <c r="A3394">
        <v>181077428</v>
      </c>
      <c r="B3394" s="1" t="s">
        <v>16</v>
      </c>
      <c r="C3394" s="1" t="s">
        <v>3131</v>
      </c>
      <c r="D3394" s="1" t="s">
        <v>7046</v>
      </c>
      <c r="E3394" s="1" t="s">
        <v>47</v>
      </c>
      <c r="F3394" s="1" t="s">
        <v>54</v>
      </c>
      <c r="G3394" s="2">
        <v>44280</v>
      </c>
      <c r="H3394" s="3">
        <v>0.79652777777777772</v>
      </c>
      <c r="I3394">
        <v>37094934</v>
      </c>
      <c r="J3394">
        <v>3</v>
      </c>
      <c r="K3394" s="1" t="s">
        <v>6792</v>
      </c>
      <c r="L3394">
        <v>1</v>
      </c>
      <c r="M3394" s="4">
        <v>2.1820736909999998</v>
      </c>
      <c r="N3394" s="5">
        <v>24948.22</v>
      </c>
      <c r="O3394" s="5">
        <f>IF(March_21[[#This Row],[WIN_OSE]]=0,('Summary Sheet'!$O$1)-('Summary Sheet'!$O$1*2%),-'Summary Sheet'!$O$1*(March_21[[#This Row],[BSP]]-1))</f>
        <v>-2.3641473819999996</v>
      </c>
    </row>
    <row r="3395" spans="1:15" x14ac:dyDescent="0.25">
      <c r="A3395">
        <v>181077430</v>
      </c>
      <c r="B3395" s="1" t="s">
        <v>16</v>
      </c>
      <c r="C3395" s="1" t="s">
        <v>3131</v>
      </c>
      <c r="D3395" s="1" t="s">
        <v>7046</v>
      </c>
      <c r="E3395" s="1" t="s">
        <v>289</v>
      </c>
      <c r="F3395" s="1" t="s">
        <v>15</v>
      </c>
      <c r="G3395" s="2">
        <v>44280</v>
      </c>
      <c r="H3395" s="3">
        <v>0.80833333333333335</v>
      </c>
      <c r="I3395">
        <v>21877849</v>
      </c>
      <c r="J3395">
        <v>5</v>
      </c>
      <c r="K3395" s="1" t="s">
        <v>6043</v>
      </c>
      <c r="L3395">
        <v>0</v>
      </c>
      <c r="M3395" s="4">
        <v>4.5505296041131089</v>
      </c>
      <c r="N3395" s="5">
        <v>9902.7000000000007</v>
      </c>
      <c r="O3395" s="5">
        <f>IF(March_21[[#This Row],[WIN_OSE]]=0,('Summary Sheet'!$O$1)-('Summary Sheet'!$O$1*2%),-'Summary Sheet'!$O$1*(March_21[[#This Row],[BSP]]-1))</f>
        <v>1.96</v>
      </c>
    </row>
    <row r="3396" spans="1:15" x14ac:dyDescent="0.25">
      <c r="A3396">
        <v>181077432</v>
      </c>
      <c r="B3396" s="1" t="s">
        <v>16</v>
      </c>
      <c r="C3396" s="1" t="s">
        <v>3131</v>
      </c>
      <c r="D3396" s="1" t="s">
        <v>7046</v>
      </c>
      <c r="E3396" s="1" t="s">
        <v>32</v>
      </c>
      <c r="F3396" s="1" t="s">
        <v>54</v>
      </c>
      <c r="G3396" s="2">
        <v>44280</v>
      </c>
      <c r="H3396" s="3">
        <v>0.82222222222222219</v>
      </c>
      <c r="I3396">
        <v>38209540</v>
      </c>
      <c r="J3396">
        <v>2</v>
      </c>
      <c r="K3396" s="1" t="s">
        <v>6220</v>
      </c>
      <c r="L3396">
        <v>1</v>
      </c>
      <c r="M3396" s="4">
        <v>2.8155752072599722</v>
      </c>
      <c r="N3396" s="5">
        <v>25969.54</v>
      </c>
      <c r="O3396" s="5">
        <f>IF(March_21[[#This Row],[WIN_OSE]]=0,('Summary Sheet'!$O$1)-('Summary Sheet'!$O$1*2%),-'Summary Sheet'!$O$1*(March_21[[#This Row],[BSP]]-1))</f>
        <v>-3.6311504145199445</v>
      </c>
    </row>
    <row r="3397" spans="1:15" x14ac:dyDescent="0.25">
      <c r="A3397">
        <v>181077434</v>
      </c>
      <c r="B3397" s="1" t="s">
        <v>16</v>
      </c>
      <c r="C3397" s="1" t="s">
        <v>3131</v>
      </c>
      <c r="D3397" s="1" t="s">
        <v>7046</v>
      </c>
      <c r="E3397" s="1" t="s">
        <v>32</v>
      </c>
      <c r="F3397" s="1" t="s">
        <v>54</v>
      </c>
      <c r="G3397" s="2">
        <v>44280</v>
      </c>
      <c r="H3397" s="3">
        <v>0.8354166666666667</v>
      </c>
      <c r="I3397">
        <v>28788616</v>
      </c>
      <c r="J3397">
        <v>4</v>
      </c>
      <c r="K3397" s="1" t="s">
        <v>4883</v>
      </c>
      <c r="L3397">
        <v>0</v>
      </c>
      <c r="M3397" s="4">
        <v>3.35</v>
      </c>
      <c r="N3397" s="5">
        <v>21602.92</v>
      </c>
      <c r="O3397" s="5">
        <f>IF(March_21[[#This Row],[WIN_OSE]]=0,('Summary Sheet'!$O$1)-('Summary Sheet'!$O$1*2%),-'Summary Sheet'!$O$1*(March_21[[#This Row],[BSP]]-1))</f>
        <v>1.96</v>
      </c>
    </row>
    <row r="3398" spans="1:15" x14ac:dyDescent="0.25">
      <c r="A3398">
        <v>181077436</v>
      </c>
      <c r="B3398" s="1" t="s">
        <v>16</v>
      </c>
      <c r="C3398" s="1" t="s">
        <v>3131</v>
      </c>
      <c r="D3398" s="1" t="s">
        <v>7046</v>
      </c>
      <c r="E3398" s="1" t="s">
        <v>41</v>
      </c>
      <c r="F3398" s="1" t="s">
        <v>54</v>
      </c>
      <c r="G3398" s="2">
        <v>44280</v>
      </c>
      <c r="H3398" s="3">
        <v>0.84930555555555554</v>
      </c>
      <c r="I3398">
        <v>38854213</v>
      </c>
      <c r="J3398">
        <v>1</v>
      </c>
      <c r="K3398" s="1" t="s">
        <v>5401</v>
      </c>
      <c r="L3398">
        <v>0</v>
      </c>
      <c r="M3398" s="4">
        <v>3.268768504171021</v>
      </c>
      <c r="N3398" s="5">
        <v>14339.04</v>
      </c>
      <c r="O3398" s="5">
        <f>IF(March_21[[#This Row],[WIN_OSE]]=0,('Summary Sheet'!$O$1)-('Summary Sheet'!$O$1*2%),-'Summary Sheet'!$O$1*(March_21[[#This Row],[BSP]]-1))</f>
        <v>1.96</v>
      </c>
    </row>
    <row r="3399" spans="1:15" x14ac:dyDescent="0.25">
      <c r="A3399">
        <v>181077438</v>
      </c>
      <c r="B3399" s="1" t="s">
        <v>16</v>
      </c>
      <c r="C3399" s="1" t="s">
        <v>3131</v>
      </c>
      <c r="D3399" s="1" t="s">
        <v>7046</v>
      </c>
      <c r="E3399" s="1" t="s">
        <v>20</v>
      </c>
      <c r="F3399" s="1" t="s">
        <v>54</v>
      </c>
      <c r="G3399" s="2">
        <v>44280</v>
      </c>
      <c r="H3399" s="3">
        <v>0.86319444444444449</v>
      </c>
      <c r="I3399">
        <v>26751842</v>
      </c>
      <c r="J3399">
        <v>4</v>
      </c>
      <c r="K3399" s="1" t="s">
        <v>6901</v>
      </c>
      <c r="L3399">
        <v>0</v>
      </c>
      <c r="M3399" s="4">
        <v>3.75</v>
      </c>
      <c r="N3399" s="5">
        <v>12929.64</v>
      </c>
      <c r="O3399" s="5">
        <f>IF(March_21[[#This Row],[WIN_OSE]]=0,('Summary Sheet'!$O$1)-('Summary Sheet'!$O$1*2%),-'Summary Sheet'!$O$1*(March_21[[#This Row],[BSP]]-1))</f>
        <v>1.96</v>
      </c>
    </row>
    <row r="3400" spans="1:15" x14ac:dyDescent="0.25">
      <c r="A3400">
        <v>181077440</v>
      </c>
      <c r="B3400" s="1" t="s">
        <v>16</v>
      </c>
      <c r="C3400" s="1" t="s">
        <v>3131</v>
      </c>
      <c r="D3400" s="1" t="s">
        <v>7046</v>
      </c>
      <c r="E3400" s="1" t="s">
        <v>20</v>
      </c>
      <c r="F3400" s="1" t="s">
        <v>54</v>
      </c>
      <c r="G3400" s="2">
        <v>44280</v>
      </c>
      <c r="H3400" s="3">
        <v>0.87638888888888888</v>
      </c>
      <c r="I3400">
        <v>38793621</v>
      </c>
      <c r="J3400">
        <v>6</v>
      </c>
      <c r="K3400" s="1" t="s">
        <v>6037</v>
      </c>
      <c r="L3400">
        <v>0</v>
      </c>
      <c r="M3400" s="4">
        <v>3.55</v>
      </c>
      <c r="N3400" s="5">
        <v>9593.7999999999993</v>
      </c>
      <c r="O3400" s="5">
        <f>IF(March_21[[#This Row],[WIN_OSE]]=0,('Summary Sheet'!$O$1)-('Summary Sheet'!$O$1*2%),-'Summary Sheet'!$O$1*(March_21[[#This Row],[BSP]]-1))</f>
        <v>1.96</v>
      </c>
    </row>
    <row r="3401" spans="1:15" x14ac:dyDescent="0.25">
      <c r="A3401">
        <v>181077442</v>
      </c>
      <c r="B3401" s="1" t="s">
        <v>16</v>
      </c>
      <c r="C3401" s="1" t="s">
        <v>3131</v>
      </c>
      <c r="D3401" s="1" t="s">
        <v>7046</v>
      </c>
      <c r="E3401" s="1" t="s">
        <v>32</v>
      </c>
      <c r="F3401" s="1" t="s">
        <v>54</v>
      </c>
      <c r="G3401" s="2">
        <v>44280</v>
      </c>
      <c r="H3401" s="3">
        <v>0.88749999999999996</v>
      </c>
      <c r="I3401">
        <v>27199068</v>
      </c>
      <c r="J3401">
        <v>3</v>
      </c>
      <c r="K3401" s="1" t="s">
        <v>3984</v>
      </c>
      <c r="L3401">
        <v>0</v>
      </c>
      <c r="M3401" s="4">
        <v>3.0667995804369275</v>
      </c>
      <c r="N3401" s="5">
        <v>13111.6</v>
      </c>
      <c r="O3401" s="5">
        <f>IF(March_21[[#This Row],[WIN_OSE]]=0,('Summary Sheet'!$O$1)-('Summary Sheet'!$O$1*2%),-'Summary Sheet'!$O$1*(March_21[[#This Row],[BSP]]-1))</f>
        <v>1.96</v>
      </c>
    </row>
    <row r="3402" spans="1:15" x14ac:dyDescent="0.25">
      <c r="A3402">
        <v>181077781</v>
      </c>
      <c r="B3402" s="1" t="s">
        <v>19</v>
      </c>
      <c r="C3402" s="1" t="s">
        <v>3140</v>
      </c>
      <c r="D3402" s="1" t="s">
        <v>7046</v>
      </c>
      <c r="E3402" s="1" t="s">
        <v>39</v>
      </c>
      <c r="F3402" s="1" t="s">
        <v>44</v>
      </c>
      <c r="G3402" s="2">
        <v>44280</v>
      </c>
      <c r="H3402" s="3">
        <v>0.46736111111111112</v>
      </c>
      <c r="I3402">
        <v>28791105</v>
      </c>
      <c r="J3402">
        <v>4</v>
      </c>
      <c r="K3402" s="1" t="s">
        <v>735</v>
      </c>
      <c r="L3402">
        <v>1</v>
      </c>
      <c r="M3402" s="4">
        <v>3.5013350550000002</v>
      </c>
      <c r="N3402" s="5">
        <v>10436.56</v>
      </c>
      <c r="O3402" s="5">
        <f>IF(March_21[[#This Row],[WIN_OSE]]=0,('Summary Sheet'!$O$1)-('Summary Sheet'!$O$1*2%),-'Summary Sheet'!$O$1*(March_21[[#This Row],[BSP]]-1))</f>
        <v>-5.0026701100000004</v>
      </c>
    </row>
    <row r="3403" spans="1:15" x14ac:dyDescent="0.25">
      <c r="A3403">
        <v>181077783</v>
      </c>
      <c r="B3403" s="1" t="s">
        <v>19</v>
      </c>
      <c r="C3403" s="1" t="s">
        <v>3140</v>
      </c>
      <c r="D3403" s="1" t="s">
        <v>7046</v>
      </c>
      <c r="E3403" s="1" t="s">
        <v>47</v>
      </c>
      <c r="F3403" s="1" t="s">
        <v>44</v>
      </c>
      <c r="G3403" s="2">
        <v>44280</v>
      </c>
      <c r="H3403" s="3">
        <v>0.4777777777777778</v>
      </c>
      <c r="I3403">
        <v>36425976</v>
      </c>
      <c r="J3403">
        <v>4</v>
      </c>
      <c r="K3403" s="1" t="s">
        <v>575</v>
      </c>
      <c r="L3403">
        <v>1</v>
      </c>
      <c r="M3403" s="4">
        <v>3.9543774588010279</v>
      </c>
      <c r="N3403" s="5">
        <v>6183.32</v>
      </c>
      <c r="O3403" s="5">
        <f>IF(March_21[[#This Row],[WIN_OSE]]=0,('Summary Sheet'!$O$1)-('Summary Sheet'!$O$1*2%),-'Summary Sheet'!$O$1*(March_21[[#This Row],[BSP]]-1))</f>
        <v>-5.9087549176020557</v>
      </c>
    </row>
    <row r="3404" spans="1:15" x14ac:dyDescent="0.25">
      <c r="A3404">
        <v>181077785</v>
      </c>
      <c r="B3404" s="1" t="s">
        <v>19</v>
      </c>
      <c r="C3404" s="1" t="s">
        <v>3140</v>
      </c>
      <c r="D3404" s="1" t="s">
        <v>7046</v>
      </c>
      <c r="E3404" s="1" t="s">
        <v>47</v>
      </c>
      <c r="F3404" s="1" t="s">
        <v>44</v>
      </c>
      <c r="G3404" s="2">
        <v>44280</v>
      </c>
      <c r="H3404" s="3">
        <v>0.48819444444444443</v>
      </c>
      <c r="I3404">
        <v>38929374</v>
      </c>
      <c r="J3404">
        <v>1</v>
      </c>
      <c r="K3404" s="1" t="s">
        <v>829</v>
      </c>
      <c r="L3404">
        <v>0</v>
      </c>
      <c r="M3404" s="4">
        <v>3.85</v>
      </c>
      <c r="N3404" s="5">
        <v>10780.76</v>
      </c>
      <c r="O3404" s="5">
        <f>IF(March_21[[#This Row],[WIN_OSE]]=0,('Summary Sheet'!$O$1)-('Summary Sheet'!$O$1*2%),-'Summary Sheet'!$O$1*(March_21[[#This Row],[BSP]]-1))</f>
        <v>1.96</v>
      </c>
    </row>
    <row r="3405" spans="1:15" x14ac:dyDescent="0.25">
      <c r="A3405">
        <v>181077787</v>
      </c>
      <c r="B3405" s="1" t="s">
        <v>19</v>
      </c>
      <c r="C3405" s="1" t="s">
        <v>3140</v>
      </c>
      <c r="D3405" s="1" t="s">
        <v>7046</v>
      </c>
      <c r="E3405" s="1" t="s">
        <v>30</v>
      </c>
      <c r="F3405" s="1" t="s">
        <v>44</v>
      </c>
      <c r="G3405" s="2">
        <v>44280</v>
      </c>
      <c r="H3405" s="3">
        <v>0.49861111111111112</v>
      </c>
      <c r="I3405">
        <v>28591214</v>
      </c>
      <c r="J3405">
        <v>1</v>
      </c>
      <c r="K3405" s="1" t="s">
        <v>6586</v>
      </c>
      <c r="L3405">
        <v>1</v>
      </c>
      <c r="M3405" s="4">
        <v>2.8981457879999999</v>
      </c>
      <c r="N3405" s="5">
        <v>14359.16</v>
      </c>
      <c r="O3405" s="5">
        <f>IF(March_21[[#This Row],[WIN_OSE]]=0,('Summary Sheet'!$O$1)-('Summary Sheet'!$O$1*2%),-'Summary Sheet'!$O$1*(March_21[[#This Row],[BSP]]-1))</f>
        <v>-3.7962915759999998</v>
      </c>
    </row>
    <row r="3406" spans="1:15" x14ac:dyDescent="0.25">
      <c r="A3406">
        <v>181077789</v>
      </c>
      <c r="B3406" s="1" t="s">
        <v>19</v>
      </c>
      <c r="C3406" s="1" t="s">
        <v>3140</v>
      </c>
      <c r="D3406" s="1" t="s">
        <v>7046</v>
      </c>
      <c r="E3406" s="1" t="s">
        <v>314</v>
      </c>
      <c r="F3406" s="1" t="s">
        <v>1040</v>
      </c>
      <c r="G3406" s="2">
        <v>44280</v>
      </c>
      <c r="H3406" s="3">
        <v>0.50902777777777775</v>
      </c>
      <c r="I3406">
        <v>38451660</v>
      </c>
      <c r="J3406">
        <v>3</v>
      </c>
      <c r="K3406" s="1" t="s">
        <v>3727</v>
      </c>
      <c r="L3406">
        <v>0</v>
      </c>
      <c r="M3406" s="4">
        <v>3.0029056121765825</v>
      </c>
      <c r="N3406" s="5">
        <v>13043.76</v>
      </c>
      <c r="O3406" s="5">
        <f>IF(March_21[[#This Row],[WIN_OSE]]=0,('Summary Sheet'!$O$1)-('Summary Sheet'!$O$1*2%),-'Summary Sheet'!$O$1*(March_21[[#This Row],[BSP]]-1))</f>
        <v>1.96</v>
      </c>
    </row>
    <row r="3407" spans="1:15" x14ac:dyDescent="0.25">
      <c r="A3407">
        <v>181077791</v>
      </c>
      <c r="B3407" s="1" t="s">
        <v>19</v>
      </c>
      <c r="C3407" s="1" t="s">
        <v>3140</v>
      </c>
      <c r="D3407" s="1" t="s">
        <v>7046</v>
      </c>
      <c r="E3407" s="1" t="s">
        <v>43</v>
      </c>
      <c r="F3407" s="1" t="s">
        <v>44</v>
      </c>
      <c r="G3407" s="2">
        <v>44280</v>
      </c>
      <c r="H3407" s="3">
        <v>0.51944444444444449</v>
      </c>
      <c r="I3407">
        <v>37887376</v>
      </c>
      <c r="J3407">
        <v>1</v>
      </c>
      <c r="K3407" s="1" t="s">
        <v>6210</v>
      </c>
      <c r="L3407">
        <v>1</v>
      </c>
      <c r="M3407" s="4">
        <v>3.15</v>
      </c>
      <c r="N3407" s="5">
        <v>12688.64</v>
      </c>
      <c r="O3407" s="5">
        <f>IF(March_21[[#This Row],[WIN_OSE]]=0,('Summary Sheet'!$O$1)-('Summary Sheet'!$O$1*2%),-'Summary Sheet'!$O$1*(March_21[[#This Row],[BSP]]-1))</f>
        <v>-4.3</v>
      </c>
    </row>
    <row r="3408" spans="1:15" x14ac:dyDescent="0.25">
      <c r="A3408">
        <v>181077793</v>
      </c>
      <c r="B3408" s="1" t="s">
        <v>19</v>
      </c>
      <c r="C3408" s="1" t="s">
        <v>3140</v>
      </c>
      <c r="D3408" s="1" t="s">
        <v>7046</v>
      </c>
      <c r="E3408" s="1" t="s">
        <v>43</v>
      </c>
      <c r="F3408" s="1" t="s">
        <v>44</v>
      </c>
      <c r="G3408" s="2">
        <v>44280</v>
      </c>
      <c r="H3408" s="3">
        <v>0.52986111111111112</v>
      </c>
      <c r="I3408">
        <v>21216923</v>
      </c>
      <c r="J3408">
        <v>1</v>
      </c>
      <c r="K3408" s="1" t="s">
        <v>4830</v>
      </c>
      <c r="L3408">
        <v>0</v>
      </c>
      <c r="M3408" s="4">
        <v>3.25</v>
      </c>
      <c r="N3408" s="5">
        <v>12295.56</v>
      </c>
      <c r="O3408" s="5">
        <f>IF(March_21[[#This Row],[WIN_OSE]]=0,('Summary Sheet'!$O$1)-('Summary Sheet'!$O$1*2%),-'Summary Sheet'!$O$1*(March_21[[#This Row],[BSP]]-1))</f>
        <v>1.96</v>
      </c>
    </row>
    <row r="3409" spans="1:15" x14ac:dyDescent="0.25">
      <c r="A3409">
        <v>181077795</v>
      </c>
      <c r="B3409" s="1" t="s">
        <v>19</v>
      </c>
      <c r="C3409" s="1" t="s">
        <v>3140</v>
      </c>
      <c r="D3409" s="1" t="s">
        <v>7046</v>
      </c>
      <c r="E3409" s="1" t="s">
        <v>39</v>
      </c>
      <c r="F3409" s="1" t="s">
        <v>44</v>
      </c>
      <c r="G3409" s="2">
        <v>44280</v>
      </c>
      <c r="H3409" s="3">
        <v>0.54027777777777775</v>
      </c>
      <c r="I3409">
        <v>38593480</v>
      </c>
      <c r="J3409">
        <v>3</v>
      </c>
      <c r="K3409" s="1" t="s">
        <v>5687</v>
      </c>
      <c r="L3409">
        <v>0</v>
      </c>
      <c r="M3409" s="4">
        <v>3.1020056540000001</v>
      </c>
      <c r="N3409" s="5">
        <v>13328.86</v>
      </c>
      <c r="O3409" s="5">
        <f>IF(March_21[[#This Row],[WIN_OSE]]=0,('Summary Sheet'!$O$1)-('Summary Sheet'!$O$1*2%),-'Summary Sheet'!$O$1*(March_21[[#This Row],[BSP]]-1))</f>
        <v>1.96</v>
      </c>
    </row>
    <row r="3410" spans="1:15" x14ac:dyDescent="0.25">
      <c r="A3410">
        <v>181077797</v>
      </c>
      <c r="B3410" s="1" t="s">
        <v>19</v>
      </c>
      <c r="C3410" s="1" t="s">
        <v>3140</v>
      </c>
      <c r="D3410" s="1" t="s">
        <v>7046</v>
      </c>
      <c r="E3410" s="1" t="s">
        <v>24</v>
      </c>
      <c r="F3410" s="1" t="s">
        <v>44</v>
      </c>
      <c r="G3410" s="2">
        <v>44280</v>
      </c>
      <c r="H3410" s="3">
        <v>0.55069444444444449</v>
      </c>
      <c r="I3410">
        <v>21002283</v>
      </c>
      <c r="J3410">
        <v>5</v>
      </c>
      <c r="K3410" s="1" t="s">
        <v>6587</v>
      </c>
      <c r="L3410">
        <v>0</v>
      </c>
      <c r="M3410" s="4">
        <v>3.25</v>
      </c>
      <c r="N3410" s="5">
        <v>10092.620000000001</v>
      </c>
      <c r="O3410" s="5">
        <f>IF(March_21[[#This Row],[WIN_OSE]]=0,('Summary Sheet'!$O$1)-('Summary Sheet'!$O$1*2%),-'Summary Sheet'!$O$1*(March_21[[#This Row],[BSP]]-1))</f>
        <v>1.96</v>
      </c>
    </row>
    <row r="3411" spans="1:15" x14ac:dyDescent="0.25">
      <c r="A3411">
        <v>181077799</v>
      </c>
      <c r="B3411" s="1" t="s">
        <v>19</v>
      </c>
      <c r="C3411" s="1" t="s">
        <v>3140</v>
      </c>
      <c r="D3411" s="1" t="s">
        <v>7046</v>
      </c>
      <c r="E3411" s="1" t="s">
        <v>48</v>
      </c>
      <c r="F3411" s="1" t="s">
        <v>44</v>
      </c>
      <c r="G3411" s="2">
        <v>44280</v>
      </c>
      <c r="H3411" s="3">
        <v>0.56111111111111112</v>
      </c>
      <c r="I3411">
        <v>25018713</v>
      </c>
      <c r="J3411">
        <v>6</v>
      </c>
      <c r="K3411" s="1" t="s">
        <v>1049</v>
      </c>
      <c r="L3411">
        <v>0</v>
      </c>
      <c r="M3411" s="4">
        <v>4.4000000000000004</v>
      </c>
      <c r="N3411" s="5">
        <v>7314.32</v>
      </c>
      <c r="O3411" s="5">
        <f>IF(March_21[[#This Row],[WIN_OSE]]=0,('Summary Sheet'!$O$1)-('Summary Sheet'!$O$1*2%),-'Summary Sheet'!$O$1*(March_21[[#This Row],[BSP]]-1))</f>
        <v>1.96</v>
      </c>
    </row>
    <row r="3412" spans="1:15" x14ac:dyDescent="0.25">
      <c r="A3412">
        <v>181077801</v>
      </c>
      <c r="B3412" s="1" t="s">
        <v>19</v>
      </c>
      <c r="C3412" s="1" t="s">
        <v>3140</v>
      </c>
      <c r="D3412" s="1" t="s">
        <v>7046</v>
      </c>
      <c r="E3412" s="1" t="s">
        <v>48</v>
      </c>
      <c r="F3412" s="1" t="s">
        <v>44</v>
      </c>
      <c r="G3412" s="2">
        <v>44280</v>
      </c>
      <c r="H3412" s="3">
        <v>0.57222222222222219</v>
      </c>
      <c r="I3412">
        <v>35403778</v>
      </c>
      <c r="J3412">
        <v>4</v>
      </c>
      <c r="K3412" s="1" t="s">
        <v>6216</v>
      </c>
      <c r="L3412">
        <v>0</v>
      </c>
      <c r="M3412" s="4">
        <v>3.9</v>
      </c>
      <c r="N3412" s="5">
        <v>9837.4</v>
      </c>
      <c r="O3412" s="5">
        <f>IF(March_21[[#This Row],[WIN_OSE]]=0,('Summary Sheet'!$O$1)-('Summary Sheet'!$O$1*2%),-'Summary Sheet'!$O$1*(March_21[[#This Row],[BSP]]-1))</f>
        <v>1.96</v>
      </c>
    </row>
    <row r="3413" spans="1:15" x14ac:dyDescent="0.25">
      <c r="A3413">
        <v>181077803</v>
      </c>
      <c r="B3413" s="1" t="s">
        <v>19</v>
      </c>
      <c r="C3413" s="1" t="s">
        <v>3140</v>
      </c>
      <c r="D3413" s="1" t="s">
        <v>7046</v>
      </c>
      <c r="E3413" s="1" t="s">
        <v>47</v>
      </c>
      <c r="F3413" s="1" t="s">
        <v>44</v>
      </c>
      <c r="G3413" s="2">
        <v>44280</v>
      </c>
      <c r="H3413" s="3">
        <v>0.58263888888888893</v>
      </c>
      <c r="I3413">
        <v>36815271</v>
      </c>
      <c r="J3413">
        <v>4</v>
      </c>
      <c r="K3413" s="1" t="s">
        <v>1079</v>
      </c>
      <c r="L3413">
        <v>0</v>
      </c>
      <c r="M3413" s="4">
        <v>2.8606959053820171</v>
      </c>
      <c r="N3413" s="5">
        <v>11995.86</v>
      </c>
      <c r="O3413" s="5">
        <f>IF(March_21[[#This Row],[WIN_OSE]]=0,('Summary Sheet'!$O$1)-('Summary Sheet'!$O$1*2%),-'Summary Sheet'!$O$1*(March_21[[#This Row],[BSP]]-1))</f>
        <v>1.96</v>
      </c>
    </row>
    <row r="3414" spans="1:15" x14ac:dyDescent="0.25">
      <c r="A3414">
        <v>181079529</v>
      </c>
      <c r="B3414" s="1" t="s">
        <v>19</v>
      </c>
      <c r="C3414" s="1" t="s">
        <v>3132</v>
      </c>
      <c r="D3414" s="1" t="s">
        <v>7046</v>
      </c>
      <c r="E3414" s="1" t="s">
        <v>6989</v>
      </c>
      <c r="F3414" s="1" t="s">
        <v>42</v>
      </c>
      <c r="G3414" s="2">
        <v>44280</v>
      </c>
      <c r="H3414" s="3">
        <v>0.7944444444444444</v>
      </c>
      <c r="I3414">
        <v>38315483</v>
      </c>
      <c r="J3414">
        <v>6</v>
      </c>
      <c r="K3414" s="1" t="s">
        <v>6030</v>
      </c>
      <c r="L3414">
        <v>0</v>
      </c>
      <c r="M3414" s="4">
        <v>4.0736110716234535</v>
      </c>
      <c r="N3414" s="5">
        <v>10211.74</v>
      </c>
      <c r="O3414" s="5">
        <f>IF(March_21[[#This Row],[WIN_OSE]]=0,('Summary Sheet'!$O$1)-('Summary Sheet'!$O$1*2%),-'Summary Sheet'!$O$1*(March_21[[#This Row],[BSP]]-1))</f>
        <v>1.96</v>
      </c>
    </row>
    <row r="3415" spans="1:15" x14ac:dyDescent="0.25">
      <c r="A3415">
        <v>181079531</v>
      </c>
      <c r="B3415" s="1" t="s">
        <v>19</v>
      </c>
      <c r="C3415" s="1" t="s">
        <v>3132</v>
      </c>
      <c r="D3415" s="1" t="s">
        <v>7046</v>
      </c>
      <c r="E3415" s="1" t="s">
        <v>39</v>
      </c>
      <c r="F3415" s="1" t="s">
        <v>42</v>
      </c>
      <c r="G3415" s="2">
        <v>44280</v>
      </c>
      <c r="H3415" s="3">
        <v>0.80625000000000002</v>
      </c>
      <c r="I3415">
        <v>30380155</v>
      </c>
      <c r="J3415">
        <v>2</v>
      </c>
      <c r="K3415" s="1" t="s">
        <v>4178</v>
      </c>
      <c r="L3415">
        <v>0</v>
      </c>
      <c r="M3415" s="4">
        <v>4.0999999999999996</v>
      </c>
      <c r="N3415" s="5">
        <v>7044.22</v>
      </c>
      <c r="O3415" s="5">
        <f>IF(March_21[[#This Row],[WIN_OSE]]=0,('Summary Sheet'!$O$1)-('Summary Sheet'!$O$1*2%),-'Summary Sheet'!$O$1*(March_21[[#This Row],[BSP]]-1))</f>
        <v>1.96</v>
      </c>
    </row>
    <row r="3416" spans="1:15" x14ac:dyDescent="0.25">
      <c r="A3416">
        <v>181079533</v>
      </c>
      <c r="B3416" s="1" t="s">
        <v>19</v>
      </c>
      <c r="C3416" s="1" t="s">
        <v>3132</v>
      </c>
      <c r="D3416" s="1" t="s">
        <v>7046</v>
      </c>
      <c r="E3416" s="1" t="s">
        <v>43</v>
      </c>
      <c r="F3416" s="1" t="s">
        <v>42</v>
      </c>
      <c r="G3416" s="2">
        <v>44280</v>
      </c>
      <c r="H3416" s="3">
        <v>0.81805555555555554</v>
      </c>
      <c r="I3416">
        <v>27166612</v>
      </c>
      <c r="J3416">
        <v>5</v>
      </c>
      <c r="K3416" s="1" t="s">
        <v>6116</v>
      </c>
      <c r="L3416">
        <v>1</v>
      </c>
      <c r="M3416" s="4">
        <v>3.2180863579999999</v>
      </c>
      <c r="N3416" s="5">
        <v>7304.76</v>
      </c>
      <c r="O3416" s="5">
        <f>IF(March_21[[#This Row],[WIN_OSE]]=0,('Summary Sheet'!$O$1)-('Summary Sheet'!$O$1*2%),-'Summary Sheet'!$O$1*(March_21[[#This Row],[BSP]]-1))</f>
        <v>-4.4361727159999997</v>
      </c>
    </row>
    <row r="3417" spans="1:15" x14ac:dyDescent="0.25">
      <c r="A3417">
        <v>181079535</v>
      </c>
      <c r="B3417" s="1" t="s">
        <v>19</v>
      </c>
      <c r="C3417" s="1" t="s">
        <v>3132</v>
      </c>
      <c r="D3417" s="1" t="s">
        <v>7046</v>
      </c>
      <c r="E3417" s="1" t="s">
        <v>43</v>
      </c>
      <c r="F3417" s="1" t="s">
        <v>42</v>
      </c>
      <c r="G3417" s="2">
        <v>44280</v>
      </c>
      <c r="H3417" s="3">
        <v>0.82847222222222228</v>
      </c>
      <c r="I3417">
        <v>35377452</v>
      </c>
      <c r="J3417">
        <v>4</v>
      </c>
      <c r="K3417" s="1" t="s">
        <v>4004</v>
      </c>
      <c r="L3417">
        <v>0</v>
      </c>
      <c r="M3417" s="4">
        <v>2.92</v>
      </c>
      <c r="N3417" s="5">
        <v>10799.42</v>
      </c>
      <c r="O3417" s="5">
        <f>IF(March_21[[#This Row],[WIN_OSE]]=0,('Summary Sheet'!$O$1)-('Summary Sheet'!$O$1*2%),-'Summary Sheet'!$O$1*(March_21[[#This Row],[BSP]]-1))</f>
        <v>1.96</v>
      </c>
    </row>
    <row r="3418" spans="1:15" x14ac:dyDescent="0.25">
      <c r="A3418">
        <v>181079537</v>
      </c>
      <c r="B3418" s="1" t="s">
        <v>19</v>
      </c>
      <c r="C3418" s="1" t="s">
        <v>3132</v>
      </c>
      <c r="D3418" s="1" t="s">
        <v>7046</v>
      </c>
      <c r="E3418" s="1" t="s">
        <v>65</v>
      </c>
      <c r="F3418" s="1" t="s">
        <v>42</v>
      </c>
      <c r="G3418" s="2">
        <v>44280</v>
      </c>
      <c r="H3418" s="3">
        <v>0.83888888888888891</v>
      </c>
      <c r="I3418">
        <v>38930070</v>
      </c>
      <c r="J3418">
        <v>3</v>
      </c>
      <c r="K3418" s="1" t="s">
        <v>6990</v>
      </c>
      <c r="L3418">
        <v>1</v>
      </c>
      <c r="M3418" s="4">
        <v>2.8677241769999999</v>
      </c>
      <c r="N3418" s="5">
        <v>16827.54</v>
      </c>
      <c r="O3418" s="5">
        <f>IF(March_21[[#This Row],[WIN_OSE]]=0,('Summary Sheet'!$O$1)-('Summary Sheet'!$O$1*2%),-'Summary Sheet'!$O$1*(March_21[[#This Row],[BSP]]-1))</f>
        <v>-3.7354483539999999</v>
      </c>
    </row>
    <row r="3419" spans="1:15" x14ac:dyDescent="0.25">
      <c r="A3419">
        <v>181079539</v>
      </c>
      <c r="B3419" s="1" t="s">
        <v>19</v>
      </c>
      <c r="C3419" s="1" t="s">
        <v>3132</v>
      </c>
      <c r="D3419" s="1" t="s">
        <v>7046</v>
      </c>
      <c r="E3419" s="1" t="s">
        <v>30</v>
      </c>
      <c r="F3419" s="1" t="s">
        <v>42</v>
      </c>
      <c r="G3419" s="2">
        <v>44280</v>
      </c>
      <c r="H3419" s="3">
        <v>0.85</v>
      </c>
      <c r="I3419">
        <v>28643651</v>
      </c>
      <c r="J3419">
        <v>6</v>
      </c>
      <c r="K3419" s="1" t="s">
        <v>4186</v>
      </c>
      <c r="L3419">
        <v>0</v>
      </c>
      <c r="M3419" s="4">
        <v>2.4249320146350515</v>
      </c>
      <c r="N3419" s="5">
        <v>6625.94</v>
      </c>
      <c r="O3419" s="5">
        <f>IF(March_21[[#This Row],[WIN_OSE]]=0,('Summary Sheet'!$O$1)-('Summary Sheet'!$O$1*2%),-'Summary Sheet'!$O$1*(March_21[[#This Row],[BSP]]-1))</f>
        <v>1.96</v>
      </c>
    </row>
    <row r="3420" spans="1:15" x14ac:dyDescent="0.25">
      <c r="A3420">
        <v>181079541</v>
      </c>
      <c r="B3420" s="1" t="s">
        <v>19</v>
      </c>
      <c r="C3420" s="1" t="s">
        <v>3132</v>
      </c>
      <c r="D3420" s="1" t="s">
        <v>7046</v>
      </c>
      <c r="E3420" s="1" t="s">
        <v>39</v>
      </c>
      <c r="F3420" s="1" t="s">
        <v>42</v>
      </c>
      <c r="G3420" s="2">
        <v>44280</v>
      </c>
      <c r="H3420" s="3">
        <v>0.8618055555555556</v>
      </c>
      <c r="I3420">
        <v>38824191</v>
      </c>
      <c r="J3420">
        <v>6</v>
      </c>
      <c r="K3420" s="1" t="s">
        <v>4515</v>
      </c>
      <c r="L3420">
        <v>0</v>
      </c>
      <c r="M3420" s="4">
        <v>3.2892510037362803</v>
      </c>
      <c r="N3420" s="5">
        <v>10960.28</v>
      </c>
      <c r="O3420" s="5">
        <f>IF(March_21[[#This Row],[WIN_OSE]]=0,('Summary Sheet'!$O$1)-('Summary Sheet'!$O$1*2%),-'Summary Sheet'!$O$1*(March_21[[#This Row],[BSP]]-1))</f>
        <v>1.96</v>
      </c>
    </row>
    <row r="3421" spans="1:15" x14ac:dyDescent="0.25">
      <c r="A3421">
        <v>181079543</v>
      </c>
      <c r="B3421" s="1" t="s">
        <v>19</v>
      </c>
      <c r="C3421" s="1" t="s">
        <v>3132</v>
      </c>
      <c r="D3421" s="1" t="s">
        <v>7046</v>
      </c>
      <c r="E3421" s="1" t="s">
        <v>41</v>
      </c>
      <c r="F3421" s="1" t="s">
        <v>42</v>
      </c>
      <c r="G3421" s="2">
        <v>44280</v>
      </c>
      <c r="H3421" s="3">
        <v>0.87291666666666667</v>
      </c>
      <c r="I3421">
        <v>35873981</v>
      </c>
      <c r="J3421">
        <v>6</v>
      </c>
      <c r="K3421" s="1" t="s">
        <v>3245</v>
      </c>
      <c r="L3421">
        <v>1</v>
      </c>
      <c r="M3421" s="4">
        <v>3.15</v>
      </c>
      <c r="N3421" s="5">
        <v>7046.74</v>
      </c>
      <c r="O3421" s="5">
        <f>IF(March_21[[#This Row],[WIN_OSE]]=0,('Summary Sheet'!$O$1)-('Summary Sheet'!$O$1*2%),-'Summary Sheet'!$O$1*(March_21[[#This Row],[BSP]]-1))</f>
        <v>-4.3</v>
      </c>
    </row>
    <row r="3422" spans="1:15" x14ac:dyDescent="0.25">
      <c r="A3422">
        <v>181079545</v>
      </c>
      <c r="B3422" s="1" t="s">
        <v>19</v>
      </c>
      <c r="C3422" s="1" t="s">
        <v>3132</v>
      </c>
      <c r="D3422" s="1" t="s">
        <v>7046</v>
      </c>
      <c r="E3422" s="1" t="s">
        <v>47</v>
      </c>
      <c r="F3422" s="1" t="s">
        <v>42</v>
      </c>
      <c r="G3422" s="2">
        <v>44280</v>
      </c>
      <c r="H3422" s="3">
        <v>0.88472222222222219</v>
      </c>
      <c r="I3422">
        <v>22311765</v>
      </c>
      <c r="J3422">
        <v>6</v>
      </c>
      <c r="K3422" s="1" t="s">
        <v>3317</v>
      </c>
      <c r="L3422">
        <v>0</v>
      </c>
      <c r="M3422" s="4">
        <v>3.65</v>
      </c>
      <c r="N3422" s="5">
        <v>9386.76</v>
      </c>
      <c r="O3422" s="5">
        <f>IF(March_21[[#This Row],[WIN_OSE]]=0,('Summary Sheet'!$O$1)-('Summary Sheet'!$O$1*2%),-'Summary Sheet'!$O$1*(March_21[[#This Row],[BSP]]-1))</f>
        <v>1.96</v>
      </c>
    </row>
    <row r="3423" spans="1:15" x14ac:dyDescent="0.25">
      <c r="A3423">
        <v>181079547</v>
      </c>
      <c r="B3423" s="1" t="s">
        <v>19</v>
      </c>
      <c r="C3423" s="1" t="s">
        <v>3132</v>
      </c>
      <c r="D3423" s="1" t="s">
        <v>7046</v>
      </c>
      <c r="E3423" s="1" t="s">
        <v>32</v>
      </c>
      <c r="F3423" s="1" t="s">
        <v>42</v>
      </c>
      <c r="G3423" s="2">
        <v>44280</v>
      </c>
      <c r="H3423" s="3">
        <v>0.8979166666666667</v>
      </c>
      <c r="I3423">
        <v>28248299</v>
      </c>
      <c r="J3423">
        <v>5</v>
      </c>
      <c r="K3423" s="1" t="s">
        <v>540</v>
      </c>
      <c r="L3423">
        <v>0</v>
      </c>
      <c r="M3423" s="4">
        <v>3.5352019564251531</v>
      </c>
      <c r="N3423" s="5">
        <v>11025.98</v>
      </c>
      <c r="O3423" s="5">
        <f>IF(March_21[[#This Row],[WIN_OSE]]=0,('Summary Sheet'!$O$1)-('Summary Sheet'!$O$1*2%),-'Summary Sheet'!$O$1*(March_21[[#This Row],[BSP]]-1))</f>
        <v>1.96</v>
      </c>
    </row>
    <row r="3424" spans="1:15" x14ac:dyDescent="0.25">
      <c r="A3424">
        <v>181095378</v>
      </c>
      <c r="B3424" s="1" t="s">
        <v>19</v>
      </c>
      <c r="C3424" s="1" t="s">
        <v>3137</v>
      </c>
      <c r="D3424" s="1" t="s">
        <v>7046</v>
      </c>
      <c r="E3424" s="1" t="s">
        <v>43</v>
      </c>
      <c r="F3424" s="1" t="s">
        <v>35</v>
      </c>
      <c r="G3424" s="2">
        <v>44280</v>
      </c>
      <c r="H3424" s="3">
        <v>0.46250000000000002</v>
      </c>
      <c r="I3424">
        <v>38356603</v>
      </c>
      <c r="J3424">
        <v>1</v>
      </c>
      <c r="K3424" s="1" t="s">
        <v>5232</v>
      </c>
      <c r="L3424">
        <v>0</v>
      </c>
      <c r="M3424" s="4">
        <v>3.3795970460000002</v>
      </c>
      <c r="N3424" s="5">
        <v>5279.24</v>
      </c>
      <c r="O3424" s="5">
        <f>IF(March_21[[#This Row],[WIN_OSE]]=0,('Summary Sheet'!$O$1)-('Summary Sheet'!$O$1*2%),-'Summary Sheet'!$O$1*(March_21[[#This Row],[BSP]]-1))</f>
        <v>1.96</v>
      </c>
    </row>
    <row r="3425" spans="1:15" x14ac:dyDescent="0.25">
      <c r="A3425">
        <v>181095380</v>
      </c>
      <c r="B3425" s="1" t="s">
        <v>19</v>
      </c>
      <c r="C3425" s="1" t="s">
        <v>3137</v>
      </c>
      <c r="D3425" s="1" t="s">
        <v>7046</v>
      </c>
      <c r="E3425" s="1" t="s">
        <v>43</v>
      </c>
      <c r="F3425" s="1" t="s">
        <v>35</v>
      </c>
      <c r="G3425" s="2">
        <v>44280</v>
      </c>
      <c r="H3425" s="3">
        <v>0.47291666666666665</v>
      </c>
      <c r="I3425">
        <v>25329159</v>
      </c>
      <c r="J3425">
        <v>6</v>
      </c>
      <c r="K3425" s="1" t="s">
        <v>5886</v>
      </c>
      <c r="L3425">
        <v>0</v>
      </c>
      <c r="M3425" s="4">
        <v>1.8763291471797856</v>
      </c>
      <c r="N3425" s="5">
        <v>29584.639999999999</v>
      </c>
      <c r="O3425" s="5">
        <f>IF(March_21[[#This Row],[WIN_OSE]]=0,('Summary Sheet'!$O$1)-('Summary Sheet'!$O$1*2%),-'Summary Sheet'!$O$1*(March_21[[#This Row],[BSP]]-1))</f>
        <v>1.96</v>
      </c>
    </row>
    <row r="3426" spans="1:15" x14ac:dyDescent="0.25">
      <c r="A3426">
        <v>181095382</v>
      </c>
      <c r="B3426" s="1" t="s">
        <v>19</v>
      </c>
      <c r="C3426" s="1" t="s">
        <v>3137</v>
      </c>
      <c r="D3426" s="1" t="s">
        <v>7046</v>
      </c>
      <c r="E3426" s="1" t="s">
        <v>47</v>
      </c>
      <c r="F3426" s="1" t="s">
        <v>35</v>
      </c>
      <c r="G3426" s="2">
        <v>44280</v>
      </c>
      <c r="H3426" s="3">
        <v>0.48333333333333334</v>
      </c>
      <c r="I3426">
        <v>38758177</v>
      </c>
      <c r="J3426">
        <v>6</v>
      </c>
      <c r="K3426" s="1" t="s">
        <v>5617</v>
      </c>
      <c r="L3426">
        <v>0</v>
      </c>
      <c r="M3426" s="4">
        <v>2.9396433756936302</v>
      </c>
      <c r="N3426" s="5">
        <v>14453.68</v>
      </c>
      <c r="O3426" s="5">
        <f>IF(March_21[[#This Row],[WIN_OSE]]=0,('Summary Sheet'!$O$1)-('Summary Sheet'!$O$1*2%),-'Summary Sheet'!$O$1*(March_21[[#This Row],[BSP]]-1))</f>
        <v>1.96</v>
      </c>
    </row>
    <row r="3427" spans="1:15" x14ac:dyDescent="0.25">
      <c r="A3427">
        <v>181095384</v>
      </c>
      <c r="B3427" s="1" t="s">
        <v>19</v>
      </c>
      <c r="C3427" s="1" t="s">
        <v>3137</v>
      </c>
      <c r="D3427" s="1" t="s">
        <v>7046</v>
      </c>
      <c r="E3427" s="1" t="s">
        <v>47</v>
      </c>
      <c r="F3427" s="1" t="s">
        <v>35</v>
      </c>
      <c r="G3427" s="2">
        <v>44280</v>
      </c>
      <c r="H3427" s="3">
        <v>0.49375000000000002</v>
      </c>
      <c r="I3427">
        <v>21181212</v>
      </c>
      <c r="J3427">
        <v>1</v>
      </c>
      <c r="K3427" s="1" t="s">
        <v>842</v>
      </c>
      <c r="L3427">
        <v>0</v>
      </c>
      <c r="M3427" s="4">
        <v>3.3759217884235939</v>
      </c>
      <c r="N3427" s="5">
        <v>8241.14</v>
      </c>
      <c r="O3427" s="5">
        <f>IF(March_21[[#This Row],[WIN_OSE]]=0,('Summary Sheet'!$O$1)-('Summary Sheet'!$O$1*2%),-'Summary Sheet'!$O$1*(March_21[[#This Row],[BSP]]-1))</f>
        <v>1.96</v>
      </c>
    </row>
    <row r="3428" spans="1:15" x14ac:dyDescent="0.25">
      <c r="A3428">
        <v>181095386</v>
      </c>
      <c r="B3428" s="1" t="s">
        <v>19</v>
      </c>
      <c r="C3428" s="1" t="s">
        <v>3137</v>
      </c>
      <c r="D3428" s="1" t="s">
        <v>7046</v>
      </c>
      <c r="E3428" s="1" t="s">
        <v>20</v>
      </c>
      <c r="F3428" s="1" t="s">
        <v>35</v>
      </c>
      <c r="G3428" s="2">
        <v>44280</v>
      </c>
      <c r="H3428" s="3">
        <v>0.50416666666666665</v>
      </c>
      <c r="I3428">
        <v>36844959</v>
      </c>
      <c r="J3428">
        <v>3</v>
      </c>
      <c r="K3428" s="1" t="s">
        <v>1169</v>
      </c>
      <c r="L3428">
        <v>1</v>
      </c>
      <c r="M3428" s="4">
        <v>1.8517210462435285</v>
      </c>
      <c r="N3428" s="5">
        <v>22465.200000000001</v>
      </c>
      <c r="O3428" s="5">
        <f>IF(March_21[[#This Row],[WIN_OSE]]=0,('Summary Sheet'!$O$1)-('Summary Sheet'!$O$1*2%),-'Summary Sheet'!$O$1*(March_21[[#This Row],[BSP]]-1))</f>
        <v>-1.703442092487057</v>
      </c>
    </row>
    <row r="3429" spans="1:15" x14ac:dyDescent="0.25">
      <c r="A3429">
        <v>181095388</v>
      </c>
      <c r="B3429" s="1" t="s">
        <v>19</v>
      </c>
      <c r="C3429" s="1" t="s">
        <v>3137</v>
      </c>
      <c r="D3429" s="1" t="s">
        <v>7046</v>
      </c>
      <c r="E3429" s="1" t="s">
        <v>30</v>
      </c>
      <c r="F3429" s="1" t="s">
        <v>35</v>
      </c>
      <c r="G3429" s="2">
        <v>44280</v>
      </c>
      <c r="H3429" s="3">
        <v>0.51458333333333328</v>
      </c>
      <c r="I3429">
        <v>28796514</v>
      </c>
      <c r="J3429">
        <v>6</v>
      </c>
      <c r="K3429" s="1" t="s">
        <v>4791</v>
      </c>
      <c r="L3429">
        <v>0</v>
      </c>
      <c r="M3429" s="4">
        <v>2.41503046675588</v>
      </c>
      <c r="N3429" s="5">
        <v>15283.14</v>
      </c>
      <c r="O3429" s="5">
        <f>IF(March_21[[#This Row],[WIN_OSE]]=0,('Summary Sheet'!$O$1)-('Summary Sheet'!$O$1*2%),-'Summary Sheet'!$O$1*(March_21[[#This Row],[BSP]]-1))</f>
        <v>1.96</v>
      </c>
    </row>
    <row r="3430" spans="1:15" x14ac:dyDescent="0.25">
      <c r="A3430">
        <v>181095390</v>
      </c>
      <c r="B3430" s="1" t="s">
        <v>19</v>
      </c>
      <c r="C3430" s="1" t="s">
        <v>3137</v>
      </c>
      <c r="D3430" s="1" t="s">
        <v>7046</v>
      </c>
      <c r="E3430" s="1" t="s">
        <v>20</v>
      </c>
      <c r="F3430" s="1" t="s">
        <v>35</v>
      </c>
      <c r="G3430" s="2">
        <v>44280</v>
      </c>
      <c r="H3430" s="3">
        <v>0.52500000000000002</v>
      </c>
      <c r="I3430">
        <v>36668462</v>
      </c>
      <c r="J3430">
        <v>1</v>
      </c>
      <c r="K3430" s="1" t="s">
        <v>1175</v>
      </c>
      <c r="L3430">
        <v>0</v>
      </c>
      <c r="M3430" s="4">
        <v>4.3</v>
      </c>
      <c r="N3430" s="5">
        <v>3202.88</v>
      </c>
      <c r="O3430" s="5">
        <f>IF(March_21[[#This Row],[WIN_OSE]]=0,('Summary Sheet'!$O$1)-('Summary Sheet'!$O$1*2%),-'Summary Sheet'!$O$1*(March_21[[#This Row],[BSP]]-1))</f>
        <v>1.96</v>
      </c>
    </row>
    <row r="3431" spans="1:15" x14ac:dyDescent="0.25">
      <c r="A3431">
        <v>181095392</v>
      </c>
      <c r="B3431" s="1" t="s">
        <v>19</v>
      </c>
      <c r="C3431" s="1" t="s">
        <v>3137</v>
      </c>
      <c r="D3431" s="1" t="s">
        <v>7046</v>
      </c>
      <c r="E3431" s="1" t="s">
        <v>75</v>
      </c>
      <c r="F3431" s="1" t="s">
        <v>62</v>
      </c>
      <c r="G3431" s="2">
        <v>44280</v>
      </c>
      <c r="H3431" s="3">
        <v>0.53541666666666665</v>
      </c>
      <c r="I3431">
        <v>35363976</v>
      </c>
      <c r="J3431">
        <v>1</v>
      </c>
      <c r="K3431" s="1" t="s">
        <v>5626</v>
      </c>
      <c r="L3431">
        <v>0</v>
      </c>
      <c r="M3431" s="4">
        <v>2.7</v>
      </c>
      <c r="N3431" s="5">
        <v>8671.5</v>
      </c>
      <c r="O3431" s="5">
        <f>IF(March_21[[#This Row],[WIN_OSE]]=0,('Summary Sheet'!$O$1)-('Summary Sheet'!$O$1*2%),-'Summary Sheet'!$O$1*(March_21[[#This Row],[BSP]]-1))</f>
        <v>1.96</v>
      </c>
    </row>
    <row r="3432" spans="1:15" x14ac:dyDescent="0.25">
      <c r="A3432">
        <v>181095394</v>
      </c>
      <c r="B3432" s="1" t="s">
        <v>19</v>
      </c>
      <c r="C3432" s="1" t="s">
        <v>3137</v>
      </c>
      <c r="D3432" s="1" t="s">
        <v>7046</v>
      </c>
      <c r="E3432" s="1" t="s">
        <v>32</v>
      </c>
      <c r="F3432" s="1" t="s">
        <v>35</v>
      </c>
      <c r="G3432" s="2">
        <v>44280</v>
      </c>
      <c r="H3432" s="3">
        <v>0.54583333333333328</v>
      </c>
      <c r="I3432">
        <v>27571496</v>
      </c>
      <c r="J3432">
        <v>1</v>
      </c>
      <c r="K3432" s="1" t="s">
        <v>4127</v>
      </c>
      <c r="L3432">
        <v>1</v>
      </c>
      <c r="M3432" s="4">
        <v>3.1336135684384505</v>
      </c>
      <c r="N3432" s="5">
        <v>5334.82</v>
      </c>
      <c r="O3432" s="5">
        <f>IF(March_21[[#This Row],[WIN_OSE]]=0,('Summary Sheet'!$O$1)-('Summary Sheet'!$O$1*2%),-'Summary Sheet'!$O$1*(March_21[[#This Row],[BSP]]-1))</f>
        <v>-4.267227136876901</v>
      </c>
    </row>
    <row r="3433" spans="1:15" x14ac:dyDescent="0.25">
      <c r="A3433">
        <v>181095396</v>
      </c>
      <c r="B3433" s="1" t="s">
        <v>19</v>
      </c>
      <c r="C3433" s="1" t="s">
        <v>3137</v>
      </c>
      <c r="D3433" s="1" t="s">
        <v>7046</v>
      </c>
      <c r="E3433" s="1" t="s">
        <v>39</v>
      </c>
      <c r="F3433" s="1" t="s">
        <v>35</v>
      </c>
      <c r="G3433" s="2">
        <v>44280</v>
      </c>
      <c r="H3433" s="3">
        <v>0.55625000000000002</v>
      </c>
      <c r="I3433">
        <v>38511829</v>
      </c>
      <c r="J3433">
        <v>3</v>
      </c>
      <c r="K3433" s="1" t="s">
        <v>5029</v>
      </c>
      <c r="L3433">
        <v>0</v>
      </c>
      <c r="M3433" s="4">
        <v>3.1019069776258585</v>
      </c>
      <c r="N3433" s="5">
        <v>6306.38</v>
      </c>
      <c r="O3433" s="5">
        <f>IF(March_21[[#This Row],[WIN_OSE]]=0,('Summary Sheet'!$O$1)-('Summary Sheet'!$O$1*2%),-'Summary Sheet'!$O$1*(March_21[[#This Row],[BSP]]-1))</f>
        <v>1.96</v>
      </c>
    </row>
    <row r="3434" spans="1:15" x14ac:dyDescent="0.25">
      <c r="A3434">
        <v>181095398</v>
      </c>
      <c r="B3434" s="1" t="s">
        <v>19</v>
      </c>
      <c r="C3434" s="1" t="s">
        <v>3137</v>
      </c>
      <c r="D3434" s="1" t="s">
        <v>7046</v>
      </c>
      <c r="E3434" s="1" t="s">
        <v>41</v>
      </c>
      <c r="F3434" s="1" t="s">
        <v>35</v>
      </c>
      <c r="G3434" s="2">
        <v>44280</v>
      </c>
      <c r="H3434" s="3">
        <v>0.56666666666666665</v>
      </c>
      <c r="I3434">
        <v>36836796</v>
      </c>
      <c r="J3434">
        <v>4</v>
      </c>
      <c r="K3434" s="1" t="s">
        <v>4762</v>
      </c>
      <c r="L3434">
        <v>1</v>
      </c>
      <c r="M3434" s="4">
        <v>4.5</v>
      </c>
      <c r="N3434" s="5">
        <v>2550.66</v>
      </c>
      <c r="O3434" s="5">
        <f>IF(March_21[[#This Row],[WIN_OSE]]=0,('Summary Sheet'!$O$1)-('Summary Sheet'!$O$1*2%),-'Summary Sheet'!$O$1*(March_21[[#This Row],[BSP]]-1))</f>
        <v>-7</v>
      </c>
    </row>
    <row r="3435" spans="1:15" x14ac:dyDescent="0.25">
      <c r="A3435">
        <v>181095400</v>
      </c>
      <c r="B3435" s="1" t="s">
        <v>19</v>
      </c>
      <c r="C3435" s="1" t="s">
        <v>3137</v>
      </c>
      <c r="D3435" s="1" t="s">
        <v>7046</v>
      </c>
      <c r="E3435" s="1" t="s">
        <v>41</v>
      </c>
      <c r="F3435" s="1" t="s">
        <v>35</v>
      </c>
      <c r="G3435" s="2">
        <v>44280</v>
      </c>
      <c r="H3435" s="3">
        <v>0.57708333333333328</v>
      </c>
      <c r="I3435">
        <v>38748206</v>
      </c>
      <c r="J3435">
        <v>2</v>
      </c>
      <c r="K3435" s="1" t="s">
        <v>5899</v>
      </c>
      <c r="L3435">
        <v>0</v>
      </c>
      <c r="M3435" s="4">
        <v>3.6848569631918497</v>
      </c>
      <c r="N3435" s="5">
        <v>3643.38</v>
      </c>
      <c r="O3435" s="5">
        <f>IF(March_21[[#This Row],[WIN_OSE]]=0,('Summary Sheet'!$O$1)-('Summary Sheet'!$O$1*2%),-'Summary Sheet'!$O$1*(March_21[[#This Row],[BSP]]-1))</f>
        <v>1.96</v>
      </c>
    </row>
    <row r="3436" spans="1:15" x14ac:dyDescent="0.25">
      <c r="A3436">
        <v>181100053</v>
      </c>
      <c r="B3436" s="1" t="s">
        <v>19</v>
      </c>
      <c r="C3436" s="1" t="s">
        <v>3118</v>
      </c>
      <c r="D3436" s="1" t="s">
        <v>7047</v>
      </c>
      <c r="E3436" s="1" t="s">
        <v>75</v>
      </c>
      <c r="F3436" s="1" t="s">
        <v>52</v>
      </c>
      <c r="G3436" s="2">
        <v>44281</v>
      </c>
      <c r="H3436" s="3">
        <v>0.46250000000000002</v>
      </c>
      <c r="I3436">
        <v>29946702</v>
      </c>
      <c r="J3436">
        <v>3</v>
      </c>
      <c r="K3436" s="1" t="s">
        <v>3816</v>
      </c>
      <c r="L3436">
        <v>1</v>
      </c>
      <c r="M3436" s="4">
        <v>3.4021591951852317</v>
      </c>
      <c r="N3436" s="5">
        <v>5758.04</v>
      </c>
      <c r="O3436" s="5">
        <f>IF(March_21[[#This Row],[WIN_OSE]]=0,('Summary Sheet'!$O$1)-('Summary Sheet'!$O$1*2%),-'Summary Sheet'!$O$1*(March_21[[#This Row],[BSP]]-1))</f>
        <v>-4.8043183903704634</v>
      </c>
    </row>
    <row r="3437" spans="1:15" x14ac:dyDescent="0.25">
      <c r="A3437">
        <v>181100055</v>
      </c>
      <c r="B3437" s="1" t="s">
        <v>19</v>
      </c>
      <c r="C3437" s="1" t="s">
        <v>3118</v>
      </c>
      <c r="D3437" s="1" t="s">
        <v>7047</v>
      </c>
      <c r="E3437" s="1" t="s">
        <v>39</v>
      </c>
      <c r="F3437" s="1" t="s">
        <v>36</v>
      </c>
      <c r="G3437" s="2">
        <v>44281</v>
      </c>
      <c r="H3437" s="3">
        <v>0.47291666666666665</v>
      </c>
      <c r="I3437">
        <v>21001968</v>
      </c>
      <c r="J3437">
        <v>6</v>
      </c>
      <c r="K3437" s="1" t="s">
        <v>5693</v>
      </c>
      <c r="L3437">
        <v>1</v>
      </c>
      <c r="M3437" s="4">
        <v>2.0924016513259627</v>
      </c>
      <c r="N3437" s="5">
        <v>21746.86</v>
      </c>
      <c r="O3437" s="5">
        <f>IF(March_21[[#This Row],[WIN_OSE]]=0,('Summary Sheet'!$O$1)-('Summary Sheet'!$O$1*2%),-'Summary Sheet'!$O$1*(March_21[[#This Row],[BSP]]-1))</f>
        <v>-2.1848033026519253</v>
      </c>
    </row>
    <row r="3438" spans="1:15" x14ac:dyDescent="0.25">
      <c r="A3438">
        <v>181100057</v>
      </c>
      <c r="B3438" s="1" t="s">
        <v>19</v>
      </c>
      <c r="C3438" s="1" t="s">
        <v>3118</v>
      </c>
      <c r="D3438" s="1" t="s">
        <v>7047</v>
      </c>
      <c r="E3438" s="1" t="s">
        <v>49</v>
      </c>
      <c r="F3438" s="1" t="s">
        <v>52</v>
      </c>
      <c r="G3438" s="2">
        <v>44281</v>
      </c>
      <c r="H3438" s="3">
        <v>0.48333333333333334</v>
      </c>
      <c r="I3438">
        <v>35823924</v>
      </c>
      <c r="J3438">
        <v>3</v>
      </c>
      <c r="K3438" s="1" t="s">
        <v>5184</v>
      </c>
      <c r="L3438">
        <v>0</v>
      </c>
      <c r="M3438" s="4">
        <v>3.85</v>
      </c>
      <c r="N3438" s="5">
        <v>5268.78</v>
      </c>
      <c r="O3438" s="5">
        <f>IF(March_21[[#This Row],[WIN_OSE]]=0,('Summary Sheet'!$O$1)-('Summary Sheet'!$O$1*2%),-'Summary Sheet'!$O$1*(March_21[[#This Row],[BSP]]-1))</f>
        <v>1.96</v>
      </c>
    </row>
    <row r="3439" spans="1:15" x14ac:dyDescent="0.25">
      <c r="A3439">
        <v>181100059</v>
      </c>
      <c r="B3439" s="1" t="s">
        <v>19</v>
      </c>
      <c r="C3439" s="1" t="s">
        <v>3118</v>
      </c>
      <c r="D3439" s="1" t="s">
        <v>7047</v>
      </c>
      <c r="E3439" s="1" t="s">
        <v>24</v>
      </c>
      <c r="F3439" s="1" t="s">
        <v>36</v>
      </c>
      <c r="G3439" s="2">
        <v>44281</v>
      </c>
      <c r="H3439" s="3">
        <v>0.49375000000000002</v>
      </c>
      <c r="I3439">
        <v>24220014</v>
      </c>
      <c r="J3439">
        <v>3</v>
      </c>
      <c r="K3439" s="1" t="s">
        <v>6755</v>
      </c>
      <c r="L3439">
        <v>0</v>
      </c>
      <c r="M3439" s="4">
        <v>4.3</v>
      </c>
      <c r="N3439" s="5">
        <v>4111.0600000000004</v>
      </c>
      <c r="O3439" s="5">
        <f>IF(March_21[[#This Row],[WIN_OSE]]=0,('Summary Sheet'!$O$1)-('Summary Sheet'!$O$1*2%),-'Summary Sheet'!$O$1*(March_21[[#This Row],[BSP]]-1))</f>
        <v>1.96</v>
      </c>
    </row>
    <row r="3440" spans="1:15" x14ac:dyDescent="0.25">
      <c r="A3440">
        <v>181100061</v>
      </c>
      <c r="B3440" s="1" t="s">
        <v>19</v>
      </c>
      <c r="C3440" s="1" t="s">
        <v>3118</v>
      </c>
      <c r="D3440" s="1" t="s">
        <v>7047</v>
      </c>
      <c r="E3440" s="1" t="s">
        <v>75</v>
      </c>
      <c r="F3440" s="1" t="s">
        <v>52</v>
      </c>
      <c r="G3440" s="2">
        <v>44281</v>
      </c>
      <c r="H3440" s="3">
        <v>0.50416666666666665</v>
      </c>
      <c r="I3440">
        <v>37947475</v>
      </c>
      <c r="J3440">
        <v>5</v>
      </c>
      <c r="K3440" s="1" t="s">
        <v>6942</v>
      </c>
      <c r="L3440">
        <v>0</v>
      </c>
      <c r="M3440" s="4">
        <v>2.3739649941327663</v>
      </c>
      <c r="N3440" s="5">
        <v>15609.58</v>
      </c>
      <c r="O3440" s="5">
        <f>IF(March_21[[#This Row],[WIN_OSE]]=0,('Summary Sheet'!$O$1)-('Summary Sheet'!$O$1*2%),-'Summary Sheet'!$O$1*(March_21[[#This Row],[BSP]]-1))</f>
        <v>1.96</v>
      </c>
    </row>
    <row r="3441" spans="1:15" x14ac:dyDescent="0.25">
      <c r="A3441">
        <v>181100063</v>
      </c>
      <c r="B3441" s="1" t="s">
        <v>19</v>
      </c>
      <c r="C3441" s="1" t="s">
        <v>3118</v>
      </c>
      <c r="D3441" s="1" t="s">
        <v>7047</v>
      </c>
      <c r="E3441" s="1" t="s">
        <v>39</v>
      </c>
      <c r="F3441" s="1" t="s">
        <v>36</v>
      </c>
      <c r="G3441" s="2">
        <v>44281</v>
      </c>
      <c r="H3441" s="3">
        <v>0.51458333333333328</v>
      </c>
      <c r="I3441">
        <v>20178620</v>
      </c>
      <c r="J3441">
        <v>1</v>
      </c>
      <c r="K3441" s="1" t="s">
        <v>5702</v>
      </c>
      <c r="L3441">
        <v>0</v>
      </c>
      <c r="M3441" s="4">
        <v>4.3449599866807684</v>
      </c>
      <c r="N3441" s="5">
        <v>9888.2800000000007</v>
      </c>
      <c r="O3441" s="5">
        <f>IF(March_21[[#This Row],[WIN_OSE]]=0,('Summary Sheet'!$O$1)-('Summary Sheet'!$O$1*2%),-'Summary Sheet'!$O$1*(March_21[[#This Row],[BSP]]-1))</f>
        <v>1.96</v>
      </c>
    </row>
    <row r="3442" spans="1:15" x14ac:dyDescent="0.25">
      <c r="A3442">
        <v>181100065</v>
      </c>
      <c r="B3442" s="1" t="s">
        <v>19</v>
      </c>
      <c r="C3442" s="1" t="s">
        <v>3118</v>
      </c>
      <c r="D3442" s="1" t="s">
        <v>7047</v>
      </c>
      <c r="E3442" s="1" t="s">
        <v>47</v>
      </c>
      <c r="F3442" s="1" t="s">
        <v>36</v>
      </c>
      <c r="G3442" s="2">
        <v>44281</v>
      </c>
      <c r="H3442" s="3">
        <v>0.52500000000000002</v>
      </c>
      <c r="I3442">
        <v>26926944</v>
      </c>
      <c r="J3442">
        <v>5</v>
      </c>
      <c r="K3442" s="1" t="s">
        <v>105</v>
      </c>
      <c r="L3442">
        <v>0</v>
      </c>
      <c r="M3442" s="4">
        <v>4</v>
      </c>
      <c r="N3442" s="5">
        <v>7019.26</v>
      </c>
      <c r="O3442" s="5">
        <f>IF(March_21[[#This Row],[WIN_OSE]]=0,('Summary Sheet'!$O$1)-('Summary Sheet'!$O$1*2%),-'Summary Sheet'!$O$1*(March_21[[#This Row],[BSP]]-1))</f>
        <v>1.96</v>
      </c>
    </row>
    <row r="3443" spans="1:15" x14ac:dyDescent="0.25">
      <c r="A3443">
        <v>181100067</v>
      </c>
      <c r="B3443" s="1" t="s">
        <v>19</v>
      </c>
      <c r="C3443" s="1" t="s">
        <v>3118</v>
      </c>
      <c r="D3443" s="1" t="s">
        <v>7047</v>
      </c>
      <c r="E3443" s="1" t="s">
        <v>48</v>
      </c>
      <c r="F3443" s="1" t="s">
        <v>36</v>
      </c>
      <c r="G3443" s="2">
        <v>44281</v>
      </c>
      <c r="H3443" s="3">
        <v>0.53541666666666665</v>
      </c>
      <c r="I3443">
        <v>27963476</v>
      </c>
      <c r="J3443">
        <v>4</v>
      </c>
      <c r="K3443" s="1" t="s">
        <v>3176</v>
      </c>
      <c r="L3443">
        <v>0</v>
      </c>
      <c r="M3443" s="4">
        <v>2.8614753853148009</v>
      </c>
      <c r="N3443" s="5">
        <v>14320.18</v>
      </c>
      <c r="O3443" s="5">
        <f>IF(March_21[[#This Row],[WIN_OSE]]=0,('Summary Sheet'!$O$1)-('Summary Sheet'!$O$1*2%),-'Summary Sheet'!$O$1*(March_21[[#This Row],[BSP]]-1))</f>
        <v>1.96</v>
      </c>
    </row>
    <row r="3444" spans="1:15" x14ac:dyDescent="0.25">
      <c r="A3444">
        <v>181100069</v>
      </c>
      <c r="B3444" s="1" t="s">
        <v>19</v>
      </c>
      <c r="C3444" s="1" t="s">
        <v>3118</v>
      </c>
      <c r="D3444" s="1" t="s">
        <v>7047</v>
      </c>
      <c r="E3444" s="1" t="s">
        <v>43</v>
      </c>
      <c r="F3444" s="1" t="s">
        <v>36</v>
      </c>
      <c r="G3444" s="2">
        <v>44281</v>
      </c>
      <c r="H3444" s="3">
        <v>0.54583333333333328</v>
      </c>
      <c r="I3444">
        <v>37064983</v>
      </c>
      <c r="J3444">
        <v>2</v>
      </c>
      <c r="K3444" s="1" t="s">
        <v>138</v>
      </c>
      <c r="L3444">
        <v>0</v>
      </c>
      <c r="M3444" s="4">
        <v>2.1811788584172982</v>
      </c>
      <c r="N3444" s="5">
        <v>17259.04</v>
      </c>
      <c r="O3444" s="5">
        <f>IF(March_21[[#This Row],[WIN_OSE]]=0,('Summary Sheet'!$O$1)-('Summary Sheet'!$O$1*2%),-'Summary Sheet'!$O$1*(March_21[[#This Row],[BSP]]-1))</f>
        <v>1.96</v>
      </c>
    </row>
    <row r="3445" spans="1:15" x14ac:dyDescent="0.25">
      <c r="A3445">
        <v>181100071</v>
      </c>
      <c r="B3445" s="1" t="s">
        <v>19</v>
      </c>
      <c r="C3445" s="1" t="s">
        <v>3118</v>
      </c>
      <c r="D3445" s="1" t="s">
        <v>7047</v>
      </c>
      <c r="E3445" s="1" t="s">
        <v>48</v>
      </c>
      <c r="F3445" s="1" t="s">
        <v>36</v>
      </c>
      <c r="G3445" s="2">
        <v>44281</v>
      </c>
      <c r="H3445" s="3">
        <v>0.55625000000000002</v>
      </c>
      <c r="I3445">
        <v>24746619</v>
      </c>
      <c r="J3445">
        <v>1</v>
      </c>
      <c r="K3445" s="1" t="s">
        <v>6604</v>
      </c>
      <c r="L3445">
        <v>1</v>
      </c>
      <c r="M3445" s="4">
        <v>4.2</v>
      </c>
      <c r="N3445" s="5">
        <v>6726.78</v>
      </c>
      <c r="O3445" s="5">
        <f>IF(March_21[[#This Row],[WIN_OSE]]=0,('Summary Sheet'!$O$1)-('Summary Sheet'!$O$1*2%),-'Summary Sheet'!$O$1*(March_21[[#This Row],[BSP]]-1))</f>
        <v>-6.4</v>
      </c>
    </row>
    <row r="3446" spans="1:15" x14ac:dyDescent="0.25">
      <c r="A3446">
        <v>181100073</v>
      </c>
      <c r="B3446" s="1" t="s">
        <v>19</v>
      </c>
      <c r="C3446" s="1" t="s">
        <v>3118</v>
      </c>
      <c r="D3446" s="1" t="s">
        <v>7047</v>
      </c>
      <c r="E3446" s="1" t="s">
        <v>41</v>
      </c>
      <c r="F3446" s="1" t="s">
        <v>36</v>
      </c>
      <c r="G3446" s="2">
        <v>44281</v>
      </c>
      <c r="H3446" s="3">
        <v>0.56666666666666665</v>
      </c>
      <c r="I3446">
        <v>37459783</v>
      </c>
      <c r="J3446">
        <v>3</v>
      </c>
      <c r="K3446" s="1" t="s">
        <v>6085</v>
      </c>
      <c r="L3446">
        <v>1</v>
      </c>
      <c r="M3446" s="4">
        <v>3.1568347256298872</v>
      </c>
      <c r="N3446" s="5">
        <v>3848.88</v>
      </c>
      <c r="O3446" s="5">
        <f>IF(March_21[[#This Row],[WIN_OSE]]=0,('Summary Sheet'!$O$1)-('Summary Sheet'!$O$1*2%),-'Summary Sheet'!$O$1*(March_21[[#This Row],[BSP]]-1))</f>
        <v>-4.3136694512597744</v>
      </c>
    </row>
    <row r="3447" spans="1:15" x14ac:dyDescent="0.25">
      <c r="A3447">
        <v>181100075</v>
      </c>
      <c r="B3447" s="1" t="s">
        <v>19</v>
      </c>
      <c r="C3447" s="1" t="s">
        <v>3118</v>
      </c>
      <c r="D3447" s="1" t="s">
        <v>7047</v>
      </c>
      <c r="E3447" s="1" t="s">
        <v>41</v>
      </c>
      <c r="F3447" s="1" t="s">
        <v>36</v>
      </c>
      <c r="G3447" s="2">
        <v>44281</v>
      </c>
      <c r="H3447" s="3">
        <v>0.57708333333333328</v>
      </c>
      <c r="I3447">
        <v>36868414</v>
      </c>
      <c r="J3447">
        <v>6</v>
      </c>
      <c r="K3447" s="1" t="s">
        <v>244</v>
      </c>
      <c r="L3447">
        <v>0</v>
      </c>
      <c r="M3447" s="4">
        <v>3.4150630863741394</v>
      </c>
      <c r="N3447" s="5">
        <v>8229.42</v>
      </c>
      <c r="O3447" s="5">
        <f>IF(March_21[[#This Row],[WIN_OSE]]=0,('Summary Sheet'!$O$1)-('Summary Sheet'!$O$1*2%),-'Summary Sheet'!$O$1*(March_21[[#This Row],[BSP]]-1))</f>
        <v>1.96</v>
      </c>
    </row>
    <row r="3448" spans="1:15" x14ac:dyDescent="0.25">
      <c r="A3448">
        <v>181100305</v>
      </c>
      <c r="B3448" s="1" t="s">
        <v>23</v>
      </c>
      <c r="C3448" s="1" t="s">
        <v>3120</v>
      </c>
      <c r="D3448" s="1" t="s">
        <v>7047</v>
      </c>
      <c r="E3448" s="1" t="s">
        <v>24</v>
      </c>
      <c r="F3448" s="1" t="s">
        <v>31</v>
      </c>
      <c r="G3448" s="2">
        <v>44281</v>
      </c>
      <c r="H3448" s="3">
        <v>0.34166666666666667</v>
      </c>
      <c r="I3448">
        <v>36478527</v>
      </c>
      <c r="J3448">
        <v>2</v>
      </c>
      <c r="K3448" s="1" t="s">
        <v>3766</v>
      </c>
      <c r="L3448">
        <v>0</v>
      </c>
      <c r="M3448" s="4">
        <v>3.3013694419999999</v>
      </c>
      <c r="N3448" s="5">
        <v>4345.0600000000004</v>
      </c>
      <c r="O3448" s="5">
        <f>IF(March_21[[#This Row],[WIN_OSE]]=0,('Summary Sheet'!$O$1)-('Summary Sheet'!$O$1*2%),-'Summary Sheet'!$O$1*(March_21[[#This Row],[BSP]]-1))</f>
        <v>1.96</v>
      </c>
    </row>
    <row r="3449" spans="1:15" x14ac:dyDescent="0.25">
      <c r="A3449">
        <v>181100307</v>
      </c>
      <c r="B3449" s="1" t="s">
        <v>23</v>
      </c>
      <c r="C3449" s="1" t="s">
        <v>3120</v>
      </c>
      <c r="D3449" s="1" t="s">
        <v>7047</v>
      </c>
      <c r="E3449" s="1" t="s">
        <v>65</v>
      </c>
      <c r="F3449" s="1" t="s">
        <v>31</v>
      </c>
      <c r="G3449" s="2">
        <v>44281</v>
      </c>
      <c r="H3449" s="3">
        <v>0.35208333333333336</v>
      </c>
      <c r="I3449">
        <v>28754390</v>
      </c>
      <c r="J3449">
        <v>2</v>
      </c>
      <c r="K3449" s="1" t="s">
        <v>6073</v>
      </c>
      <c r="L3449">
        <v>1</v>
      </c>
      <c r="M3449" s="4">
        <v>4.3617894242826765</v>
      </c>
      <c r="N3449" s="5">
        <v>1912.3</v>
      </c>
      <c r="O3449" s="5">
        <f>IF(March_21[[#This Row],[WIN_OSE]]=0,('Summary Sheet'!$O$1)-('Summary Sheet'!$O$1*2%),-'Summary Sheet'!$O$1*(March_21[[#This Row],[BSP]]-1))</f>
        <v>-6.7235788485653529</v>
      </c>
    </row>
    <row r="3450" spans="1:15" x14ac:dyDescent="0.25">
      <c r="A3450">
        <v>181100309</v>
      </c>
      <c r="B3450" s="1" t="s">
        <v>23</v>
      </c>
      <c r="C3450" s="1" t="s">
        <v>3120</v>
      </c>
      <c r="D3450" s="1" t="s">
        <v>7047</v>
      </c>
      <c r="E3450" s="1" t="s">
        <v>49</v>
      </c>
      <c r="F3450" s="1" t="s">
        <v>179</v>
      </c>
      <c r="G3450" s="2">
        <v>44281</v>
      </c>
      <c r="H3450" s="3">
        <v>0.36319444444444443</v>
      </c>
      <c r="I3450">
        <v>24084946</v>
      </c>
      <c r="J3450">
        <v>3</v>
      </c>
      <c r="K3450" s="1" t="s">
        <v>6903</v>
      </c>
      <c r="L3450">
        <v>0</v>
      </c>
      <c r="M3450" s="4">
        <v>3.0850715960000001</v>
      </c>
      <c r="N3450" s="5">
        <v>3052.04</v>
      </c>
      <c r="O3450" s="5">
        <f>IF(March_21[[#This Row],[WIN_OSE]]=0,('Summary Sheet'!$O$1)-('Summary Sheet'!$O$1*2%),-'Summary Sheet'!$O$1*(March_21[[#This Row],[BSP]]-1))</f>
        <v>1.96</v>
      </c>
    </row>
    <row r="3451" spans="1:15" x14ac:dyDescent="0.25">
      <c r="A3451">
        <v>181100311</v>
      </c>
      <c r="B3451" s="1" t="s">
        <v>23</v>
      </c>
      <c r="C3451" s="1" t="s">
        <v>3120</v>
      </c>
      <c r="D3451" s="1" t="s">
        <v>7047</v>
      </c>
      <c r="E3451" s="1" t="s">
        <v>24</v>
      </c>
      <c r="F3451" s="1" t="s">
        <v>31</v>
      </c>
      <c r="G3451" s="2">
        <v>44281</v>
      </c>
      <c r="H3451" s="3">
        <v>0.37638888888888888</v>
      </c>
      <c r="I3451">
        <v>27237306</v>
      </c>
      <c r="J3451">
        <v>2</v>
      </c>
      <c r="K3451" s="1" t="s">
        <v>4344</v>
      </c>
      <c r="L3451">
        <v>0</v>
      </c>
      <c r="M3451" s="4">
        <v>4.0251592680000003</v>
      </c>
      <c r="N3451" s="5">
        <v>6302.24</v>
      </c>
      <c r="O3451" s="5">
        <f>IF(March_21[[#This Row],[WIN_OSE]]=0,('Summary Sheet'!$O$1)-('Summary Sheet'!$O$1*2%),-'Summary Sheet'!$O$1*(March_21[[#This Row],[BSP]]-1))</f>
        <v>1.96</v>
      </c>
    </row>
    <row r="3452" spans="1:15" x14ac:dyDescent="0.25">
      <c r="A3452">
        <v>181100313</v>
      </c>
      <c r="B3452" s="1" t="s">
        <v>23</v>
      </c>
      <c r="C3452" s="1" t="s">
        <v>3120</v>
      </c>
      <c r="D3452" s="1" t="s">
        <v>7047</v>
      </c>
      <c r="E3452" s="1" t="s">
        <v>27</v>
      </c>
      <c r="F3452" s="1" t="s">
        <v>179</v>
      </c>
      <c r="G3452" s="2">
        <v>44281</v>
      </c>
      <c r="H3452" s="3">
        <v>0.38750000000000001</v>
      </c>
      <c r="I3452">
        <v>26783798</v>
      </c>
      <c r="J3452">
        <v>4</v>
      </c>
      <c r="K3452" s="1" t="s">
        <v>6582</v>
      </c>
      <c r="L3452">
        <v>0</v>
      </c>
      <c r="M3452" s="4">
        <v>3.4757661106687729</v>
      </c>
      <c r="N3452" s="5">
        <v>4553.76</v>
      </c>
      <c r="O3452" s="5">
        <f>IF(March_21[[#This Row],[WIN_OSE]]=0,('Summary Sheet'!$O$1)-('Summary Sheet'!$O$1*2%),-'Summary Sheet'!$O$1*(March_21[[#This Row],[BSP]]-1))</f>
        <v>1.96</v>
      </c>
    </row>
    <row r="3453" spans="1:15" x14ac:dyDescent="0.25">
      <c r="A3453">
        <v>181100315</v>
      </c>
      <c r="B3453" s="1" t="s">
        <v>23</v>
      </c>
      <c r="C3453" s="1" t="s">
        <v>3120</v>
      </c>
      <c r="D3453" s="1" t="s">
        <v>7047</v>
      </c>
      <c r="E3453" s="1" t="s">
        <v>43</v>
      </c>
      <c r="F3453" s="1" t="s">
        <v>31</v>
      </c>
      <c r="G3453" s="2">
        <v>44281</v>
      </c>
      <c r="H3453" s="3">
        <v>0.39861111111111114</v>
      </c>
      <c r="I3453">
        <v>38379445</v>
      </c>
      <c r="J3453">
        <v>1</v>
      </c>
      <c r="K3453" s="1" t="s">
        <v>5513</v>
      </c>
      <c r="L3453">
        <v>0</v>
      </c>
      <c r="M3453" s="4">
        <v>2.7882659773800693</v>
      </c>
      <c r="N3453" s="5">
        <v>8296.7199999999993</v>
      </c>
      <c r="O3453" s="5">
        <f>IF(March_21[[#This Row],[WIN_OSE]]=0,('Summary Sheet'!$O$1)-('Summary Sheet'!$O$1*2%),-'Summary Sheet'!$O$1*(March_21[[#This Row],[BSP]]-1))</f>
        <v>1.96</v>
      </c>
    </row>
    <row r="3454" spans="1:15" x14ac:dyDescent="0.25">
      <c r="A3454">
        <v>181100317</v>
      </c>
      <c r="B3454" s="1" t="s">
        <v>23</v>
      </c>
      <c r="C3454" s="1" t="s">
        <v>3120</v>
      </c>
      <c r="D3454" s="1" t="s">
        <v>7047</v>
      </c>
      <c r="E3454" s="1" t="s">
        <v>43</v>
      </c>
      <c r="F3454" s="1" t="s">
        <v>31</v>
      </c>
      <c r="G3454" s="2">
        <v>44281</v>
      </c>
      <c r="H3454" s="3">
        <v>0.41111111111111109</v>
      </c>
      <c r="I3454">
        <v>36717097</v>
      </c>
      <c r="J3454">
        <v>5</v>
      </c>
      <c r="K3454" s="1" t="s">
        <v>6099</v>
      </c>
      <c r="L3454">
        <v>0</v>
      </c>
      <c r="M3454" s="4">
        <v>3.1</v>
      </c>
      <c r="N3454" s="5">
        <v>6770.28</v>
      </c>
      <c r="O3454" s="5">
        <f>IF(March_21[[#This Row],[WIN_OSE]]=0,('Summary Sheet'!$O$1)-('Summary Sheet'!$O$1*2%),-'Summary Sheet'!$O$1*(March_21[[#This Row],[BSP]]-1))</f>
        <v>1.96</v>
      </c>
    </row>
    <row r="3455" spans="1:15" x14ac:dyDescent="0.25">
      <c r="A3455">
        <v>181100319</v>
      </c>
      <c r="B3455" s="1" t="s">
        <v>23</v>
      </c>
      <c r="C3455" s="1" t="s">
        <v>3120</v>
      </c>
      <c r="D3455" s="1" t="s">
        <v>7047</v>
      </c>
      <c r="E3455" s="1" t="s">
        <v>41</v>
      </c>
      <c r="F3455" s="1" t="s">
        <v>31</v>
      </c>
      <c r="G3455" s="2">
        <v>44281</v>
      </c>
      <c r="H3455" s="3">
        <v>0.42152777777777778</v>
      </c>
      <c r="I3455">
        <v>38942154</v>
      </c>
      <c r="J3455">
        <v>2</v>
      </c>
      <c r="K3455" s="1" t="s">
        <v>3360</v>
      </c>
      <c r="L3455">
        <v>1</v>
      </c>
      <c r="M3455" s="4">
        <v>3.2109218095447463</v>
      </c>
      <c r="N3455" s="5">
        <v>10374.799999999999</v>
      </c>
      <c r="O3455" s="5">
        <f>IF(March_21[[#This Row],[WIN_OSE]]=0,('Summary Sheet'!$O$1)-('Summary Sheet'!$O$1*2%),-'Summary Sheet'!$O$1*(March_21[[#This Row],[BSP]]-1))</f>
        <v>-4.4218436190894925</v>
      </c>
    </row>
    <row r="3456" spans="1:15" x14ac:dyDescent="0.25">
      <c r="A3456">
        <v>181100321</v>
      </c>
      <c r="B3456" s="1" t="s">
        <v>23</v>
      </c>
      <c r="C3456" s="1" t="s">
        <v>3120</v>
      </c>
      <c r="D3456" s="1" t="s">
        <v>7047</v>
      </c>
      <c r="E3456" s="1" t="s">
        <v>41</v>
      </c>
      <c r="F3456" s="1" t="s">
        <v>31</v>
      </c>
      <c r="G3456" s="2">
        <v>44281</v>
      </c>
      <c r="H3456" s="3">
        <v>0.43263888888888891</v>
      </c>
      <c r="I3456">
        <v>26866027</v>
      </c>
      <c r="J3456">
        <v>1</v>
      </c>
      <c r="K3456" s="1" t="s">
        <v>3795</v>
      </c>
      <c r="L3456">
        <v>0</v>
      </c>
      <c r="M3456" s="4">
        <v>3.5110168331352001</v>
      </c>
      <c r="N3456" s="5">
        <v>9118.0400000000009</v>
      </c>
      <c r="O3456" s="5">
        <f>IF(March_21[[#This Row],[WIN_OSE]]=0,('Summary Sheet'!$O$1)-('Summary Sheet'!$O$1*2%),-'Summary Sheet'!$O$1*(March_21[[#This Row],[BSP]]-1))</f>
        <v>1.96</v>
      </c>
    </row>
    <row r="3457" spans="1:15" x14ac:dyDescent="0.25">
      <c r="A3457">
        <v>181100323</v>
      </c>
      <c r="B3457" s="1" t="s">
        <v>23</v>
      </c>
      <c r="C3457" s="1" t="s">
        <v>3120</v>
      </c>
      <c r="D3457" s="1" t="s">
        <v>7047</v>
      </c>
      <c r="E3457" s="1" t="s">
        <v>39</v>
      </c>
      <c r="F3457" s="1" t="s">
        <v>31</v>
      </c>
      <c r="G3457" s="2">
        <v>44281</v>
      </c>
      <c r="H3457" s="3">
        <v>0.44513888888888886</v>
      </c>
      <c r="I3457">
        <v>38794706</v>
      </c>
      <c r="J3457">
        <v>4</v>
      </c>
      <c r="K3457" s="1" t="s">
        <v>6785</v>
      </c>
      <c r="L3457">
        <v>0</v>
      </c>
      <c r="M3457" s="4">
        <v>2.9050849687759182</v>
      </c>
      <c r="N3457" s="5">
        <v>8265.76</v>
      </c>
      <c r="O3457" s="5">
        <f>IF(March_21[[#This Row],[WIN_OSE]]=0,('Summary Sheet'!$O$1)-('Summary Sheet'!$O$1*2%),-'Summary Sheet'!$O$1*(March_21[[#This Row],[BSP]]-1))</f>
        <v>1.96</v>
      </c>
    </row>
    <row r="3458" spans="1:15" x14ac:dyDescent="0.25">
      <c r="A3458">
        <v>181100383</v>
      </c>
      <c r="B3458" s="1" t="s">
        <v>19</v>
      </c>
      <c r="C3458" s="1" t="s">
        <v>3132</v>
      </c>
      <c r="D3458" s="1" t="s">
        <v>7047</v>
      </c>
      <c r="E3458" s="1" t="s">
        <v>41</v>
      </c>
      <c r="F3458" s="1" t="s">
        <v>42</v>
      </c>
      <c r="G3458" s="2">
        <v>44281</v>
      </c>
      <c r="H3458" s="3">
        <v>0.4777777777777778</v>
      </c>
      <c r="I3458">
        <v>19592983</v>
      </c>
      <c r="J3458">
        <v>6</v>
      </c>
      <c r="K3458" s="1" t="s">
        <v>6115</v>
      </c>
      <c r="L3458">
        <v>0</v>
      </c>
      <c r="M3458" s="4">
        <v>2.1856640079999998</v>
      </c>
      <c r="N3458" s="5">
        <v>16873.400000000001</v>
      </c>
      <c r="O3458" s="5">
        <f>IF(March_21[[#This Row],[WIN_OSE]]=0,('Summary Sheet'!$O$1)-('Summary Sheet'!$O$1*2%),-'Summary Sheet'!$O$1*(March_21[[#This Row],[BSP]]-1))</f>
        <v>1.96</v>
      </c>
    </row>
    <row r="3459" spans="1:15" x14ac:dyDescent="0.25">
      <c r="A3459">
        <v>181100385</v>
      </c>
      <c r="B3459" s="1" t="s">
        <v>19</v>
      </c>
      <c r="C3459" s="1" t="s">
        <v>3132</v>
      </c>
      <c r="D3459" s="1" t="s">
        <v>7047</v>
      </c>
      <c r="E3459" s="1" t="s">
        <v>65</v>
      </c>
      <c r="F3459" s="1" t="s">
        <v>42</v>
      </c>
      <c r="G3459" s="2">
        <v>44281</v>
      </c>
      <c r="H3459" s="3">
        <v>0.48819444444444443</v>
      </c>
      <c r="I3459">
        <v>19765078</v>
      </c>
      <c r="J3459">
        <v>2</v>
      </c>
      <c r="K3459" s="1" t="s">
        <v>5705</v>
      </c>
      <c r="L3459">
        <v>0</v>
      </c>
      <c r="M3459" s="4">
        <v>2.42</v>
      </c>
      <c r="N3459" s="5">
        <v>10991.24</v>
      </c>
      <c r="O3459" s="5">
        <f>IF(March_21[[#This Row],[WIN_OSE]]=0,('Summary Sheet'!$O$1)-('Summary Sheet'!$O$1*2%),-'Summary Sheet'!$O$1*(March_21[[#This Row],[BSP]]-1))</f>
        <v>1.96</v>
      </c>
    </row>
    <row r="3460" spans="1:15" x14ac:dyDescent="0.25">
      <c r="A3460">
        <v>181100387</v>
      </c>
      <c r="B3460" s="1" t="s">
        <v>19</v>
      </c>
      <c r="C3460" s="1" t="s">
        <v>3132</v>
      </c>
      <c r="D3460" s="1" t="s">
        <v>7047</v>
      </c>
      <c r="E3460" s="1" t="s">
        <v>47</v>
      </c>
      <c r="F3460" s="1" t="s">
        <v>42</v>
      </c>
      <c r="G3460" s="2">
        <v>44281</v>
      </c>
      <c r="H3460" s="3">
        <v>0.49861111111111112</v>
      </c>
      <c r="I3460">
        <v>22075614</v>
      </c>
      <c r="J3460">
        <v>6</v>
      </c>
      <c r="K3460" s="1" t="s">
        <v>4506</v>
      </c>
      <c r="L3460">
        <v>0</v>
      </c>
      <c r="M3460" s="4">
        <v>2.68</v>
      </c>
      <c r="N3460" s="5">
        <v>15764.62</v>
      </c>
      <c r="O3460" s="5">
        <f>IF(March_21[[#This Row],[WIN_OSE]]=0,('Summary Sheet'!$O$1)-('Summary Sheet'!$O$1*2%),-'Summary Sheet'!$O$1*(March_21[[#This Row],[BSP]]-1))</f>
        <v>1.96</v>
      </c>
    </row>
    <row r="3461" spans="1:15" x14ac:dyDescent="0.25">
      <c r="A3461">
        <v>181100389</v>
      </c>
      <c r="B3461" s="1" t="s">
        <v>19</v>
      </c>
      <c r="C3461" s="1" t="s">
        <v>3132</v>
      </c>
      <c r="D3461" s="1" t="s">
        <v>7047</v>
      </c>
      <c r="E3461" s="1" t="s">
        <v>30</v>
      </c>
      <c r="F3461" s="1" t="s">
        <v>42</v>
      </c>
      <c r="G3461" s="2">
        <v>44281</v>
      </c>
      <c r="H3461" s="3">
        <v>0.50902777777777775</v>
      </c>
      <c r="I3461">
        <v>38243804</v>
      </c>
      <c r="J3461">
        <v>1</v>
      </c>
      <c r="K3461" s="1" t="s">
        <v>4039</v>
      </c>
      <c r="L3461">
        <v>0</v>
      </c>
      <c r="M3461" s="4">
        <v>2.4301736734444432</v>
      </c>
      <c r="N3461" s="5">
        <v>16997.62</v>
      </c>
      <c r="O3461" s="5">
        <f>IF(March_21[[#This Row],[WIN_OSE]]=0,('Summary Sheet'!$O$1)-('Summary Sheet'!$O$1*2%),-'Summary Sheet'!$O$1*(March_21[[#This Row],[BSP]]-1))</f>
        <v>1.96</v>
      </c>
    </row>
    <row r="3462" spans="1:15" x14ac:dyDescent="0.25">
      <c r="A3462">
        <v>181100391</v>
      </c>
      <c r="B3462" s="1" t="s">
        <v>19</v>
      </c>
      <c r="C3462" s="1" t="s">
        <v>3132</v>
      </c>
      <c r="D3462" s="1" t="s">
        <v>7047</v>
      </c>
      <c r="E3462" s="1" t="s">
        <v>48</v>
      </c>
      <c r="F3462" s="1" t="s">
        <v>42</v>
      </c>
      <c r="G3462" s="2">
        <v>44281</v>
      </c>
      <c r="H3462" s="3">
        <v>0.51944444444444449</v>
      </c>
      <c r="I3462">
        <v>19891594</v>
      </c>
      <c r="J3462">
        <v>2</v>
      </c>
      <c r="K3462" s="1" t="s">
        <v>6946</v>
      </c>
      <c r="L3462">
        <v>0</v>
      </c>
      <c r="M3462" s="4">
        <v>3.11398857225644</v>
      </c>
      <c r="N3462" s="5">
        <v>10613.74</v>
      </c>
      <c r="O3462" s="5">
        <f>IF(March_21[[#This Row],[WIN_OSE]]=0,('Summary Sheet'!$O$1)-('Summary Sheet'!$O$1*2%),-'Summary Sheet'!$O$1*(March_21[[#This Row],[BSP]]-1))</f>
        <v>1.96</v>
      </c>
    </row>
    <row r="3463" spans="1:15" x14ac:dyDescent="0.25">
      <c r="A3463">
        <v>181100393</v>
      </c>
      <c r="B3463" s="1" t="s">
        <v>19</v>
      </c>
      <c r="C3463" s="1" t="s">
        <v>3132</v>
      </c>
      <c r="D3463" s="1" t="s">
        <v>7047</v>
      </c>
      <c r="E3463" s="1" t="s">
        <v>39</v>
      </c>
      <c r="F3463" s="1" t="s">
        <v>42</v>
      </c>
      <c r="G3463" s="2">
        <v>44281</v>
      </c>
      <c r="H3463" s="3">
        <v>0.52986111111111112</v>
      </c>
      <c r="I3463">
        <v>38527645</v>
      </c>
      <c r="J3463">
        <v>1</v>
      </c>
      <c r="K3463" s="1" t="s">
        <v>3334</v>
      </c>
      <c r="L3463">
        <v>0</v>
      </c>
      <c r="M3463" s="4">
        <v>3.5</v>
      </c>
      <c r="N3463" s="5">
        <v>10644.62</v>
      </c>
      <c r="O3463" s="5">
        <f>IF(March_21[[#This Row],[WIN_OSE]]=0,('Summary Sheet'!$O$1)-('Summary Sheet'!$O$1*2%),-'Summary Sheet'!$O$1*(March_21[[#This Row],[BSP]]-1))</f>
        <v>1.96</v>
      </c>
    </row>
    <row r="3464" spans="1:15" x14ac:dyDescent="0.25">
      <c r="A3464">
        <v>181100395</v>
      </c>
      <c r="B3464" s="1" t="s">
        <v>19</v>
      </c>
      <c r="C3464" s="1" t="s">
        <v>3132</v>
      </c>
      <c r="D3464" s="1" t="s">
        <v>7047</v>
      </c>
      <c r="E3464" s="1" t="s">
        <v>65</v>
      </c>
      <c r="F3464" s="1" t="s">
        <v>42</v>
      </c>
      <c r="G3464" s="2">
        <v>44281</v>
      </c>
      <c r="H3464" s="3">
        <v>0.54027777777777775</v>
      </c>
      <c r="I3464">
        <v>38741332</v>
      </c>
      <c r="J3464">
        <v>4</v>
      </c>
      <c r="K3464" s="1" t="s">
        <v>6530</v>
      </c>
      <c r="L3464">
        <v>0</v>
      </c>
      <c r="M3464" s="4">
        <v>2.6723786283283872</v>
      </c>
      <c r="N3464" s="5">
        <v>13455.6</v>
      </c>
      <c r="O3464" s="5">
        <f>IF(March_21[[#This Row],[WIN_OSE]]=0,('Summary Sheet'!$O$1)-('Summary Sheet'!$O$1*2%),-'Summary Sheet'!$O$1*(March_21[[#This Row],[BSP]]-1))</f>
        <v>1.96</v>
      </c>
    </row>
    <row r="3465" spans="1:15" x14ac:dyDescent="0.25">
      <c r="A3465">
        <v>181100397</v>
      </c>
      <c r="B3465" s="1" t="s">
        <v>19</v>
      </c>
      <c r="C3465" s="1" t="s">
        <v>3132</v>
      </c>
      <c r="D3465" s="1" t="s">
        <v>7047</v>
      </c>
      <c r="E3465" s="1" t="s">
        <v>43</v>
      </c>
      <c r="F3465" s="1" t="s">
        <v>42</v>
      </c>
      <c r="G3465" s="2">
        <v>44281</v>
      </c>
      <c r="H3465" s="3">
        <v>0.55069444444444449</v>
      </c>
      <c r="I3465">
        <v>36763758</v>
      </c>
      <c r="J3465">
        <v>6</v>
      </c>
      <c r="K3465" s="1" t="s">
        <v>5493</v>
      </c>
      <c r="L3465">
        <v>1</v>
      </c>
      <c r="M3465" s="4">
        <v>2.3711899637916938</v>
      </c>
      <c r="N3465" s="5">
        <v>17633.04</v>
      </c>
      <c r="O3465" s="5">
        <f>IF(March_21[[#This Row],[WIN_OSE]]=0,('Summary Sheet'!$O$1)-('Summary Sheet'!$O$1*2%),-'Summary Sheet'!$O$1*(March_21[[#This Row],[BSP]]-1))</f>
        <v>-2.7423799275833876</v>
      </c>
    </row>
    <row r="3466" spans="1:15" x14ac:dyDescent="0.25">
      <c r="A3466">
        <v>181100399</v>
      </c>
      <c r="B3466" s="1" t="s">
        <v>19</v>
      </c>
      <c r="C3466" s="1" t="s">
        <v>3132</v>
      </c>
      <c r="D3466" s="1" t="s">
        <v>7047</v>
      </c>
      <c r="E3466" s="1" t="s">
        <v>30</v>
      </c>
      <c r="F3466" s="1" t="s">
        <v>42</v>
      </c>
      <c r="G3466" s="2">
        <v>44281</v>
      </c>
      <c r="H3466" s="3">
        <v>0.56111111111111112</v>
      </c>
      <c r="I3466">
        <v>38070894</v>
      </c>
      <c r="J3466">
        <v>6</v>
      </c>
      <c r="K3466" s="1" t="s">
        <v>5500</v>
      </c>
      <c r="L3466">
        <v>1</v>
      </c>
      <c r="M3466" s="4">
        <v>2.9946239331711109</v>
      </c>
      <c r="N3466" s="5">
        <v>10714.2</v>
      </c>
      <c r="O3466" s="5">
        <f>IF(March_21[[#This Row],[WIN_OSE]]=0,('Summary Sheet'!$O$1)-('Summary Sheet'!$O$1*2%),-'Summary Sheet'!$O$1*(March_21[[#This Row],[BSP]]-1))</f>
        <v>-3.9892478663422217</v>
      </c>
    </row>
    <row r="3467" spans="1:15" x14ac:dyDescent="0.25">
      <c r="A3467">
        <v>181100401</v>
      </c>
      <c r="B3467" s="1" t="s">
        <v>19</v>
      </c>
      <c r="C3467" s="1" t="s">
        <v>3132</v>
      </c>
      <c r="D3467" s="1" t="s">
        <v>7047</v>
      </c>
      <c r="E3467" s="1" t="s">
        <v>24</v>
      </c>
      <c r="F3467" s="1" t="s">
        <v>42</v>
      </c>
      <c r="G3467" s="2">
        <v>44281</v>
      </c>
      <c r="H3467" s="3">
        <v>0.57222222222222219</v>
      </c>
      <c r="I3467">
        <v>36426590</v>
      </c>
      <c r="J3467">
        <v>5</v>
      </c>
      <c r="K3467" s="1" t="s">
        <v>4166</v>
      </c>
      <c r="L3467">
        <v>0</v>
      </c>
      <c r="M3467" s="4">
        <v>3.5</v>
      </c>
      <c r="N3467" s="5">
        <v>7629.8</v>
      </c>
      <c r="O3467" s="5">
        <f>IF(March_21[[#This Row],[WIN_OSE]]=0,('Summary Sheet'!$O$1)-('Summary Sheet'!$O$1*2%),-'Summary Sheet'!$O$1*(March_21[[#This Row],[BSP]]-1))</f>
        <v>1.96</v>
      </c>
    </row>
    <row r="3468" spans="1:15" x14ac:dyDescent="0.25">
      <c r="A3468">
        <v>181100403</v>
      </c>
      <c r="B3468" s="1" t="s">
        <v>19</v>
      </c>
      <c r="C3468" s="1" t="s">
        <v>3132</v>
      </c>
      <c r="D3468" s="1" t="s">
        <v>7047</v>
      </c>
      <c r="E3468" s="1" t="s">
        <v>48</v>
      </c>
      <c r="F3468" s="1" t="s">
        <v>42</v>
      </c>
      <c r="G3468" s="2">
        <v>44281</v>
      </c>
      <c r="H3468" s="3">
        <v>0.58263888888888893</v>
      </c>
      <c r="I3468">
        <v>27979719</v>
      </c>
      <c r="J3468">
        <v>1</v>
      </c>
      <c r="K3468" s="1" t="s">
        <v>6880</v>
      </c>
      <c r="L3468">
        <v>0</v>
      </c>
      <c r="M3468" s="4">
        <v>3.6</v>
      </c>
      <c r="N3468" s="5">
        <v>6224.98</v>
      </c>
      <c r="O3468" s="5">
        <f>IF(March_21[[#This Row],[WIN_OSE]]=0,('Summary Sheet'!$O$1)-('Summary Sheet'!$O$1*2%),-'Summary Sheet'!$O$1*(March_21[[#This Row],[BSP]]-1))</f>
        <v>1.96</v>
      </c>
    </row>
    <row r="3469" spans="1:15" x14ac:dyDescent="0.25">
      <c r="A3469">
        <v>181100417</v>
      </c>
      <c r="B3469" s="1" t="s">
        <v>23</v>
      </c>
      <c r="C3469" s="1" t="s">
        <v>3119</v>
      </c>
      <c r="D3469" s="1" t="s">
        <v>7047</v>
      </c>
      <c r="E3469" s="1" t="s">
        <v>75</v>
      </c>
      <c r="F3469" s="1" t="s">
        <v>28</v>
      </c>
      <c r="G3469" s="2">
        <v>44281</v>
      </c>
      <c r="H3469" s="3">
        <v>0.42499999999999999</v>
      </c>
      <c r="I3469">
        <v>36938126</v>
      </c>
      <c r="J3469">
        <v>1</v>
      </c>
      <c r="K3469" s="1" t="s">
        <v>1379</v>
      </c>
      <c r="L3469">
        <v>0</v>
      </c>
      <c r="M3469" s="4">
        <v>3.1</v>
      </c>
      <c r="N3469" s="5">
        <v>9101.7199999999993</v>
      </c>
      <c r="O3469" s="5">
        <f>IF(March_21[[#This Row],[WIN_OSE]]=0,('Summary Sheet'!$O$1)-('Summary Sheet'!$O$1*2%),-'Summary Sheet'!$O$1*(March_21[[#This Row],[BSP]]-1))</f>
        <v>1.96</v>
      </c>
    </row>
    <row r="3470" spans="1:15" x14ac:dyDescent="0.25">
      <c r="A3470">
        <v>181100419</v>
      </c>
      <c r="B3470" s="1" t="s">
        <v>23</v>
      </c>
      <c r="C3470" s="1" t="s">
        <v>3119</v>
      </c>
      <c r="D3470" s="1" t="s">
        <v>7047</v>
      </c>
      <c r="E3470" s="1" t="s">
        <v>39</v>
      </c>
      <c r="F3470" s="1" t="s">
        <v>25</v>
      </c>
      <c r="G3470" s="2">
        <v>44281</v>
      </c>
      <c r="H3470" s="3">
        <v>0.43819444444444444</v>
      </c>
      <c r="I3470">
        <v>37916647</v>
      </c>
      <c r="J3470">
        <v>4</v>
      </c>
      <c r="K3470" s="1" t="s">
        <v>5208</v>
      </c>
      <c r="L3470">
        <v>0</v>
      </c>
      <c r="M3470" s="4">
        <v>3.6670249525984397</v>
      </c>
      <c r="N3470" s="5">
        <v>8173.74</v>
      </c>
      <c r="O3470" s="5">
        <f>IF(March_21[[#This Row],[WIN_OSE]]=0,('Summary Sheet'!$O$1)-('Summary Sheet'!$O$1*2%),-'Summary Sheet'!$O$1*(March_21[[#This Row],[BSP]]-1))</f>
        <v>1.96</v>
      </c>
    </row>
    <row r="3471" spans="1:15" x14ac:dyDescent="0.25">
      <c r="A3471">
        <v>181100421</v>
      </c>
      <c r="B3471" s="1" t="s">
        <v>23</v>
      </c>
      <c r="C3471" s="1" t="s">
        <v>3119</v>
      </c>
      <c r="D3471" s="1" t="s">
        <v>7047</v>
      </c>
      <c r="E3471" s="1" t="s">
        <v>27</v>
      </c>
      <c r="F3471" s="1" t="s">
        <v>28</v>
      </c>
      <c r="G3471" s="2">
        <v>44281</v>
      </c>
      <c r="H3471" s="3">
        <v>0.44861111111111113</v>
      </c>
      <c r="I3471">
        <v>28203116</v>
      </c>
      <c r="J3471">
        <v>2</v>
      </c>
      <c r="K3471" s="1" t="s">
        <v>1371</v>
      </c>
      <c r="L3471">
        <v>0</v>
      </c>
      <c r="M3471" s="4">
        <v>3.689845053514218</v>
      </c>
      <c r="N3471" s="5">
        <v>6155.4</v>
      </c>
      <c r="O3471" s="5">
        <f>IF(March_21[[#This Row],[WIN_OSE]]=0,('Summary Sheet'!$O$1)-('Summary Sheet'!$O$1*2%),-'Summary Sheet'!$O$1*(March_21[[#This Row],[BSP]]-1))</f>
        <v>1.96</v>
      </c>
    </row>
    <row r="3472" spans="1:15" x14ac:dyDescent="0.25">
      <c r="A3472">
        <v>181100423</v>
      </c>
      <c r="B3472" s="1" t="s">
        <v>23</v>
      </c>
      <c r="C3472" s="1" t="s">
        <v>3119</v>
      </c>
      <c r="D3472" s="1" t="s">
        <v>7047</v>
      </c>
      <c r="E3472" s="1" t="s">
        <v>24</v>
      </c>
      <c r="F3472" s="1" t="s">
        <v>25</v>
      </c>
      <c r="G3472" s="2">
        <v>44281</v>
      </c>
      <c r="H3472" s="3">
        <v>0.45902777777777776</v>
      </c>
      <c r="I3472">
        <v>38559769</v>
      </c>
      <c r="J3472">
        <v>5</v>
      </c>
      <c r="K3472" s="1" t="s">
        <v>6458</v>
      </c>
      <c r="L3472">
        <v>0</v>
      </c>
      <c r="M3472" s="4">
        <v>4.2820707136540657</v>
      </c>
      <c r="N3472" s="5">
        <v>9302.7199999999993</v>
      </c>
      <c r="O3472" s="5">
        <f>IF(March_21[[#This Row],[WIN_OSE]]=0,('Summary Sheet'!$O$1)-('Summary Sheet'!$O$1*2%),-'Summary Sheet'!$O$1*(March_21[[#This Row],[BSP]]-1))</f>
        <v>1.96</v>
      </c>
    </row>
    <row r="3473" spans="1:15" x14ac:dyDescent="0.25">
      <c r="A3473">
        <v>181100425</v>
      </c>
      <c r="B3473" s="1" t="s">
        <v>23</v>
      </c>
      <c r="C3473" s="1" t="s">
        <v>3119</v>
      </c>
      <c r="D3473" s="1" t="s">
        <v>7047</v>
      </c>
      <c r="E3473" s="1" t="s">
        <v>49</v>
      </c>
      <c r="F3473" s="1" t="s">
        <v>28</v>
      </c>
      <c r="G3473" s="2">
        <v>44281</v>
      </c>
      <c r="H3473" s="3">
        <v>0.46944444444444444</v>
      </c>
      <c r="I3473">
        <v>38793161</v>
      </c>
      <c r="J3473">
        <v>6</v>
      </c>
      <c r="K3473" s="1" t="s">
        <v>4628</v>
      </c>
      <c r="L3473">
        <v>0</v>
      </c>
      <c r="M3473" s="4">
        <v>4.5991683007177375</v>
      </c>
      <c r="N3473" s="5">
        <v>3156</v>
      </c>
      <c r="O3473" s="5">
        <f>IF(March_21[[#This Row],[WIN_OSE]]=0,('Summary Sheet'!$O$1)-('Summary Sheet'!$O$1*2%),-'Summary Sheet'!$O$1*(March_21[[#This Row],[BSP]]-1))</f>
        <v>1.96</v>
      </c>
    </row>
    <row r="3474" spans="1:15" x14ac:dyDescent="0.25">
      <c r="A3474">
        <v>181100427</v>
      </c>
      <c r="B3474" s="1" t="s">
        <v>23</v>
      </c>
      <c r="C3474" s="1" t="s">
        <v>3119</v>
      </c>
      <c r="D3474" s="1" t="s">
        <v>7047</v>
      </c>
      <c r="E3474" s="1" t="s">
        <v>39</v>
      </c>
      <c r="F3474" s="1" t="s">
        <v>25</v>
      </c>
      <c r="G3474" s="2">
        <v>44281</v>
      </c>
      <c r="H3474" s="3">
        <v>0.47986111111111113</v>
      </c>
      <c r="I3474">
        <v>38480918</v>
      </c>
      <c r="J3474">
        <v>3</v>
      </c>
      <c r="K3474" s="1" t="s">
        <v>5879</v>
      </c>
      <c r="L3474">
        <v>1</v>
      </c>
      <c r="M3474" s="4">
        <v>4.1329368285327668</v>
      </c>
      <c r="N3474" s="5">
        <v>4749.08</v>
      </c>
      <c r="O3474" s="5">
        <f>IF(March_21[[#This Row],[WIN_OSE]]=0,('Summary Sheet'!$O$1)-('Summary Sheet'!$O$1*2%),-'Summary Sheet'!$O$1*(March_21[[#This Row],[BSP]]-1))</f>
        <v>-6.2658736570655336</v>
      </c>
    </row>
    <row r="3475" spans="1:15" x14ac:dyDescent="0.25">
      <c r="A3475">
        <v>181100429</v>
      </c>
      <c r="B3475" s="1" t="s">
        <v>23</v>
      </c>
      <c r="C3475" s="1" t="s">
        <v>3119</v>
      </c>
      <c r="D3475" s="1" t="s">
        <v>7047</v>
      </c>
      <c r="E3475" s="1" t="s">
        <v>75</v>
      </c>
      <c r="F3475" s="1" t="s">
        <v>28</v>
      </c>
      <c r="G3475" s="2">
        <v>44281</v>
      </c>
      <c r="H3475" s="3">
        <v>0.49027777777777776</v>
      </c>
      <c r="I3475">
        <v>18610547</v>
      </c>
      <c r="J3475">
        <v>6</v>
      </c>
      <c r="K3475" s="1" t="s">
        <v>345</v>
      </c>
      <c r="L3475">
        <v>0</v>
      </c>
      <c r="M3475" s="4">
        <v>4.4000000000000004</v>
      </c>
      <c r="N3475" s="5">
        <v>3775.88</v>
      </c>
      <c r="O3475" s="5">
        <f>IF(March_21[[#This Row],[WIN_OSE]]=0,('Summary Sheet'!$O$1)-('Summary Sheet'!$O$1*2%),-'Summary Sheet'!$O$1*(March_21[[#This Row],[BSP]]-1))</f>
        <v>1.96</v>
      </c>
    </row>
    <row r="3476" spans="1:15" x14ac:dyDescent="0.25">
      <c r="A3476">
        <v>181100431</v>
      </c>
      <c r="B3476" s="1" t="s">
        <v>23</v>
      </c>
      <c r="C3476" s="1" t="s">
        <v>3119</v>
      </c>
      <c r="D3476" s="1" t="s">
        <v>7047</v>
      </c>
      <c r="E3476" s="1" t="s">
        <v>39</v>
      </c>
      <c r="F3476" s="1" t="s">
        <v>25</v>
      </c>
      <c r="G3476" s="2">
        <v>44281</v>
      </c>
      <c r="H3476" s="3">
        <v>0.50069444444444444</v>
      </c>
      <c r="I3476">
        <v>37066481</v>
      </c>
      <c r="J3476">
        <v>2</v>
      </c>
      <c r="K3476" s="1" t="s">
        <v>5876</v>
      </c>
      <c r="L3476">
        <v>0</v>
      </c>
      <c r="M3476" s="4">
        <v>3.7621560288179894</v>
      </c>
      <c r="N3476" s="5">
        <v>9502.4</v>
      </c>
      <c r="O3476" s="5">
        <f>IF(March_21[[#This Row],[WIN_OSE]]=0,('Summary Sheet'!$O$1)-('Summary Sheet'!$O$1*2%),-'Summary Sheet'!$O$1*(March_21[[#This Row],[BSP]]-1))</f>
        <v>1.96</v>
      </c>
    </row>
    <row r="3477" spans="1:15" x14ac:dyDescent="0.25">
      <c r="A3477">
        <v>181100433</v>
      </c>
      <c r="B3477" s="1" t="s">
        <v>23</v>
      </c>
      <c r="C3477" s="1" t="s">
        <v>3119</v>
      </c>
      <c r="D3477" s="1" t="s">
        <v>7047</v>
      </c>
      <c r="E3477" s="1" t="s">
        <v>24</v>
      </c>
      <c r="F3477" s="1" t="s">
        <v>25</v>
      </c>
      <c r="G3477" s="2">
        <v>44281</v>
      </c>
      <c r="H3477" s="3">
        <v>0.51111111111111107</v>
      </c>
      <c r="I3477">
        <v>28183039</v>
      </c>
      <c r="J3477">
        <v>5</v>
      </c>
      <c r="K3477" s="1" t="s">
        <v>4393</v>
      </c>
      <c r="L3477">
        <v>1</v>
      </c>
      <c r="M3477" s="4">
        <v>2.88</v>
      </c>
      <c r="N3477" s="5">
        <v>13202.74</v>
      </c>
      <c r="O3477" s="5">
        <f>IF(March_21[[#This Row],[WIN_OSE]]=0,('Summary Sheet'!$O$1)-('Summary Sheet'!$O$1*2%),-'Summary Sheet'!$O$1*(March_21[[#This Row],[BSP]]-1))</f>
        <v>-3.76</v>
      </c>
    </row>
    <row r="3478" spans="1:15" x14ac:dyDescent="0.25">
      <c r="A3478">
        <v>181100435</v>
      </c>
      <c r="B3478" s="1" t="s">
        <v>23</v>
      </c>
      <c r="C3478" s="1" t="s">
        <v>3119</v>
      </c>
      <c r="D3478" s="1" t="s">
        <v>7047</v>
      </c>
      <c r="E3478" s="1" t="s">
        <v>49</v>
      </c>
      <c r="F3478" s="1" t="s">
        <v>28</v>
      </c>
      <c r="G3478" s="2">
        <v>44281</v>
      </c>
      <c r="H3478" s="3">
        <v>0.52152777777777781</v>
      </c>
      <c r="I3478">
        <v>36261924</v>
      </c>
      <c r="J3478">
        <v>6</v>
      </c>
      <c r="K3478" s="1" t="s">
        <v>5481</v>
      </c>
      <c r="L3478">
        <v>0</v>
      </c>
      <c r="M3478" s="4">
        <v>4.9333272758800017</v>
      </c>
      <c r="N3478" s="5">
        <v>3374.04</v>
      </c>
      <c r="O3478" s="5">
        <f>IF(March_21[[#This Row],[WIN_OSE]]=0,('Summary Sheet'!$O$1)-('Summary Sheet'!$O$1*2%),-'Summary Sheet'!$O$1*(March_21[[#This Row],[BSP]]-1))</f>
        <v>1.96</v>
      </c>
    </row>
    <row r="3479" spans="1:15" x14ac:dyDescent="0.25">
      <c r="A3479">
        <v>181100437</v>
      </c>
      <c r="B3479" s="1" t="s">
        <v>23</v>
      </c>
      <c r="C3479" s="1" t="s">
        <v>3119</v>
      </c>
      <c r="D3479" s="1" t="s">
        <v>7047</v>
      </c>
      <c r="E3479" s="1" t="s">
        <v>24</v>
      </c>
      <c r="F3479" s="1" t="s">
        <v>25</v>
      </c>
      <c r="G3479" s="2">
        <v>44281</v>
      </c>
      <c r="H3479" s="3">
        <v>0.53194444444444444</v>
      </c>
      <c r="I3479">
        <v>36870121</v>
      </c>
      <c r="J3479">
        <v>5</v>
      </c>
      <c r="K3479" s="1" t="s">
        <v>6762</v>
      </c>
      <c r="L3479">
        <v>0</v>
      </c>
      <c r="M3479" s="4">
        <v>3.9236908097042758</v>
      </c>
      <c r="N3479" s="5">
        <v>6975.82</v>
      </c>
      <c r="O3479" s="5">
        <f>IF(March_21[[#This Row],[WIN_OSE]]=0,('Summary Sheet'!$O$1)-('Summary Sheet'!$O$1*2%),-'Summary Sheet'!$O$1*(March_21[[#This Row],[BSP]]-1))</f>
        <v>1.96</v>
      </c>
    </row>
    <row r="3480" spans="1:15" x14ac:dyDescent="0.25">
      <c r="A3480">
        <v>181100439</v>
      </c>
      <c r="B3480" s="1" t="s">
        <v>23</v>
      </c>
      <c r="C3480" s="1" t="s">
        <v>3119</v>
      </c>
      <c r="D3480" s="1" t="s">
        <v>7047</v>
      </c>
      <c r="E3480" s="1" t="s">
        <v>39</v>
      </c>
      <c r="F3480" s="1" t="s">
        <v>25</v>
      </c>
      <c r="G3480" s="2">
        <v>44281</v>
      </c>
      <c r="H3480" s="3">
        <v>0.54305555555555551</v>
      </c>
      <c r="I3480">
        <v>35838109</v>
      </c>
      <c r="J3480">
        <v>2</v>
      </c>
      <c r="K3480" s="1" t="s">
        <v>6282</v>
      </c>
      <c r="L3480">
        <v>0</v>
      </c>
      <c r="M3480" s="4">
        <v>3.75</v>
      </c>
      <c r="N3480" s="5">
        <v>4288.82</v>
      </c>
      <c r="O3480" s="5">
        <f>IF(March_21[[#This Row],[WIN_OSE]]=0,('Summary Sheet'!$O$1)-('Summary Sheet'!$O$1*2%),-'Summary Sheet'!$O$1*(March_21[[#This Row],[BSP]]-1))</f>
        <v>1.96</v>
      </c>
    </row>
    <row r="3481" spans="1:15" x14ac:dyDescent="0.25">
      <c r="A3481">
        <v>181100441</v>
      </c>
      <c r="B3481" s="1" t="s">
        <v>23</v>
      </c>
      <c r="C3481" s="1" t="s">
        <v>3119</v>
      </c>
      <c r="D3481" s="1" t="s">
        <v>7047</v>
      </c>
      <c r="E3481" s="1" t="s">
        <v>75</v>
      </c>
      <c r="F3481" s="1" t="s">
        <v>28</v>
      </c>
      <c r="G3481" s="2">
        <v>44281</v>
      </c>
      <c r="H3481" s="3">
        <v>0.55347222222222225</v>
      </c>
      <c r="I3481">
        <v>23921741</v>
      </c>
      <c r="J3481">
        <v>5</v>
      </c>
      <c r="K3481" s="1" t="s">
        <v>1114</v>
      </c>
      <c r="L3481">
        <v>1</v>
      </c>
      <c r="M3481" s="4">
        <v>4.0477167308715956</v>
      </c>
      <c r="N3481" s="5">
        <v>7957.36</v>
      </c>
      <c r="O3481" s="5">
        <f>IF(March_21[[#This Row],[WIN_OSE]]=0,('Summary Sheet'!$O$1)-('Summary Sheet'!$O$1*2%),-'Summary Sheet'!$O$1*(March_21[[#This Row],[BSP]]-1))</f>
        <v>-6.0954334617431911</v>
      </c>
    </row>
    <row r="3482" spans="1:15" x14ac:dyDescent="0.25">
      <c r="A3482">
        <v>181100443</v>
      </c>
      <c r="B3482" s="1" t="s">
        <v>23</v>
      </c>
      <c r="C3482" s="1" t="s">
        <v>3119</v>
      </c>
      <c r="D3482" s="1" t="s">
        <v>7047</v>
      </c>
      <c r="E3482" s="1" t="s">
        <v>24</v>
      </c>
      <c r="F3482" s="1" t="s">
        <v>25</v>
      </c>
      <c r="G3482" s="2">
        <v>44281</v>
      </c>
      <c r="H3482" s="3">
        <v>0.56458333333333333</v>
      </c>
      <c r="I3482">
        <v>36493440</v>
      </c>
      <c r="J3482">
        <v>5</v>
      </c>
      <c r="K3482" s="1" t="s">
        <v>5882</v>
      </c>
      <c r="L3482">
        <v>0</v>
      </c>
      <c r="M3482" s="4">
        <v>4.0538583255780045</v>
      </c>
      <c r="N3482" s="5">
        <v>5428.54</v>
      </c>
      <c r="O3482" s="5">
        <f>IF(March_21[[#This Row],[WIN_OSE]]=0,('Summary Sheet'!$O$1)-('Summary Sheet'!$O$1*2%),-'Summary Sheet'!$O$1*(March_21[[#This Row],[BSP]]-1))</f>
        <v>1.96</v>
      </c>
    </row>
    <row r="3483" spans="1:15" x14ac:dyDescent="0.25">
      <c r="A3483">
        <v>181100461</v>
      </c>
      <c r="B3483" s="1" t="s">
        <v>23</v>
      </c>
      <c r="C3483" s="1" t="s">
        <v>167</v>
      </c>
      <c r="D3483" s="1" t="s">
        <v>7047</v>
      </c>
      <c r="E3483" s="1" t="s">
        <v>39</v>
      </c>
      <c r="F3483" s="1" t="s">
        <v>44</v>
      </c>
      <c r="G3483" s="2">
        <v>44281</v>
      </c>
      <c r="H3483" s="3">
        <v>0.4284722222222222</v>
      </c>
      <c r="I3483">
        <v>38410675</v>
      </c>
      <c r="J3483">
        <v>2</v>
      </c>
      <c r="K3483" s="1" t="s">
        <v>4429</v>
      </c>
      <c r="L3483">
        <v>0</v>
      </c>
      <c r="M3483" s="4">
        <v>1.886867691395528</v>
      </c>
      <c r="N3483" s="5">
        <v>18089.54</v>
      </c>
      <c r="O3483" s="5">
        <f>IF(March_21[[#This Row],[WIN_OSE]]=0,('Summary Sheet'!$O$1)-('Summary Sheet'!$O$1*2%),-'Summary Sheet'!$O$1*(March_21[[#This Row],[BSP]]-1))</f>
        <v>1.96</v>
      </c>
    </row>
    <row r="3484" spans="1:15" x14ac:dyDescent="0.25">
      <c r="A3484">
        <v>181100463</v>
      </c>
      <c r="B3484" s="1" t="s">
        <v>23</v>
      </c>
      <c r="C3484" s="1" t="s">
        <v>167</v>
      </c>
      <c r="D3484" s="1" t="s">
        <v>7047</v>
      </c>
      <c r="E3484" s="1" t="s">
        <v>47</v>
      </c>
      <c r="F3484" s="1" t="s">
        <v>44</v>
      </c>
      <c r="G3484" s="2">
        <v>44281</v>
      </c>
      <c r="H3484" s="3">
        <v>0.44236111111111109</v>
      </c>
      <c r="I3484">
        <v>27221081</v>
      </c>
      <c r="J3484">
        <v>6</v>
      </c>
      <c r="K3484" s="1" t="s">
        <v>3883</v>
      </c>
      <c r="L3484">
        <v>0</v>
      </c>
      <c r="M3484" s="4">
        <v>4.5</v>
      </c>
      <c r="N3484" s="5">
        <v>5653.28</v>
      </c>
      <c r="O3484" s="5">
        <f>IF(March_21[[#This Row],[WIN_OSE]]=0,('Summary Sheet'!$O$1)-('Summary Sheet'!$O$1*2%),-'Summary Sheet'!$O$1*(March_21[[#This Row],[BSP]]-1))</f>
        <v>1.96</v>
      </c>
    </row>
    <row r="3485" spans="1:15" x14ac:dyDescent="0.25">
      <c r="A3485">
        <v>181100465</v>
      </c>
      <c r="B3485" s="1" t="s">
        <v>23</v>
      </c>
      <c r="C3485" s="1" t="s">
        <v>167</v>
      </c>
      <c r="D3485" s="1" t="s">
        <v>7047</v>
      </c>
      <c r="E3485" s="1" t="s">
        <v>43</v>
      </c>
      <c r="F3485" s="1" t="s">
        <v>44</v>
      </c>
      <c r="G3485" s="2">
        <v>44281</v>
      </c>
      <c r="H3485" s="3">
        <v>0.45347222222222222</v>
      </c>
      <c r="I3485">
        <v>23478943</v>
      </c>
      <c r="J3485">
        <v>4</v>
      </c>
      <c r="K3485" s="1" t="s">
        <v>6149</v>
      </c>
      <c r="L3485">
        <v>0</v>
      </c>
      <c r="M3485" s="4">
        <v>2.6974202648209964</v>
      </c>
      <c r="N3485" s="5">
        <v>15372.04</v>
      </c>
      <c r="O3485" s="5">
        <f>IF(March_21[[#This Row],[WIN_OSE]]=0,('Summary Sheet'!$O$1)-('Summary Sheet'!$O$1*2%),-'Summary Sheet'!$O$1*(March_21[[#This Row],[BSP]]-1))</f>
        <v>1.96</v>
      </c>
    </row>
    <row r="3486" spans="1:15" x14ac:dyDescent="0.25">
      <c r="A3486">
        <v>181100467</v>
      </c>
      <c r="B3486" s="1" t="s">
        <v>23</v>
      </c>
      <c r="C3486" s="1" t="s">
        <v>167</v>
      </c>
      <c r="D3486" s="1" t="s">
        <v>7047</v>
      </c>
      <c r="E3486" s="1" t="s">
        <v>75</v>
      </c>
      <c r="F3486" s="1" t="s">
        <v>186</v>
      </c>
      <c r="G3486" s="2">
        <v>44281</v>
      </c>
      <c r="H3486" s="3">
        <v>0.46458333333333335</v>
      </c>
      <c r="I3486">
        <v>27237686</v>
      </c>
      <c r="J3486">
        <v>6</v>
      </c>
      <c r="K3486" s="1" t="s">
        <v>6361</v>
      </c>
      <c r="L3486">
        <v>0</v>
      </c>
      <c r="M3486" s="4">
        <v>3.9649078025538071</v>
      </c>
      <c r="N3486" s="5">
        <v>6342.5</v>
      </c>
      <c r="O3486" s="5">
        <f>IF(March_21[[#This Row],[WIN_OSE]]=0,('Summary Sheet'!$O$1)-('Summary Sheet'!$O$1*2%),-'Summary Sheet'!$O$1*(March_21[[#This Row],[BSP]]-1))</f>
        <v>1.96</v>
      </c>
    </row>
    <row r="3487" spans="1:15" x14ac:dyDescent="0.25">
      <c r="A3487">
        <v>181100469</v>
      </c>
      <c r="B3487" s="1" t="s">
        <v>23</v>
      </c>
      <c r="C3487" s="1" t="s">
        <v>167</v>
      </c>
      <c r="D3487" s="1" t="s">
        <v>7047</v>
      </c>
      <c r="E3487" s="1" t="s">
        <v>47</v>
      </c>
      <c r="F3487" s="1" t="s">
        <v>44</v>
      </c>
      <c r="G3487" s="2">
        <v>44281</v>
      </c>
      <c r="H3487" s="3">
        <v>0.47499999999999998</v>
      </c>
      <c r="I3487">
        <v>28679039</v>
      </c>
      <c r="J3487">
        <v>6</v>
      </c>
      <c r="K3487" s="1" t="s">
        <v>5785</v>
      </c>
      <c r="L3487">
        <v>1</v>
      </c>
      <c r="M3487" s="4">
        <v>3.5512032641069524</v>
      </c>
      <c r="N3487" s="5">
        <v>6609.86</v>
      </c>
      <c r="O3487" s="5">
        <f>IF(March_21[[#This Row],[WIN_OSE]]=0,('Summary Sheet'!$O$1)-('Summary Sheet'!$O$1*2%),-'Summary Sheet'!$O$1*(March_21[[#This Row],[BSP]]-1))</f>
        <v>-5.1024065282139048</v>
      </c>
    </row>
    <row r="3488" spans="1:15" x14ac:dyDescent="0.25">
      <c r="A3488">
        <v>181100471</v>
      </c>
      <c r="B3488" s="1" t="s">
        <v>23</v>
      </c>
      <c r="C3488" s="1" t="s">
        <v>167</v>
      </c>
      <c r="D3488" s="1" t="s">
        <v>7047</v>
      </c>
      <c r="E3488" s="1" t="s">
        <v>41</v>
      </c>
      <c r="F3488" s="1" t="s">
        <v>44</v>
      </c>
      <c r="G3488" s="2">
        <v>44281</v>
      </c>
      <c r="H3488" s="3">
        <v>0.48541666666666666</v>
      </c>
      <c r="I3488">
        <v>38260664</v>
      </c>
      <c r="J3488">
        <v>3</v>
      </c>
      <c r="K3488" s="1" t="s">
        <v>4502</v>
      </c>
      <c r="L3488">
        <v>0</v>
      </c>
      <c r="M3488" s="4">
        <v>2.5495003485777317</v>
      </c>
      <c r="N3488" s="5">
        <v>15433.42</v>
      </c>
      <c r="O3488" s="5">
        <f>IF(March_21[[#This Row],[WIN_OSE]]=0,('Summary Sheet'!$O$1)-('Summary Sheet'!$O$1*2%),-'Summary Sheet'!$O$1*(March_21[[#This Row],[BSP]]-1))</f>
        <v>1.96</v>
      </c>
    </row>
    <row r="3489" spans="1:15" x14ac:dyDescent="0.25">
      <c r="A3489">
        <v>181100473</v>
      </c>
      <c r="B3489" s="1" t="s">
        <v>23</v>
      </c>
      <c r="C3489" s="1" t="s">
        <v>167</v>
      </c>
      <c r="D3489" s="1" t="s">
        <v>7047</v>
      </c>
      <c r="E3489" s="1" t="s">
        <v>39</v>
      </c>
      <c r="F3489" s="1" t="s">
        <v>44</v>
      </c>
      <c r="G3489" s="2">
        <v>44281</v>
      </c>
      <c r="H3489" s="3">
        <v>0.49583333333333335</v>
      </c>
      <c r="I3489">
        <v>36476847</v>
      </c>
      <c r="J3489">
        <v>3</v>
      </c>
      <c r="K3489" s="1" t="s">
        <v>6355</v>
      </c>
      <c r="L3489">
        <v>0</v>
      </c>
      <c r="M3489" s="4">
        <v>4.2563507850000004</v>
      </c>
      <c r="N3489" s="5">
        <v>4753.8999999999996</v>
      </c>
      <c r="O3489" s="5">
        <f>IF(March_21[[#This Row],[WIN_OSE]]=0,('Summary Sheet'!$O$1)-('Summary Sheet'!$O$1*2%),-'Summary Sheet'!$O$1*(March_21[[#This Row],[BSP]]-1))</f>
        <v>1.96</v>
      </c>
    </row>
    <row r="3490" spans="1:15" x14ac:dyDescent="0.25">
      <c r="A3490">
        <v>181100475</v>
      </c>
      <c r="B3490" s="1" t="s">
        <v>23</v>
      </c>
      <c r="C3490" s="1" t="s">
        <v>167</v>
      </c>
      <c r="D3490" s="1" t="s">
        <v>7047</v>
      </c>
      <c r="E3490" s="1" t="s">
        <v>32</v>
      </c>
      <c r="F3490" s="1" t="s">
        <v>44</v>
      </c>
      <c r="G3490" s="2">
        <v>44281</v>
      </c>
      <c r="H3490" s="3">
        <v>0.50624999999999998</v>
      </c>
      <c r="I3490">
        <v>38022097</v>
      </c>
      <c r="J3490">
        <v>5</v>
      </c>
      <c r="K3490" s="1" t="s">
        <v>238</v>
      </c>
      <c r="L3490">
        <v>1</v>
      </c>
      <c r="M3490" s="4">
        <v>2.8680904553601794</v>
      </c>
      <c r="N3490" s="5">
        <v>13010.6</v>
      </c>
      <c r="O3490" s="5">
        <f>IF(March_21[[#This Row],[WIN_OSE]]=0,('Summary Sheet'!$O$1)-('Summary Sheet'!$O$1*2%),-'Summary Sheet'!$O$1*(March_21[[#This Row],[BSP]]-1))</f>
        <v>-3.7361809107203587</v>
      </c>
    </row>
    <row r="3491" spans="1:15" x14ac:dyDescent="0.25">
      <c r="A3491">
        <v>181100477</v>
      </c>
      <c r="B3491" s="1" t="s">
        <v>23</v>
      </c>
      <c r="C3491" s="1" t="s">
        <v>167</v>
      </c>
      <c r="D3491" s="1" t="s">
        <v>7047</v>
      </c>
      <c r="E3491" s="1" t="s">
        <v>20</v>
      </c>
      <c r="F3491" s="1" t="s">
        <v>44</v>
      </c>
      <c r="G3491" s="2">
        <v>44281</v>
      </c>
      <c r="H3491" s="3">
        <v>0.51666666666666672</v>
      </c>
      <c r="I3491">
        <v>37948337</v>
      </c>
      <c r="J3491">
        <v>5</v>
      </c>
      <c r="K3491" s="1" t="s">
        <v>1140</v>
      </c>
      <c r="L3491">
        <v>1</v>
      </c>
      <c r="M3491" s="4">
        <v>3.7447991323603134</v>
      </c>
      <c r="N3491" s="5">
        <v>9092.7199999999993</v>
      </c>
      <c r="O3491" s="5">
        <f>IF(March_21[[#This Row],[WIN_OSE]]=0,('Summary Sheet'!$O$1)-('Summary Sheet'!$O$1*2%),-'Summary Sheet'!$O$1*(March_21[[#This Row],[BSP]]-1))</f>
        <v>-5.4895982647206267</v>
      </c>
    </row>
    <row r="3492" spans="1:15" x14ac:dyDescent="0.25">
      <c r="A3492">
        <v>181100479</v>
      </c>
      <c r="B3492" s="1" t="s">
        <v>23</v>
      </c>
      <c r="C3492" s="1" t="s">
        <v>167</v>
      </c>
      <c r="D3492" s="1" t="s">
        <v>7047</v>
      </c>
      <c r="E3492" s="1" t="s">
        <v>27</v>
      </c>
      <c r="F3492" s="1" t="s">
        <v>186</v>
      </c>
      <c r="G3492" s="2">
        <v>44281</v>
      </c>
      <c r="H3492" s="3">
        <v>0.52708333333333335</v>
      </c>
      <c r="I3492">
        <v>36245310</v>
      </c>
      <c r="J3492">
        <v>4</v>
      </c>
      <c r="K3492" s="1" t="s">
        <v>5188</v>
      </c>
      <c r="L3492">
        <v>1</v>
      </c>
      <c r="M3492" s="4">
        <v>3.3</v>
      </c>
      <c r="N3492" s="5">
        <v>9219.66</v>
      </c>
      <c r="O3492" s="5">
        <f>IF(March_21[[#This Row],[WIN_OSE]]=0,('Summary Sheet'!$O$1)-('Summary Sheet'!$O$1*2%),-'Summary Sheet'!$O$1*(March_21[[#This Row],[BSP]]-1))</f>
        <v>-4.5999999999999996</v>
      </c>
    </row>
    <row r="3493" spans="1:15" x14ac:dyDescent="0.25">
      <c r="A3493">
        <v>181100481</v>
      </c>
      <c r="B3493" s="1" t="s">
        <v>23</v>
      </c>
      <c r="C3493" s="1" t="s">
        <v>167</v>
      </c>
      <c r="D3493" s="1" t="s">
        <v>7047</v>
      </c>
      <c r="E3493" s="1" t="s">
        <v>65</v>
      </c>
      <c r="F3493" s="1" t="s">
        <v>44</v>
      </c>
      <c r="G3493" s="2">
        <v>44281</v>
      </c>
      <c r="H3493" s="3">
        <v>0.53749999999999998</v>
      </c>
      <c r="I3493">
        <v>38782423</v>
      </c>
      <c r="J3493">
        <v>2</v>
      </c>
      <c r="K3493" s="1" t="s">
        <v>6359</v>
      </c>
      <c r="L3493">
        <v>0</v>
      </c>
      <c r="M3493" s="4">
        <v>2.2599999999999998</v>
      </c>
      <c r="N3493" s="5">
        <v>19267.52</v>
      </c>
      <c r="O3493" s="5">
        <f>IF(March_21[[#This Row],[WIN_OSE]]=0,('Summary Sheet'!$O$1)-('Summary Sheet'!$O$1*2%),-'Summary Sheet'!$O$1*(March_21[[#This Row],[BSP]]-1))</f>
        <v>1.96</v>
      </c>
    </row>
    <row r="3494" spans="1:15" x14ac:dyDescent="0.25">
      <c r="A3494">
        <v>181100483</v>
      </c>
      <c r="B3494" s="1" t="s">
        <v>23</v>
      </c>
      <c r="C3494" s="1" t="s">
        <v>167</v>
      </c>
      <c r="D3494" s="1" t="s">
        <v>7047</v>
      </c>
      <c r="E3494" s="1" t="s">
        <v>32</v>
      </c>
      <c r="F3494" s="1" t="s">
        <v>44</v>
      </c>
      <c r="G3494" s="2">
        <v>44281</v>
      </c>
      <c r="H3494" s="3">
        <v>0.54791666666666672</v>
      </c>
      <c r="I3494">
        <v>24246887</v>
      </c>
      <c r="J3494">
        <v>1</v>
      </c>
      <c r="K3494" s="1" t="s">
        <v>458</v>
      </c>
      <c r="L3494">
        <v>0</v>
      </c>
      <c r="M3494" s="4">
        <v>3.0181950023781976</v>
      </c>
      <c r="N3494" s="5">
        <v>15658.34</v>
      </c>
      <c r="O3494" s="5">
        <f>IF(March_21[[#This Row],[WIN_OSE]]=0,('Summary Sheet'!$O$1)-('Summary Sheet'!$O$1*2%),-'Summary Sheet'!$O$1*(March_21[[#This Row],[BSP]]-1))</f>
        <v>1.96</v>
      </c>
    </row>
    <row r="3495" spans="1:15" x14ac:dyDescent="0.25">
      <c r="A3495">
        <v>181100485</v>
      </c>
      <c r="B3495" s="1" t="s">
        <v>23</v>
      </c>
      <c r="C3495" s="1" t="s">
        <v>167</v>
      </c>
      <c r="D3495" s="1" t="s">
        <v>7047</v>
      </c>
      <c r="E3495" s="1" t="s">
        <v>32</v>
      </c>
      <c r="F3495" s="1" t="s">
        <v>44</v>
      </c>
      <c r="G3495" s="2">
        <v>44281</v>
      </c>
      <c r="H3495" s="3">
        <v>0.55833333333333335</v>
      </c>
      <c r="I3495">
        <v>38854215</v>
      </c>
      <c r="J3495">
        <v>2</v>
      </c>
      <c r="K3495" s="1" t="s">
        <v>1091</v>
      </c>
      <c r="L3495">
        <v>1</v>
      </c>
      <c r="M3495" s="4">
        <v>3.3213900196155022</v>
      </c>
      <c r="N3495" s="5">
        <v>10288.94</v>
      </c>
      <c r="O3495" s="5">
        <f>IF(March_21[[#This Row],[WIN_OSE]]=0,('Summary Sheet'!$O$1)-('Summary Sheet'!$O$1*2%),-'Summary Sheet'!$O$1*(March_21[[#This Row],[BSP]]-1))</f>
        <v>-4.6427800392310044</v>
      </c>
    </row>
    <row r="3496" spans="1:15" x14ac:dyDescent="0.25">
      <c r="A3496">
        <v>181100487</v>
      </c>
      <c r="B3496" s="1" t="s">
        <v>23</v>
      </c>
      <c r="C3496" s="1" t="s">
        <v>167</v>
      </c>
      <c r="D3496" s="1" t="s">
        <v>7047</v>
      </c>
      <c r="E3496" s="1" t="s">
        <v>47</v>
      </c>
      <c r="F3496" s="1" t="s">
        <v>44</v>
      </c>
      <c r="G3496" s="2">
        <v>44281</v>
      </c>
      <c r="H3496" s="3">
        <v>0.56874999999999998</v>
      </c>
      <c r="I3496">
        <v>38270453</v>
      </c>
      <c r="J3496">
        <v>1</v>
      </c>
      <c r="K3496" s="1" t="s">
        <v>4449</v>
      </c>
      <c r="L3496">
        <v>1</v>
      </c>
      <c r="M3496" s="4">
        <v>1.8970251688453479</v>
      </c>
      <c r="N3496" s="5">
        <v>22780.3</v>
      </c>
      <c r="O3496" s="5">
        <f>IF(March_21[[#This Row],[WIN_OSE]]=0,('Summary Sheet'!$O$1)-('Summary Sheet'!$O$1*2%),-'Summary Sheet'!$O$1*(March_21[[#This Row],[BSP]]-1))</f>
        <v>-1.7940503376906958</v>
      </c>
    </row>
    <row r="3497" spans="1:15" x14ac:dyDescent="0.25">
      <c r="A3497">
        <v>181101021</v>
      </c>
      <c r="B3497" s="1" t="s">
        <v>23</v>
      </c>
      <c r="C3497" s="1" t="s">
        <v>3130</v>
      </c>
      <c r="D3497" s="1" t="s">
        <v>7047</v>
      </c>
      <c r="E3497" s="1" t="s">
        <v>41</v>
      </c>
      <c r="F3497" s="1" t="s">
        <v>168</v>
      </c>
      <c r="G3497" s="2">
        <v>44281</v>
      </c>
      <c r="H3497" s="3">
        <v>0.5756944444444444</v>
      </c>
      <c r="I3497">
        <v>37066413</v>
      </c>
      <c r="J3497">
        <v>5</v>
      </c>
      <c r="K3497" s="1" t="s">
        <v>5759</v>
      </c>
      <c r="L3497">
        <v>1</v>
      </c>
      <c r="M3497" s="4">
        <v>4.037896078379271</v>
      </c>
      <c r="N3497" s="5">
        <v>6647.06</v>
      </c>
      <c r="O3497" s="5">
        <f>IF(March_21[[#This Row],[WIN_OSE]]=0,('Summary Sheet'!$O$1)-('Summary Sheet'!$O$1*2%),-'Summary Sheet'!$O$1*(March_21[[#This Row],[BSP]]-1))</f>
        <v>-6.075792156758542</v>
      </c>
    </row>
    <row r="3498" spans="1:15" x14ac:dyDescent="0.25">
      <c r="A3498">
        <v>181101024</v>
      </c>
      <c r="B3498" s="1" t="s">
        <v>23</v>
      </c>
      <c r="C3498" s="1" t="s">
        <v>3130</v>
      </c>
      <c r="D3498" s="1" t="s">
        <v>7047</v>
      </c>
      <c r="E3498" s="1" t="s">
        <v>37</v>
      </c>
      <c r="F3498" s="1" t="s">
        <v>168</v>
      </c>
      <c r="G3498" s="2">
        <v>44281</v>
      </c>
      <c r="H3498" s="3">
        <v>0.58819444444444446</v>
      </c>
      <c r="I3498">
        <v>37444783</v>
      </c>
      <c r="J3498">
        <v>3</v>
      </c>
      <c r="K3498" s="1" t="s">
        <v>868</v>
      </c>
      <c r="L3498">
        <v>0</v>
      </c>
      <c r="M3498" s="4">
        <v>2.6505338401237211</v>
      </c>
      <c r="N3498" s="5">
        <v>7952.12</v>
      </c>
      <c r="O3498" s="5">
        <f>IF(March_21[[#This Row],[WIN_OSE]]=0,('Summary Sheet'!$O$1)-('Summary Sheet'!$O$1*2%),-'Summary Sheet'!$O$1*(March_21[[#This Row],[BSP]]-1))</f>
        <v>1.96</v>
      </c>
    </row>
    <row r="3499" spans="1:15" x14ac:dyDescent="0.25">
      <c r="A3499">
        <v>181101027</v>
      </c>
      <c r="B3499" s="1" t="s">
        <v>23</v>
      </c>
      <c r="C3499" s="1" t="s">
        <v>3130</v>
      </c>
      <c r="D3499" s="1" t="s">
        <v>7047</v>
      </c>
      <c r="E3499" s="1" t="s">
        <v>65</v>
      </c>
      <c r="F3499" s="1" t="s">
        <v>168</v>
      </c>
      <c r="G3499" s="2">
        <v>44281</v>
      </c>
      <c r="H3499" s="3">
        <v>0.59930555555555554</v>
      </c>
      <c r="I3499">
        <v>26839151</v>
      </c>
      <c r="J3499">
        <v>2</v>
      </c>
      <c r="K3499" s="1" t="s">
        <v>3640</v>
      </c>
      <c r="L3499">
        <v>0</v>
      </c>
      <c r="M3499" s="4">
        <v>4.2</v>
      </c>
      <c r="N3499" s="5">
        <v>4914.5200000000004</v>
      </c>
      <c r="O3499" s="5">
        <f>IF(March_21[[#This Row],[WIN_OSE]]=0,('Summary Sheet'!$O$1)-('Summary Sheet'!$O$1*2%),-'Summary Sheet'!$O$1*(March_21[[#This Row],[BSP]]-1))</f>
        <v>1.96</v>
      </c>
    </row>
    <row r="3500" spans="1:15" x14ac:dyDescent="0.25">
      <c r="A3500">
        <v>181101029</v>
      </c>
      <c r="B3500" s="1" t="s">
        <v>23</v>
      </c>
      <c r="C3500" s="1" t="s">
        <v>3130</v>
      </c>
      <c r="D3500" s="1" t="s">
        <v>7047</v>
      </c>
      <c r="E3500" s="1" t="s">
        <v>311</v>
      </c>
      <c r="F3500" s="1" t="s">
        <v>194</v>
      </c>
      <c r="G3500" s="2">
        <v>44281</v>
      </c>
      <c r="H3500" s="3">
        <v>0.61250000000000004</v>
      </c>
      <c r="I3500">
        <v>24697954</v>
      </c>
      <c r="J3500">
        <v>5</v>
      </c>
      <c r="K3500" s="1" t="s">
        <v>5602</v>
      </c>
      <c r="L3500">
        <v>0</v>
      </c>
      <c r="M3500" s="4">
        <v>4.1848457338252789</v>
      </c>
      <c r="N3500" s="5">
        <v>7079.9</v>
      </c>
      <c r="O3500" s="5">
        <f>IF(March_21[[#This Row],[WIN_OSE]]=0,('Summary Sheet'!$O$1)-('Summary Sheet'!$O$1*2%),-'Summary Sheet'!$O$1*(March_21[[#This Row],[BSP]]-1))</f>
        <v>1.96</v>
      </c>
    </row>
    <row r="3501" spans="1:15" x14ac:dyDescent="0.25">
      <c r="A3501">
        <v>181101031</v>
      </c>
      <c r="B3501" s="1" t="s">
        <v>23</v>
      </c>
      <c r="C3501" s="1" t="s">
        <v>3130</v>
      </c>
      <c r="D3501" s="1" t="s">
        <v>7047</v>
      </c>
      <c r="E3501" s="1" t="s">
        <v>24</v>
      </c>
      <c r="F3501" s="1" t="s">
        <v>168</v>
      </c>
      <c r="G3501" s="2">
        <v>44281</v>
      </c>
      <c r="H3501" s="3">
        <v>0.62638888888888888</v>
      </c>
      <c r="I3501">
        <v>37569655</v>
      </c>
      <c r="J3501">
        <v>3</v>
      </c>
      <c r="K3501" s="1" t="s">
        <v>4946</v>
      </c>
      <c r="L3501">
        <v>0</v>
      </c>
      <c r="M3501" s="4">
        <v>4.066123824462248</v>
      </c>
      <c r="N3501" s="5">
        <v>7724.78</v>
      </c>
      <c r="O3501" s="5">
        <f>IF(March_21[[#This Row],[WIN_OSE]]=0,('Summary Sheet'!$O$1)-('Summary Sheet'!$O$1*2%),-'Summary Sheet'!$O$1*(March_21[[#This Row],[BSP]]-1))</f>
        <v>1.96</v>
      </c>
    </row>
    <row r="3502" spans="1:15" x14ac:dyDescent="0.25">
      <c r="A3502">
        <v>181101033</v>
      </c>
      <c r="B3502" s="1" t="s">
        <v>23</v>
      </c>
      <c r="C3502" s="1" t="s">
        <v>3130</v>
      </c>
      <c r="D3502" s="1" t="s">
        <v>7047</v>
      </c>
      <c r="E3502" s="1" t="s">
        <v>24</v>
      </c>
      <c r="F3502" s="1" t="s">
        <v>168</v>
      </c>
      <c r="G3502" s="2">
        <v>44281</v>
      </c>
      <c r="H3502" s="3">
        <v>0.63749999999999996</v>
      </c>
      <c r="I3502">
        <v>23409057</v>
      </c>
      <c r="J3502">
        <v>6</v>
      </c>
      <c r="K3502" s="1" t="s">
        <v>6918</v>
      </c>
      <c r="L3502">
        <v>0</v>
      </c>
      <c r="M3502" s="4">
        <v>4.8573281288109129</v>
      </c>
      <c r="N3502" s="5">
        <v>4456.04</v>
      </c>
      <c r="O3502" s="5">
        <f>IF(March_21[[#This Row],[WIN_OSE]]=0,('Summary Sheet'!$O$1)-('Summary Sheet'!$O$1*2%),-'Summary Sheet'!$O$1*(March_21[[#This Row],[BSP]]-1))</f>
        <v>1.96</v>
      </c>
    </row>
    <row r="3503" spans="1:15" x14ac:dyDescent="0.25">
      <c r="A3503">
        <v>181101035</v>
      </c>
      <c r="B3503" s="1" t="s">
        <v>23</v>
      </c>
      <c r="C3503" s="1" t="s">
        <v>3130</v>
      </c>
      <c r="D3503" s="1" t="s">
        <v>7047</v>
      </c>
      <c r="E3503" s="1" t="s">
        <v>39</v>
      </c>
      <c r="F3503" s="1" t="s">
        <v>168</v>
      </c>
      <c r="G3503" s="2">
        <v>44281</v>
      </c>
      <c r="H3503" s="3">
        <v>0.65138888888888891</v>
      </c>
      <c r="I3503">
        <v>37097773</v>
      </c>
      <c r="J3503">
        <v>2</v>
      </c>
      <c r="K3503" s="1" t="s">
        <v>896</v>
      </c>
      <c r="L3503">
        <v>0</v>
      </c>
      <c r="M3503" s="4">
        <v>4.7</v>
      </c>
      <c r="N3503" s="5">
        <v>4710.1000000000004</v>
      </c>
      <c r="O3503" s="5">
        <f>IF(March_21[[#This Row],[WIN_OSE]]=0,('Summary Sheet'!$O$1)-('Summary Sheet'!$O$1*2%),-'Summary Sheet'!$O$1*(March_21[[#This Row],[BSP]]-1))</f>
        <v>1.96</v>
      </c>
    </row>
    <row r="3504" spans="1:15" x14ac:dyDescent="0.25">
      <c r="A3504">
        <v>181101037</v>
      </c>
      <c r="B3504" s="1" t="s">
        <v>23</v>
      </c>
      <c r="C3504" s="1" t="s">
        <v>3130</v>
      </c>
      <c r="D3504" s="1" t="s">
        <v>7047</v>
      </c>
      <c r="E3504" s="1" t="s">
        <v>178</v>
      </c>
      <c r="F3504" s="1" t="s">
        <v>168</v>
      </c>
      <c r="G3504" s="2">
        <v>44281</v>
      </c>
      <c r="H3504" s="3">
        <v>0.66527777777777775</v>
      </c>
      <c r="I3504">
        <v>22827517</v>
      </c>
      <c r="J3504">
        <v>2</v>
      </c>
      <c r="K3504" s="1" t="s">
        <v>6991</v>
      </c>
      <c r="L3504">
        <v>0</v>
      </c>
      <c r="M3504" s="4">
        <v>3.1145507092304796</v>
      </c>
      <c r="N3504" s="5">
        <v>12022.44</v>
      </c>
      <c r="O3504" s="5">
        <f>IF(March_21[[#This Row],[WIN_OSE]]=0,('Summary Sheet'!$O$1)-('Summary Sheet'!$O$1*2%),-'Summary Sheet'!$O$1*(March_21[[#This Row],[BSP]]-1))</f>
        <v>1.96</v>
      </c>
    </row>
    <row r="3505" spans="1:15" x14ac:dyDescent="0.25">
      <c r="A3505">
        <v>181101039</v>
      </c>
      <c r="B3505" s="1" t="s">
        <v>23</v>
      </c>
      <c r="C3505" s="1" t="s">
        <v>3130</v>
      </c>
      <c r="D3505" s="1" t="s">
        <v>7047</v>
      </c>
      <c r="E3505" s="1" t="s">
        <v>37</v>
      </c>
      <c r="F3505" s="1" t="s">
        <v>168</v>
      </c>
      <c r="G3505" s="2">
        <v>44281</v>
      </c>
      <c r="H3505" s="3">
        <v>0.6791666666666667</v>
      </c>
      <c r="I3505">
        <v>37444761</v>
      </c>
      <c r="J3505">
        <v>5</v>
      </c>
      <c r="K3505" s="1" t="s">
        <v>6172</v>
      </c>
      <c r="L3505">
        <v>0</v>
      </c>
      <c r="M3505" s="4">
        <v>4.1406167473074662</v>
      </c>
      <c r="N3505" s="5">
        <v>7183.3</v>
      </c>
      <c r="O3505" s="5">
        <f>IF(March_21[[#This Row],[WIN_OSE]]=0,('Summary Sheet'!$O$1)-('Summary Sheet'!$O$1*2%),-'Summary Sheet'!$O$1*(March_21[[#This Row],[BSP]]-1))</f>
        <v>1.96</v>
      </c>
    </row>
    <row r="3506" spans="1:15" x14ac:dyDescent="0.25">
      <c r="A3506">
        <v>181101041</v>
      </c>
      <c r="B3506" s="1" t="s">
        <v>23</v>
      </c>
      <c r="C3506" s="1" t="s">
        <v>3130</v>
      </c>
      <c r="D3506" s="1" t="s">
        <v>7047</v>
      </c>
      <c r="E3506" s="1" t="s">
        <v>65</v>
      </c>
      <c r="F3506" s="1" t="s">
        <v>168</v>
      </c>
      <c r="G3506" s="2">
        <v>44281</v>
      </c>
      <c r="H3506" s="3">
        <v>0.69305555555555554</v>
      </c>
      <c r="I3506">
        <v>23902133</v>
      </c>
      <c r="J3506">
        <v>2</v>
      </c>
      <c r="K3506" s="1" t="s">
        <v>5599</v>
      </c>
      <c r="L3506">
        <v>1</v>
      </c>
      <c r="M3506" s="4">
        <v>4.0999999999999996</v>
      </c>
      <c r="N3506" s="5">
        <v>6558.98</v>
      </c>
      <c r="O3506" s="5">
        <f>IF(March_21[[#This Row],[WIN_OSE]]=0,('Summary Sheet'!$O$1)-('Summary Sheet'!$O$1*2%),-'Summary Sheet'!$O$1*(March_21[[#This Row],[BSP]]-1))</f>
        <v>-6.1999999999999993</v>
      </c>
    </row>
    <row r="3507" spans="1:15" x14ac:dyDescent="0.25">
      <c r="A3507">
        <v>181101043</v>
      </c>
      <c r="B3507" s="1" t="s">
        <v>23</v>
      </c>
      <c r="C3507" s="1" t="s">
        <v>3130</v>
      </c>
      <c r="D3507" s="1" t="s">
        <v>7047</v>
      </c>
      <c r="E3507" s="1" t="s">
        <v>41</v>
      </c>
      <c r="F3507" s="1" t="s">
        <v>168</v>
      </c>
      <c r="G3507" s="2">
        <v>44281</v>
      </c>
      <c r="H3507" s="3">
        <v>0.70694444444444449</v>
      </c>
      <c r="I3507">
        <v>35529745</v>
      </c>
      <c r="J3507">
        <v>2</v>
      </c>
      <c r="K3507" s="1" t="s">
        <v>5609</v>
      </c>
      <c r="L3507">
        <v>1</v>
      </c>
      <c r="M3507" s="4">
        <v>4.1246580458090634</v>
      </c>
      <c r="N3507" s="5">
        <v>6068</v>
      </c>
      <c r="O3507" s="5">
        <f>IF(March_21[[#This Row],[WIN_OSE]]=0,('Summary Sheet'!$O$1)-('Summary Sheet'!$O$1*2%),-'Summary Sheet'!$O$1*(March_21[[#This Row],[BSP]]-1))</f>
        <v>-6.2493160916181267</v>
      </c>
    </row>
    <row r="3508" spans="1:15" x14ac:dyDescent="0.25">
      <c r="A3508">
        <v>181101045</v>
      </c>
      <c r="B3508" s="1" t="s">
        <v>23</v>
      </c>
      <c r="C3508" s="1" t="s">
        <v>3130</v>
      </c>
      <c r="D3508" s="1" t="s">
        <v>7047</v>
      </c>
      <c r="E3508" s="1" t="s">
        <v>314</v>
      </c>
      <c r="F3508" s="1" t="s">
        <v>194</v>
      </c>
      <c r="G3508" s="2">
        <v>44281</v>
      </c>
      <c r="H3508" s="3">
        <v>0.72083333333333333</v>
      </c>
      <c r="I3508">
        <v>27470421</v>
      </c>
      <c r="J3508">
        <v>5</v>
      </c>
      <c r="K3508" s="1" t="s">
        <v>5758</v>
      </c>
      <c r="L3508">
        <v>1</v>
      </c>
      <c r="M3508" s="4">
        <v>3.45</v>
      </c>
      <c r="N3508" s="5">
        <v>13760.86</v>
      </c>
      <c r="O3508" s="5">
        <f>IF(March_21[[#This Row],[WIN_OSE]]=0,('Summary Sheet'!$O$1)-('Summary Sheet'!$O$1*2%),-'Summary Sheet'!$O$1*(March_21[[#This Row],[BSP]]-1))</f>
        <v>-4.9000000000000004</v>
      </c>
    </row>
    <row r="3509" spans="1:15" x14ac:dyDescent="0.25">
      <c r="A3509">
        <v>181101047</v>
      </c>
      <c r="B3509" s="1" t="s">
        <v>23</v>
      </c>
      <c r="C3509" s="1" t="s">
        <v>3130</v>
      </c>
      <c r="D3509" s="1" t="s">
        <v>7047</v>
      </c>
      <c r="E3509" s="1" t="s">
        <v>37</v>
      </c>
      <c r="F3509" s="1" t="s">
        <v>168</v>
      </c>
      <c r="G3509" s="2">
        <v>44281</v>
      </c>
      <c r="H3509" s="3">
        <v>0.73402777777777772</v>
      </c>
      <c r="I3509">
        <v>38942743</v>
      </c>
      <c r="J3509">
        <v>2</v>
      </c>
      <c r="K3509" s="1" t="s">
        <v>6907</v>
      </c>
      <c r="L3509">
        <v>0</v>
      </c>
      <c r="M3509" s="4">
        <v>4.3795125088043267</v>
      </c>
      <c r="N3509" s="5">
        <v>8511.6</v>
      </c>
      <c r="O3509" s="5">
        <f>IF(March_21[[#This Row],[WIN_OSE]]=0,('Summary Sheet'!$O$1)-('Summary Sheet'!$O$1*2%),-'Summary Sheet'!$O$1*(March_21[[#This Row],[BSP]]-1))</f>
        <v>1.96</v>
      </c>
    </row>
    <row r="3510" spans="1:15" x14ac:dyDescent="0.25">
      <c r="A3510">
        <v>181101049</v>
      </c>
      <c r="B3510" s="1" t="s">
        <v>23</v>
      </c>
      <c r="C3510" s="1" t="s">
        <v>3130</v>
      </c>
      <c r="D3510" s="1" t="s">
        <v>7047</v>
      </c>
      <c r="E3510" s="1" t="s">
        <v>30</v>
      </c>
      <c r="F3510" s="1" t="s">
        <v>168</v>
      </c>
      <c r="G3510" s="2">
        <v>44281</v>
      </c>
      <c r="H3510" s="3">
        <v>0.74583333333333335</v>
      </c>
      <c r="I3510">
        <v>38633851</v>
      </c>
      <c r="J3510">
        <v>5</v>
      </c>
      <c r="K3510" s="1" t="s">
        <v>5964</v>
      </c>
      <c r="L3510">
        <v>1</v>
      </c>
      <c r="M3510" s="4">
        <v>3.2131499219999999</v>
      </c>
      <c r="N3510" s="5">
        <v>13782.26</v>
      </c>
      <c r="O3510" s="5">
        <f>IF(March_21[[#This Row],[WIN_OSE]]=0,('Summary Sheet'!$O$1)-('Summary Sheet'!$O$1*2%),-'Summary Sheet'!$O$1*(March_21[[#This Row],[BSP]]-1))</f>
        <v>-4.4262998439999999</v>
      </c>
    </row>
    <row r="3511" spans="1:15" x14ac:dyDescent="0.25">
      <c r="A3511">
        <v>181101235</v>
      </c>
      <c r="B3511" s="1" t="s">
        <v>23</v>
      </c>
      <c r="C3511" s="1" t="s">
        <v>3131</v>
      </c>
      <c r="D3511" s="1" t="s">
        <v>7047</v>
      </c>
      <c r="E3511" s="1" t="s">
        <v>65</v>
      </c>
      <c r="F3511" s="1" t="s">
        <v>54</v>
      </c>
      <c r="G3511" s="2">
        <v>44281</v>
      </c>
      <c r="H3511" s="3">
        <v>0.58125000000000004</v>
      </c>
      <c r="I3511">
        <v>38547910</v>
      </c>
      <c r="J3511">
        <v>3</v>
      </c>
      <c r="K3511" s="1" t="s">
        <v>3531</v>
      </c>
      <c r="L3511">
        <v>0</v>
      </c>
      <c r="M3511" s="4">
        <v>2.2860062657204852</v>
      </c>
      <c r="N3511" s="5">
        <v>16351.42</v>
      </c>
      <c r="O3511" s="5">
        <f>IF(March_21[[#This Row],[WIN_OSE]]=0,('Summary Sheet'!$O$1)-('Summary Sheet'!$O$1*2%),-'Summary Sheet'!$O$1*(March_21[[#This Row],[BSP]]-1))</f>
        <v>1.96</v>
      </c>
    </row>
    <row r="3512" spans="1:15" x14ac:dyDescent="0.25">
      <c r="A3512">
        <v>181101237</v>
      </c>
      <c r="B3512" s="1" t="s">
        <v>23</v>
      </c>
      <c r="C3512" s="1" t="s">
        <v>3131</v>
      </c>
      <c r="D3512" s="1" t="s">
        <v>7047</v>
      </c>
      <c r="E3512" s="1" t="s">
        <v>39</v>
      </c>
      <c r="F3512" s="1" t="s">
        <v>54</v>
      </c>
      <c r="G3512" s="2">
        <v>44281</v>
      </c>
      <c r="H3512" s="3">
        <v>0.59166666666666667</v>
      </c>
      <c r="I3512">
        <v>28574783</v>
      </c>
      <c r="J3512">
        <v>5</v>
      </c>
      <c r="K3512" s="1" t="s">
        <v>3734</v>
      </c>
      <c r="L3512">
        <v>0</v>
      </c>
      <c r="M3512" s="4">
        <v>3.4</v>
      </c>
      <c r="N3512" s="5">
        <v>9918.8799999999992</v>
      </c>
      <c r="O3512" s="5">
        <f>IF(March_21[[#This Row],[WIN_OSE]]=0,('Summary Sheet'!$O$1)-('Summary Sheet'!$O$1*2%),-'Summary Sheet'!$O$1*(March_21[[#This Row],[BSP]]-1))</f>
        <v>1.96</v>
      </c>
    </row>
    <row r="3513" spans="1:15" x14ac:dyDescent="0.25">
      <c r="A3513">
        <v>181101239</v>
      </c>
      <c r="B3513" s="1" t="s">
        <v>23</v>
      </c>
      <c r="C3513" s="1" t="s">
        <v>3131</v>
      </c>
      <c r="D3513" s="1" t="s">
        <v>7047</v>
      </c>
      <c r="E3513" s="1" t="s">
        <v>60</v>
      </c>
      <c r="F3513" s="1" t="s">
        <v>15</v>
      </c>
      <c r="G3513" s="2">
        <v>44281</v>
      </c>
      <c r="H3513" s="3">
        <v>0.60555555555555551</v>
      </c>
      <c r="I3513">
        <v>36468540</v>
      </c>
      <c r="J3513">
        <v>5</v>
      </c>
      <c r="K3513" s="1" t="s">
        <v>638</v>
      </c>
      <c r="L3513">
        <v>1</v>
      </c>
      <c r="M3513" s="4">
        <v>3.6721594631616061</v>
      </c>
      <c r="N3513" s="5">
        <v>8119.5</v>
      </c>
      <c r="O3513" s="5">
        <f>IF(March_21[[#This Row],[WIN_OSE]]=0,('Summary Sheet'!$O$1)-('Summary Sheet'!$O$1*2%),-'Summary Sheet'!$O$1*(March_21[[#This Row],[BSP]]-1))</f>
        <v>-5.3443189263232123</v>
      </c>
    </row>
    <row r="3514" spans="1:15" x14ac:dyDescent="0.25">
      <c r="A3514">
        <v>181101241</v>
      </c>
      <c r="B3514" s="1" t="s">
        <v>23</v>
      </c>
      <c r="C3514" s="1" t="s">
        <v>3131</v>
      </c>
      <c r="D3514" s="1" t="s">
        <v>7047</v>
      </c>
      <c r="E3514" s="1" t="s">
        <v>39</v>
      </c>
      <c r="F3514" s="1" t="s">
        <v>54</v>
      </c>
      <c r="G3514" s="2">
        <v>44281</v>
      </c>
      <c r="H3514" s="3">
        <v>0.61944444444444446</v>
      </c>
      <c r="I3514">
        <v>38841661</v>
      </c>
      <c r="J3514">
        <v>2</v>
      </c>
      <c r="K3514" s="1" t="s">
        <v>5571</v>
      </c>
      <c r="L3514">
        <v>0</v>
      </c>
      <c r="M3514" s="4">
        <v>2.568223991817558</v>
      </c>
      <c r="N3514" s="5">
        <v>23144.32</v>
      </c>
      <c r="O3514" s="5">
        <f>IF(March_21[[#This Row],[WIN_OSE]]=0,('Summary Sheet'!$O$1)-('Summary Sheet'!$O$1*2%),-'Summary Sheet'!$O$1*(March_21[[#This Row],[BSP]]-1))</f>
        <v>1.96</v>
      </c>
    </row>
    <row r="3515" spans="1:15" x14ac:dyDescent="0.25">
      <c r="A3515">
        <v>181101243</v>
      </c>
      <c r="B3515" s="1" t="s">
        <v>23</v>
      </c>
      <c r="C3515" s="1" t="s">
        <v>3131</v>
      </c>
      <c r="D3515" s="1" t="s">
        <v>7047</v>
      </c>
      <c r="E3515" s="1" t="s">
        <v>39</v>
      </c>
      <c r="F3515" s="1" t="s">
        <v>54</v>
      </c>
      <c r="G3515" s="2">
        <v>44281</v>
      </c>
      <c r="H3515" s="3">
        <v>0.63263888888888886</v>
      </c>
      <c r="I3515">
        <v>25027622</v>
      </c>
      <c r="J3515">
        <v>5</v>
      </c>
      <c r="K3515" s="1" t="s">
        <v>3504</v>
      </c>
      <c r="L3515">
        <v>0</v>
      </c>
      <c r="M3515" s="4">
        <v>2.44904564</v>
      </c>
      <c r="N3515" s="5">
        <v>13398.14</v>
      </c>
      <c r="O3515" s="5">
        <f>IF(March_21[[#This Row],[WIN_OSE]]=0,('Summary Sheet'!$O$1)-('Summary Sheet'!$O$1*2%),-'Summary Sheet'!$O$1*(March_21[[#This Row],[BSP]]-1))</f>
        <v>1.96</v>
      </c>
    </row>
    <row r="3516" spans="1:15" x14ac:dyDescent="0.25">
      <c r="A3516">
        <v>181101245</v>
      </c>
      <c r="B3516" s="1" t="s">
        <v>23</v>
      </c>
      <c r="C3516" s="1" t="s">
        <v>3131</v>
      </c>
      <c r="D3516" s="1" t="s">
        <v>7047</v>
      </c>
      <c r="E3516" s="1" t="s">
        <v>45</v>
      </c>
      <c r="F3516" s="1" t="s">
        <v>188</v>
      </c>
      <c r="G3516" s="2">
        <v>44281</v>
      </c>
      <c r="H3516" s="3">
        <v>0.64444444444444449</v>
      </c>
      <c r="I3516">
        <v>31117625</v>
      </c>
      <c r="J3516">
        <v>1</v>
      </c>
      <c r="K3516" s="1" t="s">
        <v>6366</v>
      </c>
      <c r="L3516">
        <v>0</v>
      </c>
      <c r="M3516" s="4">
        <v>3.35</v>
      </c>
      <c r="N3516" s="5">
        <v>10038.02</v>
      </c>
      <c r="O3516" s="5">
        <f>IF(March_21[[#This Row],[WIN_OSE]]=0,('Summary Sheet'!$O$1)-('Summary Sheet'!$O$1*2%),-'Summary Sheet'!$O$1*(March_21[[#This Row],[BSP]]-1))</f>
        <v>1.96</v>
      </c>
    </row>
    <row r="3517" spans="1:15" x14ac:dyDescent="0.25">
      <c r="A3517">
        <v>181101247</v>
      </c>
      <c r="B3517" s="1" t="s">
        <v>23</v>
      </c>
      <c r="C3517" s="1" t="s">
        <v>3131</v>
      </c>
      <c r="D3517" s="1" t="s">
        <v>7047</v>
      </c>
      <c r="E3517" s="1" t="s">
        <v>43</v>
      </c>
      <c r="F3517" s="1" t="s">
        <v>54</v>
      </c>
      <c r="G3517" s="2">
        <v>44281</v>
      </c>
      <c r="H3517" s="3">
        <v>0.65833333333333333</v>
      </c>
      <c r="I3517">
        <v>38394201</v>
      </c>
      <c r="J3517">
        <v>6</v>
      </c>
      <c r="K3517" s="1" t="s">
        <v>6372</v>
      </c>
      <c r="L3517">
        <v>0</v>
      </c>
      <c r="M3517" s="4">
        <v>4.0999999999999996</v>
      </c>
      <c r="N3517" s="5">
        <v>11049.4</v>
      </c>
      <c r="O3517" s="5">
        <f>IF(March_21[[#This Row],[WIN_OSE]]=0,('Summary Sheet'!$O$1)-('Summary Sheet'!$O$1*2%),-'Summary Sheet'!$O$1*(March_21[[#This Row],[BSP]]-1))</f>
        <v>1.96</v>
      </c>
    </row>
    <row r="3518" spans="1:15" x14ac:dyDescent="0.25">
      <c r="A3518">
        <v>181101249</v>
      </c>
      <c r="B3518" s="1" t="s">
        <v>23</v>
      </c>
      <c r="C3518" s="1" t="s">
        <v>3131</v>
      </c>
      <c r="D3518" s="1" t="s">
        <v>7047</v>
      </c>
      <c r="E3518" s="1" t="s">
        <v>45</v>
      </c>
      <c r="F3518" s="1" t="s">
        <v>188</v>
      </c>
      <c r="G3518" s="2">
        <v>44281</v>
      </c>
      <c r="H3518" s="3">
        <v>0.67222222222222228</v>
      </c>
      <c r="I3518">
        <v>27566873</v>
      </c>
      <c r="J3518">
        <v>3</v>
      </c>
      <c r="K3518" s="1" t="s">
        <v>1194</v>
      </c>
      <c r="L3518">
        <v>1</v>
      </c>
      <c r="M3518" s="4">
        <v>1.8855142698983403</v>
      </c>
      <c r="N3518" s="5">
        <v>28826.32</v>
      </c>
      <c r="O3518" s="5">
        <f>IF(March_21[[#This Row],[WIN_OSE]]=0,('Summary Sheet'!$O$1)-('Summary Sheet'!$O$1*2%),-'Summary Sheet'!$O$1*(March_21[[#This Row],[BSP]]-1))</f>
        <v>-1.7710285397966805</v>
      </c>
    </row>
    <row r="3519" spans="1:15" x14ac:dyDescent="0.25">
      <c r="A3519">
        <v>181101251</v>
      </c>
      <c r="B3519" s="1" t="s">
        <v>23</v>
      </c>
      <c r="C3519" s="1" t="s">
        <v>3131</v>
      </c>
      <c r="D3519" s="1" t="s">
        <v>7047</v>
      </c>
      <c r="E3519" s="1" t="s">
        <v>24</v>
      </c>
      <c r="F3519" s="1" t="s">
        <v>54</v>
      </c>
      <c r="G3519" s="2">
        <v>44281</v>
      </c>
      <c r="H3519" s="3">
        <v>0.68611111111111112</v>
      </c>
      <c r="I3519">
        <v>32663465</v>
      </c>
      <c r="J3519">
        <v>6</v>
      </c>
      <c r="K3519" s="1" t="s">
        <v>6193</v>
      </c>
      <c r="L3519">
        <v>0</v>
      </c>
      <c r="M3519" s="4">
        <v>3.4</v>
      </c>
      <c r="N3519" s="5">
        <v>13230.9</v>
      </c>
      <c r="O3519" s="5">
        <f>IF(March_21[[#This Row],[WIN_OSE]]=0,('Summary Sheet'!$O$1)-('Summary Sheet'!$O$1*2%),-'Summary Sheet'!$O$1*(March_21[[#This Row],[BSP]]-1))</f>
        <v>1.96</v>
      </c>
    </row>
    <row r="3520" spans="1:15" x14ac:dyDescent="0.25">
      <c r="A3520">
        <v>181101253</v>
      </c>
      <c r="B3520" s="1" t="s">
        <v>23</v>
      </c>
      <c r="C3520" s="1" t="s">
        <v>3131</v>
      </c>
      <c r="D3520" s="1" t="s">
        <v>7047</v>
      </c>
      <c r="E3520" s="1" t="s">
        <v>37</v>
      </c>
      <c r="F3520" s="1" t="s">
        <v>54</v>
      </c>
      <c r="G3520" s="2">
        <v>44281</v>
      </c>
      <c r="H3520" s="3">
        <v>0.7</v>
      </c>
      <c r="I3520">
        <v>18230727</v>
      </c>
      <c r="J3520">
        <v>5</v>
      </c>
      <c r="K3520" s="1" t="s">
        <v>6190</v>
      </c>
      <c r="L3520">
        <v>0</v>
      </c>
      <c r="M3520" s="4">
        <v>4.5591871933738348</v>
      </c>
      <c r="N3520" s="5">
        <v>8670.6</v>
      </c>
      <c r="O3520" s="5">
        <f>IF(March_21[[#This Row],[WIN_OSE]]=0,('Summary Sheet'!$O$1)-('Summary Sheet'!$O$1*2%),-'Summary Sheet'!$O$1*(March_21[[#This Row],[BSP]]-1))</f>
        <v>1.96</v>
      </c>
    </row>
    <row r="3521" spans="1:15" x14ac:dyDescent="0.25">
      <c r="A3521">
        <v>181101255</v>
      </c>
      <c r="B3521" s="1" t="s">
        <v>23</v>
      </c>
      <c r="C3521" s="1" t="s">
        <v>3131</v>
      </c>
      <c r="D3521" s="1" t="s">
        <v>7047</v>
      </c>
      <c r="E3521" s="1" t="s">
        <v>24</v>
      </c>
      <c r="F3521" s="1" t="s">
        <v>54</v>
      </c>
      <c r="G3521" s="2">
        <v>44281</v>
      </c>
      <c r="H3521" s="3">
        <v>0.71388888888888891</v>
      </c>
      <c r="I3521">
        <v>38209542</v>
      </c>
      <c r="J3521">
        <v>6</v>
      </c>
      <c r="K3521" s="1" t="s">
        <v>5577</v>
      </c>
      <c r="L3521">
        <v>0</v>
      </c>
      <c r="M3521" s="4">
        <v>4.8394645069999997</v>
      </c>
      <c r="N3521" s="5">
        <v>5761.04</v>
      </c>
      <c r="O3521" s="5">
        <f>IF(March_21[[#This Row],[WIN_OSE]]=0,('Summary Sheet'!$O$1)-('Summary Sheet'!$O$1*2%),-'Summary Sheet'!$O$1*(March_21[[#This Row],[BSP]]-1))</f>
        <v>1.96</v>
      </c>
    </row>
    <row r="3522" spans="1:15" x14ac:dyDescent="0.25">
      <c r="A3522">
        <v>181101257</v>
      </c>
      <c r="B3522" s="1" t="s">
        <v>23</v>
      </c>
      <c r="C3522" s="1" t="s">
        <v>3131</v>
      </c>
      <c r="D3522" s="1" t="s">
        <v>7047</v>
      </c>
      <c r="E3522" s="1" t="s">
        <v>41</v>
      </c>
      <c r="F3522" s="1" t="s">
        <v>54</v>
      </c>
      <c r="G3522" s="2">
        <v>44281</v>
      </c>
      <c r="H3522" s="3">
        <v>0.72777777777777775</v>
      </c>
      <c r="I3522">
        <v>38941979</v>
      </c>
      <c r="J3522">
        <v>4</v>
      </c>
      <c r="K3522" s="1" t="s">
        <v>6189</v>
      </c>
      <c r="L3522">
        <v>1</v>
      </c>
      <c r="M3522" s="4">
        <v>2.4311117241603641</v>
      </c>
      <c r="N3522" s="5">
        <v>21654.1</v>
      </c>
      <c r="O3522" s="5">
        <f>IF(March_21[[#This Row],[WIN_OSE]]=0,('Summary Sheet'!$O$1)-('Summary Sheet'!$O$1*2%),-'Summary Sheet'!$O$1*(March_21[[#This Row],[BSP]]-1))</f>
        <v>-2.8622234483207283</v>
      </c>
    </row>
    <row r="3523" spans="1:15" x14ac:dyDescent="0.25">
      <c r="A3523">
        <v>181101259</v>
      </c>
      <c r="B3523" s="1" t="s">
        <v>23</v>
      </c>
      <c r="C3523" s="1" t="s">
        <v>3131</v>
      </c>
      <c r="D3523" s="1" t="s">
        <v>7047</v>
      </c>
      <c r="E3523" s="1" t="s">
        <v>41</v>
      </c>
      <c r="F3523" s="1" t="s">
        <v>54</v>
      </c>
      <c r="G3523" s="2">
        <v>44281</v>
      </c>
      <c r="H3523" s="3">
        <v>0.73888888888888893</v>
      </c>
      <c r="I3523">
        <v>38348522</v>
      </c>
      <c r="J3523">
        <v>3</v>
      </c>
      <c r="K3523" s="1" t="s">
        <v>6197</v>
      </c>
      <c r="L3523">
        <v>0</v>
      </c>
      <c r="M3523" s="4">
        <v>3.1823047804572351</v>
      </c>
      <c r="N3523" s="5">
        <v>10224.219999999999</v>
      </c>
      <c r="O3523" s="5">
        <f>IF(March_21[[#This Row],[WIN_OSE]]=0,('Summary Sheet'!$O$1)-('Summary Sheet'!$O$1*2%),-'Summary Sheet'!$O$1*(March_21[[#This Row],[BSP]]-1))</f>
        <v>1.96</v>
      </c>
    </row>
    <row r="3524" spans="1:15" x14ac:dyDescent="0.25">
      <c r="A3524">
        <v>181101261</v>
      </c>
      <c r="B3524" s="1" t="s">
        <v>23</v>
      </c>
      <c r="C3524" s="1" t="s">
        <v>3131</v>
      </c>
      <c r="D3524" s="1" t="s">
        <v>7047</v>
      </c>
      <c r="E3524" s="1" t="s">
        <v>30</v>
      </c>
      <c r="F3524" s="1" t="s">
        <v>54</v>
      </c>
      <c r="G3524" s="2">
        <v>44281</v>
      </c>
      <c r="H3524" s="3">
        <v>0.75138888888888888</v>
      </c>
      <c r="I3524">
        <v>36424949</v>
      </c>
      <c r="J3524">
        <v>3</v>
      </c>
      <c r="K3524" s="1" t="s">
        <v>5811</v>
      </c>
      <c r="L3524">
        <v>1</v>
      </c>
      <c r="M3524" s="4">
        <v>4.0999999999999996</v>
      </c>
      <c r="N3524" s="5">
        <v>7758.6</v>
      </c>
      <c r="O3524" s="5">
        <f>IF(March_21[[#This Row],[WIN_OSE]]=0,('Summary Sheet'!$O$1)-('Summary Sheet'!$O$1*2%),-'Summary Sheet'!$O$1*(March_21[[#This Row],[BSP]]-1))</f>
        <v>-6.1999999999999993</v>
      </c>
    </row>
    <row r="3525" spans="1:15" x14ac:dyDescent="0.25">
      <c r="A3525">
        <v>181101287</v>
      </c>
      <c r="B3525" s="1" t="s">
        <v>1277</v>
      </c>
      <c r="C3525" s="1" t="s">
        <v>3140</v>
      </c>
      <c r="D3525" s="1" t="s">
        <v>7047</v>
      </c>
      <c r="E3525" s="1" t="s">
        <v>43</v>
      </c>
      <c r="F3525" s="1" t="s">
        <v>44</v>
      </c>
      <c r="G3525" s="2">
        <v>44281</v>
      </c>
      <c r="H3525" s="3">
        <v>0.7631944444444444</v>
      </c>
      <c r="I3525">
        <v>38748402</v>
      </c>
      <c r="J3525">
        <v>4</v>
      </c>
      <c r="K3525" s="1" t="s">
        <v>6591</v>
      </c>
      <c r="L3525">
        <v>1</v>
      </c>
      <c r="M3525" s="4">
        <v>2.98</v>
      </c>
      <c r="N3525" s="5">
        <v>12000.38</v>
      </c>
      <c r="O3525" s="5">
        <f>IF(March_21[[#This Row],[WIN_OSE]]=0,('Summary Sheet'!$O$1)-('Summary Sheet'!$O$1*2%),-'Summary Sheet'!$O$1*(March_21[[#This Row],[BSP]]-1))</f>
        <v>-3.96</v>
      </c>
    </row>
    <row r="3526" spans="1:15" x14ac:dyDescent="0.25">
      <c r="A3526">
        <v>181101289</v>
      </c>
      <c r="B3526" s="1" t="s">
        <v>1277</v>
      </c>
      <c r="C3526" s="1" t="s">
        <v>3140</v>
      </c>
      <c r="D3526" s="1" t="s">
        <v>7047</v>
      </c>
      <c r="E3526" s="1" t="s">
        <v>43</v>
      </c>
      <c r="F3526" s="1" t="s">
        <v>44</v>
      </c>
      <c r="G3526" s="2">
        <v>44281</v>
      </c>
      <c r="H3526" s="3">
        <v>0.77500000000000002</v>
      </c>
      <c r="I3526">
        <v>36877742</v>
      </c>
      <c r="J3526">
        <v>3</v>
      </c>
      <c r="K3526" s="1" t="s">
        <v>5678</v>
      </c>
      <c r="L3526">
        <v>0</v>
      </c>
      <c r="M3526" s="4">
        <v>1.8599957538302383</v>
      </c>
      <c r="N3526" s="5">
        <v>33079.300000000003</v>
      </c>
      <c r="O3526" s="5">
        <f>IF(March_21[[#This Row],[WIN_OSE]]=0,('Summary Sheet'!$O$1)-('Summary Sheet'!$O$1*2%),-'Summary Sheet'!$O$1*(March_21[[#This Row],[BSP]]-1))</f>
        <v>1.96</v>
      </c>
    </row>
    <row r="3527" spans="1:15" x14ac:dyDescent="0.25">
      <c r="A3527">
        <v>181101291</v>
      </c>
      <c r="B3527" s="1" t="s">
        <v>1277</v>
      </c>
      <c r="C3527" s="1" t="s">
        <v>3140</v>
      </c>
      <c r="D3527" s="1" t="s">
        <v>7047</v>
      </c>
      <c r="E3527" s="1" t="s">
        <v>32</v>
      </c>
      <c r="F3527" s="1" t="s">
        <v>44</v>
      </c>
      <c r="G3527" s="2">
        <v>44281</v>
      </c>
      <c r="H3527" s="3">
        <v>0.78541666666666665</v>
      </c>
      <c r="I3527">
        <v>37127688</v>
      </c>
      <c r="J3527">
        <v>5</v>
      </c>
      <c r="K3527" s="1" t="s">
        <v>4816</v>
      </c>
      <c r="L3527">
        <v>0</v>
      </c>
      <c r="M3527" s="4">
        <v>3.25</v>
      </c>
      <c r="N3527" s="5">
        <v>15628.52</v>
      </c>
      <c r="O3527" s="5">
        <f>IF(March_21[[#This Row],[WIN_OSE]]=0,('Summary Sheet'!$O$1)-('Summary Sheet'!$O$1*2%),-'Summary Sheet'!$O$1*(March_21[[#This Row],[BSP]]-1))</f>
        <v>1.96</v>
      </c>
    </row>
    <row r="3528" spans="1:15" x14ac:dyDescent="0.25">
      <c r="A3528">
        <v>181101293</v>
      </c>
      <c r="B3528" s="1" t="s">
        <v>1277</v>
      </c>
      <c r="C3528" s="1" t="s">
        <v>3140</v>
      </c>
      <c r="D3528" s="1" t="s">
        <v>7047</v>
      </c>
      <c r="E3528" s="1" t="s">
        <v>39</v>
      </c>
      <c r="F3528" s="1" t="s">
        <v>44</v>
      </c>
      <c r="G3528" s="2">
        <v>44281</v>
      </c>
      <c r="H3528" s="3">
        <v>0.79791666666666672</v>
      </c>
      <c r="I3528">
        <v>38689978</v>
      </c>
      <c r="J3528">
        <v>5</v>
      </c>
      <c r="K3528" s="1" t="s">
        <v>5903</v>
      </c>
      <c r="L3528">
        <v>0</v>
      </c>
      <c r="M3528" s="4">
        <v>2.9570627803138456</v>
      </c>
      <c r="N3528" s="5">
        <v>20689.099999999999</v>
      </c>
      <c r="O3528" s="5">
        <f>IF(March_21[[#This Row],[WIN_OSE]]=0,('Summary Sheet'!$O$1)-('Summary Sheet'!$O$1*2%),-'Summary Sheet'!$O$1*(March_21[[#This Row],[BSP]]-1))</f>
        <v>1.96</v>
      </c>
    </row>
    <row r="3529" spans="1:15" x14ac:dyDescent="0.25">
      <c r="A3529">
        <v>181101295</v>
      </c>
      <c r="B3529" s="1" t="s">
        <v>1277</v>
      </c>
      <c r="C3529" s="1" t="s">
        <v>3140</v>
      </c>
      <c r="D3529" s="1" t="s">
        <v>7047</v>
      </c>
      <c r="E3529" s="1" t="s">
        <v>30</v>
      </c>
      <c r="F3529" s="1" t="s">
        <v>44</v>
      </c>
      <c r="G3529" s="2">
        <v>44281</v>
      </c>
      <c r="H3529" s="3">
        <v>0.80972222222222223</v>
      </c>
      <c r="I3529">
        <v>38863602</v>
      </c>
      <c r="J3529">
        <v>4</v>
      </c>
      <c r="K3529" s="1" t="s">
        <v>6206</v>
      </c>
      <c r="L3529">
        <v>0</v>
      </c>
      <c r="M3529" s="4">
        <v>3.8</v>
      </c>
      <c r="N3529" s="5">
        <v>11170.9</v>
      </c>
      <c r="O3529" s="5">
        <f>IF(March_21[[#This Row],[WIN_OSE]]=0,('Summary Sheet'!$O$1)-('Summary Sheet'!$O$1*2%),-'Summary Sheet'!$O$1*(March_21[[#This Row],[BSP]]-1))</f>
        <v>1.96</v>
      </c>
    </row>
    <row r="3530" spans="1:15" x14ac:dyDescent="0.25">
      <c r="A3530">
        <v>181101297</v>
      </c>
      <c r="B3530" s="1" t="s">
        <v>1277</v>
      </c>
      <c r="C3530" s="1" t="s">
        <v>3140</v>
      </c>
      <c r="D3530" s="1" t="s">
        <v>7047</v>
      </c>
      <c r="E3530" s="1" t="s">
        <v>32</v>
      </c>
      <c r="F3530" s="1" t="s">
        <v>44</v>
      </c>
      <c r="G3530" s="2">
        <v>44281</v>
      </c>
      <c r="H3530" s="3">
        <v>0.82013888888888886</v>
      </c>
      <c r="I3530">
        <v>24098695</v>
      </c>
      <c r="J3530">
        <v>3</v>
      </c>
      <c r="K3530" s="1" t="s">
        <v>5433</v>
      </c>
      <c r="L3530">
        <v>1</v>
      </c>
      <c r="M3530" s="4">
        <v>3.4</v>
      </c>
      <c r="N3530" s="5">
        <v>18487.52</v>
      </c>
      <c r="O3530" s="5">
        <f>IF(March_21[[#This Row],[WIN_OSE]]=0,('Summary Sheet'!$O$1)-('Summary Sheet'!$O$1*2%),-'Summary Sheet'!$O$1*(March_21[[#This Row],[BSP]]-1))</f>
        <v>-4.8</v>
      </c>
    </row>
    <row r="3531" spans="1:15" x14ac:dyDescent="0.25">
      <c r="A3531">
        <v>181101299</v>
      </c>
      <c r="B3531" s="1" t="s">
        <v>1277</v>
      </c>
      <c r="C3531" s="1" t="s">
        <v>3140</v>
      </c>
      <c r="D3531" s="1" t="s">
        <v>7047</v>
      </c>
      <c r="E3531" s="1" t="s">
        <v>24</v>
      </c>
      <c r="F3531" s="1" t="s">
        <v>44</v>
      </c>
      <c r="G3531" s="2">
        <v>44281</v>
      </c>
      <c r="H3531" s="3">
        <v>0.83194444444444449</v>
      </c>
      <c r="I3531">
        <v>38537124</v>
      </c>
      <c r="J3531">
        <v>3</v>
      </c>
      <c r="K3531" s="1" t="s">
        <v>5691</v>
      </c>
      <c r="L3531">
        <v>0</v>
      </c>
      <c r="M3531" s="4">
        <v>3.65</v>
      </c>
      <c r="N3531" s="5">
        <v>13618.88</v>
      </c>
      <c r="O3531" s="5">
        <f>IF(March_21[[#This Row],[WIN_OSE]]=0,('Summary Sheet'!$O$1)-('Summary Sheet'!$O$1*2%),-'Summary Sheet'!$O$1*(March_21[[#This Row],[BSP]]-1))</f>
        <v>1.96</v>
      </c>
    </row>
    <row r="3532" spans="1:15" x14ac:dyDescent="0.25">
      <c r="A3532">
        <v>181101301</v>
      </c>
      <c r="B3532" s="1" t="s">
        <v>1277</v>
      </c>
      <c r="C3532" s="1" t="s">
        <v>3140</v>
      </c>
      <c r="D3532" s="1" t="s">
        <v>7047</v>
      </c>
      <c r="E3532" s="1" t="s">
        <v>47</v>
      </c>
      <c r="F3532" s="1" t="s">
        <v>44</v>
      </c>
      <c r="G3532" s="2">
        <v>44281</v>
      </c>
      <c r="H3532" s="3">
        <v>0.84166666666666667</v>
      </c>
      <c r="I3532">
        <v>37728091</v>
      </c>
      <c r="J3532">
        <v>2</v>
      </c>
      <c r="K3532" s="1" t="s">
        <v>6207</v>
      </c>
      <c r="L3532">
        <v>0</v>
      </c>
      <c r="M3532" s="4">
        <v>3.7298679022588468</v>
      </c>
      <c r="N3532" s="5">
        <v>25003.56</v>
      </c>
      <c r="O3532" s="5">
        <f>IF(March_21[[#This Row],[WIN_OSE]]=0,('Summary Sheet'!$O$1)-('Summary Sheet'!$O$1*2%),-'Summary Sheet'!$O$1*(March_21[[#This Row],[BSP]]-1))</f>
        <v>1.96</v>
      </c>
    </row>
    <row r="3533" spans="1:15" x14ac:dyDescent="0.25">
      <c r="A3533">
        <v>181101303</v>
      </c>
      <c r="B3533" s="1" t="s">
        <v>1277</v>
      </c>
      <c r="C3533" s="1" t="s">
        <v>3140</v>
      </c>
      <c r="D3533" s="1" t="s">
        <v>7047</v>
      </c>
      <c r="E3533" s="1" t="s">
        <v>47</v>
      </c>
      <c r="F3533" s="1" t="s">
        <v>44</v>
      </c>
      <c r="G3533" s="2">
        <v>44281</v>
      </c>
      <c r="H3533" s="3">
        <v>0.8520833333333333</v>
      </c>
      <c r="I3533">
        <v>36425969</v>
      </c>
      <c r="J3533">
        <v>3</v>
      </c>
      <c r="K3533" s="1" t="s">
        <v>5031</v>
      </c>
      <c r="L3533">
        <v>0</v>
      </c>
      <c r="M3533" s="4">
        <v>3.8908485869999998</v>
      </c>
      <c r="N3533" s="5">
        <v>18493.78</v>
      </c>
      <c r="O3533" s="5">
        <f>IF(March_21[[#This Row],[WIN_OSE]]=0,('Summary Sheet'!$O$1)-('Summary Sheet'!$O$1*2%),-'Summary Sheet'!$O$1*(March_21[[#This Row],[BSP]]-1))</f>
        <v>1.96</v>
      </c>
    </row>
    <row r="3534" spans="1:15" x14ac:dyDescent="0.25">
      <c r="A3534">
        <v>181101305</v>
      </c>
      <c r="B3534" s="1" t="s">
        <v>1277</v>
      </c>
      <c r="C3534" s="1" t="s">
        <v>3140</v>
      </c>
      <c r="D3534" s="1" t="s">
        <v>7047</v>
      </c>
      <c r="E3534" s="1" t="s">
        <v>41</v>
      </c>
      <c r="F3534" s="1" t="s">
        <v>44</v>
      </c>
      <c r="G3534" s="2">
        <v>44281</v>
      </c>
      <c r="H3534" s="3">
        <v>0.86527777777777781</v>
      </c>
      <c r="I3534">
        <v>38130966</v>
      </c>
      <c r="J3534">
        <v>4</v>
      </c>
      <c r="K3534" s="1" t="s">
        <v>4203</v>
      </c>
      <c r="L3534">
        <v>1</v>
      </c>
      <c r="M3534" s="4">
        <v>2.7</v>
      </c>
      <c r="N3534" s="5">
        <v>24141.22</v>
      </c>
      <c r="O3534" s="5">
        <f>IF(March_21[[#This Row],[WIN_OSE]]=0,('Summary Sheet'!$O$1)-('Summary Sheet'!$O$1*2%),-'Summary Sheet'!$O$1*(March_21[[#This Row],[BSP]]-1))</f>
        <v>-3.4000000000000004</v>
      </c>
    </row>
    <row r="3535" spans="1:15" x14ac:dyDescent="0.25">
      <c r="A3535">
        <v>181101307</v>
      </c>
      <c r="B3535" s="1" t="s">
        <v>1277</v>
      </c>
      <c r="C3535" s="1" t="s">
        <v>3140</v>
      </c>
      <c r="D3535" s="1" t="s">
        <v>7047</v>
      </c>
      <c r="E3535" s="1" t="s">
        <v>41</v>
      </c>
      <c r="F3535" s="1" t="s">
        <v>44</v>
      </c>
      <c r="G3535" s="2">
        <v>44281</v>
      </c>
      <c r="H3535" s="3">
        <v>0.87569444444444444</v>
      </c>
      <c r="I3535">
        <v>36716878</v>
      </c>
      <c r="J3535">
        <v>5</v>
      </c>
      <c r="K3535" s="1" t="s">
        <v>412</v>
      </c>
      <c r="L3535">
        <v>1</v>
      </c>
      <c r="M3535" s="4">
        <v>3.7</v>
      </c>
      <c r="N3535" s="5">
        <v>15835.02</v>
      </c>
      <c r="O3535" s="5">
        <f>IF(March_21[[#This Row],[WIN_OSE]]=0,('Summary Sheet'!$O$1)-('Summary Sheet'!$O$1*2%),-'Summary Sheet'!$O$1*(March_21[[#This Row],[BSP]]-1))</f>
        <v>-5.4</v>
      </c>
    </row>
    <row r="3536" spans="1:15" x14ac:dyDescent="0.25">
      <c r="A3536">
        <v>181101309</v>
      </c>
      <c r="B3536" s="1" t="s">
        <v>1277</v>
      </c>
      <c r="C3536" s="1" t="s">
        <v>3140</v>
      </c>
      <c r="D3536" s="1" t="s">
        <v>7047</v>
      </c>
      <c r="E3536" s="1" t="s">
        <v>20</v>
      </c>
      <c r="F3536" s="1" t="s">
        <v>44</v>
      </c>
      <c r="G3536" s="2">
        <v>44281</v>
      </c>
      <c r="H3536" s="3">
        <v>0.88611111111111107</v>
      </c>
      <c r="I3536">
        <v>38578773</v>
      </c>
      <c r="J3536">
        <v>3</v>
      </c>
      <c r="K3536" s="1" t="s">
        <v>5685</v>
      </c>
      <c r="L3536">
        <v>0</v>
      </c>
      <c r="M3536" s="4">
        <v>3.5</v>
      </c>
      <c r="N3536" s="5">
        <v>24163.96</v>
      </c>
      <c r="O3536" s="5">
        <f>IF(March_21[[#This Row],[WIN_OSE]]=0,('Summary Sheet'!$O$1)-('Summary Sheet'!$O$1*2%),-'Summary Sheet'!$O$1*(March_21[[#This Row],[BSP]]-1))</f>
        <v>1.96</v>
      </c>
    </row>
    <row r="3537" spans="1:15" x14ac:dyDescent="0.25">
      <c r="A3537">
        <v>181101325</v>
      </c>
      <c r="B3537" s="1" t="s">
        <v>16</v>
      </c>
      <c r="C3537" s="1" t="s">
        <v>3133</v>
      </c>
      <c r="D3537" s="1" t="s">
        <v>7047</v>
      </c>
      <c r="E3537" s="1" t="s">
        <v>20</v>
      </c>
      <c r="F3537" s="1" t="s">
        <v>13</v>
      </c>
      <c r="G3537" s="2">
        <v>44281</v>
      </c>
      <c r="H3537" s="3">
        <v>0.75624999999999998</v>
      </c>
      <c r="I3537">
        <v>38700816</v>
      </c>
      <c r="J3537">
        <v>5</v>
      </c>
      <c r="K3537" s="1" t="s">
        <v>6218</v>
      </c>
      <c r="L3537">
        <v>0</v>
      </c>
      <c r="M3537" s="4">
        <v>3.4706533872772884</v>
      </c>
      <c r="N3537" s="5">
        <v>16808.7</v>
      </c>
      <c r="O3537" s="5">
        <f>IF(March_21[[#This Row],[WIN_OSE]]=0,('Summary Sheet'!$O$1)-('Summary Sheet'!$O$1*2%),-'Summary Sheet'!$O$1*(March_21[[#This Row],[BSP]]-1))</f>
        <v>1.96</v>
      </c>
    </row>
    <row r="3538" spans="1:15" x14ac:dyDescent="0.25">
      <c r="A3538">
        <v>181101327</v>
      </c>
      <c r="B3538" s="1" t="s">
        <v>16</v>
      </c>
      <c r="C3538" s="1" t="s">
        <v>3133</v>
      </c>
      <c r="D3538" s="1" t="s">
        <v>7047</v>
      </c>
      <c r="E3538" s="1" t="s">
        <v>20</v>
      </c>
      <c r="F3538" s="1" t="s">
        <v>13</v>
      </c>
      <c r="G3538" s="2">
        <v>44281</v>
      </c>
      <c r="H3538" s="3">
        <v>0.76944444444444449</v>
      </c>
      <c r="I3538">
        <v>37472868</v>
      </c>
      <c r="J3538">
        <v>2</v>
      </c>
      <c r="K3538" s="1" t="s">
        <v>344</v>
      </c>
      <c r="L3538">
        <v>1</v>
      </c>
      <c r="M3538" s="4">
        <v>4.0873714603346158</v>
      </c>
      <c r="N3538" s="5">
        <v>10349.040000000001</v>
      </c>
      <c r="O3538" s="5">
        <f>IF(March_21[[#This Row],[WIN_OSE]]=0,('Summary Sheet'!$O$1)-('Summary Sheet'!$O$1*2%),-'Summary Sheet'!$O$1*(March_21[[#This Row],[BSP]]-1))</f>
        <v>-6.1747429206692317</v>
      </c>
    </row>
    <row r="3539" spans="1:15" x14ac:dyDescent="0.25">
      <c r="A3539">
        <v>181101329</v>
      </c>
      <c r="B3539" s="1" t="s">
        <v>16</v>
      </c>
      <c r="C3539" s="1" t="s">
        <v>3133</v>
      </c>
      <c r="D3539" s="1" t="s">
        <v>7047</v>
      </c>
      <c r="E3539" s="1" t="s">
        <v>17</v>
      </c>
      <c r="F3539" s="1" t="s">
        <v>13</v>
      </c>
      <c r="G3539" s="2">
        <v>44281</v>
      </c>
      <c r="H3539" s="3">
        <v>0.77986111111111112</v>
      </c>
      <c r="I3539">
        <v>3787842</v>
      </c>
      <c r="J3539">
        <v>1</v>
      </c>
      <c r="K3539" s="1" t="s">
        <v>5430</v>
      </c>
      <c r="L3539">
        <v>0</v>
      </c>
      <c r="M3539" s="4">
        <v>3.2369926454604148</v>
      </c>
      <c r="N3539" s="5">
        <v>14761.58</v>
      </c>
      <c r="O3539" s="5">
        <f>IF(March_21[[#This Row],[WIN_OSE]]=0,('Summary Sheet'!$O$1)-('Summary Sheet'!$O$1*2%),-'Summary Sheet'!$O$1*(March_21[[#This Row],[BSP]]-1))</f>
        <v>1.96</v>
      </c>
    </row>
    <row r="3540" spans="1:15" x14ac:dyDescent="0.25">
      <c r="A3540">
        <v>181101331</v>
      </c>
      <c r="B3540" s="1" t="s">
        <v>16</v>
      </c>
      <c r="C3540" s="1" t="s">
        <v>3133</v>
      </c>
      <c r="D3540" s="1" t="s">
        <v>7047</v>
      </c>
      <c r="E3540" s="1" t="s">
        <v>17</v>
      </c>
      <c r="F3540" s="1" t="s">
        <v>13</v>
      </c>
      <c r="G3540" s="2">
        <v>44281</v>
      </c>
      <c r="H3540" s="3">
        <v>0.79027777777777775</v>
      </c>
      <c r="I3540">
        <v>38084835</v>
      </c>
      <c r="J3540">
        <v>3</v>
      </c>
      <c r="K3540" s="1" t="s">
        <v>6929</v>
      </c>
      <c r="L3540">
        <v>0</v>
      </c>
      <c r="M3540" s="4">
        <v>4.3</v>
      </c>
      <c r="N3540" s="5">
        <v>10205.26</v>
      </c>
      <c r="O3540" s="5">
        <f>IF(March_21[[#This Row],[WIN_OSE]]=0,('Summary Sheet'!$O$1)-('Summary Sheet'!$O$1*2%),-'Summary Sheet'!$O$1*(March_21[[#This Row],[BSP]]-1))</f>
        <v>1.96</v>
      </c>
    </row>
    <row r="3541" spans="1:15" x14ac:dyDescent="0.25">
      <c r="A3541">
        <v>181101333</v>
      </c>
      <c r="B3541" s="1" t="s">
        <v>16</v>
      </c>
      <c r="C3541" s="1" t="s">
        <v>3133</v>
      </c>
      <c r="D3541" s="1" t="s">
        <v>7047</v>
      </c>
      <c r="E3541" s="1" t="s">
        <v>17</v>
      </c>
      <c r="F3541" s="1" t="s">
        <v>13</v>
      </c>
      <c r="G3541" s="2">
        <v>44281</v>
      </c>
      <c r="H3541" s="3">
        <v>0.8041666666666667</v>
      </c>
      <c r="I3541">
        <v>38356809</v>
      </c>
      <c r="J3541">
        <v>6</v>
      </c>
      <c r="K3541" s="1" t="s">
        <v>1393</v>
      </c>
      <c r="L3541">
        <v>0</v>
      </c>
      <c r="M3541" s="4">
        <v>2.7669044970000001</v>
      </c>
      <c r="N3541" s="5">
        <v>23667.9</v>
      </c>
      <c r="O3541" s="5">
        <f>IF(March_21[[#This Row],[WIN_OSE]]=0,('Summary Sheet'!$O$1)-('Summary Sheet'!$O$1*2%),-'Summary Sheet'!$O$1*(March_21[[#This Row],[BSP]]-1))</f>
        <v>1.96</v>
      </c>
    </row>
    <row r="3542" spans="1:15" x14ac:dyDescent="0.25">
      <c r="A3542">
        <v>181101335</v>
      </c>
      <c r="B3542" s="1" t="s">
        <v>16</v>
      </c>
      <c r="C3542" s="1" t="s">
        <v>3133</v>
      </c>
      <c r="D3542" s="1" t="s">
        <v>7047</v>
      </c>
      <c r="E3542" s="1" t="s">
        <v>17</v>
      </c>
      <c r="F3542" s="1" t="s">
        <v>309</v>
      </c>
      <c r="G3542" s="2">
        <v>44281</v>
      </c>
      <c r="H3542" s="3">
        <v>0.81666666666666665</v>
      </c>
      <c r="I3542">
        <v>28182587</v>
      </c>
      <c r="J3542">
        <v>5</v>
      </c>
      <c r="K3542" s="1" t="s">
        <v>6992</v>
      </c>
      <c r="L3542">
        <v>0</v>
      </c>
      <c r="M3542" s="4">
        <v>2.4531688482065701</v>
      </c>
      <c r="N3542" s="5">
        <v>43302.06</v>
      </c>
      <c r="O3542" s="5">
        <f>IF(March_21[[#This Row],[WIN_OSE]]=0,('Summary Sheet'!$O$1)-('Summary Sheet'!$O$1*2%),-'Summary Sheet'!$O$1*(March_21[[#This Row],[BSP]]-1))</f>
        <v>1.96</v>
      </c>
    </row>
    <row r="3543" spans="1:15" x14ac:dyDescent="0.25">
      <c r="A3543">
        <v>181101337</v>
      </c>
      <c r="B3543" s="1" t="s">
        <v>16</v>
      </c>
      <c r="C3543" s="1" t="s">
        <v>3133</v>
      </c>
      <c r="D3543" s="1" t="s">
        <v>7047</v>
      </c>
      <c r="E3543" s="1" t="s">
        <v>17</v>
      </c>
      <c r="F3543" s="1" t="s">
        <v>309</v>
      </c>
      <c r="G3543" s="2">
        <v>44281</v>
      </c>
      <c r="H3543" s="3">
        <v>0.8305555555555556</v>
      </c>
      <c r="I3543">
        <v>38422773</v>
      </c>
      <c r="J3543">
        <v>4</v>
      </c>
      <c r="K3543" s="1" t="s">
        <v>6295</v>
      </c>
      <c r="L3543">
        <v>1</v>
      </c>
      <c r="M3543" s="4">
        <v>2.2428835027993044</v>
      </c>
      <c r="N3543" s="5">
        <v>49968.42</v>
      </c>
      <c r="O3543" s="5">
        <f>IF(March_21[[#This Row],[WIN_OSE]]=0,('Summary Sheet'!$O$1)-('Summary Sheet'!$O$1*2%),-'Summary Sheet'!$O$1*(March_21[[#This Row],[BSP]]-1))</f>
        <v>-2.4857670055986087</v>
      </c>
    </row>
    <row r="3544" spans="1:15" x14ac:dyDescent="0.25">
      <c r="A3544">
        <v>181101339</v>
      </c>
      <c r="B3544" s="1" t="s">
        <v>16</v>
      </c>
      <c r="C3544" s="1" t="s">
        <v>3133</v>
      </c>
      <c r="D3544" s="1" t="s">
        <v>7047</v>
      </c>
      <c r="E3544" s="1" t="s">
        <v>17</v>
      </c>
      <c r="F3544" s="1" t="s">
        <v>4353</v>
      </c>
      <c r="G3544" s="2">
        <v>44281</v>
      </c>
      <c r="H3544" s="3">
        <v>0.84513888888888888</v>
      </c>
      <c r="I3544">
        <v>22653368</v>
      </c>
      <c r="J3544">
        <v>5</v>
      </c>
      <c r="K3544" s="1" t="s">
        <v>3760</v>
      </c>
      <c r="L3544">
        <v>1</v>
      </c>
      <c r="M3544" s="4">
        <v>1.81</v>
      </c>
      <c r="N3544" s="5">
        <v>41775.5</v>
      </c>
      <c r="O3544" s="5">
        <f>IF(March_21[[#This Row],[WIN_OSE]]=0,('Summary Sheet'!$O$1)-('Summary Sheet'!$O$1*2%),-'Summary Sheet'!$O$1*(March_21[[#This Row],[BSP]]-1))</f>
        <v>-1.62</v>
      </c>
    </row>
    <row r="3545" spans="1:15" x14ac:dyDescent="0.25">
      <c r="A3545">
        <v>181101341</v>
      </c>
      <c r="B3545" s="1" t="s">
        <v>16</v>
      </c>
      <c r="C3545" s="1" t="s">
        <v>3133</v>
      </c>
      <c r="D3545" s="1" t="s">
        <v>7047</v>
      </c>
      <c r="E3545" s="1" t="s">
        <v>17</v>
      </c>
      <c r="F3545" s="1" t="s">
        <v>13</v>
      </c>
      <c r="G3545" s="2">
        <v>44281</v>
      </c>
      <c r="H3545" s="3">
        <v>0.85972222222222228</v>
      </c>
      <c r="I3545">
        <v>38623268</v>
      </c>
      <c r="J3545">
        <v>6</v>
      </c>
      <c r="K3545" s="1" t="s">
        <v>5474</v>
      </c>
      <c r="L3545">
        <v>0</v>
      </c>
      <c r="M3545" s="4">
        <v>2.7873925116740423</v>
      </c>
      <c r="N3545" s="5">
        <v>39629.86</v>
      </c>
      <c r="O3545" s="5">
        <f>IF(March_21[[#This Row],[WIN_OSE]]=0,('Summary Sheet'!$O$1)-('Summary Sheet'!$O$1*2%),-'Summary Sheet'!$O$1*(March_21[[#This Row],[BSP]]-1))</f>
        <v>1.96</v>
      </c>
    </row>
    <row r="3546" spans="1:15" x14ac:dyDescent="0.25">
      <c r="A3546">
        <v>181101343</v>
      </c>
      <c r="B3546" s="1" t="s">
        <v>16</v>
      </c>
      <c r="C3546" s="1" t="s">
        <v>3133</v>
      </c>
      <c r="D3546" s="1" t="s">
        <v>7047</v>
      </c>
      <c r="E3546" s="1" t="s">
        <v>17</v>
      </c>
      <c r="F3546" s="1" t="s">
        <v>13</v>
      </c>
      <c r="G3546" s="2">
        <v>44281</v>
      </c>
      <c r="H3546" s="3">
        <v>0.87083333333333335</v>
      </c>
      <c r="I3546">
        <v>36391397</v>
      </c>
      <c r="J3546">
        <v>6</v>
      </c>
      <c r="K3546" s="1" t="s">
        <v>617</v>
      </c>
      <c r="L3546">
        <v>0</v>
      </c>
      <c r="M3546" s="4">
        <v>3.8</v>
      </c>
      <c r="N3546" s="5">
        <v>21421.919999999998</v>
      </c>
      <c r="O3546" s="5">
        <f>IF(March_21[[#This Row],[WIN_OSE]]=0,('Summary Sheet'!$O$1)-('Summary Sheet'!$O$1*2%),-'Summary Sheet'!$O$1*(March_21[[#This Row],[BSP]]-1))</f>
        <v>1.96</v>
      </c>
    </row>
    <row r="3547" spans="1:15" x14ac:dyDescent="0.25">
      <c r="A3547">
        <v>181101345</v>
      </c>
      <c r="B3547" s="1" t="s">
        <v>16</v>
      </c>
      <c r="C3547" s="1" t="s">
        <v>3133</v>
      </c>
      <c r="D3547" s="1" t="s">
        <v>7047</v>
      </c>
      <c r="E3547" s="1" t="s">
        <v>17</v>
      </c>
      <c r="F3547" s="1" t="s">
        <v>309</v>
      </c>
      <c r="G3547" s="2">
        <v>44281</v>
      </c>
      <c r="H3547" s="3">
        <v>0.8833333333333333</v>
      </c>
      <c r="I3547">
        <v>35926206</v>
      </c>
      <c r="J3547">
        <v>1</v>
      </c>
      <c r="K3547" s="1" t="s">
        <v>4600</v>
      </c>
      <c r="L3547">
        <v>0</v>
      </c>
      <c r="M3547" s="4">
        <v>2.5320277898494767</v>
      </c>
      <c r="N3547" s="5">
        <v>41840.86</v>
      </c>
      <c r="O3547" s="5">
        <f>IF(March_21[[#This Row],[WIN_OSE]]=0,('Summary Sheet'!$O$1)-('Summary Sheet'!$O$1*2%),-'Summary Sheet'!$O$1*(March_21[[#This Row],[BSP]]-1))</f>
        <v>1.96</v>
      </c>
    </row>
    <row r="3548" spans="1:15" x14ac:dyDescent="0.25">
      <c r="A3548">
        <v>181101347</v>
      </c>
      <c r="B3548" s="1" t="s">
        <v>16</v>
      </c>
      <c r="C3548" s="1" t="s">
        <v>3133</v>
      </c>
      <c r="D3548" s="1" t="s">
        <v>7047</v>
      </c>
      <c r="E3548" s="1" t="s">
        <v>17</v>
      </c>
      <c r="F3548" s="1" t="s">
        <v>1050</v>
      </c>
      <c r="G3548" s="2">
        <v>44281</v>
      </c>
      <c r="H3548" s="3">
        <v>0.89444444444444449</v>
      </c>
      <c r="I3548">
        <v>38941991</v>
      </c>
      <c r="J3548">
        <v>1</v>
      </c>
      <c r="K3548" s="1" t="s">
        <v>1316</v>
      </c>
      <c r="L3548">
        <v>1</v>
      </c>
      <c r="M3548" s="4">
        <v>2.0636359022803483</v>
      </c>
      <c r="N3548" s="5">
        <v>72436.479999999996</v>
      </c>
      <c r="O3548" s="5">
        <f>IF(March_21[[#This Row],[WIN_OSE]]=0,('Summary Sheet'!$O$1)-('Summary Sheet'!$O$1*2%),-'Summary Sheet'!$O$1*(March_21[[#This Row],[BSP]]-1))</f>
        <v>-2.1272718045606966</v>
      </c>
    </row>
    <row r="3549" spans="1:15" x14ac:dyDescent="0.25">
      <c r="A3549">
        <v>181101384</v>
      </c>
      <c r="B3549" s="1" t="s">
        <v>16</v>
      </c>
      <c r="C3549" s="1" t="s">
        <v>5302</v>
      </c>
      <c r="D3549" s="1" t="s">
        <v>7047</v>
      </c>
      <c r="E3549" s="1" t="s">
        <v>32</v>
      </c>
      <c r="F3549" s="1" t="s">
        <v>54</v>
      </c>
      <c r="G3549" s="2">
        <v>44281</v>
      </c>
      <c r="H3549" s="3">
        <v>0.76180555555555551</v>
      </c>
      <c r="I3549">
        <v>25802182</v>
      </c>
      <c r="J3549">
        <v>3</v>
      </c>
      <c r="K3549" s="1" t="s">
        <v>6993</v>
      </c>
      <c r="L3549">
        <v>0</v>
      </c>
      <c r="M3549" s="4">
        <v>2.9624850295594527</v>
      </c>
      <c r="N3549" s="5">
        <v>18228.66</v>
      </c>
      <c r="O3549" s="5">
        <f>IF(March_21[[#This Row],[WIN_OSE]]=0,('Summary Sheet'!$O$1)-('Summary Sheet'!$O$1*2%),-'Summary Sheet'!$O$1*(March_21[[#This Row],[BSP]]-1))</f>
        <v>1.96</v>
      </c>
    </row>
    <row r="3550" spans="1:15" x14ac:dyDescent="0.25">
      <c r="A3550">
        <v>181101386</v>
      </c>
      <c r="B3550" s="1" t="s">
        <v>16</v>
      </c>
      <c r="C3550" s="1" t="s">
        <v>5302</v>
      </c>
      <c r="D3550" s="1" t="s">
        <v>7047</v>
      </c>
      <c r="E3550" s="1" t="s">
        <v>27</v>
      </c>
      <c r="F3550" s="1" t="s">
        <v>46</v>
      </c>
      <c r="G3550" s="2">
        <v>44281</v>
      </c>
      <c r="H3550" s="3">
        <v>0.7729166666666667</v>
      </c>
      <c r="I3550">
        <v>37810893</v>
      </c>
      <c r="J3550">
        <v>2</v>
      </c>
      <c r="K3550" s="1" t="s">
        <v>5735</v>
      </c>
      <c r="L3550">
        <v>0</v>
      </c>
      <c r="M3550" s="4">
        <v>3.6</v>
      </c>
      <c r="N3550" s="5">
        <v>9788.86</v>
      </c>
      <c r="O3550" s="5">
        <f>IF(March_21[[#This Row],[WIN_OSE]]=0,('Summary Sheet'!$O$1)-('Summary Sheet'!$O$1*2%),-'Summary Sheet'!$O$1*(March_21[[#This Row],[BSP]]-1))</f>
        <v>1.96</v>
      </c>
    </row>
    <row r="3551" spans="1:15" x14ac:dyDescent="0.25">
      <c r="A3551">
        <v>181101388</v>
      </c>
      <c r="B3551" s="1" t="s">
        <v>16</v>
      </c>
      <c r="C3551" s="1" t="s">
        <v>5302</v>
      </c>
      <c r="D3551" s="1" t="s">
        <v>7047</v>
      </c>
      <c r="E3551" s="1" t="s">
        <v>39</v>
      </c>
      <c r="F3551" s="1" t="s">
        <v>54</v>
      </c>
      <c r="G3551" s="2">
        <v>44281</v>
      </c>
      <c r="H3551" s="3">
        <v>0.78333333333333333</v>
      </c>
      <c r="I3551">
        <v>28787172</v>
      </c>
      <c r="J3551">
        <v>6</v>
      </c>
      <c r="K3551" s="1" t="s">
        <v>3541</v>
      </c>
      <c r="L3551">
        <v>0</v>
      </c>
      <c r="M3551" s="4">
        <v>2.1446594491930786</v>
      </c>
      <c r="N3551" s="5">
        <v>19049.62</v>
      </c>
      <c r="O3551" s="5">
        <f>IF(March_21[[#This Row],[WIN_OSE]]=0,('Summary Sheet'!$O$1)-('Summary Sheet'!$O$1*2%),-'Summary Sheet'!$O$1*(March_21[[#This Row],[BSP]]-1))</f>
        <v>1.96</v>
      </c>
    </row>
    <row r="3552" spans="1:15" x14ac:dyDescent="0.25">
      <c r="A3552">
        <v>181101390</v>
      </c>
      <c r="B3552" s="1" t="s">
        <v>16</v>
      </c>
      <c r="C3552" s="1" t="s">
        <v>5302</v>
      </c>
      <c r="D3552" s="1" t="s">
        <v>7047</v>
      </c>
      <c r="E3552" s="1" t="s">
        <v>48</v>
      </c>
      <c r="F3552" s="1" t="s">
        <v>54</v>
      </c>
      <c r="G3552" s="2">
        <v>44281</v>
      </c>
      <c r="H3552" s="3">
        <v>0.79652777777777772</v>
      </c>
      <c r="I3552">
        <v>37600371</v>
      </c>
      <c r="J3552">
        <v>2</v>
      </c>
      <c r="K3552" s="1" t="s">
        <v>1241</v>
      </c>
      <c r="L3552">
        <v>0</v>
      </c>
      <c r="M3552" s="4">
        <v>4.3</v>
      </c>
      <c r="N3552" s="5">
        <v>9399.06</v>
      </c>
      <c r="O3552" s="5">
        <f>IF(March_21[[#This Row],[WIN_OSE]]=0,('Summary Sheet'!$O$1)-('Summary Sheet'!$O$1*2%),-'Summary Sheet'!$O$1*(March_21[[#This Row],[BSP]]-1))</f>
        <v>1.96</v>
      </c>
    </row>
    <row r="3553" spans="1:15" x14ac:dyDescent="0.25">
      <c r="A3553">
        <v>181101392</v>
      </c>
      <c r="B3553" s="1" t="s">
        <v>16</v>
      </c>
      <c r="C3553" s="1" t="s">
        <v>5302</v>
      </c>
      <c r="D3553" s="1" t="s">
        <v>7047</v>
      </c>
      <c r="E3553" s="1" t="s">
        <v>289</v>
      </c>
      <c r="F3553" s="1" t="s">
        <v>18</v>
      </c>
      <c r="G3553" s="2">
        <v>44281</v>
      </c>
      <c r="H3553" s="3">
        <v>0.80833333333333335</v>
      </c>
      <c r="I3553">
        <v>25757738</v>
      </c>
      <c r="J3553">
        <v>3</v>
      </c>
      <c r="K3553" s="1" t="s">
        <v>6234</v>
      </c>
      <c r="L3553">
        <v>1</v>
      </c>
      <c r="M3553" s="4">
        <v>3.05</v>
      </c>
      <c r="N3553" s="5">
        <v>15288.82</v>
      </c>
      <c r="O3553" s="5">
        <f>IF(March_21[[#This Row],[WIN_OSE]]=0,('Summary Sheet'!$O$1)-('Summary Sheet'!$O$1*2%),-'Summary Sheet'!$O$1*(March_21[[#This Row],[BSP]]-1))</f>
        <v>-4.0999999999999996</v>
      </c>
    </row>
    <row r="3554" spans="1:15" x14ac:dyDescent="0.25">
      <c r="A3554">
        <v>181101394</v>
      </c>
      <c r="B3554" s="1" t="s">
        <v>16</v>
      </c>
      <c r="C3554" s="1" t="s">
        <v>5302</v>
      </c>
      <c r="D3554" s="1" t="s">
        <v>7047</v>
      </c>
      <c r="E3554" s="1" t="s">
        <v>178</v>
      </c>
      <c r="F3554" s="1" t="s">
        <v>54</v>
      </c>
      <c r="G3554" s="2">
        <v>44281</v>
      </c>
      <c r="H3554" s="3">
        <v>0.82222222222222219</v>
      </c>
      <c r="I3554">
        <v>37460414</v>
      </c>
      <c r="J3554">
        <v>6</v>
      </c>
      <c r="K3554" s="1" t="s">
        <v>6230</v>
      </c>
      <c r="L3554">
        <v>0</v>
      </c>
      <c r="M3554" s="4">
        <v>2.6845242913118277</v>
      </c>
      <c r="N3554" s="5">
        <v>27545.32</v>
      </c>
      <c r="O3554" s="5">
        <f>IF(March_21[[#This Row],[WIN_OSE]]=0,('Summary Sheet'!$O$1)-('Summary Sheet'!$O$1*2%),-'Summary Sheet'!$O$1*(March_21[[#This Row],[BSP]]-1))</f>
        <v>1.96</v>
      </c>
    </row>
    <row r="3555" spans="1:15" x14ac:dyDescent="0.25">
      <c r="A3555">
        <v>181101396</v>
      </c>
      <c r="B3555" s="1" t="s">
        <v>16</v>
      </c>
      <c r="C3555" s="1" t="s">
        <v>5302</v>
      </c>
      <c r="D3555" s="1" t="s">
        <v>7047</v>
      </c>
      <c r="E3555" s="1" t="s">
        <v>32</v>
      </c>
      <c r="F3555" s="1" t="s">
        <v>54</v>
      </c>
      <c r="G3555" s="2">
        <v>44281</v>
      </c>
      <c r="H3555" s="3">
        <v>0.8354166666666667</v>
      </c>
      <c r="I3555">
        <v>38942160</v>
      </c>
      <c r="J3555">
        <v>4</v>
      </c>
      <c r="K3555" s="1" t="s">
        <v>6994</v>
      </c>
      <c r="L3555">
        <v>0</v>
      </c>
      <c r="M3555" s="4">
        <v>4.2</v>
      </c>
      <c r="N3555" s="5">
        <v>14204.48</v>
      </c>
      <c r="O3555" s="5">
        <f>IF(March_21[[#This Row],[WIN_OSE]]=0,('Summary Sheet'!$O$1)-('Summary Sheet'!$O$1*2%),-'Summary Sheet'!$O$1*(March_21[[#This Row],[BSP]]-1))</f>
        <v>1.96</v>
      </c>
    </row>
    <row r="3556" spans="1:15" x14ac:dyDescent="0.25">
      <c r="A3556">
        <v>181101398</v>
      </c>
      <c r="B3556" s="1" t="s">
        <v>16</v>
      </c>
      <c r="C3556" s="1" t="s">
        <v>5302</v>
      </c>
      <c r="D3556" s="1" t="s">
        <v>7047</v>
      </c>
      <c r="E3556" s="1" t="s">
        <v>48</v>
      </c>
      <c r="F3556" s="1" t="s">
        <v>54</v>
      </c>
      <c r="G3556" s="2">
        <v>44281</v>
      </c>
      <c r="H3556" s="3">
        <v>0.84930555555555554</v>
      </c>
      <c r="I3556">
        <v>38438559</v>
      </c>
      <c r="J3556">
        <v>6</v>
      </c>
      <c r="K3556" s="1" t="s">
        <v>115</v>
      </c>
      <c r="L3556">
        <v>0</v>
      </c>
      <c r="M3556" s="4">
        <v>2.9197392255126768</v>
      </c>
      <c r="N3556" s="5">
        <v>32326.06</v>
      </c>
      <c r="O3556" s="5">
        <f>IF(March_21[[#This Row],[WIN_OSE]]=0,('Summary Sheet'!$O$1)-('Summary Sheet'!$O$1*2%),-'Summary Sheet'!$O$1*(March_21[[#This Row],[BSP]]-1))</f>
        <v>1.96</v>
      </c>
    </row>
    <row r="3557" spans="1:15" x14ac:dyDescent="0.25">
      <c r="A3557">
        <v>181101400</v>
      </c>
      <c r="B3557" s="1" t="s">
        <v>16</v>
      </c>
      <c r="C3557" s="1" t="s">
        <v>5302</v>
      </c>
      <c r="D3557" s="1" t="s">
        <v>7047</v>
      </c>
      <c r="E3557" s="1" t="s">
        <v>45</v>
      </c>
      <c r="F3557" s="1" t="s">
        <v>46</v>
      </c>
      <c r="G3557" s="2">
        <v>44281</v>
      </c>
      <c r="H3557" s="3">
        <v>0.86319444444444449</v>
      </c>
      <c r="I3557">
        <v>37339503</v>
      </c>
      <c r="J3557">
        <v>5</v>
      </c>
      <c r="K3557" s="1" t="s">
        <v>5054</v>
      </c>
      <c r="L3557">
        <v>0</v>
      </c>
      <c r="M3557" s="4">
        <v>2.8</v>
      </c>
      <c r="N3557" s="5">
        <v>26019.74</v>
      </c>
      <c r="O3557" s="5">
        <f>IF(March_21[[#This Row],[WIN_OSE]]=0,('Summary Sheet'!$O$1)-('Summary Sheet'!$O$1*2%),-'Summary Sheet'!$O$1*(March_21[[#This Row],[BSP]]-1))</f>
        <v>1.96</v>
      </c>
    </row>
    <row r="3558" spans="1:15" x14ac:dyDescent="0.25">
      <c r="A3558">
        <v>181101402</v>
      </c>
      <c r="B3558" s="1" t="s">
        <v>16</v>
      </c>
      <c r="C3558" s="1" t="s">
        <v>5302</v>
      </c>
      <c r="D3558" s="1" t="s">
        <v>7047</v>
      </c>
      <c r="E3558" s="1" t="s">
        <v>289</v>
      </c>
      <c r="F3558" s="1" t="s">
        <v>18</v>
      </c>
      <c r="G3558" s="2">
        <v>44281</v>
      </c>
      <c r="H3558" s="3">
        <v>0.87638888888888888</v>
      </c>
      <c r="I3558">
        <v>35825400</v>
      </c>
      <c r="J3558">
        <v>6</v>
      </c>
      <c r="K3558" s="1" t="s">
        <v>6236</v>
      </c>
      <c r="L3558">
        <v>0</v>
      </c>
      <c r="M3558" s="4">
        <v>2.6875312758689867</v>
      </c>
      <c r="N3558" s="5">
        <v>19779.72</v>
      </c>
      <c r="O3558" s="5">
        <f>IF(March_21[[#This Row],[WIN_OSE]]=0,('Summary Sheet'!$O$1)-('Summary Sheet'!$O$1*2%),-'Summary Sheet'!$O$1*(March_21[[#This Row],[BSP]]-1))</f>
        <v>1.96</v>
      </c>
    </row>
    <row r="3559" spans="1:15" x14ac:dyDescent="0.25">
      <c r="A3559">
        <v>181101404</v>
      </c>
      <c r="B3559" s="1" t="s">
        <v>16</v>
      </c>
      <c r="C3559" s="1" t="s">
        <v>5302</v>
      </c>
      <c r="D3559" s="1" t="s">
        <v>7047</v>
      </c>
      <c r="E3559" s="1" t="s">
        <v>20</v>
      </c>
      <c r="F3559" s="1" t="s">
        <v>54</v>
      </c>
      <c r="G3559" s="2">
        <v>44281</v>
      </c>
      <c r="H3559" s="3">
        <v>0.88749999999999996</v>
      </c>
      <c r="I3559">
        <v>37731057</v>
      </c>
      <c r="J3559">
        <v>1</v>
      </c>
      <c r="K3559" s="1" t="s">
        <v>5543</v>
      </c>
      <c r="L3559">
        <v>1</v>
      </c>
      <c r="M3559" s="4">
        <v>3.1092926924732449</v>
      </c>
      <c r="N3559" s="5">
        <v>13160.6</v>
      </c>
      <c r="O3559" s="5">
        <f>IF(March_21[[#This Row],[WIN_OSE]]=0,('Summary Sheet'!$O$1)-('Summary Sheet'!$O$1*2%),-'Summary Sheet'!$O$1*(March_21[[#This Row],[BSP]]-1))</f>
        <v>-4.2185853849464898</v>
      </c>
    </row>
    <row r="3560" spans="1:15" x14ac:dyDescent="0.25">
      <c r="A3560">
        <v>181101982</v>
      </c>
      <c r="B3560" s="1" t="s">
        <v>19</v>
      </c>
      <c r="C3560" s="1" t="s">
        <v>3129</v>
      </c>
      <c r="D3560" s="1" t="s">
        <v>7047</v>
      </c>
      <c r="E3560" s="1" t="s">
        <v>32</v>
      </c>
      <c r="F3560" s="1" t="s">
        <v>54</v>
      </c>
      <c r="G3560" s="2">
        <v>44281</v>
      </c>
      <c r="H3560" s="3">
        <v>0.58611111111111114</v>
      </c>
      <c r="I3560">
        <v>38843648</v>
      </c>
      <c r="J3560">
        <v>4</v>
      </c>
      <c r="K3560" s="1" t="s">
        <v>6888</v>
      </c>
      <c r="L3560">
        <v>0</v>
      </c>
      <c r="M3560" s="4">
        <v>3.3818074791491379</v>
      </c>
      <c r="N3560" s="5">
        <v>7663.84</v>
      </c>
      <c r="O3560" s="5">
        <f>IF(March_21[[#This Row],[WIN_OSE]]=0,('Summary Sheet'!$O$1)-('Summary Sheet'!$O$1*2%),-'Summary Sheet'!$O$1*(March_21[[#This Row],[BSP]]-1))</f>
        <v>1.96</v>
      </c>
    </row>
    <row r="3561" spans="1:15" x14ac:dyDescent="0.25">
      <c r="A3561">
        <v>181101984</v>
      </c>
      <c r="B3561" s="1" t="s">
        <v>19</v>
      </c>
      <c r="C3561" s="1" t="s">
        <v>3129</v>
      </c>
      <c r="D3561" s="1" t="s">
        <v>7047</v>
      </c>
      <c r="E3561" s="1" t="s">
        <v>48</v>
      </c>
      <c r="F3561" s="1" t="s">
        <v>54</v>
      </c>
      <c r="G3561" s="2">
        <v>44281</v>
      </c>
      <c r="H3561" s="3">
        <v>0.59652777777777777</v>
      </c>
      <c r="I3561">
        <v>38482013</v>
      </c>
      <c r="J3561">
        <v>2</v>
      </c>
      <c r="K3561" s="1" t="s">
        <v>4891</v>
      </c>
      <c r="L3561">
        <v>0</v>
      </c>
      <c r="M3561" s="4">
        <v>2.7110474841909911</v>
      </c>
      <c r="N3561" s="5">
        <v>15360.8</v>
      </c>
      <c r="O3561" s="5">
        <f>IF(March_21[[#This Row],[WIN_OSE]]=0,('Summary Sheet'!$O$1)-('Summary Sheet'!$O$1*2%),-'Summary Sheet'!$O$1*(March_21[[#This Row],[BSP]]-1))</f>
        <v>1.96</v>
      </c>
    </row>
    <row r="3562" spans="1:15" x14ac:dyDescent="0.25">
      <c r="A3562">
        <v>181101986</v>
      </c>
      <c r="B3562" s="1" t="s">
        <v>19</v>
      </c>
      <c r="C3562" s="1" t="s">
        <v>3129</v>
      </c>
      <c r="D3562" s="1" t="s">
        <v>7047</v>
      </c>
      <c r="E3562" s="1" t="s">
        <v>39</v>
      </c>
      <c r="F3562" s="1" t="s">
        <v>54</v>
      </c>
      <c r="G3562" s="2">
        <v>44281</v>
      </c>
      <c r="H3562" s="3">
        <v>0.60833333333333328</v>
      </c>
      <c r="I3562">
        <v>38952071</v>
      </c>
      <c r="J3562">
        <v>2</v>
      </c>
      <c r="K3562" s="1" t="s">
        <v>6995</v>
      </c>
      <c r="L3562">
        <v>1</v>
      </c>
      <c r="M3562" s="4">
        <v>2.56</v>
      </c>
      <c r="N3562" s="5">
        <v>12412.04</v>
      </c>
      <c r="O3562" s="5">
        <f>IF(March_21[[#This Row],[WIN_OSE]]=0,('Summary Sheet'!$O$1)-('Summary Sheet'!$O$1*2%),-'Summary Sheet'!$O$1*(March_21[[#This Row],[BSP]]-1))</f>
        <v>-3.12</v>
      </c>
    </row>
    <row r="3563" spans="1:15" x14ac:dyDescent="0.25">
      <c r="A3563">
        <v>181101988</v>
      </c>
      <c r="B3563" s="1" t="s">
        <v>19</v>
      </c>
      <c r="C3563" s="1" t="s">
        <v>3129</v>
      </c>
      <c r="D3563" s="1" t="s">
        <v>7047</v>
      </c>
      <c r="E3563" s="1" t="s">
        <v>30</v>
      </c>
      <c r="F3563" s="1" t="s">
        <v>54</v>
      </c>
      <c r="G3563" s="2">
        <v>44281</v>
      </c>
      <c r="H3563" s="3">
        <v>0.62083333333333335</v>
      </c>
      <c r="I3563">
        <v>38874890</v>
      </c>
      <c r="J3563">
        <v>5</v>
      </c>
      <c r="K3563" s="1" t="s">
        <v>6733</v>
      </c>
      <c r="L3563">
        <v>1</v>
      </c>
      <c r="M3563" s="4">
        <v>4.0911080650000002</v>
      </c>
      <c r="N3563" s="5">
        <v>8244.7000000000007</v>
      </c>
      <c r="O3563" s="5">
        <f>IF(March_21[[#This Row],[WIN_OSE]]=0,('Summary Sheet'!$O$1)-('Summary Sheet'!$O$1*2%),-'Summary Sheet'!$O$1*(March_21[[#This Row],[BSP]]-1))</f>
        <v>-6.1822161300000005</v>
      </c>
    </row>
    <row r="3564" spans="1:15" x14ac:dyDescent="0.25">
      <c r="A3564">
        <v>181101990</v>
      </c>
      <c r="B3564" s="1" t="s">
        <v>19</v>
      </c>
      <c r="C3564" s="1" t="s">
        <v>3129</v>
      </c>
      <c r="D3564" s="1" t="s">
        <v>7047</v>
      </c>
      <c r="E3564" s="1" t="s">
        <v>48</v>
      </c>
      <c r="F3564" s="1" t="s">
        <v>54</v>
      </c>
      <c r="G3564" s="2">
        <v>44281</v>
      </c>
      <c r="H3564" s="3">
        <v>0.63124999999999998</v>
      </c>
      <c r="I3564">
        <v>31219847</v>
      </c>
      <c r="J3564">
        <v>1</v>
      </c>
      <c r="K3564" s="1" t="s">
        <v>4416</v>
      </c>
      <c r="L3564">
        <v>1</v>
      </c>
      <c r="M3564" s="4">
        <v>2.3522379063022161</v>
      </c>
      <c r="N3564" s="5">
        <v>16457.419999999998</v>
      </c>
      <c r="O3564" s="5">
        <f>IF(March_21[[#This Row],[WIN_OSE]]=0,('Summary Sheet'!$O$1)-('Summary Sheet'!$O$1*2%),-'Summary Sheet'!$O$1*(March_21[[#This Row],[BSP]]-1))</f>
        <v>-2.7044758126044322</v>
      </c>
    </row>
    <row r="3565" spans="1:15" x14ac:dyDescent="0.25">
      <c r="A3565">
        <v>181101992</v>
      </c>
      <c r="B3565" s="1" t="s">
        <v>19</v>
      </c>
      <c r="C3565" s="1" t="s">
        <v>3129</v>
      </c>
      <c r="D3565" s="1" t="s">
        <v>7047</v>
      </c>
      <c r="E3565" s="1" t="s">
        <v>39</v>
      </c>
      <c r="F3565" s="1" t="s">
        <v>54</v>
      </c>
      <c r="G3565" s="2">
        <v>44281</v>
      </c>
      <c r="H3565" s="3">
        <v>0.6430555555555556</v>
      </c>
      <c r="I3565">
        <v>38210172</v>
      </c>
      <c r="J3565">
        <v>1</v>
      </c>
      <c r="K3565" s="1" t="s">
        <v>285</v>
      </c>
      <c r="L3565">
        <v>0</v>
      </c>
      <c r="M3565" s="4">
        <v>4</v>
      </c>
      <c r="N3565" s="5">
        <v>12601.5</v>
      </c>
      <c r="O3565" s="5">
        <f>IF(March_21[[#This Row],[WIN_OSE]]=0,('Summary Sheet'!$O$1)-('Summary Sheet'!$O$1*2%),-'Summary Sheet'!$O$1*(March_21[[#This Row],[BSP]]-1))</f>
        <v>1.96</v>
      </c>
    </row>
    <row r="3566" spans="1:15" x14ac:dyDescent="0.25">
      <c r="A3566">
        <v>181101994</v>
      </c>
      <c r="B3566" s="1" t="s">
        <v>19</v>
      </c>
      <c r="C3566" s="1" t="s">
        <v>3129</v>
      </c>
      <c r="D3566" s="1" t="s">
        <v>7047</v>
      </c>
      <c r="E3566" s="1" t="s">
        <v>47</v>
      </c>
      <c r="F3566" s="1" t="s">
        <v>54</v>
      </c>
      <c r="G3566" s="2">
        <v>44281</v>
      </c>
      <c r="H3566" s="3">
        <v>0.65555555555555556</v>
      </c>
      <c r="I3566">
        <v>37630841</v>
      </c>
      <c r="J3566">
        <v>3</v>
      </c>
      <c r="K3566" s="1" t="s">
        <v>4687</v>
      </c>
      <c r="L3566">
        <v>0</v>
      </c>
      <c r="M3566" s="4">
        <v>3.2704086706330959</v>
      </c>
      <c r="N3566" s="5">
        <v>12326.56</v>
      </c>
      <c r="O3566" s="5">
        <f>IF(March_21[[#This Row],[WIN_OSE]]=0,('Summary Sheet'!$O$1)-('Summary Sheet'!$O$1*2%),-'Summary Sheet'!$O$1*(March_21[[#This Row],[BSP]]-1))</f>
        <v>1.96</v>
      </c>
    </row>
    <row r="3567" spans="1:15" x14ac:dyDescent="0.25">
      <c r="A3567">
        <v>181101996</v>
      </c>
      <c r="B3567" s="1" t="s">
        <v>19</v>
      </c>
      <c r="C3567" s="1" t="s">
        <v>3129</v>
      </c>
      <c r="D3567" s="1" t="s">
        <v>7047</v>
      </c>
      <c r="E3567" s="1" t="s">
        <v>48</v>
      </c>
      <c r="F3567" s="1" t="s">
        <v>54</v>
      </c>
      <c r="G3567" s="2">
        <v>44281</v>
      </c>
      <c r="H3567" s="3">
        <v>0.6694444444444444</v>
      </c>
      <c r="I3567">
        <v>21202051</v>
      </c>
      <c r="J3567">
        <v>4</v>
      </c>
      <c r="K3567" s="1" t="s">
        <v>4377</v>
      </c>
      <c r="L3567">
        <v>0</v>
      </c>
      <c r="M3567" s="4">
        <v>2.468786819</v>
      </c>
      <c r="N3567" s="5">
        <v>14106.64</v>
      </c>
      <c r="O3567" s="5">
        <f>IF(March_21[[#This Row],[WIN_OSE]]=0,('Summary Sheet'!$O$1)-('Summary Sheet'!$O$1*2%),-'Summary Sheet'!$O$1*(March_21[[#This Row],[BSP]]-1))</f>
        <v>1.96</v>
      </c>
    </row>
    <row r="3568" spans="1:15" x14ac:dyDescent="0.25">
      <c r="A3568">
        <v>181101998</v>
      </c>
      <c r="B3568" s="1" t="s">
        <v>19</v>
      </c>
      <c r="C3568" s="1" t="s">
        <v>3129</v>
      </c>
      <c r="D3568" s="1" t="s">
        <v>7047</v>
      </c>
      <c r="E3568" s="1" t="s">
        <v>30</v>
      </c>
      <c r="F3568" s="1" t="s">
        <v>54</v>
      </c>
      <c r="G3568" s="2">
        <v>44281</v>
      </c>
      <c r="H3568" s="3">
        <v>0.68263888888888891</v>
      </c>
      <c r="I3568">
        <v>38634312</v>
      </c>
      <c r="J3568">
        <v>2</v>
      </c>
      <c r="K3568" s="1" t="s">
        <v>855</v>
      </c>
      <c r="L3568">
        <v>0</v>
      </c>
      <c r="M3568" s="4">
        <v>2.8847543596954708</v>
      </c>
      <c r="N3568" s="5">
        <v>14648.44</v>
      </c>
      <c r="O3568" s="5">
        <f>IF(March_21[[#This Row],[WIN_OSE]]=0,('Summary Sheet'!$O$1)-('Summary Sheet'!$O$1*2%),-'Summary Sheet'!$O$1*(March_21[[#This Row],[BSP]]-1))</f>
        <v>1.96</v>
      </c>
    </row>
    <row r="3569" spans="1:15" x14ac:dyDescent="0.25">
      <c r="A3569">
        <v>181102000</v>
      </c>
      <c r="B3569" s="1" t="s">
        <v>19</v>
      </c>
      <c r="C3569" s="1" t="s">
        <v>3129</v>
      </c>
      <c r="D3569" s="1" t="s">
        <v>7047</v>
      </c>
      <c r="E3569" s="1" t="s">
        <v>43</v>
      </c>
      <c r="F3569" s="1" t="s">
        <v>54</v>
      </c>
      <c r="G3569" s="2">
        <v>44281</v>
      </c>
      <c r="H3569" s="3">
        <v>0.69652777777777775</v>
      </c>
      <c r="I3569">
        <v>38182371</v>
      </c>
      <c r="J3569">
        <v>6</v>
      </c>
      <c r="K3569" s="1" t="s">
        <v>5269</v>
      </c>
      <c r="L3569">
        <v>0</v>
      </c>
      <c r="M3569" s="4">
        <v>2.6747995375322438</v>
      </c>
      <c r="N3569" s="5">
        <v>16656.939999999999</v>
      </c>
      <c r="O3569" s="5">
        <f>IF(March_21[[#This Row],[WIN_OSE]]=0,('Summary Sheet'!$O$1)-('Summary Sheet'!$O$1*2%),-'Summary Sheet'!$O$1*(March_21[[#This Row],[BSP]]-1))</f>
        <v>1.96</v>
      </c>
    </row>
    <row r="3570" spans="1:15" x14ac:dyDescent="0.25">
      <c r="A3570">
        <v>181102002</v>
      </c>
      <c r="B3570" s="1" t="s">
        <v>19</v>
      </c>
      <c r="C3570" s="1" t="s">
        <v>3129</v>
      </c>
      <c r="D3570" s="1" t="s">
        <v>7047</v>
      </c>
      <c r="E3570" s="1" t="s">
        <v>48</v>
      </c>
      <c r="F3570" s="1" t="s">
        <v>54</v>
      </c>
      <c r="G3570" s="2">
        <v>44281</v>
      </c>
      <c r="H3570" s="3">
        <v>0.7104166666666667</v>
      </c>
      <c r="I3570">
        <v>35842216</v>
      </c>
      <c r="J3570">
        <v>3</v>
      </c>
      <c r="K3570" s="1" t="s">
        <v>5183</v>
      </c>
      <c r="L3570">
        <v>1</v>
      </c>
      <c r="M3570" s="4">
        <v>4.5</v>
      </c>
      <c r="N3570" s="5">
        <v>6189.84</v>
      </c>
      <c r="O3570" s="5">
        <f>IF(March_21[[#This Row],[WIN_OSE]]=0,('Summary Sheet'!$O$1)-('Summary Sheet'!$O$1*2%),-'Summary Sheet'!$O$1*(March_21[[#This Row],[BSP]]-1))</f>
        <v>-7</v>
      </c>
    </row>
    <row r="3571" spans="1:15" x14ac:dyDescent="0.25">
      <c r="A3571">
        <v>181102004</v>
      </c>
      <c r="B3571" s="1" t="s">
        <v>19</v>
      </c>
      <c r="C3571" s="1" t="s">
        <v>3129</v>
      </c>
      <c r="D3571" s="1" t="s">
        <v>7047</v>
      </c>
      <c r="E3571" s="1" t="s">
        <v>24</v>
      </c>
      <c r="F3571" s="1" t="s">
        <v>54</v>
      </c>
      <c r="G3571" s="2">
        <v>44281</v>
      </c>
      <c r="H3571" s="3">
        <v>0.72361111111111109</v>
      </c>
      <c r="I3571">
        <v>28607596</v>
      </c>
      <c r="J3571">
        <v>3</v>
      </c>
      <c r="K3571" s="1" t="s">
        <v>4973</v>
      </c>
      <c r="L3571">
        <v>0</v>
      </c>
      <c r="M3571" s="4">
        <v>2.42</v>
      </c>
      <c r="N3571" s="5">
        <v>7938.34</v>
      </c>
      <c r="O3571" s="5">
        <f>IF(March_21[[#This Row],[WIN_OSE]]=0,('Summary Sheet'!$O$1)-('Summary Sheet'!$O$1*2%),-'Summary Sheet'!$O$1*(March_21[[#This Row],[BSP]]-1))</f>
        <v>1.96</v>
      </c>
    </row>
    <row r="3572" spans="1:15" x14ac:dyDescent="0.25">
      <c r="A3572">
        <v>181129915</v>
      </c>
      <c r="B3572" s="1" t="s">
        <v>19</v>
      </c>
      <c r="C3572" s="1" t="s">
        <v>3135</v>
      </c>
      <c r="D3572" s="1" t="s">
        <v>7048</v>
      </c>
      <c r="E3572" s="1" t="s">
        <v>27</v>
      </c>
      <c r="F3572" s="1" t="s">
        <v>50</v>
      </c>
      <c r="G3572" s="2">
        <v>44282</v>
      </c>
      <c r="H3572" s="3">
        <v>0.46250000000000002</v>
      </c>
      <c r="I3572">
        <v>37306495</v>
      </c>
      <c r="J3572">
        <v>6</v>
      </c>
      <c r="K3572" s="1" t="s">
        <v>1014</v>
      </c>
      <c r="L3572">
        <v>1</v>
      </c>
      <c r="M3572" s="4">
        <v>3.2722450090000001</v>
      </c>
      <c r="N3572" s="5">
        <v>10583.54</v>
      </c>
      <c r="O3572" s="5">
        <f>IF(March_21[[#This Row],[WIN_OSE]]=0,('Summary Sheet'!$O$1)-('Summary Sheet'!$O$1*2%),-'Summary Sheet'!$O$1*(March_21[[#This Row],[BSP]]-1))</f>
        <v>-4.5444900180000003</v>
      </c>
    </row>
    <row r="3573" spans="1:15" x14ac:dyDescent="0.25">
      <c r="A3573">
        <v>181129917</v>
      </c>
      <c r="B3573" s="1" t="s">
        <v>19</v>
      </c>
      <c r="C3573" s="1" t="s">
        <v>3135</v>
      </c>
      <c r="D3573" s="1" t="s">
        <v>7048</v>
      </c>
      <c r="E3573" s="1" t="s">
        <v>43</v>
      </c>
      <c r="F3573" s="1" t="s">
        <v>54</v>
      </c>
      <c r="G3573" s="2">
        <v>44282</v>
      </c>
      <c r="H3573" s="3">
        <v>0.47291666666666665</v>
      </c>
      <c r="I3573">
        <v>37770762</v>
      </c>
      <c r="J3573">
        <v>1</v>
      </c>
      <c r="K3573" s="1" t="s">
        <v>6516</v>
      </c>
      <c r="L3573">
        <v>1</v>
      </c>
      <c r="M3573" s="4">
        <v>3.7489314180000002</v>
      </c>
      <c r="N3573" s="5">
        <v>6833</v>
      </c>
      <c r="O3573" s="5">
        <f>IF(March_21[[#This Row],[WIN_OSE]]=0,('Summary Sheet'!$O$1)-('Summary Sheet'!$O$1*2%),-'Summary Sheet'!$O$1*(March_21[[#This Row],[BSP]]-1))</f>
        <v>-5.4978628360000004</v>
      </c>
    </row>
    <row r="3574" spans="1:15" x14ac:dyDescent="0.25">
      <c r="A3574">
        <v>181129919</v>
      </c>
      <c r="B3574" s="1" t="s">
        <v>19</v>
      </c>
      <c r="C3574" s="1" t="s">
        <v>3135</v>
      </c>
      <c r="D3574" s="1" t="s">
        <v>7048</v>
      </c>
      <c r="E3574" s="1" t="s">
        <v>24</v>
      </c>
      <c r="F3574" s="1" t="s">
        <v>54</v>
      </c>
      <c r="G3574" s="2">
        <v>44282</v>
      </c>
      <c r="H3574" s="3">
        <v>0.48333333333333334</v>
      </c>
      <c r="I3574">
        <v>38457867</v>
      </c>
      <c r="J3574">
        <v>5</v>
      </c>
      <c r="K3574" s="1" t="s">
        <v>5323</v>
      </c>
      <c r="L3574">
        <v>1</v>
      </c>
      <c r="M3574" s="4">
        <v>3.45</v>
      </c>
      <c r="N3574" s="5">
        <v>9024.2800000000007</v>
      </c>
      <c r="O3574" s="5">
        <f>IF(March_21[[#This Row],[WIN_OSE]]=0,('Summary Sheet'!$O$1)-('Summary Sheet'!$O$1*2%),-'Summary Sheet'!$O$1*(March_21[[#This Row],[BSP]]-1))</f>
        <v>-4.9000000000000004</v>
      </c>
    </row>
    <row r="3575" spans="1:15" x14ac:dyDescent="0.25">
      <c r="A3575">
        <v>181129921</v>
      </c>
      <c r="B3575" s="1" t="s">
        <v>19</v>
      </c>
      <c r="C3575" s="1" t="s">
        <v>3135</v>
      </c>
      <c r="D3575" s="1" t="s">
        <v>7048</v>
      </c>
      <c r="E3575" s="1" t="s">
        <v>75</v>
      </c>
      <c r="F3575" s="1" t="s">
        <v>50</v>
      </c>
      <c r="G3575" s="2">
        <v>44282</v>
      </c>
      <c r="H3575" s="3">
        <v>0.49375000000000002</v>
      </c>
      <c r="I3575">
        <v>38951890</v>
      </c>
      <c r="J3575">
        <v>3</v>
      </c>
      <c r="K3575" s="1" t="s">
        <v>5271</v>
      </c>
      <c r="L3575">
        <v>0</v>
      </c>
      <c r="M3575" s="4">
        <v>3.05</v>
      </c>
      <c r="N3575" s="5">
        <v>8154.72</v>
      </c>
      <c r="O3575" s="5">
        <f>IF(March_21[[#This Row],[WIN_OSE]]=0,('Summary Sheet'!$O$1)-('Summary Sheet'!$O$1*2%),-'Summary Sheet'!$O$1*(March_21[[#This Row],[BSP]]-1))</f>
        <v>1.96</v>
      </c>
    </row>
    <row r="3576" spans="1:15" x14ac:dyDescent="0.25">
      <c r="A3576">
        <v>181129923</v>
      </c>
      <c r="B3576" s="1" t="s">
        <v>19</v>
      </c>
      <c r="C3576" s="1" t="s">
        <v>3135</v>
      </c>
      <c r="D3576" s="1" t="s">
        <v>7048</v>
      </c>
      <c r="E3576" s="1" t="s">
        <v>32</v>
      </c>
      <c r="F3576" s="1" t="s">
        <v>54</v>
      </c>
      <c r="G3576" s="2">
        <v>44282</v>
      </c>
      <c r="H3576" s="3">
        <v>0.50416666666666665</v>
      </c>
      <c r="I3576">
        <v>23008259</v>
      </c>
      <c r="J3576">
        <v>1</v>
      </c>
      <c r="K3576" s="1" t="s">
        <v>6996</v>
      </c>
      <c r="L3576">
        <v>0</v>
      </c>
      <c r="M3576" s="4">
        <v>2.84</v>
      </c>
      <c r="N3576" s="5">
        <v>22839.599999999999</v>
      </c>
      <c r="O3576" s="5">
        <f>IF(March_21[[#This Row],[WIN_OSE]]=0,('Summary Sheet'!$O$1)-('Summary Sheet'!$O$1*2%),-'Summary Sheet'!$O$1*(March_21[[#This Row],[BSP]]-1))</f>
        <v>1.96</v>
      </c>
    </row>
    <row r="3577" spans="1:15" x14ac:dyDescent="0.25">
      <c r="A3577">
        <v>181129925</v>
      </c>
      <c r="B3577" s="1" t="s">
        <v>19</v>
      </c>
      <c r="C3577" s="1" t="s">
        <v>3135</v>
      </c>
      <c r="D3577" s="1" t="s">
        <v>7048</v>
      </c>
      <c r="E3577" s="1" t="s">
        <v>45</v>
      </c>
      <c r="F3577" s="1" t="s">
        <v>50</v>
      </c>
      <c r="G3577" s="2">
        <v>44282</v>
      </c>
      <c r="H3577" s="3">
        <v>0.51458333333333328</v>
      </c>
      <c r="I3577">
        <v>21113975</v>
      </c>
      <c r="J3577">
        <v>2</v>
      </c>
      <c r="K3577" s="1" t="s">
        <v>6747</v>
      </c>
      <c r="L3577">
        <v>0</v>
      </c>
      <c r="M3577" s="4">
        <v>2.0218423995908226</v>
      </c>
      <c r="N3577" s="5">
        <v>17948.78</v>
      </c>
      <c r="O3577" s="5">
        <f>IF(March_21[[#This Row],[WIN_OSE]]=0,('Summary Sheet'!$O$1)-('Summary Sheet'!$O$1*2%),-'Summary Sheet'!$O$1*(March_21[[#This Row],[BSP]]-1))</f>
        <v>1.96</v>
      </c>
    </row>
    <row r="3578" spans="1:15" x14ac:dyDescent="0.25">
      <c r="A3578">
        <v>181129927</v>
      </c>
      <c r="B3578" s="1" t="s">
        <v>19</v>
      </c>
      <c r="C3578" s="1" t="s">
        <v>3135</v>
      </c>
      <c r="D3578" s="1" t="s">
        <v>7048</v>
      </c>
      <c r="E3578" s="1" t="s">
        <v>30</v>
      </c>
      <c r="F3578" s="1" t="s">
        <v>54</v>
      </c>
      <c r="G3578" s="2">
        <v>44282</v>
      </c>
      <c r="H3578" s="3">
        <v>0.52500000000000002</v>
      </c>
      <c r="I3578">
        <v>37566823</v>
      </c>
      <c r="J3578">
        <v>5</v>
      </c>
      <c r="K3578" s="1" t="s">
        <v>6242</v>
      </c>
      <c r="L3578">
        <v>1</v>
      </c>
      <c r="M3578" s="4">
        <v>2.1</v>
      </c>
      <c r="N3578" s="5">
        <v>27684.639999999999</v>
      </c>
      <c r="O3578" s="5">
        <f>IF(March_21[[#This Row],[WIN_OSE]]=0,('Summary Sheet'!$O$1)-('Summary Sheet'!$O$1*2%),-'Summary Sheet'!$O$1*(March_21[[#This Row],[BSP]]-1))</f>
        <v>-2.2000000000000002</v>
      </c>
    </row>
    <row r="3579" spans="1:15" x14ac:dyDescent="0.25">
      <c r="A3579">
        <v>181129929</v>
      </c>
      <c r="B3579" s="1" t="s">
        <v>19</v>
      </c>
      <c r="C3579" s="1" t="s">
        <v>3135</v>
      </c>
      <c r="D3579" s="1" t="s">
        <v>7048</v>
      </c>
      <c r="E3579" s="1" t="s">
        <v>47</v>
      </c>
      <c r="F3579" s="1" t="s">
        <v>54</v>
      </c>
      <c r="G3579" s="2">
        <v>44282</v>
      </c>
      <c r="H3579" s="3">
        <v>0.53541666666666665</v>
      </c>
      <c r="I3579">
        <v>38951891</v>
      </c>
      <c r="J3579">
        <v>4</v>
      </c>
      <c r="K3579" s="1" t="s">
        <v>6997</v>
      </c>
      <c r="L3579">
        <v>0</v>
      </c>
      <c r="M3579" s="4">
        <v>2.8524073218581769</v>
      </c>
      <c r="N3579" s="5">
        <v>16318.52</v>
      </c>
      <c r="O3579" s="5">
        <f>IF(March_21[[#This Row],[WIN_OSE]]=0,('Summary Sheet'!$O$1)-('Summary Sheet'!$O$1*2%),-'Summary Sheet'!$O$1*(March_21[[#This Row],[BSP]]-1))</f>
        <v>1.96</v>
      </c>
    </row>
    <row r="3580" spans="1:15" x14ac:dyDescent="0.25">
      <c r="A3580">
        <v>181129931</v>
      </c>
      <c r="B3580" s="1" t="s">
        <v>19</v>
      </c>
      <c r="C3580" s="1" t="s">
        <v>3135</v>
      </c>
      <c r="D3580" s="1" t="s">
        <v>7048</v>
      </c>
      <c r="E3580" s="1" t="s">
        <v>32</v>
      </c>
      <c r="F3580" s="1" t="s">
        <v>54</v>
      </c>
      <c r="G3580" s="2">
        <v>44282</v>
      </c>
      <c r="H3580" s="3">
        <v>0.54583333333333328</v>
      </c>
      <c r="I3580">
        <v>37095033</v>
      </c>
      <c r="J3580">
        <v>1</v>
      </c>
      <c r="K3580" s="1" t="s">
        <v>6252</v>
      </c>
      <c r="L3580">
        <v>0</v>
      </c>
      <c r="M3580" s="4">
        <v>3.0457339311441145</v>
      </c>
      <c r="N3580" s="5">
        <v>8436.5400000000009</v>
      </c>
      <c r="O3580" s="5">
        <f>IF(March_21[[#This Row],[WIN_OSE]]=0,('Summary Sheet'!$O$1)-('Summary Sheet'!$O$1*2%),-'Summary Sheet'!$O$1*(March_21[[#This Row],[BSP]]-1))</f>
        <v>1.96</v>
      </c>
    </row>
    <row r="3581" spans="1:15" x14ac:dyDescent="0.25">
      <c r="A3581">
        <v>181129933</v>
      </c>
      <c r="B3581" s="1" t="s">
        <v>19</v>
      </c>
      <c r="C3581" s="1" t="s">
        <v>3135</v>
      </c>
      <c r="D3581" s="1" t="s">
        <v>7048</v>
      </c>
      <c r="E3581" s="1" t="s">
        <v>39</v>
      </c>
      <c r="F3581" s="1" t="s">
        <v>54</v>
      </c>
      <c r="G3581" s="2">
        <v>44282</v>
      </c>
      <c r="H3581" s="3">
        <v>0.55625000000000002</v>
      </c>
      <c r="I3581">
        <v>25027118</v>
      </c>
      <c r="J3581">
        <v>2</v>
      </c>
      <c r="K3581" s="1" t="s">
        <v>886</v>
      </c>
      <c r="L3581">
        <v>0</v>
      </c>
      <c r="M3581" s="4">
        <v>3.1098581264787932</v>
      </c>
      <c r="N3581" s="5">
        <v>8002.28</v>
      </c>
      <c r="O3581" s="5">
        <f>IF(March_21[[#This Row],[WIN_OSE]]=0,('Summary Sheet'!$O$1)-('Summary Sheet'!$O$1*2%),-'Summary Sheet'!$O$1*(March_21[[#This Row],[BSP]]-1))</f>
        <v>1.96</v>
      </c>
    </row>
    <row r="3582" spans="1:15" x14ac:dyDescent="0.25">
      <c r="A3582">
        <v>181129935</v>
      </c>
      <c r="B3582" s="1" t="s">
        <v>19</v>
      </c>
      <c r="C3582" s="1" t="s">
        <v>3135</v>
      </c>
      <c r="D3582" s="1" t="s">
        <v>7048</v>
      </c>
      <c r="E3582" s="1" t="s">
        <v>30</v>
      </c>
      <c r="F3582" s="1" t="s">
        <v>54</v>
      </c>
      <c r="G3582" s="2">
        <v>44282</v>
      </c>
      <c r="H3582" s="3">
        <v>0.56666666666666665</v>
      </c>
      <c r="I3582">
        <v>38680404</v>
      </c>
      <c r="J3582">
        <v>1</v>
      </c>
      <c r="K3582" s="1" t="s">
        <v>5262</v>
      </c>
      <c r="L3582">
        <v>0</v>
      </c>
      <c r="M3582" s="4">
        <v>3.1603057661623462</v>
      </c>
      <c r="N3582" s="5">
        <v>12966.72</v>
      </c>
      <c r="O3582" s="5">
        <f>IF(March_21[[#This Row],[WIN_OSE]]=0,('Summary Sheet'!$O$1)-('Summary Sheet'!$O$1*2%),-'Summary Sheet'!$O$1*(March_21[[#This Row],[BSP]]-1))</f>
        <v>1.96</v>
      </c>
    </row>
    <row r="3583" spans="1:15" x14ac:dyDescent="0.25">
      <c r="A3583">
        <v>181129937</v>
      </c>
      <c r="B3583" s="1" t="s">
        <v>19</v>
      </c>
      <c r="C3583" s="1" t="s">
        <v>3135</v>
      </c>
      <c r="D3583" s="1" t="s">
        <v>7048</v>
      </c>
      <c r="E3583" s="1" t="s">
        <v>75</v>
      </c>
      <c r="F3583" s="1" t="s">
        <v>50</v>
      </c>
      <c r="G3583" s="2">
        <v>44282</v>
      </c>
      <c r="H3583" s="3">
        <v>0.57708333333333328</v>
      </c>
      <c r="I3583">
        <v>26856181</v>
      </c>
      <c r="J3583">
        <v>6</v>
      </c>
      <c r="K3583" s="1" t="s">
        <v>5335</v>
      </c>
      <c r="L3583">
        <v>0</v>
      </c>
      <c r="M3583" s="4">
        <v>2.3727227611656239</v>
      </c>
      <c r="N3583" s="5">
        <v>12740.02</v>
      </c>
      <c r="O3583" s="5">
        <f>IF(March_21[[#This Row],[WIN_OSE]]=0,('Summary Sheet'!$O$1)-('Summary Sheet'!$O$1*2%),-'Summary Sheet'!$O$1*(March_21[[#This Row],[BSP]]-1))</f>
        <v>1.96</v>
      </c>
    </row>
    <row r="3584" spans="1:15" x14ac:dyDescent="0.25">
      <c r="A3584">
        <v>181129958</v>
      </c>
      <c r="B3584" s="1" t="s">
        <v>23</v>
      </c>
      <c r="C3584" s="1" t="s">
        <v>3119</v>
      </c>
      <c r="D3584" s="1" t="s">
        <v>7048</v>
      </c>
      <c r="E3584" s="1" t="s">
        <v>39</v>
      </c>
      <c r="F3584" s="1" t="s">
        <v>25</v>
      </c>
      <c r="G3584" s="2">
        <v>44282</v>
      </c>
      <c r="H3584" s="3">
        <v>0.34166666666666667</v>
      </c>
      <c r="I3584">
        <v>35838147</v>
      </c>
      <c r="J3584">
        <v>4</v>
      </c>
      <c r="K3584" s="1" t="s">
        <v>6292</v>
      </c>
      <c r="L3584">
        <v>0</v>
      </c>
      <c r="M3584" s="4">
        <v>2.5916351642270454</v>
      </c>
      <c r="N3584" s="5">
        <v>6270.26</v>
      </c>
      <c r="O3584" s="5">
        <f>IF(March_21[[#This Row],[WIN_OSE]]=0,('Summary Sheet'!$O$1)-('Summary Sheet'!$O$1*2%),-'Summary Sheet'!$O$1*(March_21[[#This Row],[BSP]]-1))</f>
        <v>1.96</v>
      </c>
    </row>
    <row r="3585" spans="1:15" x14ac:dyDescent="0.25">
      <c r="A3585">
        <v>181129960</v>
      </c>
      <c r="B3585" s="1" t="s">
        <v>23</v>
      </c>
      <c r="C3585" s="1" t="s">
        <v>3119</v>
      </c>
      <c r="D3585" s="1" t="s">
        <v>7048</v>
      </c>
      <c r="E3585" s="1" t="s">
        <v>75</v>
      </c>
      <c r="F3585" s="1" t="s">
        <v>28</v>
      </c>
      <c r="G3585" s="2">
        <v>44282</v>
      </c>
      <c r="H3585" s="3">
        <v>0.35208333333333336</v>
      </c>
      <c r="I3585">
        <v>17803560</v>
      </c>
      <c r="J3585">
        <v>4</v>
      </c>
      <c r="K3585" s="1" t="s">
        <v>6279</v>
      </c>
      <c r="L3585">
        <v>0</v>
      </c>
      <c r="M3585" s="4">
        <v>4.0999999999999996</v>
      </c>
      <c r="N3585" s="5">
        <v>3923.84</v>
      </c>
      <c r="O3585" s="5">
        <f>IF(March_21[[#This Row],[WIN_OSE]]=0,('Summary Sheet'!$O$1)-('Summary Sheet'!$O$1*2%),-'Summary Sheet'!$O$1*(March_21[[#This Row],[BSP]]-1))</f>
        <v>1.96</v>
      </c>
    </row>
    <row r="3586" spans="1:15" x14ac:dyDescent="0.25">
      <c r="A3586">
        <v>181129962</v>
      </c>
      <c r="B3586" s="1" t="s">
        <v>23</v>
      </c>
      <c r="C3586" s="1" t="s">
        <v>3119</v>
      </c>
      <c r="D3586" s="1" t="s">
        <v>7048</v>
      </c>
      <c r="E3586" s="1" t="s">
        <v>24</v>
      </c>
      <c r="F3586" s="1" t="s">
        <v>25</v>
      </c>
      <c r="G3586" s="2">
        <v>44282</v>
      </c>
      <c r="H3586" s="3">
        <v>0.36319444444444443</v>
      </c>
      <c r="I3586">
        <v>25057744</v>
      </c>
      <c r="J3586">
        <v>6</v>
      </c>
      <c r="K3586" s="1" t="s">
        <v>379</v>
      </c>
      <c r="L3586">
        <v>1</v>
      </c>
      <c r="M3586" s="4">
        <v>4.0999999999999996</v>
      </c>
      <c r="N3586" s="5">
        <v>4393.16</v>
      </c>
      <c r="O3586" s="5">
        <f>IF(March_21[[#This Row],[WIN_OSE]]=0,('Summary Sheet'!$O$1)-('Summary Sheet'!$O$1*2%),-'Summary Sheet'!$O$1*(March_21[[#This Row],[BSP]]-1))</f>
        <v>-6.1999999999999993</v>
      </c>
    </row>
    <row r="3587" spans="1:15" x14ac:dyDescent="0.25">
      <c r="A3587">
        <v>181129964</v>
      </c>
      <c r="B3587" s="1" t="s">
        <v>23</v>
      </c>
      <c r="C3587" s="1" t="s">
        <v>3119</v>
      </c>
      <c r="D3587" s="1" t="s">
        <v>7048</v>
      </c>
      <c r="E3587" s="1" t="s">
        <v>39</v>
      </c>
      <c r="F3587" s="1" t="s">
        <v>25</v>
      </c>
      <c r="G3587" s="2">
        <v>44282</v>
      </c>
      <c r="H3587" s="3">
        <v>0.37638888888888888</v>
      </c>
      <c r="I3587">
        <v>28714716</v>
      </c>
      <c r="J3587">
        <v>3</v>
      </c>
      <c r="K3587" s="1" t="s">
        <v>4331</v>
      </c>
      <c r="L3587">
        <v>1</v>
      </c>
      <c r="M3587" s="4">
        <v>3.6247336682303288</v>
      </c>
      <c r="N3587" s="5">
        <v>5995.26</v>
      </c>
      <c r="O3587" s="5">
        <f>IF(March_21[[#This Row],[WIN_OSE]]=0,('Summary Sheet'!$O$1)-('Summary Sheet'!$O$1*2%),-'Summary Sheet'!$O$1*(March_21[[#This Row],[BSP]]-1))</f>
        <v>-5.2494673364606577</v>
      </c>
    </row>
    <row r="3588" spans="1:15" x14ac:dyDescent="0.25">
      <c r="A3588">
        <v>181129966</v>
      </c>
      <c r="B3588" s="1" t="s">
        <v>23</v>
      </c>
      <c r="C3588" s="1" t="s">
        <v>3119</v>
      </c>
      <c r="D3588" s="1" t="s">
        <v>7048</v>
      </c>
      <c r="E3588" s="1" t="s">
        <v>75</v>
      </c>
      <c r="F3588" s="1" t="s">
        <v>28</v>
      </c>
      <c r="G3588" s="2">
        <v>44282</v>
      </c>
      <c r="H3588" s="3">
        <v>0.38750000000000001</v>
      </c>
      <c r="I3588">
        <v>35926268</v>
      </c>
      <c r="J3588">
        <v>3</v>
      </c>
      <c r="K3588" s="1" t="s">
        <v>6821</v>
      </c>
      <c r="L3588">
        <v>1</v>
      </c>
      <c r="M3588" s="4">
        <v>4.3</v>
      </c>
      <c r="N3588" s="5">
        <v>3842.46</v>
      </c>
      <c r="O3588" s="5">
        <f>IF(March_21[[#This Row],[WIN_OSE]]=0,('Summary Sheet'!$O$1)-('Summary Sheet'!$O$1*2%),-'Summary Sheet'!$O$1*(March_21[[#This Row],[BSP]]-1))</f>
        <v>-6.6</v>
      </c>
    </row>
    <row r="3589" spans="1:15" x14ac:dyDescent="0.25">
      <c r="A3589">
        <v>181129968</v>
      </c>
      <c r="B3589" s="1" t="s">
        <v>23</v>
      </c>
      <c r="C3589" s="1" t="s">
        <v>3119</v>
      </c>
      <c r="D3589" s="1" t="s">
        <v>7048</v>
      </c>
      <c r="E3589" s="1" t="s">
        <v>39</v>
      </c>
      <c r="F3589" s="1" t="s">
        <v>25</v>
      </c>
      <c r="G3589" s="2">
        <v>44282</v>
      </c>
      <c r="H3589" s="3">
        <v>0.39861111111111114</v>
      </c>
      <c r="I3589">
        <v>37096670</v>
      </c>
      <c r="J3589">
        <v>6</v>
      </c>
      <c r="K3589" s="1" t="s">
        <v>6285</v>
      </c>
      <c r="L3589">
        <v>1</v>
      </c>
      <c r="M3589" s="4">
        <v>4.0999999999999996</v>
      </c>
      <c r="N3589" s="5">
        <v>4772.78</v>
      </c>
      <c r="O3589" s="5">
        <f>IF(March_21[[#This Row],[WIN_OSE]]=0,('Summary Sheet'!$O$1)-('Summary Sheet'!$O$1*2%),-'Summary Sheet'!$O$1*(March_21[[#This Row],[BSP]]-1))</f>
        <v>-6.1999999999999993</v>
      </c>
    </row>
    <row r="3590" spans="1:15" x14ac:dyDescent="0.25">
      <c r="A3590">
        <v>181129970</v>
      </c>
      <c r="B3590" s="1" t="s">
        <v>23</v>
      </c>
      <c r="C3590" s="1" t="s">
        <v>3119</v>
      </c>
      <c r="D3590" s="1" t="s">
        <v>7048</v>
      </c>
      <c r="E3590" s="1" t="s">
        <v>24</v>
      </c>
      <c r="F3590" s="1" t="s">
        <v>25</v>
      </c>
      <c r="G3590" s="2">
        <v>44282</v>
      </c>
      <c r="H3590" s="3">
        <v>0.41111111111111109</v>
      </c>
      <c r="I3590">
        <v>20752265</v>
      </c>
      <c r="J3590">
        <v>5</v>
      </c>
      <c r="K3590" s="1" t="s">
        <v>1103</v>
      </c>
      <c r="L3590">
        <v>1</v>
      </c>
      <c r="M3590" s="4">
        <v>4.4000000000000004</v>
      </c>
      <c r="N3590" s="5">
        <v>6326.02</v>
      </c>
      <c r="O3590" s="5">
        <f>IF(March_21[[#This Row],[WIN_OSE]]=0,('Summary Sheet'!$O$1)-('Summary Sheet'!$O$1*2%),-'Summary Sheet'!$O$1*(March_21[[#This Row],[BSP]]-1))</f>
        <v>-6.8000000000000007</v>
      </c>
    </row>
    <row r="3591" spans="1:15" x14ac:dyDescent="0.25">
      <c r="A3591">
        <v>181129972</v>
      </c>
      <c r="B3591" s="1" t="s">
        <v>23</v>
      </c>
      <c r="C3591" s="1" t="s">
        <v>3119</v>
      </c>
      <c r="D3591" s="1" t="s">
        <v>7048</v>
      </c>
      <c r="E3591" s="1" t="s">
        <v>49</v>
      </c>
      <c r="F3591" s="1" t="s">
        <v>28</v>
      </c>
      <c r="G3591" s="2">
        <v>44282</v>
      </c>
      <c r="H3591" s="3">
        <v>0.42152777777777778</v>
      </c>
      <c r="I3591">
        <v>38036371</v>
      </c>
      <c r="J3591">
        <v>3</v>
      </c>
      <c r="K3591" s="1" t="s">
        <v>6284</v>
      </c>
      <c r="L3591">
        <v>0</v>
      </c>
      <c r="M3591" s="4">
        <v>5.3063809339999999</v>
      </c>
      <c r="N3591" s="5">
        <v>1754.12</v>
      </c>
      <c r="O3591" s="5">
        <f>IF(March_21[[#This Row],[WIN_OSE]]=0,('Summary Sheet'!$O$1)-('Summary Sheet'!$O$1*2%),-'Summary Sheet'!$O$1*(March_21[[#This Row],[BSP]]-1))</f>
        <v>1.96</v>
      </c>
    </row>
    <row r="3592" spans="1:15" x14ac:dyDescent="0.25">
      <c r="A3592">
        <v>181129974</v>
      </c>
      <c r="B3592" s="1" t="s">
        <v>23</v>
      </c>
      <c r="C3592" s="1" t="s">
        <v>3119</v>
      </c>
      <c r="D3592" s="1" t="s">
        <v>7048</v>
      </c>
      <c r="E3592" s="1" t="s">
        <v>24</v>
      </c>
      <c r="F3592" s="1" t="s">
        <v>25</v>
      </c>
      <c r="G3592" s="2">
        <v>44282</v>
      </c>
      <c r="H3592" s="3">
        <v>0.43263888888888891</v>
      </c>
      <c r="I3592">
        <v>37094873</v>
      </c>
      <c r="J3592">
        <v>2</v>
      </c>
      <c r="K3592" s="1" t="s">
        <v>4647</v>
      </c>
      <c r="L3592">
        <v>0</v>
      </c>
      <c r="M3592" s="4">
        <v>3.9179008762210294</v>
      </c>
      <c r="N3592" s="5">
        <v>5539.02</v>
      </c>
      <c r="O3592" s="5">
        <f>IF(March_21[[#This Row],[WIN_OSE]]=0,('Summary Sheet'!$O$1)-('Summary Sheet'!$O$1*2%),-'Summary Sheet'!$O$1*(March_21[[#This Row],[BSP]]-1))</f>
        <v>1.96</v>
      </c>
    </row>
    <row r="3593" spans="1:15" x14ac:dyDescent="0.25">
      <c r="A3593">
        <v>181129976</v>
      </c>
      <c r="B3593" s="1" t="s">
        <v>23</v>
      </c>
      <c r="C3593" s="1" t="s">
        <v>3119</v>
      </c>
      <c r="D3593" s="1" t="s">
        <v>7048</v>
      </c>
      <c r="E3593" s="1" t="s">
        <v>24</v>
      </c>
      <c r="F3593" s="1" t="s">
        <v>25</v>
      </c>
      <c r="G3593" s="2">
        <v>44282</v>
      </c>
      <c r="H3593" s="3">
        <v>0.44513888888888886</v>
      </c>
      <c r="I3593">
        <v>38488422</v>
      </c>
      <c r="J3593">
        <v>5</v>
      </c>
      <c r="K3593" s="1" t="s">
        <v>4821</v>
      </c>
      <c r="L3593">
        <v>0</v>
      </c>
      <c r="M3593" s="4">
        <v>4.3</v>
      </c>
      <c r="N3593" s="5">
        <v>5734.5</v>
      </c>
      <c r="O3593" s="5">
        <f>IF(March_21[[#This Row],[WIN_OSE]]=0,('Summary Sheet'!$O$1)-('Summary Sheet'!$O$1*2%),-'Summary Sheet'!$O$1*(March_21[[#This Row],[BSP]]-1))</f>
        <v>1.96</v>
      </c>
    </row>
    <row r="3594" spans="1:15" x14ac:dyDescent="0.25">
      <c r="A3594">
        <v>181130027</v>
      </c>
      <c r="B3594" s="1" t="s">
        <v>23</v>
      </c>
      <c r="C3594" s="1" t="s">
        <v>3133</v>
      </c>
      <c r="D3594" s="1" t="s">
        <v>7048</v>
      </c>
      <c r="E3594" s="1" t="s">
        <v>47</v>
      </c>
      <c r="F3594" s="1" t="s">
        <v>13</v>
      </c>
      <c r="G3594" s="2">
        <v>44282</v>
      </c>
      <c r="H3594" s="3">
        <v>0.76527777777777772</v>
      </c>
      <c r="I3594">
        <v>28791257</v>
      </c>
      <c r="J3594">
        <v>6</v>
      </c>
      <c r="K3594" s="1" t="s">
        <v>463</v>
      </c>
      <c r="L3594">
        <v>0</v>
      </c>
      <c r="M3594" s="4">
        <v>3.8948567722965892</v>
      </c>
      <c r="N3594" s="5">
        <v>4413.7</v>
      </c>
      <c r="O3594" s="5">
        <f>IF(March_21[[#This Row],[WIN_OSE]]=0,('Summary Sheet'!$O$1)-('Summary Sheet'!$O$1*2%),-'Summary Sheet'!$O$1*(March_21[[#This Row],[BSP]]-1))</f>
        <v>1.96</v>
      </c>
    </row>
    <row r="3595" spans="1:15" x14ac:dyDescent="0.25">
      <c r="A3595">
        <v>181130029</v>
      </c>
      <c r="B3595" s="1" t="s">
        <v>23</v>
      </c>
      <c r="C3595" s="1" t="s">
        <v>3133</v>
      </c>
      <c r="D3595" s="1" t="s">
        <v>7048</v>
      </c>
      <c r="E3595" s="1" t="s">
        <v>41</v>
      </c>
      <c r="F3595" s="1" t="s">
        <v>13</v>
      </c>
      <c r="G3595" s="2">
        <v>44282</v>
      </c>
      <c r="H3595" s="3">
        <v>0.77708333333333335</v>
      </c>
      <c r="I3595">
        <v>36043520</v>
      </c>
      <c r="J3595">
        <v>6</v>
      </c>
      <c r="K3595" s="1" t="s">
        <v>1174</v>
      </c>
      <c r="L3595">
        <v>0</v>
      </c>
      <c r="M3595" s="4">
        <v>3.7344319595005793</v>
      </c>
      <c r="N3595" s="5">
        <v>6748.58</v>
      </c>
      <c r="O3595" s="5">
        <f>IF(March_21[[#This Row],[WIN_OSE]]=0,('Summary Sheet'!$O$1)-('Summary Sheet'!$O$1*2%),-'Summary Sheet'!$O$1*(March_21[[#This Row],[BSP]]-1))</f>
        <v>1.96</v>
      </c>
    </row>
    <row r="3596" spans="1:15" x14ac:dyDescent="0.25">
      <c r="A3596">
        <v>181130031</v>
      </c>
      <c r="B3596" s="1" t="s">
        <v>23</v>
      </c>
      <c r="C3596" s="1" t="s">
        <v>3133</v>
      </c>
      <c r="D3596" s="1" t="s">
        <v>7048</v>
      </c>
      <c r="E3596" s="1" t="s">
        <v>43</v>
      </c>
      <c r="F3596" s="1" t="s">
        <v>13</v>
      </c>
      <c r="G3596" s="2">
        <v>44282</v>
      </c>
      <c r="H3596" s="3">
        <v>0.78749999999999998</v>
      </c>
      <c r="I3596">
        <v>38833998</v>
      </c>
      <c r="J3596">
        <v>2</v>
      </c>
      <c r="K3596" s="1" t="s">
        <v>6867</v>
      </c>
      <c r="L3596">
        <v>0</v>
      </c>
      <c r="M3596" s="4">
        <v>3.467000470135754</v>
      </c>
      <c r="N3596" s="5">
        <v>6090.66</v>
      </c>
      <c r="O3596" s="5">
        <f>IF(March_21[[#This Row],[WIN_OSE]]=0,('Summary Sheet'!$O$1)-('Summary Sheet'!$O$1*2%),-'Summary Sheet'!$O$1*(March_21[[#This Row],[BSP]]-1))</f>
        <v>1.96</v>
      </c>
    </row>
    <row r="3597" spans="1:15" x14ac:dyDescent="0.25">
      <c r="A3597">
        <v>181130033</v>
      </c>
      <c r="B3597" s="1" t="s">
        <v>23</v>
      </c>
      <c r="C3597" s="1" t="s">
        <v>3133</v>
      </c>
      <c r="D3597" s="1" t="s">
        <v>7048</v>
      </c>
      <c r="E3597" s="1" t="s">
        <v>43</v>
      </c>
      <c r="F3597" s="1" t="s">
        <v>13</v>
      </c>
      <c r="G3597" s="2">
        <v>44282</v>
      </c>
      <c r="H3597" s="3">
        <v>0.8</v>
      </c>
      <c r="I3597">
        <v>35701979</v>
      </c>
      <c r="J3597">
        <v>3</v>
      </c>
      <c r="K3597" s="1" t="s">
        <v>4147</v>
      </c>
      <c r="L3597">
        <v>1</v>
      </c>
      <c r="M3597" s="4">
        <v>2.54</v>
      </c>
      <c r="N3597" s="5">
        <v>15369.58</v>
      </c>
      <c r="O3597" s="5">
        <f>IF(March_21[[#This Row],[WIN_OSE]]=0,('Summary Sheet'!$O$1)-('Summary Sheet'!$O$1*2%),-'Summary Sheet'!$O$1*(March_21[[#This Row],[BSP]]-1))</f>
        <v>-3.08</v>
      </c>
    </row>
    <row r="3598" spans="1:15" x14ac:dyDescent="0.25">
      <c r="A3598">
        <v>181130035</v>
      </c>
      <c r="B3598" s="1" t="s">
        <v>23</v>
      </c>
      <c r="C3598" s="1" t="s">
        <v>3133</v>
      </c>
      <c r="D3598" s="1" t="s">
        <v>7048</v>
      </c>
      <c r="E3598" s="1" t="s">
        <v>39</v>
      </c>
      <c r="F3598" s="1" t="s">
        <v>13</v>
      </c>
      <c r="G3598" s="2">
        <v>44282</v>
      </c>
      <c r="H3598" s="3">
        <v>0.81388888888888888</v>
      </c>
      <c r="I3598">
        <v>19669821</v>
      </c>
      <c r="J3598">
        <v>4</v>
      </c>
      <c r="K3598" s="1" t="s">
        <v>5989</v>
      </c>
      <c r="L3598">
        <v>1</v>
      </c>
      <c r="M3598" s="4">
        <v>3.35</v>
      </c>
      <c r="N3598" s="5">
        <v>8200.06</v>
      </c>
      <c r="O3598" s="5">
        <f>IF(March_21[[#This Row],[WIN_OSE]]=0,('Summary Sheet'!$O$1)-('Summary Sheet'!$O$1*2%),-'Summary Sheet'!$O$1*(March_21[[#This Row],[BSP]]-1))</f>
        <v>-4.7</v>
      </c>
    </row>
    <row r="3599" spans="1:15" x14ac:dyDescent="0.25">
      <c r="A3599">
        <v>181130037</v>
      </c>
      <c r="B3599" s="1" t="s">
        <v>23</v>
      </c>
      <c r="C3599" s="1" t="s">
        <v>3133</v>
      </c>
      <c r="D3599" s="1" t="s">
        <v>7048</v>
      </c>
      <c r="E3599" s="1" t="s">
        <v>37</v>
      </c>
      <c r="F3599" s="1" t="s">
        <v>13</v>
      </c>
      <c r="G3599" s="2">
        <v>44282</v>
      </c>
      <c r="H3599" s="3">
        <v>0.82777777777777772</v>
      </c>
      <c r="I3599">
        <v>36857681</v>
      </c>
      <c r="J3599">
        <v>1</v>
      </c>
      <c r="K3599" s="1" t="s">
        <v>6916</v>
      </c>
      <c r="L3599">
        <v>0</v>
      </c>
      <c r="M3599" s="4">
        <v>3.3961471908586107</v>
      </c>
      <c r="N3599" s="5">
        <v>8080.62</v>
      </c>
      <c r="O3599" s="5">
        <f>IF(March_21[[#This Row],[WIN_OSE]]=0,('Summary Sheet'!$O$1)-('Summary Sheet'!$O$1*2%),-'Summary Sheet'!$O$1*(March_21[[#This Row],[BSP]]-1))</f>
        <v>1.96</v>
      </c>
    </row>
    <row r="3600" spans="1:15" x14ac:dyDescent="0.25">
      <c r="A3600">
        <v>181130039</v>
      </c>
      <c r="B3600" s="1" t="s">
        <v>23</v>
      </c>
      <c r="C3600" s="1" t="s">
        <v>3133</v>
      </c>
      <c r="D3600" s="1" t="s">
        <v>7048</v>
      </c>
      <c r="E3600" s="1" t="s">
        <v>39</v>
      </c>
      <c r="F3600" s="1" t="s">
        <v>13</v>
      </c>
      <c r="G3600" s="2">
        <v>44282</v>
      </c>
      <c r="H3600" s="3">
        <v>0.83888888888888891</v>
      </c>
      <c r="I3600">
        <v>31207231</v>
      </c>
      <c r="J3600">
        <v>2</v>
      </c>
      <c r="K3600" s="1" t="s">
        <v>6297</v>
      </c>
      <c r="L3600">
        <v>0</v>
      </c>
      <c r="M3600" s="4">
        <v>3.2</v>
      </c>
      <c r="N3600" s="5">
        <v>11457.4</v>
      </c>
      <c r="O3600" s="5">
        <f>IF(March_21[[#This Row],[WIN_OSE]]=0,('Summary Sheet'!$O$1)-('Summary Sheet'!$O$1*2%),-'Summary Sheet'!$O$1*(March_21[[#This Row],[BSP]]-1))</f>
        <v>1.96</v>
      </c>
    </row>
    <row r="3601" spans="1:15" x14ac:dyDescent="0.25">
      <c r="A3601">
        <v>181130041</v>
      </c>
      <c r="B3601" s="1" t="s">
        <v>23</v>
      </c>
      <c r="C3601" s="1" t="s">
        <v>3133</v>
      </c>
      <c r="D3601" s="1" t="s">
        <v>7048</v>
      </c>
      <c r="E3601" s="1" t="s">
        <v>30</v>
      </c>
      <c r="F3601" s="1" t="s">
        <v>13</v>
      </c>
      <c r="G3601" s="2">
        <v>44282</v>
      </c>
      <c r="H3601" s="3">
        <v>0.85277777777777775</v>
      </c>
      <c r="I3601">
        <v>38593074</v>
      </c>
      <c r="J3601">
        <v>6</v>
      </c>
      <c r="K3601" s="1" t="s">
        <v>5982</v>
      </c>
      <c r="L3601">
        <v>1</v>
      </c>
      <c r="M3601" s="4">
        <v>2.1320823871057133</v>
      </c>
      <c r="N3601" s="5">
        <v>7201.6</v>
      </c>
      <c r="O3601" s="5">
        <f>IF(March_21[[#This Row],[WIN_OSE]]=0,('Summary Sheet'!$O$1)-('Summary Sheet'!$O$1*2%),-'Summary Sheet'!$O$1*(March_21[[#This Row],[BSP]]-1))</f>
        <v>-2.2641647742114266</v>
      </c>
    </row>
    <row r="3602" spans="1:15" x14ac:dyDescent="0.25">
      <c r="A3602">
        <v>181130043</v>
      </c>
      <c r="B3602" s="1" t="s">
        <v>23</v>
      </c>
      <c r="C3602" s="1" t="s">
        <v>3133</v>
      </c>
      <c r="D3602" s="1" t="s">
        <v>7048</v>
      </c>
      <c r="E3602" s="1" t="s">
        <v>37</v>
      </c>
      <c r="F3602" s="1" t="s">
        <v>13</v>
      </c>
      <c r="G3602" s="2">
        <v>44282</v>
      </c>
      <c r="H3602" s="3">
        <v>0.8666666666666667</v>
      </c>
      <c r="I3602">
        <v>38887998</v>
      </c>
      <c r="J3602">
        <v>5</v>
      </c>
      <c r="K3602" s="1" t="s">
        <v>6798</v>
      </c>
      <c r="L3602">
        <v>0</v>
      </c>
      <c r="M3602" s="4">
        <v>3.5414036851860509</v>
      </c>
      <c r="N3602" s="5">
        <v>7608.48</v>
      </c>
      <c r="O3602" s="5">
        <f>IF(March_21[[#This Row],[WIN_OSE]]=0,('Summary Sheet'!$O$1)-('Summary Sheet'!$O$1*2%),-'Summary Sheet'!$O$1*(March_21[[#This Row],[BSP]]-1))</f>
        <v>1.96</v>
      </c>
    </row>
    <row r="3603" spans="1:15" x14ac:dyDescent="0.25">
      <c r="A3603">
        <v>181130045</v>
      </c>
      <c r="B3603" s="1" t="s">
        <v>23</v>
      </c>
      <c r="C3603" s="1" t="s">
        <v>3133</v>
      </c>
      <c r="D3603" s="1" t="s">
        <v>7048</v>
      </c>
      <c r="E3603" s="1" t="s">
        <v>32</v>
      </c>
      <c r="F3603" s="1" t="s">
        <v>13</v>
      </c>
      <c r="G3603" s="2">
        <v>44282</v>
      </c>
      <c r="H3603" s="3">
        <v>0.87986111111111109</v>
      </c>
      <c r="I3603">
        <v>36337220</v>
      </c>
      <c r="J3603">
        <v>1</v>
      </c>
      <c r="K3603" s="1" t="s">
        <v>1152</v>
      </c>
      <c r="L3603">
        <v>0</v>
      </c>
      <c r="M3603" s="4">
        <v>1.98</v>
      </c>
      <c r="N3603" s="5">
        <v>25325.52</v>
      </c>
      <c r="O3603" s="5">
        <f>IF(March_21[[#This Row],[WIN_OSE]]=0,('Summary Sheet'!$O$1)-('Summary Sheet'!$O$1*2%),-'Summary Sheet'!$O$1*(March_21[[#This Row],[BSP]]-1))</f>
        <v>1.96</v>
      </c>
    </row>
    <row r="3604" spans="1:15" x14ac:dyDescent="0.25">
      <c r="A3604">
        <v>181130047</v>
      </c>
      <c r="B3604" s="1" t="s">
        <v>23</v>
      </c>
      <c r="C3604" s="1" t="s">
        <v>3133</v>
      </c>
      <c r="D3604" s="1" t="s">
        <v>7048</v>
      </c>
      <c r="E3604" s="1" t="s">
        <v>30</v>
      </c>
      <c r="F3604" s="1" t="s">
        <v>13</v>
      </c>
      <c r="G3604" s="2">
        <v>44282</v>
      </c>
      <c r="H3604" s="3">
        <v>0.89027777777777772</v>
      </c>
      <c r="I3604">
        <v>28703382</v>
      </c>
      <c r="J3604">
        <v>1</v>
      </c>
      <c r="K3604" s="1" t="s">
        <v>5988</v>
      </c>
      <c r="L3604">
        <v>0</v>
      </c>
      <c r="M3604" s="4">
        <v>3.95</v>
      </c>
      <c r="N3604" s="5">
        <v>9284.68</v>
      </c>
      <c r="O3604" s="5">
        <f>IF(March_21[[#This Row],[WIN_OSE]]=0,('Summary Sheet'!$O$1)-('Summary Sheet'!$O$1*2%),-'Summary Sheet'!$O$1*(March_21[[#This Row],[BSP]]-1))</f>
        <v>1.96</v>
      </c>
    </row>
    <row r="3605" spans="1:15" x14ac:dyDescent="0.25">
      <c r="A3605">
        <v>181130065</v>
      </c>
      <c r="B3605" s="1" t="s">
        <v>16</v>
      </c>
      <c r="C3605" s="1" t="s">
        <v>3130</v>
      </c>
      <c r="D3605" s="1" t="s">
        <v>7048</v>
      </c>
      <c r="E3605" s="1" t="s">
        <v>65</v>
      </c>
      <c r="F3605" s="1" t="s">
        <v>168</v>
      </c>
      <c r="G3605" s="2">
        <v>44282</v>
      </c>
      <c r="H3605" s="3">
        <v>0.4284722222222222</v>
      </c>
      <c r="I3605">
        <v>36801160</v>
      </c>
      <c r="J3605">
        <v>4</v>
      </c>
      <c r="K3605" s="1" t="s">
        <v>3723</v>
      </c>
      <c r="L3605">
        <v>0</v>
      </c>
      <c r="M3605" s="4">
        <v>2.1694342241806144</v>
      </c>
      <c r="N3605" s="5">
        <v>13059.54</v>
      </c>
      <c r="O3605" s="5">
        <f>IF(March_21[[#This Row],[WIN_OSE]]=0,('Summary Sheet'!$O$1)-('Summary Sheet'!$O$1*2%),-'Summary Sheet'!$O$1*(March_21[[#This Row],[BSP]]-1))</f>
        <v>1.96</v>
      </c>
    </row>
    <row r="3606" spans="1:15" x14ac:dyDescent="0.25">
      <c r="A3606">
        <v>181130067</v>
      </c>
      <c r="B3606" s="1" t="s">
        <v>16</v>
      </c>
      <c r="C3606" s="1" t="s">
        <v>3130</v>
      </c>
      <c r="D3606" s="1" t="s">
        <v>7048</v>
      </c>
      <c r="E3606" s="1" t="s">
        <v>193</v>
      </c>
      <c r="F3606" s="1" t="s">
        <v>194</v>
      </c>
      <c r="G3606" s="2">
        <v>44282</v>
      </c>
      <c r="H3606" s="3">
        <v>0.44236111111111109</v>
      </c>
      <c r="I3606">
        <v>36311443</v>
      </c>
      <c r="J3606">
        <v>6</v>
      </c>
      <c r="K3606" s="1" t="s">
        <v>4281</v>
      </c>
      <c r="L3606">
        <v>0</v>
      </c>
      <c r="M3606" s="4">
        <v>3.25</v>
      </c>
      <c r="N3606" s="5">
        <v>9189.32</v>
      </c>
      <c r="O3606" s="5">
        <f>IF(March_21[[#This Row],[WIN_OSE]]=0,('Summary Sheet'!$O$1)-('Summary Sheet'!$O$1*2%),-'Summary Sheet'!$O$1*(March_21[[#This Row],[BSP]]-1))</f>
        <v>1.96</v>
      </c>
    </row>
    <row r="3607" spans="1:15" x14ac:dyDescent="0.25">
      <c r="A3607">
        <v>181130069</v>
      </c>
      <c r="B3607" s="1" t="s">
        <v>16</v>
      </c>
      <c r="C3607" s="1" t="s">
        <v>3130</v>
      </c>
      <c r="D3607" s="1" t="s">
        <v>7048</v>
      </c>
      <c r="E3607" s="1" t="s">
        <v>41</v>
      </c>
      <c r="F3607" s="1" t="s">
        <v>168</v>
      </c>
      <c r="G3607" s="2">
        <v>44282</v>
      </c>
      <c r="H3607" s="3">
        <v>0.45347222222222222</v>
      </c>
      <c r="I3607">
        <v>38219752</v>
      </c>
      <c r="J3607">
        <v>5</v>
      </c>
      <c r="K3607" s="1" t="s">
        <v>5962</v>
      </c>
      <c r="L3607">
        <v>1</v>
      </c>
      <c r="M3607" s="4">
        <v>3.7942571621884422</v>
      </c>
      <c r="N3607" s="5">
        <v>9973.8799999999992</v>
      </c>
      <c r="O3607" s="5">
        <f>IF(March_21[[#This Row],[WIN_OSE]]=0,('Summary Sheet'!$O$1)-('Summary Sheet'!$O$1*2%),-'Summary Sheet'!$O$1*(March_21[[#This Row],[BSP]]-1))</f>
        <v>-5.5885143243768844</v>
      </c>
    </row>
    <row r="3608" spans="1:15" x14ac:dyDescent="0.25">
      <c r="A3608">
        <v>181130071</v>
      </c>
      <c r="B3608" s="1" t="s">
        <v>16</v>
      </c>
      <c r="C3608" s="1" t="s">
        <v>3130</v>
      </c>
      <c r="D3608" s="1" t="s">
        <v>7048</v>
      </c>
      <c r="E3608" s="1" t="s">
        <v>60</v>
      </c>
      <c r="F3608" s="1" t="s">
        <v>194</v>
      </c>
      <c r="G3608" s="2">
        <v>44282</v>
      </c>
      <c r="H3608" s="3">
        <v>0.46458333333333335</v>
      </c>
      <c r="I3608">
        <v>38291533</v>
      </c>
      <c r="J3608">
        <v>6</v>
      </c>
      <c r="K3608" s="1" t="s">
        <v>6171</v>
      </c>
      <c r="L3608">
        <v>1</v>
      </c>
      <c r="M3608" s="4">
        <v>3.9210769615054231</v>
      </c>
      <c r="N3608" s="5">
        <v>8472.5</v>
      </c>
      <c r="O3608" s="5">
        <f>IF(March_21[[#This Row],[WIN_OSE]]=0,('Summary Sheet'!$O$1)-('Summary Sheet'!$O$1*2%),-'Summary Sheet'!$O$1*(March_21[[#This Row],[BSP]]-1))</f>
        <v>-5.8421539230108461</v>
      </c>
    </row>
    <row r="3609" spans="1:15" x14ac:dyDescent="0.25">
      <c r="A3609">
        <v>181130073</v>
      </c>
      <c r="B3609" s="1" t="s">
        <v>16</v>
      </c>
      <c r="C3609" s="1" t="s">
        <v>3130</v>
      </c>
      <c r="D3609" s="1" t="s">
        <v>7048</v>
      </c>
      <c r="E3609" s="1" t="s">
        <v>20</v>
      </c>
      <c r="F3609" s="1" t="s">
        <v>168</v>
      </c>
      <c r="G3609" s="2">
        <v>44282</v>
      </c>
      <c r="H3609" s="3">
        <v>0.47499999999999998</v>
      </c>
      <c r="I3609">
        <v>38794257</v>
      </c>
      <c r="J3609">
        <v>6</v>
      </c>
      <c r="K3609" s="1" t="s">
        <v>6273</v>
      </c>
      <c r="L3609">
        <v>0</v>
      </c>
      <c r="M3609" s="4">
        <v>2.92</v>
      </c>
      <c r="N3609" s="5">
        <v>12231.66</v>
      </c>
      <c r="O3609" s="5">
        <f>IF(March_21[[#This Row],[WIN_OSE]]=0,('Summary Sheet'!$O$1)-('Summary Sheet'!$O$1*2%),-'Summary Sheet'!$O$1*(March_21[[#This Row],[BSP]]-1))</f>
        <v>1.96</v>
      </c>
    </row>
    <row r="3610" spans="1:15" x14ac:dyDescent="0.25">
      <c r="A3610">
        <v>181130075</v>
      </c>
      <c r="B3610" s="1" t="s">
        <v>16</v>
      </c>
      <c r="C3610" s="1" t="s">
        <v>3130</v>
      </c>
      <c r="D3610" s="1" t="s">
        <v>7048</v>
      </c>
      <c r="E3610" s="1" t="s">
        <v>300</v>
      </c>
      <c r="F3610" s="1" t="s">
        <v>301</v>
      </c>
      <c r="G3610" s="2">
        <v>44282</v>
      </c>
      <c r="H3610" s="3">
        <v>0.48541666666666666</v>
      </c>
      <c r="I3610">
        <v>28601816</v>
      </c>
      <c r="J3610">
        <v>5</v>
      </c>
      <c r="K3610" s="1" t="s">
        <v>6269</v>
      </c>
      <c r="L3610">
        <v>1</v>
      </c>
      <c r="M3610" s="4">
        <v>3.15</v>
      </c>
      <c r="N3610" s="5">
        <v>11590.62</v>
      </c>
      <c r="O3610" s="5">
        <f>IF(March_21[[#This Row],[WIN_OSE]]=0,('Summary Sheet'!$O$1)-('Summary Sheet'!$O$1*2%),-'Summary Sheet'!$O$1*(March_21[[#This Row],[BSP]]-1))</f>
        <v>-4.3</v>
      </c>
    </row>
    <row r="3611" spans="1:15" x14ac:dyDescent="0.25">
      <c r="A3611">
        <v>181130077</v>
      </c>
      <c r="B3611" s="1" t="s">
        <v>16</v>
      </c>
      <c r="C3611" s="1" t="s">
        <v>3130</v>
      </c>
      <c r="D3611" s="1" t="s">
        <v>7048</v>
      </c>
      <c r="E3611" s="1" t="s">
        <v>208</v>
      </c>
      <c r="F3611" s="1" t="s">
        <v>194</v>
      </c>
      <c r="G3611" s="2">
        <v>44282</v>
      </c>
      <c r="H3611" s="3">
        <v>0.49583333333333335</v>
      </c>
      <c r="I3611">
        <v>37443706</v>
      </c>
      <c r="J3611">
        <v>1</v>
      </c>
      <c r="K3611" s="1" t="s">
        <v>4839</v>
      </c>
      <c r="L3611">
        <v>0</v>
      </c>
      <c r="M3611" s="4">
        <v>4.0070080901834455</v>
      </c>
      <c r="N3611" s="5">
        <v>10040.56</v>
      </c>
      <c r="O3611" s="5">
        <f>IF(March_21[[#This Row],[WIN_OSE]]=0,('Summary Sheet'!$O$1)-('Summary Sheet'!$O$1*2%),-'Summary Sheet'!$O$1*(March_21[[#This Row],[BSP]]-1))</f>
        <v>1.96</v>
      </c>
    </row>
    <row r="3612" spans="1:15" x14ac:dyDescent="0.25">
      <c r="A3612">
        <v>181130079</v>
      </c>
      <c r="B3612" s="1" t="s">
        <v>16</v>
      </c>
      <c r="C3612" s="1" t="s">
        <v>3130</v>
      </c>
      <c r="D3612" s="1" t="s">
        <v>7048</v>
      </c>
      <c r="E3612" s="1" t="s">
        <v>37</v>
      </c>
      <c r="F3612" s="1" t="s">
        <v>168</v>
      </c>
      <c r="G3612" s="2">
        <v>44282</v>
      </c>
      <c r="H3612" s="3">
        <v>0.50624999999999998</v>
      </c>
      <c r="I3612">
        <v>24604174</v>
      </c>
      <c r="J3612">
        <v>6</v>
      </c>
      <c r="K3612" s="1" t="s">
        <v>5050</v>
      </c>
      <c r="L3612">
        <v>1</v>
      </c>
      <c r="M3612" s="4">
        <v>3.6177214165347316</v>
      </c>
      <c r="N3612" s="5">
        <v>7323.22</v>
      </c>
      <c r="O3612" s="5">
        <f>IF(March_21[[#This Row],[WIN_OSE]]=0,('Summary Sheet'!$O$1)-('Summary Sheet'!$O$1*2%),-'Summary Sheet'!$O$1*(March_21[[#This Row],[BSP]]-1))</f>
        <v>-5.2354428330694631</v>
      </c>
    </row>
    <row r="3613" spans="1:15" x14ac:dyDescent="0.25">
      <c r="A3613">
        <v>181130081</v>
      </c>
      <c r="B3613" s="1" t="s">
        <v>16</v>
      </c>
      <c r="C3613" s="1" t="s">
        <v>3130</v>
      </c>
      <c r="D3613" s="1" t="s">
        <v>7048</v>
      </c>
      <c r="E3613" s="1" t="s">
        <v>24</v>
      </c>
      <c r="F3613" s="1" t="s">
        <v>168</v>
      </c>
      <c r="G3613" s="2">
        <v>44282</v>
      </c>
      <c r="H3613" s="3">
        <v>0.51666666666666672</v>
      </c>
      <c r="I3613">
        <v>35825308</v>
      </c>
      <c r="J3613">
        <v>4</v>
      </c>
      <c r="K3613" s="1" t="s">
        <v>5607</v>
      </c>
      <c r="L3613">
        <v>0</v>
      </c>
      <c r="M3613" s="4">
        <v>3.65</v>
      </c>
      <c r="N3613" s="5">
        <v>6944.58</v>
      </c>
      <c r="O3613" s="5">
        <f>IF(March_21[[#This Row],[WIN_OSE]]=0,('Summary Sheet'!$O$1)-('Summary Sheet'!$O$1*2%),-'Summary Sheet'!$O$1*(March_21[[#This Row],[BSP]]-1))</f>
        <v>1.96</v>
      </c>
    </row>
    <row r="3614" spans="1:15" x14ac:dyDescent="0.25">
      <c r="A3614">
        <v>181130083</v>
      </c>
      <c r="B3614" s="1" t="s">
        <v>16</v>
      </c>
      <c r="C3614" s="1" t="s">
        <v>3130</v>
      </c>
      <c r="D3614" s="1" t="s">
        <v>7048</v>
      </c>
      <c r="E3614" s="1" t="s">
        <v>32</v>
      </c>
      <c r="F3614" s="1" t="s">
        <v>168</v>
      </c>
      <c r="G3614" s="2">
        <v>44282</v>
      </c>
      <c r="H3614" s="3">
        <v>0.52708333333333335</v>
      </c>
      <c r="I3614">
        <v>37732235</v>
      </c>
      <c r="J3614">
        <v>6</v>
      </c>
      <c r="K3614" s="1" t="s">
        <v>4532</v>
      </c>
      <c r="L3614">
        <v>1</v>
      </c>
      <c r="M3614" s="4">
        <v>3.1070830391581703</v>
      </c>
      <c r="N3614" s="5">
        <v>15552.28</v>
      </c>
      <c r="O3614" s="5">
        <f>IF(March_21[[#This Row],[WIN_OSE]]=0,('Summary Sheet'!$O$1)-('Summary Sheet'!$O$1*2%),-'Summary Sheet'!$O$1*(March_21[[#This Row],[BSP]]-1))</f>
        <v>-4.2141660783163406</v>
      </c>
    </row>
    <row r="3615" spans="1:15" x14ac:dyDescent="0.25">
      <c r="A3615">
        <v>181130085</v>
      </c>
      <c r="B3615" s="1" t="s">
        <v>16</v>
      </c>
      <c r="C3615" s="1" t="s">
        <v>3130</v>
      </c>
      <c r="D3615" s="1" t="s">
        <v>7048</v>
      </c>
      <c r="E3615" s="1" t="s">
        <v>289</v>
      </c>
      <c r="F3615" s="1" t="s">
        <v>194</v>
      </c>
      <c r="G3615" s="2">
        <v>44282</v>
      </c>
      <c r="H3615" s="3">
        <v>0.53749999999999998</v>
      </c>
      <c r="I3615">
        <v>37510408</v>
      </c>
      <c r="J3615">
        <v>6</v>
      </c>
      <c r="K3615" s="1" t="s">
        <v>6998</v>
      </c>
      <c r="L3615">
        <v>1</v>
      </c>
      <c r="M3615" s="4">
        <v>2.9125799940000001</v>
      </c>
      <c r="N3615" s="5">
        <v>14590.84</v>
      </c>
      <c r="O3615" s="5">
        <f>IF(March_21[[#This Row],[WIN_OSE]]=0,('Summary Sheet'!$O$1)-('Summary Sheet'!$O$1*2%),-'Summary Sheet'!$O$1*(March_21[[#This Row],[BSP]]-1))</f>
        <v>-3.8251599880000002</v>
      </c>
    </row>
    <row r="3616" spans="1:15" x14ac:dyDescent="0.25">
      <c r="A3616">
        <v>181130087</v>
      </c>
      <c r="B3616" s="1" t="s">
        <v>16</v>
      </c>
      <c r="C3616" s="1" t="s">
        <v>3130</v>
      </c>
      <c r="D3616" s="1" t="s">
        <v>7048</v>
      </c>
      <c r="E3616" s="1" t="s">
        <v>30</v>
      </c>
      <c r="F3616" s="1" t="s">
        <v>168</v>
      </c>
      <c r="G3616" s="2">
        <v>44282</v>
      </c>
      <c r="H3616" s="3">
        <v>0.54791666666666672</v>
      </c>
      <c r="I3616">
        <v>36142054</v>
      </c>
      <c r="J3616">
        <v>6</v>
      </c>
      <c r="K3616" s="1" t="s">
        <v>5603</v>
      </c>
      <c r="L3616">
        <v>1</v>
      </c>
      <c r="M3616" s="4">
        <v>2.272823877</v>
      </c>
      <c r="N3616" s="5">
        <v>21383.16</v>
      </c>
      <c r="O3616" s="5">
        <f>IF(March_21[[#This Row],[WIN_OSE]]=0,('Summary Sheet'!$O$1)-('Summary Sheet'!$O$1*2%),-'Summary Sheet'!$O$1*(March_21[[#This Row],[BSP]]-1))</f>
        <v>-2.545647754</v>
      </c>
    </row>
    <row r="3617" spans="1:15" x14ac:dyDescent="0.25">
      <c r="A3617">
        <v>181130089</v>
      </c>
      <c r="B3617" s="1" t="s">
        <v>16</v>
      </c>
      <c r="C3617" s="1" t="s">
        <v>3130</v>
      </c>
      <c r="D3617" s="1" t="s">
        <v>7048</v>
      </c>
      <c r="E3617" s="1" t="s">
        <v>316</v>
      </c>
      <c r="F3617" s="1" t="s">
        <v>168</v>
      </c>
      <c r="G3617" s="2">
        <v>44282</v>
      </c>
      <c r="H3617" s="3">
        <v>0.55833333333333335</v>
      </c>
      <c r="I3617">
        <v>23310142</v>
      </c>
      <c r="J3617">
        <v>5</v>
      </c>
      <c r="K3617" s="1" t="s">
        <v>4551</v>
      </c>
      <c r="L3617">
        <v>0</v>
      </c>
      <c r="M3617" s="4">
        <v>2.2938021188245328</v>
      </c>
      <c r="N3617" s="5">
        <v>10899.8</v>
      </c>
      <c r="O3617" s="5">
        <f>IF(March_21[[#This Row],[WIN_OSE]]=0,('Summary Sheet'!$O$1)-('Summary Sheet'!$O$1*2%),-'Summary Sheet'!$O$1*(March_21[[#This Row],[BSP]]-1))</f>
        <v>1.96</v>
      </c>
    </row>
    <row r="3618" spans="1:15" x14ac:dyDescent="0.25">
      <c r="A3618">
        <v>181130091</v>
      </c>
      <c r="B3618" s="1" t="s">
        <v>16</v>
      </c>
      <c r="C3618" s="1" t="s">
        <v>3130</v>
      </c>
      <c r="D3618" s="1" t="s">
        <v>7048</v>
      </c>
      <c r="E3618" s="1" t="s">
        <v>37</v>
      </c>
      <c r="F3618" s="1" t="s">
        <v>168</v>
      </c>
      <c r="G3618" s="2">
        <v>44282</v>
      </c>
      <c r="H3618" s="3">
        <v>0.56874999999999998</v>
      </c>
      <c r="I3618">
        <v>38411042</v>
      </c>
      <c r="J3618">
        <v>5</v>
      </c>
      <c r="K3618" s="1" t="s">
        <v>6378</v>
      </c>
      <c r="L3618">
        <v>0</v>
      </c>
      <c r="M3618" s="4">
        <v>2.509880796</v>
      </c>
      <c r="N3618" s="5">
        <v>11000.86</v>
      </c>
      <c r="O3618" s="5">
        <f>IF(March_21[[#This Row],[WIN_OSE]]=0,('Summary Sheet'!$O$1)-('Summary Sheet'!$O$1*2%),-'Summary Sheet'!$O$1*(March_21[[#This Row],[BSP]]-1))</f>
        <v>1.96</v>
      </c>
    </row>
    <row r="3619" spans="1:15" x14ac:dyDescent="0.25">
      <c r="A3619">
        <v>181130143</v>
      </c>
      <c r="B3619" s="1" t="s">
        <v>19</v>
      </c>
      <c r="C3619" s="1" t="s">
        <v>3129</v>
      </c>
      <c r="D3619" s="1" t="s">
        <v>7048</v>
      </c>
      <c r="E3619" s="1" t="s">
        <v>39</v>
      </c>
      <c r="F3619" s="1" t="s">
        <v>54</v>
      </c>
      <c r="G3619" s="2">
        <v>44282</v>
      </c>
      <c r="H3619" s="3">
        <v>0.58611111111111114</v>
      </c>
      <c r="I3619">
        <v>38952242</v>
      </c>
      <c r="J3619">
        <v>4</v>
      </c>
      <c r="K3619" s="1" t="s">
        <v>6002</v>
      </c>
      <c r="L3619">
        <v>1</v>
      </c>
      <c r="M3619" s="4">
        <v>2.8</v>
      </c>
      <c r="N3619" s="5">
        <v>11306.86</v>
      </c>
      <c r="O3619" s="5">
        <f>IF(March_21[[#This Row],[WIN_OSE]]=0,('Summary Sheet'!$O$1)-('Summary Sheet'!$O$1*2%),-'Summary Sheet'!$O$1*(March_21[[#This Row],[BSP]]-1))</f>
        <v>-3.5999999999999996</v>
      </c>
    </row>
    <row r="3620" spans="1:15" x14ac:dyDescent="0.25">
      <c r="A3620">
        <v>181130145</v>
      </c>
      <c r="B3620" s="1" t="s">
        <v>19</v>
      </c>
      <c r="C3620" s="1" t="s">
        <v>3129</v>
      </c>
      <c r="D3620" s="1" t="s">
        <v>7048</v>
      </c>
      <c r="E3620" s="1" t="s">
        <v>48</v>
      </c>
      <c r="F3620" s="1" t="s">
        <v>54</v>
      </c>
      <c r="G3620" s="2">
        <v>44282</v>
      </c>
      <c r="H3620" s="3">
        <v>0.59652777777777777</v>
      </c>
      <c r="I3620">
        <v>37562952</v>
      </c>
      <c r="J3620">
        <v>5</v>
      </c>
      <c r="K3620" s="1" t="s">
        <v>4348</v>
      </c>
      <c r="L3620">
        <v>1</v>
      </c>
      <c r="M3620" s="4">
        <v>3.1645037001192406</v>
      </c>
      <c r="N3620" s="5">
        <v>5948.56</v>
      </c>
      <c r="O3620" s="5">
        <f>IF(March_21[[#This Row],[WIN_OSE]]=0,('Summary Sheet'!$O$1)-('Summary Sheet'!$O$1*2%),-'Summary Sheet'!$O$1*(March_21[[#This Row],[BSP]]-1))</f>
        <v>-4.3290074002384813</v>
      </c>
    </row>
    <row r="3621" spans="1:15" x14ac:dyDescent="0.25">
      <c r="A3621">
        <v>181130147</v>
      </c>
      <c r="B3621" s="1" t="s">
        <v>19</v>
      </c>
      <c r="C3621" s="1" t="s">
        <v>3129</v>
      </c>
      <c r="D3621" s="1" t="s">
        <v>7048</v>
      </c>
      <c r="E3621" s="1" t="s">
        <v>47</v>
      </c>
      <c r="F3621" s="1" t="s">
        <v>54</v>
      </c>
      <c r="G3621" s="2">
        <v>44282</v>
      </c>
      <c r="H3621" s="3">
        <v>0.60833333333333328</v>
      </c>
      <c r="I3621">
        <v>35175889</v>
      </c>
      <c r="J3621">
        <v>2</v>
      </c>
      <c r="K3621" s="1" t="s">
        <v>6920</v>
      </c>
      <c r="L3621">
        <v>0</v>
      </c>
      <c r="M3621" s="4">
        <v>3.627003306162333</v>
      </c>
      <c r="N3621" s="5">
        <v>8360.7199999999993</v>
      </c>
      <c r="O3621" s="5">
        <f>IF(March_21[[#This Row],[WIN_OSE]]=0,('Summary Sheet'!$O$1)-('Summary Sheet'!$O$1*2%),-'Summary Sheet'!$O$1*(March_21[[#This Row],[BSP]]-1))</f>
        <v>1.96</v>
      </c>
    </row>
    <row r="3622" spans="1:15" x14ac:dyDescent="0.25">
      <c r="A3622">
        <v>181130149</v>
      </c>
      <c r="B3622" s="1" t="s">
        <v>19</v>
      </c>
      <c r="C3622" s="1" t="s">
        <v>3129</v>
      </c>
      <c r="D3622" s="1" t="s">
        <v>7048</v>
      </c>
      <c r="E3622" s="1" t="s">
        <v>47</v>
      </c>
      <c r="F3622" s="1" t="s">
        <v>54</v>
      </c>
      <c r="G3622" s="2">
        <v>44282</v>
      </c>
      <c r="H3622" s="3">
        <v>0.62083333333333335</v>
      </c>
      <c r="I3622">
        <v>38833464</v>
      </c>
      <c r="J3622">
        <v>2</v>
      </c>
      <c r="K3622" s="1" t="s">
        <v>5558</v>
      </c>
      <c r="L3622">
        <v>1</v>
      </c>
      <c r="M3622" s="4">
        <v>4.7</v>
      </c>
      <c r="N3622" s="5">
        <v>3105.88</v>
      </c>
      <c r="O3622" s="5">
        <f>IF(March_21[[#This Row],[WIN_OSE]]=0,('Summary Sheet'!$O$1)-('Summary Sheet'!$O$1*2%),-'Summary Sheet'!$O$1*(March_21[[#This Row],[BSP]]-1))</f>
        <v>-7.4</v>
      </c>
    </row>
    <row r="3623" spans="1:15" x14ac:dyDescent="0.25">
      <c r="A3623">
        <v>181130151</v>
      </c>
      <c r="B3623" s="1" t="s">
        <v>19</v>
      </c>
      <c r="C3623" s="1" t="s">
        <v>3129</v>
      </c>
      <c r="D3623" s="1" t="s">
        <v>7048</v>
      </c>
      <c r="E3623" s="1" t="s">
        <v>48</v>
      </c>
      <c r="F3623" s="1" t="s">
        <v>54</v>
      </c>
      <c r="G3623" s="2">
        <v>44282</v>
      </c>
      <c r="H3623" s="3">
        <v>0.63124999999999998</v>
      </c>
      <c r="I3623">
        <v>27011703</v>
      </c>
      <c r="J3623">
        <v>5</v>
      </c>
      <c r="K3623" s="1" t="s">
        <v>4561</v>
      </c>
      <c r="L3623">
        <v>0</v>
      </c>
      <c r="M3623" s="4">
        <v>3.2857810779999999</v>
      </c>
      <c r="N3623" s="5">
        <v>7651.68</v>
      </c>
      <c r="O3623" s="5">
        <f>IF(March_21[[#This Row],[WIN_OSE]]=0,('Summary Sheet'!$O$1)-('Summary Sheet'!$O$1*2%),-'Summary Sheet'!$O$1*(March_21[[#This Row],[BSP]]-1))</f>
        <v>1.96</v>
      </c>
    </row>
    <row r="3624" spans="1:15" x14ac:dyDescent="0.25">
      <c r="A3624">
        <v>181130153</v>
      </c>
      <c r="B3624" s="1" t="s">
        <v>19</v>
      </c>
      <c r="C3624" s="1" t="s">
        <v>3129</v>
      </c>
      <c r="D3624" s="1" t="s">
        <v>7048</v>
      </c>
      <c r="E3624" s="1" t="s">
        <v>32</v>
      </c>
      <c r="F3624" s="1" t="s">
        <v>54</v>
      </c>
      <c r="G3624" s="2">
        <v>44282</v>
      </c>
      <c r="H3624" s="3">
        <v>0.6430555555555556</v>
      </c>
      <c r="I3624">
        <v>36260537</v>
      </c>
      <c r="J3624">
        <v>3</v>
      </c>
      <c r="K3624" s="1" t="s">
        <v>6163</v>
      </c>
      <c r="L3624">
        <v>1</v>
      </c>
      <c r="M3624" s="4">
        <v>3.5</v>
      </c>
      <c r="N3624" s="5">
        <v>6505.34</v>
      </c>
      <c r="O3624" s="5">
        <f>IF(March_21[[#This Row],[WIN_OSE]]=0,('Summary Sheet'!$O$1)-('Summary Sheet'!$O$1*2%),-'Summary Sheet'!$O$1*(March_21[[#This Row],[BSP]]-1))</f>
        <v>-5</v>
      </c>
    </row>
    <row r="3625" spans="1:15" x14ac:dyDescent="0.25">
      <c r="A3625">
        <v>181130155</v>
      </c>
      <c r="B3625" s="1" t="s">
        <v>19</v>
      </c>
      <c r="C3625" s="1" t="s">
        <v>3129</v>
      </c>
      <c r="D3625" s="1" t="s">
        <v>7048</v>
      </c>
      <c r="E3625" s="1" t="s">
        <v>32</v>
      </c>
      <c r="F3625" s="1" t="s">
        <v>54</v>
      </c>
      <c r="G3625" s="2">
        <v>44282</v>
      </c>
      <c r="H3625" s="3">
        <v>0.65555555555555556</v>
      </c>
      <c r="I3625">
        <v>37388831</v>
      </c>
      <c r="J3625">
        <v>5</v>
      </c>
      <c r="K3625" s="1" t="s">
        <v>1318</v>
      </c>
      <c r="L3625">
        <v>0</v>
      </c>
      <c r="M3625" s="4">
        <v>2.98</v>
      </c>
      <c r="N3625" s="5">
        <v>8429.58</v>
      </c>
      <c r="O3625" s="5">
        <f>IF(March_21[[#This Row],[WIN_OSE]]=0,('Summary Sheet'!$O$1)-('Summary Sheet'!$O$1*2%),-'Summary Sheet'!$O$1*(March_21[[#This Row],[BSP]]-1))</f>
        <v>1.96</v>
      </c>
    </row>
    <row r="3626" spans="1:15" x14ac:dyDescent="0.25">
      <c r="A3626">
        <v>181130157</v>
      </c>
      <c r="B3626" s="1" t="s">
        <v>19</v>
      </c>
      <c r="C3626" s="1" t="s">
        <v>3129</v>
      </c>
      <c r="D3626" s="1" t="s">
        <v>7048</v>
      </c>
      <c r="E3626" s="1" t="s">
        <v>48</v>
      </c>
      <c r="F3626" s="1" t="s">
        <v>960</v>
      </c>
      <c r="G3626" s="2">
        <v>44282</v>
      </c>
      <c r="H3626" s="3">
        <v>0.6694444444444444</v>
      </c>
      <c r="I3626">
        <v>35424571</v>
      </c>
      <c r="J3626">
        <v>3</v>
      </c>
      <c r="K3626" s="1" t="s">
        <v>414</v>
      </c>
      <c r="L3626">
        <v>0</v>
      </c>
      <c r="M3626" s="4">
        <v>3.3172702382548227</v>
      </c>
      <c r="N3626" s="5">
        <v>7752.56</v>
      </c>
      <c r="O3626" s="5">
        <f>IF(March_21[[#This Row],[WIN_OSE]]=0,('Summary Sheet'!$O$1)-('Summary Sheet'!$O$1*2%),-'Summary Sheet'!$O$1*(March_21[[#This Row],[BSP]]-1))</f>
        <v>1.96</v>
      </c>
    </row>
    <row r="3627" spans="1:15" x14ac:dyDescent="0.25">
      <c r="A3627">
        <v>181130159</v>
      </c>
      <c r="B3627" s="1" t="s">
        <v>19</v>
      </c>
      <c r="C3627" s="1" t="s">
        <v>3129</v>
      </c>
      <c r="D3627" s="1" t="s">
        <v>7048</v>
      </c>
      <c r="E3627" s="1" t="s">
        <v>41</v>
      </c>
      <c r="F3627" s="1" t="s">
        <v>54</v>
      </c>
      <c r="G3627" s="2">
        <v>44282</v>
      </c>
      <c r="H3627" s="3">
        <v>0.68263888888888891</v>
      </c>
      <c r="I3627">
        <v>38795084</v>
      </c>
      <c r="J3627">
        <v>1</v>
      </c>
      <c r="K3627" s="1" t="s">
        <v>6393</v>
      </c>
      <c r="L3627">
        <v>0</v>
      </c>
      <c r="M3627" s="4">
        <v>3.4686528536700645</v>
      </c>
      <c r="N3627" s="5">
        <v>5568.86</v>
      </c>
      <c r="O3627" s="5">
        <f>IF(March_21[[#This Row],[WIN_OSE]]=0,('Summary Sheet'!$O$1)-('Summary Sheet'!$O$1*2%),-'Summary Sheet'!$O$1*(March_21[[#This Row],[BSP]]-1))</f>
        <v>1.96</v>
      </c>
    </row>
    <row r="3628" spans="1:15" x14ac:dyDescent="0.25">
      <c r="A3628">
        <v>181130161</v>
      </c>
      <c r="B3628" s="1" t="s">
        <v>19</v>
      </c>
      <c r="C3628" s="1" t="s">
        <v>3129</v>
      </c>
      <c r="D3628" s="1" t="s">
        <v>7048</v>
      </c>
      <c r="E3628" s="1" t="s">
        <v>43</v>
      </c>
      <c r="F3628" s="1" t="s">
        <v>54</v>
      </c>
      <c r="G3628" s="2">
        <v>44282</v>
      </c>
      <c r="H3628" s="3">
        <v>0.69652777777777775</v>
      </c>
      <c r="I3628">
        <v>38702203</v>
      </c>
      <c r="J3628">
        <v>4</v>
      </c>
      <c r="K3628" s="1" t="s">
        <v>6156</v>
      </c>
      <c r="L3628">
        <v>1</v>
      </c>
      <c r="M3628" s="4">
        <v>2.5253961474512474</v>
      </c>
      <c r="N3628" s="5">
        <v>11314.6</v>
      </c>
      <c r="O3628" s="5">
        <f>IF(March_21[[#This Row],[WIN_OSE]]=0,('Summary Sheet'!$O$1)-('Summary Sheet'!$O$1*2%),-'Summary Sheet'!$O$1*(March_21[[#This Row],[BSP]]-1))</f>
        <v>-3.0507922949024948</v>
      </c>
    </row>
    <row r="3629" spans="1:15" x14ac:dyDescent="0.25">
      <c r="A3629">
        <v>181130163</v>
      </c>
      <c r="B3629" s="1" t="s">
        <v>19</v>
      </c>
      <c r="C3629" s="1" t="s">
        <v>3129</v>
      </c>
      <c r="D3629" s="1" t="s">
        <v>7048</v>
      </c>
      <c r="E3629" s="1" t="s">
        <v>48</v>
      </c>
      <c r="F3629" s="1" t="s">
        <v>54</v>
      </c>
      <c r="G3629" s="2">
        <v>44282</v>
      </c>
      <c r="H3629" s="3">
        <v>0.7104166666666667</v>
      </c>
      <c r="I3629">
        <v>38952254</v>
      </c>
      <c r="J3629">
        <v>6</v>
      </c>
      <c r="K3629" s="1" t="s">
        <v>5828</v>
      </c>
      <c r="L3629">
        <v>0</v>
      </c>
      <c r="M3629" s="4">
        <v>3.4060303864792338</v>
      </c>
      <c r="N3629" s="5">
        <v>9632.4599999999991</v>
      </c>
      <c r="O3629" s="5">
        <f>IF(March_21[[#This Row],[WIN_OSE]]=0,('Summary Sheet'!$O$1)-('Summary Sheet'!$O$1*2%),-'Summary Sheet'!$O$1*(March_21[[#This Row],[BSP]]-1))</f>
        <v>1.96</v>
      </c>
    </row>
    <row r="3630" spans="1:15" x14ac:dyDescent="0.25">
      <c r="A3630">
        <v>181130165</v>
      </c>
      <c r="B3630" s="1" t="s">
        <v>19</v>
      </c>
      <c r="C3630" s="1" t="s">
        <v>3129</v>
      </c>
      <c r="D3630" s="1" t="s">
        <v>7048</v>
      </c>
      <c r="E3630" s="1" t="s">
        <v>41</v>
      </c>
      <c r="F3630" s="1" t="s">
        <v>54</v>
      </c>
      <c r="G3630" s="2">
        <v>44282</v>
      </c>
      <c r="H3630" s="3">
        <v>0.72361111111111109</v>
      </c>
      <c r="I3630">
        <v>26259819</v>
      </c>
      <c r="J3630">
        <v>2</v>
      </c>
      <c r="K3630" s="1" t="s">
        <v>6912</v>
      </c>
      <c r="L3630">
        <v>0</v>
      </c>
      <c r="M3630" s="4">
        <v>3.0451029510000001</v>
      </c>
      <c r="N3630" s="5">
        <v>8298.2800000000007</v>
      </c>
      <c r="O3630" s="5">
        <f>IF(March_21[[#This Row],[WIN_OSE]]=0,('Summary Sheet'!$O$1)-('Summary Sheet'!$O$1*2%),-'Summary Sheet'!$O$1*(March_21[[#This Row],[BSP]]-1))</f>
        <v>1.96</v>
      </c>
    </row>
    <row r="3631" spans="1:15" x14ac:dyDescent="0.25">
      <c r="A3631">
        <v>181130167</v>
      </c>
      <c r="B3631" s="1" t="s">
        <v>19</v>
      </c>
      <c r="C3631" s="1" t="s">
        <v>3129</v>
      </c>
      <c r="D3631" s="1" t="s">
        <v>7048</v>
      </c>
      <c r="E3631" s="1" t="s">
        <v>24</v>
      </c>
      <c r="F3631" s="1" t="s">
        <v>54</v>
      </c>
      <c r="G3631" s="2">
        <v>44282</v>
      </c>
      <c r="H3631" s="3">
        <v>0.73750000000000004</v>
      </c>
      <c r="I3631">
        <v>37813556</v>
      </c>
      <c r="J3631">
        <v>3</v>
      </c>
      <c r="K3631" s="1" t="s">
        <v>3724</v>
      </c>
      <c r="L3631">
        <v>0</v>
      </c>
      <c r="M3631" s="4">
        <v>3.15</v>
      </c>
      <c r="N3631" s="5">
        <v>7195.96</v>
      </c>
      <c r="O3631" s="5">
        <f>IF(March_21[[#This Row],[WIN_OSE]]=0,('Summary Sheet'!$O$1)-('Summary Sheet'!$O$1*2%),-'Summary Sheet'!$O$1*(March_21[[#This Row],[BSP]]-1))</f>
        <v>1.96</v>
      </c>
    </row>
    <row r="3632" spans="1:15" x14ac:dyDescent="0.25">
      <c r="A3632">
        <v>181130169</v>
      </c>
      <c r="B3632" s="1" t="s">
        <v>19</v>
      </c>
      <c r="C3632" s="1" t="s">
        <v>3129</v>
      </c>
      <c r="D3632" s="1" t="s">
        <v>7048</v>
      </c>
      <c r="E3632" s="1" t="s">
        <v>30</v>
      </c>
      <c r="F3632" s="1" t="s">
        <v>54</v>
      </c>
      <c r="G3632" s="2">
        <v>44282</v>
      </c>
      <c r="H3632" s="3">
        <v>0.74930555555555556</v>
      </c>
      <c r="I3632">
        <v>38773692</v>
      </c>
      <c r="J3632">
        <v>3</v>
      </c>
      <c r="K3632" s="1" t="s">
        <v>6732</v>
      </c>
      <c r="L3632">
        <v>0</v>
      </c>
      <c r="M3632" s="4">
        <v>3.4</v>
      </c>
      <c r="N3632" s="5">
        <v>6759.62</v>
      </c>
      <c r="O3632" s="5">
        <f>IF(March_21[[#This Row],[WIN_OSE]]=0,('Summary Sheet'!$O$1)-('Summary Sheet'!$O$1*2%),-'Summary Sheet'!$O$1*(March_21[[#This Row],[BSP]]-1))</f>
        <v>1.96</v>
      </c>
    </row>
    <row r="3633" spans="1:15" x14ac:dyDescent="0.25">
      <c r="A3633">
        <v>181130189</v>
      </c>
      <c r="B3633" s="1" t="s">
        <v>23</v>
      </c>
      <c r="C3633" s="1" t="s">
        <v>3134</v>
      </c>
      <c r="D3633" s="1" t="s">
        <v>7048</v>
      </c>
      <c r="E3633" s="1" t="s">
        <v>20</v>
      </c>
      <c r="F3633" s="1" t="s">
        <v>33</v>
      </c>
      <c r="G3633" s="2">
        <v>44282</v>
      </c>
      <c r="H3633" s="3">
        <v>0.5756944444444444</v>
      </c>
      <c r="I3633">
        <v>27936937</v>
      </c>
      <c r="J3633">
        <v>1</v>
      </c>
      <c r="K3633" s="1" t="s">
        <v>6315</v>
      </c>
      <c r="L3633">
        <v>1</v>
      </c>
      <c r="M3633" s="4">
        <v>3.4271629043802387</v>
      </c>
      <c r="N3633" s="5">
        <v>7543.52</v>
      </c>
      <c r="O3633" s="5">
        <f>IF(March_21[[#This Row],[WIN_OSE]]=0,('Summary Sheet'!$O$1)-('Summary Sheet'!$O$1*2%),-'Summary Sheet'!$O$1*(March_21[[#This Row],[BSP]]-1))</f>
        <v>-4.8543258087604775</v>
      </c>
    </row>
    <row r="3634" spans="1:15" x14ac:dyDescent="0.25">
      <c r="A3634">
        <v>181130191</v>
      </c>
      <c r="B3634" s="1" t="s">
        <v>23</v>
      </c>
      <c r="C3634" s="1" t="s">
        <v>3134</v>
      </c>
      <c r="D3634" s="1" t="s">
        <v>7048</v>
      </c>
      <c r="E3634" s="1" t="s">
        <v>32</v>
      </c>
      <c r="F3634" s="1" t="s">
        <v>33</v>
      </c>
      <c r="G3634" s="2">
        <v>44282</v>
      </c>
      <c r="H3634" s="3">
        <v>0.58819444444444446</v>
      </c>
      <c r="I3634">
        <v>38144705</v>
      </c>
      <c r="J3634">
        <v>4</v>
      </c>
      <c r="K3634" s="1" t="s">
        <v>6316</v>
      </c>
      <c r="L3634">
        <v>0</v>
      </c>
      <c r="M3634" s="4">
        <v>3.4845910761148833</v>
      </c>
      <c r="N3634" s="5">
        <v>5421.34</v>
      </c>
      <c r="O3634" s="5">
        <f>IF(March_21[[#This Row],[WIN_OSE]]=0,('Summary Sheet'!$O$1)-('Summary Sheet'!$O$1*2%),-'Summary Sheet'!$O$1*(March_21[[#This Row],[BSP]]-1))</f>
        <v>1.96</v>
      </c>
    </row>
    <row r="3635" spans="1:15" x14ac:dyDescent="0.25">
      <c r="A3635">
        <v>181130193</v>
      </c>
      <c r="B3635" s="1" t="s">
        <v>23</v>
      </c>
      <c r="C3635" s="1" t="s">
        <v>3134</v>
      </c>
      <c r="D3635" s="1" t="s">
        <v>7048</v>
      </c>
      <c r="E3635" s="1" t="s">
        <v>32</v>
      </c>
      <c r="F3635" s="1" t="s">
        <v>33</v>
      </c>
      <c r="G3635" s="2">
        <v>44282</v>
      </c>
      <c r="H3635" s="3">
        <v>0.59930555555555554</v>
      </c>
      <c r="I3635">
        <v>38965079</v>
      </c>
      <c r="J3635">
        <v>2</v>
      </c>
      <c r="K3635" s="1" t="s">
        <v>7000</v>
      </c>
      <c r="L3635">
        <v>1</v>
      </c>
      <c r="M3635" s="4">
        <v>3.5703686873763587</v>
      </c>
      <c r="N3635" s="5">
        <v>4338.54</v>
      </c>
      <c r="O3635" s="5">
        <f>IF(March_21[[#This Row],[WIN_OSE]]=0,('Summary Sheet'!$O$1)-('Summary Sheet'!$O$1*2%),-'Summary Sheet'!$O$1*(March_21[[#This Row],[BSP]]-1))</f>
        <v>-5.1407373747527174</v>
      </c>
    </row>
    <row r="3636" spans="1:15" x14ac:dyDescent="0.25">
      <c r="A3636">
        <v>181130195</v>
      </c>
      <c r="B3636" s="1" t="s">
        <v>23</v>
      </c>
      <c r="C3636" s="1" t="s">
        <v>3134</v>
      </c>
      <c r="D3636" s="1" t="s">
        <v>7048</v>
      </c>
      <c r="E3636" s="1" t="s">
        <v>75</v>
      </c>
      <c r="F3636" s="1" t="s">
        <v>50</v>
      </c>
      <c r="G3636" s="2">
        <v>44282</v>
      </c>
      <c r="H3636" s="3">
        <v>0.61250000000000004</v>
      </c>
      <c r="I3636">
        <v>26925494</v>
      </c>
      <c r="J3636">
        <v>4</v>
      </c>
      <c r="K3636" s="1" t="s">
        <v>3211</v>
      </c>
      <c r="L3636">
        <v>0</v>
      </c>
      <c r="M3636" s="4">
        <v>3.4</v>
      </c>
      <c r="N3636" s="5">
        <v>5700.34</v>
      </c>
      <c r="O3636" s="5">
        <f>IF(March_21[[#This Row],[WIN_OSE]]=0,('Summary Sheet'!$O$1)-('Summary Sheet'!$O$1*2%),-'Summary Sheet'!$O$1*(March_21[[#This Row],[BSP]]-1))</f>
        <v>1.96</v>
      </c>
    </row>
    <row r="3637" spans="1:15" x14ac:dyDescent="0.25">
      <c r="A3637">
        <v>181130197</v>
      </c>
      <c r="B3637" s="1" t="s">
        <v>23</v>
      </c>
      <c r="C3637" s="1" t="s">
        <v>3134</v>
      </c>
      <c r="D3637" s="1" t="s">
        <v>7048</v>
      </c>
      <c r="E3637" s="1" t="s">
        <v>43</v>
      </c>
      <c r="F3637" s="1" t="s">
        <v>33</v>
      </c>
      <c r="G3637" s="2">
        <v>44282</v>
      </c>
      <c r="H3637" s="3">
        <v>0.62638888888888888</v>
      </c>
      <c r="I3637">
        <v>38951597</v>
      </c>
      <c r="J3637">
        <v>6</v>
      </c>
      <c r="K3637" s="1" t="s">
        <v>7001</v>
      </c>
      <c r="L3637">
        <v>0</v>
      </c>
      <c r="M3637" s="4">
        <v>4</v>
      </c>
      <c r="N3637" s="5">
        <v>11278.42</v>
      </c>
      <c r="O3637" s="5">
        <f>IF(March_21[[#This Row],[WIN_OSE]]=0,('Summary Sheet'!$O$1)-('Summary Sheet'!$O$1*2%),-'Summary Sheet'!$O$1*(March_21[[#This Row],[BSP]]-1))</f>
        <v>1.96</v>
      </c>
    </row>
    <row r="3638" spans="1:15" x14ac:dyDescent="0.25">
      <c r="A3638">
        <v>181130199</v>
      </c>
      <c r="B3638" s="1" t="s">
        <v>23</v>
      </c>
      <c r="C3638" s="1" t="s">
        <v>3134</v>
      </c>
      <c r="D3638" s="1" t="s">
        <v>7048</v>
      </c>
      <c r="E3638" s="1" t="s">
        <v>43</v>
      </c>
      <c r="F3638" s="1" t="s">
        <v>33</v>
      </c>
      <c r="G3638" s="2">
        <v>44282</v>
      </c>
      <c r="H3638" s="3">
        <v>0.63749999999999996</v>
      </c>
      <c r="I3638">
        <v>38951598</v>
      </c>
      <c r="J3638">
        <v>3</v>
      </c>
      <c r="K3638" s="1" t="s">
        <v>6936</v>
      </c>
      <c r="L3638">
        <v>1</v>
      </c>
      <c r="M3638" s="4">
        <v>3.9</v>
      </c>
      <c r="N3638" s="5">
        <v>4003.54</v>
      </c>
      <c r="O3638" s="5">
        <f>IF(March_21[[#This Row],[WIN_OSE]]=0,('Summary Sheet'!$O$1)-('Summary Sheet'!$O$1*2%),-'Summary Sheet'!$O$1*(March_21[[#This Row],[BSP]]-1))</f>
        <v>-5.8</v>
      </c>
    </row>
    <row r="3639" spans="1:15" x14ac:dyDescent="0.25">
      <c r="A3639">
        <v>181130201</v>
      </c>
      <c r="B3639" s="1" t="s">
        <v>23</v>
      </c>
      <c r="C3639" s="1" t="s">
        <v>3134</v>
      </c>
      <c r="D3639" s="1" t="s">
        <v>7048</v>
      </c>
      <c r="E3639" s="1" t="s">
        <v>47</v>
      </c>
      <c r="F3639" s="1" t="s">
        <v>33</v>
      </c>
      <c r="G3639" s="2">
        <v>44282</v>
      </c>
      <c r="H3639" s="3">
        <v>0.65138888888888891</v>
      </c>
      <c r="I3639">
        <v>26045619</v>
      </c>
      <c r="J3639">
        <v>6</v>
      </c>
      <c r="K3639" s="1" t="s">
        <v>5836</v>
      </c>
      <c r="L3639">
        <v>0</v>
      </c>
      <c r="M3639" s="4">
        <v>3.6251072416704835</v>
      </c>
      <c r="N3639" s="5">
        <v>5907.06</v>
      </c>
      <c r="O3639" s="5">
        <f>IF(March_21[[#This Row],[WIN_OSE]]=0,('Summary Sheet'!$O$1)-('Summary Sheet'!$O$1*2%),-'Summary Sheet'!$O$1*(March_21[[#This Row],[BSP]]-1))</f>
        <v>1.96</v>
      </c>
    </row>
    <row r="3640" spans="1:15" x14ac:dyDescent="0.25">
      <c r="A3640">
        <v>181130203</v>
      </c>
      <c r="B3640" s="1" t="s">
        <v>23</v>
      </c>
      <c r="C3640" s="1" t="s">
        <v>3134</v>
      </c>
      <c r="D3640" s="1" t="s">
        <v>7048</v>
      </c>
      <c r="E3640" s="1" t="s">
        <v>43</v>
      </c>
      <c r="F3640" s="1" t="s">
        <v>33</v>
      </c>
      <c r="G3640" s="2">
        <v>44282</v>
      </c>
      <c r="H3640" s="3">
        <v>0.66527777777777775</v>
      </c>
      <c r="I3640">
        <v>28795004</v>
      </c>
      <c r="J3640">
        <v>2</v>
      </c>
      <c r="K3640" s="1" t="s">
        <v>5448</v>
      </c>
      <c r="L3640">
        <v>0</v>
      </c>
      <c r="M3640" s="4">
        <v>3.712469740115139</v>
      </c>
      <c r="N3640" s="5">
        <v>9333.76</v>
      </c>
      <c r="O3640" s="5">
        <f>IF(March_21[[#This Row],[WIN_OSE]]=0,('Summary Sheet'!$O$1)-('Summary Sheet'!$O$1*2%),-'Summary Sheet'!$O$1*(March_21[[#This Row],[BSP]]-1))</f>
        <v>1.96</v>
      </c>
    </row>
    <row r="3641" spans="1:15" x14ac:dyDescent="0.25">
      <c r="A3641">
        <v>181130205</v>
      </c>
      <c r="B3641" s="1" t="s">
        <v>23</v>
      </c>
      <c r="C3641" s="1" t="s">
        <v>3134</v>
      </c>
      <c r="D3641" s="1" t="s">
        <v>7048</v>
      </c>
      <c r="E3641" s="1" t="s">
        <v>328</v>
      </c>
      <c r="F3641" s="1" t="s">
        <v>35</v>
      </c>
      <c r="G3641" s="2">
        <v>44282</v>
      </c>
      <c r="H3641" s="3">
        <v>0.6791666666666667</v>
      </c>
      <c r="I3641">
        <v>35838052</v>
      </c>
      <c r="J3641">
        <v>5</v>
      </c>
      <c r="K3641" s="1" t="s">
        <v>4790</v>
      </c>
      <c r="L3641">
        <v>1</v>
      </c>
      <c r="M3641" s="4">
        <v>1.79</v>
      </c>
      <c r="N3641" s="5">
        <v>23397.66</v>
      </c>
      <c r="O3641" s="5">
        <f>IF(March_21[[#This Row],[WIN_OSE]]=0,('Summary Sheet'!$O$1)-('Summary Sheet'!$O$1*2%),-'Summary Sheet'!$O$1*(March_21[[#This Row],[BSP]]-1))</f>
        <v>-1.58</v>
      </c>
    </row>
    <row r="3642" spans="1:15" x14ac:dyDescent="0.25">
      <c r="A3642">
        <v>181130207</v>
      </c>
      <c r="B3642" s="1" t="s">
        <v>23</v>
      </c>
      <c r="C3642" s="1" t="s">
        <v>3134</v>
      </c>
      <c r="D3642" s="1" t="s">
        <v>7048</v>
      </c>
      <c r="E3642" s="1" t="s">
        <v>55</v>
      </c>
      <c r="F3642" s="1" t="s">
        <v>35</v>
      </c>
      <c r="G3642" s="2">
        <v>44282</v>
      </c>
      <c r="H3642" s="3">
        <v>0.69305555555555554</v>
      </c>
      <c r="I3642">
        <v>18290842</v>
      </c>
      <c r="J3642">
        <v>2</v>
      </c>
      <c r="K3642" s="1" t="s">
        <v>3488</v>
      </c>
      <c r="L3642">
        <v>0</v>
      </c>
      <c r="M3642" s="4">
        <v>2.7991997257306802</v>
      </c>
      <c r="N3642" s="5">
        <v>11055.34</v>
      </c>
      <c r="O3642" s="5">
        <f>IF(March_21[[#This Row],[WIN_OSE]]=0,('Summary Sheet'!$O$1)-('Summary Sheet'!$O$1*2%),-'Summary Sheet'!$O$1*(March_21[[#This Row],[BSP]]-1))</f>
        <v>1.96</v>
      </c>
    </row>
    <row r="3643" spans="1:15" x14ac:dyDescent="0.25">
      <c r="A3643">
        <v>181130209</v>
      </c>
      <c r="B3643" s="1" t="s">
        <v>23</v>
      </c>
      <c r="C3643" s="1" t="s">
        <v>3134</v>
      </c>
      <c r="D3643" s="1" t="s">
        <v>7048</v>
      </c>
      <c r="E3643" s="1" t="s">
        <v>55</v>
      </c>
      <c r="F3643" s="1" t="s">
        <v>35</v>
      </c>
      <c r="G3643" s="2">
        <v>44282</v>
      </c>
      <c r="H3643" s="3">
        <v>0.70694444444444449</v>
      </c>
      <c r="I3643">
        <v>25546823</v>
      </c>
      <c r="J3643">
        <v>4</v>
      </c>
      <c r="K3643" s="1" t="s">
        <v>472</v>
      </c>
      <c r="L3643">
        <v>1</v>
      </c>
      <c r="M3643" s="4">
        <v>4.0999999999999996</v>
      </c>
      <c r="N3643" s="5">
        <v>3064.38</v>
      </c>
      <c r="O3643" s="5">
        <f>IF(March_21[[#This Row],[WIN_OSE]]=0,('Summary Sheet'!$O$1)-('Summary Sheet'!$O$1*2%),-'Summary Sheet'!$O$1*(March_21[[#This Row],[BSP]]-1))</f>
        <v>-6.1999999999999993</v>
      </c>
    </row>
    <row r="3644" spans="1:15" x14ac:dyDescent="0.25">
      <c r="A3644">
        <v>181130211</v>
      </c>
      <c r="B3644" s="1" t="s">
        <v>23</v>
      </c>
      <c r="C3644" s="1" t="s">
        <v>3134</v>
      </c>
      <c r="D3644" s="1" t="s">
        <v>7048</v>
      </c>
      <c r="E3644" s="1" t="s">
        <v>346</v>
      </c>
      <c r="F3644" s="1" t="s">
        <v>35</v>
      </c>
      <c r="G3644" s="2">
        <v>44282</v>
      </c>
      <c r="H3644" s="3">
        <v>0.72083333333333333</v>
      </c>
      <c r="I3644">
        <v>35314569</v>
      </c>
      <c r="J3644">
        <v>2</v>
      </c>
      <c r="K3644" s="1" t="s">
        <v>6324</v>
      </c>
      <c r="L3644">
        <v>0</v>
      </c>
      <c r="M3644" s="4">
        <v>2.9909087515845663</v>
      </c>
      <c r="N3644" s="5">
        <v>11030.66</v>
      </c>
      <c r="O3644" s="5">
        <f>IF(March_21[[#This Row],[WIN_OSE]]=0,('Summary Sheet'!$O$1)-('Summary Sheet'!$O$1*2%),-'Summary Sheet'!$O$1*(March_21[[#This Row],[BSP]]-1))</f>
        <v>1.96</v>
      </c>
    </row>
    <row r="3645" spans="1:15" x14ac:dyDescent="0.25">
      <c r="A3645">
        <v>181130213</v>
      </c>
      <c r="B3645" s="1" t="s">
        <v>23</v>
      </c>
      <c r="C3645" s="1" t="s">
        <v>3134</v>
      </c>
      <c r="D3645" s="1" t="s">
        <v>7048</v>
      </c>
      <c r="E3645" s="1" t="s">
        <v>49</v>
      </c>
      <c r="F3645" s="1" t="s">
        <v>50</v>
      </c>
      <c r="G3645" s="2">
        <v>44282</v>
      </c>
      <c r="H3645" s="3">
        <v>0.73402777777777772</v>
      </c>
      <c r="I3645">
        <v>38036377</v>
      </c>
      <c r="J3645">
        <v>1</v>
      </c>
      <c r="K3645" s="1" t="s">
        <v>3928</v>
      </c>
      <c r="L3645">
        <v>0</v>
      </c>
      <c r="M3645" s="4">
        <v>2.9876509745464501</v>
      </c>
      <c r="N3645" s="5">
        <v>12895.82</v>
      </c>
      <c r="O3645" s="5">
        <f>IF(March_21[[#This Row],[WIN_OSE]]=0,('Summary Sheet'!$O$1)-('Summary Sheet'!$O$1*2%),-'Summary Sheet'!$O$1*(March_21[[#This Row],[BSP]]-1))</f>
        <v>1.96</v>
      </c>
    </row>
    <row r="3646" spans="1:15" x14ac:dyDescent="0.25">
      <c r="A3646">
        <v>181130215</v>
      </c>
      <c r="B3646" s="1" t="s">
        <v>23</v>
      </c>
      <c r="C3646" s="1" t="s">
        <v>3134</v>
      </c>
      <c r="D3646" s="1" t="s">
        <v>7048</v>
      </c>
      <c r="E3646" s="1" t="s">
        <v>41</v>
      </c>
      <c r="F3646" s="1" t="s">
        <v>33</v>
      </c>
      <c r="G3646" s="2">
        <v>44282</v>
      </c>
      <c r="H3646" s="3">
        <v>0.74583333333333335</v>
      </c>
      <c r="I3646">
        <v>36220966</v>
      </c>
      <c r="J3646">
        <v>4</v>
      </c>
      <c r="K3646" s="1" t="s">
        <v>6564</v>
      </c>
      <c r="L3646">
        <v>0</v>
      </c>
      <c r="M3646" s="4">
        <v>3.95</v>
      </c>
      <c r="N3646" s="5">
        <v>6661.12</v>
      </c>
      <c r="O3646" s="5">
        <f>IF(March_21[[#This Row],[WIN_OSE]]=0,('Summary Sheet'!$O$1)-('Summary Sheet'!$O$1*2%),-'Summary Sheet'!$O$1*(March_21[[#This Row],[BSP]]-1))</f>
        <v>1.96</v>
      </c>
    </row>
    <row r="3647" spans="1:15" x14ac:dyDescent="0.25">
      <c r="A3647">
        <v>181130237</v>
      </c>
      <c r="B3647" s="1" t="s">
        <v>23</v>
      </c>
      <c r="C3647" s="1" t="s">
        <v>3120</v>
      </c>
      <c r="D3647" s="1" t="s">
        <v>7048</v>
      </c>
      <c r="E3647" s="1" t="s">
        <v>24</v>
      </c>
      <c r="F3647" s="1" t="s">
        <v>31</v>
      </c>
      <c r="G3647" s="2">
        <v>44282</v>
      </c>
      <c r="H3647" s="3">
        <v>0.58125000000000004</v>
      </c>
      <c r="I3647">
        <v>34934036</v>
      </c>
      <c r="J3647">
        <v>1</v>
      </c>
      <c r="K3647" s="1" t="s">
        <v>4794</v>
      </c>
      <c r="L3647">
        <v>0</v>
      </c>
      <c r="M3647" s="4">
        <v>2.94</v>
      </c>
      <c r="N3647" s="5">
        <v>11193.12</v>
      </c>
      <c r="O3647" s="5">
        <f>IF(March_21[[#This Row],[WIN_OSE]]=0,('Summary Sheet'!$O$1)-('Summary Sheet'!$O$1*2%),-'Summary Sheet'!$O$1*(March_21[[#This Row],[BSP]]-1))</f>
        <v>1.96</v>
      </c>
    </row>
    <row r="3648" spans="1:15" x14ac:dyDescent="0.25">
      <c r="A3648">
        <v>181130239</v>
      </c>
      <c r="B3648" s="1" t="s">
        <v>23</v>
      </c>
      <c r="C3648" s="1" t="s">
        <v>3120</v>
      </c>
      <c r="D3648" s="1" t="s">
        <v>7048</v>
      </c>
      <c r="E3648" s="1" t="s">
        <v>49</v>
      </c>
      <c r="F3648" s="1" t="s">
        <v>179</v>
      </c>
      <c r="G3648" s="2">
        <v>44282</v>
      </c>
      <c r="H3648" s="3">
        <v>0.59166666666666667</v>
      </c>
      <c r="I3648">
        <v>4122474</v>
      </c>
      <c r="J3648">
        <v>6</v>
      </c>
      <c r="K3648" s="1" t="s">
        <v>6581</v>
      </c>
      <c r="L3648">
        <v>0</v>
      </c>
      <c r="M3648" s="4">
        <v>2.0272434004430937</v>
      </c>
      <c r="N3648" s="5">
        <v>11131.74</v>
      </c>
      <c r="O3648" s="5">
        <f>IF(March_21[[#This Row],[WIN_OSE]]=0,('Summary Sheet'!$O$1)-('Summary Sheet'!$O$1*2%),-'Summary Sheet'!$O$1*(March_21[[#This Row],[BSP]]-1))</f>
        <v>1.96</v>
      </c>
    </row>
    <row r="3649" spans="1:15" x14ac:dyDescent="0.25">
      <c r="A3649">
        <v>181130241</v>
      </c>
      <c r="B3649" s="1" t="s">
        <v>23</v>
      </c>
      <c r="C3649" s="1" t="s">
        <v>3120</v>
      </c>
      <c r="D3649" s="1" t="s">
        <v>7048</v>
      </c>
      <c r="E3649" s="1" t="s">
        <v>43</v>
      </c>
      <c r="F3649" s="1" t="s">
        <v>31</v>
      </c>
      <c r="G3649" s="2">
        <v>44282</v>
      </c>
      <c r="H3649" s="3">
        <v>0.60555555555555551</v>
      </c>
      <c r="I3649">
        <v>38251997</v>
      </c>
      <c r="J3649">
        <v>6</v>
      </c>
      <c r="K3649" s="1" t="s">
        <v>4213</v>
      </c>
      <c r="L3649">
        <v>0</v>
      </c>
      <c r="M3649" s="4">
        <v>3.304472980676219</v>
      </c>
      <c r="N3649" s="5">
        <v>8359.2800000000007</v>
      </c>
      <c r="O3649" s="5">
        <f>IF(March_21[[#This Row],[WIN_OSE]]=0,('Summary Sheet'!$O$1)-('Summary Sheet'!$O$1*2%),-'Summary Sheet'!$O$1*(March_21[[#This Row],[BSP]]-1))</f>
        <v>1.96</v>
      </c>
    </row>
    <row r="3650" spans="1:15" x14ac:dyDescent="0.25">
      <c r="A3650">
        <v>181130243</v>
      </c>
      <c r="B3650" s="1" t="s">
        <v>23</v>
      </c>
      <c r="C3650" s="1" t="s">
        <v>3120</v>
      </c>
      <c r="D3650" s="1" t="s">
        <v>7048</v>
      </c>
      <c r="E3650" s="1" t="s">
        <v>41</v>
      </c>
      <c r="F3650" s="1" t="s">
        <v>31</v>
      </c>
      <c r="G3650" s="2">
        <v>44282</v>
      </c>
      <c r="H3650" s="3">
        <v>0.61944444444444446</v>
      </c>
      <c r="I3650">
        <v>38379448</v>
      </c>
      <c r="J3650">
        <v>1</v>
      </c>
      <c r="K3650" s="1" t="s">
        <v>3408</v>
      </c>
      <c r="L3650">
        <v>0</v>
      </c>
      <c r="M3650" s="4">
        <v>4.2</v>
      </c>
      <c r="N3650" s="5">
        <v>3533.98</v>
      </c>
      <c r="O3650" s="5">
        <f>IF(March_21[[#This Row],[WIN_OSE]]=0,('Summary Sheet'!$O$1)-('Summary Sheet'!$O$1*2%),-'Summary Sheet'!$O$1*(March_21[[#This Row],[BSP]]-1))</f>
        <v>1.96</v>
      </c>
    </row>
    <row r="3651" spans="1:15" x14ac:dyDescent="0.25">
      <c r="A3651">
        <v>181130245</v>
      </c>
      <c r="B3651" s="1" t="s">
        <v>23</v>
      </c>
      <c r="C3651" s="1" t="s">
        <v>3120</v>
      </c>
      <c r="D3651" s="1" t="s">
        <v>7048</v>
      </c>
      <c r="E3651" s="1" t="s">
        <v>65</v>
      </c>
      <c r="F3651" s="1" t="s">
        <v>31</v>
      </c>
      <c r="G3651" s="2">
        <v>44282</v>
      </c>
      <c r="H3651" s="3">
        <v>0.63263888888888886</v>
      </c>
      <c r="I3651">
        <v>37631362</v>
      </c>
      <c r="J3651">
        <v>2</v>
      </c>
      <c r="K3651" s="1" t="s">
        <v>5511</v>
      </c>
      <c r="L3651">
        <v>0</v>
      </c>
      <c r="M3651" s="4">
        <v>2.119731974849274</v>
      </c>
      <c r="N3651" s="5">
        <v>12946.24</v>
      </c>
      <c r="O3651" s="5">
        <f>IF(March_21[[#This Row],[WIN_OSE]]=0,('Summary Sheet'!$O$1)-('Summary Sheet'!$O$1*2%),-'Summary Sheet'!$O$1*(March_21[[#This Row],[BSP]]-1))</f>
        <v>1.96</v>
      </c>
    </row>
    <row r="3652" spans="1:15" x14ac:dyDescent="0.25">
      <c r="A3652">
        <v>181130247</v>
      </c>
      <c r="B3652" s="1" t="s">
        <v>23</v>
      </c>
      <c r="C3652" s="1" t="s">
        <v>3120</v>
      </c>
      <c r="D3652" s="1" t="s">
        <v>7048</v>
      </c>
      <c r="E3652" s="1" t="s">
        <v>41</v>
      </c>
      <c r="F3652" s="1" t="s">
        <v>31</v>
      </c>
      <c r="G3652" s="2">
        <v>44282</v>
      </c>
      <c r="H3652" s="3">
        <v>0.64444444444444449</v>
      </c>
      <c r="I3652">
        <v>28677504</v>
      </c>
      <c r="J3652">
        <v>1</v>
      </c>
      <c r="K3652" s="1" t="s">
        <v>4749</v>
      </c>
      <c r="L3652">
        <v>0</v>
      </c>
      <c r="M3652" s="4">
        <v>4.3</v>
      </c>
      <c r="N3652" s="5">
        <v>3754.28</v>
      </c>
      <c r="O3652" s="5">
        <f>IF(March_21[[#This Row],[WIN_OSE]]=0,('Summary Sheet'!$O$1)-('Summary Sheet'!$O$1*2%),-'Summary Sheet'!$O$1*(March_21[[#This Row],[BSP]]-1))</f>
        <v>1.96</v>
      </c>
    </row>
    <row r="3653" spans="1:15" x14ac:dyDescent="0.25">
      <c r="A3653">
        <v>181130249</v>
      </c>
      <c r="B3653" s="1" t="s">
        <v>23</v>
      </c>
      <c r="C3653" s="1" t="s">
        <v>3120</v>
      </c>
      <c r="D3653" s="1" t="s">
        <v>7048</v>
      </c>
      <c r="E3653" s="1" t="s">
        <v>47</v>
      </c>
      <c r="F3653" s="1" t="s">
        <v>31</v>
      </c>
      <c r="G3653" s="2">
        <v>44282</v>
      </c>
      <c r="H3653" s="3">
        <v>0.65833333333333333</v>
      </c>
      <c r="I3653">
        <v>5076033</v>
      </c>
      <c r="J3653">
        <v>4</v>
      </c>
      <c r="K3653" s="1" t="s">
        <v>1019</v>
      </c>
      <c r="L3653">
        <v>0</v>
      </c>
      <c r="M3653" s="4">
        <v>3.7</v>
      </c>
      <c r="N3653" s="5">
        <v>7391.5</v>
      </c>
      <c r="O3653" s="5">
        <f>IF(March_21[[#This Row],[WIN_OSE]]=0,('Summary Sheet'!$O$1)-('Summary Sheet'!$O$1*2%),-'Summary Sheet'!$O$1*(March_21[[#This Row],[BSP]]-1))</f>
        <v>1.96</v>
      </c>
    </row>
    <row r="3654" spans="1:15" x14ac:dyDescent="0.25">
      <c r="A3654">
        <v>181130251</v>
      </c>
      <c r="B3654" s="1" t="s">
        <v>23</v>
      </c>
      <c r="C3654" s="1" t="s">
        <v>3120</v>
      </c>
      <c r="D3654" s="1" t="s">
        <v>7048</v>
      </c>
      <c r="E3654" s="1" t="s">
        <v>30</v>
      </c>
      <c r="F3654" s="1" t="s">
        <v>31</v>
      </c>
      <c r="G3654" s="2">
        <v>44282</v>
      </c>
      <c r="H3654" s="3">
        <v>0.67222222222222228</v>
      </c>
      <c r="I3654">
        <v>38218979</v>
      </c>
      <c r="J3654">
        <v>2</v>
      </c>
      <c r="K3654" s="1" t="s">
        <v>475</v>
      </c>
      <c r="L3654">
        <v>0</v>
      </c>
      <c r="M3654" s="4">
        <v>4.5</v>
      </c>
      <c r="N3654" s="5">
        <v>5264.62</v>
      </c>
      <c r="O3654" s="5">
        <f>IF(March_21[[#This Row],[WIN_OSE]]=0,('Summary Sheet'!$O$1)-('Summary Sheet'!$O$1*2%),-'Summary Sheet'!$O$1*(March_21[[#This Row],[BSP]]-1))</f>
        <v>1.96</v>
      </c>
    </row>
    <row r="3655" spans="1:15" x14ac:dyDescent="0.25">
      <c r="A3655">
        <v>181130253</v>
      </c>
      <c r="B3655" s="1" t="s">
        <v>23</v>
      </c>
      <c r="C3655" s="1" t="s">
        <v>3120</v>
      </c>
      <c r="D3655" s="1" t="s">
        <v>7048</v>
      </c>
      <c r="E3655" s="1" t="s">
        <v>39</v>
      </c>
      <c r="F3655" s="1" t="s">
        <v>31</v>
      </c>
      <c r="G3655" s="2">
        <v>44282</v>
      </c>
      <c r="H3655" s="3">
        <v>0.68611111111111112</v>
      </c>
      <c r="I3655">
        <v>37273940</v>
      </c>
      <c r="J3655">
        <v>3</v>
      </c>
      <c r="K3655" s="1" t="s">
        <v>3468</v>
      </c>
      <c r="L3655">
        <v>0</v>
      </c>
      <c r="M3655" s="4">
        <v>2.406479751</v>
      </c>
      <c r="N3655" s="5">
        <v>12166.68</v>
      </c>
      <c r="O3655" s="5">
        <f>IF(March_21[[#This Row],[WIN_OSE]]=0,('Summary Sheet'!$O$1)-('Summary Sheet'!$O$1*2%),-'Summary Sheet'!$O$1*(March_21[[#This Row],[BSP]]-1))</f>
        <v>1.96</v>
      </c>
    </row>
    <row r="3656" spans="1:15" x14ac:dyDescent="0.25">
      <c r="A3656">
        <v>181130255</v>
      </c>
      <c r="B3656" s="1" t="s">
        <v>23</v>
      </c>
      <c r="C3656" s="1" t="s">
        <v>3120</v>
      </c>
      <c r="D3656" s="1" t="s">
        <v>7048</v>
      </c>
      <c r="E3656" s="1" t="s">
        <v>45</v>
      </c>
      <c r="F3656" s="1" t="s">
        <v>179</v>
      </c>
      <c r="G3656" s="2">
        <v>44282</v>
      </c>
      <c r="H3656" s="3">
        <v>0.7</v>
      </c>
      <c r="I3656">
        <v>38423412</v>
      </c>
      <c r="J3656">
        <v>1</v>
      </c>
      <c r="K3656" s="1" t="s">
        <v>1325</v>
      </c>
      <c r="L3656">
        <v>0</v>
      </c>
      <c r="M3656" s="4">
        <v>2.9690504506191058</v>
      </c>
      <c r="N3656" s="5">
        <v>8544.18</v>
      </c>
      <c r="O3656" s="5">
        <f>IF(March_21[[#This Row],[WIN_OSE]]=0,('Summary Sheet'!$O$1)-('Summary Sheet'!$O$1*2%),-'Summary Sheet'!$O$1*(March_21[[#This Row],[BSP]]-1))</f>
        <v>1.96</v>
      </c>
    </row>
    <row r="3657" spans="1:15" x14ac:dyDescent="0.25">
      <c r="A3657">
        <v>181130257</v>
      </c>
      <c r="B3657" s="1" t="s">
        <v>23</v>
      </c>
      <c r="C3657" s="1" t="s">
        <v>3120</v>
      </c>
      <c r="D3657" s="1" t="s">
        <v>7048</v>
      </c>
      <c r="E3657" s="1" t="s">
        <v>32</v>
      </c>
      <c r="F3657" s="1" t="s">
        <v>31</v>
      </c>
      <c r="G3657" s="2">
        <v>44282</v>
      </c>
      <c r="H3657" s="3">
        <v>0.71388888888888891</v>
      </c>
      <c r="I3657">
        <v>36043330</v>
      </c>
      <c r="J3657">
        <v>2</v>
      </c>
      <c r="K3657" s="1" t="s">
        <v>1150</v>
      </c>
      <c r="L3657">
        <v>1</v>
      </c>
      <c r="M3657" s="4">
        <v>2.76</v>
      </c>
      <c r="N3657" s="5">
        <v>7291.36</v>
      </c>
      <c r="O3657" s="5">
        <f>IF(March_21[[#This Row],[WIN_OSE]]=0,('Summary Sheet'!$O$1)-('Summary Sheet'!$O$1*2%),-'Summary Sheet'!$O$1*(March_21[[#This Row],[BSP]]-1))</f>
        <v>-3.5199999999999996</v>
      </c>
    </row>
    <row r="3658" spans="1:15" x14ac:dyDescent="0.25">
      <c r="A3658">
        <v>181130259</v>
      </c>
      <c r="B3658" s="1" t="s">
        <v>23</v>
      </c>
      <c r="C3658" s="1" t="s">
        <v>3120</v>
      </c>
      <c r="D3658" s="1" t="s">
        <v>7048</v>
      </c>
      <c r="E3658" s="1" t="s">
        <v>47</v>
      </c>
      <c r="F3658" s="1" t="s">
        <v>31</v>
      </c>
      <c r="G3658" s="2">
        <v>44282</v>
      </c>
      <c r="H3658" s="3">
        <v>0.72777777777777775</v>
      </c>
      <c r="I3658">
        <v>38773385</v>
      </c>
      <c r="J3658">
        <v>3</v>
      </c>
      <c r="K3658" s="1" t="s">
        <v>6712</v>
      </c>
      <c r="L3658">
        <v>1</v>
      </c>
      <c r="M3658" s="4">
        <v>4.1765841545580038</v>
      </c>
      <c r="N3658" s="5">
        <v>5177.0600000000004</v>
      </c>
      <c r="O3658" s="5">
        <f>IF(March_21[[#This Row],[WIN_OSE]]=0,('Summary Sheet'!$O$1)-('Summary Sheet'!$O$1*2%),-'Summary Sheet'!$O$1*(March_21[[#This Row],[BSP]]-1))</f>
        <v>-6.3531683091160076</v>
      </c>
    </row>
    <row r="3659" spans="1:15" x14ac:dyDescent="0.25">
      <c r="A3659">
        <v>181130261</v>
      </c>
      <c r="B3659" s="1" t="s">
        <v>23</v>
      </c>
      <c r="C3659" s="1" t="s">
        <v>3120</v>
      </c>
      <c r="D3659" s="1" t="s">
        <v>7048</v>
      </c>
      <c r="E3659" s="1" t="s">
        <v>47</v>
      </c>
      <c r="F3659" s="1" t="s">
        <v>31</v>
      </c>
      <c r="G3659" s="2">
        <v>44282</v>
      </c>
      <c r="H3659" s="3">
        <v>0.73888888888888893</v>
      </c>
      <c r="I3659">
        <v>22688439</v>
      </c>
      <c r="J3659">
        <v>5</v>
      </c>
      <c r="K3659" s="1" t="s">
        <v>229</v>
      </c>
      <c r="L3659">
        <v>1</v>
      </c>
      <c r="M3659" s="4">
        <v>2.5539289897486923</v>
      </c>
      <c r="N3659" s="5">
        <v>13083.42</v>
      </c>
      <c r="O3659" s="5">
        <f>IF(March_21[[#This Row],[WIN_OSE]]=0,('Summary Sheet'!$O$1)-('Summary Sheet'!$O$1*2%),-'Summary Sheet'!$O$1*(March_21[[#This Row],[BSP]]-1))</f>
        <v>-3.1078579794973846</v>
      </c>
    </row>
    <row r="3660" spans="1:15" x14ac:dyDescent="0.25">
      <c r="A3660">
        <v>181130263</v>
      </c>
      <c r="B3660" s="1" t="s">
        <v>23</v>
      </c>
      <c r="C3660" s="1" t="s">
        <v>3120</v>
      </c>
      <c r="D3660" s="1" t="s">
        <v>7048</v>
      </c>
      <c r="E3660" s="1" t="s">
        <v>32</v>
      </c>
      <c r="F3660" s="1" t="s">
        <v>31</v>
      </c>
      <c r="G3660" s="2">
        <v>44282</v>
      </c>
      <c r="H3660" s="3">
        <v>0.75138888888888888</v>
      </c>
      <c r="I3660">
        <v>23979661</v>
      </c>
      <c r="J3660">
        <v>4</v>
      </c>
      <c r="K3660" s="1" t="s">
        <v>1021</v>
      </c>
      <c r="L3660">
        <v>0</v>
      </c>
      <c r="M3660" s="4">
        <v>2.04</v>
      </c>
      <c r="N3660" s="5">
        <v>20542.14</v>
      </c>
      <c r="O3660" s="5">
        <f>IF(March_21[[#This Row],[WIN_OSE]]=0,('Summary Sheet'!$O$1)-('Summary Sheet'!$O$1*2%),-'Summary Sheet'!$O$1*(March_21[[#This Row],[BSP]]-1))</f>
        <v>1.96</v>
      </c>
    </row>
    <row r="3661" spans="1:15" x14ac:dyDescent="0.25">
      <c r="A3661">
        <v>181130299</v>
      </c>
      <c r="B3661" s="1" t="s">
        <v>1277</v>
      </c>
      <c r="C3661" s="1" t="s">
        <v>3136</v>
      </c>
      <c r="D3661" s="1" t="s">
        <v>7048</v>
      </c>
      <c r="E3661" s="1" t="s">
        <v>41</v>
      </c>
      <c r="F3661" s="1" t="s">
        <v>44</v>
      </c>
      <c r="G3661" s="2">
        <v>44282</v>
      </c>
      <c r="H3661" s="3">
        <v>0.7631944444444444</v>
      </c>
      <c r="I3661">
        <v>37810846</v>
      </c>
      <c r="J3661">
        <v>4</v>
      </c>
      <c r="K3661" s="1" t="s">
        <v>6336</v>
      </c>
      <c r="L3661">
        <v>0</v>
      </c>
      <c r="M3661" s="4">
        <v>2.8470569183108818</v>
      </c>
      <c r="N3661" s="5">
        <v>9921.66</v>
      </c>
      <c r="O3661" s="5">
        <f>IF(March_21[[#This Row],[WIN_OSE]]=0,('Summary Sheet'!$O$1)-('Summary Sheet'!$O$1*2%),-'Summary Sheet'!$O$1*(March_21[[#This Row],[BSP]]-1))</f>
        <v>1.96</v>
      </c>
    </row>
    <row r="3662" spans="1:15" x14ac:dyDescent="0.25">
      <c r="A3662">
        <v>181130301</v>
      </c>
      <c r="B3662" s="1" t="s">
        <v>1277</v>
      </c>
      <c r="C3662" s="1" t="s">
        <v>3136</v>
      </c>
      <c r="D3662" s="1" t="s">
        <v>7048</v>
      </c>
      <c r="E3662" s="1" t="s">
        <v>47</v>
      </c>
      <c r="F3662" s="1" t="s">
        <v>44</v>
      </c>
      <c r="G3662" s="2">
        <v>44282</v>
      </c>
      <c r="H3662" s="3">
        <v>0.77500000000000002</v>
      </c>
      <c r="I3662">
        <v>36042423</v>
      </c>
      <c r="J3662">
        <v>6</v>
      </c>
      <c r="K3662" s="1" t="s">
        <v>4657</v>
      </c>
      <c r="L3662">
        <v>1</v>
      </c>
      <c r="M3662" s="4">
        <v>1.85</v>
      </c>
      <c r="N3662" s="5">
        <v>30737.82</v>
      </c>
      <c r="O3662" s="5">
        <f>IF(March_21[[#This Row],[WIN_OSE]]=0,('Summary Sheet'!$O$1)-('Summary Sheet'!$O$1*2%),-'Summary Sheet'!$O$1*(March_21[[#This Row],[BSP]]-1))</f>
        <v>-1.7000000000000002</v>
      </c>
    </row>
    <row r="3663" spans="1:15" x14ac:dyDescent="0.25">
      <c r="A3663">
        <v>181130303</v>
      </c>
      <c r="B3663" s="1" t="s">
        <v>1277</v>
      </c>
      <c r="C3663" s="1" t="s">
        <v>3136</v>
      </c>
      <c r="D3663" s="1" t="s">
        <v>7048</v>
      </c>
      <c r="E3663" s="1" t="s">
        <v>43</v>
      </c>
      <c r="F3663" s="1" t="s">
        <v>44</v>
      </c>
      <c r="G3663" s="2">
        <v>44282</v>
      </c>
      <c r="H3663" s="3">
        <v>0.78541666666666665</v>
      </c>
      <c r="I3663">
        <v>37345366</v>
      </c>
      <c r="J3663">
        <v>4</v>
      </c>
      <c r="K3663" s="1" t="s">
        <v>1131</v>
      </c>
      <c r="L3663">
        <v>0</v>
      </c>
      <c r="M3663" s="4">
        <v>4</v>
      </c>
      <c r="N3663" s="5">
        <v>5678.1</v>
      </c>
      <c r="O3663" s="5">
        <f>IF(March_21[[#This Row],[WIN_OSE]]=0,('Summary Sheet'!$O$1)-('Summary Sheet'!$O$1*2%),-'Summary Sheet'!$O$1*(March_21[[#This Row],[BSP]]-1))</f>
        <v>1.96</v>
      </c>
    </row>
    <row r="3664" spans="1:15" x14ac:dyDescent="0.25">
      <c r="A3664">
        <v>181130305</v>
      </c>
      <c r="B3664" s="1" t="s">
        <v>1277</v>
      </c>
      <c r="C3664" s="1" t="s">
        <v>3136</v>
      </c>
      <c r="D3664" s="1" t="s">
        <v>7048</v>
      </c>
      <c r="E3664" s="1" t="s">
        <v>39</v>
      </c>
      <c r="F3664" s="1" t="s">
        <v>44</v>
      </c>
      <c r="G3664" s="2">
        <v>44282</v>
      </c>
      <c r="H3664" s="3">
        <v>0.79791666666666672</v>
      </c>
      <c r="I3664">
        <v>36477490</v>
      </c>
      <c r="J3664">
        <v>4</v>
      </c>
      <c r="K3664" s="1" t="s">
        <v>3695</v>
      </c>
      <c r="L3664">
        <v>0</v>
      </c>
      <c r="M3664" s="4">
        <v>3.4</v>
      </c>
      <c r="N3664" s="5">
        <v>7081.72</v>
      </c>
      <c r="O3664" s="5">
        <f>IF(March_21[[#This Row],[WIN_OSE]]=0,('Summary Sheet'!$O$1)-('Summary Sheet'!$O$1*2%),-'Summary Sheet'!$O$1*(March_21[[#This Row],[BSP]]-1))</f>
        <v>1.96</v>
      </c>
    </row>
    <row r="3665" spans="1:15" x14ac:dyDescent="0.25">
      <c r="A3665">
        <v>181130307</v>
      </c>
      <c r="B3665" s="1" t="s">
        <v>1277</v>
      </c>
      <c r="C3665" s="1" t="s">
        <v>3136</v>
      </c>
      <c r="D3665" s="1" t="s">
        <v>7048</v>
      </c>
      <c r="E3665" s="1" t="s">
        <v>43</v>
      </c>
      <c r="F3665" s="1" t="s">
        <v>44</v>
      </c>
      <c r="G3665" s="2">
        <v>44282</v>
      </c>
      <c r="H3665" s="3">
        <v>0.80972222222222223</v>
      </c>
      <c r="I3665">
        <v>36531428</v>
      </c>
      <c r="J3665">
        <v>2</v>
      </c>
      <c r="K3665" s="1" t="s">
        <v>6924</v>
      </c>
      <c r="L3665">
        <v>0</v>
      </c>
      <c r="M3665" s="4">
        <v>3.3222033433855747</v>
      </c>
      <c r="N3665" s="5">
        <v>8258.92</v>
      </c>
      <c r="O3665" s="5">
        <f>IF(March_21[[#This Row],[WIN_OSE]]=0,('Summary Sheet'!$O$1)-('Summary Sheet'!$O$1*2%),-'Summary Sheet'!$O$1*(March_21[[#This Row],[BSP]]-1))</f>
        <v>1.96</v>
      </c>
    </row>
    <row r="3666" spans="1:15" x14ac:dyDescent="0.25">
      <c r="A3666">
        <v>181130309</v>
      </c>
      <c r="B3666" s="1" t="s">
        <v>1277</v>
      </c>
      <c r="C3666" s="1" t="s">
        <v>3136</v>
      </c>
      <c r="D3666" s="1" t="s">
        <v>7048</v>
      </c>
      <c r="E3666" s="1" t="s">
        <v>39</v>
      </c>
      <c r="F3666" s="1" t="s">
        <v>44</v>
      </c>
      <c r="G3666" s="2">
        <v>44282</v>
      </c>
      <c r="H3666" s="3">
        <v>0.82013888888888886</v>
      </c>
      <c r="I3666">
        <v>37309786</v>
      </c>
      <c r="J3666">
        <v>1</v>
      </c>
      <c r="K3666" s="1" t="s">
        <v>4648</v>
      </c>
      <c r="L3666">
        <v>0</v>
      </c>
      <c r="M3666" s="4">
        <v>3.5071557994027165</v>
      </c>
      <c r="N3666" s="5">
        <v>12097.94</v>
      </c>
      <c r="O3666" s="5">
        <f>IF(March_21[[#This Row],[WIN_OSE]]=0,('Summary Sheet'!$O$1)-('Summary Sheet'!$O$1*2%),-'Summary Sheet'!$O$1*(March_21[[#This Row],[BSP]]-1))</f>
        <v>1.96</v>
      </c>
    </row>
    <row r="3667" spans="1:15" x14ac:dyDescent="0.25">
      <c r="A3667">
        <v>181130311</v>
      </c>
      <c r="B3667" s="1" t="s">
        <v>1277</v>
      </c>
      <c r="C3667" s="1" t="s">
        <v>3136</v>
      </c>
      <c r="D3667" s="1" t="s">
        <v>7048</v>
      </c>
      <c r="E3667" s="1" t="s">
        <v>27</v>
      </c>
      <c r="F3667" s="1" t="s">
        <v>305</v>
      </c>
      <c r="G3667" s="2">
        <v>44282</v>
      </c>
      <c r="H3667" s="3">
        <v>0.83194444444444449</v>
      </c>
      <c r="I3667">
        <v>37034978</v>
      </c>
      <c r="J3667">
        <v>1</v>
      </c>
      <c r="K3667" s="1" t="s">
        <v>1154</v>
      </c>
      <c r="L3667">
        <v>0</v>
      </c>
      <c r="M3667" s="4">
        <v>3.2</v>
      </c>
      <c r="N3667" s="5">
        <v>10419.280000000001</v>
      </c>
      <c r="O3667" s="5">
        <f>IF(March_21[[#This Row],[WIN_OSE]]=0,('Summary Sheet'!$O$1)-('Summary Sheet'!$O$1*2%),-'Summary Sheet'!$O$1*(March_21[[#This Row],[BSP]]-1))</f>
        <v>1.96</v>
      </c>
    </row>
    <row r="3668" spans="1:15" x14ac:dyDescent="0.25">
      <c r="A3668">
        <v>181130313</v>
      </c>
      <c r="B3668" s="1" t="s">
        <v>1277</v>
      </c>
      <c r="C3668" s="1" t="s">
        <v>3136</v>
      </c>
      <c r="D3668" s="1" t="s">
        <v>7048</v>
      </c>
      <c r="E3668" s="1" t="s">
        <v>47</v>
      </c>
      <c r="F3668" s="1" t="s">
        <v>44</v>
      </c>
      <c r="G3668" s="2">
        <v>44282</v>
      </c>
      <c r="H3668" s="3">
        <v>0.84166666666666667</v>
      </c>
      <c r="I3668">
        <v>36380555</v>
      </c>
      <c r="J3668">
        <v>1</v>
      </c>
      <c r="K3668" s="1" t="s">
        <v>1315</v>
      </c>
      <c r="L3668">
        <v>0</v>
      </c>
      <c r="M3668" s="4">
        <v>4.4000000000000004</v>
      </c>
      <c r="N3668" s="5">
        <v>9736.94</v>
      </c>
      <c r="O3668" s="5">
        <f>IF(March_21[[#This Row],[WIN_OSE]]=0,('Summary Sheet'!$O$1)-('Summary Sheet'!$O$1*2%),-'Summary Sheet'!$O$1*(March_21[[#This Row],[BSP]]-1))</f>
        <v>1.96</v>
      </c>
    </row>
    <row r="3669" spans="1:15" x14ac:dyDescent="0.25">
      <c r="A3669">
        <v>181130315</v>
      </c>
      <c r="B3669" s="1" t="s">
        <v>1277</v>
      </c>
      <c r="C3669" s="1" t="s">
        <v>3136</v>
      </c>
      <c r="D3669" s="1" t="s">
        <v>7048</v>
      </c>
      <c r="E3669" s="1" t="s">
        <v>30</v>
      </c>
      <c r="F3669" s="1" t="s">
        <v>44</v>
      </c>
      <c r="G3669" s="2">
        <v>44282</v>
      </c>
      <c r="H3669" s="3">
        <v>0.8520833333333333</v>
      </c>
      <c r="I3669">
        <v>27209004</v>
      </c>
      <c r="J3669">
        <v>3</v>
      </c>
      <c r="K3669" s="1" t="s">
        <v>6788</v>
      </c>
      <c r="L3669">
        <v>0</v>
      </c>
      <c r="M3669" s="4">
        <v>3.9967469979999999</v>
      </c>
      <c r="N3669" s="5">
        <v>7671</v>
      </c>
      <c r="O3669" s="5">
        <f>IF(March_21[[#This Row],[WIN_OSE]]=0,('Summary Sheet'!$O$1)-('Summary Sheet'!$O$1*2%),-'Summary Sheet'!$O$1*(March_21[[#This Row],[BSP]]-1))</f>
        <v>1.96</v>
      </c>
    </row>
    <row r="3670" spans="1:15" x14ac:dyDescent="0.25">
      <c r="A3670">
        <v>181130317</v>
      </c>
      <c r="B3670" s="1" t="s">
        <v>1277</v>
      </c>
      <c r="C3670" s="1" t="s">
        <v>3136</v>
      </c>
      <c r="D3670" s="1" t="s">
        <v>7048</v>
      </c>
      <c r="E3670" s="1" t="s">
        <v>39</v>
      </c>
      <c r="F3670" s="1" t="s">
        <v>44</v>
      </c>
      <c r="G3670" s="2">
        <v>44282</v>
      </c>
      <c r="H3670" s="3">
        <v>0.86527777777777781</v>
      </c>
      <c r="I3670">
        <v>38324320</v>
      </c>
      <c r="J3670">
        <v>3</v>
      </c>
      <c r="K3670" s="1" t="s">
        <v>3726</v>
      </c>
      <c r="L3670">
        <v>0</v>
      </c>
      <c r="M3670" s="4">
        <v>2.5811240803277453</v>
      </c>
      <c r="N3670" s="5">
        <v>20859.900000000001</v>
      </c>
      <c r="O3670" s="5">
        <f>IF(March_21[[#This Row],[WIN_OSE]]=0,('Summary Sheet'!$O$1)-('Summary Sheet'!$O$1*2%),-'Summary Sheet'!$O$1*(March_21[[#This Row],[BSP]]-1))</f>
        <v>1.96</v>
      </c>
    </row>
    <row r="3671" spans="1:15" x14ac:dyDescent="0.25">
      <c r="A3671">
        <v>181130319</v>
      </c>
      <c r="B3671" s="1" t="s">
        <v>1277</v>
      </c>
      <c r="C3671" s="1" t="s">
        <v>3136</v>
      </c>
      <c r="D3671" s="1" t="s">
        <v>7048</v>
      </c>
      <c r="E3671" s="1" t="s">
        <v>24</v>
      </c>
      <c r="F3671" s="1" t="s">
        <v>44</v>
      </c>
      <c r="G3671" s="2">
        <v>44282</v>
      </c>
      <c r="H3671" s="3">
        <v>0.87569444444444444</v>
      </c>
      <c r="I3671">
        <v>38672725</v>
      </c>
      <c r="J3671">
        <v>5</v>
      </c>
      <c r="K3671" s="1" t="s">
        <v>3693</v>
      </c>
      <c r="L3671">
        <v>0</v>
      </c>
      <c r="M3671" s="4">
        <v>3.629250445740472</v>
      </c>
      <c r="N3671" s="5">
        <v>14965.86</v>
      </c>
      <c r="O3671" s="5">
        <f>IF(March_21[[#This Row],[WIN_OSE]]=0,('Summary Sheet'!$O$1)-('Summary Sheet'!$O$1*2%),-'Summary Sheet'!$O$1*(March_21[[#This Row],[BSP]]-1))</f>
        <v>1.96</v>
      </c>
    </row>
    <row r="3672" spans="1:15" x14ac:dyDescent="0.25">
      <c r="A3672">
        <v>181130321</v>
      </c>
      <c r="B3672" s="1" t="s">
        <v>1277</v>
      </c>
      <c r="C3672" s="1" t="s">
        <v>3136</v>
      </c>
      <c r="D3672" s="1" t="s">
        <v>7048</v>
      </c>
      <c r="E3672" s="1" t="s">
        <v>41</v>
      </c>
      <c r="F3672" s="1" t="s">
        <v>44</v>
      </c>
      <c r="G3672" s="2">
        <v>44282</v>
      </c>
      <c r="H3672" s="3">
        <v>0.88611111111111107</v>
      </c>
      <c r="I3672">
        <v>27676960</v>
      </c>
      <c r="J3672">
        <v>3</v>
      </c>
      <c r="K3672" s="1" t="s">
        <v>6333</v>
      </c>
      <c r="L3672">
        <v>0</v>
      </c>
      <c r="M3672" s="4">
        <v>2.9535149984480999</v>
      </c>
      <c r="N3672" s="5">
        <v>15923.58</v>
      </c>
      <c r="O3672" s="5">
        <f>IF(March_21[[#This Row],[WIN_OSE]]=0,('Summary Sheet'!$O$1)-('Summary Sheet'!$O$1*2%),-'Summary Sheet'!$O$1*(March_21[[#This Row],[BSP]]-1))</f>
        <v>1.96</v>
      </c>
    </row>
    <row r="3673" spans="1:15" x14ac:dyDescent="0.25">
      <c r="A3673">
        <v>181130323</v>
      </c>
      <c r="B3673" s="1" t="s">
        <v>1277</v>
      </c>
      <c r="C3673" s="1" t="s">
        <v>3136</v>
      </c>
      <c r="D3673" s="1" t="s">
        <v>7048</v>
      </c>
      <c r="E3673" s="1" t="s">
        <v>20</v>
      </c>
      <c r="F3673" s="1" t="s">
        <v>44</v>
      </c>
      <c r="G3673" s="2">
        <v>44282</v>
      </c>
      <c r="H3673" s="3">
        <v>0.89652777777777781</v>
      </c>
      <c r="I3673">
        <v>27823951</v>
      </c>
      <c r="J3673">
        <v>2</v>
      </c>
      <c r="K3673" s="1" t="s">
        <v>5016</v>
      </c>
      <c r="L3673">
        <v>0</v>
      </c>
      <c r="M3673" s="4">
        <v>2.8929507556273153</v>
      </c>
      <c r="N3673" s="5">
        <v>28357.58</v>
      </c>
      <c r="O3673" s="5">
        <f>IF(March_21[[#This Row],[WIN_OSE]]=0,('Summary Sheet'!$O$1)-('Summary Sheet'!$O$1*2%),-'Summary Sheet'!$O$1*(March_21[[#This Row],[BSP]]-1))</f>
        <v>1.96</v>
      </c>
    </row>
    <row r="3674" spans="1:15" x14ac:dyDescent="0.25">
      <c r="A3674">
        <v>181130325</v>
      </c>
      <c r="B3674" s="1" t="s">
        <v>1277</v>
      </c>
      <c r="C3674" s="1" t="s">
        <v>3136</v>
      </c>
      <c r="D3674" s="1" t="s">
        <v>7048</v>
      </c>
      <c r="E3674" s="1" t="s">
        <v>24</v>
      </c>
      <c r="F3674" s="1" t="s">
        <v>44</v>
      </c>
      <c r="G3674" s="2">
        <v>44282</v>
      </c>
      <c r="H3674" s="3">
        <v>0.90625</v>
      </c>
      <c r="I3674">
        <v>36326441</v>
      </c>
      <c r="J3674">
        <v>4</v>
      </c>
      <c r="K3674" s="1" t="s">
        <v>5373</v>
      </c>
      <c r="L3674">
        <v>0</v>
      </c>
      <c r="M3674" s="4">
        <v>4.7</v>
      </c>
      <c r="N3674" s="5">
        <v>7639.88</v>
      </c>
      <c r="O3674" s="5">
        <f>IF(March_21[[#This Row],[WIN_OSE]]=0,('Summary Sheet'!$O$1)-('Summary Sheet'!$O$1*2%),-'Summary Sheet'!$O$1*(March_21[[#This Row],[BSP]]-1))</f>
        <v>1.96</v>
      </c>
    </row>
    <row r="3675" spans="1:15" x14ac:dyDescent="0.25">
      <c r="A3675">
        <v>181130343</v>
      </c>
      <c r="B3675" s="1" t="s">
        <v>23</v>
      </c>
      <c r="C3675" s="1" t="s">
        <v>167</v>
      </c>
      <c r="D3675" s="1" t="s">
        <v>7048</v>
      </c>
      <c r="E3675" s="1" t="s">
        <v>37</v>
      </c>
      <c r="F3675" s="1" t="s">
        <v>44</v>
      </c>
      <c r="G3675" s="2">
        <v>44282</v>
      </c>
      <c r="H3675" s="3">
        <v>0.75624999999999998</v>
      </c>
      <c r="I3675">
        <v>38951599</v>
      </c>
      <c r="J3675">
        <v>5</v>
      </c>
      <c r="K3675" s="1" t="s">
        <v>6021</v>
      </c>
      <c r="L3675">
        <v>0</v>
      </c>
      <c r="M3675" s="4">
        <v>2.7736709610000001</v>
      </c>
      <c r="N3675" s="5">
        <v>22672.28</v>
      </c>
      <c r="O3675" s="5">
        <f>IF(March_21[[#This Row],[WIN_OSE]]=0,('Summary Sheet'!$O$1)-('Summary Sheet'!$O$1*2%),-'Summary Sheet'!$O$1*(March_21[[#This Row],[BSP]]-1))</f>
        <v>1.96</v>
      </c>
    </row>
    <row r="3676" spans="1:15" x14ac:dyDescent="0.25">
      <c r="A3676">
        <v>181130345</v>
      </c>
      <c r="B3676" s="1" t="s">
        <v>23</v>
      </c>
      <c r="C3676" s="1" t="s">
        <v>167</v>
      </c>
      <c r="D3676" s="1" t="s">
        <v>7048</v>
      </c>
      <c r="E3676" s="1" t="s">
        <v>30</v>
      </c>
      <c r="F3676" s="1" t="s">
        <v>44</v>
      </c>
      <c r="G3676" s="2">
        <v>44282</v>
      </c>
      <c r="H3676" s="3">
        <v>0.76944444444444449</v>
      </c>
      <c r="I3676">
        <v>36245319</v>
      </c>
      <c r="J3676">
        <v>1</v>
      </c>
      <c r="K3676" s="1" t="s">
        <v>6147</v>
      </c>
      <c r="L3676">
        <v>0</v>
      </c>
      <c r="M3676" s="4">
        <v>4.8983370527629493</v>
      </c>
      <c r="N3676" s="5">
        <v>5186.8</v>
      </c>
      <c r="O3676" s="5">
        <f>IF(March_21[[#This Row],[WIN_OSE]]=0,('Summary Sheet'!$O$1)-('Summary Sheet'!$O$1*2%),-'Summary Sheet'!$O$1*(March_21[[#This Row],[BSP]]-1))</f>
        <v>1.96</v>
      </c>
    </row>
    <row r="3677" spans="1:15" x14ac:dyDescent="0.25">
      <c r="A3677">
        <v>181130347</v>
      </c>
      <c r="B3677" s="1" t="s">
        <v>23</v>
      </c>
      <c r="C3677" s="1" t="s">
        <v>167</v>
      </c>
      <c r="D3677" s="1" t="s">
        <v>7048</v>
      </c>
      <c r="E3677" s="1" t="s">
        <v>41</v>
      </c>
      <c r="F3677" s="1" t="s">
        <v>44</v>
      </c>
      <c r="G3677" s="2">
        <v>44282</v>
      </c>
      <c r="H3677" s="3">
        <v>0.77986111111111112</v>
      </c>
      <c r="I3677">
        <v>36066949</v>
      </c>
      <c r="J3677">
        <v>3</v>
      </c>
      <c r="K3677" s="1" t="s">
        <v>7002</v>
      </c>
      <c r="L3677">
        <v>0</v>
      </c>
      <c r="M3677" s="4">
        <v>4.1467443819999996</v>
      </c>
      <c r="N3677" s="5">
        <v>5348.48</v>
      </c>
      <c r="O3677" s="5">
        <f>IF(March_21[[#This Row],[WIN_OSE]]=0,('Summary Sheet'!$O$1)-('Summary Sheet'!$O$1*2%),-'Summary Sheet'!$O$1*(March_21[[#This Row],[BSP]]-1))</f>
        <v>1.96</v>
      </c>
    </row>
    <row r="3678" spans="1:15" x14ac:dyDescent="0.25">
      <c r="A3678">
        <v>181130349</v>
      </c>
      <c r="B3678" s="1" t="s">
        <v>23</v>
      </c>
      <c r="C3678" s="1" t="s">
        <v>167</v>
      </c>
      <c r="D3678" s="1" t="s">
        <v>7048</v>
      </c>
      <c r="E3678" s="1" t="s">
        <v>45</v>
      </c>
      <c r="F3678" s="1" t="s">
        <v>186</v>
      </c>
      <c r="G3678" s="2">
        <v>44282</v>
      </c>
      <c r="H3678" s="3">
        <v>0.79027777777777775</v>
      </c>
      <c r="I3678">
        <v>27721416</v>
      </c>
      <c r="J3678">
        <v>3</v>
      </c>
      <c r="K3678" s="1" t="s">
        <v>5780</v>
      </c>
      <c r="L3678">
        <v>1</v>
      </c>
      <c r="M3678" s="4">
        <v>1.9871794220000001</v>
      </c>
      <c r="N3678" s="5">
        <v>17273</v>
      </c>
      <c r="O3678" s="5">
        <f>IF(March_21[[#This Row],[WIN_OSE]]=0,('Summary Sheet'!$O$1)-('Summary Sheet'!$O$1*2%),-'Summary Sheet'!$O$1*(March_21[[#This Row],[BSP]]-1))</f>
        <v>-1.9743588440000002</v>
      </c>
    </row>
    <row r="3679" spans="1:15" x14ac:dyDescent="0.25">
      <c r="A3679">
        <v>181130351</v>
      </c>
      <c r="B3679" s="1" t="s">
        <v>23</v>
      </c>
      <c r="C3679" s="1" t="s">
        <v>167</v>
      </c>
      <c r="D3679" s="1" t="s">
        <v>7048</v>
      </c>
      <c r="E3679" s="1" t="s">
        <v>20</v>
      </c>
      <c r="F3679" s="1" t="s">
        <v>44</v>
      </c>
      <c r="G3679" s="2">
        <v>44282</v>
      </c>
      <c r="H3679" s="3">
        <v>0.8041666666666667</v>
      </c>
      <c r="I3679">
        <v>25395184</v>
      </c>
      <c r="J3679">
        <v>2</v>
      </c>
      <c r="K3679" s="1" t="s">
        <v>6489</v>
      </c>
      <c r="L3679">
        <v>0</v>
      </c>
      <c r="M3679" s="4">
        <v>2.3733827004955304</v>
      </c>
      <c r="N3679" s="5">
        <v>15300.38</v>
      </c>
      <c r="O3679" s="5">
        <f>IF(March_21[[#This Row],[WIN_OSE]]=0,('Summary Sheet'!$O$1)-('Summary Sheet'!$O$1*2%),-'Summary Sheet'!$O$1*(March_21[[#This Row],[BSP]]-1))</f>
        <v>1.96</v>
      </c>
    </row>
    <row r="3680" spans="1:15" x14ac:dyDescent="0.25">
      <c r="A3680">
        <v>181130353</v>
      </c>
      <c r="B3680" s="1" t="s">
        <v>23</v>
      </c>
      <c r="C3680" s="1" t="s">
        <v>167</v>
      </c>
      <c r="D3680" s="1" t="s">
        <v>7048</v>
      </c>
      <c r="E3680" s="1" t="s">
        <v>49</v>
      </c>
      <c r="F3680" s="1" t="s">
        <v>186</v>
      </c>
      <c r="G3680" s="2">
        <v>44282</v>
      </c>
      <c r="H3680" s="3">
        <v>0.81666666666666665</v>
      </c>
      <c r="I3680">
        <v>27719117</v>
      </c>
      <c r="J3680">
        <v>4</v>
      </c>
      <c r="K3680" s="1" t="s">
        <v>6676</v>
      </c>
      <c r="L3680">
        <v>0</v>
      </c>
      <c r="M3680" s="4">
        <v>3.2223155904941825</v>
      </c>
      <c r="N3680" s="5">
        <v>22120.32</v>
      </c>
      <c r="O3680" s="5">
        <f>IF(March_21[[#This Row],[WIN_OSE]]=0,('Summary Sheet'!$O$1)-('Summary Sheet'!$O$1*2%),-'Summary Sheet'!$O$1*(March_21[[#This Row],[BSP]]-1))</f>
        <v>1.96</v>
      </c>
    </row>
    <row r="3681" spans="1:15" x14ac:dyDescent="0.25">
      <c r="A3681">
        <v>181130355</v>
      </c>
      <c r="B3681" s="1" t="s">
        <v>23</v>
      </c>
      <c r="C3681" s="1" t="s">
        <v>167</v>
      </c>
      <c r="D3681" s="1" t="s">
        <v>7048</v>
      </c>
      <c r="E3681" s="1" t="s">
        <v>39</v>
      </c>
      <c r="F3681" s="1" t="s">
        <v>44</v>
      </c>
      <c r="G3681" s="2">
        <v>44282</v>
      </c>
      <c r="H3681" s="3">
        <v>0.8305555555555556</v>
      </c>
      <c r="I3681">
        <v>23282260</v>
      </c>
      <c r="J3681">
        <v>1</v>
      </c>
      <c r="K3681" s="1" t="s">
        <v>6347</v>
      </c>
      <c r="L3681">
        <v>1</v>
      </c>
      <c r="M3681" s="4">
        <v>2.2965507430000001</v>
      </c>
      <c r="N3681" s="5">
        <v>18850.060000000001</v>
      </c>
      <c r="O3681" s="5">
        <f>IF(March_21[[#This Row],[WIN_OSE]]=0,('Summary Sheet'!$O$1)-('Summary Sheet'!$O$1*2%),-'Summary Sheet'!$O$1*(March_21[[#This Row],[BSP]]-1))</f>
        <v>-2.5931014860000001</v>
      </c>
    </row>
    <row r="3682" spans="1:15" x14ac:dyDescent="0.25">
      <c r="A3682">
        <v>181130357</v>
      </c>
      <c r="B3682" s="1" t="s">
        <v>23</v>
      </c>
      <c r="C3682" s="1" t="s">
        <v>167</v>
      </c>
      <c r="D3682" s="1" t="s">
        <v>7048</v>
      </c>
      <c r="E3682" s="1" t="s">
        <v>49</v>
      </c>
      <c r="F3682" s="1" t="s">
        <v>186</v>
      </c>
      <c r="G3682" s="2">
        <v>44282</v>
      </c>
      <c r="H3682" s="3">
        <v>0.84513888888888888</v>
      </c>
      <c r="I3682">
        <v>24420671</v>
      </c>
      <c r="J3682">
        <v>1</v>
      </c>
      <c r="K3682" s="1" t="s">
        <v>6626</v>
      </c>
      <c r="L3682">
        <v>0</v>
      </c>
      <c r="M3682" s="4">
        <v>2.0036901330000001</v>
      </c>
      <c r="N3682" s="5">
        <v>33392.76</v>
      </c>
      <c r="O3682" s="5">
        <f>IF(March_21[[#This Row],[WIN_OSE]]=0,('Summary Sheet'!$O$1)-('Summary Sheet'!$O$1*2%),-'Summary Sheet'!$O$1*(March_21[[#This Row],[BSP]]-1))</f>
        <v>1.96</v>
      </c>
    </row>
    <row r="3683" spans="1:15" x14ac:dyDescent="0.25">
      <c r="A3683">
        <v>181130359</v>
      </c>
      <c r="B3683" s="1" t="s">
        <v>23</v>
      </c>
      <c r="C3683" s="1" t="s">
        <v>167</v>
      </c>
      <c r="D3683" s="1" t="s">
        <v>7048</v>
      </c>
      <c r="E3683" s="1" t="s">
        <v>37</v>
      </c>
      <c r="F3683" s="1" t="s">
        <v>44</v>
      </c>
      <c r="G3683" s="2">
        <v>44282</v>
      </c>
      <c r="H3683" s="3">
        <v>0.85972222222222228</v>
      </c>
      <c r="I3683">
        <v>38951602</v>
      </c>
      <c r="J3683">
        <v>2</v>
      </c>
      <c r="K3683" s="1" t="s">
        <v>313</v>
      </c>
      <c r="L3683">
        <v>0</v>
      </c>
      <c r="M3683" s="4">
        <v>2.8383877041828769</v>
      </c>
      <c r="N3683" s="5">
        <v>11251.48</v>
      </c>
      <c r="O3683" s="5">
        <f>IF(March_21[[#This Row],[WIN_OSE]]=0,('Summary Sheet'!$O$1)-('Summary Sheet'!$O$1*2%),-'Summary Sheet'!$O$1*(March_21[[#This Row],[BSP]]-1))</f>
        <v>1.96</v>
      </c>
    </row>
    <row r="3684" spans="1:15" x14ac:dyDescent="0.25">
      <c r="A3684">
        <v>181130361</v>
      </c>
      <c r="B3684" s="1" t="s">
        <v>23</v>
      </c>
      <c r="C3684" s="1" t="s">
        <v>167</v>
      </c>
      <c r="D3684" s="1" t="s">
        <v>7048</v>
      </c>
      <c r="E3684" s="1" t="s">
        <v>45</v>
      </c>
      <c r="F3684" s="1" t="s">
        <v>186</v>
      </c>
      <c r="G3684" s="2">
        <v>44282</v>
      </c>
      <c r="H3684" s="3">
        <v>0.87083333333333335</v>
      </c>
      <c r="I3684">
        <v>28029135</v>
      </c>
      <c r="J3684">
        <v>1</v>
      </c>
      <c r="K3684" s="1" t="s">
        <v>6225</v>
      </c>
      <c r="L3684">
        <v>0</v>
      </c>
      <c r="M3684" s="4">
        <v>2.2400000000000002</v>
      </c>
      <c r="N3684" s="5">
        <v>10671.6</v>
      </c>
      <c r="O3684" s="5">
        <f>IF(March_21[[#This Row],[WIN_OSE]]=0,('Summary Sheet'!$O$1)-('Summary Sheet'!$O$1*2%),-'Summary Sheet'!$O$1*(March_21[[#This Row],[BSP]]-1))</f>
        <v>1.96</v>
      </c>
    </row>
    <row r="3685" spans="1:15" x14ac:dyDescent="0.25">
      <c r="A3685">
        <v>181130363</v>
      </c>
      <c r="B3685" s="1" t="s">
        <v>23</v>
      </c>
      <c r="C3685" s="1" t="s">
        <v>167</v>
      </c>
      <c r="D3685" s="1" t="s">
        <v>7048</v>
      </c>
      <c r="E3685" s="1" t="s">
        <v>20</v>
      </c>
      <c r="F3685" s="1" t="s">
        <v>44</v>
      </c>
      <c r="G3685" s="2">
        <v>44282</v>
      </c>
      <c r="H3685" s="3">
        <v>0.8833333333333333</v>
      </c>
      <c r="I3685">
        <v>37389647</v>
      </c>
      <c r="J3685">
        <v>1</v>
      </c>
      <c r="K3685" s="1" t="s">
        <v>1046</v>
      </c>
      <c r="L3685">
        <v>0</v>
      </c>
      <c r="M3685" s="4">
        <v>2.58</v>
      </c>
      <c r="N3685" s="5">
        <v>20953.599999999999</v>
      </c>
      <c r="O3685" s="5">
        <f>IF(March_21[[#This Row],[WIN_OSE]]=0,('Summary Sheet'!$O$1)-('Summary Sheet'!$O$1*2%),-'Summary Sheet'!$O$1*(March_21[[#This Row],[BSP]]-1))</f>
        <v>1.96</v>
      </c>
    </row>
    <row r="3686" spans="1:15" x14ac:dyDescent="0.25">
      <c r="A3686">
        <v>181130365</v>
      </c>
      <c r="B3686" s="1" t="s">
        <v>23</v>
      </c>
      <c r="C3686" s="1" t="s">
        <v>167</v>
      </c>
      <c r="D3686" s="1" t="s">
        <v>7048</v>
      </c>
      <c r="E3686" s="1" t="s">
        <v>32</v>
      </c>
      <c r="F3686" s="1" t="s">
        <v>44</v>
      </c>
      <c r="G3686" s="2">
        <v>44282</v>
      </c>
      <c r="H3686" s="3">
        <v>0.89444444444444449</v>
      </c>
      <c r="I3686">
        <v>36159735</v>
      </c>
      <c r="J3686">
        <v>2</v>
      </c>
      <c r="K3686" s="1" t="s">
        <v>6623</v>
      </c>
      <c r="L3686">
        <v>1</v>
      </c>
      <c r="M3686" s="4">
        <v>3.0572366277239063</v>
      </c>
      <c r="N3686" s="5">
        <v>19590.68</v>
      </c>
      <c r="O3686" s="5">
        <f>IF(March_21[[#This Row],[WIN_OSE]]=0,('Summary Sheet'!$O$1)-('Summary Sheet'!$O$1*2%),-'Summary Sheet'!$O$1*(March_21[[#This Row],[BSP]]-1))</f>
        <v>-4.1144732554478125</v>
      </c>
    </row>
    <row r="3687" spans="1:15" x14ac:dyDescent="0.25">
      <c r="A3687">
        <v>181130424</v>
      </c>
      <c r="B3687" s="1" t="s">
        <v>16</v>
      </c>
      <c r="C3687" s="1" t="s">
        <v>3130</v>
      </c>
      <c r="D3687" s="1" t="s">
        <v>7048</v>
      </c>
      <c r="E3687" s="1" t="s">
        <v>41</v>
      </c>
      <c r="F3687" s="1" t="s">
        <v>168</v>
      </c>
      <c r="G3687" s="2">
        <v>44282</v>
      </c>
      <c r="H3687" s="3">
        <v>0.77916666666666667</v>
      </c>
      <c r="I3687">
        <v>35457375</v>
      </c>
      <c r="J3687">
        <v>5</v>
      </c>
      <c r="K3687" s="1" t="s">
        <v>900</v>
      </c>
      <c r="L3687">
        <v>1</v>
      </c>
      <c r="M3687" s="4">
        <v>3.0379530397508643</v>
      </c>
      <c r="N3687" s="5">
        <v>14320.32</v>
      </c>
      <c r="O3687" s="5">
        <f>IF(March_21[[#This Row],[WIN_OSE]]=0,('Summary Sheet'!$O$1)-('Summary Sheet'!$O$1*2%),-'Summary Sheet'!$O$1*(March_21[[#This Row],[BSP]]-1))</f>
        <v>-4.0759060795017286</v>
      </c>
    </row>
    <row r="3688" spans="1:15" x14ac:dyDescent="0.25">
      <c r="A3688">
        <v>181130426</v>
      </c>
      <c r="B3688" s="1" t="s">
        <v>16</v>
      </c>
      <c r="C3688" s="1" t="s">
        <v>3130</v>
      </c>
      <c r="D3688" s="1" t="s">
        <v>7048</v>
      </c>
      <c r="E3688" s="1" t="s">
        <v>43</v>
      </c>
      <c r="F3688" s="1" t="s">
        <v>168</v>
      </c>
      <c r="G3688" s="2">
        <v>44282</v>
      </c>
      <c r="H3688" s="3">
        <v>0.79236111111111107</v>
      </c>
      <c r="I3688">
        <v>38833989</v>
      </c>
      <c r="J3688">
        <v>2</v>
      </c>
      <c r="K3688" s="1" t="s">
        <v>6654</v>
      </c>
      <c r="L3688">
        <v>0</v>
      </c>
      <c r="M3688" s="4">
        <v>2.6106585472695949</v>
      </c>
      <c r="N3688" s="5">
        <v>12871.54</v>
      </c>
      <c r="O3688" s="5">
        <f>IF(March_21[[#This Row],[WIN_OSE]]=0,('Summary Sheet'!$O$1)-('Summary Sheet'!$O$1*2%),-'Summary Sheet'!$O$1*(March_21[[#This Row],[BSP]]-1))</f>
        <v>1.96</v>
      </c>
    </row>
    <row r="3689" spans="1:15" x14ac:dyDescent="0.25">
      <c r="A3689">
        <v>181130428</v>
      </c>
      <c r="B3689" s="1" t="s">
        <v>16</v>
      </c>
      <c r="C3689" s="1" t="s">
        <v>3130</v>
      </c>
      <c r="D3689" s="1" t="s">
        <v>7048</v>
      </c>
      <c r="E3689" s="1" t="s">
        <v>30</v>
      </c>
      <c r="F3689" s="1" t="s">
        <v>168</v>
      </c>
      <c r="G3689" s="2">
        <v>44282</v>
      </c>
      <c r="H3689" s="3">
        <v>0.80347222222222225</v>
      </c>
      <c r="I3689">
        <v>38411044</v>
      </c>
      <c r="J3689">
        <v>4</v>
      </c>
      <c r="K3689" s="1" t="s">
        <v>5601</v>
      </c>
      <c r="L3689">
        <v>0</v>
      </c>
      <c r="M3689" s="4">
        <v>3.5</v>
      </c>
      <c r="N3689" s="5">
        <v>9276.3799999999992</v>
      </c>
      <c r="O3689" s="5">
        <f>IF(March_21[[#This Row],[WIN_OSE]]=0,('Summary Sheet'!$O$1)-('Summary Sheet'!$O$1*2%),-'Summary Sheet'!$O$1*(March_21[[#This Row],[BSP]]-1))</f>
        <v>1.96</v>
      </c>
    </row>
    <row r="3690" spans="1:15" x14ac:dyDescent="0.25">
      <c r="A3690">
        <v>181130430</v>
      </c>
      <c r="B3690" s="1" t="s">
        <v>16</v>
      </c>
      <c r="C3690" s="1" t="s">
        <v>3130</v>
      </c>
      <c r="D3690" s="1" t="s">
        <v>7048</v>
      </c>
      <c r="E3690" s="1" t="s">
        <v>47</v>
      </c>
      <c r="F3690" s="1" t="s">
        <v>168</v>
      </c>
      <c r="G3690" s="2">
        <v>44282</v>
      </c>
      <c r="H3690" s="3">
        <v>0.81458333333333333</v>
      </c>
      <c r="I3690">
        <v>38528711</v>
      </c>
      <c r="J3690">
        <v>3</v>
      </c>
      <c r="K3690" s="1" t="s">
        <v>3976</v>
      </c>
      <c r="L3690">
        <v>1</v>
      </c>
      <c r="M3690" s="4">
        <v>3.226470326398819</v>
      </c>
      <c r="N3690" s="5">
        <v>5778.86</v>
      </c>
      <c r="O3690" s="5">
        <f>IF(March_21[[#This Row],[WIN_OSE]]=0,('Summary Sheet'!$O$1)-('Summary Sheet'!$O$1*2%),-'Summary Sheet'!$O$1*(March_21[[#This Row],[BSP]]-1))</f>
        <v>-4.4529406527976381</v>
      </c>
    </row>
    <row r="3691" spans="1:15" x14ac:dyDescent="0.25">
      <c r="A3691">
        <v>181130432</v>
      </c>
      <c r="B3691" s="1" t="s">
        <v>16</v>
      </c>
      <c r="C3691" s="1" t="s">
        <v>3130</v>
      </c>
      <c r="D3691" s="1" t="s">
        <v>7048</v>
      </c>
      <c r="E3691" s="1" t="s">
        <v>287</v>
      </c>
      <c r="F3691" s="1" t="s">
        <v>194</v>
      </c>
      <c r="G3691" s="2">
        <v>44282</v>
      </c>
      <c r="H3691" s="3">
        <v>0.82638888888888884</v>
      </c>
      <c r="I3691">
        <v>38470508</v>
      </c>
      <c r="J3691">
        <v>1</v>
      </c>
      <c r="K3691" s="1" t="s">
        <v>3650</v>
      </c>
      <c r="L3691">
        <v>0</v>
      </c>
      <c r="M3691" s="4">
        <v>3.8558229042410677</v>
      </c>
      <c r="N3691" s="5">
        <v>11110.06</v>
      </c>
      <c r="O3691" s="5">
        <f>IF(March_21[[#This Row],[WIN_OSE]]=0,('Summary Sheet'!$O$1)-('Summary Sheet'!$O$1*2%),-'Summary Sheet'!$O$1*(March_21[[#This Row],[BSP]]-1))</f>
        <v>1.96</v>
      </c>
    </row>
    <row r="3692" spans="1:15" x14ac:dyDescent="0.25">
      <c r="A3692">
        <v>181130434</v>
      </c>
      <c r="B3692" s="1" t="s">
        <v>16</v>
      </c>
      <c r="C3692" s="1" t="s">
        <v>3130</v>
      </c>
      <c r="D3692" s="1" t="s">
        <v>7048</v>
      </c>
      <c r="E3692" s="1" t="s">
        <v>37</v>
      </c>
      <c r="F3692" s="1" t="s">
        <v>168</v>
      </c>
      <c r="G3692" s="2">
        <v>44282</v>
      </c>
      <c r="H3692" s="3">
        <v>0.83680555555555558</v>
      </c>
      <c r="I3692">
        <v>38219400</v>
      </c>
      <c r="J3692">
        <v>6</v>
      </c>
      <c r="K3692" s="1" t="s">
        <v>5614</v>
      </c>
      <c r="L3692">
        <v>0</v>
      </c>
      <c r="M3692" s="4">
        <v>3.2890849547194376</v>
      </c>
      <c r="N3692" s="5">
        <v>10638.62</v>
      </c>
      <c r="O3692" s="5">
        <f>IF(March_21[[#This Row],[WIN_OSE]]=0,('Summary Sheet'!$O$1)-('Summary Sheet'!$O$1*2%),-'Summary Sheet'!$O$1*(March_21[[#This Row],[BSP]]-1))</f>
        <v>1.96</v>
      </c>
    </row>
    <row r="3693" spans="1:15" x14ac:dyDescent="0.25">
      <c r="A3693">
        <v>181130436</v>
      </c>
      <c r="B3693" s="1" t="s">
        <v>16</v>
      </c>
      <c r="C3693" s="1" t="s">
        <v>3130</v>
      </c>
      <c r="D3693" s="1" t="s">
        <v>7048</v>
      </c>
      <c r="E3693" s="1" t="s">
        <v>39</v>
      </c>
      <c r="F3693" s="1" t="s">
        <v>168</v>
      </c>
      <c r="G3693" s="2">
        <v>44282</v>
      </c>
      <c r="H3693" s="3">
        <v>0.84722222222222221</v>
      </c>
      <c r="I3693">
        <v>28788306</v>
      </c>
      <c r="J3693">
        <v>6</v>
      </c>
      <c r="K3693" s="1" t="s">
        <v>336</v>
      </c>
      <c r="L3693">
        <v>0</v>
      </c>
      <c r="M3693" s="4">
        <v>2.54</v>
      </c>
      <c r="N3693" s="5">
        <v>22623.68</v>
      </c>
      <c r="O3693" s="5">
        <f>IF(March_21[[#This Row],[WIN_OSE]]=0,('Summary Sheet'!$O$1)-('Summary Sheet'!$O$1*2%),-'Summary Sheet'!$O$1*(March_21[[#This Row],[BSP]]-1))</f>
        <v>1.96</v>
      </c>
    </row>
    <row r="3694" spans="1:15" x14ac:dyDescent="0.25">
      <c r="A3694">
        <v>181130438</v>
      </c>
      <c r="B3694" s="1" t="s">
        <v>16</v>
      </c>
      <c r="C3694" s="1" t="s">
        <v>3130</v>
      </c>
      <c r="D3694" s="1" t="s">
        <v>7048</v>
      </c>
      <c r="E3694" s="1" t="s">
        <v>24</v>
      </c>
      <c r="F3694" s="1" t="s">
        <v>168</v>
      </c>
      <c r="G3694" s="2">
        <v>44282</v>
      </c>
      <c r="H3694" s="3">
        <v>0.85902777777777772</v>
      </c>
      <c r="I3694">
        <v>27343238</v>
      </c>
      <c r="J3694">
        <v>5</v>
      </c>
      <c r="K3694" s="1" t="s">
        <v>5605</v>
      </c>
      <c r="L3694">
        <v>0</v>
      </c>
      <c r="M3694" s="4">
        <v>3.4208360095694665</v>
      </c>
      <c r="N3694" s="5">
        <v>12822</v>
      </c>
      <c r="O3694" s="5">
        <f>IF(March_21[[#This Row],[WIN_OSE]]=0,('Summary Sheet'!$O$1)-('Summary Sheet'!$O$1*2%),-'Summary Sheet'!$O$1*(March_21[[#This Row],[BSP]]-1))</f>
        <v>1.96</v>
      </c>
    </row>
    <row r="3695" spans="1:15" x14ac:dyDescent="0.25">
      <c r="A3695">
        <v>181130440</v>
      </c>
      <c r="B3695" s="1" t="s">
        <v>16</v>
      </c>
      <c r="C3695" s="1" t="s">
        <v>3130</v>
      </c>
      <c r="D3695" s="1" t="s">
        <v>7048</v>
      </c>
      <c r="E3695" s="1" t="s">
        <v>65</v>
      </c>
      <c r="F3695" s="1" t="s">
        <v>168</v>
      </c>
      <c r="G3695" s="2">
        <v>44282</v>
      </c>
      <c r="H3695" s="3">
        <v>0.87013888888888891</v>
      </c>
      <c r="I3695">
        <v>38182619</v>
      </c>
      <c r="J3695">
        <v>5</v>
      </c>
      <c r="K3695" s="1" t="s">
        <v>5974</v>
      </c>
      <c r="L3695">
        <v>0</v>
      </c>
      <c r="M3695" s="4">
        <v>2.56</v>
      </c>
      <c r="N3695" s="5">
        <v>26166.66</v>
      </c>
      <c r="O3695" s="5">
        <f>IF(March_21[[#This Row],[WIN_OSE]]=0,('Summary Sheet'!$O$1)-('Summary Sheet'!$O$1*2%),-'Summary Sheet'!$O$1*(March_21[[#This Row],[BSP]]-1))</f>
        <v>1.96</v>
      </c>
    </row>
    <row r="3696" spans="1:15" x14ac:dyDescent="0.25">
      <c r="A3696">
        <v>181130442</v>
      </c>
      <c r="B3696" s="1" t="s">
        <v>16</v>
      </c>
      <c r="C3696" s="1" t="s">
        <v>3130</v>
      </c>
      <c r="D3696" s="1" t="s">
        <v>7048</v>
      </c>
      <c r="E3696" s="1" t="s">
        <v>312</v>
      </c>
      <c r="F3696" s="1" t="s">
        <v>301</v>
      </c>
      <c r="G3696" s="2">
        <v>44282</v>
      </c>
      <c r="H3696" s="3">
        <v>0.88124999999999998</v>
      </c>
      <c r="I3696">
        <v>24604149</v>
      </c>
      <c r="J3696">
        <v>5</v>
      </c>
      <c r="K3696" s="1" t="s">
        <v>1292</v>
      </c>
      <c r="L3696">
        <v>1</v>
      </c>
      <c r="M3696" s="4">
        <v>1.36</v>
      </c>
      <c r="N3696" s="5">
        <v>41536.519999999997</v>
      </c>
      <c r="O3696" s="5">
        <f>IF(March_21[[#This Row],[WIN_OSE]]=0,('Summary Sheet'!$O$1)-('Summary Sheet'!$O$1*2%),-'Summary Sheet'!$O$1*(March_21[[#This Row],[BSP]]-1))</f>
        <v>-0.7200000000000002</v>
      </c>
    </row>
    <row r="3697" spans="1:15" x14ac:dyDescent="0.25">
      <c r="A3697">
        <v>181130444</v>
      </c>
      <c r="B3697" s="1" t="s">
        <v>16</v>
      </c>
      <c r="C3697" s="1" t="s">
        <v>3130</v>
      </c>
      <c r="D3697" s="1" t="s">
        <v>7048</v>
      </c>
      <c r="E3697" s="1" t="s">
        <v>37</v>
      </c>
      <c r="F3697" s="1" t="s">
        <v>168</v>
      </c>
      <c r="G3697" s="2">
        <v>44282</v>
      </c>
      <c r="H3697" s="3">
        <v>0.89166666666666672</v>
      </c>
      <c r="I3697">
        <v>32546157</v>
      </c>
      <c r="J3697">
        <v>1</v>
      </c>
      <c r="K3697" s="1" t="s">
        <v>5600</v>
      </c>
      <c r="L3697">
        <v>0</v>
      </c>
      <c r="M3697" s="4">
        <v>3.2817748847926476</v>
      </c>
      <c r="N3697" s="5">
        <v>13790</v>
      </c>
      <c r="O3697" s="5">
        <f>IF(March_21[[#This Row],[WIN_OSE]]=0,('Summary Sheet'!$O$1)-('Summary Sheet'!$O$1*2%),-'Summary Sheet'!$O$1*(March_21[[#This Row],[BSP]]-1))</f>
        <v>1.96</v>
      </c>
    </row>
    <row r="3698" spans="1:15" x14ac:dyDescent="0.25">
      <c r="A3698">
        <v>181130446</v>
      </c>
      <c r="B3698" s="1" t="s">
        <v>16</v>
      </c>
      <c r="C3698" s="1" t="s">
        <v>3130</v>
      </c>
      <c r="D3698" s="1" t="s">
        <v>7048</v>
      </c>
      <c r="E3698" s="1" t="s">
        <v>32</v>
      </c>
      <c r="F3698" s="1" t="s">
        <v>168</v>
      </c>
      <c r="G3698" s="2">
        <v>44282</v>
      </c>
      <c r="H3698" s="3">
        <v>0.90277777777777779</v>
      </c>
      <c r="I3698">
        <v>32088896</v>
      </c>
      <c r="J3698">
        <v>4</v>
      </c>
      <c r="K3698" s="1" t="s">
        <v>358</v>
      </c>
      <c r="L3698">
        <v>1</v>
      </c>
      <c r="M3698" s="4">
        <v>4.2425347755056286</v>
      </c>
      <c r="N3698" s="5">
        <v>12636.48</v>
      </c>
      <c r="O3698" s="5">
        <f>IF(March_21[[#This Row],[WIN_OSE]]=0,('Summary Sheet'!$O$1)-('Summary Sheet'!$O$1*2%),-'Summary Sheet'!$O$1*(March_21[[#This Row],[BSP]]-1))</f>
        <v>-6.4850695510112573</v>
      </c>
    </row>
    <row r="3699" spans="1:15" x14ac:dyDescent="0.25">
      <c r="A3699">
        <v>181130736</v>
      </c>
      <c r="B3699" s="1" t="s">
        <v>16</v>
      </c>
      <c r="C3699" s="1" t="s">
        <v>3133</v>
      </c>
      <c r="D3699" s="1" t="s">
        <v>7048</v>
      </c>
      <c r="E3699" s="1" t="s">
        <v>47</v>
      </c>
      <c r="F3699" s="1" t="s">
        <v>13</v>
      </c>
      <c r="G3699" s="2">
        <v>44282</v>
      </c>
      <c r="H3699" s="3">
        <v>0.42499999999999999</v>
      </c>
      <c r="I3699">
        <v>23018267</v>
      </c>
      <c r="J3699">
        <v>1</v>
      </c>
      <c r="K3699" s="1" t="s">
        <v>7003</v>
      </c>
      <c r="L3699">
        <v>1</v>
      </c>
      <c r="M3699" s="4">
        <v>4.126699988855254</v>
      </c>
      <c r="N3699" s="5">
        <v>5617.52</v>
      </c>
      <c r="O3699" s="5">
        <f>IF(March_21[[#This Row],[WIN_OSE]]=0,('Summary Sheet'!$O$1)-('Summary Sheet'!$O$1*2%),-'Summary Sheet'!$O$1*(March_21[[#This Row],[BSP]]-1))</f>
        <v>-6.253399977710508</v>
      </c>
    </row>
    <row r="3700" spans="1:15" x14ac:dyDescent="0.25">
      <c r="A3700">
        <v>181130738</v>
      </c>
      <c r="B3700" s="1" t="s">
        <v>16</v>
      </c>
      <c r="C3700" s="1" t="s">
        <v>3133</v>
      </c>
      <c r="D3700" s="1" t="s">
        <v>7048</v>
      </c>
      <c r="E3700" s="1" t="s">
        <v>20</v>
      </c>
      <c r="F3700" s="1" t="s">
        <v>13</v>
      </c>
      <c r="G3700" s="2">
        <v>44282</v>
      </c>
      <c r="H3700" s="3">
        <v>0.43819444444444444</v>
      </c>
      <c r="I3700">
        <v>27841946</v>
      </c>
      <c r="J3700">
        <v>1</v>
      </c>
      <c r="K3700" s="1" t="s">
        <v>3814</v>
      </c>
      <c r="L3700">
        <v>0</v>
      </c>
      <c r="M3700" s="4">
        <v>2.1058442718576944</v>
      </c>
      <c r="N3700" s="5">
        <v>15431.68</v>
      </c>
      <c r="O3700" s="5">
        <f>IF(March_21[[#This Row],[WIN_OSE]]=0,('Summary Sheet'!$O$1)-('Summary Sheet'!$O$1*2%),-'Summary Sheet'!$O$1*(March_21[[#This Row],[BSP]]-1))</f>
        <v>1.96</v>
      </c>
    </row>
    <row r="3701" spans="1:15" x14ac:dyDescent="0.25">
      <c r="A3701">
        <v>181130740</v>
      </c>
      <c r="B3701" s="1" t="s">
        <v>16</v>
      </c>
      <c r="C3701" s="1" t="s">
        <v>3133</v>
      </c>
      <c r="D3701" s="1" t="s">
        <v>7048</v>
      </c>
      <c r="E3701" s="1" t="s">
        <v>39</v>
      </c>
      <c r="F3701" s="1" t="s">
        <v>13</v>
      </c>
      <c r="G3701" s="2">
        <v>44282</v>
      </c>
      <c r="H3701" s="3">
        <v>0.44861111111111113</v>
      </c>
      <c r="I3701">
        <v>35985687</v>
      </c>
      <c r="J3701">
        <v>2</v>
      </c>
      <c r="K3701" s="1" t="s">
        <v>6950</v>
      </c>
      <c r="L3701">
        <v>0</v>
      </c>
      <c r="M3701" s="4">
        <v>2.42</v>
      </c>
      <c r="N3701" s="5">
        <v>12015.04</v>
      </c>
      <c r="O3701" s="5">
        <f>IF(March_21[[#This Row],[WIN_OSE]]=0,('Summary Sheet'!$O$1)-('Summary Sheet'!$O$1*2%),-'Summary Sheet'!$O$1*(March_21[[#This Row],[BSP]]-1))</f>
        <v>1.96</v>
      </c>
    </row>
    <row r="3702" spans="1:15" x14ac:dyDescent="0.25">
      <c r="A3702">
        <v>181130742</v>
      </c>
      <c r="B3702" s="1" t="s">
        <v>16</v>
      </c>
      <c r="C3702" s="1" t="s">
        <v>3133</v>
      </c>
      <c r="D3702" s="1" t="s">
        <v>7048</v>
      </c>
      <c r="E3702" s="1" t="s">
        <v>20</v>
      </c>
      <c r="F3702" s="1" t="s">
        <v>13</v>
      </c>
      <c r="G3702" s="2">
        <v>44282</v>
      </c>
      <c r="H3702" s="3">
        <v>0.45902777777777776</v>
      </c>
      <c r="I3702">
        <v>38672720</v>
      </c>
      <c r="J3702">
        <v>6</v>
      </c>
      <c r="K3702" s="1" t="s">
        <v>5519</v>
      </c>
      <c r="L3702">
        <v>0</v>
      </c>
      <c r="M3702" s="4">
        <v>3.55</v>
      </c>
      <c r="N3702" s="5">
        <v>7975.96</v>
      </c>
      <c r="O3702" s="5">
        <f>IF(March_21[[#This Row],[WIN_OSE]]=0,('Summary Sheet'!$O$1)-('Summary Sheet'!$O$1*2%),-'Summary Sheet'!$O$1*(March_21[[#This Row],[BSP]]-1))</f>
        <v>1.96</v>
      </c>
    </row>
    <row r="3703" spans="1:15" x14ac:dyDescent="0.25">
      <c r="A3703">
        <v>181130744</v>
      </c>
      <c r="B3703" s="1" t="s">
        <v>16</v>
      </c>
      <c r="C3703" s="1" t="s">
        <v>3133</v>
      </c>
      <c r="D3703" s="1" t="s">
        <v>7048</v>
      </c>
      <c r="E3703" s="1" t="s">
        <v>24</v>
      </c>
      <c r="F3703" s="1" t="s">
        <v>13</v>
      </c>
      <c r="G3703" s="2">
        <v>44282</v>
      </c>
      <c r="H3703" s="3">
        <v>0.46944444444444444</v>
      </c>
      <c r="I3703">
        <v>28007736</v>
      </c>
      <c r="J3703">
        <v>4</v>
      </c>
      <c r="K3703" s="1" t="s">
        <v>5980</v>
      </c>
      <c r="L3703">
        <v>0</v>
      </c>
      <c r="M3703" s="4">
        <v>3.4729086881844702</v>
      </c>
      <c r="N3703" s="5">
        <v>12451.78</v>
      </c>
      <c r="O3703" s="5">
        <f>IF(March_21[[#This Row],[WIN_OSE]]=0,('Summary Sheet'!$O$1)-('Summary Sheet'!$O$1*2%),-'Summary Sheet'!$O$1*(March_21[[#This Row],[BSP]]-1))</f>
        <v>1.96</v>
      </c>
    </row>
    <row r="3704" spans="1:15" x14ac:dyDescent="0.25">
      <c r="A3704">
        <v>181130746</v>
      </c>
      <c r="B3704" s="1" t="s">
        <v>16</v>
      </c>
      <c r="C3704" s="1" t="s">
        <v>3133</v>
      </c>
      <c r="D3704" s="1" t="s">
        <v>7048</v>
      </c>
      <c r="E3704" s="1" t="s">
        <v>60</v>
      </c>
      <c r="F3704" s="1" t="s">
        <v>309</v>
      </c>
      <c r="G3704" s="2">
        <v>44282</v>
      </c>
      <c r="H3704" s="3">
        <v>0.47986111111111113</v>
      </c>
      <c r="I3704">
        <v>36924460</v>
      </c>
      <c r="J3704">
        <v>5</v>
      </c>
      <c r="K3704" s="1" t="s">
        <v>793</v>
      </c>
      <c r="L3704">
        <v>1</v>
      </c>
      <c r="M3704" s="4">
        <v>1.97</v>
      </c>
      <c r="N3704" s="5">
        <v>19302.96</v>
      </c>
      <c r="O3704" s="5">
        <f>IF(March_21[[#This Row],[WIN_OSE]]=0,('Summary Sheet'!$O$1)-('Summary Sheet'!$O$1*2%),-'Summary Sheet'!$O$1*(March_21[[#This Row],[BSP]]-1))</f>
        <v>-1.94</v>
      </c>
    </row>
    <row r="3705" spans="1:15" x14ac:dyDescent="0.25">
      <c r="A3705">
        <v>181130748</v>
      </c>
      <c r="B3705" s="1" t="s">
        <v>16</v>
      </c>
      <c r="C3705" s="1" t="s">
        <v>3133</v>
      </c>
      <c r="D3705" s="1" t="s">
        <v>7048</v>
      </c>
      <c r="E3705" s="1" t="s">
        <v>65</v>
      </c>
      <c r="F3705" s="1" t="s">
        <v>13</v>
      </c>
      <c r="G3705" s="2">
        <v>44282</v>
      </c>
      <c r="H3705" s="3">
        <v>0.49027777777777776</v>
      </c>
      <c r="I3705">
        <v>38357900</v>
      </c>
      <c r="J3705">
        <v>4</v>
      </c>
      <c r="K3705" s="1" t="s">
        <v>4980</v>
      </c>
      <c r="L3705">
        <v>1</v>
      </c>
      <c r="M3705" s="4">
        <v>2.84</v>
      </c>
      <c r="N3705" s="5">
        <v>12272.26</v>
      </c>
      <c r="O3705" s="5">
        <f>IF(March_21[[#This Row],[WIN_OSE]]=0,('Summary Sheet'!$O$1)-('Summary Sheet'!$O$1*2%),-'Summary Sheet'!$O$1*(March_21[[#This Row],[BSP]]-1))</f>
        <v>-3.6799999999999997</v>
      </c>
    </row>
    <row r="3706" spans="1:15" x14ac:dyDescent="0.25">
      <c r="A3706">
        <v>181130750</v>
      </c>
      <c r="B3706" s="1" t="s">
        <v>16</v>
      </c>
      <c r="C3706" s="1" t="s">
        <v>3133</v>
      </c>
      <c r="D3706" s="1" t="s">
        <v>7048</v>
      </c>
      <c r="E3706" s="1" t="s">
        <v>20</v>
      </c>
      <c r="F3706" s="1" t="s">
        <v>13</v>
      </c>
      <c r="G3706" s="2">
        <v>44282</v>
      </c>
      <c r="H3706" s="3">
        <v>0.50069444444444444</v>
      </c>
      <c r="I3706">
        <v>36161472</v>
      </c>
      <c r="J3706">
        <v>2</v>
      </c>
      <c r="K3706" s="1" t="s">
        <v>980</v>
      </c>
      <c r="L3706">
        <v>0</v>
      </c>
      <c r="M3706" s="4">
        <v>3.9822015738794718</v>
      </c>
      <c r="N3706" s="5">
        <v>9097</v>
      </c>
      <c r="O3706" s="5">
        <f>IF(March_21[[#This Row],[WIN_OSE]]=0,('Summary Sheet'!$O$1)-('Summary Sheet'!$O$1*2%),-'Summary Sheet'!$O$1*(March_21[[#This Row],[BSP]]-1))</f>
        <v>1.96</v>
      </c>
    </row>
    <row r="3707" spans="1:15" x14ac:dyDescent="0.25">
      <c r="A3707">
        <v>181130752</v>
      </c>
      <c r="B3707" s="1" t="s">
        <v>16</v>
      </c>
      <c r="C3707" s="1" t="s">
        <v>3133</v>
      </c>
      <c r="D3707" s="1" t="s">
        <v>7048</v>
      </c>
      <c r="E3707" s="1" t="s">
        <v>289</v>
      </c>
      <c r="F3707" s="1" t="s">
        <v>309</v>
      </c>
      <c r="G3707" s="2">
        <v>44282</v>
      </c>
      <c r="H3707" s="3">
        <v>0.51111111111111107</v>
      </c>
      <c r="I3707">
        <v>28691352</v>
      </c>
      <c r="J3707">
        <v>5</v>
      </c>
      <c r="K3707" s="1" t="s">
        <v>95</v>
      </c>
      <c r="L3707">
        <v>1</v>
      </c>
      <c r="M3707" s="4">
        <v>3.5211778942775718</v>
      </c>
      <c r="N3707" s="5">
        <v>11402.1</v>
      </c>
      <c r="O3707" s="5">
        <f>IF(March_21[[#This Row],[WIN_OSE]]=0,('Summary Sheet'!$O$1)-('Summary Sheet'!$O$1*2%),-'Summary Sheet'!$O$1*(March_21[[#This Row],[BSP]]-1))</f>
        <v>-5.0423557885551435</v>
      </c>
    </row>
    <row r="3708" spans="1:15" x14ac:dyDescent="0.25">
      <c r="A3708">
        <v>181130754</v>
      </c>
      <c r="B3708" s="1" t="s">
        <v>16</v>
      </c>
      <c r="C3708" s="1" t="s">
        <v>3133</v>
      </c>
      <c r="D3708" s="1" t="s">
        <v>7048</v>
      </c>
      <c r="E3708" s="1" t="s">
        <v>32</v>
      </c>
      <c r="F3708" s="1" t="s">
        <v>13</v>
      </c>
      <c r="G3708" s="2">
        <v>44282</v>
      </c>
      <c r="H3708" s="3">
        <v>0.52152777777777781</v>
      </c>
      <c r="I3708">
        <v>38887997</v>
      </c>
      <c r="J3708">
        <v>2</v>
      </c>
      <c r="K3708" s="1" t="s">
        <v>6304</v>
      </c>
      <c r="L3708">
        <v>0</v>
      </c>
      <c r="M3708" s="4">
        <v>3.9695183098002689</v>
      </c>
      <c r="N3708" s="5">
        <v>4898.12</v>
      </c>
      <c r="O3708" s="5">
        <f>IF(March_21[[#This Row],[WIN_OSE]]=0,('Summary Sheet'!$O$1)-('Summary Sheet'!$O$1*2%),-'Summary Sheet'!$O$1*(March_21[[#This Row],[BSP]]-1))</f>
        <v>1.96</v>
      </c>
    </row>
    <row r="3709" spans="1:15" x14ac:dyDescent="0.25">
      <c r="A3709">
        <v>181130756</v>
      </c>
      <c r="B3709" s="1" t="s">
        <v>16</v>
      </c>
      <c r="C3709" s="1" t="s">
        <v>3133</v>
      </c>
      <c r="D3709" s="1" t="s">
        <v>7048</v>
      </c>
      <c r="E3709" s="1" t="s">
        <v>30</v>
      </c>
      <c r="F3709" s="1" t="s">
        <v>13</v>
      </c>
      <c r="G3709" s="2">
        <v>44282</v>
      </c>
      <c r="H3709" s="3">
        <v>0.53194444444444444</v>
      </c>
      <c r="I3709">
        <v>37095297</v>
      </c>
      <c r="J3709">
        <v>4</v>
      </c>
      <c r="K3709" s="1" t="s">
        <v>5524</v>
      </c>
      <c r="L3709">
        <v>0</v>
      </c>
      <c r="M3709" s="4">
        <v>3.8755210617881302</v>
      </c>
      <c r="N3709" s="5">
        <v>8915.86</v>
      </c>
      <c r="O3709" s="5">
        <f>IF(March_21[[#This Row],[WIN_OSE]]=0,('Summary Sheet'!$O$1)-('Summary Sheet'!$O$1*2%),-'Summary Sheet'!$O$1*(March_21[[#This Row],[BSP]]-1))</f>
        <v>1.96</v>
      </c>
    </row>
    <row r="3710" spans="1:15" x14ac:dyDescent="0.25">
      <c r="A3710">
        <v>181130758</v>
      </c>
      <c r="B3710" s="1" t="s">
        <v>16</v>
      </c>
      <c r="C3710" s="1" t="s">
        <v>3133</v>
      </c>
      <c r="D3710" s="1" t="s">
        <v>7048</v>
      </c>
      <c r="E3710" s="1" t="s">
        <v>32</v>
      </c>
      <c r="F3710" s="1" t="s">
        <v>13</v>
      </c>
      <c r="G3710" s="2">
        <v>44282</v>
      </c>
      <c r="H3710" s="3">
        <v>0.54305555555555551</v>
      </c>
      <c r="I3710">
        <v>25620402</v>
      </c>
      <c r="J3710">
        <v>2</v>
      </c>
      <c r="K3710" s="1" t="s">
        <v>6388</v>
      </c>
      <c r="L3710">
        <v>0</v>
      </c>
      <c r="M3710" s="4">
        <v>3.2</v>
      </c>
      <c r="N3710" s="5">
        <v>7561.4</v>
      </c>
      <c r="O3710" s="5">
        <f>IF(March_21[[#This Row],[WIN_OSE]]=0,('Summary Sheet'!$O$1)-('Summary Sheet'!$O$1*2%),-'Summary Sheet'!$O$1*(March_21[[#This Row],[BSP]]-1))</f>
        <v>1.96</v>
      </c>
    </row>
    <row r="3711" spans="1:15" x14ac:dyDescent="0.25">
      <c r="A3711">
        <v>181130760</v>
      </c>
      <c r="B3711" s="1" t="s">
        <v>16</v>
      </c>
      <c r="C3711" s="1" t="s">
        <v>3133</v>
      </c>
      <c r="D3711" s="1" t="s">
        <v>7048</v>
      </c>
      <c r="E3711" s="1" t="s">
        <v>41</v>
      </c>
      <c r="F3711" s="1" t="s">
        <v>13</v>
      </c>
      <c r="G3711" s="2">
        <v>44282</v>
      </c>
      <c r="H3711" s="3">
        <v>0.55347222222222225</v>
      </c>
      <c r="I3711">
        <v>26438253</v>
      </c>
      <c r="J3711">
        <v>6</v>
      </c>
      <c r="K3711" s="1" t="s">
        <v>5410</v>
      </c>
      <c r="L3711">
        <v>1</v>
      </c>
      <c r="M3711" s="4">
        <v>1.9692701594952453</v>
      </c>
      <c r="N3711" s="5">
        <v>25037.32</v>
      </c>
      <c r="O3711" s="5">
        <f>IF(March_21[[#This Row],[WIN_OSE]]=0,('Summary Sheet'!$O$1)-('Summary Sheet'!$O$1*2%),-'Summary Sheet'!$O$1*(March_21[[#This Row],[BSP]]-1))</f>
        <v>-1.9385403189904906</v>
      </c>
    </row>
    <row r="3712" spans="1:15" x14ac:dyDescent="0.25">
      <c r="A3712">
        <v>181130762</v>
      </c>
      <c r="B3712" s="1" t="s">
        <v>16</v>
      </c>
      <c r="C3712" s="1" t="s">
        <v>3133</v>
      </c>
      <c r="D3712" s="1" t="s">
        <v>7048</v>
      </c>
      <c r="E3712" s="1" t="s">
        <v>289</v>
      </c>
      <c r="F3712" s="1" t="s">
        <v>309</v>
      </c>
      <c r="G3712" s="2">
        <v>44282</v>
      </c>
      <c r="H3712" s="3">
        <v>0.56458333333333333</v>
      </c>
      <c r="I3712">
        <v>23727572</v>
      </c>
      <c r="J3712">
        <v>6</v>
      </c>
      <c r="K3712" s="1" t="s">
        <v>6612</v>
      </c>
      <c r="L3712">
        <v>0</v>
      </c>
      <c r="M3712" s="4">
        <v>2.4077450213654639</v>
      </c>
      <c r="N3712" s="5">
        <v>18588.18</v>
      </c>
      <c r="O3712" s="5">
        <f>IF(March_21[[#This Row],[WIN_OSE]]=0,('Summary Sheet'!$O$1)-('Summary Sheet'!$O$1*2%),-'Summary Sheet'!$O$1*(March_21[[#This Row],[BSP]]-1))</f>
        <v>1.96</v>
      </c>
    </row>
    <row r="3713" spans="1:15" x14ac:dyDescent="0.25">
      <c r="A3713">
        <v>181130786</v>
      </c>
      <c r="B3713" s="1" t="s">
        <v>16</v>
      </c>
      <c r="C3713" s="1" t="s">
        <v>3131</v>
      </c>
      <c r="D3713" s="1" t="s">
        <v>7048</v>
      </c>
      <c r="E3713" s="1" t="s">
        <v>39</v>
      </c>
      <c r="F3713" s="1" t="s">
        <v>54</v>
      </c>
      <c r="G3713" s="2">
        <v>44282</v>
      </c>
      <c r="H3713" s="3">
        <v>0.76180555555555551</v>
      </c>
      <c r="I3713">
        <v>38951605</v>
      </c>
      <c r="J3713">
        <v>5</v>
      </c>
      <c r="K3713" s="1" t="s">
        <v>5390</v>
      </c>
      <c r="L3713">
        <v>1</v>
      </c>
      <c r="M3713" s="4">
        <v>4.2942150028405015</v>
      </c>
      <c r="N3713" s="5">
        <v>6538.4</v>
      </c>
      <c r="O3713" s="5">
        <f>IF(March_21[[#This Row],[WIN_OSE]]=0,('Summary Sheet'!$O$1)-('Summary Sheet'!$O$1*2%),-'Summary Sheet'!$O$1*(March_21[[#This Row],[BSP]]-1))</f>
        <v>-6.588430005681003</v>
      </c>
    </row>
    <row r="3714" spans="1:15" x14ac:dyDescent="0.25">
      <c r="A3714">
        <v>181130788</v>
      </c>
      <c r="B3714" s="1" t="s">
        <v>16</v>
      </c>
      <c r="C3714" s="1" t="s">
        <v>3131</v>
      </c>
      <c r="D3714" s="1" t="s">
        <v>7048</v>
      </c>
      <c r="E3714" s="1" t="s">
        <v>47</v>
      </c>
      <c r="F3714" s="1" t="s">
        <v>54</v>
      </c>
      <c r="G3714" s="2">
        <v>44282</v>
      </c>
      <c r="H3714" s="3">
        <v>0.7729166666666667</v>
      </c>
      <c r="I3714">
        <v>37472061</v>
      </c>
      <c r="J3714">
        <v>6</v>
      </c>
      <c r="K3714" s="1" t="s">
        <v>3496</v>
      </c>
      <c r="L3714">
        <v>1</v>
      </c>
      <c r="M3714" s="4">
        <v>3.3</v>
      </c>
      <c r="N3714" s="5">
        <v>16676.240000000002</v>
      </c>
      <c r="O3714" s="5">
        <f>IF(March_21[[#This Row],[WIN_OSE]]=0,('Summary Sheet'!$O$1)-('Summary Sheet'!$O$1*2%),-'Summary Sheet'!$O$1*(March_21[[#This Row],[BSP]]-1))</f>
        <v>-4.5999999999999996</v>
      </c>
    </row>
    <row r="3715" spans="1:15" x14ac:dyDescent="0.25">
      <c r="A3715">
        <v>181130790</v>
      </c>
      <c r="B3715" s="1" t="s">
        <v>16</v>
      </c>
      <c r="C3715" s="1" t="s">
        <v>3131</v>
      </c>
      <c r="D3715" s="1" t="s">
        <v>7048</v>
      </c>
      <c r="E3715" s="1" t="s">
        <v>43</v>
      </c>
      <c r="F3715" s="1" t="s">
        <v>54</v>
      </c>
      <c r="G3715" s="2">
        <v>44282</v>
      </c>
      <c r="H3715" s="3">
        <v>0.78333333333333333</v>
      </c>
      <c r="I3715">
        <v>37243429</v>
      </c>
      <c r="J3715">
        <v>6</v>
      </c>
      <c r="K3715" s="1" t="s">
        <v>745</v>
      </c>
      <c r="L3715">
        <v>0</v>
      </c>
      <c r="M3715" s="4">
        <v>3.7352889498067099</v>
      </c>
      <c r="N3715" s="5">
        <v>12940.4</v>
      </c>
      <c r="O3715" s="5">
        <f>IF(March_21[[#This Row],[WIN_OSE]]=0,('Summary Sheet'!$O$1)-('Summary Sheet'!$O$1*2%),-'Summary Sheet'!$O$1*(March_21[[#This Row],[BSP]]-1))</f>
        <v>1.96</v>
      </c>
    </row>
    <row r="3716" spans="1:15" x14ac:dyDescent="0.25">
      <c r="A3716">
        <v>181130792</v>
      </c>
      <c r="B3716" s="1" t="s">
        <v>16</v>
      </c>
      <c r="C3716" s="1" t="s">
        <v>3131</v>
      </c>
      <c r="D3716" s="1" t="s">
        <v>7048</v>
      </c>
      <c r="E3716" s="1" t="s">
        <v>289</v>
      </c>
      <c r="F3716" s="1" t="s">
        <v>15</v>
      </c>
      <c r="G3716" s="2">
        <v>44282</v>
      </c>
      <c r="H3716" s="3">
        <v>0.79652777777777772</v>
      </c>
      <c r="I3716">
        <v>36857112</v>
      </c>
      <c r="J3716">
        <v>2</v>
      </c>
      <c r="K3716" s="1" t="s">
        <v>6931</v>
      </c>
      <c r="L3716">
        <v>0</v>
      </c>
      <c r="M3716" s="4">
        <v>3.5666336081593353</v>
      </c>
      <c r="N3716" s="5">
        <v>14263.44</v>
      </c>
      <c r="O3716" s="5">
        <f>IF(March_21[[#This Row],[WIN_OSE]]=0,('Summary Sheet'!$O$1)-('Summary Sheet'!$O$1*2%),-'Summary Sheet'!$O$1*(March_21[[#This Row],[BSP]]-1))</f>
        <v>1.96</v>
      </c>
    </row>
    <row r="3717" spans="1:15" x14ac:dyDescent="0.25">
      <c r="A3717">
        <v>181130794</v>
      </c>
      <c r="B3717" s="1" t="s">
        <v>16</v>
      </c>
      <c r="C3717" s="1" t="s">
        <v>3131</v>
      </c>
      <c r="D3717" s="1" t="s">
        <v>7048</v>
      </c>
      <c r="E3717" s="1" t="s">
        <v>20</v>
      </c>
      <c r="F3717" s="1" t="s">
        <v>54</v>
      </c>
      <c r="G3717" s="2">
        <v>44282</v>
      </c>
      <c r="H3717" s="3">
        <v>0.80833333333333335</v>
      </c>
      <c r="I3717">
        <v>36282282</v>
      </c>
      <c r="J3717">
        <v>1</v>
      </c>
      <c r="K3717" s="1" t="s">
        <v>692</v>
      </c>
      <c r="L3717">
        <v>0</v>
      </c>
      <c r="M3717" s="4">
        <v>2.8488763191811355</v>
      </c>
      <c r="N3717" s="5">
        <v>23305.68</v>
      </c>
      <c r="O3717" s="5">
        <f>IF(March_21[[#This Row],[WIN_OSE]]=0,('Summary Sheet'!$O$1)-('Summary Sheet'!$O$1*2%),-'Summary Sheet'!$O$1*(March_21[[#This Row],[BSP]]-1))</f>
        <v>1.96</v>
      </c>
    </row>
    <row r="3718" spans="1:15" x14ac:dyDescent="0.25">
      <c r="A3718">
        <v>181130796</v>
      </c>
      <c r="B3718" s="1" t="s">
        <v>16</v>
      </c>
      <c r="C3718" s="1" t="s">
        <v>3131</v>
      </c>
      <c r="D3718" s="1" t="s">
        <v>7048</v>
      </c>
      <c r="E3718" s="1" t="s">
        <v>43</v>
      </c>
      <c r="F3718" s="1" t="s">
        <v>54</v>
      </c>
      <c r="G3718" s="2">
        <v>44282</v>
      </c>
      <c r="H3718" s="3">
        <v>0.82222222222222219</v>
      </c>
      <c r="I3718">
        <v>38438532</v>
      </c>
      <c r="J3718">
        <v>3</v>
      </c>
      <c r="K3718" s="1" t="s">
        <v>5578</v>
      </c>
      <c r="L3718">
        <v>1</v>
      </c>
      <c r="M3718" s="4">
        <v>3.7</v>
      </c>
      <c r="N3718" s="5">
        <v>11348.92</v>
      </c>
      <c r="O3718" s="5">
        <f>IF(March_21[[#This Row],[WIN_OSE]]=0,('Summary Sheet'!$O$1)-('Summary Sheet'!$O$1*2%),-'Summary Sheet'!$O$1*(March_21[[#This Row],[BSP]]-1))</f>
        <v>-5.4</v>
      </c>
    </row>
    <row r="3719" spans="1:15" x14ac:dyDescent="0.25">
      <c r="A3719">
        <v>181130798</v>
      </c>
      <c r="B3719" s="1" t="s">
        <v>16</v>
      </c>
      <c r="C3719" s="1" t="s">
        <v>3131</v>
      </c>
      <c r="D3719" s="1" t="s">
        <v>7048</v>
      </c>
      <c r="E3719" s="1" t="s">
        <v>20</v>
      </c>
      <c r="F3719" s="1" t="s">
        <v>54</v>
      </c>
      <c r="G3719" s="2">
        <v>44282</v>
      </c>
      <c r="H3719" s="3">
        <v>0.8354166666666667</v>
      </c>
      <c r="I3719">
        <v>35590092</v>
      </c>
      <c r="J3719">
        <v>4</v>
      </c>
      <c r="K3719" s="1" t="s">
        <v>7053</v>
      </c>
      <c r="L3719">
        <v>0</v>
      </c>
      <c r="M3719" s="4">
        <v>2.9709457488234876</v>
      </c>
      <c r="N3719" s="5">
        <v>13625.52</v>
      </c>
      <c r="O3719" s="5">
        <f>IF(March_21[[#This Row],[WIN_OSE]]=0,('Summary Sheet'!$O$1)-('Summary Sheet'!$O$1*2%),-'Summary Sheet'!$O$1*(March_21[[#This Row],[BSP]]-1))</f>
        <v>1.96</v>
      </c>
    </row>
    <row r="3720" spans="1:15" x14ac:dyDescent="0.25">
      <c r="A3720">
        <v>181130800</v>
      </c>
      <c r="B3720" s="1" t="s">
        <v>16</v>
      </c>
      <c r="C3720" s="1" t="s">
        <v>3131</v>
      </c>
      <c r="D3720" s="1" t="s">
        <v>7048</v>
      </c>
      <c r="E3720" s="1" t="s">
        <v>32</v>
      </c>
      <c r="F3720" s="1" t="s">
        <v>54</v>
      </c>
      <c r="G3720" s="2">
        <v>44282</v>
      </c>
      <c r="H3720" s="3">
        <v>0.84930555555555554</v>
      </c>
      <c r="I3720">
        <v>38951607</v>
      </c>
      <c r="J3720">
        <v>3</v>
      </c>
      <c r="K3720" s="1" t="s">
        <v>5388</v>
      </c>
      <c r="L3720">
        <v>0</v>
      </c>
      <c r="M3720" s="4">
        <v>4.5999999999999996</v>
      </c>
      <c r="N3720" s="5">
        <v>11859.94</v>
      </c>
      <c r="O3720" s="5">
        <f>IF(March_21[[#This Row],[WIN_OSE]]=0,('Summary Sheet'!$O$1)-('Summary Sheet'!$O$1*2%),-'Summary Sheet'!$O$1*(March_21[[#This Row],[BSP]]-1))</f>
        <v>1.96</v>
      </c>
    </row>
    <row r="3721" spans="1:15" x14ac:dyDescent="0.25">
      <c r="A3721">
        <v>181130802</v>
      </c>
      <c r="B3721" s="1" t="s">
        <v>16</v>
      </c>
      <c r="C3721" s="1" t="s">
        <v>3131</v>
      </c>
      <c r="D3721" s="1" t="s">
        <v>7048</v>
      </c>
      <c r="E3721" s="1" t="s">
        <v>47</v>
      </c>
      <c r="F3721" s="1" t="s">
        <v>54</v>
      </c>
      <c r="G3721" s="2">
        <v>44282</v>
      </c>
      <c r="H3721" s="3">
        <v>0.86319444444444449</v>
      </c>
      <c r="I3721">
        <v>37033494</v>
      </c>
      <c r="J3721">
        <v>6</v>
      </c>
      <c r="K3721" s="1" t="s">
        <v>4272</v>
      </c>
      <c r="L3721">
        <v>0</v>
      </c>
      <c r="M3721" s="4">
        <v>3.2481383266378541</v>
      </c>
      <c r="N3721" s="5">
        <v>20349.78</v>
      </c>
      <c r="O3721" s="5">
        <f>IF(March_21[[#This Row],[WIN_OSE]]=0,('Summary Sheet'!$O$1)-('Summary Sheet'!$O$1*2%),-'Summary Sheet'!$O$1*(March_21[[#This Row],[BSP]]-1))</f>
        <v>1.96</v>
      </c>
    </row>
    <row r="3722" spans="1:15" x14ac:dyDescent="0.25">
      <c r="A3722">
        <v>181130804</v>
      </c>
      <c r="B3722" s="1" t="s">
        <v>16</v>
      </c>
      <c r="C3722" s="1" t="s">
        <v>3131</v>
      </c>
      <c r="D3722" s="1" t="s">
        <v>7048</v>
      </c>
      <c r="E3722" s="1" t="s">
        <v>49</v>
      </c>
      <c r="F3722" s="1" t="s">
        <v>188</v>
      </c>
      <c r="G3722" s="2">
        <v>44282</v>
      </c>
      <c r="H3722" s="3">
        <v>0.87638888888888888</v>
      </c>
      <c r="I3722">
        <v>28712238</v>
      </c>
      <c r="J3722">
        <v>2</v>
      </c>
      <c r="K3722" s="1" t="s">
        <v>5576</v>
      </c>
      <c r="L3722">
        <v>0</v>
      </c>
      <c r="M3722" s="4">
        <v>3.2632269471000468</v>
      </c>
      <c r="N3722" s="5">
        <v>11673.04</v>
      </c>
      <c r="O3722" s="5">
        <f>IF(March_21[[#This Row],[WIN_OSE]]=0,('Summary Sheet'!$O$1)-('Summary Sheet'!$O$1*2%),-'Summary Sheet'!$O$1*(March_21[[#This Row],[BSP]]-1))</f>
        <v>1.96</v>
      </c>
    </row>
    <row r="3723" spans="1:15" x14ac:dyDescent="0.25">
      <c r="A3723">
        <v>181130806</v>
      </c>
      <c r="B3723" s="1" t="s">
        <v>16</v>
      </c>
      <c r="C3723" s="1" t="s">
        <v>3131</v>
      </c>
      <c r="D3723" s="1" t="s">
        <v>7048</v>
      </c>
      <c r="E3723" s="1" t="s">
        <v>20</v>
      </c>
      <c r="F3723" s="1" t="s">
        <v>54</v>
      </c>
      <c r="G3723" s="2">
        <v>44282</v>
      </c>
      <c r="H3723" s="3">
        <v>0.88749999999999996</v>
      </c>
      <c r="I3723">
        <v>36259849</v>
      </c>
      <c r="J3723">
        <v>3</v>
      </c>
      <c r="K3723" s="1" t="s">
        <v>6047</v>
      </c>
      <c r="L3723">
        <v>1</v>
      </c>
      <c r="M3723" s="4">
        <v>2.9612265596376717</v>
      </c>
      <c r="N3723" s="5">
        <v>20099.12</v>
      </c>
      <c r="O3723" s="5">
        <f>IF(March_21[[#This Row],[WIN_OSE]]=0,('Summary Sheet'!$O$1)-('Summary Sheet'!$O$1*2%),-'Summary Sheet'!$O$1*(March_21[[#This Row],[BSP]]-1))</f>
        <v>-3.9224531192753433</v>
      </c>
    </row>
    <row r="3724" spans="1:15" x14ac:dyDescent="0.25">
      <c r="A3724">
        <v>181168300</v>
      </c>
      <c r="B3724" s="1" t="s">
        <v>19</v>
      </c>
      <c r="C3724" s="1" t="s">
        <v>7059</v>
      </c>
      <c r="D3724" s="1" t="s">
        <v>7049</v>
      </c>
      <c r="E3724" s="1" t="s">
        <v>20</v>
      </c>
      <c r="F3724" s="1" t="s">
        <v>21</v>
      </c>
      <c r="G3724" s="2">
        <v>44283</v>
      </c>
      <c r="H3724" s="3">
        <v>0.46250000000000002</v>
      </c>
      <c r="I3724">
        <v>37472387</v>
      </c>
      <c r="J3724">
        <v>1</v>
      </c>
      <c r="K3724" s="1" t="s">
        <v>6415</v>
      </c>
      <c r="L3724">
        <v>0</v>
      </c>
      <c r="M3724" s="4">
        <v>2.5577958376830061</v>
      </c>
      <c r="N3724" s="5">
        <v>8828.94</v>
      </c>
      <c r="O3724" s="5">
        <f>IF(March_21[[#This Row],[WIN_OSE]]=0,('Summary Sheet'!$O$1)-('Summary Sheet'!$O$1*2%),-'Summary Sheet'!$O$1*(March_21[[#This Row],[BSP]]-1))</f>
        <v>1.96</v>
      </c>
    </row>
    <row r="3725" spans="1:15" x14ac:dyDescent="0.25">
      <c r="A3725">
        <v>181168302</v>
      </c>
      <c r="B3725" s="1" t="s">
        <v>19</v>
      </c>
      <c r="C3725" s="1" t="s">
        <v>7059</v>
      </c>
      <c r="D3725" s="1" t="s">
        <v>7049</v>
      </c>
      <c r="E3725" s="1" t="s">
        <v>43</v>
      </c>
      <c r="F3725" s="1" t="s">
        <v>21</v>
      </c>
      <c r="G3725" s="2">
        <v>44283</v>
      </c>
      <c r="H3725" s="3">
        <v>0.47291666666666665</v>
      </c>
      <c r="I3725">
        <v>37098793</v>
      </c>
      <c r="J3725">
        <v>2</v>
      </c>
      <c r="K3725" s="1" t="s">
        <v>51</v>
      </c>
      <c r="L3725">
        <v>0</v>
      </c>
      <c r="M3725" s="4">
        <v>3.7572438996167272</v>
      </c>
      <c r="N3725" s="5">
        <v>7293.52</v>
      </c>
      <c r="O3725" s="5">
        <f>IF(March_21[[#This Row],[WIN_OSE]]=0,('Summary Sheet'!$O$1)-('Summary Sheet'!$O$1*2%),-'Summary Sheet'!$O$1*(March_21[[#This Row],[BSP]]-1))</f>
        <v>1.96</v>
      </c>
    </row>
    <row r="3726" spans="1:15" x14ac:dyDescent="0.25">
      <c r="A3726">
        <v>181168304</v>
      </c>
      <c r="B3726" s="1" t="s">
        <v>19</v>
      </c>
      <c r="C3726" s="1" t="s">
        <v>7059</v>
      </c>
      <c r="D3726" s="1" t="s">
        <v>7049</v>
      </c>
      <c r="E3726" s="1" t="s">
        <v>32</v>
      </c>
      <c r="F3726" s="1" t="s">
        <v>21</v>
      </c>
      <c r="G3726" s="2">
        <v>44283</v>
      </c>
      <c r="H3726" s="3">
        <v>0.48333333333333334</v>
      </c>
      <c r="I3726">
        <v>35838173</v>
      </c>
      <c r="J3726">
        <v>1</v>
      </c>
      <c r="K3726" s="1" t="s">
        <v>6411</v>
      </c>
      <c r="L3726">
        <v>1</v>
      </c>
      <c r="M3726" s="4">
        <v>4.5</v>
      </c>
      <c r="N3726" s="5">
        <v>3896.72</v>
      </c>
      <c r="O3726" s="5">
        <f>IF(March_21[[#This Row],[WIN_OSE]]=0,('Summary Sheet'!$O$1)-('Summary Sheet'!$O$1*2%),-'Summary Sheet'!$O$1*(March_21[[#This Row],[BSP]]-1))</f>
        <v>-7</v>
      </c>
    </row>
    <row r="3727" spans="1:15" x14ac:dyDescent="0.25">
      <c r="A3727">
        <v>181168306</v>
      </c>
      <c r="B3727" s="1" t="s">
        <v>19</v>
      </c>
      <c r="C3727" s="1" t="s">
        <v>7059</v>
      </c>
      <c r="D3727" s="1" t="s">
        <v>7049</v>
      </c>
      <c r="E3727" s="1" t="s">
        <v>47</v>
      </c>
      <c r="F3727" s="1" t="s">
        <v>21</v>
      </c>
      <c r="G3727" s="2">
        <v>44283</v>
      </c>
      <c r="H3727" s="3">
        <v>0.49375000000000002</v>
      </c>
      <c r="I3727">
        <v>38357362</v>
      </c>
      <c r="J3727">
        <v>1</v>
      </c>
      <c r="K3727" s="1" t="s">
        <v>3251</v>
      </c>
      <c r="L3727">
        <v>0</v>
      </c>
      <c r="M3727" s="4">
        <v>3.3</v>
      </c>
      <c r="N3727" s="5">
        <v>8144.36</v>
      </c>
      <c r="O3727" s="5">
        <f>IF(March_21[[#This Row],[WIN_OSE]]=0,('Summary Sheet'!$O$1)-('Summary Sheet'!$O$1*2%),-'Summary Sheet'!$O$1*(March_21[[#This Row],[BSP]]-1))</f>
        <v>1.96</v>
      </c>
    </row>
    <row r="3728" spans="1:15" x14ac:dyDescent="0.25">
      <c r="A3728">
        <v>181168308</v>
      </c>
      <c r="B3728" s="1" t="s">
        <v>19</v>
      </c>
      <c r="C3728" s="1" t="s">
        <v>7059</v>
      </c>
      <c r="D3728" s="1" t="s">
        <v>7049</v>
      </c>
      <c r="E3728" s="1" t="s">
        <v>20</v>
      </c>
      <c r="F3728" s="1" t="s">
        <v>21</v>
      </c>
      <c r="G3728" s="2">
        <v>44283</v>
      </c>
      <c r="H3728" s="3">
        <v>0.50416666666666665</v>
      </c>
      <c r="I3728">
        <v>28114728</v>
      </c>
      <c r="J3728">
        <v>2</v>
      </c>
      <c r="K3728" s="1" t="s">
        <v>165</v>
      </c>
      <c r="L3728">
        <v>1</v>
      </c>
      <c r="M3728" s="4">
        <v>4.9116363407389505</v>
      </c>
      <c r="N3728" s="5">
        <v>2990.28</v>
      </c>
      <c r="O3728" s="5">
        <f>IF(March_21[[#This Row],[WIN_OSE]]=0,('Summary Sheet'!$O$1)-('Summary Sheet'!$O$1*2%),-'Summary Sheet'!$O$1*(March_21[[#This Row],[BSP]]-1))</f>
        <v>-7.823272681477901</v>
      </c>
    </row>
    <row r="3729" spans="1:15" x14ac:dyDescent="0.25">
      <c r="A3729">
        <v>181168310</v>
      </c>
      <c r="B3729" s="1" t="s">
        <v>19</v>
      </c>
      <c r="C3729" s="1" t="s">
        <v>7059</v>
      </c>
      <c r="D3729" s="1" t="s">
        <v>7049</v>
      </c>
      <c r="E3729" s="1" t="s">
        <v>20</v>
      </c>
      <c r="F3729" s="1" t="s">
        <v>21</v>
      </c>
      <c r="G3729" s="2">
        <v>44283</v>
      </c>
      <c r="H3729" s="3">
        <v>0.51458333333333328</v>
      </c>
      <c r="I3729">
        <v>37308992</v>
      </c>
      <c r="J3729">
        <v>4</v>
      </c>
      <c r="K3729" s="1" t="s">
        <v>6408</v>
      </c>
      <c r="L3729">
        <v>0</v>
      </c>
      <c r="M3729" s="4">
        <v>2.2999999999999998</v>
      </c>
      <c r="N3729" s="5">
        <v>23584.18</v>
      </c>
      <c r="O3729" s="5">
        <f>IF(March_21[[#This Row],[WIN_OSE]]=0,('Summary Sheet'!$O$1)-('Summary Sheet'!$O$1*2%),-'Summary Sheet'!$O$1*(March_21[[#This Row],[BSP]]-1))</f>
        <v>1.96</v>
      </c>
    </row>
    <row r="3730" spans="1:15" x14ac:dyDescent="0.25">
      <c r="A3730">
        <v>181168312</v>
      </c>
      <c r="B3730" s="1" t="s">
        <v>19</v>
      </c>
      <c r="C3730" s="1" t="s">
        <v>7059</v>
      </c>
      <c r="D3730" s="1" t="s">
        <v>7049</v>
      </c>
      <c r="E3730" s="1" t="s">
        <v>32</v>
      </c>
      <c r="F3730" s="1" t="s">
        <v>21</v>
      </c>
      <c r="G3730" s="2">
        <v>44283</v>
      </c>
      <c r="H3730" s="3">
        <v>0.52500000000000002</v>
      </c>
      <c r="I3730">
        <v>24650422</v>
      </c>
      <c r="J3730">
        <v>6</v>
      </c>
      <c r="K3730" s="1" t="s">
        <v>6410</v>
      </c>
      <c r="L3730">
        <v>1</v>
      </c>
      <c r="M3730" s="4">
        <v>3.5</v>
      </c>
      <c r="N3730" s="5">
        <v>11738.44</v>
      </c>
      <c r="O3730" s="5">
        <f>IF(March_21[[#This Row],[WIN_OSE]]=0,('Summary Sheet'!$O$1)-('Summary Sheet'!$O$1*2%),-'Summary Sheet'!$O$1*(March_21[[#This Row],[BSP]]-1))</f>
        <v>-5</v>
      </c>
    </row>
    <row r="3731" spans="1:15" x14ac:dyDescent="0.25">
      <c r="A3731">
        <v>181168314</v>
      </c>
      <c r="B3731" s="1" t="s">
        <v>19</v>
      </c>
      <c r="C3731" s="1" t="s">
        <v>7059</v>
      </c>
      <c r="D3731" s="1" t="s">
        <v>7049</v>
      </c>
      <c r="E3731" s="1" t="s">
        <v>47</v>
      </c>
      <c r="F3731" s="1" t="s">
        <v>21</v>
      </c>
      <c r="G3731" s="2">
        <v>44283</v>
      </c>
      <c r="H3731" s="3">
        <v>0.53541666666666665</v>
      </c>
      <c r="I3731">
        <v>20415493</v>
      </c>
      <c r="J3731">
        <v>1</v>
      </c>
      <c r="K3731" s="1" t="s">
        <v>6424</v>
      </c>
      <c r="L3731">
        <v>1</v>
      </c>
      <c r="M3731" s="4">
        <v>3.9688482731985024</v>
      </c>
      <c r="N3731" s="5">
        <v>5606.26</v>
      </c>
      <c r="O3731" s="5">
        <f>IF(March_21[[#This Row],[WIN_OSE]]=0,('Summary Sheet'!$O$1)-('Summary Sheet'!$O$1*2%),-'Summary Sheet'!$O$1*(March_21[[#This Row],[BSP]]-1))</f>
        <v>-5.9376965463970048</v>
      </c>
    </row>
    <row r="3732" spans="1:15" x14ac:dyDescent="0.25">
      <c r="A3732">
        <v>181168316</v>
      </c>
      <c r="B3732" s="1" t="s">
        <v>19</v>
      </c>
      <c r="C3732" s="1" t="s">
        <v>7059</v>
      </c>
      <c r="D3732" s="1" t="s">
        <v>7049</v>
      </c>
      <c r="E3732" s="1" t="s">
        <v>41</v>
      </c>
      <c r="F3732" s="1" t="s">
        <v>21</v>
      </c>
      <c r="G3732" s="2">
        <v>44283</v>
      </c>
      <c r="H3732" s="3">
        <v>0.54583333333333328</v>
      </c>
      <c r="I3732">
        <v>38873467</v>
      </c>
      <c r="J3732">
        <v>2</v>
      </c>
      <c r="K3732" s="1" t="s">
        <v>7004</v>
      </c>
      <c r="L3732">
        <v>1</v>
      </c>
      <c r="M3732" s="4">
        <v>4.5198058747096539</v>
      </c>
      <c r="N3732" s="5">
        <v>4468.66</v>
      </c>
      <c r="O3732" s="5">
        <f>IF(March_21[[#This Row],[WIN_OSE]]=0,('Summary Sheet'!$O$1)-('Summary Sheet'!$O$1*2%),-'Summary Sheet'!$O$1*(March_21[[#This Row],[BSP]]-1))</f>
        <v>-7.0396117494193078</v>
      </c>
    </row>
    <row r="3733" spans="1:15" x14ac:dyDescent="0.25">
      <c r="A3733">
        <v>181168318</v>
      </c>
      <c r="B3733" s="1" t="s">
        <v>19</v>
      </c>
      <c r="C3733" s="1" t="s">
        <v>7059</v>
      </c>
      <c r="D3733" s="1" t="s">
        <v>7049</v>
      </c>
      <c r="E3733" s="1" t="s">
        <v>43</v>
      </c>
      <c r="F3733" s="1" t="s">
        <v>21</v>
      </c>
      <c r="G3733" s="2">
        <v>44283</v>
      </c>
      <c r="H3733" s="3">
        <v>0.55625000000000002</v>
      </c>
      <c r="I3733">
        <v>37308525</v>
      </c>
      <c r="J3733">
        <v>1</v>
      </c>
      <c r="K3733" s="1" t="s">
        <v>6413</v>
      </c>
      <c r="L3733">
        <v>0</v>
      </c>
      <c r="M3733" s="4">
        <v>3.9129317516949063</v>
      </c>
      <c r="N3733" s="5">
        <v>3074.12</v>
      </c>
      <c r="O3733" s="5">
        <f>IF(March_21[[#This Row],[WIN_OSE]]=0,('Summary Sheet'!$O$1)-('Summary Sheet'!$O$1*2%),-'Summary Sheet'!$O$1*(March_21[[#This Row],[BSP]]-1))</f>
        <v>1.96</v>
      </c>
    </row>
    <row r="3734" spans="1:15" x14ac:dyDescent="0.25">
      <c r="A3734">
        <v>181168320</v>
      </c>
      <c r="B3734" s="1" t="s">
        <v>19</v>
      </c>
      <c r="C3734" s="1" t="s">
        <v>7059</v>
      </c>
      <c r="D3734" s="1" t="s">
        <v>7049</v>
      </c>
      <c r="E3734" s="1" t="s">
        <v>43</v>
      </c>
      <c r="F3734" s="1" t="s">
        <v>21</v>
      </c>
      <c r="G3734" s="2">
        <v>44283</v>
      </c>
      <c r="H3734" s="3">
        <v>0.56666666666666665</v>
      </c>
      <c r="I3734">
        <v>38952070</v>
      </c>
      <c r="J3734">
        <v>4</v>
      </c>
      <c r="K3734" s="1" t="s">
        <v>3232</v>
      </c>
      <c r="L3734">
        <v>1</v>
      </c>
      <c r="M3734" s="4">
        <v>3.0853472206755397</v>
      </c>
      <c r="N3734" s="5">
        <v>4366.5200000000004</v>
      </c>
      <c r="O3734" s="5">
        <f>IF(March_21[[#This Row],[WIN_OSE]]=0,('Summary Sheet'!$O$1)-('Summary Sheet'!$O$1*2%),-'Summary Sheet'!$O$1*(March_21[[#This Row],[BSP]]-1))</f>
        <v>-4.1706944413510794</v>
      </c>
    </row>
    <row r="3735" spans="1:15" x14ac:dyDescent="0.25">
      <c r="A3735">
        <v>181168322</v>
      </c>
      <c r="B3735" s="1" t="s">
        <v>19</v>
      </c>
      <c r="C3735" s="1" t="s">
        <v>7059</v>
      </c>
      <c r="D3735" s="1" t="s">
        <v>7049</v>
      </c>
      <c r="E3735" s="1" t="s">
        <v>32</v>
      </c>
      <c r="F3735" s="1" t="s">
        <v>21</v>
      </c>
      <c r="G3735" s="2">
        <v>44283</v>
      </c>
      <c r="H3735" s="3">
        <v>0.57708333333333328</v>
      </c>
      <c r="I3735">
        <v>37098790</v>
      </c>
      <c r="J3735">
        <v>5</v>
      </c>
      <c r="K3735" s="1" t="s">
        <v>6422</v>
      </c>
      <c r="L3735">
        <v>0</v>
      </c>
      <c r="M3735" s="4">
        <v>3.9666598113342477</v>
      </c>
      <c r="N3735" s="5">
        <v>4581.08</v>
      </c>
      <c r="O3735" s="5">
        <f>IF(March_21[[#This Row],[WIN_OSE]]=0,('Summary Sheet'!$O$1)-('Summary Sheet'!$O$1*2%),-'Summary Sheet'!$O$1*(March_21[[#This Row],[BSP]]-1))</f>
        <v>1.96</v>
      </c>
    </row>
    <row r="3736" spans="1:15" x14ac:dyDescent="0.25">
      <c r="A3736">
        <v>181168353</v>
      </c>
      <c r="B3736" s="1" t="s">
        <v>23</v>
      </c>
      <c r="C3736" s="1" t="s">
        <v>3134</v>
      </c>
      <c r="D3736" s="1" t="s">
        <v>7049</v>
      </c>
      <c r="E3736" s="1" t="s">
        <v>20</v>
      </c>
      <c r="F3736" s="1" t="s">
        <v>33</v>
      </c>
      <c r="G3736" s="2">
        <v>44283</v>
      </c>
      <c r="H3736" s="3">
        <v>0.44861111111111113</v>
      </c>
      <c r="I3736">
        <v>30547871</v>
      </c>
      <c r="J3736">
        <v>6</v>
      </c>
      <c r="K3736" s="1" t="s">
        <v>6326</v>
      </c>
      <c r="L3736">
        <v>0</v>
      </c>
      <c r="M3736" s="4">
        <v>2.680205930395605</v>
      </c>
      <c r="N3736" s="5">
        <v>8541.32</v>
      </c>
      <c r="O3736" s="5">
        <f>IF(March_21[[#This Row],[WIN_OSE]]=0,('Summary Sheet'!$O$1)-('Summary Sheet'!$O$1*2%),-'Summary Sheet'!$O$1*(March_21[[#This Row],[BSP]]-1))</f>
        <v>1.96</v>
      </c>
    </row>
    <row r="3737" spans="1:15" x14ac:dyDescent="0.25">
      <c r="A3737">
        <v>181168355</v>
      </c>
      <c r="B3737" s="1" t="s">
        <v>23</v>
      </c>
      <c r="C3737" s="1" t="s">
        <v>3134</v>
      </c>
      <c r="D3737" s="1" t="s">
        <v>7049</v>
      </c>
      <c r="E3737" s="1" t="s">
        <v>32</v>
      </c>
      <c r="F3737" s="1" t="s">
        <v>33</v>
      </c>
      <c r="G3737" s="2">
        <v>44283</v>
      </c>
      <c r="H3737" s="3">
        <v>0.45902777777777776</v>
      </c>
      <c r="I3737">
        <v>36247750</v>
      </c>
      <c r="J3737">
        <v>2</v>
      </c>
      <c r="K3737" s="1" t="s">
        <v>5234</v>
      </c>
      <c r="L3737">
        <v>1</v>
      </c>
      <c r="M3737" s="4">
        <v>3.4</v>
      </c>
      <c r="N3737" s="5">
        <v>6152.08</v>
      </c>
      <c r="O3737" s="5">
        <f>IF(March_21[[#This Row],[WIN_OSE]]=0,('Summary Sheet'!$O$1)-('Summary Sheet'!$O$1*2%),-'Summary Sheet'!$O$1*(March_21[[#This Row],[BSP]]-1))</f>
        <v>-4.8</v>
      </c>
    </row>
    <row r="3738" spans="1:15" x14ac:dyDescent="0.25">
      <c r="A3738">
        <v>181168357</v>
      </c>
      <c r="B3738" s="1" t="s">
        <v>23</v>
      </c>
      <c r="C3738" s="1" t="s">
        <v>3134</v>
      </c>
      <c r="D3738" s="1" t="s">
        <v>7049</v>
      </c>
      <c r="E3738" s="1" t="s">
        <v>47</v>
      </c>
      <c r="F3738" s="1" t="s">
        <v>33</v>
      </c>
      <c r="G3738" s="2">
        <v>44283</v>
      </c>
      <c r="H3738" s="3">
        <v>0.46944444444444444</v>
      </c>
      <c r="I3738">
        <v>25027322</v>
      </c>
      <c r="J3738">
        <v>1</v>
      </c>
      <c r="K3738" s="1" t="s">
        <v>4803</v>
      </c>
      <c r="L3738">
        <v>0</v>
      </c>
      <c r="M3738" s="4">
        <v>3.5877167973795441</v>
      </c>
      <c r="N3738" s="5">
        <v>6273.94</v>
      </c>
      <c r="O3738" s="5">
        <f>IF(March_21[[#This Row],[WIN_OSE]]=0,('Summary Sheet'!$O$1)-('Summary Sheet'!$O$1*2%),-'Summary Sheet'!$O$1*(March_21[[#This Row],[BSP]]-1))</f>
        <v>1.96</v>
      </c>
    </row>
    <row r="3739" spans="1:15" x14ac:dyDescent="0.25">
      <c r="A3739">
        <v>181168359</v>
      </c>
      <c r="B3739" s="1" t="s">
        <v>23</v>
      </c>
      <c r="C3739" s="1" t="s">
        <v>3134</v>
      </c>
      <c r="D3739" s="1" t="s">
        <v>7049</v>
      </c>
      <c r="E3739" s="1" t="s">
        <v>55</v>
      </c>
      <c r="F3739" s="1" t="s">
        <v>35</v>
      </c>
      <c r="G3739" s="2">
        <v>44283</v>
      </c>
      <c r="H3739" s="3">
        <v>0.47986111111111113</v>
      </c>
      <c r="I3739">
        <v>27309408</v>
      </c>
      <c r="J3739">
        <v>3</v>
      </c>
      <c r="K3739" s="1" t="s">
        <v>6854</v>
      </c>
      <c r="L3739">
        <v>0</v>
      </c>
      <c r="M3739" s="4">
        <v>2.82</v>
      </c>
      <c r="N3739" s="5">
        <v>7980.18</v>
      </c>
      <c r="O3739" s="5">
        <f>IF(March_21[[#This Row],[WIN_OSE]]=0,('Summary Sheet'!$O$1)-('Summary Sheet'!$O$1*2%),-'Summary Sheet'!$O$1*(March_21[[#This Row],[BSP]]-1))</f>
        <v>1.96</v>
      </c>
    </row>
    <row r="3740" spans="1:15" x14ac:dyDescent="0.25">
      <c r="A3740">
        <v>181168361</v>
      </c>
      <c r="B3740" s="1" t="s">
        <v>23</v>
      </c>
      <c r="C3740" s="1" t="s">
        <v>3134</v>
      </c>
      <c r="D3740" s="1" t="s">
        <v>7049</v>
      </c>
      <c r="E3740" s="1" t="s">
        <v>64</v>
      </c>
      <c r="F3740" s="1" t="s">
        <v>35</v>
      </c>
      <c r="G3740" s="2">
        <v>44283</v>
      </c>
      <c r="H3740" s="3">
        <v>0.49027777777777776</v>
      </c>
      <c r="I3740">
        <v>38650674</v>
      </c>
      <c r="J3740">
        <v>6</v>
      </c>
      <c r="K3740" s="1" t="s">
        <v>5457</v>
      </c>
      <c r="L3740">
        <v>1</v>
      </c>
      <c r="M3740" s="4">
        <v>2.4203040109999998</v>
      </c>
      <c r="N3740" s="5">
        <v>11454.92</v>
      </c>
      <c r="O3740" s="5">
        <f>IF(March_21[[#This Row],[WIN_OSE]]=0,('Summary Sheet'!$O$1)-('Summary Sheet'!$O$1*2%),-'Summary Sheet'!$O$1*(March_21[[#This Row],[BSP]]-1))</f>
        <v>-2.8406080219999996</v>
      </c>
    </row>
    <row r="3741" spans="1:15" x14ac:dyDescent="0.25">
      <c r="A3741">
        <v>181168363</v>
      </c>
      <c r="B3741" s="1" t="s">
        <v>23</v>
      </c>
      <c r="C3741" s="1" t="s">
        <v>3134</v>
      </c>
      <c r="D3741" s="1" t="s">
        <v>7049</v>
      </c>
      <c r="E3741" s="1" t="s">
        <v>64</v>
      </c>
      <c r="F3741" s="1" t="s">
        <v>35</v>
      </c>
      <c r="G3741" s="2">
        <v>44283</v>
      </c>
      <c r="H3741" s="3">
        <v>0.50069444444444444</v>
      </c>
      <c r="I3741">
        <v>38356599</v>
      </c>
      <c r="J3741">
        <v>5</v>
      </c>
      <c r="K3741" s="1" t="s">
        <v>4653</v>
      </c>
      <c r="L3741">
        <v>0</v>
      </c>
      <c r="M3741" s="4">
        <v>4.6891754046241489</v>
      </c>
      <c r="N3741" s="5">
        <v>3533.88</v>
      </c>
      <c r="O3741" s="5">
        <f>IF(March_21[[#This Row],[WIN_OSE]]=0,('Summary Sheet'!$O$1)-('Summary Sheet'!$O$1*2%),-'Summary Sheet'!$O$1*(March_21[[#This Row],[BSP]]-1))</f>
        <v>1.96</v>
      </c>
    </row>
    <row r="3742" spans="1:15" x14ac:dyDescent="0.25">
      <c r="A3742">
        <v>181168365</v>
      </c>
      <c r="B3742" s="1" t="s">
        <v>23</v>
      </c>
      <c r="C3742" s="1" t="s">
        <v>3134</v>
      </c>
      <c r="D3742" s="1" t="s">
        <v>7049</v>
      </c>
      <c r="E3742" s="1" t="s">
        <v>328</v>
      </c>
      <c r="F3742" s="1" t="s">
        <v>35</v>
      </c>
      <c r="G3742" s="2">
        <v>44283</v>
      </c>
      <c r="H3742" s="3">
        <v>0.51111111111111107</v>
      </c>
      <c r="I3742">
        <v>28617667</v>
      </c>
      <c r="J3742">
        <v>3</v>
      </c>
      <c r="K3742" s="1" t="s">
        <v>6440</v>
      </c>
      <c r="L3742">
        <v>0</v>
      </c>
      <c r="M3742" s="4">
        <v>3.7338463655597489</v>
      </c>
      <c r="N3742" s="5">
        <v>4842.7</v>
      </c>
      <c r="O3742" s="5">
        <f>IF(March_21[[#This Row],[WIN_OSE]]=0,('Summary Sheet'!$O$1)-('Summary Sheet'!$O$1*2%),-'Summary Sheet'!$O$1*(March_21[[#This Row],[BSP]]-1))</f>
        <v>1.96</v>
      </c>
    </row>
    <row r="3743" spans="1:15" x14ac:dyDescent="0.25">
      <c r="A3743">
        <v>181168367</v>
      </c>
      <c r="B3743" s="1" t="s">
        <v>23</v>
      </c>
      <c r="C3743" s="1" t="s">
        <v>3134</v>
      </c>
      <c r="D3743" s="1" t="s">
        <v>7049</v>
      </c>
      <c r="E3743" s="1" t="s">
        <v>47</v>
      </c>
      <c r="F3743" s="1" t="s">
        <v>33</v>
      </c>
      <c r="G3743" s="2">
        <v>44283</v>
      </c>
      <c r="H3743" s="3">
        <v>0.52152777777777781</v>
      </c>
      <c r="I3743">
        <v>28185584</v>
      </c>
      <c r="J3743">
        <v>2</v>
      </c>
      <c r="K3743" s="1" t="s">
        <v>6426</v>
      </c>
      <c r="L3743">
        <v>1</v>
      </c>
      <c r="M3743" s="4">
        <v>3.0097572485426651</v>
      </c>
      <c r="N3743" s="5">
        <v>3974.16</v>
      </c>
      <c r="O3743" s="5">
        <f>IF(March_21[[#This Row],[WIN_OSE]]=0,('Summary Sheet'!$O$1)-('Summary Sheet'!$O$1*2%),-'Summary Sheet'!$O$1*(March_21[[#This Row],[BSP]]-1))</f>
        <v>-4.0195144970853303</v>
      </c>
    </row>
    <row r="3744" spans="1:15" x14ac:dyDescent="0.25">
      <c r="A3744">
        <v>181168369</v>
      </c>
      <c r="B3744" s="1" t="s">
        <v>23</v>
      </c>
      <c r="C3744" s="1" t="s">
        <v>3134</v>
      </c>
      <c r="D3744" s="1" t="s">
        <v>7049</v>
      </c>
      <c r="E3744" s="1" t="s">
        <v>27</v>
      </c>
      <c r="F3744" s="1" t="s">
        <v>50</v>
      </c>
      <c r="G3744" s="2">
        <v>44283</v>
      </c>
      <c r="H3744" s="3">
        <v>0.53194444444444444</v>
      </c>
      <c r="I3744">
        <v>21472655</v>
      </c>
      <c r="J3744">
        <v>4</v>
      </c>
      <c r="K3744" s="1" t="s">
        <v>4961</v>
      </c>
      <c r="L3744">
        <v>1</v>
      </c>
      <c r="M3744" s="4">
        <v>3.8056205580000002</v>
      </c>
      <c r="N3744" s="5">
        <v>3348.22</v>
      </c>
      <c r="O3744" s="5">
        <f>IF(March_21[[#This Row],[WIN_OSE]]=0,('Summary Sheet'!$O$1)-('Summary Sheet'!$O$1*2%),-'Summary Sheet'!$O$1*(March_21[[#This Row],[BSP]]-1))</f>
        <v>-5.6112411160000004</v>
      </c>
    </row>
    <row r="3745" spans="1:15" x14ac:dyDescent="0.25">
      <c r="A3745">
        <v>181168371</v>
      </c>
      <c r="B3745" s="1" t="s">
        <v>23</v>
      </c>
      <c r="C3745" s="1" t="s">
        <v>3134</v>
      </c>
      <c r="D3745" s="1" t="s">
        <v>7049</v>
      </c>
      <c r="E3745" s="1" t="s">
        <v>41</v>
      </c>
      <c r="F3745" s="1" t="s">
        <v>33</v>
      </c>
      <c r="G3745" s="2">
        <v>44283</v>
      </c>
      <c r="H3745" s="3">
        <v>0.54305555555555551</v>
      </c>
      <c r="I3745">
        <v>26822843</v>
      </c>
      <c r="J3745">
        <v>1</v>
      </c>
      <c r="K3745" s="1" t="s">
        <v>6563</v>
      </c>
      <c r="L3745">
        <v>0</v>
      </c>
      <c r="M3745" s="4">
        <v>2.8948188685058267</v>
      </c>
      <c r="N3745" s="5">
        <v>4633.58</v>
      </c>
      <c r="O3745" s="5">
        <f>IF(March_21[[#This Row],[WIN_OSE]]=0,('Summary Sheet'!$O$1)-('Summary Sheet'!$O$1*2%),-'Summary Sheet'!$O$1*(March_21[[#This Row],[BSP]]-1))</f>
        <v>1.96</v>
      </c>
    </row>
    <row r="3746" spans="1:15" x14ac:dyDescent="0.25">
      <c r="A3746">
        <v>181168373</v>
      </c>
      <c r="B3746" s="1" t="s">
        <v>23</v>
      </c>
      <c r="C3746" s="1" t="s">
        <v>3134</v>
      </c>
      <c r="D3746" s="1" t="s">
        <v>7049</v>
      </c>
      <c r="E3746" s="1" t="s">
        <v>346</v>
      </c>
      <c r="F3746" s="1" t="s">
        <v>35</v>
      </c>
      <c r="G3746" s="2">
        <v>44283</v>
      </c>
      <c r="H3746" s="3">
        <v>0.55347222222222225</v>
      </c>
      <c r="I3746">
        <v>38217916</v>
      </c>
      <c r="J3746">
        <v>2</v>
      </c>
      <c r="K3746" s="1" t="s">
        <v>6436</v>
      </c>
      <c r="L3746">
        <v>1</v>
      </c>
      <c r="M3746" s="4">
        <v>3.4048120719999999</v>
      </c>
      <c r="N3746" s="5">
        <v>7489.06</v>
      </c>
      <c r="O3746" s="5">
        <f>IF(March_21[[#This Row],[WIN_OSE]]=0,('Summary Sheet'!$O$1)-('Summary Sheet'!$O$1*2%),-'Summary Sheet'!$O$1*(March_21[[#This Row],[BSP]]-1))</f>
        <v>-4.8096241439999998</v>
      </c>
    </row>
    <row r="3747" spans="1:15" x14ac:dyDescent="0.25">
      <c r="A3747">
        <v>181168375</v>
      </c>
      <c r="B3747" s="1" t="s">
        <v>23</v>
      </c>
      <c r="C3747" s="1" t="s">
        <v>3134</v>
      </c>
      <c r="D3747" s="1" t="s">
        <v>7049</v>
      </c>
      <c r="E3747" s="1" t="s">
        <v>64</v>
      </c>
      <c r="F3747" s="1" t="s">
        <v>35</v>
      </c>
      <c r="G3747" s="2">
        <v>44283</v>
      </c>
      <c r="H3747" s="3">
        <v>0.56458333333333333</v>
      </c>
      <c r="I3747">
        <v>35839706</v>
      </c>
      <c r="J3747">
        <v>6</v>
      </c>
      <c r="K3747" s="1" t="s">
        <v>4944</v>
      </c>
      <c r="L3747">
        <v>0</v>
      </c>
      <c r="M3747" s="4">
        <v>3.7513887337094269</v>
      </c>
      <c r="N3747" s="5">
        <v>5145.78</v>
      </c>
      <c r="O3747" s="5">
        <f>IF(March_21[[#This Row],[WIN_OSE]]=0,('Summary Sheet'!$O$1)-('Summary Sheet'!$O$1*2%),-'Summary Sheet'!$O$1*(March_21[[#This Row],[BSP]]-1))</f>
        <v>1.96</v>
      </c>
    </row>
    <row r="3748" spans="1:15" x14ac:dyDescent="0.25">
      <c r="A3748">
        <v>181168569</v>
      </c>
      <c r="B3748" s="1" t="s">
        <v>23</v>
      </c>
      <c r="C3748" s="1" t="s">
        <v>3119</v>
      </c>
      <c r="D3748" s="1" t="s">
        <v>7049</v>
      </c>
      <c r="E3748" s="1" t="s">
        <v>75</v>
      </c>
      <c r="F3748" s="1" t="s">
        <v>28</v>
      </c>
      <c r="G3748" s="2">
        <v>44283</v>
      </c>
      <c r="H3748" s="3">
        <v>0.45347222222222222</v>
      </c>
      <c r="I3748">
        <v>37842930</v>
      </c>
      <c r="J3748">
        <v>6</v>
      </c>
      <c r="K3748" s="1" t="s">
        <v>6822</v>
      </c>
      <c r="L3748">
        <v>0</v>
      </c>
      <c r="M3748" s="4">
        <v>3.7267382915811691</v>
      </c>
      <c r="N3748" s="5">
        <v>7659.34</v>
      </c>
      <c r="O3748" s="5">
        <f>IF(March_21[[#This Row],[WIN_OSE]]=0,('Summary Sheet'!$O$1)-('Summary Sheet'!$O$1*2%),-'Summary Sheet'!$O$1*(March_21[[#This Row],[BSP]]-1))</f>
        <v>1.96</v>
      </c>
    </row>
    <row r="3749" spans="1:15" x14ac:dyDescent="0.25">
      <c r="A3749">
        <v>181168571</v>
      </c>
      <c r="B3749" s="1" t="s">
        <v>23</v>
      </c>
      <c r="C3749" s="1" t="s">
        <v>3119</v>
      </c>
      <c r="D3749" s="1" t="s">
        <v>7049</v>
      </c>
      <c r="E3749" s="1" t="s">
        <v>39</v>
      </c>
      <c r="F3749" s="1" t="s">
        <v>25</v>
      </c>
      <c r="G3749" s="2">
        <v>44283</v>
      </c>
      <c r="H3749" s="3">
        <v>0.46458333333333335</v>
      </c>
      <c r="I3749">
        <v>5201352</v>
      </c>
      <c r="J3749">
        <v>6</v>
      </c>
      <c r="K3749" s="1" t="s">
        <v>3308</v>
      </c>
      <c r="L3749">
        <v>0</v>
      </c>
      <c r="M3749" s="4">
        <v>3.8458990261223511</v>
      </c>
      <c r="N3749" s="5">
        <v>3586.04</v>
      </c>
      <c r="O3749" s="5">
        <f>IF(March_21[[#This Row],[WIN_OSE]]=0,('Summary Sheet'!$O$1)-('Summary Sheet'!$O$1*2%),-'Summary Sheet'!$O$1*(March_21[[#This Row],[BSP]]-1))</f>
        <v>1.96</v>
      </c>
    </row>
    <row r="3750" spans="1:15" x14ac:dyDescent="0.25">
      <c r="A3750">
        <v>181168573</v>
      </c>
      <c r="B3750" s="1" t="s">
        <v>23</v>
      </c>
      <c r="C3750" s="1" t="s">
        <v>3119</v>
      </c>
      <c r="D3750" s="1" t="s">
        <v>7049</v>
      </c>
      <c r="E3750" s="1" t="s">
        <v>45</v>
      </c>
      <c r="F3750" s="1" t="s">
        <v>28</v>
      </c>
      <c r="G3750" s="2">
        <v>44283</v>
      </c>
      <c r="H3750" s="3">
        <v>0.47499999999999998</v>
      </c>
      <c r="I3750">
        <v>35842067</v>
      </c>
      <c r="J3750">
        <v>1</v>
      </c>
      <c r="K3750" s="1" t="s">
        <v>6940</v>
      </c>
      <c r="L3750">
        <v>1</v>
      </c>
      <c r="M3750" s="4">
        <v>3.7432057752095709</v>
      </c>
      <c r="N3750" s="5">
        <v>6592.16</v>
      </c>
      <c r="O3750" s="5">
        <f>IF(March_21[[#This Row],[WIN_OSE]]=0,('Summary Sheet'!$O$1)-('Summary Sheet'!$O$1*2%),-'Summary Sheet'!$O$1*(March_21[[#This Row],[BSP]]-1))</f>
        <v>-5.4864115504191417</v>
      </c>
    </row>
    <row r="3751" spans="1:15" x14ac:dyDescent="0.25">
      <c r="A3751">
        <v>181168575</v>
      </c>
      <c r="B3751" s="1" t="s">
        <v>23</v>
      </c>
      <c r="C3751" s="1" t="s">
        <v>3119</v>
      </c>
      <c r="D3751" s="1" t="s">
        <v>7049</v>
      </c>
      <c r="E3751" s="1" t="s">
        <v>39</v>
      </c>
      <c r="F3751" s="1" t="s">
        <v>25</v>
      </c>
      <c r="G3751" s="2">
        <v>44283</v>
      </c>
      <c r="H3751" s="3">
        <v>0.48541666666666666</v>
      </c>
      <c r="I3751">
        <v>28618441</v>
      </c>
      <c r="J3751">
        <v>2</v>
      </c>
      <c r="K3751" s="1" t="s">
        <v>6826</v>
      </c>
      <c r="L3751">
        <v>0</v>
      </c>
      <c r="M3751" s="4">
        <v>3.4</v>
      </c>
      <c r="N3751" s="5">
        <v>7519.58</v>
      </c>
      <c r="O3751" s="5">
        <f>IF(March_21[[#This Row],[WIN_OSE]]=0,('Summary Sheet'!$O$1)-('Summary Sheet'!$O$1*2%),-'Summary Sheet'!$O$1*(March_21[[#This Row],[BSP]]-1))</f>
        <v>1.96</v>
      </c>
    </row>
    <row r="3752" spans="1:15" x14ac:dyDescent="0.25">
      <c r="A3752">
        <v>181168577</v>
      </c>
      <c r="B3752" s="1" t="s">
        <v>23</v>
      </c>
      <c r="C3752" s="1" t="s">
        <v>3119</v>
      </c>
      <c r="D3752" s="1" t="s">
        <v>7049</v>
      </c>
      <c r="E3752" s="1" t="s">
        <v>24</v>
      </c>
      <c r="F3752" s="1" t="s">
        <v>25</v>
      </c>
      <c r="G3752" s="2">
        <v>44283</v>
      </c>
      <c r="H3752" s="3">
        <v>0.49583333333333335</v>
      </c>
      <c r="I3752">
        <v>36164987</v>
      </c>
      <c r="J3752">
        <v>4</v>
      </c>
      <c r="K3752" s="1" t="s">
        <v>3186</v>
      </c>
      <c r="L3752">
        <v>0</v>
      </c>
      <c r="M3752" s="4">
        <v>4.6602733299999999</v>
      </c>
      <c r="N3752" s="5">
        <v>3070.58</v>
      </c>
      <c r="O3752" s="5">
        <f>IF(March_21[[#This Row],[WIN_OSE]]=0,('Summary Sheet'!$O$1)-('Summary Sheet'!$O$1*2%),-'Summary Sheet'!$O$1*(March_21[[#This Row],[BSP]]-1))</f>
        <v>1.96</v>
      </c>
    </row>
    <row r="3753" spans="1:15" x14ac:dyDescent="0.25">
      <c r="A3753">
        <v>181168579</v>
      </c>
      <c r="B3753" s="1" t="s">
        <v>23</v>
      </c>
      <c r="C3753" s="1" t="s">
        <v>3119</v>
      </c>
      <c r="D3753" s="1" t="s">
        <v>7049</v>
      </c>
      <c r="E3753" s="1" t="s">
        <v>27</v>
      </c>
      <c r="F3753" s="1" t="s">
        <v>28</v>
      </c>
      <c r="G3753" s="2">
        <v>44283</v>
      </c>
      <c r="H3753" s="3">
        <v>0.50624999999999998</v>
      </c>
      <c r="I3753">
        <v>28752391</v>
      </c>
      <c r="J3753">
        <v>4</v>
      </c>
      <c r="K3753" s="1" t="s">
        <v>6827</v>
      </c>
      <c r="L3753">
        <v>0</v>
      </c>
      <c r="M3753" s="4">
        <v>3.85</v>
      </c>
      <c r="N3753" s="5">
        <v>4757.38</v>
      </c>
      <c r="O3753" s="5">
        <f>IF(March_21[[#This Row],[WIN_OSE]]=0,('Summary Sheet'!$O$1)-('Summary Sheet'!$O$1*2%),-'Summary Sheet'!$O$1*(March_21[[#This Row],[BSP]]-1))</f>
        <v>1.96</v>
      </c>
    </row>
    <row r="3754" spans="1:15" x14ac:dyDescent="0.25">
      <c r="A3754">
        <v>181168581</v>
      </c>
      <c r="B3754" s="1" t="s">
        <v>23</v>
      </c>
      <c r="C3754" s="1" t="s">
        <v>3119</v>
      </c>
      <c r="D3754" s="1" t="s">
        <v>7049</v>
      </c>
      <c r="E3754" s="1" t="s">
        <v>39</v>
      </c>
      <c r="F3754" s="1" t="s">
        <v>25</v>
      </c>
      <c r="G3754" s="2">
        <v>44283</v>
      </c>
      <c r="H3754" s="3">
        <v>0.51666666666666672</v>
      </c>
      <c r="I3754">
        <v>29595579</v>
      </c>
      <c r="J3754">
        <v>3</v>
      </c>
      <c r="K3754" s="1" t="s">
        <v>477</v>
      </c>
      <c r="L3754">
        <v>0</v>
      </c>
      <c r="M3754" s="4">
        <v>4.0459961496845764</v>
      </c>
      <c r="N3754" s="5">
        <v>2616.42</v>
      </c>
      <c r="O3754" s="5">
        <f>IF(March_21[[#This Row],[WIN_OSE]]=0,('Summary Sheet'!$O$1)-('Summary Sheet'!$O$1*2%),-'Summary Sheet'!$O$1*(March_21[[#This Row],[BSP]]-1))</f>
        <v>1.96</v>
      </c>
    </row>
    <row r="3755" spans="1:15" x14ac:dyDescent="0.25">
      <c r="A3755">
        <v>181168583</v>
      </c>
      <c r="B3755" s="1" t="s">
        <v>23</v>
      </c>
      <c r="C3755" s="1" t="s">
        <v>3119</v>
      </c>
      <c r="D3755" s="1" t="s">
        <v>7049</v>
      </c>
      <c r="E3755" s="1" t="s">
        <v>24</v>
      </c>
      <c r="F3755" s="1" t="s">
        <v>25</v>
      </c>
      <c r="G3755" s="2">
        <v>44283</v>
      </c>
      <c r="H3755" s="3">
        <v>0.52708333333333335</v>
      </c>
      <c r="I3755">
        <v>23499662</v>
      </c>
      <c r="J3755">
        <v>6</v>
      </c>
      <c r="K3755" s="1" t="s">
        <v>6941</v>
      </c>
      <c r="L3755">
        <v>1</v>
      </c>
      <c r="M3755" s="4">
        <v>3.3</v>
      </c>
      <c r="N3755" s="5">
        <v>3676.6</v>
      </c>
      <c r="O3755" s="5">
        <f>IF(March_21[[#This Row],[WIN_OSE]]=0,('Summary Sheet'!$O$1)-('Summary Sheet'!$O$1*2%),-'Summary Sheet'!$O$1*(March_21[[#This Row],[BSP]]-1))</f>
        <v>-4.5999999999999996</v>
      </c>
    </row>
    <row r="3756" spans="1:15" x14ac:dyDescent="0.25">
      <c r="A3756">
        <v>181168585</v>
      </c>
      <c r="B3756" s="1" t="s">
        <v>23</v>
      </c>
      <c r="C3756" s="1" t="s">
        <v>3119</v>
      </c>
      <c r="D3756" s="1" t="s">
        <v>7049</v>
      </c>
      <c r="E3756" s="1" t="s">
        <v>75</v>
      </c>
      <c r="F3756" s="1" t="s">
        <v>28</v>
      </c>
      <c r="G3756" s="2">
        <v>44283</v>
      </c>
      <c r="H3756" s="3">
        <v>0.53749999999999998</v>
      </c>
      <c r="I3756">
        <v>27166658</v>
      </c>
      <c r="J3756">
        <v>3</v>
      </c>
      <c r="K3756" s="1" t="s">
        <v>6455</v>
      </c>
      <c r="L3756">
        <v>0</v>
      </c>
      <c r="M3756" s="4">
        <v>3.7885924887894005</v>
      </c>
      <c r="N3756" s="5">
        <v>3497.06</v>
      </c>
      <c r="O3756" s="5">
        <f>IF(March_21[[#This Row],[WIN_OSE]]=0,('Summary Sheet'!$O$1)-('Summary Sheet'!$O$1*2%),-'Summary Sheet'!$O$1*(March_21[[#This Row],[BSP]]-1))</f>
        <v>1.96</v>
      </c>
    </row>
    <row r="3757" spans="1:15" x14ac:dyDescent="0.25">
      <c r="A3757">
        <v>181168587</v>
      </c>
      <c r="B3757" s="1" t="s">
        <v>23</v>
      </c>
      <c r="C3757" s="1" t="s">
        <v>3119</v>
      </c>
      <c r="D3757" s="1" t="s">
        <v>7049</v>
      </c>
      <c r="E3757" s="1" t="s">
        <v>24</v>
      </c>
      <c r="F3757" s="1" t="s">
        <v>25</v>
      </c>
      <c r="G3757" s="2">
        <v>44283</v>
      </c>
      <c r="H3757" s="3">
        <v>0.54791666666666672</v>
      </c>
      <c r="I3757">
        <v>9360222</v>
      </c>
      <c r="J3757">
        <v>6</v>
      </c>
      <c r="K3757" s="1" t="s">
        <v>6286</v>
      </c>
      <c r="L3757">
        <v>0</v>
      </c>
      <c r="M3757" s="4">
        <v>2.623681817509333</v>
      </c>
      <c r="N3757" s="5">
        <v>10908.41</v>
      </c>
      <c r="O3757" s="5">
        <f>IF(March_21[[#This Row],[WIN_OSE]]=0,('Summary Sheet'!$O$1)-('Summary Sheet'!$O$1*2%),-'Summary Sheet'!$O$1*(March_21[[#This Row],[BSP]]-1))</f>
        <v>1.96</v>
      </c>
    </row>
    <row r="3758" spans="1:15" x14ac:dyDescent="0.25">
      <c r="A3758">
        <v>181168589</v>
      </c>
      <c r="B3758" s="1" t="s">
        <v>23</v>
      </c>
      <c r="C3758" s="1" t="s">
        <v>3119</v>
      </c>
      <c r="D3758" s="1" t="s">
        <v>7049</v>
      </c>
      <c r="E3758" s="1" t="s">
        <v>75</v>
      </c>
      <c r="F3758" s="1" t="s">
        <v>28</v>
      </c>
      <c r="G3758" s="2">
        <v>44283</v>
      </c>
      <c r="H3758" s="3">
        <v>0.55833333333333335</v>
      </c>
      <c r="I3758">
        <v>38681192</v>
      </c>
      <c r="J3758">
        <v>6</v>
      </c>
      <c r="K3758" s="1" t="s">
        <v>5883</v>
      </c>
      <c r="L3758">
        <v>0</v>
      </c>
      <c r="M3758" s="4">
        <v>2.9846577619999999</v>
      </c>
      <c r="N3758" s="5">
        <v>8501.24</v>
      </c>
      <c r="O3758" s="5">
        <f>IF(March_21[[#This Row],[WIN_OSE]]=0,('Summary Sheet'!$O$1)-('Summary Sheet'!$O$1*2%),-'Summary Sheet'!$O$1*(March_21[[#This Row],[BSP]]-1))</f>
        <v>1.96</v>
      </c>
    </row>
    <row r="3759" spans="1:15" x14ac:dyDescent="0.25">
      <c r="A3759">
        <v>181168591</v>
      </c>
      <c r="B3759" s="1" t="s">
        <v>23</v>
      </c>
      <c r="C3759" s="1" t="s">
        <v>3119</v>
      </c>
      <c r="D3759" s="1" t="s">
        <v>7049</v>
      </c>
      <c r="E3759" s="1" t="s">
        <v>24</v>
      </c>
      <c r="F3759" s="1" t="s">
        <v>25</v>
      </c>
      <c r="G3759" s="2">
        <v>44283</v>
      </c>
      <c r="H3759" s="3">
        <v>0.56874999999999998</v>
      </c>
      <c r="I3759">
        <v>36587486</v>
      </c>
      <c r="J3759">
        <v>6</v>
      </c>
      <c r="K3759" s="1" t="s">
        <v>4002</v>
      </c>
      <c r="L3759">
        <v>0</v>
      </c>
      <c r="M3759" s="4">
        <v>5.0749313348294525</v>
      </c>
      <c r="N3759" s="5">
        <v>3777.22</v>
      </c>
      <c r="O3759" s="5">
        <f>IF(March_21[[#This Row],[WIN_OSE]]=0,('Summary Sheet'!$O$1)-('Summary Sheet'!$O$1*2%),-'Summary Sheet'!$O$1*(March_21[[#This Row],[BSP]]-1))</f>
        <v>1.96</v>
      </c>
    </row>
    <row r="3760" spans="1:15" x14ac:dyDescent="0.25">
      <c r="A3760">
        <v>181168623</v>
      </c>
      <c r="B3760" s="1" t="s">
        <v>19</v>
      </c>
      <c r="C3760" s="1" t="s">
        <v>3118</v>
      </c>
      <c r="D3760" s="1" t="s">
        <v>7049</v>
      </c>
      <c r="E3760" s="1" t="s">
        <v>41</v>
      </c>
      <c r="F3760" s="1" t="s">
        <v>36</v>
      </c>
      <c r="G3760" s="2">
        <v>44283</v>
      </c>
      <c r="H3760" s="3">
        <v>0.58611111111111114</v>
      </c>
      <c r="I3760">
        <v>36439412</v>
      </c>
      <c r="J3760">
        <v>1</v>
      </c>
      <c r="K3760" s="1" t="s">
        <v>712</v>
      </c>
      <c r="L3760">
        <v>0</v>
      </c>
      <c r="M3760" s="4">
        <v>4.0999999999999996</v>
      </c>
      <c r="N3760" s="5">
        <v>4461.1400000000003</v>
      </c>
      <c r="O3760" s="5">
        <f>IF(March_21[[#This Row],[WIN_OSE]]=0,('Summary Sheet'!$O$1)-('Summary Sheet'!$O$1*2%),-'Summary Sheet'!$O$1*(March_21[[#This Row],[BSP]]-1))</f>
        <v>1.96</v>
      </c>
    </row>
    <row r="3761" spans="1:15" x14ac:dyDescent="0.25">
      <c r="A3761">
        <v>181168625</v>
      </c>
      <c r="B3761" s="1" t="s">
        <v>19</v>
      </c>
      <c r="C3761" s="1" t="s">
        <v>3118</v>
      </c>
      <c r="D3761" s="1" t="s">
        <v>7049</v>
      </c>
      <c r="E3761" s="1" t="s">
        <v>39</v>
      </c>
      <c r="F3761" s="1" t="s">
        <v>36</v>
      </c>
      <c r="G3761" s="2">
        <v>44283</v>
      </c>
      <c r="H3761" s="3">
        <v>0.59652777777777777</v>
      </c>
      <c r="I3761">
        <v>37510092</v>
      </c>
      <c r="J3761">
        <v>2</v>
      </c>
      <c r="K3761" s="1" t="s">
        <v>6756</v>
      </c>
      <c r="L3761">
        <v>0</v>
      </c>
      <c r="M3761" s="4">
        <v>3.1541991336185999</v>
      </c>
      <c r="N3761" s="5">
        <v>7100.04</v>
      </c>
      <c r="O3761" s="5">
        <f>IF(March_21[[#This Row],[WIN_OSE]]=0,('Summary Sheet'!$O$1)-('Summary Sheet'!$O$1*2%),-'Summary Sheet'!$O$1*(March_21[[#This Row],[BSP]]-1))</f>
        <v>1.96</v>
      </c>
    </row>
    <row r="3762" spans="1:15" x14ac:dyDescent="0.25">
      <c r="A3762">
        <v>181168627</v>
      </c>
      <c r="B3762" s="1" t="s">
        <v>19</v>
      </c>
      <c r="C3762" s="1" t="s">
        <v>3118</v>
      </c>
      <c r="D3762" s="1" t="s">
        <v>7049</v>
      </c>
      <c r="E3762" s="1" t="s">
        <v>49</v>
      </c>
      <c r="F3762" s="1" t="s">
        <v>52</v>
      </c>
      <c r="G3762" s="2">
        <v>44283</v>
      </c>
      <c r="H3762" s="3">
        <v>0.60833333333333328</v>
      </c>
      <c r="I3762">
        <v>38863325</v>
      </c>
      <c r="J3762">
        <v>5</v>
      </c>
      <c r="K3762" s="1" t="s">
        <v>6754</v>
      </c>
      <c r="L3762">
        <v>1</v>
      </c>
      <c r="M3762" s="4">
        <v>3.45</v>
      </c>
      <c r="N3762" s="5">
        <v>6334.6</v>
      </c>
      <c r="O3762" s="5">
        <f>IF(March_21[[#This Row],[WIN_OSE]]=0,('Summary Sheet'!$O$1)-('Summary Sheet'!$O$1*2%),-'Summary Sheet'!$O$1*(March_21[[#This Row],[BSP]]-1))</f>
        <v>-4.9000000000000004</v>
      </c>
    </row>
    <row r="3763" spans="1:15" x14ac:dyDescent="0.25">
      <c r="A3763">
        <v>181168629</v>
      </c>
      <c r="B3763" s="1" t="s">
        <v>19</v>
      </c>
      <c r="C3763" s="1" t="s">
        <v>3118</v>
      </c>
      <c r="D3763" s="1" t="s">
        <v>7049</v>
      </c>
      <c r="E3763" s="1" t="s">
        <v>41</v>
      </c>
      <c r="F3763" s="1" t="s">
        <v>36</v>
      </c>
      <c r="G3763" s="2">
        <v>44283</v>
      </c>
      <c r="H3763" s="3">
        <v>0.62083333333333335</v>
      </c>
      <c r="I3763">
        <v>35888338</v>
      </c>
      <c r="J3763">
        <v>5</v>
      </c>
      <c r="K3763" s="1" t="s">
        <v>6603</v>
      </c>
      <c r="L3763">
        <v>0</v>
      </c>
      <c r="M3763" s="4">
        <v>2.5803937669999999</v>
      </c>
      <c r="N3763" s="5">
        <v>8321.48</v>
      </c>
      <c r="O3763" s="5">
        <f>IF(March_21[[#This Row],[WIN_OSE]]=0,('Summary Sheet'!$O$1)-('Summary Sheet'!$O$1*2%),-'Summary Sheet'!$O$1*(March_21[[#This Row],[BSP]]-1))</f>
        <v>1.96</v>
      </c>
    </row>
    <row r="3764" spans="1:15" x14ac:dyDescent="0.25">
      <c r="A3764">
        <v>181168631</v>
      </c>
      <c r="B3764" s="1" t="s">
        <v>19</v>
      </c>
      <c r="C3764" s="1" t="s">
        <v>3118</v>
      </c>
      <c r="D3764" s="1" t="s">
        <v>7049</v>
      </c>
      <c r="E3764" s="1" t="s">
        <v>32</v>
      </c>
      <c r="F3764" s="1" t="s">
        <v>36</v>
      </c>
      <c r="G3764" s="2">
        <v>44283</v>
      </c>
      <c r="H3764" s="3">
        <v>0.63124999999999998</v>
      </c>
      <c r="I3764">
        <v>27137101</v>
      </c>
      <c r="J3764">
        <v>6</v>
      </c>
      <c r="K3764" s="1" t="s">
        <v>6829</v>
      </c>
      <c r="L3764">
        <v>0</v>
      </c>
      <c r="M3764" s="4">
        <v>2.6081539426908424</v>
      </c>
      <c r="N3764" s="5">
        <v>10583.28</v>
      </c>
      <c r="O3764" s="5">
        <f>IF(March_21[[#This Row],[WIN_OSE]]=0,('Summary Sheet'!$O$1)-('Summary Sheet'!$O$1*2%),-'Summary Sheet'!$O$1*(March_21[[#This Row],[BSP]]-1))</f>
        <v>1.96</v>
      </c>
    </row>
    <row r="3765" spans="1:15" x14ac:dyDescent="0.25">
      <c r="A3765">
        <v>181168633</v>
      </c>
      <c r="B3765" s="1" t="s">
        <v>19</v>
      </c>
      <c r="C3765" s="1" t="s">
        <v>3118</v>
      </c>
      <c r="D3765" s="1" t="s">
        <v>7049</v>
      </c>
      <c r="E3765" s="1" t="s">
        <v>48</v>
      </c>
      <c r="F3765" s="1" t="s">
        <v>36</v>
      </c>
      <c r="G3765" s="2">
        <v>44283</v>
      </c>
      <c r="H3765" s="3">
        <v>0.6430555555555556</v>
      </c>
      <c r="I3765">
        <v>36439418</v>
      </c>
      <c r="J3765">
        <v>1</v>
      </c>
      <c r="K3765" s="1" t="s">
        <v>6095</v>
      </c>
      <c r="L3765">
        <v>0</v>
      </c>
      <c r="M3765" s="4">
        <v>3.8669581825766732</v>
      </c>
      <c r="N3765" s="5">
        <v>4326.8</v>
      </c>
      <c r="O3765" s="5">
        <f>IF(March_21[[#This Row],[WIN_OSE]]=0,('Summary Sheet'!$O$1)-('Summary Sheet'!$O$1*2%),-'Summary Sheet'!$O$1*(March_21[[#This Row],[BSP]]-1))</f>
        <v>1.96</v>
      </c>
    </row>
    <row r="3766" spans="1:15" x14ac:dyDescent="0.25">
      <c r="A3766">
        <v>181168635</v>
      </c>
      <c r="B3766" s="1" t="s">
        <v>19</v>
      </c>
      <c r="C3766" s="1" t="s">
        <v>3118</v>
      </c>
      <c r="D3766" s="1" t="s">
        <v>7049</v>
      </c>
      <c r="E3766" s="1" t="s">
        <v>24</v>
      </c>
      <c r="F3766" s="1" t="s">
        <v>36</v>
      </c>
      <c r="G3766" s="2">
        <v>44283</v>
      </c>
      <c r="H3766" s="3">
        <v>0.65555555555555556</v>
      </c>
      <c r="I3766">
        <v>26975636</v>
      </c>
      <c r="J3766">
        <v>6</v>
      </c>
      <c r="K3766" s="1" t="s">
        <v>3849</v>
      </c>
      <c r="L3766">
        <v>0</v>
      </c>
      <c r="M3766" s="4">
        <v>3.9529998617813868</v>
      </c>
      <c r="N3766" s="5">
        <v>7694.34</v>
      </c>
      <c r="O3766" s="5">
        <f>IF(March_21[[#This Row],[WIN_OSE]]=0,('Summary Sheet'!$O$1)-('Summary Sheet'!$O$1*2%),-'Summary Sheet'!$O$1*(March_21[[#This Row],[BSP]]-1))</f>
        <v>1.96</v>
      </c>
    </row>
    <row r="3767" spans="1:15" x14ac:dyDescent="0.25">
      <c r="A3767">
        <v>181168637</v>
      </c>
      <c r="B3767" s="1" t="s">
        <v>19</v>
      </c>
      <c r="C3767" s="1" t="s">
        <v>3118</v>
      </c>
      <c r="D3767" s="1" t="s">
        <v>7049</v>
      </c>
      <c r="E3767" s="1" t="s">
        <v>39</v>
      </c>
      <c r="F3767" s="1" t="s">
        <v>36</v>
      </c>
      <c r="G3767" s="2">
        <v>44283</v>
      </c>
      <c r="H3767" s="3">
        <v>0.6694444444444444</v>
      </c>
      <c r="I3767">
        <v>27011106</v>
      </c>
      <c r="J3767">
        <v>6</v>
      </c>
      <c r="K3767" s="1" t="s">
        <v>6463</v>
      </c>
      <c r="L3767">
        <v>0</v>
      </c>
      <c r="M3767" s="4">
        <v>4.5912979971550509</v>
      </c>
      <c r="N3767" s="5">
        <v>3049.76</v>
      </c>
      <c r="O3767" s="5">
        <f>IF(March_21[[#This Row],[WIN_OSE]]=0,('Summary Sheet'!$O$1)-('Summary Sheet'!$O$1*2%),-'Summary Sheet'!$O$1*(March_21[[#This Row],[BSP]]-1))</f>
        <v>1.96</v>
      </c>
    </row>
    <row r="3768" spans="1:15" x14ac:dyDescent="0.25">
      <c r="A3768">
        <v>181168639</v>
      </c>
      <c r="B3768" s="1" t="s">
        <v>19</v>
      </c>
      <c r="C3768" s="1" t="s">
        <v>3118</v>
      </c>
      <c r="D3768" s="1" t="s">
        <v>7049</v>
      </c>
      <c r="E3768" s="1" t="s">
        <v>27</v>
      </c>
      <c r="F3768" s="1" t="s">
        <v>52</v>
      </c>
      <c r="G3768" s="2">
        <v>44283</v>
      </c>
      <c r="H3768" s="3">
        <v>0.68263888888888891</v>
      </c>
      <c r="I3768">
        <v>28678044</v>
      </c>
      <c r="J3768">
        <v>3</v>
      </c>
      <c r="K3768" s="1" t="s">
        <v>6599</v>
      </c>
      <c r="L3768">
        <v>0</v>
      </c>
      <c r="M3768" s="4">
        <v>3.4031826767065292</v>
      </c>
      <c r="N3768" s="5">
        <v>4592.2</v>
      </c>
      <c r="O3768" s="5">
        <f>IF(March_21[[#This Row],[WIN_OSE]]=0,('Summary Sheet'!$O$1)-('Summary Sheet'!$O$1*2%),-'Summary Sheet'!$O$1*(March_21[[#This Row],[BSP]]-1))</f>
        <v>1.96</v>
      </c>
    </row>
    <row r="3769" spans="1:15" x14ac:dyDescent="0.25">
      <c r="A3769">
        <v>181168641</v>
      </c>
      <c r="B3769" s="1" t="s">
        <v>19</v>
      </c>
      <c r="C3769" s="1" t="s">
        <v>3118</v>
      </c>
      <c r="D3769" s="1" t="s">
        <v>7049</v>
      </c>
      <c r="E3769" s="1" t="s">
        <v>43</v>
      </c>
      <c r="F3769" s="1" t="s">
        <v>36</v>
      </c>
      <c r="G3769" s="2">
        <v>44283</v>
      </c>
      <c r="H3769" s="3">
        <v>0.69652777777777775</v>
      </c>
      <c r="I3769">
        <v>38748203</v>
      </c>
      <c r="J3769">
        <v>2</v>
      </c>
      <c r="K3769" s="1" t="s">
        <v>6605</v>
      </c>
      <c r="L3769">
        <v>1</v>
      </c>
      <c r="M3769" s="4">
        <v>3.0766857017291485</v>
      </c>
      <c r="N3769" s="5">
        <v>7229.88</v>
      </c>
      <c r="O3769" s="5">
        <f>IF(March_21[[#This Row],[WIN_OSE]]=0,('Summary Sheet'!$O$1)-('Summary Sheet'!$O$1*2%),-'Summary Sheet'!$O$1*(March_21[[#This Row],[BSP]]-1))</f>
        <v>-4.1533714034582969</v>
      </c>
    </row>
    <row r="3770" spans="1:15" x14ac:dyDescent="0.25">
      <c r="A3770">
        <v>181168643</v>
      </c>
      <c r="B3770" s="1" t="s">
        <v>19</v>
      </c>
      <c r="C3770" s="1" t="s">
        <v>3118</v>
      </c>
      <c r="D3770" s="1" t="s">
        <v>7049</v>
      </c>
      <c r="E3770" s="1" t="s">
        <v>43</v>
      </c>
      <c r="F3770" s="1" t="s">
        <v>36</v>
      </c>
      <c r="G3770" s="2">
        <v>44283</v>
      </c>
      <c r="H3770" s="3">
        <v>0.7104166666666667</v>
      </c>
      <c r="I3770">
        <v>36259464</v>
      </c>
      <c r="J3770">
        <v>1</v>
      </c>
      <c r="K3770" s="1" t="s">
        <v>151</v>
      </c>
      <c r="L3770">
        <v>0</v>
      </c>
      <c r="M3770" s="4">
        <v>3.75</v>
      </c>
      <c r="N3770" s="5">
        <v>7195.26</v>
      </c>
      <c r="O3770" s="5">
        <f>IF(March_21[[#This Row],[WIN_OSE]]=0,('Summary Sheet'!$O$1)-('Summary Sheet'!$O$1*2%),-'Summary Sheet'!$O$1*(March_21[[#This Row],[BSP]]-1))</f>
        <v>1.96</v>
      </c>
    </row>
    <row r="3771" spans="1:15" x14ac:dyDescent="0.25">
      <c r="A3771">
        <v>181168645</v>
      </c>
      <c r="B3771" s="1" t="s">
        <v>19</v>
      </c>
      <c r="C3771" s="1" t="s">
        <v>3118</v>
      </c>
      <c r="D3771" s="1" t="s">
        <v>7049</v>
      </c>
      <c r="E3771" s="1" t="s">
        <v>45</v>
      </c>
      <c r="F3771" s="1" t="s">
        <v>52</v>
      </c>
      <c r="G3771" s="2">
        <v>44283</v>
      </c>
      <c r="H3771" s="3">
        <v>0.72361111111111109</v>
      </c>
      <c r="I3771">
        <v>27010800</v>
      </c>
      <c r="J3771">
        <v>3</v>
      </c>
      <c r="K3771" s="1" t="s">
        <v>5073</v>
      </c>
      <c r="L3771">
        <v>0</v>
      </c>
      <c r="M3771" s="4">
        <v>3</v>
      </c>
      <c r="N3771" s="5">
        <v>4279.22</v>
      </c>
      <c r="O3771" s="5">
        <f>IF(March_21[[#This Row],[WIN_OSE]]=0,('Summary Sheet'!$O$1)-('Summary Sheet'!$O$1*2%),-'Summary Sheet'!$O$1*(March_21[[#This Row],[BSP]]-1))</f>
        <v>1.96</v>
      </c>
    </row>
    <row r="3772" spans="1:15" x14ac:dyDescent="0.25">
      <c r="A3772">
        <v>181168696</v>
      </c>
      <c r="B3772" s="1" t="s">
        <v>23</v>
      </c>
      <c r="C3772" s="1" t="s">
        <v>3138</v>
      </c>
      <c r="D3772" s="1" t="s">
        <v>7049</v>
      </c>
      <c r="E3772" s="1" t="s">
        <v>41</v>
      </c>
      <c r="F3772" s="1" t="s">
        <v>44</v>
      </c>
      <c r="G3772" s="2">
        <v>44283</v>
      </c>
      <c r="H3772" s="3">
        <v>0.58125000000000004</v>
      </c>
      <c r="I3772">
        <v>38748249</v>
      </c>
      <c r="J3772">
        <v>5</v>
      </c>
      <c r="K3772" s="1" t="s">
        <v>6645</v>
      </c>
      <c r="L3772">
        <v>0</v>
      </c>
      <c r="M3772" s="4">
        <v>3.6716850669999999</v>
      </c>
      <c r="N3772" s="5">
        <v>4982.54</v>
      </c>
      <c r="O3772" s="5">
        <f>IF(March_21[[#This Row],[WIN_OSE]]=0,('Summary Sheet'!$O$1)-('Summary Sheet'!$O$1*2%),-'Summary Sheet'!$O$1*(March_21[[#This Row],[BSP]]-1))</f>
        <v>1.96</v>
      </c>
    </row>
    <row r="3773" spans="1:15" x14ac:dyDescent="0.25">
      <c r="A3773">
        <v>181168698</v>
      </c>
      <c r="B3773" s="1" t="s">
        <v>23</v>
      </c>
      <c r="C3773" s="1" t="s">
        <v>3138</v>
      </c>
      <c r="D3773" s="1" t="s">
        <v>7049</v>
      </c>
      <c r="E3773" s="1" t="s">
        <v>39</v>
      </c>
      <c r="F3773" s="1" t="s">
        <v>44</v>
      </c>
      <c r="G3773" s="2">
        <v>44283</v>
      </c>
      <c r="H3773" s="3">
        <v>0.59166666666666667</v>
      </c>
      <c r="I3773">
        <v>38975737</v>
      </c>
      <c r="J3773">
        <v>2</v>
      </c>
      <c r="K3773" s="1" t="s">
        <v>7005</v>
      </c>
      <c r="L3773">
        <v>0</v>
      </c>
      <c r="M3773" s="4">
        <v>4.7</v>
      </c>
      <c r="N3773" s="5">
        <v>2924.6</v>
      </c>
      <c r="O3773" s="5">
        <f>IF(March_21[[#This Row],[WIN_OSE]]=0,('Summary Sheet'!$O$1)-('Summary Sheet'!$O$1*2%),-'Summary Sheet'!$O$1*(March_21[[#This Row],[BSP]]-1))</f>
        <v>1.96</v>
      </c>
    </row>
    <row r="3774" spans="1:15" x14ac:dyDescent="0.25">
      <c r="A3774">
        <v>181168700</v>
      </c>
      <c r="B3774" s="1" t="s">
        <v>23</v>
      </c>
      <c r="C3774" s="1" t="s">
        <v>3138</v>
      </c>
      <c r="D3774" s="1" t="s">
        <v>7049</v>
      </c>
      <c r="E3774" s="1" t="s">
        <v>27</v>
      </c>
      <c r="F3774" s="1" t="s">
        <v>58</v>
      </c>
      <c r="G3774" s="2">
        <v>44283</v>
      </c>
      <c r="H3774" s="3">
        <v>0.60555555555555551</v>
      </c>
      <c r="I3774">
        <v>38037061</v>
      </c>
      <c r="J3774">
        <v>2</v>
      </c>
      <c r="K3774" s="1" t="s">
        <v>444</v>
      </c>
      <c r="L3774">
        <v>1</v>
      </c>
      <c r="M3774" s="4">
        <v>2.1767565950000001</v>
      </c>
      <c r="N3774" s="5">
        <v>9901.16</v>
      </c>
      <c r="O3774" s="5">
        <f>IF(March_21[[#This Row],[WIN_OSE]]=0,('Summary Sheet'!$O$1)-('Summary Sheet'!$O$1*2%),-'Summary Sheet'!$O$1*(March_21[[#This Row],[BSP]]-1))</f>
        <v>-2.3535131900000001</v>
      </c>
    </row>
    <row r="3775" spans="1:15" x14ac:dyDescent="0.25">
      <c r="A3775">
        <v>181168702</v>
      </c>
      <c r="B3775" s="1" t="s">
        <v>23</v>
      </c>
      <c r="C3775" s="1" t="s">
        <v>3138</v>
      </c>
      <c r="D3775" s="1" t="s">
        <v>7049</v>
      </c>
      <c r="E3775" s="1" t="s">
        <v>60</v>
      </c>
      <c r="F3775" s="1" t="s">
        <v>5223</v>
      </c>
      <c r="G3775" s="2">
        <v>44283</v>
      </c>
      <c r="H3775" s="3">
        <v>0.61944444444444446</v>
      </c>
      <c r="I3775">
        <v>23750528</v>
      </c>
      <c r="J3775">
        <v>6</v>
      </c>
      <c r="K3775" s="1" t="s">
        <v>6468</v>
      </c>
      <c r="L3775">
        <v>0</v>
      </c>
      <c r="M3775" s="4">
        <v>3.9361405129999998</v>
      </c>
      <c r="N3775" s="5">
        <v>5293.4</v>
      </c>
      <c r="O3775" s="5">
        <f>IF(March_21[[#This Row],[WIN_OSE]]=0,('Summary Sheet'!$O$1)-('Summary Sheet'!$O$1*2%),-'Summary Sheet'!$O$1*(March_21[[#This Row],[BSP]]-1))</f>
        <v>1.96</v>
      </c>
    </row>
    <row r="3776" spans="1:15" x14ac:dyDescent="0.25">
      <c r="A3776">
        <v>181168704</v>
      </c>
      <c r="B3776" s="1" t="s">
        <v>23</v>
      </c>
      <c r="C3776" s="1" t="s">
        <v>3138</v>
      </c>
      <c r="D3776" s="1" t="s">
        <v>7049</v>
      </c>
      <c r="E3776" s="1" t="s">
        <v>75</v>
      </c>
      <c r="F3776" s="1" t="s">
        <v>58</v>
      </c>
      <c r="G3776" s="2">
        <v>44283</v>
      </c>
      <c r="H3776" s="3">
        <v>0.63263888888888886</v>
      </c>
      <c r="I3776">
        <v>35467081</v>
      </c>
      <c r="J3776">
        <v>1</v>
      </c>
      <c r="K3776" s="1" t="s">
        <v>6473</v>
      </c>
      <c r="L3776">
        <v>0</v>
      </c>
      <c r="M3776" s="4">
        <v>2.9424943433802406</v>
      </c>
      <c r="N3776" s="5">
        <v>8868.86</v>
      </c>
      <c r="O3776" s="5">
        <f>IF(March_21[[#This Row],[WIN_OSE]]=0,('Summary Sheet'!$O$1)-('Summary Sheet'!$O$1*2%),-'Summary Sheet'!$O$1*(March_21[[#This Row],[BSP]]-1))</f>
        <v>1.96</v>
      </c>
    </row>
    <row r="3777" spans="1:15" x14ac:dyDescent="0.25">
      <c r="A3777">
        <v>181168706</v>
      </c>
      <c r="B3777" s="1" t="s">
        <v>23</v>
      </c>
      <c r="C3777" s="1" t="s">
        <v>3138</v>
      </c>
      <c r="D3777" s="1" t="s">
        <v>7049</v>
      </c>
      <c r="E3777" s="1" t="s">
        <v>43</v>
      </c>
      <c r="F3777" s="1" t="s">
        <v>44</v>
      </c>
      <c r="G3777" s="2">
        <v>44283</v>
      </c>
      <c r="H3777" s="3">
        <v>0.64444444444444449</v>
      </c>
      <c r="I3777">
        <v>38036282</v>
      </c>
      <c r="J3777">
        <v>4</v>
      </c>
      <c r="K3777" s="1" t="s">
        <v>83</v>
      </c>
      <c r="L3777">
        <v>1</v>
      </c>
      <c r="M3777" s="4">
        <v>3.5779808212228099</v>
      </c>
      <c r="N3777" s="5">
        <v>5452.78</v>
      </c>
      <c r="O3777" s="5">
        <f>IF(March_21[[#This Row],[WIN_OSE]]=0,('Summary Sheet'!$O$1)-('Summary Sheet'!$O$1*2%),-'Summary Sheet'!$O$1*(March_21[[#This Row],[BSP]]-1))</f>
        <v>-5.1559616424456198</v>
      </c>
    </row>
    <row r="3778" spans="1:15" x14ac:dyDescent="0.25">
      <c r="A3778">
        <v>181168708</v>
      </c>
      <c r="B3778" s="1" t="s">
        <v>23</v>
      </c>
      <c r="C3778" s="1" t="s">
        <v>3138</v>
      </c>
      <c r="D3778" s="1" t="s">
        <v>7049</v>
      </c>
      <c r="E3778" s="1" t="s">
        <v>39</v>
      </c>
      <c r="F3778" s="1" t="s">
        <v>44</v>
      </c>
      <c r="G3778" s="2">
        <v>44283</v>
      </c>
      <c r="H3778" s="3">
        <v>0.65833333333333333</v>
      </c>
      <c r="I3778">
        <v>27035183</v>
      </c>
      <c r="J3778">
        <v>4</v>
      </c>
      <c r="K3778" s="1" t="s">
        <v>5651</v>
      </c>
      <c r="L3778">
        <v>0</v>
      </c>
      <c r="M3778" s="4">
        <v>4.1996420985914984</v>
      </c>
      <c r="N3778" s="5">
        <v>3831.32</v>
      </c>
      <c r="O3778" s="5">
        <f>IF(March_21[[#This Row],[WIN_OSE]]=0,('Summary Sheet'!$O$1)-('Summary Sheet'!$O$1*2%),-'Summary Sheet'!$O$1*(March_21[[#This Row],[BSP]]-1))</f>
        <v>1.96</v>
      </c>
    </row>
    <row r="3779" spans="1:15" x14ac:dyDescent="0.25">
      <c r="A3779">
        <v>181168710</v>
      </c>
      <c r="B3779" s="1" t="s">
        <v>23</v>
      </c>
      <c r="C3779" s="1" t="s">
        <v>3138</v>
      </c>
      <c r="D3779" s="1" t="s">
        <v>7049</v>
      </c>
      <c r="E3779" s="1" t="s">
        <v>41</v>
      </c>
      <c r="F3779" s="1" t="s">
        <v>44</v>
      </c>
      <c r="G3779" s="2">
        <v>44283</v>
      </c>
      <c r="H3779" s="3">
        <v>0.67222222222222228</v>
      </c>
      <c r="I3779">
        <v>38488684</v>
      </c>
      <c r="J3779">
        <v>2</v>
      </c>
      <c r="K3779" s="1" t="s">
        <v>7006</v>
      </c>
      <c r="L3779">
        <v>0</v>
      </c>
      <c r="M3779" s="4">
        <v>3.3088694950000002</v>
      </c>
      <c r="N3779" s="5">
        <v>7311.9</v>
      </c>
      <c r="O3779" s="5">
        <f>IF(March_21[[#This Row],[WIN_OSE]]=0,('Summary Sheet'!$O$1)-('Summary Sheet'!$O$1*2%),-'Summary Sheet'!$O$1*(March_21[[#This Row],[BSP]]-1))</f>
        <v>1.96</v>
      </c>
    </row>
    <row r="3780" spans="1:15" x14ac:dyDescent="0.25">
      <c r="A3780">
        <v>181168712</v>
      </c>
      <c r="B3780" s="1" t="s">
        <v>23</v>
      </c>
      <c r="C3780" s="1" t="s">
        <v>3138</v>
      </c>
      <c r="D3780" s="1" t="s">
        <v>7049</v>
      </c>
      <c r="E3780" s="1" t="s">
        <v>49</v>
      </c>
      <c r="F3780" s="1" t="s">
        <v>58</v>
      </c>
      <c r="G3780" s="2">
        <v>44283</v>
      </c>
      <c r="H3780" s="3">
        <v>0.68611111111111112</v>
      </c>
      <c r="I3780">
        <v>38633492</v>
      </c>
      <c r="J3780">
        <v>2</v>
      </c>
      <c r="K3780" s="1" t="s">
        <v>3155</v>
      </c>
      <c r="L3780">
        <v>0</v>
      </c>
      <c r="M3780" s="4">
        <v>4.0999999999999996</v>
      </c>
      <c r="N3780" s="5">
        <v>5790.7</v>
      </c>
      <c r="O3780" s="5">
        <f>IF(March_21[[#This Row],[WIN_OSE]]=0,('Summary Sheet'!$O$1)-('Summary Sheet'!$O$1*2%),-'Summary Sheet'!$O$1*(March_21[[#This Row],[BSP]]-1))</f>
        <v>1.96</v>
      </c>
    </row>
    <row r="3781" spans="1:15" x14ac:dyDescent="0.25">
      <c r="A3781">
        <v>181168714</v>
      </c>
      <c r="B3781" s="1" t="s">
        <v>23</v>
      </c>
      <c r="C3781" s="1" t="s">
        <v>3138</v>
      </c>
      <c r="D3781" s="1" t="s">
        <v>7049</v>
      </c>
      <c r="E3781" s="1" t="s">
        <v>47</v>
      </c>
      <c r="F3781" s="1" t="s">
        <v>44</v>
      </c>
      <c r="G3781" s="2">
        <v>44283</v>
      </c>
      <c r="H3781" s="3">
        <v>0.7</v>
      </c>
      <c r="I3781">
        <v>38834007</v>
      </c>
      <c r="J3781">
        <v>1</v>
      </c>
      <c r="K3781" s="1" t="s">
        <v>6877</v>
      </c>
      <c r="L3781">
        <v>1</v>
      </c>
      <c r="M3781" s="4">
        <v>4.7</v>
      </c>
      <c r="N3781" s="5">
        <v>3170.96</v>
      </c>
      <c r="O3781" s="5">
        <f>IF(March_21[[#This Row],[WIN_OSE]]=0,('Summary Sheet'!$O$1)-('Summary Sheet'!$O$1*2%),-'Summary Sheet'!$O$1*(March_21[[#This Row],[BSP]]-1))</f>
        <v>-7.4</v>
      </c>
    </row>
    <row r="3782" spans="1:15" x14ac:dyDescent="0.25">
      <c r="A3782">
        <v>181168716</v>
      </c>
      <c r="B3782" s="1" t="s">
        <v>23</v>
      </c>
      <c r="C3782" s="1" t="s">
        <v>3138</v>
      </c>
      <c r="D3782" s="1" t="s">
        <v>7049</v>
      </c>
      <c r="E3782" s="1" t="s">
        <v>49</v>
      </c>
      <c r="F3782" s="1" t="s">
        <v>58</v>
      </c>
      <c r="G3782" s="2">
        <v>44283</v>
      </c>
      <c r="H3782" s="3">
        <v>0.71388888888888891</v>
      </c>
      <c r="I3782">
        <v>38834012</v>
      </c>
      <c r="J3782">
        <v>1</v>
      </c>
      <c r="K3782" s="1" t="s">
        <v>133</v>
      </c>
      <c r="L3782">
        <v>1</v>
      </c>
      <c r="M3782" s="4">
        <v>3.9071613726131913</v>
      </c>
      <c r="N3782" s="5">
        <v>6568.28</v>
      </c>
      <c r="O3782" s="5">
        <f>IF(March_21[[#This Row],[WIN_OSE]]=0,('Summary Sheet'!$O$1)-('Summary Sheet'!$O$1*2%),-'Summary Sheet'!$O$1*(March_21[[#This Row],[BSP]]-1))</f>
        <v>-5.8143227452263826</v>
      </c>
    </row>
    <row r="3783" spans="1:15" x14ac:dyDescent="0.25">
      <c r="A3783">
        <v>181168718</v>
      </c>
      <c r="B3783" s="1" t="s">
        <v>23</v>
      </c>
      <c r="C3783" s="1" t="s">
        <v>3138</v>
      </c>
      <c r="D3783" s="1" t="s">
        <v>7049</v>
      </c>
      <c r="E3783" s="1" t="s">
        <v>27</v>
      </c>
      <c r="F3783" s="1" t="s">
        <v>58</v>
      </c>
      <c r="G3783" s="2">
        <v>44283</v>
      </c>
      <c r="H3783" s="3">
        <v>0.72777777777777775</v>
      </c>
      <c r="I3783">
        <v>38748246</v>
      </c>
      <c r="J3783">
        <v>2</v>
      </c>
      <c r="K3783" s="1" t="s">
        <v>6640</v>
      </c>
      <c r="L3783">
        <v>0</v>
      </c>
      <c r="M3783" s="4">
        <v>3.958160730898745</v>
      </c>
      <c r="N3783" s="5">
        <v>3143.22</v>
      </c>
      <c r="O3783" s="5">
        <f>IF(March_21[[#This Row],[WIN_OSE]]=0,('Summary Sheet'!$O$1)-('Summary Sheet'!$O$1*2%),-'Summary Sheet'!$O$1*(March_21[[#This Row],[BSP]]-1))</f>
        <v>1.96</v>
      </c>
    </row>
    <row r="3784" spans="1:15" x14ac:dyDescent="0.25">
      <c r="A3784">
        <v>181168720</v>
      </c>
      <c r="B3784" s="1" t="s">
        <v>23</v>
      </c>
      <c r="C3784" s="1" t="s">
        <v>3138</v>
      </c>
      <c r="D3784" s="1" t="s">
        <v>7049</v>
      </c>
      <c r="E3784" s="1" t="s">
        <v>41</v>
      </c>
      <c r="F3784" s="1" t="s">
        <v>44</v>
      </c>
      <c r="G3784" s="2">
        <v>44283</v>
      </c>
      <c r="H3784" s="3">
        <v>0.73888888888888893</v>
      </c>
      <c r="I3784">
        <v>36909744</v>
      </c>
      <c r="J3784">
        <v>3</v>
      </c>
      <c r="K3784" s="1" t="s">
        <v>6646</v>
      </c>
      <c r="L3784">
        <v>0</v>
      </c>
      <c r="M3784" s="4">
        <v>2.3926785153192935</v>
      </c>
      <c r="N3784" s="5">
        <v>12148.86</v>
      </c>
      <c r="O3784" s="5">
        <f>IF(March_21[[#This Row],[WIN_OSE]]=0,('Summary Sheet'!$O$1)-('Summary Sheet'!$O$1*2%),-'Summary Sheet'!$O$1*(March_21[[#This Row],[BSP]]-1))</f>
        <v>1.96</v>
      </c>
    </row>
    <row r="3785" spans="1:15" x14ac:dyDescent="0.25">
      <c r="A3785">
        <v>181168722</v>
      </c>
      <c r="B3785" s="1" t="s">
        <v>23</v>
      </c>
      <c r="C3785" s="1" t="s">
        <v>3138</v>
      </c>
      <c r="D3785" s="1" t="s">
        <v>7049</v>
      </c>
      <c r="E3785" s="1" t="s">
        <v>43</v>
      </c>
      <c r="F3785" s="1" t="s">
        <v>44</v>
      </c>
      <c r="G3785" s="2">
        <v>44283</v>
      </c>
      <c r="H3785" s="3">
        <v>0.75138888888888888</v>
      </c>
      <c r="I3785">
        <v>36530653</v>
      </c>
      <c r="J3785">
        <v>3</v>
      </c>
      <c r="K3785" s="1" t="s">
        <v>6467</v>
      </c>
      <c r="L3785">
        <v>1</v>
      </c>
      <c r="M3785" s="4">
        <v>3.066774469754237</v>
      </c>
      <c r="N3785" s="5">
        <v>14994.42</v>
      </c>
      <c r="O3785" s="5">
        <f>IF(March_21[[#This Row],[WIN_OSE]]=0,('Summary Sheet'!$O$1)-('Summary Sheet'!$O$1*2%),-'Summary Sheet'!$O$1*(March_21[[#This Row],[BSP]]-1))</f>
        <v>-4.1335489395084739</v>
      </c>
    </row>
    <row r="3786" spans="1:15" x14ac:dyDescent="0.25">
      <c r="A3786">
        <v>181168742</v>
      </c>
      <c r="B3786" s="1" t="s">
        <v>1277</v>
      </c>
      <c r="C3786" s="1" t="s">
        <v>3132</v>
      </c>
      <c r="D3786" s="1" t="s">
        <v>7049</v>
      </c>
      <c r="E3786" s="1" t="s">
        <v>65</v>
      </c>
      <c r="F3786" s="1" t="s">
        <v>42</v>
      </c>
      <c r="G3786" s="2">
        <v>44283</v>
      </c>
      <c r="H3786" s="3">
        <v>0.7631944444444444</v>
      </c>
      <c r="I3786">
        <v>38952727</v>
      </c>
      <c r="J3786">
        <v>2</v>
      </c>
      <c r="K3786" s="1" t="s">
        <v>6958</v>
      </c>
      <c r="L3786">
        <v>0</v>
      </c>
      <c r="M3786" s="4">
        <v>1.7208971204406587</v>
      </c>
      <c r="N3786" s="5">
        <v>22282.58</v>
      </c>
      <c r="O3786" s="5">
        <f>IF(March_21[[#This Row],[WIN_OSE]]=0,('Summary Sheet'!$O$1)-('Summary Sheet'!$O$1*2%),-'Summary Sheet'!$O$1*(March_21[[#This Row],[BSP]]-1))</f>
        <v>1.96</v>
      </c>
    </row>
    <row r="3787" spans="1:15" x14ac:dyDescent="0.25">
      <c r="A3787">
        <v>181168744</v>
      </c>
      <c r="B3787" s="1" t="s">
        <v>1277</v>
      </c>
      <c r="C3787" s="1" t="s">
        <v>3132</v>
      </c>
      <c r="D3787" s="1" t="s">
        <v>7049</v>
      </c>
      <c r="E3787" s="1" t="s">
        <v>43</v>
      </c>
      <c r="F3787" s="1" t="s">
        <v>42</v>
      </c>
      <c r="G3787" s="2">
        <v>44283</v>
      </c>
      <c r="H3787" s="3">
        <v>0.77500000000000002</v>
      </c>
      <c r="I3787">
        <v>23966527</v>
      </c>
      <c r="J3787">
        <v>1</v>
      </c>
      <c r="K3787" s="1" t="s">
        <v>6944</v>
      </c>
      <c r="L3787">
        <v>1</v>
      </c>
      <c r="M3787" s="4">
        <v>4.0978760635801255</v>
      </c>
      <c r="N3787" s="5">
        <v>7038.22</v>
      </c>
      <c r="O3787" s="5">
        <f>IF(March_21[[#This Row],[WIN_OSE]]=0,('Summary Sheet'!$O$1)-('Summary Sheet'!$O$1*2%),-'Summary Sheet'!$O$1*(March_21[[#This Row],[BSP]]-1))</f>
        <v>-6.1957521271602509</v>
      </c>
    </row>
    <row r="3788" spans="1:15" x14ac:dyDescent="0.25">
      <c r="A3788">
        <v>181168746</v>
      </c>
      <c r="B3788" s="1" t="s">
        <v>1277</v>
      </c>
      <c r="C3788" s="1" t="s">
        <v>3132</v>
      </c>
      <c r="D3788" s="1" t="s">
        <v>7049</v>
      </c>
      <c r="E3788" s="1" t="s">
        <v>17</v>
      </c>
      <c r="F3788" s="1" t="s">
        <v>42</v>
      </c>
      <c r="G3788" s="2">
        <v>44283</v>
      </c>
      <c r="H3788" s="3">
        <v>0.78541666666666665</v>
      </c>
      <c r="I3788">
        <v>21116959</v>
      </c>
      <c r="J3788">
        <v>3</v>
      </c>
      <c r="K3788" s="1" t="s">
        <v>6529</v>
      </c>
      <c r="L3788">
        <v>1</v>
      </c>
      <c r="M3788" s="4">
        <v>2.6481684956016389</v>
      </c>
      <c r="N3788" s="5">
        <v>13895.96</v>
      </c>
      <c r="O3788" s="5">
        <f>IF(March_21[[#This Row],[WIN_OSE]]=0,('Summary Sheet'!$O$1)-('Summary Sheet'!$O$1*2%),-'Summary Sheet'!$O$1*(March_21[[#This Row],[BSP]]-1))</f>
        <v>-3.2963369912032778</v>
      </c>
    </row>
    <row r="3789" spans="1:15" x14ac:dyDescent="0.25">
      <c r="A3789">
        <v>181168748</v>
      </c>
      <c r="B3789" s="1" t="s">
        <v>1277</v>
      </c>
      <c r="C3789" s="1" t="s">
        <v>3132</v>
      </c>
      <c r="D3789" s="1" t="s">
        <v>7049</v>
      </c>
      <c r="E3789" s="1" t="s">
        <v>41</v>
      </c>
      <c r="F3789" s="1" t="s">
        <v>42</v>
      </c>
      <c r="G3789" s="2">
        <v>44283</v>
      </c>
      <c r="H3789" s="3">
        <v>0.79791666666666672</v>
      </c>
      <c r="I3789">
        <v>28678468</v>
      </c>
      <c r="J3789">
        <v>1</v>
      </c>
      <c r="K3789" s="1" t="s">
        <v>102</v>
      </c>
      <c r="L3789">
        <v>0</v>
      </c>
      <c r="M3789" s="4">
        <v>4.4000000000000004</v>
      </c>
      <c r="N3789" s="5">
        <v>6565.82</v>
      </c>
      <c r="O3789" s="5">
        <f>IF(March_21[[#This Row],[WIN_OSE]]=0,('Summary Sheet'!$O$1)-('Summary Sheet'!$O$1*2%),-'Summary Sheet'!$O$1*(March_21[[#This Row],[BSP]]-1))</f>
        <v>1.96</v>
      </c>
    </row>
    <row r="3790" spans="1:15" x14ac:dyDescent="0.25">
      <c r="A3790">
        <v>181168750</v>
      </c>
      <c r="B3790" s="1" t="s">
        <v>1277</v>
      </c>
      <c r="C3790" s="1" t="s">
        <v>3132</v>
      </c>
      <c r="D3790" s="1" t="s">
        <v>7049</v>
      </c>
      <c r="E3790" s="1" t="s">
        <v>17</v>
      </c>
      <c r="F3790" s="1" t="s">
        <v>42</v>
      </c>
      <c r="G3790" s="2">
        <v>44283</v>
      </c>
      <c r="H3790" s="3">
        <v>0.80972222222222223</v>
      </c>
      <c r="I3790">
        <v>38490253</v>
      </c>
      <c r="J3790">
        <v>2</v>
      </c>
      <c r="K3790" s="1" t="s">
        <v>4740</v>
      </c>
      <c r="L3790">
        <v>0</v>
      </c>
      <c r="M3790" s="4">
        <v>1.7922017715386291</v>
      </c>
      <c r="N3790" s="5">
        <v>22726.74</v>
      </c>
      <c r="O3790" s="5">
        <f>IF(March_21[[#This Row],[WIN_OSE]]=0,('Summary Sheet'!$O$1)-('Summary Sheet'!$O$1*2%),-'Summary Sheet'!$O$1*(March_21[[#This Row],[BSP]]-1))</f>
        <v>1.96</v>
      </c>
    </row>
    <row r="3791" spans="1:15" x14ac:dyDescent="0.25">
      <c r="A3791">
        <v>181168752</v>
      </c>
      <c r="B3791" s="1" t="s">
        <v>1277</v>
      </c>
      <c r="C3791" s="1" t="s">
        <v>3132</v>
      </c>
      <c r="D3791" s="1" t="s">
        <v>7049</v>
      </c>
      <c r="E3791" s="1" t="s">
        <v>39</v>
      </c>
      <c r="F3791" s="1" t="s">
        <v>42</v>
      </c>
      <c r="G3791" s="2">
        <v>44283</v>
      </c>
      <c r="H3791" s="3">
        <v>0.82013888888888886</v>
      </c>
      <c r="I3791">
        <v>38098406</v>
      </c>
      <c r="J3791">
        <v>1</v>
      </c>
      <c r="K3791" s="1" t="s">
        <v>851</v>
      </c>
      <c r="L3791">
        <v>1</v>
      </c>
      <c r="M3791" s="4">
        <v>3.95</v>
      </c>
      <c r="N3791" s="5">
        <v>8976.4</v>
      </c>
      <c r="O3791" s="5">
        <f>IF(March_21[[#This Row],[WIN_OSE]]=0,('Summary Sheet'!$O$1)-('Summary Sheet'!$O$1*2%),-'Summary Sheet'!$O$1*(March_21[[#This Row],[BSP]]-1))</f>
        <v>-5.9</v>
      </c>
    </row>
    <row r="3792" spans="1:15" x14ac:dyDescent="0.25">
      <c r="A3792">
        <v>181168754</v>
      </c>
      <c r="B3792" s="1" t="s">
        <v>1277</v>
      </c>
      <c r="C3792" s="1" t="s">
        <v>3132</v>
      </c>
      <c r="D3792" s="1" t="s">
        <v>7049</v>
      </c>
      <c r="E3792" s="1" t="s">
        <v>17</v>
      </c>
      <c r="F3792" s="1" t="s">
        <v>56</v>
      </c>
      <c r="G3792" s="2">
        <v>44283</v>
      </c>
      <c r="H3792" s="3">
        <v>0.83194444444444449</v>
      </c>
      <c r="I3792">
        <v>37444120</v>
      </c>
      <c r="J3792">
        <v>1</v>
      </c>
      <c r="K3792" s="1" t="s">
        <v>5275</v>
      </c>
      <c r="L3792">
        <v>0</v>
      </c>
      <c r="M3792" s="4">
        <v>2.7670536050000001</v>
      </c>
      <c r="N3792" s="5">
        <v>19883.3</v>
      </c>
      <c r="O3792" s="5">
        <f>IF(March_21[[#This Row],[WIN_OSE]]=0,('Summary Sheet'!$O$1)-('Summary Sheet'!$O$1*2%),-'Summary Sheet'!$O$1*(March_21[[#This Row],[BSP]]-1))</f>
        <v>1.96</v>
      </c>
    </row>
    <row r="3793" spans="1:15" x14ac:dyDescent="0.25">
      <c r="A3793">
        <v>181168756</v>
      </c>
      <c r="B3793" s="1" t="s">
        <v>1277</v>
      </c>
      <c r="C3793" s="1" t="s">
        <v>3132</v>
      </c>
      <c r="D3793" s="1" t="s">
        <v>7049</v>
      </c>
      <c r="E3793" s="1" t="s">
        <v>39</v>
      </c>
      <c r="F3793" s="1" t="s">
        <v>42</v>
      </c>
      <c r="G3793" s="2">
        <v>44283</v>
      </c>
      <c r="H3793" s="3">
        <v>0.84166666666666667</v>
      </c>
      <c r="I3793">
        <v>36067037</v>
      </c>
      <c r="J3793">
        <v>1</v>
      </c>
      <c r="K3793" s="1" t="s">
        <v>3572</v>
      </c>
      <c r="L3793">
        <v>1</v>
      </c>
      <c r="M3793" s="4">
        <v>4.1348508898292486</v>
      </c>
      <c r="N3793" s="5">
        <v>10160.66</v>
      </c>
      <c r="O3793" s="5">
        <f>IF(March_21[[#This Row],[WIN_OSE]]=0,('Summary Sheet'!$O$1)-('Summary Sheet'!$O$1*2%),-'Summary Sheet'!$O$1*(March_21[[#This Row],[BSP]]-1))</f>
        <v>-6.2697017796584973</v>
      </c>
    </row>
    <row r="3794" spans="1:15" x14ac:dyDescent="0.25">
      <c r="A3794">
        <v>181168758</v>
      </c>
      <c r="B3794" s="1" t="s">
        <v>1277</v>
      </c>
      <c r="C3794" s="1" t="s">
        <v>3132</v>
      </c>
      <c r="D3794" s="1" t="s">
        <v>7049</v>
      </c>
      <c r="E3794" s="1" t="s">
        <v>17</v>
      </c>
      <c r="F3794" s="1" t="s">
        <v>42</v>
      </c>
      <c r="G3794" s="2">
        <v>44283</v>
      </c>
      <c r="H3794" s="3">
        <v>0.8520833333333333</v>
      </c>
      <c r="I3794">
        <v>36346725</v>
      </c>
      <c r="J3794">
        <v>6</v>
      </c>
      <c r="K3794" s="1" t="s">
        <v>98</v>
      </c>
      <c r="L3794">
        <v>1</v>
      </c>
      <c r="M3794" s="4">
        <v>1.62</v>
      </c>
      <c r="N3794" s="5">
        <v>34048.120000000003</v>
      </c>
      <c r="O3794" s="5">
        <f>IF(March_21[[#This Row],[WIN_OSE]]=0,('Summary Sheet'!$O$1)-('Summary Sheet'!$O$1*2%),-'Summary Sheet'!$O$1*(March_21[[#This Row],[BSP]]-1))</f>
        <v>-1.2400000000000002</v>
      </c>
    </row>
    <row r="3795" spans="1:15" x14ac:dyDescent="0.25">
      <c r="A3795">
        <v>181168760</v>
      </c>
      <c r="B3795" s="1" t="s">
        <v>1277</v>
      </c>
      <c r="C3795" s="1" t="s">
        <v>3132</v>
      </c>
      <c r="D3795" s="1" t="s">
        <v>7049</v>
      </c>
      <c r="E3795" s="1" t="s">
        <v>17</v>
      </c>
      <c r="F3795" s="1" t="s">
        <v>56</v>
      </c>
      <c r="G3795" s="2">
        <v>44283</v>
      </c>
      <c r="H3795" s="3">
        <v>0.86527777777777781</v>
      </c>
      <c r="I3795">
        <v>27237234</v>
      </c>
      <c r="J3795">
        <v>1</v>
      </c>
      <c r="K3795" s="1" t="s">
        <v>6490</v>
      </c>
      <c r="L3795">
        <v>0</v>
      </c>
      <c r="M3795" s="4">
        <v>2.7343402331309328</v>
      </c>
      <c r="N3795" s="5">
        <v>16932.32</v>
      </c>
      <c r="O3795" s="5">
        <f>IF(March_21[[#This Row],[WIN_OSE]]=0,('Summary Sheet'!$O$1)-('Summary Sheet'!$O$1*2%),-'Summary Sheet'!$O$1*(March_21[[#This Row],[BSP]]-1))</f>
        <v>1.96</v>
      </c>
    </row>
    <row r="3796" spans="1:15" x14ac:dyDescent="0.25">
      <c r="A3796">
        <v>181168762</v>
      </c>
      <c r="B3796" s="1" t="s">
        <v>1277</v>
      </c>
      <c r="C3796" s="1" t="s">
        <v>3132</v>
      </c>
      <c r="D3796" s="1" t="s">
        <v>7049</v>
      </c>
      <c r="E3796" s="1" t="s">
        <v>43</v>
      </c>
      <c r="F3796" s="1" t="s">
        <v>42</v>
      </c>
      <c r="G3796" s="2">
        <v>44283</v>
      </c>
      <c r="H3796" s="3">
        <v>0.87569444444444444</v>
      </c>
      <c r="I3796">
        <v>38271044</v>
      </c>
      <c r="J3796">
        <v>1</v>
      </c>
      <c r="K3796" s="1" t="s">
        <v>6025</v>
      </c>
      <c r="L3796">
        <v>0</v>
      </c>
      <c r="M3796" s="4">
        <v>2.7</v>
      </c>
      <c r="N3796" s="5">
        <v>15593.9</v>
      </c>
      <c r="O3796" s="5">
        <f>IF(March_21[[#This Row],[WIN_OSE]]=0,('Summary Sheet'!$O$1)-('Summary Sheet'!$O$1*2%),-'Summary Sheet'!$O$1*(March_21[[#This Row],[BSP]]-1))</f>
        <v>1.96</v>
      </c>
    </row>
    <row r="3797" spans="1:15" x14ac:dyDescent="0.25">
      <c r="A3797">
        <v>181168764</v>
      </c>
      <c r="B3797" s="1" t="s">
        <v>1277</v>
      </c>
      <c r="C3797" s="1" t="s">
        <v>3132</v>
      </c>
      <c r="D3797" s="1" t="s">
        <v>7049</v>
      </c>
      <c r="E3797" s="1" t="s">
        <v>47</v>
      </c>
      <c r="F3797" s="1" t="s">
        <v>42</v>
      </c>
      <c r="G3797" s="2">
        <v>44283</v>
      </c>
      <c r="H3797" s="3">
        <v>0.88611111111111107</v>
      </c>
      <c r="I3797">
        <v>35377453</v>
      </c>
      <c r="J3797">
        <v>5</v>
      </c>
      <c r="K3797" s="1" t="s">
        <v>533</v>
      </c>
      <c r="L3797">
        <v>0</v>
      </c>
      <c r="M3797" s="4">
        <v>3.44065391</v>
      </c>
      <c r="N3797" s="5">
        <v>11634.74</v>
      </c>
      <c r="O3797" s="5">
        <f>IF(March_21[[#This Row],[WIN_OSE]]=0,('Summary Sheet'!$O$1)-('Summary Sheet'!$O$1*2%),-'Summary Sheet'!$O$1*(March_21[[#This Row],[BSP]]-1))</f>
        <v>1.96</v>
      </c>
    </row>
    <row r="3798" spans="1:15" x14ac:dyDescent="0.25">
      <c r="A3798">
        <v>181168780</v>
      </c>
      <c r="B3798" s="1" t="s">
        <v>16</v>
      </c>
      <c r="C3798" s="1" t="s">
        <v>5302</v>
      </c>
      <c r="D3798" s="1" t="s">
        <v>7049</v>
      </c>
      <c r="E3798" s="1" t="s">
        <v>43</v>
      </c>
      <c r="F3798" s="1" t="s">
        <v>54</v>
      </c>
      <c r="G3798" s="2">
        <v>44283</v>
      </c>
      <c r="H3798" s="3">
        <v>0.75624999999999998</v>
      </c>
      <c r="I3798">
        <v>36468713</v>
      </c>
      <c r="J3798">
        <v>1</v>
      </c>
      <c r="K3798" s="1" t="s">
        <v>4426</v>
      </c>
      <c r="L3798">
        <v>2</v>
      </c>
      <c r="M3798" s="4">
        <v>3.1378166853372393</v>
      </c>
      <c r="N3798" s="5">
        <v>15372.12</v>
      </c>
      <c r="O3798" s="5">
        <f>IF(March_21[[#This Row],[WIN_OSE]]=0,('Summary Sheet'!$O$1)-('Summary Sheet'!$O$1*2%),-'Summary Sheet'!$O$1*(March_21[[#This Row],[BSP]]-1))</f>
        <v>-4.2756333706744787</v>
      </c>
    </row>
    <row r="3799" spans="1:15" x14ac:dyDescent="0.25">
      <c r="A3799">
        <v>181168782</v>
      </c>
      <c r="B3799" s="1" t="s">
        <v>16</v>
      </c>
      <c r="C3799" s="1" t="s">
        <v>5302</v>
      </c>
      <c r="D3799" s="1" t="s">
        <v>7049</v>
      </c>
      <c r="E3799" s="1" t="s">
        <v>48</v>
      </c>
      <c r="F3799" s="1" t="s">
        <v>54</v>
      </c>
      <c r="G3799" s="2">
        <v>44283</v>
      </c>
      <c r="H3799" s="3">
        <v>0.76944444444444449</v>
      </c>
      <c r="I3799">
        <v>37215309</v>
      </c>
      <c r="J3799">
        <v>6</v>
      </c>
      <c r="K3799" s="1" t="s">
        <v>5548</v>
      </c>
      <c r="L3799">
        <v>1</v>
      </c>
      <c r="M3799" s="4">
        <v>4.3</v>
      </c>
      <c r="N3799" s="5">
        <v>11003.3</v>
      </c>
      <c r="O3799" s="5">
        <f>IF(March_21[[#This Row],[WIN_OSE]]=0,('Summary Sheet'!$O$1)-('Summary Sheet'!$O$1*2%),-'Summary Sheet'!$O$1*(March_21[[#This Row],[BSP]]-1))</f>
        <v>-6.6</v>
      </c>
    </row>
    <row r="3800" spans="1:15" x14ac:dyDescent="0.25">
      <c r="A3800">
        <v>181168784</v>
      </c>
      <c r="B3800" s="1" t="s">
        <v>16</v>
      </c>
      <c r="C3800" s="1" t="s">
        <v>5302</v>
      </c>
      <c r="D3800" s="1" t="s">
        <v>7049</v>
      </c>
      <c r="E3800" s="1" t="s">
        <v>17</v>
      </c>
      <c r="F3800" s="1" t="s">
        <v>54</v>
      </c>
      <c r="G3800" s="2">
        <v>44283</v>
      </c>
      <c r="H3800" s="3">
        <v>0.77986111111111112</v>
      </c>
      <c r="I3800">
        <v>38356801</v>
      </c>
      <c r="J3800">
        <v>6</v>
      </c>
      <c r="K3800" s="1" t="s">
        <v>1378</v>
      </c>
      <c r="L3800">
        <v>0</v>
      </c>
      <c r="M3800" s="4">
        <v>3.05</v>
      </c>
      <c r="N3800" s="5">
        <v>17028.919999999998</v>
      </c>
      <c r="O3800" s="5">
        <f>IF(March_21[[#This Row],[WIN_OSE]]=0,('Summary Sheet'!$O$1)-('Summary Sheet'!$O$1*2%),-'Summary Sheet'!$O$1*(March_21[[#This Row],[BSP]]-1))</f>
        <v>1.96</v>
      </c>
    </row>
    <row r="3801" spans="1:15" x14ac:dyDescent="0.25">
      <c r="A3801">
        <v>181168786</v>
      </c>
      <c r="B3801" s="1" t="s">
        <v>16</v>
      </c>
      <c r="C3801" s="1" t="s">
        <v>5302</v>
      </c>
      <c r="D3801" s="1" t="s">
        <v>7049</v>
      </c>
      <c r="E3801" s="1" t="s">
        <v>17</v>
      </c>
      <c r="F3801" s="1" t="s">
        <v>46</v>
      </c>
      <c r="G3801" s="2">
        <v>44283</v>
      </c>
      <c r="H3801" s="3">
        <v>0.79027777777777775</v>
      </c>
      <c r="I3801">
        <v>29176499</v>
      </c>
      <c r="J3801">
        <v>3</v>
      </c>
      <c r="K3801" s="1" t="s">
        <v>6837</v>
      </c>
      <c r="L3801">
        <v>0</v>
      </c>
      <c r="M3801" s="4">
        <v>3.5607430883040609</v>
      </c>
      <c r="N3801" s="5">
        <v>13033.52</v>
      </c>
      <c r="O3801" s="5">
        <f>IF(March_21[[#This Row],[WIN_OSE]]=0,('Summary Sheet'!$O$1)-('Summary Sheet'!$O$1*2%),-'Summary Sheet'!$O$1*(March_21[[#This Row],[BSP]]-1))</f>
        <v>1.96</v>
      </c>
    </row>
    <row r="3802" spans="1:15" x14ac:dyDescent="0.25">
      <c r="A3802">
        <v>181168788</v>
      </c>
      <c r="B3802" s="1" t="s">
        <v>16</v>
      </c>
      <c r="C3802" s="1" t="s">
        <v>5302</v>
      </c>
      <c r="D3802" s="1" t="s">
        <v>7049</v>
      </c>
      <c r="E3802" s="1" t="s">
        <v>17</v>
      </c>
      <c r="F3802" s="1" t="s">
        <v>54</v>
      </c>
      <c r="G3802" s="2">
        <v>44283</v>
      </c>
      <c r="H3802" s="3">
        <v>0.8041666666666667</v>
      </c>
      <c r="I3802">
        <v>36414194</v>
      </c>
      <c r="J3802">
        <v>3</v>
      </c>
      <c r="K3802" s="1" t="s">
        <v>3710</v>
      </c>
      <c r="L3802">
        <v>0</v>
      </c>
      <c r="M3802" s="4">
        <v>2.0680925650000002</v>
      </c>
      <c r="N3802" s="5">
        <v>37396.120000000003</v>
      </c>
      <c r="O3802" s="5">
        <f>IF(March_21[[#This Row],[WIN_OSE]]=0,('Summary Sheet'!$O$1)-('Summary Sheet'!$O$1*2%),-'Summary Sheet'!$O$1*(March_21[[#This Row],[BSP]]-1))</f>
        <v>1.96</v>
      </c>
    </row>
    <row r="3803" spans="1:15" x14ac:dyDescent="0.25">
      <c r="A3803">
        <v>181168790</v>
      </c>
      <c r="B3803" s="1" t="s">
        <v>16</v>
      </c>
      <c r="C3803" s="1" t="s">
        <v>5302</v>
      </c>
      <c r="D3803" s="1" t="s">
        <v>7049</v>
      </c>
      <c r="E3803" s="1" t="s">
        <v>17</v>
      </c>
      <c r="F3803" s="1" t="s">
        <v>54</v>
      </c>
      <c r="G3803" s="2">
        <v>44283</v>
      </c>
      <c r="H3803" s="3">
        <v>0.81666666666666665</v>
      </c>
      <c r="I3803">
        <v>28727158</v>
      </c>
      <c r="J3803">
        <v>5</v>
      </c>
      <c r="K3803" s="1" t="s">
        <v>4572</v>
      </c>
      <c r="L3803">
        <v>0</v>
      </c>
      <c r="M3803" s="4">
        <v>1.684830005</v>
      </c>
      <c r="N3803" s="5">
        <v>51184.78</v>
      </c>
      <c r="O3803" s="5">
        <f>IF(March_21[[#This Row],[WIN_OSE]]=0,('Summary Sheet'!$O$1)-('Summary Sheet'!$O$1*2%),-'Summary Sheet'!$O$1*(March_21[[#This Row],[BSP]]-1))</f>
        <v>1.96</v>
      </c>
    </row>
    <row r="3804" spans="1:15" x14ac:dyDescent="0.25">
      <c r="A3804">
        <v>181168792</v>
      </c>
      <c r="B3804" s="1" t="s">
        <v>16</v>
      </c>
      <c r="C3804" s="1" t="s">
        <v>5302</v>
      </c>
      <c r="D3804" s="1" t="s">
        <v>7049</v>
      </c>
      <c r="E3804" s="1" t="s">
        <v>17</v>
      </c>
      <c r="F3804" s="1" t="s">
        <v>54</v>
      </c>
      <c r="G3804" s="2">
        <v>44283</v>
      </c>
      <c r="H3804" s="3">
        <v>0.8305555555555556</v>
      </c>
      <c r="I3804">
        <v>31498513</v>
      </c>
      <c r="J3804">
        <v>6</v>
      </c>
      <c r="K3804" s="1" t="s">
        <v>6235</v>
      </c>
      <c r="L3804">
        <v>0</v>
      </c>
      <c r="M3804" s="4">
        <v>4.461099374652985</v>
      </c>
      <c r="N3804" s="5">
        <v>8925.2199999999993</v>
      </c>
      <c r="O3804" s="5">
        <f>IF(March_21[[#This Row],[WIN_OSE]]=0,('Summary Sheet'!$O$1)-('Summary Sheet'!$O$1*2%),-'Summary Sheet'!$O$1*(March_21[[#This Row],[BSP]]-1))</f>
        <v>1.96</v>
      </c>
    </row>
    <row r="3805" spans="1:15" x14ac:dyDescent="0.25">
      <c r="A3805">
        <v>181168794</v>
      </c>
      <c r="B3805" s="1" t="s">
        <v>16</v>
      </c>
      <c r="C3805" s="1" t="s">
        <v>5302</v>
      </c>
      <c r="D3805" s="1" t="s">
        <v>7049</v>
      </c>
      <c r="E3805" s="1" t="s">
        <v>17</v>
      </c>
      <c r="F3805" s="1" t="s">
        <v>54</v>
      </c>
      <c r="G3805" s="2">
        <v>44283</v>
      </c>
      <c r="H3805" s="3">
        <v>0.84513888888888888</v>
      </c>
      <c r="I3805">
        <v>36048271</v>
      </c>
      <c r="J3805">
        <v>1</v>
      </c>
      <c r="K3805" s="1" t="s">
        <v>3158</v>
      </c>
      <c r="L3805">
        <v>1</v>
      </c>
      <c r="M3805" s="4">
        <v>1.4917412955010536</v>
      </c>
      <c r="N3805" s="5">
        <v>53460.22</v>
      </c>
      <c r="O3805" s="5">
        <f>IF(March_21[[#This Row],[WIN_OSE]]=0,('Summary Sheet'!$O$1)-('Summary Sheet'!$O$1*2%),-'Summary Sheet'!$O$1*(March_21[[#This Row],[BSP]]-1))</f>
        <v>-0.98348259100210722</v>
      </c>
    </row>
    <row r="3806" spans="1:15" x14ac:dyDescent="0.25">
      <c r="A3806">
        <v>181168796</v>
      </c>
      <c r="B3806" s="1" t="s">
        <v>16</v>
      </c>
      <c r="C3806" s="1" t="s">
        <v>5302</v>
      </c>
      <c r="D3806" s="1" t="s">
        <v>7049</v>
      </c>
      <c r="E3806" s="1" t="s">
        <v>17</v>
      </c>
      <c r="F3806" s="1" t="s">
        <v>54</v>
      </c>
      <c r="G3806" s="2">
        <v>44283</v>
      </c>
      <c r="H3806" s="3">
        <v>0.85972222222222228</v>
      </c>
      <c r="I3806">
        <v>25620638</v>
      </c>
      <c r="J3806">
        <v>6</v>
      </c>
      <c r="K3806" s="1" t="s">
        <v>6221</v>
      </c>
      <c r="L3806">
        <v>0</v>
      </c>
      <c r="M3806" s="4">
        <v>3.527798963</v>
      </c>
      <c r="N3806" s="5">
        <v>14003.32</v>
      </c>
      <c r="O3806" s="5">
        <f>IF(March_21[[#This Row],[WIN_OSE]]=0,('Summary Sheet'!$O$1)-('Summary Sheet'!$O$1*2%),-'Summary Sheet'!$O$1*(March_21[[#This Row],[BSP]]-1))</f>
        <v>1.96</v>
      </c>
    </row>
    <row r="3807" spans="1:15" x14ac:dyDescent="0.25">
      <c r="A3807">
        <v>181168798</v>
      </c>
      <c r="B3807" s="1" t="s">
        <v>16</v>
      </c>
      <c r="C3807" s="1" t="s">
        <v>5302</v>
      </c>
      <c r="D3807" s="1" t="s">
        <v>7049</v>
      </c>
      <c r="E3807" s="1" t="s">
        <v>17</v>
      </c>
      <c r="F3807" s="1" t="s">
        <v>18</v>
      </c>
      <c r="G3807" s="2">
        <v>44283</v>
      </c>
      <c r="H3807" s="3">
        <v>0.87083333333333335</v>
      </c>
      <c r="I3807">
        <v>29535824</v>
      </c>
      <c r="J3807">
        <v>4</v>
      </c>
      <c r="K3807" s="1" t="s">
        <v>6835</v>
      </c>
      <c r="L3807">
        <v>0</v>
      </c>
      <c r="M3807" s="4">
        <v>3.15</v>
      </c>
      <c r="N3807" s="5">
        <v>22057.119999999999</v>
      </c>
      <c r="O3807" s="5">
        <f>IF(March_21[[#This Row],[WIN_OSE]]=0,('Summary Sheet'!$O$1)-('Summary Sheet'!$O$1*2%),-'Summary Sheet'!$O$1*(March_21[[#This Row],[BSP]]-1))</f>
        <v>1.96</v>
      </c>
    </row>
    <row r="3808" spans="1:15" x14ac:dyDescent="0.25">
      <c r="A3808">
        <v>181168800</v>
      </c>
      <c r="B3808" s="1" t="s">
        <v>16</v>
      </c>
      <c r="C3808" s="1" t="s">
        <v>5302</v>
      </c>
      <c r="D3808" s="1" t="s">
        <v>7049</v>
      </c>
      <c r="E3808" s="1" t="s">
        <v>17</v>
      </c>
      <c r="F3808" s="1" t="s">
        <v>54</v>
      </c>
      <c r="G3808" s="2">
        <v>44283</v>
      </c>
      <c r="H3808" s="3">
        <v>0.8833333333333333</v>
      </c>
      <c r="I3808">
        <v>25183126</v>
      </c>
      <c r="J3808">
        <v>6</v>
      </c>
      <c r="K3808" s="1" t="s">
        <v>6558</v>
      </c>
      <c r="L3808">
        <v>0</v>
      </c>
      <c r="M3808" s="4">
        <v>3.2495898626523565</v>
      </c>
      <c r="N3808" s="5">
        <v>15590.9</v>
      </c>
      <c r="O3808" s="5">
        <f>IF(March_21[[#This Row],[WIN_OSE]]=0,('Summary Sheet'!$O$1)-('Summary Sheet'!$O$1*2%),-'Summary Sheet'!$O$1*(March_21[[#This Row],[BSP]]-1))</f>
        <v>1.96</v>
      </c>
    </row>
    <row r="3809" spans="1:15" x14ac:dyDescent="0.25">
      <c r="A3809">
        <v>181168802</v>
      </c>
      <c r="B3809" s="1" t="s">
        <v>16</v>
      </c>
      <c r="C3809" s="1" t="s">
        <v>5302</v>
      </c>
      <c r="D3809" s="1" t="s">
        <v>7049</v>
      </c>
      <c r="E3809" s="1" t="s">
        <v>17</v>
      </c>
      <c r="F3809" s="1" t="s">
        <v>54</v>
      </c>
      <c r="G3809" s="2">
        <v>44283</v>
      </c>
      <c r="H3809" s="3">
        <v>0.89444444444444449</v>
      </c>
      <c r="I3809">
        <v>27489857</v>
      </c>
      <c r="J3809">
        <v>2</v>
      </c>
      <c r="K3809" s="1" t="s">
        <v>4585</v>
      </c>
      <c r="L3809">
        <v>0</v>
      </c>
      <c r="M3809" s="4">
        <v>3.3</v>
      </c>
      <c r="N3809" s="5">
        <v>17847.72</v>
      </c>
      <c r="O3809" s="5">
        <f>IF(March_21[[#This Row],[WIN_OSE]]=0,('Summary Sheet'!$O$1)-('Summary Sheet'!$O$1*2%),-'Summary Sheet'!$O$1*(March_21[[#This Row],[BSP]]-1))</f>
        <v>1.96</v>
      </c>
    </row>
    <row r="3810" spans="1:15" x14ac:dyDescent="0.25">
      <c r="A3810">
        <v>181172649</v>
      </c>
      <c r="B3810" s="1" t="s">
        <v>16</v>
      </c>
      <c r="C3810" s="1" t="s">
        <v>3120</v>
      </c>
      <c r="D3810" s="1" t="s">
        <v>7049</v>
      </c>
      <c r="E3810" s="1" t="s">
        <v>24</v>
      </c>
      <c r="F3810" s="1" t="s">
        <v>31</v>
      </c>
      <c r="G3810" s="2">
        <v>44283</v>
      </c>
      <c r="H3810" s="3">
        <v>0.76180555555555551</v>
      </c>
      <c r="I3810">
        <v>36414584</v>
      </c>
      <c r="J3810">
        <v>1</v>
      </c>
      <c r="K3810" s="1" t="s">
        <v>5515</v>
      </c>
      <c r="L3810">
        <v>0</v>
      </c>
      <c r="M3810" s="4">
        <v>2.7149716844272191</v>
      </c>
      <c r="N3810" s="5">
        <v>16566.259999999998</v>
      </c>
      <c r="O3810" s="5">
        <f>IF(March_21[[#This Row],[WIN_OSE]]=0,('Summary Sheet'!$O$1)-('Summary Sheet'!$O$1*2%),-'Summary Sheet'!$O$1*(March_21[[#This Row],[BSP]]-1))</f>
        <v>1.96</v>
      </c>
    </row>
    <row r="3811" spans="1:15" x14ac:dyDescent="0.25">
      <c r="A3811">
        <v>181172652</v>
      </c>
      <c r="B3811" s="1" t="s">
        <v>16</v>
      </c>
      <c r="C3811" s="1" t="s">
        <v>3120</v>
      </c>
      <c r="D3811" s="1" t="s">
        <v>7049</v>
      </c>
      <c r="E3811" s="1" t="s">
        <v>39</v>
      </c>
      <c r="F3811" s="1" t="s">
        <v>31</v>
      </c>
      <c r="G3811" s="2">
        <v>44283</v>
      </c>
      <c r="H3811" s="3">
        <v>0.7729166666666667</v>
      </c>
      <c r="I3811">
        <v>36234145</v>
      </c>
      <c r="J3811">
        <v>4</v>
      </c>
      <c r="K3811" s="1" t="s">
        <v>3258</v>
      </c>
      <c r="L3811">
        <v>1</v>
      </c>
      <c r="M3811" s="4">
        <v>3.3379653618427252</v>
      </c>
      <c r="N3811" s="5">
        <v>12653.52</v>
      </c>
      <c r="O3811" s="5">
        <f>IF(March_21[[#This Row],[WIN_OSE]]=0,('Summary Sheet'!$O$1)-('Summary Sheet'!$O$1*2%),-'Summary Sheet'!$O$1*(March_21[[#This Row],[BSP]]-1))</f>
        <v>-4.6759307236854504</v>
      </c>
    </row>
    <row r="3812" spans="1:15" x14ac:dyDescent="0.25">
      <c r="A3812">
        <v>181172654</v>
      </c>
      <c r="B3812" s="1" t="s">
        <v>16</v>
      </c>
      <c r="C3812" s="1" t="s">
        <v>3120</v>
      </c>
      <c r="D3812" s="1" t="s">
        <v>7049</v>
      </c>
      <c r="E3812" s="1" t="s">
        <v>30</v>
      </c>
      <c r="F3812" s="1" t="s">
        <v>31</v>
      </c>
      <c r="G3812" s="2">
        <v>44283</v>
      </c>
      <c r="H3812" s="3">
        <v>0.78333333333333333</v>
      </c>
      <c r="I3812">
        <v>38548203</v>
      </c>
      <c r="J3812">
        <v>6</v>
      </c>
      <c r="K3812" s="1" t="s">
        <v>6078</v>
      </c>
      <c r="L3812">
        <v>0</v>
      </c>
      <c r="M3812" s="4">
        <v>4.2289118697425057</v>
      </c>
      <c r="N3812" s="5">
        <v>11170.08</v>
      </c>
      <c r="O3812" s="5">
        <f>IF(March_21[[#This Row],[WIN_OSE]]=0,('Summary Sheet'!$O$1)-('Summary Sheet'!$O$1*2%),-'Summary Sheet'!$O$1*(March_21[[#This Row],[BSP]]-1))</f>
        <v>1.96</v>
      </c>
    </row>
    <row r="3813" spans="1:15" x14ac:dyDescent="0.25">
      <c r="A3813">
        <v>181172656</v>
      </c>
      <c r="B3813" s="1" t="s">
        <v>16</v>
      </c>
      <c r="C3813" s="1" t="s">
        <v>3120</v>
      </c>
      <c r="D3813" s="1" t="s">
        <v>7049</v>
      </c>
      <c r="E3813" s="1" t="s">
        <v>24</v>
      </c>
      <c r="F3813" s="1" t="s">
        <v>31</v>
      </c>
      <c r="G3813" s="2">
        <v>44283</v>
      </c>
      <c r="H3813" s="3">
        <v>0.79652777777777772</v>
      </c>
      <c r="I3813">
        <v>29639172</v>
      </c>
      <c r="J3813">
        <v>1</v>
      </c>
      <c r="K3813" s="1" t="s">
        <v>6105</v>
      </c>
      <c r="L3813">
        <v>0</v>
      </c>
      <c r="M3813" s="4">
        <v>3.0358217760000001</v>
      </c>
      <c r="N3813" s="5">
        <v>16949.66</v>
      </c>
      <c r="O3813" s="5">
        <f>IF(March_21[[#This Row],[WIN_OSE]]=0,('Summary Sheet'!$O$1)-('Summary Sheet'!$O$1*2%),-'Summary Sheet'!$O$1*(March_21[[#This Row],[BSP]]-1))</f>
        <v>1.96</v>
      </c>
    </row>
    <row r="3814" spans="1:15" x14ac:dyDescent="0.25">
      <c r="A3814">
        <v>181172658</v>
      </c>
      <c r="B3814" s="1" t="s">
        <v>16</v>
      </c>
      <c r="C3814" s="1" t="s">
        <v>3120</v>
      </c>
      <c r="D3814" s="1" t="s">
        <v>7049</v>
      </c>
      <c r="E3814" s="1" t="s">
        <v>60</v>
      </c>
      <c r="F3814" s="1" t="s">
        <v>290</v>
      </c>
      <c r="G3814" s="2">
        <v>44283</v>
      </c>
      <c r="H3814" s="3">
        <v>0.80833333333333335</v>
      </c>
      <c r="I3814">
        <v>28741449</v>
      </c>
      <c r="J3814">
        <v>1</v>
      </c>
      <c r="K3814" s="1" t="s">
        <v>215</v>
      </c>
      <c r="L3814">
        <v>1</v>
      </c>
      <c r="M3814" s="4">
        <v>2.3326597429999998</v>
      </c>
      <c r="N3814" s="5">
        <v>24160.9</v>
      </c>
      <c r="O3814" s="5">
        <f>IF(March_21[[#This Row],[WIN_OSE]]=0,('Summary Sheet'!$O$1)-('Summary Sheet'!$O$1*2%),-'Summary Sheet'!$O$1*(March_21[[#This Row],[BSP]]-1))</f>
        <v>-2.6653194859999996</v>
      </c>
    </row>
    <row r="3815" spans="1:15" x14ac:dyDescent="0.25">
      <c r="A3815">
        <v>181172660</v>
      </c>
      <c r="B3815" s="1" t="s">
        <v>16</v>
      </c>
      <c r="C3815" s="1" t="s">
        <v>3120</v>
      </c>
      <c r="D3815" s="1" t="s">
        <v>7049</v>
      </c>
      <c r="E3815" s="1" t="s">
        <v>41</v>
      </c>
      <c r="F3815" s="1" t="s">
        <v>31</v>
      </c>
      <c r="G3815" s="2">
        <v>44283</v>
      </c>
      <c r="H3815" s="3">
        <v>0.82222222222222219</v>
      </c>
      <c r="I3815">
        <v>28175071</v>
      </c>
      <c r="J3815">
        <v>6</v>
      </c>
      <c r="K3815" s="1" t="s">
        <v>5356</v>
      </c>
      <c r="L3815">
        <v>0</v>
      </c>
      <c r="M3815" s="4">
        <v>3.0278129028680993</v>
      </c>
      <c r="N3815" s="5">
        <v>13720.42</v>
      </c>
      <c r="O3815" s="5">
        <f>IF(March_21[[#This Row],[WIN_OSE]]=0,('Summary Sheet'!$O$1)-('Summary Sheet'!$O$1*2%),-'Summary Sheet'!$O$1*(March_21[[#This Row],[BSP]]-1))</f>
        <v>1.96</v>
      </c>
    </row>
    <row r="3816" spans="1:15" x14ac:dyDescent="0.25">
      <c r="A3816">
        <v>181172662</v>
      </c>
      <c r="B3816" s="1" t="s">
        <v>16</v>
      </c>
      <c r="C3816" s="1" t="s">
        <v>3120</v>
      </c>
      <c r="D3816" s="1" t="s">
        <v>7049</v>
      </c>
      <c r="E3816" s="1" t="s">
        <v>43</v>
      </c>
      <c r="F3816" s="1" t="s">
        <v>31</v>
      </c>
      <c r="G3816" s="2">
        <v>44283</v>
      </c>
      <c r="H3816" s="3">
        <v>0.8354166666666667</v>
      </c>
      <c r="I3816">
        <v>38315358</v>
      </c>
      <c r="J3816">
        <v>6</v>
      </c>
      <c r="K3816" s="1" t="s">
        <v>1385</v>
      </c>
      <c r="L3816">
        <v>0</v>
      </c>
      <c r="M3816" s="4">
        <v>2.2939994241079695</v>
      </c>
      <c r="N3816" s="5">
        <v>26099.84</v>
      </c>
      <c r="O3816" s="5">
        <f>IF(March_21[[#This Row],[WIN_OSE]]=0,('Summary Sheet'!$O$1)-('Summary Sheet'!$O$1*2%),-'Summary Sheet'!$O$1*(March_21[[#This Row],[BSP]]-1))</f>
        <v>1.96</v>
      </c>
    </row>
    <row r="3817" spans="1:15" x14ac:dyDescent="0.25">
      <c r="A3817">
        <v>181172664</v>
      </c>
      <c r="B3817" s="1" t="s">
        <v>16</v>
      </c>
      <c r="C3817" s="1" t="s">
        <v>3120</v>
      </c>
      <c r="D3817" s="1" t="s">
        <v>7049</v>
      </c>
      <c r="E3817" s="1" t="s">
        <v>20</v>
      </c>
      <c r="F3817" s="1" t="s">
        <v>31</v>
      </c>
      <c r="G3817" s="2">
        <v>44283</v>
      </c>
      <c r="H3817" s="3">
        <v>0.84930555555555554</v>
      </c>
      <c r="I3817">
        <v>28741431</v>
      </c>
      <c r="J3817">
        <v>1</v>
      </c>
      <c r="K3817" s="1" t="s">
        <v>3845</v>
      </c>
      <c r="L3817">
        <v>1</v>
      </c>
      <c r="M3817" s="4">
        <v>3.155837045677182</v>
      </c>
      <c r="N3817" s="5">
        <v>15196.62</v>
      </c>
      <c r="O3817" s="5">
        <f>IF(March_21[[#This Row],[WIN_OSE]]=0,('Summary Sheet'!$O$1)-('Summary Sheet'!$O$1*2%),-'Summary Sheet'!$O$1*(March_21[[#This Row],[BSP]]-1))</f>
        <v>-4.3116740913543641</v>
      </c>
    </row>
    <row r="3818" spans="1:15" x14ac:dyDescent="0.25">
      <c r="A3818">
        <v>181172666</v>
      </c>
      <c r="B3818" s="1" t="s">
        <v>16</v>
      </c>
      <c r="C3818" s="1" t="s">
        <v>3120</v>
      </c>
      <c r="D3818" s="1" t="s">
        <v>7049</v>
      </c>
      <c r="E3818" s="1" t="s">
        <v>47</v>
      </c>
      <c r="F3818" s="1" t="s">
        <v>31</v>
      </c>
      <c r="G3818" s="2">
        <v>44283</v>
      </c>
      <c r="H3818" s="3">
        <v>0.86319444444444449</v>
      </c>
      <c r="I3818">
        <v>38519901</v>
      </c>
      <c r="J3818">
        <v>1</v>
      </c>
      <c r="K3818" s="1" t="s">
        <v>5098</v>
      </c>
      <c r="L3818">
        <v>0</v>
      </c>
      <c r="M3818" s="4">
        <v>3.35</v>
      </c>
      <c r="N3818" s="5">
        <v>13507.24</v>
      </c>
      <c r="O3818" s="5">
        <f>IF(March_21[[#This Row],[WIN_OSE]]=0,('Summary Sheet'!$O$1)-('Summary Sheet'!$O$1*2%),-'Summary Sheet'!$O$1*(March_21[[#This Row],[BSP]]-1))</f>
        <v>1.96</v>
      </c>
    </row>
    <row r="3819" spans="1:15" x14ac:dyDescent="0.25">
      <c r="A3819">
        <v>181172668</v>
      </c>
      <c r="B3819" s="1" t="s">
        <v>16</v>
      </c>
      <c r="C3819" s="1" t="s">
        <v>3120</v>
      </c>
      <c r="D3819" s="1" t="s">
        <v>7049</v>
      </c>
      <c r="E3819" s="1" t="s">
        <v>289</v>
      </c>
      <c r="F3819" s="1" t="s">
        <v>290</v>
      </c>
      <c r="G3819" s="2">
        <v>44283</v>
      </c>
      <c r="H3819" s="3">
        <v>0.87638888888888888</v>
      </c>
      <c r="I3819">
        <v>25714157</v>
      </c>
      <c r="J3819">
        <v>5</v>
      </c>
      <c r="K3819" s="1" t="s">
        <v>6771</v>
      </c>
      <c r="L3819">
        <v>1</v>
      </c>
      <c r="M3819" s="4">
        <v>2.1790864929999998</v>
      </c>
      <c r="N3819" s="5">
        <v>16432.18</v>
      </c>
      <c r="O3819" s="5">
        <f>IF(March_21[[#This Row],[WIN_OSE]]=0,('Summary Sheet'!$O$1)-('Summary Sheet'!$O$1*2%),-'Summary Sheet'!$O$1*(March_21[[#This Row],[BSP]]-1))</f>
        <v>-2.3581729859999996</v>
      </c>
    </row>
    <row r="3820" spans="1:15" x14ac:dyDescent="0.25">
      <c r="A3820">
        <v>181172670</v>
      </c>
      <c r="B3820" s="1" t="s">
        <v>16</v>
      </c>
      <c r="C3820" s="1" t="s">
        <v>3120</v>
      </c>
      <c r="D3820" s="1" t="s">
        <v>7049</v>
      </c>
      <c r="E3820" s="1" t="s">
        <v>32</v>
      </c>
      <c r="F3820" s="1" t="s">
        <v>31</v>
      </c>
      <c r="G3820" s="2">
        <v>44283</v>
      </c>
      <c r="H3820" s="3">
        <v>0.88749999999999996</v>
      </c>
      <c r="I3820">
        <v>27556996</v>
      </c>
      <c r="J3820">
        <v>6</v>
      </c>
      <c r="K3820" s="1" t="s">
        <v>4205</v>
      </c>
      <c r="L3820">
        <v>0</v>
      </c>
      <c r="M3820" s="4">
        <v>3.2655991213266131</v>
      </c>
      <c r="N3820" s="5">
        <v>7792.98</v>
      </c>
      <c r="O3820" s="5">
        <f>IF(March_21[[#This Row],[WIN_OSE]]=0,('Summary Sheet'!$O$1)-('Summary Sheet'!$O$1*2%),-'Summary Sheet'!$O$1*(March_21[[#This Row],[BSP]]-1))</f>
        <v>1.96</v>
      </c>
    </row>
    <row r="3821" spans="1:15" x14ac:dyDescent="0.25">
      <c r="A3821">
        <v>181182174</v>
      </c>
      <c r="B3821" s="1" t="s">
        <v>19</v>
      </c>
      <c r="C3821" s="1" t="s">
        <v>3137</v>
      </c>
      <c r="D3821" s="1" t="s">
        <v>7049</v>
      </c>
      <c r="E3821" s="1" t="s">
        <v>43</v>
      </c>
      <c r="F3821" s="1" t="s">
        <v>35</v>
      </c>
      <c r="G3821" s="2">
        <v>44283</v>
      </c>
      <c r="H3821" s="3">
        <v>0.46736111111111112</v>
      </c>
      <c r="I3821">
        <v>38451904</v>
      </c>
      <c r="J3821">
        <v>6</v>
      </c>
      <c r="K3821" s="1" t="s">
        <v>5888</v>
      </c>
      <c r="L3821">
        <v>1</v>
      </c>
      <c r="M3821" s="4">
        <v>3.0678777781387891</v>
      </c>
      <c r="N3821" s="5">
        <v>7564.18</v>
      </c>
      <c r="O3821" s="5">
        <f>IF(March_21[[#This Row],[WIN_OSE]]=0,('Summary Sheet'!$O$1)-('Summary Sheet'!$O$1*2%),-'Summary Sheet'!$O$1*(March_21[[#This Row],[BSP]]-1))</f>
        <v>-4.1357555562775783</v>
      </c>
    </row>
    <row r="3822" spans="1:15" x14ac:dyDescent="0.25">
      <c r="A3822">
        <v>181182176</v>
      </c>
      <c r="B3822" s="1" t="s">
        <v>19</v>
      </c>
      <c r="C3822" s="1" t="s">
        <v>3137</v>
      </c>
      <c r="D3822" s="1" t="s">
        <v>7049</v>
      </c>
      <c r="E3822" s="1" t="s">
        <v>32</v>
      </c>
      <c r="F3822" s="1" t="s">
        <v>35</v>
      </c>
      <c r="G3822" s="2">
        <v>44283</v>
      </c>
      <c r="H3822" s="3">
        <v>0.4777777777777778</v>
      </c>
      <c r="I3822">
        <v>21987720</v>
      </c>
      <c r="J3822">
        <v>2</v>
      </c>
      <c r="K3822" s="1" t="s">
        <v>3314</v>
      </c>
      <c r="L3822">
        <v>0</v>
      </c>
      <c r="M3822" s="4">
        <v>3.8903798226540673</v>
      </c>
      <c r="N3822" s="5">
        <v>9499.7999999999993</v>
      </c>
      <c r="O3822" s="5">
        <f>IF(March_21[[#This Row],[WIN_OSE]]=0,('Summary Sheet'!$O$1)-('Summary Sheet'!$O$1*2%),-'Summary Sheet'!$O$1*(March_21[[#This Row],[BSP]]-1))</f>
        <v>1.96</v>
      </c>
    </row>
    <row r="3823" spans="1:15" x14ac:dyDescent="0.25">
      <c r="A3823">
        <v>181182178</v>
      </c>
      <c r="B3823" s="1" t="s">
        <v>19</v>
      </c>
      <c r="C3823" s="1" t="s">
        <v>3137</v>
      </c>
      <c r="D3823" s="1" t="s">
        <v>7049</v>
      </c>
      <c r="E3823" s="1" t="s">
        <v>48</v>
      </c>
      <c r="F3823" s="1" t="s">
        <v>62</v>
      </c>
      <c r="G3823" s="2">
        <v>44283</v>
      </c>
      <c r="H3823" s="3">
        <v>0.48819444444444443</v>
      </c>
      <c r="I3823">
        <v>38951833</v>
      </c>
      <c r="J3823">
        <v>2</v>
      </c>
      <c r="K3823" s="1" t="s">
        <v>3170</v>
      </c>
      <c r="L3823">
        <v>0</v>
      </c>
      <c r="M3823" s="4">
        <v>3.85</v>
      </c>
      <c r="N3823" s="5">
        <v>6291.74</v>
      </c>
      <c r="O3823" s="5">
        <f>IF(March_21[[#This Row],[WIN_OSE]]=0,('Summary Sheet'!$O$1)-('Summary Sheet'!$O$1*2%),-'Summary Sheet'!$O$1*(March_21[[#This Row],[BSP]]-1))</f>
        <v>1.96</v>
      </c>
    </row>
    <row r="3824" spans="1:15" x14ac:dyDescent="0.25">
      <c r="A3824">
        <v>181182180</v>
      </c>
      <c r="B3824" s="1" t="s">
        <v>19</v>
      </c>
      <c r="C3824" s="1" t="s">
        <v>3137</v>
      </c>
      <c r="D3824" s="1" t="s">
        <v>7049</v>
      </c>
      <c r="E3824" s="1" t="s">
        <v>27</v>
      </c>
      <c r="F3824" s="1" t="s">
        <v>62</v>
      </c>
      <c r="G3824" s="2">
        <v>44283</v>
      </c>
      <c r="H3824" s="3">
        <v>0.49861111111111112</v>
      </c>
      <c r="I3824">
        <v>36439136</v>
      </c>
      <c r="J3824">
        <v>6</v>
      </c>
      <c r="K3824" s="1" t="s">
        <v>6707</v>
      </c>
      <c r="L3824">
        <v>0</v>
      </c>
      <c r="M3824" s="4">
        <v>3.2</v>
      </c>
      <c r="N3824" s="5">
        <v>9863.7199999999993</v>
      </c>
      <c r="O3824" s="5">
        <f>IF(March_21[[#This Row],[WIN_OSE]]=0,('Summary Sheet'!$O$1)-('Summary Sheet'!$O$1*2%),-'Summary Sheet'!$O$1*(March_21[[#This Row],[BSP]]-1))</f>
        <v>1.96</v>
      </c>
    </row>
    <row r="3825" spans="1:15" x14ac:dyDescent="0.25">
      <c r="A3825">
        <v>181182182</v>
      </c>
      <c r="B3825" s="1" t="s">
        <v>19</v>
      </c>
      <c r="C3825" s="1" t="s">
        <v>3137</v>
      </c>
      <c r="D3825" s="1" t="s">
        <v>7049</v>
      </c>
      <c r="E3825" s="1" t="s">
        <v>47</v>
      </c>
      <c r="F3825" s="1" t="s">
        <v>35</v>
      </c>
      <c r="G3825" s="2">
        <v>44283</v>
      </c>
      <c r="H3825" s="3">
        <v>0.50902777777777775</v>
      </c>
      <c r="I3825">
        <v>38842813</v>
      </c>
      <c r="J3825">
        <v>2</v>
      </c>
      <c r="K3825" s="1" t="s">
        <v>6883</v>
      </c>
      <c r="L3825">
        <v>1</v>
      </c>
      <c r="M3825" s="4">
        <v>2.9818370161070105</v>
      </c>
      <c r="N3825" s="5">
        <v>10957.76</v>
      </c>
      <c r="O3825" s="5">
        <f>IF(March_21[[#This Row],[WIN_OSE]]=0,('Summary Sheet'!$O$1)-('Summary Sheet'!$O$1*2%),-'Summary Sheet'!$O$1*(March_21[[#This Row],[BSP]]-1))</f>
        <v>-3.9636740322140209</v>
      </c>
    </row>
    <row r="3826" spans="1:15" x14ac:dyDescent="0.25">
      <c r="A3826">
        <v>181182184</v>
      </c>
      <c r="B3826" s="1" t="s">
        <v>19</v>
      </c>
      <c r="C3826" s="1" t="s">
        <v>3137</v>
      </c>
      <c r="D3826" s="1" t="s">
        <v>7049</v>
      </c>
      <c r="E3826" s="1" t="s">
        <v>41</v>
      </c>
      <c r="F3826" s="1" t="s">
        <v>35</v>
      </c>
      <c r="G3826" s="2">
        <v>44283</v>
      </c>
      <c r="H3826" s="3">
        <v>0.51944444444444449</v>
      </c>
      <c r="I3826">
        <v>38794712</v>
      </c>
      <c r="J3826">
        <v>1</v>
      </c>
      <c r="K3826" s="1" t="s">
        <v>5631</v>
      </c>
      <c r="L3826">
        <v>0</v>
      </c>
      <c r="M3826" s="4">
        <v>2.9383743032850362</v>
      </c>
      <c r="N3826" s="5">
        <v>15645.46</v>
      </c>
      <c r="O3826" s="5">
        <f>IF(March_21[[#This Row],[WIN_OSE]]=0,('Summary Sheet'!$O$1)-('Summary Sheet'!$O$1*2%),-'Summary Sheet'!$O$1*(March_21[[#This Row],[BSP]]-1))</f>
        <v>1.96</v>
      </c>
    </row>
    <row r="3827" spans="1:15" x14ac:dyDescent="0.25">
      <c r="A3827">
        <v>181182186</v>
      </c>
      <c r="B3827" s="1" t="s">
        <v>19</v>
      </c>
      <c r="C3827" s="1" t="s">
        <v>3137</v>
      </c>
      <c r="D3827" s="1" t="s">
        <v>7049</v>
      </c>
      <c r="E3827" s="1" t="s">
        <v>32</v>
      </c>
      <c r="F3827" s="1" t="s">
        <v>35</v>
      </c>
      <c r="G3827" s="2">
        <v>44283</v>
      </c>
      <c r="H3827" s="3">
        <v>0.52986111111111112</v>
      </c>
      <c r="I3827">
        <v>37444411</v>
      </c>
      <c r="J3827">
        <v>4</v>
      </c>
      <c r="K3827" s="1" t="s">
        <v>727</v>
      </c>
      <c r="L3827">
        <v>0</v>
      </c>
      <c r="M3827" s="4">
        <v>4.4000000000000004</v>
      </c>
      <c r="N3827" s="5">
        <v>8073.52</v>
      </c>
      <c r="O3827" s="5">
        <f>IF(March_21[[#This Row],[WIN_OSE]]=0,('Summary Sheet'!$O$1)-('Summary Sheet'!$O$1*2%),-'Summary Sheet'!$O$1*(March_21[[#This Row],[BSP]]-1))</f>
        <v>1.96</v>
      </c>
    </row>
    <row r="3828" spans="1:15" x14ac:dyDescent="0.25">
      <c r="A3828">
        <v>181182188</v>
      </c>
      <c r="B3828" s="1" t="s">
        <v>19</v>
      </c>
      <c r="C3828" s="1" t="s">
        <v>3137</v>
      </c>
      <c r="D3828" s="1" t="s">
        <v>7049</v>
      </c>
      <c r="E3828" s="1" t="s">
        <v>24</v>
      </c>
      <c r="F3828" s="1" t="s">
        <v>35</v>
      </c>
      <c r="G3828" s="2">
        <v>44283</v>
      </c>
      <c r="H3828" s="3">
        <v>0.54027777777777775</v>
      </c>
      <c r="I3828">
        <v>27916046</v>
      </c>
      <c r="J3828">
        <v>5</v>
      </c>
      <c r="K3828" s="1" t="s">
        <v>515</v>
      </c>
      <c r="L3828">
        <v>0</v>
      </c>
      <c r="M3828" s="4">
        <v>3.600587605393776</v>
      </c>
      <c r="N3828" s="5">
        <v>8456.2000000000007</v>
      </c>
      <c r="O3828" s="5">
        <f>IF(March_21[[#This Row],[WIN_OSE]]=0,('Summary Sheet'!$O$1)-('Summary Sheet'!$O$1*2%),-'Summary Sheet'!$O$1*(March_21[[#This Row],[BSP]]-1))</f>
        <v>1.96</v>
      </c>
    </row>
    <row r="3829" spans="1:15" x14ac:dyDescent="0.25">
      <c r="A3829">
        <v>181182190</v>
      </c>
      <c r="B3829" s="1" t="s">
        <v>19</v>
      </c>
      <c r="C3829" s="1" t="s">
        <v>3137</v>
      </c>
      <c r="D3829" s="1" t="s">
        <v>7049</v>
      </c>
      <c r="E3829" s="1" t="s">
        <v>47</v>
      </c>
      <c r="F3829" s="1" t="s">
        <v>35</v>
      </c>
      <c r="G3829" s="2">
        <v>44283</v>
      </c>
      <c r="H3829" s="3">
        <v>0.55069444444444449</v>
      </c>
      <c r="I3829">
        <v>27093638</v>
      </c>
      <c r="J3829">
        <v>1</v>
      </c>
      <c r="K3829" s="1" t="s">
        <v>5621</v>
      </c>
      <c r="L3829">
        <v>0</v>
      </c>
      <c r="M3829" s="4">
        <v>3.9586654815992137</v>
      </c>
      <c r="N3829" s="5">
        <v>5578.66</v>
      </c>
      <c r="O3829" s="5">
        <f>IF(March_21[[#This Row],[WIN_OSE]]=0,('Summary Sheet'!$O$1)-('Summary Sheet'!$O$1*2%),-'Summary Sheet'!$O$1*(March_21[[#This Row],[BSP]]-1))</f>
        <v>1.96</v>
      </c>
    </row>
    <row r="3830" spans="1:15" x14ac:dyDescent="0.25">
      <c r="A3830">
        <v>181182192</v>
      </c>
      <c r="B3830" s="1" t="s">
        <v>19</v>
      </c>
      <c r="C3830" s="1" t="s">
        <v>3137</v>
      </c>
      <c r="D3830" s="1" t="s">
        <v>7049</v>
      </c>
      <c r="E3830" s="1" t="s">
        <v>39</v>
      </c>
      <c r="F3830" s="1" t="s">
        <v>35</v>
      </c>
      <c r="G3830" s="2">
        <v>44283</v>
      </c>
      <c r="H3830" s="3">
        <v>0.56111111111111112</v>
      </c>
      <c r="I3830">
        <v>26753337</v>
      </c>
      <c r="J3830">
        <v>1</v>
      </c>
      <c r="K3830" s="1" t="s">
        <v>5618</v>
      </c>
      <c r="L3830">
        <v>0</v>
      </c>
      <c r="M3830" s="4">
        <v>4.0872663335557622</v>
      </c>
      <c r="N3830" s="5">
        <v>7276.2</v>
      </c>
      <c r="O3830" s="5">
        <f>IF(March_21[[#This Row],[WIN_OSE]]=0,('Summary Sheet'!$O$1)-('Summary Sheet'!$O$1*2%),-'Summary Sheet'!$O$1*(March_21[[#This Row],[BSP]]-1))</f>
        <v>1.96</v>
      </c>
    </row>
    <row r="3831" spans="1:15" x14ac:dyDescent="0.25">
      <c r="A3831">
        <v>181182194</v>
      </c>
      <c r="B3831" s="1" t="s">
        <v>19</v>
      </c>
      <c r="C3831" s="1" t="s">
        <v>3137</v>
      </c>
      <c r="D3831" s="1" t="s">
        <v>7049</v>
      </c>
      <c r="E3831" s="1" t="s">
        <v>43</v>
      </c>
      <c r="F3831" s="1" t="s">
        <v>35</v>
      </c>
      <c r="G3831" s="2">
        <v>44283</v>
      </c>
      <c r="H3831" s="3">
        <v>0.57222222222222219</v>
      </c>
      <c r="I3831">
        <v>25514277</v>
      </c>
      <c r="J3831">
        <v>3</v>
      </c>
      <c r="K3831" s="1" t="s">
        <v>1167</v>
      </c>
      <c r="L3831">
        <v>0</v>
      </c>
      <c r="M3831" s="4">
        <v>3.4827270192318247</v>
      </c>
      <c r="N3831" s="5">
        <v>8191.52</v>
      </c>
      <c r="O3831" s="5">
        <f>IF(March_21[[#This Row],[WIN_OSE]]=0,('Summary Sheet'!$O$1)-('Summary Sheet'!$O$1*2%),-'Summary Sheet'!$O$1*(March_21[[#This Row],[BSP]]-1))</f>
        <v>1.96</v>
      </c>
    </row>
    <row r="3832" spans="1:15" x14ac:dyDescent="0.25">
      <c r="A3832">
        <v>181182196</v>
      </c>
      <c r="B3832" s="1" t="s">
        <v>19</v>
      </c>
      <c r="C3832" s="1" t="s">
        <v>3137</v>
      </c>
      <c r="D3832" s="1" t="s">
        <v>7049</v>
      </c>
      <c r="E3832" s="1" t="s">
        <v>41</v>
      </c>
      <c r="F3832" s="1" t="s">
        <v>35</v>
      </c>
      <c r="G3832" s="2">
        <v>44283</v>
      </c>
      <c r="H3832" s="3">
        <v>0.58263888888888893</v>
      </c>
      <c r="I3832">
        <v>37307081</v>
      </c>
      <c r="J3832">
        <v>3</v>
      </c>
      <c r="K3832" s="1" t="s">
        <v>6446</v>
      </c>
      <c r="L3832">
        <v>0</v>
      </c>
      <c r="M3832" s="4">
        <v>3.6114939254887624</v>
      </c>
      <c r="N3832" s="5">
        <v>3871.98</v>
      </c>
      <c r="O3832" s="5">
        <f>IF(March_21[[#This Row],[WIN_OSE]]=0,('Summary Sheet'!$O$1)-('Summary Sheet'!$O$1*2%),-'Summary Sheet'!$O$1*(March_21[[#This Row],[BSP]]-1))</f>
        <v>1.96</v>
      </c>
    </row>
    <row r="3833" spans="1:15" x14ac:dyDescent="0.25">
      <c r="A3833">
        <v>181227760</v>
      </c>
      <c r="B3833" s="1" t="s">
        <v>19</v>
      </c>
      <c r="C3833" s="1" t="s">
        <v>3135</v>
      </c>
      <c r="D3833" s="1" t="s">
        <v>7050</v>
      </c>
      <c r="E3833" s="1" t="s">
        <v>75</v>
      </c>
      <c r="F3833" s="1" t="s">
        <v>50</v>
      </c>
      <c r="G3833" s="2">
        <v>44284</v>
      </c>
      <c r="H3833" s="3">
        <v>0.46250000000000002</v>
      </c>
      <c r="I3833">
        <v>38601616</v>
      </c>
      <c r="J3833">
        <v>1</v>
      </c>
      <c r="K3833" s="1" t="s">
        <v>6521</v>
      </c>
      <c r="L3833">
        <v>0</v>
      </c>
      <c r="M3833" s="4">
        <v>3.5907385508002347</v>
      </c>
      <c r="N3833" s="5">
        <v>7829.4</v>
      </c>
      <c r="O3833" s="5">
        <f>IF(March_21[[#This Row],[WIN_OSE]]=0,('Summary Sheet'!$O$1)-('Summary Sheet'!$O$1*2%),-'Summary Sheet'!$O$1*(March_21[[#This Row],[BSP]]-1))</f>
        <v>1.96</v>
      </c>
    </row>
    <row r="3834" spans="1:15" x14ac:dyDescent="0.25">
      <c r="A3834">
        <v>181227762</v>
      </c>
      <c r="B3834" s="1" t="s">
        <v>19</v>
      </c>
      <c r="C3834" s="1" t="s">
        <v>3135</v>
      </c>
      <c r="D3834" s="1" t="s">
        <v>7050</v>
      </c>
      <c r="E3834" s="1" t="s">
        <v>24</v>
      </c>
      <c r="F3834" s="1" t="s">
        <v>54</v>
      </c>
      <c r="G3834" s="2">
        <v>44284</v>
      </c>
      <c r="H3834" s="3">
        <v>0.47291666666666665</v>
      </c>
      <c r="I3834">
        <v>19849125</v>
      </c>
      <c r="J3834">
        <v>6</v>
      </c>
      <c r="K3834" s="1" t="s">
        <v>3559</v>
      </c>
      <c r="L3834">
        <v>1</v>
      </c>
      <c r="M3834" s="4">
        <v>3.255693695403461</v>
      </c>
      <c r="N3834" s="5">
        <v>9602.2999999999993</v>
      </c>
      <c r="O3834" s="5">
        <f>IF(March_21[[#This Row],[WIN_OSE]]=0,('Summary Sheet'!$O$1)-('Summary Sheet'!$O$1*2%),-'Summary Sheet'!$O$1*(March_21[[#This Row],[BSP]]-1))</f>
        <v>-4.511387390806922</v>
      </c>
    </row>
    <row r="3835" spans="1:15" x14ac:dyDescent="0.25">
      <c r="A3835">
        <v>181227764</v>
      </c>
      <c r="B3835" s="1" t="s">
        <v>19</v>
      </c>
      <c r="C3835" s="1" t="s">
        <v>3135</v>
      </c>
      <c r="D3835" s="1" t="s">
        <v>7050</v>
      </c>
      <c r="E3835" s="1" t="s">
        <v>65</v>
      </c>
      <c r="F3835" s="1" t="s">
        <v>54</v>
      </c>
      <c r="G3835" s="2">
        <v>44284</v>
      </c>
      <c r="H3835" s="3">
        <v>0.48333333333333334</v>
      </c>
      <c r="I3835">
        <v>38965835</v>
      </c>
      <c r="J3835">
        <v>1</v>
      </c>
      <c r="K3835" s="1" t="s">
        <v>6948</v>
      </c>
      <c r="L3835">
        <v>1</v>
      </c>
      <c r="M3835" s="4">
        <v>1.9168064095721276</v>
      </c>
      <c r="N3835" s="5">
        <v>16579.88</v>
      </c>
      <c r="O3835" s="5">
        <f>IF(March_21[[#This Row],[WIN_OSE]]=0,('Summary Sheet'!$O$1)-('Summary Sheet'!$O$1*2%),-'Summary Sheet'!$O$1*(March_21[[#This Row],[BSP]]-1))</f>
        <v>-1.8336128191442551</v>
      </c>
    </row>
    <row r="3836" spans="1:15" x14ac:dyDescent="0.25">
      <c r="A3836">
        <v>181227766</v>
      </c>
      <c r="B3836" s="1" t="s">
        <v>19</v>
      </c>
      <c r="C3836" s="1" t="s">
        <v>3135</v>
      </c>
      <c r="D3836" s="1" t="s">
        <v>7050</v>
      </c>
      <c r="E3836" s="1" t="s">
        <v>43</v>
      </c>
      <c r="F3836" s="1" t="s">
        <v>54</v>
      </c>
      <c r="G3836" s="2">
        <v>44284</v>
      </c>
      <c r="H3836" s="3">
        <v>0.49375000000000002</v>
      </c>
      <c r="I3836">
        <v>26142218</v>
      </c>
      <c r="J3836">
        <v>1</v>
      </c>
      <c r="K3836" s="1" t="s">
        <v>5322</v>
      </c>
      <c r="L3836">
        <v>2</v>
      </c>
      <c r="M3836" s="4">
        <v>4.3853676918615374</v>
      </c>
      <c r="N3836" s="5">
        <v>7176.46</v>
      </c>
      <c r="O3836" s="5">
        <f>IF(March_21[[#This Row],[WIN_OSE]]=0,('Summary Sheet'!$O$1)-('Summary Sheet'!$O$1*2%),-'Summary Sheet'!$O$1*(March_21[[#This Row],[BSP]]-1))</f>
        <v>-6.7707353837230748</v>
      </c>
    </row>
    <row r="3837" spans="1:15" x14ac:dyDescent="0.25">
      <c r="A3837">
        <v>181227768</v>
      </c>
      <c r="B3837" s="1" t="s">
        <v>19</v>
      </c>
      <c r="C3837" s="1" t="s">
        <v>3135</v>
      </c>
      <c r="D3837" s="1" t="s">
        <v>7050</v>
      </c>
      <c r="E3837" s="1" t="s">
        <v>49</v>
      </c>
      <c r="F3837" s="1" t="s">
        <v>50</v>
      </c>
      <c r="G3837" s="2">
        <v>44284</v>
      </c>
      <c r="H3837" s="3">
        <v>0.50416666666666665</v>
      </c>
      <c r="I3837">
        <v>38918284</v>
      </c>
      <c r="J3837">
        <v>4</v>
      </c>
      <c r="K3837" s="1" t="s">
        <v>6975</v>
      </c>
      <c r="L3837">
        <v>0</v>
      </c>
      <c r="M3837" s="4">
        <v>3.0413872522788008</v>
      </c>
      <c r="N3837" s="5">
        <v>10007.6</v>
      </c>
      <c r="O3837" s="5">
        <f>IF(March_21[[#This Row],[WIN_OSE]]=0,('Summary Sheet'!$O$1)-('Summary Sheet'!$O$1*2%),-'Summary Sheet'!$O$1*(March_21[[#This Row],[BSP]]-1))</f>
        <v>1.96</v>
      </c>
    </row>
    <row r="3838" spans="1:15" x14ac:dyDescent="0.25">
      <c r="A3838">
        <v>181227770</v>
      </c>
      <c r="B3838" s="1" t="s">
        <v>19</v>
      </c>
      <c r="C3838" s="1" t="s">
        <v>3135</v>
      </c>
      <c r="D3838" s="1" t="s">
        <v>7050</v>
      </c>
      <c r="E3838" s="1" t="s">
        <v>30</v>
      </c>
      <c r="F3838" s="1" t="s">
        <v>54</v>
      </c>
      <c r="G3838" s="2">
        <v>44284</v>
      </c>
      <c r="H3838" s="3">
        <v>0.51458333333333328</v>
      </c>
      <c r="I3838">
        <v>36927657</v>
      </c>
      <c r="J3838">
        <v>6</v>
      </c>
      <c r="K3838" s="1" t="s">
        <v>5751</v>
      </c>
      <c r="L3838">
        <v>0</v>
      </c>
      <c r="M3838" s="4">
        <v>4.2820522738737061</v>
      </c>
      <c r="N3838" s="5">
        <v>5844.6</v>
      </c>
      <c r="O3838" s="5">
        <f>IF(March_21[[#This Row],[WIN_OSE]]=0,('Summary Sheet'!$O$1)-('Summary Sheet'!$O$1*2%),-'Summary Sheet'!$O$1*(March_21[[#This Row],[BSP]]-1))</f>
        <v>1.96</v>
      </c>
    </row>
    <row r="3839" spans="1:15" x14ac:dyDescent="0.25">
      <c r="A3839">
        <v>181227772</v>
      </c>
      <c r="B3839" s="1" t="s">
        <v>19</v>
      </c>
      <c r="C3839" s="1" t="s">
        <v>3135</v>
      </c>
      <c r="D3839" s="1" t="s">
        <v>7050</v>
      </c>
      <c r="E3839" s="1" t="s">
        <v>49</v>
      </c>
      <c r="F3839" s="1" t="s">
        <v>50</v>
      </c>
      <c r="G3839" s="2">
        <v>44284</v>
      </c>
      <c r="H3839" s="3">
        <v>0.52500000000000002</v>
      </c>
      <c r="I3839">
        <v>37243613</v>
      </c>
      <c r="J3839">
        <v>4</v>
      </c>
      <c r="K3839" s="1" t="s">
        <v>6744</v>
      </c>
      <c r="L3839">
        <v>1</v>
      </c>
      <c r="M3839" s="4">
        <v>3.0922146942345159</v>
      </c>
      <c r="N3839" s="5">
        <v>14194.56</v>
      </c>
      <c r="O3839" s="5">
        <f>IF(March_21[[#This Row],[WIN_OSE]]=0,('Summary Sheet'!$O$1)-('Summary Sheet'!$O$1*2%),-'Summary Sheet'!$O$1*(March_21[[#This Row],[BSP]]-1))</f>
        <v>-4.1844293884690318</v>
      </c>
    </row>
    <row r="3840" spans="1:15" x14ac:dyDescent="0.25">
      <c r="A3840">
        <v>181227774</v>
      </c>
      <c r="B3840" s="1" t="s">
        <v>19</v>
      </c>
      <c r="C3840" s="1" t="s">
        <v>3135</v>
      </c>
      <c r="D3840" s="1" t="s">
        <v>7050</v>
      </c>
      <c r="E3840" s="1" t="s">
        <v>24</v>
      </c>
      <c r="F3840" s="1" t="s">
        <v>54</v>
      </c>
      <c r="G3840" s="2">
        <v>44284</v>
      </c>
      <c r="H3840" s="3">
        <v>0.53541666666666665</v>
      </c>
      <c r="I3840">
        <v>38888403</v>
      </c>
      <c r="J3840">
        <v>1</v>
      </c>
      <c r="K3840" s="1" t="s">
        <v>4659</v>
      </c>
      <c r="L3840">
        <v>0</v>
      </c>
      <c r="M3840" s="4">
        <v>4.4000000000000004</v>
      </c>
      <c r="N3840" s="5">
        <v>8305.36</v>
      </c>
      <c r="O3840" s="5">
        <f>IF(March_21[[#This Row],[WIN_OSE]]=0,('Summary Sheet'!$O$1)-('Summary Sheet'!$O$1*2%),-'Summary Sheet'!$O$1*(March_21[[#This Row],[BSP]]-1))</f>
        <v>1.96</v>
      </c>
    </row>
    <row r="3841" spans="1:15" x14ac:dyDescent="0.25">
      <c r="A3841">
        <v>181227776</v>
      </c>
      <c r="B3841" s="1" t="s">
        <v>19</v>
      </c>
      <c r="C3841" s="1" t="s">
        <v>3135</v>
      </c>
      <c r="D3841" s="1" t="s">
        <v>7050</v>
      </c>
      <c r="E3841" s="1" t="s">
        <v>39</v>
      </c>
      <c r="F3841" s="1" t="s">
        <v>54</v>
      </c>
      <c r="G3841" s="2">
        <v>44284</v>
      </c>
      <c r="H3841" s="3">
        <v>0.54583333333333328</v>
      </c>
      <c r="I3841">
        <v>37414090</v>
      </c>
      <c r="J3841">
        <v>4</v>
      </c>
      <c r="K3841" s="1" t="s">
        <v>6066</v>
      </c>
      <c r="L3841">
        <v>0</v>
      </c>
      <c r="M3841" s="4">
        <v>2.805660208838999</v>
      </c>
      <c r="N3841" s="5">
        <v>15128.46</v>
      </c>
      <c r="O3841" s="5">
        <f>IF(March_21[[#This Row],[WIN_OSE]]=0,('Summary Sheet'!$O$1)-('Summary Sheet'!$O$1*2%),-'Summary Sheet'!$O$1*(March_21[[#This Row],[BSP]]-1))</f>
        <v>1.96</v>
      </c>
    </row>
    <row r="3842" spans="1:15" x14ac:dyDescent="0.25">
      <c r="A3842">
        <v>181227778</v>
      </c>
      <c r="B3842" s="1" t="s">
        <v>19</v>
      </c>
      <c r="C3842" s="1" t="s">
        <v>3135</v>
      </c>
      <c r="D3842" s="1" t="s">
        <v>7050</v>
      </c>
      <c r="E3842" s="1" t="s">
        <v>27</v>
      </c>
      <c r="F3842" s="1" t="s">
        <v>50</v>
      </c>
      <c r="G3842" s="2">
        <v>44284</v>
      </c>
      <c r="H3842" s="3">
        <v>0.55625000000000002</v>
      </c>
      <c r="I3842">
        <v>23441502</v>
      </c>
      <c r="J3842">
        <v>4</v>
      </c>
      <c r="K3842" s="1" t="s">
        <v>6240</v>
      </c>
      <c r="L3842">
        <v>0</v>
      </c>
      <c r="M3842" s="4">
        <v>3.2871407810000002</v>
      </c>
      <c r="N3842" s="5">
        <v>6515.74</v>
      </c>
      <c r="O3842" s="5">
        <f>IF(March_21[[#This Row],[WIN_OSE]]=0,('Summary Sheet'!$O$1)-('Summary Sheet'!$O$1*2%),-'Summary Sheet'!$O$1*(March_21[[#This Row],[BSP]]-1))</f>
        <v>1.96</v>
      </c>
    </row>
    <row r="3843" spans="1:15" x14ac:dyDescent="0.25">
      <c r="A3843">
        <v>181227780</v>
      </c>
      <c r="B3843" s="1" t="s">
        <v>19</v>
      </c>
      <c r="C3843" s="1" t="s">
        <v>3135</v>
      </c>
      <c r="D3843" s="1" t="s">
        <v>7050</v>
      </c>
      <c r="E3843" s="1" t="s">
        <v>30</v>
      </c>
      <c r="F3843" s="1" t="s">
        <v>54</v>
      </c>
      <c r="G3843" s="2">
        <v>44284</v>
      </c>
      <c r="H3843" s="3">
        <v>0.56666666666666665</v>
      </c>
      <c r="I3843">
        <v>27961789</v>
      </c>
      <c r="J3843">
        <v>3</v>
      </c>
      <c r="K3843" s="1" t="s">
        <v>397</v>
      </c>
      <c r="L3843">
        <v>0</v>
      </c>
      <c r="M3843" s="4">
        <v>2.4210461564340218</v>
      </c>
      <c r="N3843" s="5">
        <v>7790.34</v>
      </c>
      <c r="O3843" s="5">
        <f>IF(March_21[[#This Row],[WIN_OSE]]=0,('Summary Sheet'!$O$1)-('Summary Sheet'!$O$1*2%),-'Summary Sheet'!$O$1*(March_21[[#This Row],[BSP]]-1))</f>
        <v>1.96</v>
      </c>
    </row>
    <row r="3844" spans="1:15" x14ac:dyDescent="0.25">
      <c r="A3844">
        <v>181227782</v>
      </c>
      <c r="B3844" s="1" t="s">
        <v>19</v>
      </c>
      <c r="C3844" s="1" t="s">
        <v>3135</v>
      </c>
      <c r="D3844" s="1" t="s">
        <v>7050</v>
      </c>
      <c r="E3844" s="1" t="s">
        <v>41</v>
      </c>
      <c r="F3844" s="1" t="s">
        <v>54</v>
      </c>
      <c r="G3844" s="2">
        <v>44284</v>
      </c>
      <c r="H3844" s="3">
        <v>0.57708333333333328</v>
      </c>
      <c r="I3844">
        <v>38270505</v>
      </c>
      <c r="J3844">
        <v>1</v>
      </c>
      <c r="K3844" s="1" t="s">
        <v>1132</v>
      </c>
      <c r="L3844">
        <v>0</v>
      </c>
      <c r="M3844" s="4">
        <v>2.5251750836291187</v>
      </c>
      <c r="N3844" s="5">
        <v>8191.12</v>
      </c>
      <c r="O3844" s="5">
        <f>IF(March_21[[#This Row],[WIN_OSE]]=0,('Summary Sheet'!$O$1)-('Summary Sheet'!$O$1*2%),-'Summary Sheet'!$O$1*(March_21[[#This Row],[BSP]]-1))</f>
        <v>1.96</v>
      </c>
    </row>
    <row r="3845" spans="1:15" x14ac:dyDescent="0.25">
      <c r="A3845">
        <v>181228274</v>
      </c>
      <c r="B3845" s="1" t="s">
        <v>23</v>
      </c>
      <c r="C3845" s="1" t="s">
        <v>5302</v>
      </c>
      <c r="D3845" s="1" t="s">
        <v>7050</v>
      </c>
      <c r="E3845" s="1" t="s">
        <v>27</v>
      </c>
      <c r="F3845" s="1" t="s">
        <v>46</v>
      </c>
      <c r="G3845" s="2">
        <v>44284</v>
      </c>
      <c r="H3845" s="3">
        <v>0.44861111111111113</v>
      </c>
      <c r="I3845">
        <v>37127764</v>
      </c>
      <c r="J3845">
        <v>3</v>
      </c>
      <c r="K3845" s="1" t="s">
        <v>5728</v>
      </c>
      <c r="L3845">
        <v>0</v>
      </c>
      <c r="M3845" s="4">
        <v>4.2</v>
      </c>
      <c r="N3845" s="5">
        <v>4435.6400000000003</v>
      </c>
      <c r="O3845" s="5">
        <f>IF(March_21[[#This Row],[WIN_OSE]]=0,('Summary Sheet'!$O$1)-('Summary Sheet'!$O$1*2%),-'Summary Sheet'!$O$1*(March_21[[#This Row],[BSP]]-1))</f>
        <v>1.96</v>
      </c>
    </row>
    <row r="3846" spans="1:15" x14ac:dyDescent="0.25">
      <c r="A3846">
        <v>181228276</v>
      </c>
      <c r="B3846" s="1" t="s">
        <v>23</v>
      </c>
      <c r="C3846" s="1" t="s">
        <v>5302</v>
      </c>
      <c r="D3846" s="1" t="s">
        <v>7050</v>
      </c>
      <c r="E3846" s="1" t="s">
        <v>75</v>
      </c>
      <c r="F3846" s="1" t="s">
        <v>46</v>
      </c>
      <c r="G3846" s="2">
        <v>44284</v>
      </c>
      <c r="H3846" s="3">
        <v>0.45902777777777776</v>
      </c>
      <c r="I3846">
        <v>36586512</v>
      </c>
      <c r="J3846">
        <v>5</v>
      </c>
      <c r="K3846" s="1" t="s">
        <v>5545</v>
      </c>
      <c r="L3846">
        <v>0</v>
      </c>
      <c r="M3846" s="4">
        <v>3.15</v>
      </c>
      <c r="N3846" s="5">
        <v>9114.2800000000007</v>
      </c>
      <c r="O3846" s="5">
        <f>IF(March_21[[#This Row],[WIN_OSE]]=0,('Summary Sheet'!$O$1)-('Summary Sheet'!$O$1*2%),-'Summary Sheet'!$O$1*(March_21[[#This Row],[BSP]]-1))</f>
        <v>1.96</v>
      </c>
    </row>
    <row r="3847" spans="1:15" x14ac:dyDescent="0.25">
      <c r="A3847">
        <v>181228278</v>
      </c>
      <c r="B3847" s="1" t="s">
        <v>23</v>
      </c>
      <c r="C3847" s="1" t="s">
        <v>5302</v>
      </c>
      <c r="D3847" s="1" t="s">
        <v>7050</v>
      </c>
      <c r="E3847" s="1" t="s">
        <v>39</v>
      </c>
      <c r="F3847" s="1" t="s">
        <v>54</v>
      </c>
      <c r="G3847" s="2">
        <v>44284</v>
      </c>
      <c r="H3847" s="3">
        <v>0.46944444444444444</v>
      </c>
      <c r="I3847">
        <v>38192533</v>
      </c>
      <c r="J3847">
        <v>3</v>
      </c>
      <c r="K3847" s="1" t="s">
        <v>1265</v>
      </c>
      <c r="L3847">
        <v>1</v>
      </c>
      <c r="M3847" s="4">
        <v>3.6</v>
      </c>
      <c r="N3847" s="5">
        <v>6201.88</v>
      </c>
      <c r="O3847" s="5">
        <f>IF(March_21[[#This Row],[WIN_OSE]]=0,('Summary Sheet'!$O$1)-('Summary Sheet'!$O$1*2%),-'Summary Sheet'!$O$1*(March_21[[#This Row],[BSP]]-1))</f>
        <v>-5.2</v>
      </c>
    </row>
    <row r="3848" spans="1:15" x14ac:dyDescent="0.25">
      <c r="A3848">
        <v>181228281</v>
      </c>
      <c r="B3848" s="1" t="s">
        <v>23</v>
      </c>
      <c r="C3848" s="1" t="s">
        <v>5302</v>
      </c>
      <c r="D3848" s="1" t="s">
        <v>7050</v>
      </c>
      <c r="E3848" s="1" t="s">
        <v>49</v>
      </c>
      <c r="F3848" s="1" t="s">
        <v>46</v>
      </c>
      <c r="G3848" s="2">
        <v>44284</v>
      </c>
      <c r="H3848" s="3">
        <v>0.47986111111111113</v>
      </c>
      <c r="I3848">
        <v>24483918</v>
      </c>
      <c r="J3848">
        <v>6</v>
      </c>
      <c r="K3848" s="1" t="s">
        <v>5544</v>
      </c>
      <c r="L3848">
        <v>0</v>
      </c>
      <c r="M3848" s="4">
        <v>4.9714522773147465</v>
      </c>
      <c r="N3848" s="5">
        <v>5207.72</v>
      </c>
      <c r="O3848" s="5">
        <f>IF(March_21[[#This Row],[WIN_OSE]]=0,('Summary Sheet'!$O$1)-('Summary Sheet'!$O$1*2%),-'Summary Sheet'!$O$1*(March_21[[#This Row],[BSP]]-1))</f>
        <v>1.96</v>
      </c>
    </row>
    <row r="3849" spans="1:15" x14ac:dyDescent="0.25">
      <c r="A3849">
        <v>181228284</v>
      </c>
      <c r="B3849" s="1" t="s">
        <v>23</v>
      </c>
      <c r="C3849" s="1" t="s">
        <v>5302</v>
      </c>
      <c r="D3849" s="1" t="s">
        <v>7050</v>
      </c>
      <c r="E3849" s="1" t="s">
        <v>47</v>
      </c>
      <c r="F3849" s="1" t="s">
        <v>54</v>
      </c>
      <c r="G3849" s="2">
        <v>44284</v>
      </c>
      <c r="H3849" s="3">
        <v>0.49027777777777776</v>
      </c>
      <c r="I3849">
        <v>37771004</v>
      </c>
      <c r="J3849">
        <v>6</v>
      </c>
      <c r="K3849" s="1" t="s">
        <v>5346</v>
      </c>
      <c r="L3849">
        <v>0</v>
      </c>
      <c r="M3849" s="4">
        <v>4.1189803635292623</v>
      </c>
      <c r="N3849" s="5">
        <v>4592.0200000000004</v>
      </c>
      <c r="O3849" s="5">
        <f>IF(March_21[[#This Row],[WIN_OSE]]=0,('Summary Sheet'!$O$1)-('Summary Sheet'!$O$1*2%),-'Summary Sheet'!$O$1*(March_21[[#This Row],[BSP]]-1))</f>
        <v>1.96</v>
      </c>
    </row>
    <row r="3850" spans="1:15" x14ac:dyDescent="0.25">
      <c r="A3850">
        <v>181228286</v>
      </c>
      <c r="B3850" s="1" t="s">
        <v>23</v>
      </c>
      <c r="C3850" s="1" t="s">
        <v>5302</v>
      </c>
      <c r="D3850" s="1" t="s">
        <v>7050</v>
      </c>
      <c r="E3850" s="1" t="s">
        <v>27</v>
      </c>
      <c r="F3850" s="1" t="s">
        <v>46</v>
      </c>
      <c r="G3850" s="2">
        <v>44284</v>
      </c>
      <c r="H3850" s="3">
        <v>0.50069444444444444</v>
      </c>
      <c r="I3850">
        <v>23685826</v>
      </c>
      <c r="J3850">
        <v>1</v>
      </c>
      <c r="K3850" s="1" t="s">
        <v>5540</v>
      </c>
      <c r="L3850">
        <v>0</v>
      </c>
      <c r="M3850" s="4">
        <v>4.0116178566673302</v>
      </c>
      <c r="N3850" s="5">
        <v>3251.72</v>
      </c>
      <c r="O3850" s="5">
        <f>IF(March_21[[#This Row],[WIN_OSE]]=0,('Summary Sheet'!$O$1)-('Summary Sheet'!$O$1*2%),-'Summary Sheet'!$O$1*(March_21[[#This Row],[BSP]]-1))</f>
        <v>1.96</v>
      </c>
    </row>
    <row r="3851" spans="1:15" x14ac:dyDescent="0.25">
      <c r="A3851">
        <v>181228288</v>
      </c>
      <c r="B3851" s="1" t="s">
        <v>23</v>
      </c>
      <c r="C3851" s="1" t="s">
        <v>5302</v>
      </c>
      <c r="D3851" s="1" t="s">
        <v>7050</v>
      </c>
      <c r="E3851" s="1" t="s">
        <v>41</v>
      </c>
      <c r="F3851" s="1" t="s">
        <v>54</v>
      </c>
      <c r="G3851" s="2">
        <v>44284</v>
      </c>
      <c r="H3851" s="3">
        <v>0.51111111111111107</v>
      </c>
      <c r="I3851">
        <v>38193159</v>
      </c>
      <c r="J3851">
        <v>6</v>
      </c>
      <c r="K3851" s="1" t="s">
        <v>5924</v>
      </c>
      <c r="L3851">
        <v>1</v>
      </c>
      <c r="M3851" s="4">
        <v>4.2474350272683665</v>
      </c>
      <c r="N3851" s="5">
        <v>4774.76</v>
      </c>
      <c r="O3851" s="5">
        <f>IF(March_21[[#This Row],[WIN_OSE]]=0,('Summary Sheet'!$O$1)-('Summary Sheet'!$O$1*2%),-'Summary Sheet'!$O$1*(March_21[[#This Row],[BSP]]-1))</f>
        <v>-6.4948700545367331</v>
      </c>
    </row>
    <row r="3852" spans="1:15" x14ac:dyDescent="0.25">
      <c r="A3852">
        <v>181228290</v>
      </c>
      <c r="B3852" s="1" t="s">
        <v>23</v>
      </c>
      <c r="C3852" s="1" t="s">
        <v>5302</v>
      </c>
      <c r="D3852" s="1" t="s">
        <v>7050</v>
      </c>
      <c r="E3852" s="1" t="s">
        <v>49</v>
      </c>
      <c r="F3852" s="1" t="s">
        <v>46</v>
      </c>
      <c r="G3852" s="2">
        <v>44284</v>
      </c>
      <c r="H3852" s="3">
        <v>0.52152777777777781</v>
      </c>
      <c r="I3852">
        <v>32545458</v>
      </c>
      <c r="J3852">
        <v>6</v>
      </c>
      <c r="K3852" s="1" t="s">
        <v>7007</v>
      </c>
      <c r="L3852">
        <v>0</v>
      </c>
      <c r="M3852" s="4">
        <v>4.2200251583934723</v>
      </c>
      <c r="N3852" s="5">
        <v>5739.84</v>
      </c>
      <c r="O3852" s="5">
        <f>IF(March_21[[#This Row],[WIN_OSE]]=0,('Summary Sheet'!$O$1)-('Summary Sheet'!$O$1*2%),-'Summary Sheet'!$O$1*(March_21[[#This Row],[BSP]]-1))</f>
        <v>1.96</v>
      </c>
    </row>
    <row r="3853" spans="1:15" x14ac:dyDescent="0.25">
      <c r="A3853">
        <v>181228292</v>
      </c>
      <c r="B3853" s="1" t="s">
        <v>23</v>
      </c>
      <c r="C3853" s="1" t="s">
        <v>5302</v>
      </c>
      <c r="D3853" s="1" t="s">
        <v>7050</v>
      </c>
      <c r="E3853" s="1" t="s">
        <v>32</v>
      </c>
      <c r="F3853" s="1" t="s">
        <v>54</v>
      </c>
      <c r="G3853" s="2">
        <v>44284</v>
      </c>
      <c r="H3853" s="3">
        <v>0.53194444444444444</v>
      </c>
      <c r="I3853">
        <v>36401864</v>
      </c>
      <c r="J3853">
        <v>2</v>
      </c>
      <c r="K3853" s="1" t="s">
        <v>5739</v>
      </c>
      <c r="L3853">
        <v>1</v>
      </c>
      <c r="M3853" s="4">
        <v>3.2785737256898937</v>
      </c>
      <c r="N3853" s="5">
        <v>7536.04</v>
      </c>
      <c r="O3853" s="5">
        <f>IF(March_21[[#This Row],[WIN_OSE]]=0,('Summary Sheet'!$O$1)-('Summary Sheet'!$O$1*2%),-'Summary Sheet'!$O$1*(March_21[[#This Row],[BSP]]-1))</f>
        <v>-4.5571474513797874</v>
      </c>
    </row>
    <row r="3854" spans="1:15" x14ac:dyDescent="0.25">
      <c r="A3854">
        <v>181228294</v>
      </c>
      <c r="B3854" s="1" t="s">
        <v>23</v>
      </c>
      <c r="C3854" s="1" t="s">
        <v>5302</v>
      </c>
      <c r="D3854" s="1" t="s">
        <v>7050</v>
      </c>
      <c r="E3854" s="1" t="s">
        <v>27</v>
      </c>
      <c r="F3854" s="1" t="s">
        <v>46</v>
      </c>
      <c r="G3854" s="2">
        <v>44284</v>
      </c>
      <c r="H3854" s="3">
        <v>0.54305555555555551</v>
      </c>
      <c r="I3854">
        <v>28791387</v>
      </c>
      <c r="J3854">
        <v>4</v>
      </c>
      <c r="K3854" s="1" t="s">
        <v>3672</v>
      </c>
      <c r="L3854">
        <v>0</v>
      </c>
      <c r="M3854" s="4">
        <v>3.8</v>
      </c>
      <c r="N3854" s="5">
        <v>7096.9</v>
      </c>
      <c r="O3854" s="5">
        <f>IF(March_21[[#This Row],[WIN_OSE]]=0,('Summary Sheet'!$O$1)-('Summary Sheet'!$O$1*2%),-'Summary Sheet'!$O$1*(March_21[[#This Row],[BSP]]-1))</f>
        <v>1.96</v>
      </c>
    </row>
    <row r="3855" spans="1:15" x14ac:dyDescent="0.25">
      <c r="A3855">
        <v>181228296</v>
      </c>
      <c r="B3855" s="1" t="s">
        <v>23</v>
      </c>
      <c r="C3855" s="1" t="s">
        <v>5302</v>
      </c>
      <c r="D3855" s="1" t="s">
        <v>7050</v>
      </c>
      <c r="E3855" s="1" t="s">
        <v>43</v>
      </c>
      <c r="F3855" s="1" t="s">
        <v>54</v>
      </c>
      <c r="G3855" s="2">
        <v>44284</v>
      </c>
      <c r="H3855" s="3">
        <v>0.55347222222222225</v>
      </c>
      <c r="I3855">
        <v>38209820</v>
      </c>
      <c r="J3855">
        <v>3</v>
      </c>
      <c r="K3855" s="1" t="s">
        <v>3248</v>
      </c>
      <c r="L3855">
        <v>0</v>
      </c>
      <c r="M3855" s="4">
        <v>3.0430573266510326</v>
      </c>
      <c r="N3855" s="5">
        <v>9943.6</v>
      </c>
      <c r="O3855" s="5">
        <f>IF(March_21[[#This Row],[WIN_OSE]]=0,('Summary Sheet'!$O$1)-('Summary Sheet'!$O$1*2%),-'Summary Sheet'!$O$1*(March_21[[#This Row],[BSP]]-1))</f>
        <v>1.96</v>
      </c>
    </row>
    <row r="3856" spans="1:15" x14ac:dyDescent="0.25">
      <c r="A3856">
        <v>181228298</v>
      </c>
      <c r="B3856" s="1" t="s">
        <v>23</v>
      </c>
      <c r="C3856" s="1" t="s">
        <v>5302</v>
      </c>
      <c r="D3856" s="1" t="s">
        <v>7050</v>
      </c>
      <c r="E3856" s="1" t="s">
        <v>47</v>
      </c>
      <c r="F3856" s="1" t="s">
        <v>54</v>
      </c>
      <c r="G3856" s="2">
        <v>44284</v>
      </c>
      <c r="H3856" s="3">
        <v>0.56458333333333333</v>
      </c>
      <c r="I3856">
        <v>26593787</v>
      </c>
      <c r="J3856">
        <v>2</v>
      </c>
      <c r="K3856" s="1" t="s">
        <v>4312</v>
      </c>
      <c r="L3856">
        <v>1</v>
      </c>
      <c r="M3856" s="4">
        <v>2.64</v>
      </c>
      <c r="N3856" s="5">
        <v>13083.64</v>
      </c>
      <c r="O3856" s="5">
        <f>IF(March_21[[#This Row],[WIN_OSE]]=0,('Summary Sheet'!$O$1)-('Summary Sheet'!$O$1*2%),-'Summary Sheet'!$O$1*(March_21[[#This Row],[BSP]]-1))</f>
        <v>-3.2800000000000002</v>
      </c>
    </row>
    <row r="3857" spans="1:15" x14ac:dyDescent="0.25">
      <c r="A3857">
        <v>181228387</v>
      </c>
      <c r="B3857" s="1" t="s">
        <v>19</v>
      </c>
      <c r="C3857" s="1" t="s">
        <v>3132</v>
      </c>
      <c r="D3857" s="1" t="s">
        <v>7050</v>
      </c>
      <c r="E3857" s="1" t="s">
        <v>48</v>
      </c>
      <c r="F3857" s="1" t="s">
        <v>42</v>
      </c>
      <c r="G3857" s="2">
        <v>44284</v>
      </c>
      <c r="H3857" s="3">
        <v>0.46736111111111112</v>
      </c>
      <c r="I3857">
        <v>38841592</v>
      </c>
      <c r="J3857">
        <v>6</v>
      </c>
      <c r="K3857" s="1" t="s">
        <v>5719</v>
      </c>
      <c r="L3857">
        <v>0</v>
      </c>
      <c r="M3857" s="4">
        <v>4.5</v>
      </c>
      <c r="N3857" s="5">
        <v>5218.96</v>
      </c>
      <c r="O3857" s="5">
        <f>IF(March_21[[#This Row],[WIN_OSE]]=0,('Summary Sheet'!$O$1)-('Summary Sheet'!$O$1*2%),-'Summary Sheet'!$O$1*(March_21[[#This Row],[BSP]]-1))</f>
        <v>1.96</v>
      </c>
    </row>
    <row r="3858" spans="1:15" x14ac:dyDescent="0.25">
      <c r="A3858">
        <v>181228389</v>
      </c>
      <c r="B3858" s="1" t="s">
        <v>19</v>
      </c>
      <c r="C3858" s="1" t="s">
        <v>3132</v>
      </c>
      <c r="D3858" s="1" t="s">
        <v>7050</v>
      </c>
      <c r="E3858" s="1" t="s">
        <v>65</v>
      </c>
      <c r="F3858" s="1" t="s">
        <v>42</v>
      </c>
      <c r="G3858" s="2">
        <v>44284</v>
      </c>
      <c r="H3858" s="3">
        <v>0.4777777777777778</v>
      </c>
      <c r="I3858">
        <v>38680178</v>
      </c>
      <c r="J3858">
        <v>2</v>
      </c>
      <c r="K3858" s="1" t="s">
        <v>5710</v>
      </c>
      <c r="L3858">
        <v>0</v>
      </c>
      <c r="M3858" s="4">
        <v>1.9103155694110501</v>
      </c>
      <c r="N3858" s="5">
        <v>17406.14</v>
      </c>
      <c r="O3858" s="5">
        <f>IF(March_21[[#This Row],[WIN_OSE]]=0,('Summary Sheet'!$O$1)-('Summary Sheet'!$O$1*2%),-'Summary Sheet'!$O$1*(March_21[[#This Row],[BSP]]-1))</f>
        <v>1.96</v>
      </c>
    </row>
    <row r="3859" spans="1:15" x14ac:dyDescent="0.25">
      <c r="A3859">
        <v>181228391</v>
      </c>
      <c r="B3859" s="1" t="s">
        <v>19</v>
      </c>
      <c r="C3859" s="1" t="s">
        <v>3132</v>
      </c>
      <c r="D3859" s="1" t="s">
        <v>7050</v>
      </c>
      <c r="E3859" s="1" t="s">
        <v>30</v>
      </c>
      <c r="F3859" s="1" t="s">
        <v>42</v>
      </c>
      <c r="G3859" s="2">
        <v>44284</v>
      </c>
      <c r="H3859" s="3">
        <v>0.48819444444444443</v>
      </c>
      <c r="I3859">
        <v>36162549</v>
      </c>
      <c r="J3859">
        <v>6</v>
      </c>
      <c r="K3859" s="1" t="s">
        <v>3397</v>
      </c>
      <c r="L3859">
        <v>0</v>
      </c>
      <c r="M3859" s="4">
        <v>4.7</v>
      </c>
      <c r="N3859" s="5">
        <v>6368.16</v>
      </c>
      <c r="O3859" s="5">
        <f>IF(March_21[[#This Row],[WIN_OSE]]=0,('Summary Sheet'!$O$1)-('Summary Sheet'!$O$1*2%),-'Summary Sheet'!$O$1*(March_21[[#This Row],[BSP]]-1))</f>
        <v>1.96</v>
      </c>
    </row>
    <row r="3860" spans="1:15" x14ac:dyDescent="0.25">
      <c r="A3860">
        <v>181228393</v>
      </c>
      <c r="B3860" s="1" t="s">
        <v>19</v>
      </c>
      <c r="C3860" s="1" t="s">
        <v>3132</v>
      </c>
      <c r="D3860" s="1" t="s">
        <v>7050</v>
      </c>
      <c r="E3860" s="1" t="s">
        <v>39</v>
      </c>
      <c r="F3860" s="1" t="s">
        <v>42</v>
      </c>
      <c r="G3860" s="2">
        <v>44284</v>
      </c>
      <c r="H3860" s="3">
        <v>0.49861111111111112</v>
      </c>
      <c r="I3860">
        <v>35873944</v>
      </c>
      <c r="J3860">
        <v>5</v>
      </c>
      <c r="K3860" s="1" t="s">
        <v>6758</v>
      </c>
      <c r="L3860">
        <v>1</v>
      </c>
      <c r="M3860" s="4">
        <v>4.2</v>
      </c>
      <c r="N3860" s="5">
        <v>4946.28</v>
      </c>
      <c r="O3860" s="5">
        <f>IF(March_21[[#This Row],[WIN_OSE]]=0,('Summary Sheet'!$O$1)-('Summary Sheet'!$O$1*2%),-'Summary Sheet'!$O$1*(March_21[[#This Row],[BSP]]-1))</f>
        <v>-6.4</v>
      </c>
    </row>
    <row r="3861" spans="1:15" x14ac:dyDescent="0.25">
      <c r="A3861">
        <v>181228395</v>
      </c>
      <c r="B3861" s="1" t="s">
        <v>19</v>
      </c>
      <c r="C3861" s="1" t="s">
        <v>3132</v>
      </c>
      <c r="D3861" s="1" t="s">
        <v>7050</v>
      </c>
      <c r="E3861" s="1" t="s">
        <v>24</v>
      </c>
      <c r="F3861" s="1" t="s">
        <v>42</v>
      </c>
      <c r="G3861" s="2">
        <v>44284</v>
      </c>
      <c r="H3861" s="3">
        <v>0.50902777777777775</v>
      </c>
      <c r="I3861">
        <v>35044778</v>
      </c>
      <c r="J3861">
        <v>1</v>
      </c>
      <c r="K3861" s="1" t="s">
        <v>7057</v>
      </c>
      <c r="L3861">
        <v>0</v>
      </c>
      <c r="M3861" s="4">
        <v>4.8239547463667254</v>
      </c>
      <c r="N3861" s="5">
        <v>4911.34</v>
      </c>
      <c r="O3861" s="5">
        <f>IF(March_21[[#This Row],[WIN_OSE]]=0,('Summary Sheet'!$O$1)-('Summary Sheet'!$O$1*2%),-'Summary Sheet'!$O$1*(March_21[[#This Row],[BSP]]-1))</f>
        <v>1.96</v>
      </c>
    </row>
    <row r="3862" spans="1:15" x14ac:dyDescent="0.25">
      <c r="A3862">
        <v>181228397</v>
      </c>
      <c r="B3862" s="1" t="s">
        <v>19</v>
      </c>
      <c r="C3862" s="1" t="s">
        <v>3132</v>
      </c>
      <c r="D3862" s="1" t="s">
        <v>7050</v>
      </c>
      <c r="E3862" s="1" t="s">
        <v>41</v>
      </c>
      <c r="F3862" s="1" t="s">
        <v>42</v>
      </c>
      <c r="G3862" s="2">
        <v>44284</v>
      </c>
      <c r="H3862" s="3">
        <v>0.51944444444444449</v>
      </c>
      <c r="I3862">
        <v>26457604</v>
      </c>
      <c r="J3862">
        <v>6</v>
      </c>
      <c r="K3862" s="1" t="s">
        <v>3188</v>
      </c>
      <c r="L3862">
        <v>1</v>
      </c>
      <c r="M3862" s="4">
        <v>3.2579675806551673</v>
      </c>
      <c r="N3862" s="5">
        <v>10549</v>
      </c>
      <c r="O3862" s="5">
        <f>IF(March_21[[#This Row],[WIN_OSE]]=0,('Summary Sheet'!$O$1)-('Summary Sheet'!$O$1*2%),-'Summary Sheet'!$O$1*(March_21[[#This Row],[BSP]]-1))</f>
        <v>-4.5159351613103347</v>
      </c>
    </row>
    <row r="3863" spans="1:15" x14ac:dyDescent="0.25">
      <c r="A3863">
        <v>181228399</v>
      </c>
      <c r="B3863" s="1" t="s">
        <v>19</v>
      </c>
      <c r="C3863" s="1" t="s">
        <v>3132</v>
      </c>
      <c r="D3863" s="1" t="s">
        <v>7050</v>
      </c>
      <c r="E3863" s="1" t="s">
        <v>43</v>
      </c>
      <c r="F3863" s="1" t="s">
        <v>42</v>
      </c>
      <c r="G3863" s="2">
        <v>44284</v>
      </c>
      <c r="H3863" s="3">
        <v>0.52986111111111112</v>
      </c>
      <c r="I3863">
        <v>37160473</v>
      </c>
      <c r="J3863">
        <v>1</v>
      </c>
      <c r="K3863" s="1" t="s">
        <v>3465</v>
      </c>
      <c r="L3863">
        <v>0</v>
      </c>
      <c r="M3863" s="4">
        <v>3.6336633037410859</v>
      </c>
      <c r="N3863" s="5">
        <v>11872.2</v>
      </c>
      <c r="O3863" s="5">
        <f>IF(March_21[[#This Row],[WIN_OSE]]=0,('Summary Sheet'!$O$1)-('Summary Sheet'!$O$1*2%),-'Summary Sheet'!$O$1*(March_21[[#This Row],[BSP]]-1))</f>
        <v>1.96</v>
      </c>
    </row>
    <row r="3864" spans="1:15" x14ac:dyDescent="0.25">
      <c r="A3864">
        <v>181228401</v>
      </c>
      <c r="B3864" s="1" t="s">
        <v>19</v>
      </c>
      <c r="C3864" s="1" t="s">
        <v>3132</v>
      </c>
      <c r="D3864" s="1" t="s">
        <v>7050</v>
      </c>
      <c r="E3864" s="1" t="s">
        <v>65</v>
      </c>
      <c r="F3864" s="1" t="s">
        <v>42</v>
      </c>
      <c r="G3864" s="2">
        <v>44284</v>
      </c>
      <c r="H3864" s="3">
        <v>0.54027777777777775</v>
      </c>
      <c r="I3864">
        <v>38976033</v>
      </c>
      <c r="J3864">
        <v>5</v>
      </c>
      <c r="K3864" s="1" t="s">
        <v>6703</v>
      </c>
      <c r="L3864">
        <v>0</v>
      </c>
      <c r="M3864" s="4">
        <v>4.5</v>
      </c>
      <c r="N3864" s="5">
        <v>6362.1</v>
      </c>
      <c r="O3864" s="5">
        <f>IF(March_21[[#This Row],[WIN_OSE]]=0,('Summary Sheet'!$O$1)-('Summary Sheet'!$O$1*2%),-'Summary Sheet'!$O$1*(March_21[[#This Row],[BSP]]-1))</f>
        <v>1.96</v>
      </c>
    </row>
    <row r="3865" spans="1:15" x14ac:dyDescent="0.25">
      <c r="A3865">
        <v>181228403</v>
      </c>
      <c r="B3865" s="1" t="s">
        <v>19</v>
      </c>
      <c r="C3865" s="1" t="s">
        <v>3132</v>
      </c>
      <c r="D3865" s="1" t="s">
        <v>7050</v>
      </c>
      <c r="E3865" s="1" t="s">
        <v>24</v>
      </c>
      <c r="F3865" s="1" t="s">
        <v>42</v>
      </c>
      <c r="G3865" s="2">
        <v>44284</v>
      </c>
      <c r="H3865" s="3">
        <v>0.55069444444444449</v>
      </c>
      <c r="I3865">
        <v>26787106</v>
      </c>
      <c r="J3865">
        <v>6</v>
      </c>
      <c r="K3865" s="1" t="s">
        <v>5711</v>
      </c>
      <c r="L3865">
        <v>0</v>
      </c>
      <c r="M3865" s="4">
        <v>4.1740812563505827</v>
      </c>
      <c r="N3865" s="5">
        <v>11819.44</v>
      </c>
      <c r="O3865" s="5">
        <f>IF(March_21[[#This Row],[WIN_OSE]]=0,('Summary Sheet'!$O$1)-('Summary Sheet'!$O$1*2%),-'Summary Sheet'!$O$1*(March_21[[#This Row],[BSP]]-1))</f>
        <v>1.96</v>
      </c>
    </row>
    <row r="3866" spans="1:15" x14ac:dyDescent="0.25">
      <c r="A3866">
        <v>181228405</v>
      </c>
      <c r="B3866" s="1" t="s">
        <v>19</v>
      </c>
      <c r="C3866" s="1" t="s">
        <v>3132</v>
      </c>
      <c r="D3866" s="1" t="s">
        <v>7050</v>
      </c>
      <c r="E3866" s="1" t="s">
        <v>43</v>
      </c>
      <c r="F3866" s="1" t="s">
        <v>42</v>
      </c>
      <c r="G3866" s="2">
        <v>44284</v>
      </c>
      <c r="H3866" s="3">
        <v>0.56111111111111112</v>
      </c>
      <c r="I3866">
        <v>38976034</v>
      </c>
      <c r="J3866">
        <v>5</v>
      </c>
      <c r="K3866" s="1" t="s">
        <v>5242</v>
      </c>
      <c r="L3866">
        <v>0</v>
      </c>
      <c r="M3866" s="4">
        <v>3.694523378295107</v>
      </c>
      <c r="N3866" s="5">
        <v>11997.92</v>
      </c>
      <c r="O3866" s="5">
        <f>IF(March_21[[#This Row],[WIN_OSE]]=0,('Summary Sheet'!$O$1)-('Summary Sheet'!$O$1*2%),-'Summary Sheet'!$O$1*(March_21[[#This Row],[BSP]]-1))</f>
        <v>1.96</v>
      </c>
    </row>
    <row r="3867" spans="1:15" x14ac:dyDescent="0.25">
      <c r="A3867">
        <v>181228407</v>
      </c>
      <c r="B3867" s="1" t="s">
        <v>19</v>
      </c>
      <c r="C3867" s="1" t="s">
        <v>3132</v>
      </c>
      <c r="D3867" s="1" t="s">
        <v>7050</v>
      </c>
      <c r="E3867" s="1" t="s">
        <v>41</v>
      </c>
      <c r="F3867" s="1" t="s">
        <v>42</v>
      </c>
      <c r="G3867" s="2">
        <v>44284</v>
      </c>
      <c r="H3867" s="3">
        <v>0.57222222222222219</v>
      </c>
      <c r="I3867">
        <v>38917682</v>
      </c>
      <c r="J3867">
        <v>6</v>
      </c>
      <c r="K3867" s="1" t="s">
        <v>5327</v>
      </c>
      <c r="L3867">
        <v>1</v>
      </c>
      <c r="M3867" s="4">
        <v>3.5</v>
      </c>
      <c r="N3867" s="5">
        <v>7070.12</v>
      </c>
      <c r="O3867" s="5">
        <f>IF(March_21[[#This Row],[WIN_OSE]]=0,('Summary Sheet'!$O$1)-('Summary Sheet'!$O$1*2%),-'Summary Sheet'!$O$1*(March_21[[#This Row],[BSP]]-1))</f>
        <v>-5</v>
      </c>
    </row>
    <row r="3868" spans="1:15" x14ac:dyDescent="0.25">
      <c r="A3868">
        <v>181228409</v>
      </c>
      <c r="B3868" s="1" t="s">
        <v>19</v>
      </c>
      <c r="C3868" s="1" t="s">
        <v>3132</v>
      </c>
      <c r="D3868" s="1" t="s">
        <v>7050</v>
      </c>
      <c r="E3868" s="1" t="s">
        <v>43</v>
      </c>
      <c r="F3868" s="1" t="s">
        <v>42</v>
      </c>
      <c r="G3868" s="2">
        <v>44284</v>
      </c>
      <c r="H3868" s="3">
        <v>0.58263888888888893</v>
      </c>
      <c r="I3868">
        <v>38976035</v>
      </c>
      <c r="J3868">
        <v>1</v>
      </c>
      <c r="K3868" s="1" t="s">
        <v>6492</v>
      </c>
      <c r="L3868">
        <v>0</v>
      </c>
      <c r="M3868" s="4">
        <v>3.2656595083346658</v>
      </c>
      <c r="N3868" s="5">
        <v>6025.04</v>
      </c>
      <c r="O3868" s="5">
        <f>IF(March_21[[#This Row],[WIN_OSE]]=0,('Summary Sheet'!$O$1)-('Summary Sheet'!$O$1*2%),-'Summary Sheet'!$O$1*(March_21[[#This Row],[BSP]]-1))</f>
        <v>1.96</v>
      </c>
    </row>
    <row r="3869" spans="1:15" x14ac:dyDescent="0.25">
      <c r="A3869">
        <v>181228954</v>
      </c>
      <c r="B3869" s="1" t="s">
        <v>23</v>
      </c>
      <c r="C3869" s="1" t="s">
        <v>3131</v>
      </c>
      <c r="D3869" s="1" t="s">
        <v>7050</v>
      </c>
      <c r="E3869" s="1" t="s">
        <v>47</v>
      </c>
      <c r="F3869" s="1" t="s">
        <v>54</v>
      </c>
      <c r="G3869" s="2">
        <v>44284</v>
      </c>
      <c r="H3869" s="3">
        <v>0.5756944444444444</v>
      </c>
      <c r="I3869">
        <v>26457532</v>
      </c>
      <c r="J3869">
        <v>5</v>
      </c>
      <c r="K3869" s="1" t="s">
        <v>297</v>
      </c>
      <c r="L3869">
        <v>1</v>
      </c>
      <c r="M3869" s="4">
        <v>3.9224340637432036</v>
      </c>
      <c r="N3869" s="5">
        <v>9229.24</v>
      </c>
      <c r="O3869" s="5">
        <f>IF(March_21[[#This Row],[WIN_OSE]]=0,('Summary Sheet'!$O$1)-('Summary Sheet'!$O$1*2%),-'Summary Sheet'!$O$1*(March_21[[#This Row],[BSP]]-1))</f>
        <v>-5.8448681274864072</v>
      </c>
    </row>
    <row r="3870" spans="1:15" x14ac:dyDescent="0.25">
      <c r="A3870">
        <v>181228956</v>
      </c>
      <c r="B3870" s="1" t="s">
        <v>23</v>
      </c>
      <c r="C3870" s="1" t="s">
        <v>3131</v>
      </c>
      <c r="D3870" s="1" t="s">
        <v>7050</v>
      </c>
      <c r="E3870" s="1" t="s">
        <v>39</v>
      </c>
      <c r="F3870" s="1" t="s">
        <v>54</v>
      </c>
      <c r="G3870" s="2">
        <v>44284</v>
      </c>
      <c r="H3870" s="3">
        <v>0.58819444444444446</v>
      </c>
      <c r="I3870">
        <v>28642670</v>
      </c>
      <c r="J3870">
        <v>1</v>
      </c>
      <c r="K3870" s="1" t="s">
        <v>5387</v>
      </c>
      <c r="L3870">
        <v>1</v>
      </c>
      <c r="M3870" s="4">
        <v>3.7347779673754857</v>
      </c>
      <c r="N3870" s="5">
        <v>11243.98</v>
      </c>
      <c r="O3870" s="5">
        <f>IF(March_21[[#This Row],[WIN_OSE]]=0,('Summary Sheet'!$O$1)-('Summary Sheet'!$O$1*2%),-'Summary Sheet'!$O$1*(March_21[[#This Row],[BSP]]-1))</f>
        <v>-5.4695559347509715</v>
      </c>
    </row>
    <row r="3871" spans="1:15" x14ac:dyDescent="0.25">
      <c r="A3871">
        <v>181228958</v>
      </c>
      <c r="B3871" s="1" t="s">
        <v>23</v>
      </c>
      <c r="C3871" s="1" t="s">
        <v>3131</v>
      </c>
      <c r="D3871" s="1" t="s">
        <v>7050</v>
      </c>
      <c r="E3871" s="1" t="s">
        <v>39</v>
      </c>
      <c r="F3871" s="1" t="s">
        <v>54</v>
      </c>
      <c r="G3871" s="2">
        <v>44284</v>
      </c>
      <c r="H3871" s="3">
        <v>0.59930555555555554</v>
      </c>
      <c r="I3871">
        <v>38279960</v>
      </c>
      <c r="J3871">
        <v>2</v>
      </c>
      <c r="K3871" s="1" t="s">
        <v>6199</v>
      </c>
      <c r="L3871">
        <v>1</v>
      </c>
      <c r="M3871" s="4">
        <v>3.75</v>
      </c>
      <c r="N3871" s="5">
        <v>8003.72</v>
      </c>
      <c r="O3871" s="5">
        <f>IF(March_21[[#This Row],[WIN_OSE]]=0,('Summary Sheet'!$O$1)-('Summary Sheet'!$O$1*2%),-'Summary Sheet'!$O$1*(March_21[[#This Row],[BSP]]-1))</f>
        <v>-5.5</v>
      </c>
    </row>
    <row r="3872" spans="1:15" x14ac:dyDescent="0.25">
      <c r="A3872">
        <v>181228960</v>
      </c>
      <c r="B3872" s="1" t="s">
        <v>23</v>
      </c>
      <c r="C3872" s="1" t="s">
        <v>3131</v>
      </c>
      <c r="D3872" s="1" t="s">
        <v>7050</v>
      </c>
      <c r="E3872" s="1" t="s">
        <v>41</v>
      </c>
      <c r="F3872" s="1" t="s">
        <v>54</v>
      </c>
      <c r="G3872" s="2">
        <v>44284</v>
      </c>
      <c r="H3872" s="3">
        <v>0.61250000000000004</v>
      </c>
      <c r="I3872">
        <v>37627282</v>
      </c>
      <c r="J3872">
        <v>2</v>
      </c>
      <c r="K3872" s="1" t="s">
        <v>719</v>
      </c>
      <c r="L3872">
        <v>0</v>
      </c>
      <c r="M3872" s="4">
        <v>4.0999999999999996</v>
      </c>
      <c r="N3872" s="5">
        <v>5968.94</v>
      </c>
      <c r="O3872" s="5">
        <f>IF(March_21[[#This Row],[WIN_OSE]]=0,('Summary Sheet'!$O$1)-('Summary Sheet'!$O$1*2%),-'Summary Sheet'!$O$1*(March_21[[#This Row],[BSP]]-1))</f>
        <v>1.96</v>
      </c>
    </row>
    <row r="3873" spans="1:15" x14ac:dyDescent="0.25">
      <c r="A3873">
        <v>181228962</v>
      </c>
      <c r="B3873" s="1" t="s">
        <v>23</v>
      </c>
      <c r="C3873" s="1" t="s">
        <v>3131</v>
      </c>
      <c r="D3873" s="1" t="s">
        <v>7050</v>
      </c>
      <c r="E3873" s="1" t="s">
        <v>30</v>
      </c>
      <c r="F3873" s="1" t="s">
        <v>54</v>
      </c>
      <c r="G3873" s="2">
        <v>44284</v>
      </c>
      <c r="H3873" s="3">
        <v>0.62638888888888888</v>
      </c>
      <c r="I3873">
        <v>36016265</v>
      </c>
      <c r="J3873">
        <v>3</v>
      </c>
      <c r="K3873" s="1" t="s">
        <v>3396</v>
      </c>
      <c r="L3873">
        <v>0</v>
      </c>
      <c r="M3873" s="4">
        <v>3.25</v>
      </c>
      <c r="N3873" s="5">
        <v>9870.14</v>
      </c>
      <c r="O3873" s="5">
        <f>IF(March_21[[#This Row],[WIN_OSE]]=0,('Summary Sheet'!$O$1)-('Summary Sheet'!$O$1*2%),-'Summary Sheet'!$O$1*(March_21[[#This Row],[BSP]]-1))</f>
        <v>1.96</v>
      </c>
    </row>
    <row r="3874" spans="1:15" x14ac:dyDescent="0.25">
      <c r="A3874">
        <v>181228964</v>
      </c>
      <c r="B3874" s="1" t="s">
        <v>23</v>
      </c>
      <c r="C3874" s="1" t="s">
        <v>3131</v>
      </c>
      <c r="D3874" s="1" t="s">
        <v>7050</v>
      </c>
      <c r="E3874" s="1" t="s">
        <v>47</v>
      </c>
      <c r="F3874" s="1" t="s">
        <v>54</v>
      </c>
      <c r="G3874" s="2">
        <v>44284</v>
      </c>
      <c r="H3874" s="3">
        <v>0.63749999999999996</v>
      </c>
      <c r="I3874">
        <v>26836437</v>
      </c>
      <c r="J3874">
        <v>5</v>
      </c>
      <c r="K3874" s="1" t="s">
        <v>6042</v>
      </c>
      <c r="L3874">
        <v>0</v>
      </c>
      <c r="M3874" s="4">
        <v>3.3</v>
      </c>
      <c r="N3874" s="5">
        <v>9166.9599999999991</v>
      </c>
      <c r="O3874" s="5">
        <f>IF(March_21[[#This Row],[WIN_OSE]]=0,('Summary Sheet'!$O$1)-('Summary Sheet'!$O$1*2%),-'Summary Sheet'!$O$1*(March_21[[#This Row],[BSP]]-1))</f>
        <v>1.96</v>
      </c>
    </row>
    <row r="3875" spans="1:15" x14ac:dyDescent="0.25">
      <c r="A3875">
        <v>181228966</v>
      </c>
      <c r="B3875" s="1" t="s">
        <v>23</v>
      </c>
      <c r="C3875" s="1" t="s">
        <v>3131</v>
      </c>
      <c r="D3875" s="1" t="s">
        <v>7050</v>
      </c>
      <c r="E3875" s="1" t="s">
        <v>24</v>
      </c>
      <c r="F3875" s="1" t="s">
        <v>54</v>
      </c>
      <c r="G3875" s="2">
        <v>44284</v>
      </c>
      <c r="H3875" s="3">
        <v>0.65138888888888891</v>
      </c>
      <c r="I3875">
        <v>38578768</v>
      </c>
      <c r="J3875">
        <v>1</v>
      </c>
      <c r="K3875" s="1" t="s">
        <v>5814</v>
      </c>
      <c r="L3875">
        <v>0</v>
      </c>
      <c r="M3875" s="4">
        <v>4.5</v>
      </c>
      <c r="N3875" s="5">
        <v>6221.26</v>
      </c>
      <c r="O3875" s="5">
        <f>IF(March_21[[#This Row],[WIN_OSE]]=0,('Summary Sheet'!$O$1)-('Summary Sheet'!$O$1*2%),-'Summary Sheet'!$O$1*(March_21[[#This Row],[BSP]]-1))</f>
        <v>1.96</v>
      </c>
    </row>
    <row r="3876" spans="1:15" x14ac:dyDescent="0.25">
      <c r="A3876">
        <v>181228968</v>
      </c>
      <c r="B3876" s="1" t="s">
        <v>23</v>
      </c>
      <c r="C3876" s="1" t="s">
        <v>3131</v>
      </c>
      <c r="D3876" s="1" t="s">
        <v>7050</v>
      </c>
      <c r="E3876" s="1" t="s">
        <v>30</v>
      </c>
      <c r="F3876" s="1" t="s">
        <v>54</v>
      </c>
      <c r="G3876" s="2">
        <v>44284</v>
      </c>
      <c r="H3876" s="3">
        <v>0.66527777777777775</v>
      </c>
      <c r="I3876">
        <v>37187301</v>
      </c>
      <c r="J3876">
        <v>2</v>
      </c>
      <c r="K3876" s="1" t="s">
        <v>6619</v>
      </c>
      <c r="L3876">
        <v>0</v>
      </c>
      <c r="M3876" s="4">
        <v>3.6818703461224516</v>
      </c>
      <c r="N3876" s="5">
        <v>10230.719999999999</v>
      </c>
      <c r="O3876" s="5">
        <f>IF(March_21[[#This Row],[WIN_OSE]]=0,('Summary Sheet'!$O$1)-('Summary Sheet'!$O$1*2%),-'Summary Sheet'!$O$1*(March_21[[#This Row],[BSP]]-1))</f>
        <v>1.96</v>
      </c>
    </row>
    <row r="3877" spans="1:15" x14ac:dyDescent="0.25">
      <c r="A3877">
        <v>181228970</v>
      </c>
      <c r="B3877" s="1" t="s">
        <v>23</v>
      </c>
      <c r="C3877" s="1" t="s">
        <v>3131</v>
      </c>
      <c r="D3877" s="1" t="s">
        <v>7050</v>
      </c>
      <c r="E3877" s="1" t="s">
        <v>39</v>
      </c>
      <c r="F3877" s="1" t="s">
        <v>54</v>
      </c>
      <c r="G3877" s="2">
        <v>44284</v>
      </c>
      <c r="H3877" s="3">
        <v>0.6791666666666667</v>
      </c>
      <c r="I3877">
        <v>37947491</v>
      </c>
      <c r="J3877">
        <v>4</v>
      </c>
      <c r="K3877" s="1" t="s">
        <v>770</v>
      </c>
      <c r="L3877">
        <v>0</v>
      </c>
      <c r="M3877" s="4">
        <v>3.8856991955728155</v>
      </c>
      <c r="N3877" s="5">
        <v>14148.42</v>
      </c>
      <c r="O3877" s="5">
        <f>IF(March_21[[#This Row],[WIN_OSE]]=0,('Summary Sheet'!$O$1)-('Summary Sheet'!$O$1*2%),-'Summary Sheet'!$O$1*(March_21[[#This Row],[BSP]]-1))</f>
        <v>1.96</v>
      </c>
    </row>
    <row r="3878" spans="1:15" x14ac:dyDescent="0.25">
      <c r="A3878">
        <v>181228972</v>
      </c>
      <c r="B3878" s="1" t="s">
        <v>23</v>
      </c>
      <c r="C3878" s="1" t="s">
        <v>3131</v>
      </c>
      <c r="D3878" s="1" t="s">
        <v>7050</v>
      </c>
      <c r="E3878" s="1" t="s">
        <v>24</v>
      </c>
      <c r="F3878" s="1" t="s">
        <v>54</v>
      </c>
      <c r="G3878" s="2">
        <v>44284</v>
      </c>
      <c r="H3878" s="3">
        <v>0.69305555555555554</v>
      </c>
      <c r="I3878">
        <v>38200440</v>
      </c>
      <c r="J3878">
        <v>1</v>
      </c>
      <c r="K3878" s="1" t="s">
        <v>3944</v>
      </c>
      <c r="L3878">
        <v>0</v>
      </c>
      <c r="M3878" s="4">
        <v>2.008480163308723</v>
      </c>
      <c r="N3878" s="5">
        <v>27678.9</v>
      </c>
      <c r="O3878" s="5">
        <f>IF(March_21[[#This Row],[WIN_OSE]]=0,('Summary Sheet'!$O$1)-('Summary Sheet'!$O$1*2%),-'Summary Sheet'!$O$1*(March_21[[#This Row],[BSP]]-1))</f>
        <v>1.96</v>
      </c>
    </row>
    <row r="3879" spans="1:15" x14ac:dyDescent="0.25">
      <c r="A3879">
        <v>181228974</v>
      </c>
      <c r="B3879" s="1" t="s">
        <v>23</v>
      </c>
      <c r="C3879" s="1" t="s">
        <v>3131</v>
      </c>
      <c r="D3879" s="1" t="s">
        <v>7050</v>
      </c>
      <c r="E3879" s="1" t="s">
        <v>24</v>
      </c>
      <c r="F3879" s="1" t="s">
        <v>54</v>
      </c>
      <c r="G3879" s="2">
        <v>44284</v>
      </c>
      <c r="H3879" s="3">
        <v>0.70694444444444449</v>
      </c>
      <c r="I3879">
        <v>38833492</v>
      </c>
      <c r="J3879">
        <v>1</v>
      </c>
      <c r="K3879" s="1" t="s">
        <v>6869</v>
      </c>
      <c r="L3879">
        <v>0</v>
      </c>
      <c r="M3879" s="4">
        <v>2.8377128824690598</v>
      </c>
      <c r="N3879" s="5">
        <v>14725.3</v>
      </c>
      <c r="O3879" s="5">
        <f>IF(March_21[[#This Row],[WIN_OSE]]=0,('Summary Sheet'!$O$1)-('Summary Sheet'!$O$1*2%),-'Summary Sheet'!$O$1*(March_21[[#This Row],[BSP]]-1))</f>
        <v>1.96</v>
      </c>
    </row>
    <row r="3880" spans="1:15" x14ac:dyDescent="0.25">
      <c r="A3880">
        <v>181228976</v>
      </c>
      <c r="B3880" s="1" t="s">
        <v>23</v>
      </c>
      <c r="C3880" s="1" t="s">
        <v>3131</v>
      </c>
      <c r="D3880" s="1" t="s">
        <v>7050</v>
      </c>
      <c r="E3880" s="1" t="s">
        <v>43</v>
      </c>
      <c r="F3880" s="1" t="s">
        <v>54</v>
      </c>
      <c r="G3880" s="2">
        <v>44284</v>
      </c>
      <c r="H3880" s="3">
        <v>0.72083333333333333</v>
      </c>
      <c r="I3880">
        <v>28787810</v>
      </c>
      <c r="J3880">
        <v>2</v>
      </c>
      <c r="K3880" s="1" t="s">
        <v>4354</v>
      </c>
      <c r="L3880">
        <v>0</v>
      </c>
      <c r="M3880" s="4">
        <v>3.85</v>
      </c>
      <c r="N3880" s="5">
        <v>9864.4599999999991</v>
      </c>
      <c r="O3880" s="5">
        <f>IF(March_21[[#This Row],[WIN_OSE]]=0,('Summary Sheet'!$O$1)-('Summary Sheet'!$O$1*2%),-'Summary Sheet'!$O$1*(March_21[[#This Row],[BSP]]-1))</f>
        <v>1.96</v>
      </c>
    </row>
    <row r="3881" spans="1:15" x14ac:dyDescent="0.25">
      <c r="A3881">
        <v>181228978</v>
      </c>
      <c r="B3881" s="1" t="s">
        <v>23</v>
      </c>
      <c r="C3881" s="1" t="s">
        <v>3131</v>
      </c>
      <c r="D3881" s="1" t="s">
        <v>7050</v>
      </c>
      <c r="E3881" s="1" t="s">
        <v>41</v>
      </c>
      <c r="F3881" s="1" t="s">
        <v>54</v>
      </c>
      <c r="G3881" s="2">
        <v>44284</v>
      </c>
      <c r="H3881" s="3">
        <v>0.73402777777777772</v>
      </c>
      <c r="I3881">
        <v>18539905</v>
      </c>
      <c r="J3881">
        <v>6</v>
      </c>
      <c r="K3881" s="1" t="s">
        <v>5565</v>
      </c>
      <c r="L3881">
        <v>0</v>
      </c>
      <c r="M3881" s="4">
        <v>3.8831354458285201</v>
      </c>
      <c r="N3881" s="5">
        <v>5171</v>
      </c>
      <c r="O3881" s="5">
        <f>IF(March_21[[#This Row],[WIN_OSE]]=0,('Summary Sheet'!$O$1)-('Summary Sheet'!$O$1*2%),-'Summary Sheet'!$O$1*(March_21[[#This Row],[BSP]]-1))</f>
        <v>1.96</v>
      </c>
    </row>
    <row r="3882" spans="1:15" x14ac:dyDescent="0.25">
      <c r="A3882">
        <v>181228980</v>
      </c>
      <c r="B3882" s="1" t="s">
        <v>23</v>
      </c>
      <c r="C3882" s="1" t="s">
        <v>3131</v>
      </c>
      <c r="D3882" s="1" t="s">
        <v>7050</v>
      </c>
      <c r="E3882" s="1" t="s">
        <v>41</v>
      </c>
      <c r="F3882" s="1" t="s">
        <v>54</v>
      </c>
      <c r="G3882" s="2">
        <v>44284</v>
      </c>
      <c r="H3882" s="3">
        <v>0.74583333333333335</v>
      </c>
      <c r="I3882">
        <v>28568253</v>
      </c>
      <c r="J3882">
        <v>4</v>
      </c>
      <c r="K3882" s="1" t="s">
        <v>5566</v>
      </c>
      <c r="L3882">
        <v>0</v>
      </c>
      <c r="M3882" s="4">
        <v>4.4000000000000004</v>
      </c>
      <c r="N3882" s="5">
        <v>5276.76</v>
      </c>
      <c r="O3882" s="5">
        <f>IF(March_21[[#This Row],[WIN_OSE]]=0,('Summary Sheet'!$O$1)-('Summary Sheet'!$O$1*2%),-'Summary Sheet'!$O$1*(March_21[[#This Row],[BSP]]-1))</f>
        <v>1.96</v>
      </c>
    </row>
    <row r="3883" spans="1:15" x14ac:dyDescent="0.25">
      <c r="A3883">
        <v>181229173</v>
      </c>
      <c r="B3883" s="1" t="s">
        <v>23</v>
      </c>
      <c r="C3883" s="1" t="s">
        <v>3133</v>
      </c>
      <c r="D3883" s="1" t="s">
        <v>7050</v>
      </c>
      <c r="E3883" s="1" t="s">
        <v>24</v>
      </c>
      <c r="F3883" s="1" t="s">
        <v>13</v>
      </c>
      <c r="G3883" s="2">
        <v>44284</v>
      </c>
      <c r="H3883" s="3">
        <v>0.58125000000000004</v>
      </c>
      <c r="I3883">
        <v>17937158</v>
      </c>
      <c r="J3883">
        <v>4</v>
      </c>
      <c r="K3883" s="1" t="s">
        <v>6728</v>
      </c>
      <c r="L3883">
        <v>1</v>
      </c>
      <c r="M3883" s="4">
        <v>3.230954970621096</v>
      </c>
      <c r="N3883" s="5">
        <v>6561.34</v>
      </c>
      <c r="O3883" s="5">
        <f>IF(March_21[[#This Row],[WIN_OSE]]=0,('Summary Sheet'!$O$1)-('Summary Sheet'!$O$1*2%),-'Summary Sheet'!$O$1*(March_21[[#This Row],[BSP]]-1))</f>
        <v>-4.4619099412421921</v>
      </c>
    </row>
    <row r="3884" spans="1:15" x14ac:dyDescent="0.25">
      <c r="A3884">
        <v>181229175</v>
      </c>
      <c r="B3884" s="1" t="s">
        <v>23</v>
      </c>
      <c r="C3884" s="1" t="s">
        <v>3133</v>
      </c>
      <c r="D3884" s="1" t="s">
        <v>7050</v>
      </c>
      <c r="E3884" s="1" t="s">
        <v>47</v>
      </c>
      <c r="F3884" s="1" t="s">
        <v>13</v>
      </c>
      <c r="G3884" s="2">
        <v>44284</v>
      </c>
      <c r="H3884" s="3">
        <v>0.59166666666666667</v>
      </c>
      <c r="I3884">
        <v>37510838</v>
      </c>
      <c r="J3884">
        <v>2</v>
      </c>
      <c r="K3884" s="1" t="s">
        <v>1017</v>
      </c>
      <c r="L3884">
        <v>0</v>
      </c>
      <c r="M3884" s="4">
        <v>3.2818948541700594</v>
      </c>
      <c r="N3884" s="5">
        <v>9632.4599999999991</v>
      </c>
      <c r="O3884" s="5">
        <f>IF(March_21[[#This Row],[WIN_OSE]]=0,('Summary Sheet'!$O$1)-('Summary Sheet'!$O$1*2%),-'Summary Sheet'!$O$1*(March_21[[#This Row],[BSP]]-1))</f>
        <v>1.96</v>
      </c>
    </row>
    <row r="3885" spans="1:15" x14ac:dyDescent="0.25">
      <c r="A3885">
        <v>181229177</v>
      </c>
      <c r="B3885" s="1" t="s">
        <v>23</v>
      </c>
      <c r="C3885" s="1" t="s">
        <v>3133</v>
      </c>
      <c r="D3885" s="1" t="s">
        <v>7050</v>
      </c>
      <c r="E3885" s="1" t="s">
        <v>43</v>
      </c>
      <c r="F3885" s="1" t="s">
        <v>13</v>
      </c>
      <c r="G3885" s="2">
        <v>44284</v>
      </c>
      <c r="H3885" s="3">
        <v>0.60555555555555551</v>
      </c>
      <c r="I3885">
        <v>35985677</v>
      </c>
      <c r="J3885">
        <v>4</v>
      </c>
      <c r="K3885" s="1" t="s">
        <v>790</v>
      </c>
      <c r="L3885">
        <v>0</v>
      </c>
      <c r="M3885" s="4">
        <v>3.15</v>
      </c>
      <c r="N3885" s="5">
        <v>5614.58</v>
      </c>
      <c r="O3885" s="5">
        <f>IF(March_21[[#This Row],[WIN_OSE]]=0,('Summary Sheet'!$O$1)-('Summary Sheet'!$O$1*2%),-'Summary Sheet'!$O$1*(March_21[[#This Row],[BSP]]-1))</f>
        <v>1.96</v>
      </c>
    </row>
    <row r="3886" spans="1:15" x14ac:dyDescent="0.25">
      <c r="A3886">
        <v>181229179</v>
      </c>
      <c r="B3886" s="1" t="s">
        <v>23</v>
      </c>
      <c r="C3886" s="1" t="s">
        <v>3133</v>
      </c>
      <c r="D3886" s="1" t="s">
        <v>7050</v>
      </c>
      <c r="E3886" s="1" t="s">
        <v>30</v>
      </c>
      <c r="F3886" s="1" t="s">
        <v>13</v>
      </c>
      <c r="G3886" s="2">
        <v>44284</v>
      </c>
      <c r="H3886" s="3">
        <v>0.61944444444444446</v>
      </c>
      <c r="I3886">
        <v>38055654</v>
      </c>
      <c r="J3886">
        <v>4</v>
      </c>
      <c r="K3886" s="1" t="s">
        <v>577</v>
      </c>
      <c r="L3886">
        <v>1</v>
      </c>
      <c r="M3886" s="4">
        <v>3.3645860339999998</v>
      </c>
      <c r="N3886" s="5">
        <v>5919.62</v>
      </c>
      <c r="O3886" s="5">
        <f>IF(March_21[[#This Row],[WIN_OSE]]=0,('Summary Sheet'!$O$1)-('Summary Sheet'!$O$1*2%),-'Summary Sheet'!$O$1*(March_21[[#This Row],[BSP]]-1))</f>
        <v>-4.7291720679999996</v>
      </c>
    </row>
    <row r="3887" spans="1:15" x14ac:dyDescent="0.25">
      <c r="A3887">
        <v>181229181</v>
      </c>
      <c r="B3887" s="1" t="s">
        <v>23</v>
      </c>
      <c r="C3887" s="1" t="s">
        <v>3133</v>
      </c>
      <c r="D3887" s="1" t="s">
        <v>7050</v>
      </c>
      <c r="E3887" s="1" t="s">
        <v>30</v>
      </c>
      <c r="F3887" s="1" t="s">
        <v>13</v>
      </c>
      <c r="G3887" s="2">
        <v>44284</v>
      </c>
      <c r="H3887" s="3">
        <v>0.63263888888888886</v>
      </c>
      <c r="I3887">
        <v>36690557</v>
      </c>
      <c r="J3887">
        <v>6</v>
      </c>
      <c r="K3887" s="1" t="s">
        <v>3381</v>
      </c>
      <c r="L3887">
        <v>0</v>
      </c>
      <c r="M3887" s="4">
        <v>1.99941917866908</v>
      </c>
      <c r="N3887" s="5">
        <v>9824.4</v>
      </c>
      <c r="O3887" s="5">
        <f>IF(March_21[[#This Row],[WIN_OSE]]=0,('Summary Sheet'!$O$1)-('Summary Sheet'!$O$1*2%),-'Summary Sheet'!$O$1*(March_21[[#This Row],[BSP]]-1))</f>
        <v>1.96</v>
      </c>
    </row>
    <row r="3888" spans="1:15" x14ac:dyDescent="0.25">
      <c r="A3888">
        <v>181229183</v>
      </c>
      <c r="B3888" s="1" t="s">
        <v>23</v>
      </c>
      <c r="C3888" s="1" t="s">
        <v>3133</v>
      </c>
      <c r="D3888" s="1" t="s">
        <v>7050</v>
      </c>
      <c r="E3888" s="1" t="s">
        <v>47</v>
      </c>
      <c r="F3888" s="1" t="s">
        <v>13</v>
      </c>
      <c r="G3888" s="2">
        <v>44284</v>
      </c>
      <c r="H3888" s="3">
        <v>0.64444444444444449</v>
      </c>
      <c r="I3888">
        <v>37095329</v>
      </c>
      <c r="J3888">
        <v>6</v>
      </c>
      <c r="K3888" s="1" t="s">
        <v>997</v>
      </c>
      <c r="L3888">
        <v>0</v>
      </c>
      <c r="M3888" s="4">
        <v>3.1359595773038746</v>
      </c>
      <c r="N3888" s="5">
        <v>8576.5</v>
      </c>
      <c r="O3888" s="5">
        <f>IF(March_21[[#This Row],[WIN_OSE]]=0,('Summary Sheet'!$O$1)-('Summary Sheet'!$O$1*2%),-'Summary Sheet'!$O$1*(March_21[[#This Row],[BSP]]-1))</f>
        <v>1.96</v>
      </c>
    </row>
    <row r="3889" spans="1:15" x14ac:dyDescent="0.25">
      <c r="A3889">
        <v>181229185</v>
      </c>
      <c r="B3889" s="1" t="s">
        <v>23</v>
      </c>
      <c r="C3889" s="1" t="s">
        <v>3133</v>
      </c>
      <c r="D3889" s="1" t="s">
        <v>7050</v>
      </c>
      <c r="E3889" s="1" t="s">
        <v>47</v>
      </c>
      <c r="F3889" s="1" t="s">
        <v>13</v>
      </c>
      <c r="G3889" s="2">
        <v>44284</v>
      </c>
      <c r="H3889" s="3">
        <v>0.65833333333333333</v>
      </c>
      <c r="I3889">
        <v>24175674</v>
      </c>
      <c r="J3889">
        <v>5</v>
      </c>
      <c r="K3889" s="1" t="s">
        <v>6302</v>
      </c>
      <c r="L3889">
        <v>0</v>
      </c>
      <c r="M3889" s="4">
        <v>4.4000000000000004</v>
      </c>
      <c r="N3889" s="5">
        <v>6629.06</v>
      </c>
      <c r="O3889" s="5">
        <f>IF(March_21[[#This Row],[WIN_OSE]]=0,('Summary Sheet'!$O$1)-('Summary Sheet'!$O$1*2%),-'Summary Sheet'!$O$1*(March_21[[#This Row],[BSP]]-1))</f>
        <v>1.96</v>
      </c>
    </row>
    <row r="3890" spans="1:15" x14ac:dyDescent="0.25">
      <c r="A3890">
        <v>181229187</v>
      </c>
      <c r="B3890" s="1" t="s">
        <v>23</v>
      </c>
      <c r="C3890" s="1" t="s">
        <v>3133</v>
      </c>
      <c r="D3890" s="1" t="s">
        <v>7050</v>
      </c>
      <c r="E3890" s="1" t="s">
        <v>24</v>
      </c>
      <c r="F3890" s="1" t="s">
        <v>13</v>
      </c>
      <c r="G3890" s="2">
        <v>44284</v>
      </c>
      <c r="H3890" s="3">
        <v>0.67222222222222228</v>
      </c>
      <c r="I3890">
        <v>38907597</v>
      </c>
      <c r="J3890">
        <v>5</v>
      </c>
      <c r="K3890" s="1" t="s">
        <v>6965</v>
      </c>
      <c r="L3890">
        <v>0</v>
      </c>
      <c r="M3890" s="4">
        <v>2.7645811038493413</v>
      </c>
      <c r="N3890" s="5">
        <v>14754.46</v>
      </c>
      <c r="O3890" s="5">
        <f>IF(March_21[[#This Row],[WIN_OSE]]=0,('Summary Sheet'!$O$1)-('Summary Sheet'!$O$1*2%),-'Summary Sheet'!$O$1*(March_21[[#This Row],[BSP]]-1))</f>
        <v>1.96</v>
      </c>
    </row>
    <row r="3891" spans="1:15" x14ac:dyDescent="0.25">
      <c r="A3891">
        <v>181229189</v>
      </c>
      <c r="B3891" s="1" t="s">
        <v>23</v>
      </c>
      <c r="C3891" s="1" t="s">
        <v>3133</v>
      </c>
      <c r="D3891" s="1" t="s">
        <v>7050</v>
      </c>
      <c r="E3891" s="1" t="s">
        <v>32</v>
      </c>
      <c r="F3891" s="1" t="s">
        <v>13</v>
      </c>
      <c r="G3891" s="2">
        <v>44284</v>
      </c>
      <c r="H3891" s="3">
        <v>0.68611111111111112</v>
      </c>
      <c r="I3891">
        <v>28658771</v>
      </c>
      <c r="J3891">
        <v>6</v>
      </c>
      <c r="K3891" s="1" t="s">
        <v>3643</v>
      </c>
      <c r="L3891">
        <v>0</v>
      </c>
      <c r="M3891" s="4">
        <v>1.8715066518633101</v>
      </c>
      <c r="N3891" s="5">
        <v>18784.72</v>
      </c>
      <c r="O3891" s="5">
        <f>IF(March_21[[#This Row],[WIN_OSE]]=0,('Summary Sheet'!$O$1)-('Summary Sheet'!$O$1*2%),-'Summary Sheet'!$O$1*(March_21[[#This Row],[BSP]]-1))</f>
        <v>1.96</v>
      </c>
    </row>
    <row r="3892" spans="1:15" x14ac:dyDescent="0.25">
      <c r="A3892">
        <v>181229191</v>
      </c>
      <c r="B3892" s="1" t="s">
        <v>23</v>
      </c>
      <c r="C3892" s="1" t="s">
        <v>3133</v>
      </c>
      <c r="D3892" s="1" t="s">
        <v>7050</v>
      </c>
      <c r="E3892" s="1" t="s">
        <v>32</v>
      </c>
      <c r="F3892" s="1" t="s">
        <v>13</v>
      </c>
      <c r="G3892" s="2">
        <v>44284</v>
      </c>
      <c r="H3892" s="3">
        <v>0.7</v>
      </c>
      <c r="I3892">
        <v>34976347</v>
      </c>
      <c r="J3892">
        <v>5</v>
      </c>
      <c r="K3892" s="1" t="s">
        <v>3516</v>
      </c>
      <c r="L3892">
        <v>0</v>
      </c>
      <c r="M3892" s="4">
        <v>3.4831360395417148</v>
      </c>
      <c r="N3892" s="5">
        <v>11909.08</v>
      </c>
      <c r="O3892" s="5">
        <f>IF(March_21[[#This Row],[WIN_OSE]]=0,('Summary Sheet'!$O$1)-('Summary Sheet'!$O$1*2%),-'Summary Sheet'!$O$1*(March_21[[#This Row],[BSP]]-1))</f>
        <v>1.96</v>
      </c>
    </row>
    <row r="3893" spans="1:15" x14ac:dyDescent="0.25">
      <c r="A3893">
        <v>181229193</v>
      </c>
      <c r="B3893" s="1" t="s">
        <v>23</v>
      </c>
      <c r="C3893" s="1" t="s">
        <v>3133</v>
      </c>
      <c r="D3893" s="1" t="s">
        <v>7050</v>
      </c>
      <c r="E3893" s="1" t="s">
        <v>65</v>
      </c>
      <c r="F3893" s="1" t="s">
        <v>13</v>
      </c>
      <c r="G3893" s="2">
        <v>44284</v>
      </c>
      <c r="H3893" s="3">
        <v>0.71388888888888891</v>
      </c>
      <c r="I3893">
        <v>23697483</v>
      </c>
      <c r="J3893">
        <v>2</v>
      </c>
      <c r="K3893" s="1" t="s">
        <v>4627</v>
      </c>
      <c r="L3893">
        <v>0</v>
      </c>
      <c r="M3893" s="4">
        <v>2.96</v>
      </c>
      <c r="N3893" s="5">
        <v>12269.02</v>
      </c>
      <c r="O3893" s="5">
        <f>IF(March_21[[#This Row],[WIN_OSE]]=0,('Summary Sheet'!$O$1)-('Summary Sheet'!$O$1*2%),-'Summary Sheet'!$O$1*(March_21[[#This Row],[BSP]]-1))</f>
        <v>1.96</v>
      </c>
    </row>
    <row r="3894" spans="1:15" x14ac:dyDescent="0.25">
      <c r="A3894">
        <v>181229195</v>
      </c>
      <c r="B3894" s="1" t="s">
        <v>23</v>
      </c>
      <c r="C3894" s="1" t="s">
        <v>3133</v>
      </c>
      <c r="D3894" s="1" t="s">
        <v>7050</v>
      </c>
      <c r="E3894" s="1" t="s">
        <v>41</v>
      </c>
      <c r="F3894" s="1" t="s">
        <v>13</v>
      </c>
      <c r="G3894" s="2">
        <v>44284</v>
      </c>
      <c r="H3894" s="3">
        <v>0.72777777777777775</v>
      </c>
      <c r="I3894">
        <v>22475180</v>
      </c>
      <c r="J3894">
        <v>4</v>
      </c>
      <c r="K3894" s="1" t="s">
        <v>3581</v>
      </c>
      <c r="L3894">
        <v>0</v>
      </c>
      <c r="M3894" s="4">
        <v>4.3</v>
      </c>
      <c r="N3894" s="5">
        <v>5697</v>
      </c>
      <c r="O3894" s="5">
        <f>IF(March_21[[#This Row],[WIN_OSE]]=0,('Summary Sheet'!$O$1)-('Summary Sheet'!$O$1*2%),-'Summary Sheet'!$O$1*(March_21[[#This Row],[BSP]]-1))</f>
        <v>1.96</v>
      </c>
    </row>
    <row r="3895" spans="1:15" x14ac:dyDescent="0.25">
      <c r="A3895">
        <v>181229197</v>
      </c>
      <c r="B3895" s="1" t="s">
        <v>23</v>
      </c>
      <c r="C3895" s="1" t="s">
        <v>3133</v>
      </c>
      <c r="D3895" s="1" t="s">
        <v>7050</v>
      </c>
      <c r="E3895" s="1" t="s">
        <v>43</v>
      </c>
      <c r="F3895" s="1" t="s">
        <v>13</v>
      </c>
      <c r="G3895" s="2">
        <v>44284</v>
      </c>
      <c r="H3895" s="3">
        <v>0.73888888888888893</v>
      </c>
      <c r="I3895">
        <v>38907599</v>
      </c>
      <c r="J3895">
        <v>3</v>
      </c>
      <c r="K3895" s="1" t="s">
        <v>6966</v>
      </c>
      <c r="L3895">
        <v>0</v>
      </c>
      <c r="M3895" s="4">
        <v>2.92</v>
      </c>
      <c r="N3895" s="5">
        <v>16697.84</v>
      </c>
      <c r="O3895" s="5">
        <f>IF(March_21[[#This Row],[WIN_OSE]]=0,('Summary Sheet'!$O$1)-('Summary Sheet'!$O$1*2%),-'Summary Sheet'!$O$1*(March_21[[#This Row],[BSP]]-1))</f>
        <v>1.96</v>
      </c>
    </row>
    <row r="3896" spans="1:15" x14ac:dyDescent="0.25">
      <c r="A3896">
        <v>181229199</v>
      </c>
      <c r="B3896" s="1" t="s">
        <v>23</v>
      </c>
      <c r="C3896" s="1" t="s">
        <v>3133</v>
      </c>
      <c r="D3896" s="1" t="s">
        <v>7050</v>
      </c>
      <c r="E3896" s="1" t="s">
        <v>24</v>
      </c>
      <c r="F3896" s="1" t="s">
        <v>13</v>
      </c>
      <c r="G3896" s="2">
        <v>44284</v>
      </c>
      <c r="H3896" s="3">
        <v>0.75138888888888888</v>
      </c>
      <c r="I3896">
        <v>28678167</v>
      </c>
      <c r="J3896">
        <v>1</v>
      </c>
      <c r="K3896" s="1" t="s">
        <v>5417</v>
      </c>
      <c r="L3896">
        <v>1</v>
      </c>
      <c r="M3896" s="4">
        <v>3.5</v>
      </c>
      <c r="N3896" s="5">
        <v>14378.46</v>
      </c>
      <c r="O3896" s="5">
        <f>IF(March_21[[#This Row],[WIN_OSE]]=0,('Summary Sheet'!$O$1)-('Summary Sheet'!$O$1*2%),-'Summary Sheet'!$O$1*(March_21[[#This Row],[BSP]]-1))</f>
        <v>-5</v>
      </c>
    </row>
    <row r="3897" spans="1:15" x14ac:dyDescent="0.25">
      <c r="A3897">
        <v>181229630</v>
      </c>
      <c r="B3897" s="1" t="s">
        <v>1277</v>
      </c>
      <c r="C3897" s="1" t="s">
        <v>3140</v>
      </c>
      <c r="D3897" s="1" t="s">
        <v>7050</v>
      </c>
      <c r="E3897" s="1" t="s">
        <v>43</v>
      </c>
      <c r="F3897" s="1" t="s">
        <v>44</v>
      </c>
      <c r="G3897" s="2">
        <v>44284</v>
      </c>
      <c r="H3897" s="3">
        <v>0.7680555555555556</v>
      </c>
      <c r="I3897">
        <v>24874074</v>
      </c>
      <c r="J3897">
        <v>1</v>
      </c>
      <c r="K3897" s="1" t="s">
        <v>5914</v>
      </c>
      <c r="L3897">
        <v>1</v>
      </c>
      <c r="M3897" s="4">
        <v>2.2270835053937121</v>
      </c>
      <c r="N3897" s="5">
        <v>37639.660000000003</v>
      </c>
      <c r="O3897" s="5">
        <f>IF(March_21[[#This Row],[WIN_OSE]]=0,('Summary Sheet'!$O$1)-('Summary Sheet'!$O$1*2%),-'Summary Sheet'!$O$1*(March_21[[#This Row],[BSP]]-1))</f>
        <v>-2.4541670107874243</v>
      </c>
    </row>
    <row r="3898" spans="1:15" x14ac:dyDescent="0.25">
      <c r="A3898">
        <v>181229632</v>
      </c>
      <c r="B3898" s="1" t="s">
        <v>1277</v>
      </c>
      <c r="C3898" s="1" t="s">
        <v>3140</v>
      </c>
      <c r="D3898" s="1" t="s">
        <v>7050</v>
      </c>
      <c r="E3898" s="1" t="s">
        <v>47</v>
      </c>
      <c r="F3898" s="1" t="s">
        <v>44</v>
      </c>
      <c r="G3898" s="2">
        <v>44284</v>
      </c>
      <c r="H3898" s="3">
        <v>0.77847222222222223</v>
      </c>
      <c r="I3898">
        <v>38701090</v>
      </c>
      <c r="J3898">
        <v>3</v>
      </c>
      <c r="K3898" s="1" t="s">
        <v>6209</v>
      </c>
      <c r="L3898">
        <v>0</v>
      </c>
      <c r="M3898" s="4">
        <v>3.4353084090000001</v>
      </c>
      <c r="N3898" s="5">
        <v>14919.42</v>
      </c>
      <c r="O3898" s="5">
        <f>IF(March_21[[#This Row],[WIN_OSE]]=0,('Summary Sheet'!$O$1)-('Summary Sheet'!$O$1*2%),-'Summary Sheet'!$O$1*(March_21[[#This Row],[BSP]]-1))</f>
        <v>1.96</v>
      </c>
    </row>
    <row r="3899" spans="1:15" x14ac:dyDescent="0.25">
      <c r="A3899">
        <v>181229634</v>
      </c>
      <c r="B3899" s="1" t="s">
        <v>1277</v>
      </c>
      <c r="C3899" s="1" t="s">
        <v>3140</v>
      </c>
      <c r="D3899" s="1" t="s">
        <v>7050</v>
      </c>
      <c r="E3899" s="1" t="s">
        <v>32</v>
      </c>
      <c r="F3899" s="1" t="s">
        <v>44</v>
      </c>
      <c r="G3899" s="2">
        <v>44284</v>
      </c>
      <c r="H3899" s="3">
        <v>0.79097222222222219</v>
      </c>
      <c r="I3899">
        <v>38748401</v>
      </c>
      <c r="J3899">
        <v>2</v>
      </c>
      <c r="K3899" s="1" t="s">
        <v>6588</v>
      </c>
      <c r="L3899">
        <v>0</v>
      </c>
      <c r="M3899" s="4">
        <v>2.9</v>
      </c>
      <c r="N3899" s="5">
        <v>18395.919999999998</v>
      </c>
      <c r="O3899" s="5">
        <f>IF(March_21[[#This Row],[WIN_OSE]]=0,('Summary Sheet'!$O$1)-('Summary Sheet'!$O$1*2%),-'Summary Sheet'!$O$1*(March_21[[#This Row],[BSP]]-1))</f>
        <v>1.96</v>
      </c>
    </row>
    <row r="3900" spans="1:15" x14ac:dyDescent="0.25">
      <c r="A3900">
        <v>181229636</v>
      </c>
      <c r="B3900" s="1" t="s">
        <v>1277</v>
      </c>
      <c r="C3900" s="1" t="s">
        <v>3140</v>
      </c>
      <c r="D3900" s="1" t="s">
        <v>7050</v>
      </c>
      <c r="E3900" s="1" t="s">
        <v>32</v>
      </c>
      <c r="F3900" s="1" t="s">
        <v>44</v>
      </c>
      <c r="G3900" s="2">
        <v>44284</v>
      </c>
      <c r="H3900" s="3">
        <v>0.80277777777777781</v>
      </c>
      <c r="I3900">
        <v>38808496</v>
      </c>
      <c r="J3900">
        <v>4</v>
      </c>
      <c r="K3900" s="1" t="s">
        <v>6852</v>
      </c>
      <c r="L3900">
        <v>1</v>
      </c>
      <c r="M3900" s="4">
        <v>2.7679878688334068</v>
      </c>
      <c r="N3900" s="5">
        <v>18201.16</v>
      </c>
      <c r="O3900" s="5">
        <f>IF(March_21[[#This Row],[WIN_OSE]]=0,('Summary Sheet'!$O$1)-('Summary Sheet'!$O$1*2%),-'Summary Sheet'!$O$1*(March_21[[#This Row],[BSP]]-1))</f>
        <v>-3.5359757376668135</v>
      </c>
    </row>
    <row r="3901" spans="1:15" x14ac:dyDescent="0.25">
      <c r="A3901">
        <v>181229638</v>
      </c>
      <c r="B3901" s="1" t="s">
        <v>1277</v>
      </c>
      <c r="C3901" s="1" t="s">
        <v>3140</v>
      </c>
      <c r="D3901" s="1" t="s">
        <v>7050</v>
      </c>
      <c r="E3901" s="1" t="s">
        <v>20</v>
      </c>
      <c r="F3901" s="1" t="s">
        <v>44</v>
      </c>
      <c r="G3901" s="2">
        <v>44284</v>
      </c>
      <c r="H3901" s="3">
        <v>0.81527777777777777</v>
      </c>
      <c r="I3901">
        <v>38578774</v>
      </c>
      <c r="J3901">
        <v>4</v>
      </c>
      <c r="K3901" s="1" t="s">
        <v>662</v>
      </c>
      <c r="L3901">
        <v>0</v>
      </c>
      <c r="M3901" s="4">
        <v>3.577940006</v>
      </c>
      <c r="N3901" s="5">
        <v>15899.74</v>
      </c>
      <c r="O3901" s="5">
        <f>IF(March_21[[#This Row],[WIN_OSE]]=0,('Summary Sheet'!$O$1)-('Summary Sheet'!$O$1*2%),-'Summary Sheet'!$O$1*(March_21[[#This Row],[BSP]]-1))</f>
        <v>1.96</v>
      </c>
    </row>
    <row r="3902" spans="1:15" x14ac:dyDescent="0.25">
      <c r="A3902">
        <v>181229640</v>
      </c>
      <c r="B3902" s="1" t="s">
        <v>1277</v>
      </c>
      <c r="C3902" s="1" t="s">
        <v>3140</v>
      </c>
      <c r="D3902" s="1" t="s">
        <v>7050</v>
      </c>
      <c r="E3902" s="1" t="s">
        <v>47</v>
      </c>
      <c r="F3902" s="1" t="s">
        <v>44</v>
      </c>
      <c r="G3902" s="2">
        <v>44284</v>
      </c>
      <c r="H3902" s="3">
        <v>0.82708333333333328</v>
      </c>
      <c r="I3902">
        <v>25439893</v>
      </c>
      <c r="J3902">
        <v>2</v>
      </c>
      <c r="K3902" s="1" t="s">
        <v>6851</v>
      </c>
      <c r="L3902">
        <v>0</v>
      </c>
      <c r="M3902" s="4">
        <v>2.2999999999999998</v>
      </c>
      <c r="N3902" s="5">
        <v>31803.16</v>
      </c>
      <c r="O3902" s="5">
        <f>IF(March_21[[#This Row],[WIN_OSE]]=0,('Summary Sheet'!$O$1)-('Summary Sheet'!$O$1*2%),-'Summary Sheet'!$O$1*(March_21[[#This Row],[BSP]]-1))</f>
        <v>1.96</v>
      </c>
    </row>
    <row r="3903" spans="1:15" x14ac:dyDescent="0.25">
      <c r="A3903">
        <v>181229642</v>
      </c>
      <c r="B3903" s="1" t="s">
        <v>1277</v>
      </c>
      <c r="C3903" s="1" t="s">
        <v>3140</v>
      </c>
      <c r="D3903" s="1" t="s">
        <v>7050</v>
      </c>
      <c r="E3903" s="1" t="s">
        <v>17</v>
      </c>
      <c r="F3903" s="1" t="s">
        <v>44</v>
      </c>
      <c r="G3903" s="2">
        <v>44284</v>
      </c>
      <c r="H3903" s="3">
        <v>0.83750000000000002</v>
      </c>
      <c r="I3903">
        <v>37307449</v>
      </c>
      <c r="J3903">
        <v>3</v>
      </c>
      <c r="K3903" s="1" t="s">
        <v>5648</v>
      </c>
      <c r="L3903">
        <v>1</v>
      </c>
      <c r="M3903" s="4">
        <v>1.54</v>
      </c>
      <c r="N3903" s="5">
        <v>43275.66</v>
      </c>
      <c r="O3903" s="5">
        <f>IF(March_21[[#This Row],[WIN_OSE]]=0,('Summary Sheet'!$O$1)-('Summary Sheet'!$O$1*2%),-'Summary Sheet'!$O$1*(March_21[[#This Row],[BSP]]-1))</f>
        <v>-1.08</v>
      </c>
    </row>
    <row r="3904" spans="1:15" x14ac:dyDescent="0.25">
      <c r="A3904">
        <v>181229644</v>
      </c>
      <c r="B3904" s="1" t="s">
        <v>1277</v>
      </c>
      <c r="C3904" s="1" t="s">
        <v>3140</v>
      </c>
      <c r="D3904" s="1" t="s">
        <v>7050</v>
      </c>
      <c r="E3904" s="1" t="s">
        <v>47</v>
      </c>
      <c r="F3904" s="1" t="s">
        <v>44</v>
      </c>
      <c r="G3904" s="2">
        <v>44284</v>
      </c>
      <c r="H3904" s="3">
        <v>0.84791666666666665</v>
      </c>
      <c r="I3904">
        <v>38209641</v>
      </c>
      <c r="J3904">
        <v>6</v>
      </c>
      <c r="K3904" s="1" t="s">
        <v>996</v>
      </c>
      <c r="L3904">
        <v>0</v>
      </c>
      <c r="M3904" s="4">
        <v>2.6409886331186145</v>
      </c>
      <c r="N3904" s="5">
        <v>23083.54</v>
      </c>
      <c r="O3904" s="5">
        <f>IF(March_21[[#This Row],[WIN_OSE]]=0,('Summary Sheet'!$O$1)-('Summary Sheet'!$O$1*2%),-'Summary Sheet'!$O$1*(March_21[[#This Row],[BSP]]-1))</f>
        <v>1.96</v>
      </c>
    </row>
    <row r="3905" spans="1:15" x14ac:dyDescent="0.25">
      <c r="A3905">
        <v>181229646</v>
      </c>
      <c r="B3905" s="1" t="s">
        <v>1277</v>
      </c>
      <c r="C3905" s="1" t="s">
        <v>3140</v>
      </c>
      <c r="D3905" s="1" t="s">
        <v>7050</v>
      </c>
      <c r="E3905" s="1" t="s">
        <v>17</v>
      </c>
      <c r="F3905" s="1" t="s">
        <v>54</v>
      </c>
      <c r="G3905" s="2">
        <v>44284</v>
      </c>
      <c r="H3905" s="3">
        <v>0.85833333333333328</v>
      </c>
      <c r="I3905">
        <v>38964607</v>
      </c>
      <c r="J3905">
        <v>5</v>
      </c>
      <c r="K3905" s="1" t="s">
        <v>3522</v>
      </c>
      <c r="L3905">
        <v>1</v>
      </c>
      <c r="M3905" s="4">
        <v>2.489012614</v>
      </c>
      <c r="N3905" s="5">
        <v>30495.119999999999</v>
      </c>
      <c r="O3905" s="5">
        <f>IF(March_21[[#This Row],[WIN_OSE]]=0,('Summary Sheet'!$O$1)-('Summary Sheet'!$O$1*2%),-'Summary Sheet'!$O$1*(March_21[[#This Row],[BSP]]-1))</f>
        <v>-2.9780252279999999</v>
      </c>
    </row>
    <row r="3906" spans="1:15" x14ac:dyDescent="0.25">
      <c r="A3906">
        <v>181229648</v>
      </c>
      <c r="B3906" s="1" t="s">
        <v>1277</v>
      </c>
      <c r="C3906" s="1" t="s">
        <v>3140</v>
      </c>
      <c r="D3906" s="1" t="s">
        <v>7050</v>
      </c>
      <c r="E3906" s="1" t="s">
        <v>41</v>
      </c>
      <c r="F3906" s="1" t="s">
        <v>44</v>
      </c>
      <c r="G3906" s="2">
        <v>44284</v>
      </c>
      <c r="H3906" s="3">
        <v>0.86944444444444446</v>
      </c>
      <c r="I3906">
        <v>25018713</v>
      </c>
      <c r="J3906">
        <v>6</v>
      </c>
      <c r="K3906" s="1" t="s">
        <v>1049</v>
      </c>
      <c r="L3906">
        <v>1</v>
      </c>
      <c r="M3906" s="4">
        <v>3.5853304156103691</v>
      </c>
      <c r="N3906" s="5">
        <v>16752.82</v>
      </c>
      <c r="O3906" s="5">
        <f>IF(March_21[[#This Row],[WIN_OSE]]=0,('Summary Sheet'!$O$1)-('Summary Sheet'!$O$1*2%),-'Summary Sheet'!$O$1*(March_21[[#This Row],[BSP]]-1))</f>
        <v>-5.1706608312207383</v>
      </c>
    </row>
    <row r="3907" spans="1:15" x14ac:dyDescent="0.25">
      <c r="A3907">
        <v>181229650</v>
      </c>
      <c r="B3907" s="1" t="s">
        <v>1277</v>
      </c>
      <c r="C3907" s="1" t="s">
        <v>3140</v>
      </c>
      <c r="D3907" s="1" t="s">
        <v>7050</v>
      </c>
      <c r="E3907" s="1" t="s">
        <v>17</v>
      </c>
      <c r="F3907" s="1" t="s">
        <v>3374</v>
      </c>
      <c r="G3907" s="2">
        <v>44284</v>
      </c>
      <c r="H3907" s="3">
        <v>0.88263888888888886</v>
      </c>
      <c r="I3907">
        <v>36349637</v>
      </c>
      <c r="J3907">
        <v>4</v>
      </c>
      <c r="K3907" s="1" t="s">
        <v>4683</v>
      </c>
      <c r="L3907">
        <v>0</v>
      </c>
      <c r="M3907" s="4">
        <v>1.76</v>
      </c>
      <c r="N3907" s="5">
        <v>66538.94</v>
      </c>
      <c r="O3907" s="5">
        <f>IF(March_21[[#This Row],[WIN_OSE]]=0,('Summary Sheet'!$O$1)-('Summary Sheet'!$O$1*2%),-'Summary Sheet'!$O$1*(March_21[[#This Row],[BSP]]-1))</f>
        <v>1.96</v>
      </c>
    </row>
    <row r="3908" spans="1:15" x14ac:dyDescent="0.25">
      <c r="A3908">
        <v>181229652</v>
      </c>
      <c r="B3908" s="1" t="s">
        <v>1277</v>
      </c>
      <c r="C3908" s="1" t="s">
        <v>3140</v>
      </c>
      <c r="D3908" s="1" t="s">
        <v>7050</v>
      </c>
      <c r="E3908" s="1" t="s">
        <v>17</v>
      </c>
      <c r="F3908" s="1" t="s">
        <v>78</v>
      </c>
      <c r="G3908" s="2">
        <v>44284</v>
      </c>
      <c r="H3908" s="3">
        <v>0.8930555555555556</v>
      </c>
      <c r="I3908">
        <v>37339401</v>
      </c>
      <c r="J3908">
        <v>6</v>
      </c>
      <c r="K3908" s="1" t="s">
        <v>6223</v>
      </c>
      <c r="L3908">
        <v>0</v>
      </c>
      <c r="M3908" s="4">
        <v>2.0398062063602596</v>
      </c>
      <c r="N3908" s="5">
        <v>36899.82</v>
      </c>
      <c r="O3908" s="5">
        <f>IF(March_21[[#This Row],[WIN_OSE]]=0,('Summary Sheet'!$O$1)-('Summary Sheet'!$O$1*2%),-'Summary Sheet'!$O$1*(March_21[[#This Row],[BSP]]-1))</f>
        <v>1.96</v>
      </c>
    </row>
    <row r="3909" spans="1:15" x14ac:dyDescent="0.25">
      <c r="A3909">
        <v>181229684</v>
      </c>
      <c r="B3909" s="1" t="s">
        <v>16</v>
      </c>
      <c r="C3909" s="1" t="s">
        <v>3134</v>
      </c>
      <c r="D3909" s="1" t="s">
        <v>7050</v>
      </c>
      <c r="E3909" s="1" t="s">
        <v>47</v>
      </c>
      <c r="F3909" s="1" t="s">
        <v>33</v>
      </c>
      <c r="G3909" s="2">
        <v>44284</v>
      </c>
      <c r="H3909" s="3">
        <v>0.75624999999999998</v>
      </c>
      <c r="I3909">
        <v>25125711</v>
      </c>
      <c r="J3909">
        <v>6</v>
      </c>
      <c r="K3909" s="1" t="s">
        <v>6892</v>
      </c>
      <c r="L3909">
        <v>0</v>
      </c>
      <c r="M3909" s="4">
        <v>4.3650145691753295</v>
      </c>
      <c r="N3909" s="5">
        <v>10877.8</v>
      </c>
      <c r="O3909" s="5">
        <f>IF(March_21[[#This Row],[WIN_OSE]]=0,('Summary Sheet'!$O$1)-('Summary Sheet'!$O$1*2%),-'Summary Sheet'!$O$1*(March_21[[#This Row],[BSP]]-1))</f>
        <v>1.96</v>
      </c>
    </row>
    <row r="3910" spans="1:15" x14ac:dyDescent="0.25">
      <c r="A3910">
        <v>181229686</v>
      </c>
      <c r="B3910" s="1" t="s">
        <v>16</v>
      </c>
      <c r="C3910" s="1" t="s">
        <v>3134</v>
      </c>
      <c r="D3910" s="1" t="s">
        <v>7050</v>
      </c>
      <c r="E3910" s="1" t="s">
        <v>328</v>
      </c>
      <c r="F3910" s="1" t="s">
        <v>35</v>
      </c>
      <c r="G3910" s="2">
        <v>44284</v>
      </c>
      <c r="H3910" s="3">
        <v>0.76944444444444449</v>
      </c>
      <c r="I3910">
        <v>25703227</v>
      </c>
      <c r="J3910">
        <v>6</v>
      </c>
      <c r="K3910" s="1" t="s">
        <v>6954</v>
      </c>
      <c r="L3910">
        <v>0</v>
      </c>
      <c r="M3910" s="4">
        <v>4.7</v>
      </c>
      <c r="N3910" s="5">
        <v>3076.16</v>
      </c>
      <c r="O3910" s="5">
        <f>IF(March_21[[#This Row],[WIN_OSE]]=0,('Summary Sheet'!$O$1)-('Summary Sheet'!$O$1*2%),-'Summary Sheet'!$O$1*(March_21[[#This Row],[BSP]]-1))</f>
        <v>1.96</v>
      </c>
    </row>
    <row r="3911" spans="1:15" x14ac:dyDescent="0.25">
      <c r="A3911">
        <v>181229688</v>
      </c>
      <c r="B3911" s="1" t="s">
        <v>16</v>
      </c>
      <c r="C3911" s="1" t="s">
        <v>3134</v>
      </c>
      <c r="D3911" s="1" t="s">
        <v>7050</v>
      </c>
      <c r="E3911" s="1" t="s">
        <v>308</v>
      </c>
      <c r="F3911" s="1" t="s">
        <v>35</v>
      </c>
      <c r="G3911" s="2">
        <v>44284</v>
      </c>
      <c r="H3911" s="3">
        <v>0.77986111111111112</v>
      </c>
      <c r="I3911">
        <v>36799047</v>
      </c>
      <c r="J3911">
        <v>3</v>
      </c>
      <c r="K3911" s="1" t="s">
        <v>6323</v>
      </c>
      <c r="L3911">
        <v>0</v>
      </c>
      <c r="M3911" s="4">
        <v>2.9540409759999999</v>
      </c>
      <c r="N3911" s="5">
        <v>17610.900000000001</v>
      </c>
      <c r="O3911" s="5">
        <f>IF(March_21[[#This Row],[WIN_OSE]]=0,('Summary Sheet'!$O$1)-('Summary Sheet'!$O$1*2%),-'Summary Sheet'!$O$1*(March_21[[#This Row],[BSP]]-1))</f>
        <v>1.96</v>
      </c>
    </row>
    <row r="3912" spans="1:15" x14ac:dyDescent="0.25">
      <c r="A3912">
        <v>181229690</v>
      </c>
      <c r="B3912" s="1" t="s">
        <v>16</v>
      </c>
      <c r="C3912" s="1" t="s">
        <v>3134</v>
      </c>
      <c r="D3912" s="1" t="s">
        <v>7050</v>
      </c>
      <c r="E3912" s="1" t="s">
        <v>346</v>
      </c>
      <c r="F3912" s="1" t="s">
        <v>35</v>
      </c>
      <c r="G3912" s="2">
        <v>44284</v>
      </c>
      <c r="H3912" s="3">
        <v>0.79027777777777775</v>
      </c>
      <c r="I3912">
        <v>38499325</v>
      </c>
      <c r="J3912">
        <v>5</v>
      </c>
      <c r="K3912" s="1" t="s">
        <v>3295</v>
      </c>
      <c r="L3912">
        <v>0</v>
      </c>
      <c r="M3912" s="4">
        <v>2.9857269172555938</v>
      </c>
      <c r="N3912" s="5">
        <v>17764.939999999999</v>
      </c>
      <c r="O3912" s="5">
        <f>IF(March_21[[#This Row],[WIN_OSE]]=0,('Summary Sheet'!$O$1)-('Summary Sheet'!$O$1*2%),-'Summary Sheet'!$O$1*(March_21[[#This Row],[BSP]]-1))</f>
        <v>1.96</v>
      </c>
    </row>
    <row r="3913" spans="1:15" x14ac:dyDescent="0.25">
      <c r="A3913">
        <v>181229692</v>
      </c>
      <c r="B3913" s="1" t="s">
        <v>16</v>
      </c>
      <c r="C3913" s="1" t="s">
        <v>3134</v>
      </c>
      <c r="D3913" s="1" t="s">
        <v>7050</v>
      </c>
      <c r="E3913" s="1" t="s">
        <v>34</v>
      </c>
      <c r="F3913" s="1" t="s">
        <v>35</v>
      </c>
      <c r="G3913" s="2">
        <v>44284</v>
      </c>
      <c r="H3913" s="3">
        <v>0.8041666666666667</v>
      </c>
      <c r="I3913">
        <v>35343259</v>
      </c>
      <c r="J3913">
        <v>3</v>
      </c>
      <c r="K3913" s="1" t="s">
        <v>6953</v>
      </c>
      <c r="L3913">
        <v>1</v>
      </c>
      <c r="M3913" s="4">
        <v>3.4235105958632426</v>
      </c>
      <c r="N3913" s="5">
        <v>10751.68</v>
      </c>
      <c r="O3913" s="5">
        <f>IF(March_21[[#This Row],[WIN_OSE]]=0,('Summary Sheet'!$O$1)-('Summary Sheet'!$O$1*2%),-'Summary Sheet'!$O$1*(March_21[[#This Row],[BSP]]-1))</f>
        <v>-4.8470211917264852</v>
      </c>
    </row>
    <row r="3914" spans="1:15" x14ac:dyDescent="0.25">
      <c r="A3914">
        <v>181229694</v>
      </c>
      <c r="B3914" s="1" t="s">
        <v>16</v>
      </c>
      <c r="C3914" s="1" t="s">
        <v>3134</v>
      </c>
      <c r="D3914" s="1" t="s">
        <v>7050</v>
      </c>
      <c r="E3914" s="1" t="s">
        <v>34</v>
      </c>
      <c r="F3914" s="1" t="s">
        <v>35</v>
      </c>
      <c r="G3914" s="2">
        <v>44284</v>
      </c>
      <c r="H3914" s="3">
        <v>0.81666666666666665</v>
      </c>
      <c r="I3914">
        <v>35735188</v>
      </c>
      <c r="J3914">
        <v>3</v>
      </c>
      <c r="K3914" s="1" t="s">
        <v>1211</v>
      </c>
      <c r="L3914">
        <v>1</v>
      </c>
      <c r="M3914" s="4">
        <v>3.5429837926223255</v>
      </c>
      <c r="N3914" s="5">
        <v>8571.18</v>
      </c>
      <c r="O3914" s="5">
        <f>IF(March_21[[#This Row],[WIN_OSE]]=0,('Summary Sheet'!$O$1)-('Summary Sheet'!$O$1*2%),-'Summary Sheet'!$O$1*(March_21[[#This Row],[BSP]]-1))</f>
        <v>-5.0859675852446511</v>
      </c>
    </row>
    <row r="3915" spans="1:15" x14ac:dyDescent="0.25">
      <c r="A3915">
        <v>181229696</v>
      </c>
      <c r="B3915" s="1" t="s">
        <v>16</v>
      </c>
      <c r="C3915" s="1" t="s">
        <v>3134</v>
      </c>
      <c r="D3915" s="1" t="s">
        <v>7050</v>
      </c>
      <c r="E3915" s="1" t="s">
        <v>308</v>
      </c>
      <c r="F3915" s="1" t="s">
        <v>35</v>
      </c>
      <c r="G3915" s="2">
        <v>44284</v>
      </c>
      <c r="H3915" s="3">
        <v>0.8305555555555556</v>
      </c>
      <c r="I3915">
        <v>38633099</v>
      </c>
      <c r="J3915">
        <v>5</v>
      </c>
      <c r="K3915" s="1" t="s">
        <v>5298</v>
      </c>
      <c r="L3915">
        <v>1</v>
      </c>
      <c r="M3915" s="4">
        <v>2.58</v>
      </c>
      <c r="N3915" s="5">
        <v>15163.58</v>
      </c>
      <c r="O3915" s="5">
        <f>IF(March_21[[#This Row],[WIN_OSE]]=0,('Summary Sheet'!$O$1)-('Summary Sheet'!$O$1*2%),-'Summary Sheet'!$O$1*(March_21[[#This Row],[BSP]]-1))</f>
        <v>-3.16</v>
      </c>
    </row>
    <row r="3916" spans="1:15" x14ac:dyDescent="0.25">
      <c r="A3916">
        <v>181229698</v>
      </c>
      <c r="B3916" s="1" t="s">
        <v>16</v>
      </c>
      <c r="C3916" s="1" t="s">
        <v>3134</v>
      </c>
      <c r="D3916" s="1" t="s">
        <v>7050</v>
      </c>
      <c r="E3916" s="1" t="s">
        <v>75</v>
      </c>
      <c r="F3916" s="1" t="s">
        <v>50</v>
      </c>
      <c r="G3916" s="2">
        <v>44284</v>
      </c>
      <c r="H3916" s="3">
        <v>0.84513888888888888</v>
      </c>
      <c r="I3916">
        <v>38964731</v>
      </c>
      <c r="J3916">
        <v>2</v>
      </c>
      <c r="K3916" s="1" t="s">
        <v>6691</v>
      </c>
      <c r="L3916">
        <v>0</v>
      </c>
      <c r="M3916" s="4">
        <v>1.9637573639999999</v>
      </c>
      <c r="N3916" s="5">
        <v>22450.959999999999</v>
      </c>
      <c r="O3916" s="5">
        <f>IF(March_21[[#This Row],[WIN_OSE]]=0,('Summary Sheet'!$O$1)-('Summary Sheet'!$O$1*2%),-'Summary Sheet'!$O$1*(March_21[[#This Row],[BSP]]-1))</f>
        <v>1.96</v>
      </c>
    </row>
    <row r="3917" spans="1:15" x14ac:dyDescent="0.25">
      <c r="A3917">
        <v>181229700</v>
      </c>
      <c r="B3917" s="1" t="s">
        <v>16</v>
      </c>
      <c r="C3917" s="1" t="s">
        <v>3134</v>
      </c>
      <c r="D3917" s="1" t="s">
        <v>7050</v>
      </c>
      <c r="E3917" s="1" t="s">
        <v>75</v>
      </c>
      <c r="F3917" s="1" t="s">
        <v>50</v>
      </c>
      <c r="G3917" s="2">
        <v>44284</v>
      </c>
      <c r="H3917" s="3">
        <v>0.85972222222222228</v>
      </c>
      <c r="I3917">
        <v>16872992</v>
      </c>
      <c r="J3917">
        <v>6</v>
      </c>
      <c r="K3917" s="1" t="s">
        <v>4692</v>
      </c>
      <c r="L3917">
        <v>1</v>
      </c>
      <c r="M3917" s="4">
        <v>4.3396991284579638</v>
      </c>
      <c r="N3917" s="5">
        <v>2636.16</v>
      </c>
      <c r="O3917" s="5">
        <f>IF(March_21[[#This Row],[WIN_OSE]]=0,('Summary Sheet'!$O$1)-('Summary Sheet'!$O$1*2%),-'Summary Sheet'!$O$1*(March_21[[#This Row],[BSP]]-1))</f>
        <v>-6.6793982569159276</v>
      </c>
    </row>
    <row r="3918" spans="1:15" x14ac:dyDescent="0.25">
      <c r="A3918">
        <v>181229702</v>
      </c>
      <c r="B3918" s="1" t="s">
        <v>16</v>
      </c>
      <c r="C3918" s="1" t="s">
        <v>3134</v>
      </c>
      <c r="D3918" s="1" t="s">
        <v>7050</v>
      </c>
      <c r="E3918" s="1" t="s">
        <v>34</v>
      </c>
      <c r="F3918" s="1" t="s">
        <v>35</v>
      </c>
      <c r="G3918" s="2">
        <v>44284</v>
      </c>
      <c r="H3918" s="3">
        <v>0.87083333333333335</v>
      </c>
      <c r="I3918">
        <v>38964733</v>
      </c>
      <c r="J3918">
        <v>4</v>
      </c>
      <c r="K3918" s="1" t="s">
        <v>6437</v>
      </c>
      <c r="L3918">
        <v>0</v>
      </c>
      <c r="M3918" s="4">
        <v>2.6433344697819843</v>
      </c>
      <c r="N3918" s="5">
        <v>8503.2800000000007</v>
      </c>
      <c r="O3918" s="5">
        <f>IF(March_21[[#This Row],[WIN_OSE]]=0,('Summary Sheet'!$O$1)-('Summary Sheet'!$O$1*2%),-'Summary Sheet'!$O$1*(March_21[[#This Row],[BSP]]-1))</f>
        <v>1.96</v>
      </c>
    </row>
    <row r="3919" spans="1:15" x14ac:dyDescent="0.25">
      <c r="A3919">
        <v>181229704</v>
      </c>
      <c r="B3919" s="1" t="s">
        <v>16</v>
      </c>
      <c r="C3919" s="1" t="s">
        <v>3134</v>
      </c>
      <c r="D3919" s="1" t="s">
        <v>7050</v>
      </c>
      <c r="E3919" s="1" t="s">
        <v>75</v>
      </c>
      <c r="F3919" s="1" t="s">
        <v>50</v>
      </c>
      <c r="G3919" s="2">
        <v>44284</v>
      </c>
      <c r="H3919" s="3">
        <v>0.8833333333333333</v>
      </c>
      <c r="I3919">
        <v>35388124</v>
      </c>
      <c r="J3919">
        <v>4</v>
      </c>
      <c r="K3919" s="1" t="s">
        <v>5459</v>
      </c>
      <c r="L3919">
        <v>0</v>
      </c>
      <c r="M3919" s="4">
        <v>4.1742412763176251</v>
      </c>
      <c r="N3919" s="5">
        <v>4136.58</v>
      </c>
      <c r="O3919" s="5">
        <f>IF(March_21[[#This Row],[WIN_OSE]]=0,('Summary Sheet'!$O$1)-('Summary Sheet'!$O$1*2%),-'Summary Sheet'!$O$1*(March_21[[#This Row],[BSP]]-1))</f>
        <v>1.96</v>
      </c>
    </row>
    <row r="3920" spans="1:15" x14ac:dyDescent="0.25">
      <c r="A3920">
        <v>181229706</v>
      </c>
      <c r="B3920" s="1" t="s">
        <v>16</v>
      </c>
      <c r="C3920" s="1" t="s">
        <v>3134</v>
      </c>
      <c r="D3920" s="1" t="s">
        <v>7050</v>
      </c>
      <c r="E3920" s="1" t="s">
        <v>49</v>
      </c>
      <c r="F3920" s="1" t="s">
        <v>50</v>
      </c>
      <c r="G3920" s="2">
        <v>44284</v>
      </c>
      <c r="H3920" s="3">
        <v>0.89444444444444449</v>
      </c>
      <c r="I3920">
        <v>38917761</v>
      </c>
      <c r="J3920">
        <v>2</v>
      </c>
      <c r="K3920" s="1" t="s">
        <v>6855</v>
      </c>
      <c r="L3920">
        <v>1</v>
      </c>
      <c r="M3920" s="4">
        <v>1.8710589817109939</v>
      </c>
      <c r="N3920" s="5">
        <v>34581.519999999997</v>
      </c>
      <c r="O3920" s="5">
        <f>IF(March_21[[#This Row],[WIN_OSE]]=0,('Summary Sheet'!$O$1)-('Summary Sheet'!$O$1*2%),-'Summary Sheet'!$O$1*(March_21[[#This Row],[BSP]]-1))</f>
        <v>-1.7421179634219879</v>
      </c>
    </row>
    <row r="3921" spans="1:15" x14ac:dyDescent="0.25">
      <c r="A3921">
        <v>181229910</v>
      </c>
      <c r="B3921" s="1" t="s">
        <v>19</v>
      </c>
      <c r="C3921" s="1" t="s">
        <v>3141</v>
      </c>
      <c r="D3921" s="1" t="s">
        <v>7050</v>
      </c>
      <c r="E3921" s="1" t="s">
        <v>32</v>
      </c>
      <c r="F3921" s="1" t="s">
        <v>36</v>
      </c>
      <c r="G3921" s="2">
        <v>44284</v>
      </c>
      <c r="H3921" s="3">
        <v>0.7631944444444444</v>
      </c>
      <c r="I3921">
        <v>37006610</v>
      </c>
      <c r="J3921">
        <v>4</v>
      </c>
      <c r="K3921" s="1" t="s">
        <v>5469</v>
      </c>
      <c r="L3921">
        <v>0</v>
      </c>
      <c r="M3921" s="4">
        <v>4.344892274538287</v>
      </c>
      <c r="N3921" s="5">
        <v>4207.9399999999996</v>
      </c>
      <c r="O3921" s="5">
        <f>IF(March_21[[#This Row],[WIN_OSE]]=0,('Summary Sheet'!$O$1)-('Summary Sheet'!$O$1*2%),-'Summary Sheet'!$O$1*(March_21[[#This Row],[BSP]]-1))</f>
        <v>1.96</v>
      </c>
    </row>
    <row r="3922" spans="1:15" x14ac:dyDescent="0.25">
      <c r="A3922">
        <v>181229912</v>
      </c>
      <c r="B3922" s="1" t="s">
        <v>19</v>
      </c>
      <c r="C3922" s="1" t="s">
        <v>3141</v>
      </c>
      <c r="D3922" s="1" t="s">
        <v>7050</v>
      </c>
      <c r="E3922" s="1" t="s">
        <v>24</v>
      </c>
      <c r="F3922" s="1" t="s">
        <v>36</v>
      </c>
      <c r="G3922" s="2">
        <v>44284</v>
      </c>
      <c r="H3922" s="3">
        <v>0.77500000000000002</v>
      </c>
      <c r="I3922">
        <v>28617828</v>
      </c>
      <c r="J3922">
        <v>2</v>
      </c>
      <c r="K3922" s="1" t="s">
        <v>5855</v>
      </c>
      <c r="L3922">
        <v>0</v>
      </c>
      <c r="M3922" s="4">
        <v>3.8444230606261414</v>
      </c>
      <c r="N3922" s="5">
        <v>9388.82</v>
      </c>
      <c r="O3922" s="5">
        <f>IF(March_21[[#This Row],[WIN_OSE]]=0,('Summary Sheet'!$O$1)-('Summary Sheet'!$O$1*2%),-'Summary Sheet'!$O$1*(March_21[[#This Row],[BSP]]-1))</f>
        <v>1.96</v>
      </c>
    </row>
    <row r="3923" spans="1:15" x14ac:dyDescent="0.25">
      <c r="A3923">
        <v>181229914</v>
      </c>
      <c r="B3923" s="1" t="s">
        <v>19</v>
      </c>
      <c r="C3923" s="1" t="s">
        <v>3141</v>
      </c>
      <c r="D3923" s="1" t="s">
        <v>7050</v>
      </c>
      <c r="E3923" s="1" t="s">
        <v>32</v>
      </c>
      <c r="F3923" s="1" t="s">
        <v>36</v>
      </c>
      <c r="G3923" s="2">
        <v>44284</v>
      </c>
      <c r="H3923" s="3">
        <v>0.78541666666666665</v>
      </c>
      <c r="I3923">
        <v>38964610</v>
      </c>
      <c r="J3923">
        <v>3</v>
      </c>
      <c r="K3923" s="1" t="s">
        <v>7008</v>
      </c>
      <c r="L3923">
        <v>1</v>
      </c>
      <c r="M3923" s="4">
        <v>3.5263572778794323</v>
      </c>
      <c r="N3923" s="5">
        <v>7845.34</v>
      </c>
      <c r="O3923" s="5">
        <f>IF(March_21[[#This Row],[WIN_OSE]]=0,('Summary Sheet'!$O$1)-('Summary Sheet'!$O$1*2%),-'Summary Sheet'!$O$1*(March_21[[#This Row],[BSP]]-1))</f>
        <v>-5.0527145557588646</v>
      </c>
    </row>
    <row r="3924" spans="1:15" x14ac:dyDescent="0.25">
      <c r="A3924">
        <v>181229916</v>
      </c>
      <c r="B3924" s="1" t="s">
        <v>19</v>
      </c>
      <c r="C3924" s="1" t="s">
        <v>3141</v>
      </c>
      <c r="D3924" s="1" t="s">
        <v>7050</v>
      </c>
      <c r="E3924" s="1" t="s">
        <v>32</v>
      </c>
      <c r="F3924" s="1" t="s">
        <v>36</v>
      </c>
      <c r="G3924" s="2">
        <v>44284</v>
      </c>
      <c r="H3924" s="3">
        <v>0.79791666666666672</v>
      </c>
      <c r="I3924">
        <v>37415737</v>
      </c>
      <c r="J3924">
        <v>1</v>
      </c>
      <c r="K3924" s="1" t="s">
        <v>5872</v>
      </c>
      <c r="L3924">
        <v>0</v>
      </c>
      <c r="M3924" s="4">
        <v>2.3983392994921129</v>
      </c>
      <c r="N3924" s="5">
        <v>15795.46</v>
      </c>
      <c r="O3924" s="5">
        <f>IF(March_21[[#This Row],[WIN_OSE]]=0,('Summary Sheet'!$O$1)-('Summary Sheet'!$O$1*2%),-'Summary Sheet'!$O$1*(March_21[[#This Row],[BSP]]-1))</f>
        <v>1.96</v>
      </c>
    </row>
    <row r="3925" spans="1:15" x14ac:dyDescent="0.25">
      <c r="A3925">
        <v>181229918</v>
      </c>
      <c r="B3925" s="1" t="s">
        <v>19</v>
      </c>
      <c r="C3925" s="1" t="s">
        <v>3141</v>
      </c>
      <c r="D3925" s="1" t="s">
        <v>7050</v>
      </c>
      <c r="E3925" s="1" t="s">
        <v>32</v>
      </c>
      <c r="F3925" s="1" t="s">
        <v>36</v>
      </c>
      <c r="G3925" s="2">
        <v>44284</v>
      </c>
      <c r="H3925" s="3">
        <v>0.80972222222222223</v>
      </c>
      <c r="I3925">
        <v>27090139</v>
      </c>
      <c r="J3925">
        <v>1</v>
      </c>
      <c r="K3925" s="1" t="s">
        <v>6696</v>
      </c>
      <c r="L3925">
        <v>1</v>
      </c>
      <c r="M3925" s="4">
        <v>2.2204690621877492</v>
      </c>
      <c r="N3925" s="5">
        <v>22969.62</v>
      </c>
      <c r="O3925" s="5">
        <f>IF(March_21[[#This Row],[WIN_OSE]]=0,('Summary Sheet'!$O$1)-('Summary Sheet'!$O$1*2%),-'Summary Sheet'!$O$1*(March_21[[#This Row],[BSP]]-1))</f>
        <v>-2.4409381243754984</v>
      </c>
    </row>
    <row r="3926" spans="1:15" x14ac:dyDescent="0.25">
      <c r="A3926">
        <v>181229920</v>
      </c>
      <c r="B3926" s="1" t="s">
        <v>19</v>
      </c>
      <c r="C3926" s="1" t="s">
        <v>3141</v>
      </c>
      <c r="D3926" s="1" t="s">
        <v>7050</v>
      </c>
      <c r="E3926" s="1" t="s">
        <v>47</v>
      </c>
      <c r="F3926" s="1" t="s">
        <v>36</v>
      </c>
      <c r="G3926" s="2">
        <v>44284</v>
      </c>
      <c r="H3926" s="3">
        <v>0.82013888888888886</v>
      </c>
      <c r="I3926">
        <v>27146811</v>
      </c>
      <c r="J3926">
        <v>5</v>
      </c>
      <c r="K3926" s="1" t="s">
        <v>4036</v>
      </c>
      <c r="L3926">
        <v>1</v>
      </c>
      <c r="M3926" s="4">
        <v>2.48</v>
      </c>
      <c r="N3926" s="5">
        <v>16146.12</v>
      </c>
      <c r="O3926" s="5">
        <f>IF(March_21[[#This Row],[WIN_OSE]]=0,('Summary Sheet'!$O$1)-('Summary Sheet'!$O$1*2%),-'Summary Sheet'!$O$1*(March_21[[#This Row],[BSP]]-1))</f>
        <v>-2.96</v>
      </c>
    </row>
    <row r="3927" spans="1:15" x14ac:dyDescent="0.25">
      <c r="A3927">
        <v>181229922</v>
      </c>
      <c r="B3927" s="1" t="s">
        <v>19</v>
      </c>
      <c r="C3927" s="1" t="s">
        <v>3141</v>
      </c>
      <c r="D3927" s="1" t="s">
        <v>7050</v>
      </c>
      <c r="E3927" s="1" t="s">
        <v>65</v>
      </c>
      <c r="F3927" s="1" t="s">
        <v>36</v>
      </c>
      <c r="G3927" s="2">
        <v>44284</v>
      </c>
      <c r="H3927" s="3">
        <v>0.83194444444444449</v>
      </c>
      <c r="I3927">
        <v>28664300</v>
      </c>
      <c r="J3927">
        <v>4</v>
      </c>
      <c r="K3927" s="1" t="s">
        <v>5851</v>
      </c>
      <c r="L3927">
        <v>1</v>
      </c>
      <c r="M3927" s="4">
        <v>2.96</v>
      </c>
      <c r="N3927" s="5">
        <v>12756.32</v>
      </c>
      <c r="O3927" s="5">
        <f>IF(March_21[[#This Row],[WIN_OSE]]=0,('Summary Sheet'!$O$1)-('Summary Sheet'!$O$1*2%),-'Summary Sheet'!$O$1*(March_21[[#This Row],[BSP]]-1))</f>
        <v>-3.92</v>
      </c>
    </row>
    <row r="3928" spans="1:15" x14ac:dyDescent="0.25">
      <c r="A3928">
        <v>181229924</v>
      </c>
      <c r="B3928" s="1" t="s">
        <v>19</v>
      </c>
      <c r="C3928" s="1" t="s">
        <v>3141</v>
      </c>
      <c r="D3928" s="1" t="s">
        <v>7050</v>
      </c>
      <c r="E3928" s="1" t="s">
        <v>43</v>
      </c>
      <c r="F3928" s="1" t="s">
        <v>36</v>
      </c>
      <c r="G3928" s="2">
        <v>44284</v>
      </c>
      <c r="H3928" s="3">
        <v>0.84166666666666667</v>
      </c>
      <c r="I3928">
        <v>28753458</v>
      </c>
      <c r="J3928">
        <v>6</v>
      </c>
      <c r="K3928" s="1" t="s">
        <v>646</v>
      </c>
      <c r="L3928">
        <v>1</v>
      </c>
      <c r="M3928" s="4">
        <v>4.3521495850000003</v>
      </c>
      <c r="N3928" s="5">
        <v>6185.02</v>
      </c>
      <c r="O3928" s="5">
        <f>IF(March_21[[#This Row],[WIN_OSE]]=0,('Summary Sheet'!$O$1)-('Summary Sheet'!$O$1*2%),-'Summary Sheet'!$O$1*(March_21[[#This Row],[BSP]]-1))</f>
        <v>-6.7042991700000005</v>
      </c>
    </row>
    <row r="3929" spans="1:15" x14ac:dyDescent="0.25">
      <c r="A3929">
        <v>181229926</v>
      </c>
      <c r="B3929" s="1" t="s">
        <v>19</v>
      </c>
      <c r="C3929" s="1" t="s">
        <v>3141</v>
      </c>
      <c r="D3929" s="1" t="s">
        <v>7050</v>
      </c>
      <c r="E3929" s="1" t="s">
        <v>41</v>
      </c>
      <c r="F3929" s="1" t="s">
        <v>36</v>
      </c>
      <c r="G3929" s="2">
        <v>44284</v>
      </c>
      <c r="H3929" s="3">
        <v>0.8520833333333333</v>
      </c>
      <c r="I3929">
        <v>36847000</v>
      </c>
      <c r="J3929">
        <v>2</v>
      </c>
      <c r="K3929" s="1" t="s">
        <v>3551</v>
      </c>
      <c r="L3929">
        <v>0</v>
      </c>
      <c r="M3929" s="4">
        <v>3.617417252367086</v>
      </c>
      <c r="N3929" s="5">
        <v>9222.7199999999993</v>
      </c>
      <c r="O3929" s="5">
        <f>IF(March_21[[#This Row],[WIN_OSE]]=0,('Summary Sheet'!$O$1)-('Summary Sheet'!$O$1*2%),-'Summary Sheet'!$O$1*(March_21[[#This Row],[BSP]]-1))</f>
        <v>1.96</v>
      </c>
    </row>
    <row r="3930" spans="1:15" x14ac:dyDescent="0.25">
      <c r="A3930">
        <v>181229928</v>
      </c>
      <c r="B3930" s="1" t="s">
        <v>19</v>
      </c>
      <c r="C3930" s="1" t="s">
        <v>3141</v>
      </c>
      <c r="D3930" s="1" t="s">
        <v>7050</v>
      </c>
      <c r="E3930" s="1" t="s">
        <v>47</v>
      </c>
      <c r="F3930" s="1" t="s">
        <v>36</v>
      </c>
      <c r="G3930" s="2">
        <v>44284</v>
      </c>
      <c r="H3930" s="3">
        <v>0.86527777777777781</v>
      </c>
      <c r="I3930">
        <v>26849806</v>
      </c>
      <c r="J3930">
        <v>1</v>
      </c>
      <c r="K3930" s="1" t="s">
        <v>6694</v>
      </c>
      <c r="L3930">
        <v>0</v>
      </c>
      <c r="M3930" s="4">
        <v>2.9800449518901591</v>
      </c>
      <c r="N3930" s="5">
        <v>16970.22</v>
      </c>
      <c r="O3930" s="5">
        <f>IF(March_21[[#This Row],[WIN_OSE]]=0,('Summary Sheet'!$O$1)-('Summary Sheet'!$O$1*2%),-'Summary Sheet'!$O$1*(March_21[[#This Row],[BSP]]-1))</f>
        <v>1.96</v>
      </c>
    </row>
    <row r="3931" spans="1:15" x14ac:dyDescent="0.25">
      <c r="A3931">
        <v>181229930</v>
      </c>
      <c r="B3931" s="1" t="s">
        <v>19</v>
      </c>
      <c r="C3931" s="1" t="s">
        <v>3141</v>
      </c>
      <c r="D3931" s="1" t="s">
        <v>7050</v>
      </c>
      <c r="E3931" s="1" t="s">
        <v>41</v>
      </c>
      <c r="F3931" s="1" t="s">
        <v>36</v>
      </c>
      <c r="G3931" s="2">
        <v>44284</v>
      </c>
      <c r="H3931" s="3">
        <v>0.87569444444444444</v>
      </c>
      <c r="I3931">
        <v>29638497</v>
      </c>
      <c r="J3931">
        <v>2</v>
      </c>
      <c r="K3931" s="1" t="s">
        <v>5866</v>
      </c>
      <c r="L3931">
        <v>0</v>
      </c>
      <c r="M3931" s="4">
        <v>4.3259598153940182</v>
      </c>
      <c r="N3931" s="5">
        <v>6634.64</v>
      </c>
      <c r="O3931" s="5">
        <f>IF(March_21[[#This Row],[WIN_OSE]]=0,('Summary Sheet'!$O$1)-('Summary Sheet'!$O$1*2%),-'Summary Sheet'!$O$1*(March_21[[#This Row],[BSP]]-1))</f>
        <v>1.96</v>
      </c>
    </row>
    <row r="3932" spans="1:15" x14ac:dyDescent="0.25">
      <c r="A3932">
        <v>181229932</v>
      </c>
      <c r="B3932" s="1" t="s">
        <v>19</v>
      </c>
      <c r="C3932" s="1" t="s">
        <v>3141</v>
      </c>
      <c r="D3932" s="1" t="s">
        <v>7050</v>
      </c>
      <c r="E3932" s="1" t="s">
        <v>39</v>
      </c>
      <c r="F3932" s="1" t="s">
        <v>36</v>
      </c>
      <c r="G3932" s="2">
        <v>44284</v>
      </c>
      <c r="H3932" s="3">
        <v>0.88611111111111107</v>
      </c>
      <c r="I3932">
        <v>28688375</v>
      </c>
      <c r="J3932">
        <v>1</v>
      </c>
      <c r="K3932" s="1" t="s">
        <v>5471</v>
      </c>
      <c r="L3932">
        <v>0</v>
      </c>
      <c r="M3932" s="4">
        <v>3.349335762861374</v>
      </c>
      <c r="N3932" s="5">
        <v>8405</v>
      </c>
      <c r="O3932" s="5">
        <f>IF(March_21[[#This Row],[WIN_OSE]]=0,('Summary Sheet'!$O$1)-('Summary Sheet'!$O$1*2%),-'Summary Sheet'!$O$1*(March_21[[#This Row],[BSP]]-1))</f>
        <v>1.96</v>
      </c>
    </row>
    <row r="3933" spans="1:15" x14ac:dyDescent="0.25">
      <c r="A3933">
        <v>181229946</v>
      </c>
      <c r="B3933" s="1" t="s">
        <v>16</v>
      </c>
      <c r="C3933" s="1" t="s">
        <v>3119</v>
      </c>
      <c r="D3933" s="1" t="s">
        <v>7050</v>
      </c>
      <c r="E3933" s="1" t="s">
        <v>24</v>
      </c>
      <c r="F3933" s="1" t="s">
        <v>25</v>
      </c>
      <c r="G3933" s="2">
        <v>44284</v>
      </c>
      <c r="H3933" s="3">
        <v>0.76180555555555551</v>
      </c>
      <c r="I3933">
        <v>27079568</v>
      </c>
      <c r="J3933">
        <v>2</v>
      </c>
      <c r="K3933" s="1" t="s">
        <v>5878</v>
      </c>
      <c r="L3933">
        <v>0</v>
      </c>
      <c r="M3933" s="4">
        <v>3</v>
      </c>
      <c r="N3933" s="5">
        <v>15884.52</v>
      </c>
      <c r="O3933" s="5">
        <f>IF(March_21[[#This Row],[WIN_OSE]]=0,('Summary Sheet'!$O$1)-('Summary Sheet'!$O$1*2%),-'Summary Sheet'!$O$1*(March_21[[#This Row],[BSP]]-1))</f>
        <v>1.96</v>
      </c>
    </row>
    <row r="3934" spans="1:15" x14ac:dyDescent="0.25">
      <c r="A3934">
        <v>181229948</v>
      </c>
      <c r="B3934" s="1" t="s">
        <v>16</v>
      </c>
      <c r="C3934" s="1" t="s">
        <v>3119</v>
      </c>
      <c r="D3934" s="1" t="s">
        <v>7050</v>
      </c>
      <c r="E3934" s="1" t="s">
        <v>49</v>
      </c>
      <c r="F3934" s="1" t="s">
        <v>28</v>
      </c>
      <c r="G3934" s="2">
        <v>44284</v>
      </c>
      <c r="H3934" s="3">
        <v>0.7729166666666667</v>
      </c>
      <c r="I3934">
        <v>23252306</v>
      </c>
      <c r="J3934">
        <v>6</v>
      </c>
      <c r="K3934" s="1" t="s">
        <v>4779</v>
      </c>
      <c r="L3934">
        <v>1</v>
      </c>
      <c r="M3934" s="4">
        <v>3.55</v>
      </c>
      <c r="N3934" s="5">
        <v>14948.74</v>
      </c>
      <c r="O3934" s="5">
        <f>IF(March_21[[#This Row],[WIN_OSE]]=0,('Summary Sheet'!$O$1)-('Summary Sheet'!$O$1*2%),-'Summary Sheet'!$O$1*(March_21[[#This Row],[BSP]]-1))</f>
        <v>-5.0999999999999996</v>
      </c>
    </row>
    <row r="3935" spans="1:15" x14ac:dyDescent="0.25">
      <c r="A3935">
        <v>181229950</v>
      </c>
      <c r="B3935" s="1" t="s">
        <v>16</v>
      </c>
      <c r="C3935" s="1" t="s">
        <v>3119</v>
      </c>
      <c r="D3935" s="1" t="s">
        <v>7050</v>
      </c>
      <c r="E3935" s="1" t="s">
        <v>39</v>
      </c>
      <c r="F3935" s="1" t="s">
        <v>25</v>
      </c>
      <c r="G3935" s="2">
        <v>44284</v>
      </c>
      <c r="H3935" s="3">
        <v>0.78333333333333333</v>
      </c>
      <c r="I3935">
        <v>21758839</v>
      </c>
      <c r="J3935">
        <v>2</v>
      </c>
      <c r="K3935" s="1" t="s">
        <v>3445</v>
      </c>
      <c r="L3935">
        <v>0</v>
      </c>
      <c r="M3935" s="4">
        <v>3.5809817293108792</v>
      </c>
      <c r="N3935" s="5">
        <v>9031.32</v>
      </c>
      <c r="O3935" s="5">
        <f>IF(March_21[[#This Row],[WIN_OSE]]=0,('Summary Sheet'!$O$1)-('Summary Sheet'!$O$1*2%),-'Summary Sheet'!$O$1*(March_21[[#This Row],[BSP]]-1))</f>
        <v>1.96</v>
      </c>
    </row>
    <row r="3936" spans="1:15" x14ac:dyDescent="0.25">
      <c r="A3936">
        <v>181229952</v>
      </c>
      <c r="B3936" s="1" t="s">
        <v>16</v>
      </c>
      <c r="C3936" s="1" t="s">
        <v>3119</v>
      </c>
      <c r="D3936" s="1" t="s">
        <v>7050</v>
      </c>
      <c r="E3936" s="1" t="s">
        <v>41</v>
      </c>
      <c r="F3936" s="1" t="s">
        <v>25</v>
      </c>
      <c r="G3936" s="2">
        <v>44284</v>
      </c>
      <c r="H3936" s="3">
        <v>0.79652777777777772</v>
      </c>
      <c r="I3936">
        <v>20460843</v>
      </c>
      <c r="J3936">
        <v>1</v>
      </c>
      <c r="K3936" s="1" t="s">
        <v>3512</v>
      </c>
      <c r="L3936">
        <v>0</v>
      </c>
      <c r="M3936" s="4">
        <v>4.3</v>
      </c>
      <c r="N3936" s="5">
        <v>10011.299999999999</v>
      </c>
      <c r="O3936" s="5">
        <f>IF(March_21[[#This Row],[WIN_OSE]]=0,('Summary Sheet'!$O$1)-('Summary Sheet'!$O$1*2%),-'Summary Sheet'!$O$1*(March_21[[#This Row],[BSP]]-1))</f>
        <v>1.96</v>
      </c>
    </row>
    <row r="3937" spans="1:15" x14ac:dyDescent="0.25">
      <c r="A3937">
        <v>181229954</v>
      </c>
      <c r="B3937" s="1" t="s">
        <v>16</v>
      </c>
      <c r="C3937" s="1" t="s">
        <v>3119</v>
      </c>
      <c r="D3937" s="1" t="s">
        <v>7050</v>
      </c>
      <c r="E3937" s="1" t="s">
        <v>27</v>
      </c>
      <c r="F3937" s="1" t="s">
        <v>28</v>
      </c>
      <c r="G3937" s="2">
        <v>44284</v>
      </c>
      <c r="H3937" s="3">
        <v>0.80833333333333335</v>
      </c>
      <c r="I3937">
        <v>26822182</v>
      </c>
      <c r="J3937">
        <v>4</v>
      </c>
      <c r="K3937" s="1" t="s">
        <v>5477</v>
      </c>
      <c r="L3937">
        <v>0</v>
      </c>
      <c r="M3937" s="4">
        <v>4.2306327537817765</v>
      </c>
      <c r="N3937" s="5">
        <v>3863.56</v>
      </c>
      <c r="O3937" s="5">
        <f>IF(March_21[[#This Row],[WIN_OSE]]=0,('Summary Sheet'!$O$1)-('Summary Sheet'!$O$1*2%),-'Summary Sheet'!$O$1*(March_21[[#This Row],[BSP]]-1))</f>
        <v>1.96</v>
      </c>
    </row>
    <row r="3938" spans="1:15" x14ac:dyDescent="0.25">
      <c r="A3938">
        <v>181229956</v>
      </c>
      <c r="B3938" s="1" t="s">
        <v>16</v>
      </c>
      <c r="C3938" s="1" t="s">
        <v>3119</v>
      </c>
      <c r="D3938" s="1" t="s">
        <v>7050</v>
      </c>
      <c r="E3938" s="1" t="s">
        <v>41</v>
      </c>
      <c r="F3938" s="1" t="s">
        <v>25</v>
      </c>
      <c r="G3938" s="2">
        <v>44284</v>
      </c>
      <c r="H3938" s="3">
        <v>0.82222222222222219</v>
      </c>
      <c r="I3938">
        <v>28618433</v>
      </c>
      <c r="J3938">
        <v>6</v>
      </c>
      <c r="K3938" s="1" t="s">
        <v>220</v>
      </c>
      <c r="L3938">
        <v>0</v>
      </c>
      <c r="M3938" s="4">
        <v>3.7638019109999998</v>
      </c>
      <c r="N3938" s="5">
        <v>7317.08</v>
      </c>
      <c r="O3938" s="5">
        <f>IF(March_21[[#This Row],[WIN_OSE]]=0,('Summary Sheet'!$O$1)-('Summary Sheet'!$O$1*2%),-'Summary Sheet'!$O$1*(March_21[[#This Row],[BSP]]-1))</f>
        <v>1.96</v>
      </c>
    </row>
    <row r="3939" spans="1:15" x14ac:dyDescent="0.25">
      <c r="A3939">
        <v>181229958</v>
      </c>
      <c r="B3939" s="1" t="s">
        <v>16</v>
      </c>
      <c r="C3939" s="1" t="s">
        <v>3119</v>
      </c>
      <c r="D3939" s="1" t="s">
        <v>7050</v>
      </c>
      <c r="E3939" s="1" t="s">
        <v>43</v>
      </c>
      <c r="F3939" s="1" t="s">
        <v>25</v>
      </c>
      <c r="G3939" s="2">
        <v>44284</v>
      </c>
      <c r="H3939" s="3">
        <v>0.8354166666666667</v>
      </c>
      <c r="I3939">
        <v>27421639</v>
      </c>
      <c r="J3939">
        <v>6</v>
      </c>
      <c r="K3939" s="1" t="s">
        <v>7009</v>
      </c>
      <c r="L3939">
        <v>0</v>
      </c>
      <c r="M3939" s="4">
        <v>3.2839889659999999</v>
      </c>
      <c r="N3939" s="5">
        <v>15345.26</v>
      </c>
      <c r="O3939" s="5">
        <f>IF(March_21[[#This Row],[WIN_OSE]]=0,('Summary Sheet'!$O$1)-('Summary Sheet'!$O$1*2%),-'Summary Sheet'!$O$1*(March_21[[#This Row],[BSP]]-1))</f>
        <v>1.96</v>
      </c>
    </row>
    <row r="3940" spans="1:15" x14ac:dyDescent="0.25">
      <c r="A3940">
        <v>181229960</v>
      </c>
      <c r="B3940" s="1" t="s">
        <v>16</v>
      </c>
      <c r="C3940" s="1" t="s">
        <v>3119</v>
      </c>
      <c r="D3940" s="1" t="s">
        <v>7050</v>
      </c>
      <c r="E3940" s="1" t="s">
        <v>39</v>
      </c>
      <c r="F3940" s="1" t="s">
        <v>25</v>
      </c>
      <c r="G3940" s="2">
        <v>44284</v>
      </c>
      <c r="H3940" s="3">
        <v>0.84930555555555554</v>
      </c>
      <c r="I3940">
        <v>25336565</v>
      </c>
      <c r="J3940">
        <v>3</v>
      </c>
      <c r="K3940" s="1" t="s">
        <v>5043</v>
      </c>
      <c r="L3940">
        <v>0</v>
      </c>
      <c r="M3940" s="4">
        <v>4.0097785549999996</v>
      </c>
      <c r="N3940" s="5">
        <v>3201</v>
      </c>
      <c r="O3940" s="5">
        <f>IF(March_21[[#This Row],[WIN_OSE]]=0,('Summary Sheet'!$O$1)-('Summary Sheet'!$O$1*2%),-'Summary Sheet'!$O$1*(March_21[[#This Row],[BSP]]-1))</f>
        <v>1.96</v>
      </c>
    </row>
    <row r="3941" spans="1:15" x14ac:dyDescent="0.25">
      <c r="A3941">
        <v>181229962</v>
      </c>
      <c r="B3941" s="1" t="s">
        <v>16</v>
      </c>
      <c r="C3941" s="1" t="s">
        <v>3119</v>
      </c>
      <c r="D3941" s="1" t="s">
        <v>7050</v>
      </c>
      <c r="E3941" s="1" t="s">
        <v>75</v>
      </c>
      <c r="F3941" s="1" t="s">
        <v>28</v>
      </c>
      <c r="G3941" s="2">
        <v>44284</v>
      </c>
      <c r="H3941" s="3">
        <v>0.86319444444444449</v>
      </c>
      <c r="I3941">
        <v>36312568</v>
      </c>
      <c r="J3941">
        <v>3</v>
      </c>
      <c r="K3941" s="1" t="s">
        <v>7010</v>
      </c>
      <c r="L3941">
        <v>0</v>
      </c>
      <c r="M3941" s="4">
        <v>4.7</v>
      </c>
      <c r="N3941" s="5">
        <v>5227.88</v>
      </c>
      <c r="O3941" s="5">
        <f>IF(March_21[[#This Row],[WIN_OSE]]=0,('Summary Sheet'!$O$1)-('Summary Sheet'!$O$1*2%),-'Summary Sheet'!$O$1*(March_21[[#This Row],[BSP]]-1))</f>
        <v>1.96</v>
      </c>
    </row>
    <row r="3942" spans="1:15" x14ac:dyDescent="0.25">
      <c r="A3942">
        <v>181229964</v>
      </c>
      <c r="B3942" s="1" t="s">
        <v>16</v>
      </c>
      <c r="C3942" s="1" t="s">
        <v>3119</v>
      </c>
      <c r="D3942" s="1" t="s">
        <v>7050</v>
      </c>
      <c r="E3942" s="1" t="s">
        <v>289</v>
      </c>
      <c r="F3942" s="1" t="s">
        <v>61</v>
      </c>
      <c r="G3942" s="2">
        <v>44284</v>
      </c>
      <c r="H3942" s="3">
        <v>0.87638888888888888</v>
      </c>
      <c r="I3942">
        <v>20412577</v>
      </c>
      <c r="J3942">
        <v>6</v>
      </c>
      <c r="K3942" s="1" t="s">
        <v>5885</v>
      </c>
      <c r="L3942">
        <v>0</v>
      </c>
      <c r="M3942" s="4">
        <v>2.74</v>
      </c>
      <c r="N3942" s="5">
        <v>13460.86</v>
      </c>
      <c r="O3942" s="5">
        <f>IF(March_21[[#This Row],[WIN_OSE]]=0,('Summary Sheet'!$O$1)-('Summary Sheet'!$O$1*2%),-'Summary Sheet'!$O$1*(March_21[[#This Row],[BSP]]-1))</f>
        <v>1.96</v>
      </c>
    </row>
    <row r="3943" spans="1:15" x14ac:dyDescent="0.25">
      <c r="A3943">
        <v>181229966</v>
      </c>
      <c r="B3943" s="1" t="s">
        <v>16</v>
      </c>
      <c r="C3943" s="1" t="s">
        <v>3119</v>
      </c>
      <c r="D3943" s="1" t="s">
        <v>7050</v>
      </c>
      <c r="E3943" s="1" t="s">
        <v>24</v>
      </c>
      <c r="F3943" s="1" t="s">
        <v>25</v>
      </c>
      <c r="G3943" s="2">
        <v>44284</v>
      </c>
      <c r="H3943" s="3">
        <v>0.88749999999999996</v>
      </c>
      <c r="I3943">
        <v>38315362</v>
      </c>
      <c r="J3943">
        <v>4</v>
      </c>
      <c r="K3943" s="1" t="s">
        <v>1108</v>
      </c>
      <c r="L3943">
        <v>0</v>
      </c>
      <c r="M3943" s="4">
        <v>2.9800230294393075</v>
      </c>
      <c r="N3943" s="5">
        <v>9250.2000000000007</v>
      </c>
      <c r="O3943" s="5">
        <f>IF(March_21[[#This Row],[WIN_OSE]]=0,('Summary Sheet'!$O$1)-('Summary Sheet'!$O$1*2%),-'Summary Sheet'!$O$1*(March_21[[#This Row],[BSP]]-1))</f>
        <v>1.96</v>
      </c>
    </row>
    <row r="3944" spans="1:15" x14ac:dyDescent="0.25">
      <c r="A3944">
        <v>181232138</v>
      </c>
      <c r="B3944" s="1" t="s">
        <v>23</v>
      </c>
      <c r="C3944" s="1" t="s">
        <v>3120</v>
      </c>
      <c r="D3944" s="1" t="s">
        <v>7050</v>
      </c>
      <c r="E3944" s="1" t="s">
        <v>65</v>
      </c>
      <c r="F3944" s="1" t="s">
        <v>31</v>
      </c>
      <c r="G3944" s="2">
        <v>44284</v>
      </c>
      <c r="H3944" s="3">
        <v>0.45347222222222222</v>
      </c>
      <c r="I3944">
        <v>38975491</v>
      </c>
      <c r="J3944">
        <v>1</v>
      </c>
      <c r="K3944" s="1" t="s">
        <v>7011</v>
      </c>
      <c r="L3944">
        <v>1</v>
      </c>
      <c r="M3944" s="4">
        <v>2.42</v>
      </c>
      <c r="N3944" s="5">
        <v>10218.120000000001</v>
      </c>
      <c r="O3944" s="5">
        <f>IF(March_21[[#This Row],[WIN_OSE]]=0,('Summary Sheet'!$O$1)-('Summary Sheet'!$O$1*2%),-'Summary Sheet'!$O$1*(March_21[[#This Row],[BSP]]-1))</f>
        <v>-2.84</v>
      </c>
    </row>
    <row r="3945" spans="1:15" x14ac:dyDescent="0.25">
      <c r="A3945">
        <v>181232140</v>
      </c>
      <c r="B3945" s="1" t="s">
        <v>23</v>
      </c>
      <c r="C3945" s="1" t="s">
        <v>3120</v>
      </c>
      <c r="D3945" s="1" t="s">
        <v>7050</v>
      </c>
      <c r="E3945" s="1" t="s">
        <v>47</v>
      </c>
      <c r="F3945" s="1" t="s">
        <v>31</v>
      </c>
      <c r="G3945" s="2">
        <v>44284</v>
      </c>
      <c r="H3945" s="3">
        <v>0.46458333333333335</v>
      </c>
      <c r="I3945">
        <v>38519897</v>
      </c>
      <c r="J3945">
        <v>4</v>
      </c>
      <c r="K3945" s="1" t="s">
        <v>5106</v>
      </c>
      <c r="L3945">
        <v>1</v>
      </c>
      <c r="M3945" s="4">
        <v>2.5386649669999999</v>
      </c>
      <c r="N3945" s="5">
        <v>7860.36</v>
      </c>
      <c r="O3945" s="5">
        <f>IF(March_21[[#This Row],[WIN_OSE]]=0,('Summary Sheet'!$O$1)-('Summary Sheet'!$O$1*2%),-'Summary Sheet'!$O$1*(March_21[[#This Row],[BSP]]-1))</f>
        <v>-3.0773299339999998</v>
      </c>
    </row>
    <row r="3946" spans="1:15" x14ac:dyDescent="0.25">
      <c r="A3946">
        <v>181232142</v>
      </c>
      <c r="B3946" s="1" t="s">
        <v>23</v>
      </c>
      <c r="C3946" s="1" t="s">
        <v>3120</v>
      </c>
      <c r="D3946" s="1" t="s">
        <v>7050</v>
      </c>
      <c r="E3946" s="1" t="s">
        <v>30</v>
      </c>
      <c r="F3946" s="1" t="s">
        <v>31</v>
      </c>
      <c r="G3946" s="2">
        <v>44284</v>
      </c>
      <c r="H3946" s="3">
        <v>0.47499999999999998</v>
      </c>
      <c r="I3946">
        <v>38633678</v>
      </c>
      <c r="J3946">
        <v>1</v>
      </c>
      <c r="K3946" s="1" t="s">
        <v>3331</v>
      </c>
      <c r="L3946">
        <v>0</v>
      </c>
      <c r="M3946" s="4">
        <v>3.45</v>
      </c>
      <c r="N3946" s="5">
        <v>9923.7000000000007</v>
      </c>
      <c r="O3946" s="5">
        <f>IF(March_21[[#This Row],[WIN_OSE]]=0,('Summary Sheet'!$O$1)-('Summary Sheet'!$O$1*2%),-'Summary Sheet'!$O$1*(March_21[[#This Row],[BSP]]-1))</f>
        <v>1.96</v>
      </c>
    </row>
    <row r="3947" spans="1:15" x14ac:dyDescent="0.25">
      <c r="A3947">
        <v>181232144</v>
      </c>
      <c r="B3947" s="1" t="s">
        <v>23</v>
      </c>
      <c r="C3947" s="1" t="s">
        <v>3120</v>
      </c>
      <c r="D3947" s="1" t="s">
        <v>7050</v>
      </c>
      <c r="E3947" s="1" t="s">
        <v>24</v>
      </c>
      <c r="F3947" s="1" t="s">
        <v>31</v>
      </c>
      <c r="G3947" s="2">
        <v>44284</v>
      </c>
      <c r="H3947" s="3">
        <v>0.48541666666666666</v>
      </c>
      <c r="I3947">
        <v>26648015</v>
      </c>
      <c r="J3947">
        <v>2</v>
      </c>
      <c r="K3947" s="1" t="s">
        <v>5350</v>
      </c>
      <c r="L3947">
        <v>1</v>
      </c>
      <c r="M3947" s="4">
        <v>2.72</v>
      </c>
      <c r="N3947" s="5">
        <v>11246.82</v>
      </c>
      <c r="O3947" s="5">
        <f>IF(March_21[[#This Row],[WIN_OSE]]=0,('Summary Sheet'!$O$1)-('Summary Sheet'!$O$1*2%),-'Summary Sheet'!$O$1*(March_21[[#This Row],[BSP]]-1))</f>
        <v>-3.4400000000000004</v>
      </c>
    </row>
    <row r="3948" spans="1:15" x14ac:dyDescent="0.25">
      <c r="A3948">
        <v>181232146</v>
      </c>
      <c r="B3948" s="1" t="s">
        <v>23</v>
      </c>
      <c r="C3948" s="1" t="s">
        <v>3120</v>
      </c>
      <c r="D3948" s="1" t="s">
        <v>7050</v>
      </c>
      <c r="E3948" s="1" t="s">
        <v>39</v>
      </c>
      <c r="F3948" s="1" t="s">
        <v>31</v>
      </c>
      <c r="G3948" s="2">
        <v>44284</v>
      </c>
      <c r="H3948" s="3">
        <v>0.49583333333333335</v>
      </c>
      <c r="I3948">
        <v>35925978</v>
      </c>
      <c r="J3948">
        <v>1</v>
      </c>
      <c r="K3948" s="1" t="s">
        <v>6082</v>
      </c>
      <c r="L3948">
        <v>0</v>
      </c>
      <c r="M3948" s="4">
        <v>3.2882120057826976</v>
      </c>
      <c r="N3948" s="5">
        <v>6058.72</v>
      </c>
      <c r="O3948" s="5">
        <f>IF(March_21[[#This Row],[WIN_OSE]]=0,('Summary Sheet'!$O$1)-('Summary Sheet'!$O$1*2%),-'Summary Sheet'!$O$1*(March_21[[#This Row],[BSP]]-1))</f>
        <v>1.96</v>
      </c>
    </row>
    <row r="3949" spans="1:15" x14ac:dyDescent="0.25">
      <c r="A3949">
        <v>181232148</v>
      </c>
      <c r="B3949" s="1" t="s">
        <v>23</v>
      </c>
      <c r="C3949" s="1" t="s">
        <v>3120</v>
      </c>
      <c r="D3949" s="1" t="s">
        <v>7050</v>
      </c>
      <c r="E3949" s="1" t="s">
        <v>39</v>
      </c>
      <c r="F3949" s="1" t="s">
        <v>31</v>
      </c>
      <c r="G3949" s="2">
        <v>44284</v>
      </c>
      <c r="H3949" s="3">
        <v>0.50624999999999998</v>
      </c>
      <c r="I3949">
        <v>38896772</v>
      </c>
      <c r="J3949">
        <v>5</v>
      </c>
      <c r="K3949" s="1" t="s">
        <v>3426</v>
      </c>
      <c r="L3949">
        <v>1</v>
      </c>
      <c r="M3949" s="4">
        <v>3.0338882352287326</v>
      </c>
      <c r="N3949" s="5">
        <v>6892.7</v>
      </c>
      <c r="O3949" s="5">
        <f>IF(March_21[[#This Row],[WIN_OSE]]=0,('Summary Sheet'!$O$1)-('Summary Sheet'!$O$1*2%),-'Summary Sheet'!$O$1*(March_21[[#This Row],[BSP]]-1))</f>
        <v>-4.0677764704574653</v>
      </c>
    </row>
    <row r="3950" spans="1:15" x14ac:dyDescent="0.25">
      <c r="A3950">
        <v>181232150</v>
      </c>
      <c r="B3950" s="1" t="s">
        <v>23</v>
      </c>
      <c r="C3950" s="1" t="s">
        <v>3120</v>
      </c>
      <c r="D3950" s="1" t="s">
        <v>7050</v>
      </c>
      <c r="E3950" s="1" t="s">
        <v>41</v>
      </c>
      <c r="F3950" s="1" t="s">
        <v>31</v>
      </c>
      <c r="G3950" s="2">
        <v>44284</v>
      </c>
      <c r="H3950" s="3">
        <v>0.51666666666666672</v>
      </c>
      <c r="I3950">
        <v>36877920</v>
      </c>
      <c r="J3950">
        <v>3</v>
      </c>
      <c r="K3950" s="1" t="s">
        <v>263</v>
      </c>
      <c r="L3950">
        <v>0</v>
      </c>
      <c r="M3950" s="4">
        <v>2.5497359074828276</v>
      </c>
      <c r="N3950" s="5">
        <v>11593.82</v>
      </c>
      <c r="O3950" s="5">
        <f>IF(March_21[[#This Row],[WIN_OSE]]=0,('Summary Sheet'!$O$1)-('Summary Sheet'!$O$1*2%),-'Summary Sheet'!$O$1*(March_21[[#This Row],[BSP]]-1))</f>
        <v>1.96</v>
      </c>
    </row>
    <row r="3951" spans="1:15" x14ac:dyDescent="0.25">
      <c r="A3951">
        <v>181232152</v>
      </c>
      <c r="B3951" s="1" t="s">
        <v>23</v>
      </c>
      <c r="C3951" s="1" t="s">
        <v>3120</v>
      </c>
      <c r="D3951" s="1" t="s">
        <v>7050</v>
      </c>
      <c r="E3951" s="1" t="s">
        <v>41</v>
      </c>
      <c r="F3951" s="1" t="s">
        <v>31</v>
      </c>
      <c r="G3951" s="2">
        <v>44284</v>
      </c>
      <c r="H3951" s="3">
        <v>0.52708333333333335</v>
      </c>
      <c r="I3951">
        <v>36858082</v>
      </c>
      <c r="J3951">
        <v>6</v>
      </c>
      <c r="K3951" s="1" t="s">
        <v>6102</v>
      </c>
      <c r="L3951">
        <v>0</v>
      </c>
      <c r="M3951" s="4">
        <v>5.1919054394527588</v>
      </c>
      <c r="N3951" s="5">
        <v>2638.8</v>
      </c>
      <c r="O3951" s="5">
        <f>IF(March_21[[#This Row],[WIN_OSE]]=0,('Summary Sheet'!$O$1)-('Summary Sheet'!$O$1*2%),-'Summary Sheet'!$O$1*(March_21[[#This Row],[BSP]]-1))</f>
        <v>1.96</v>
      </c>
    </row>
    <row r="3952" spans="1:15" x14ac:dyDescent="0.25">
      <c r="A3952">
        <v>181232154</v>
      </c>
      <c r="B3952" s="1" t="s">
        <v>23</v>
      </c>
      <c r="C3952" s="1" t="s">
        <v>3120</v>
      </c>
      <c r="D3952" s="1" t="s">
        <v>7050</v>
      </c>
      <c r="E3952" s="1" t="s">
        <v>41</v>
      </c>
      <c r="F3952" s="1" t="s">
        <v>31</v>
      </c>
      <c r="G3952" s="2">
        <v>44284</v>
      </c>
      <c r="H3952" s="3">
        <v>0.53749999999999998</v>
      </c>
      <c r="I3952">
        <v>27161664</v>
      </c>
      <c r="J3952">
        <v>4</v>
      </c>
      <c r="K3952" s="1" t="s">
        <v>6844</v>
      </c>
      <c r="L3952">
        <v>1</v>
      </c>
      <c r="M3952" s="4">
        <v>4.1041314356482372</v>
      </c>
      <c r="N3952" s="5">
        <v>5045.92</v>
      </c>
      <c r="O3952" s="5">
        <f>IF(March_21[[#This Row],[WIN_OSE]]=0,('Summary Sheet'!$O$1)-('Summary Sheet'!$O$1*2%),-'Summary Sheet'!$O$1*(March_21[[#This Row],[BSP]]-1))</f>
        <v>-6.2082628712964745</v>
      </c>
    </row>
    <row r="3953" spans="1:15" x14ac:dyDescent="0.25">
      <c r="A3953">
        <v>181232156</v>
      </c>
      <c r="B3953" s="1" t="s">
        <v>23</v>
      </c>
      <c r="C3953" s="1" t="s">
        <v>3120</v>
      </c>
      <c r="D3953" s="1" t="s">
        <v>7050</v>
      </c>
      <c r="E3953" s="1" t="s">
        <v>43</v>
      </c>
      <c r="F3953" s="1" t="s">
        <v>31</v>
      </c>
      <c r="G3953" s="2">
        <v>44284</v>
      </c>
      <c r="H3953" s="3">
        <v>0.54791666666666672</v>
      </c>
      <c r="I3953">
        <v>38252000</v>
      </c>
      <c r="J3953">
        <v>3</v>
      </c>
      <c r="K3953" s="1" t="s">
        <v>5510</v>
      </c>
      <c r="L3953">
        <v>0</v>
      </c>
      <c r="M3953" s="4">
        <v>2.8533379280000002</v>
      </c>
      <c r="N3953" s="5">
        <v>8340.06</v>
      </c>
      <c r="O3953" s="5">
        <f>IF(March_21[[#This Row],[WIN_OSE]]=0,('Summary Sheet'!$O$1)-('Summary Sheet'!$O$1*2%),-'Summary Sheet'!$O$1*(March_21[[#This Row],[BSP]]-1))</f>
        <v>1.96</v>
      </c>
    </row>
    <row r="3954" spans="1:15" x14ac:dyDescent="0.25">
      <c r="A3954">
        <v>181232158</v>
      </c>
      <c r="B3954" s="1" t="s">
        <v>23</v>
      </c>
      <c r="C3954" s="1" t="s">
        <v>3120</v>
      </c>
      <c r="D3954" s="1" t="s">
        <v>7050</v>
      </c>
      <c r="E3954" s="1" t="s">
        <v>43</v>
      </c>
      <c r="F3954" s="1" t="s">
        <v>31</v>
      </c>
      <c r="G3954" s="2">
        <v>44284</v>
      </c>
      <c r="H3954" s="3">
        <v>0.55833333333333335</v>
      </c>
      <c r="I3954">
        <v>27352387</v>
      </c>
      <c r="J3954">
        <v>2</v>
      </c>
      <c r="K3954" s="1" t="s">
        <v>4128</v>
      </c>
      <c r="L3954">
        <v>0</v>
      </c>
      <c r="M3954" s="4">
        <v>2.74</v>
      </c>
      <c r="N3954" s="5">
        <v>8899.6200000000008</v>
      </c>
      <c r="O3954" s="5">
        <f>IF(March_21[[#This Row],[WIN_OSE]]=0,('Summary Sheet'!$O$1)-('Summary Sheet'!$O$1*2%),-'Summary Sheet'!$O$1*(March_21[[#This Row],[BSP]]-1))</f>
        <v>1.96</v>
      </c>
    </row>
    <row r="3955" spans="1:15" x14ac:dyDescent="0.25">
      <c r="A3955">
        <v>181232160</v>
      </c>
      <c r="B3955" s="1" t="s">
        <v>23</v>
      </c>
      <c r="C3955" s="1" t="s">
        <v>3120</v>
      </c>
      <c r="D3955" s="1" t="s">
        <v>7050</v>
      </c>
      <c r="E3955" s="1" t="s">
        <v>27</v>
      </c>
      <c r="F3955" s="1" t="s">
        <v>179</v>
      </c>
      <c r="G3955" s="2">
        <v>44284</v>
      </c>
      <c r="H3955" s="3">
        <v>0.56874999999999998</v>
      </c>
      <c r="I3955">
        <v>35447402</v>
      </c>
      <c r="J3955">
        <v>3</v>
      </c>
      <c r="K3955" s="1" t="s">
        <v>4942</v>
      </c>
      <c r="L3955">
        <v>0</v>
      </c>
      <c r="M3955" s="4">
        <v>3.487819188</v>
      </c>
      <c r="N3955" s="5">
        <v>6602.44</v>
      </c>
      <c r="O3955" s="5">
        <f>IF(March_21[[#This Row],[WIN_OSE]]=0,('Summary Sheet'!$O$1)-('Summary Sheet'!$O$1*2%),-'Summary Sheet'!$O$1*(March_21[[#This Row],[BSP]]-1))</f>
        <v>1.96</v>
      </c>
    </row>
    <row r="3956" spans="1:15" x14ac:dyDescent="0.25">
      <c r="A3956">
        <v>181232259</v>
      </c>
      <c r="B3956" s="1" t="s">
        <v>19</v>
      </c>
      <c r="C3956" s="1" t="s">
        <v>3136</v>
      </c>
      <c r="D3956" s="1" t="s">
        <v>7050</v>
      </c>
      <c r="E3956" s="1" t="s">
        <v>43</v>
      </c>
      <c r="F3956" s="1" t="s">
        <v>44</v>
      </c>
      <c r="G3956" s="2">
        <v>44284</v>
      </c>
      <c r="H3956" s="3">
        <v>0.58611111111111114</v>
      </c>
      <c r="I3956">
        <v>37309794</v>
      </c>
      <c r="J3956">
        <v>3</v>
      </c>
      <c r="K3956" s="1" t="s">
        <v>6340</v>
      </c>
      <c r="L3956">
        <v>0</v>
      </c>
      <c r="M3956" s="4">
        <v>2.7020915695784797</v>
      </c>
      <c r="N3956" s="5">
        <v>8154.9</v>
      </c>
      <c r="O3956" s="5">
        <f>IF(March_21[[#This Row],[WIN_OSE]]=0,('Summary Sheet'!$O$1)-('Summary Sheet'!$O$1*2%),-'Summary Sheet'!$O$1*(March_21[[#This Row],[BSP]]-1))</f>
        <v>1.96</v>
      </c>
    </row>
    <row r="3957" spans="1:15" x14ac:dyDescent="0.25">
      <c r="A3957">
        <v>181232261</v>
      </c>
      <c r="B3957" s="1" t="s">
        <v>19</v>
      </c>
      <c r="C3957" s="1" t="s">
        <v>3136</v>
      </c>
      <c r="D3957" s="1" t="s">
        <v>7050</v>
      </c>
      <c r="E3957" s="1" t="s">
        <v>39</v>
      </c>
      <c r="F3957" s="1" t="s">
        <v>44</v>
      </c>
      <c r="G3957" s="2">
        <v>44284</v>
      </c>
      <c r="H3957" s="3">
        <v>0.59652777777777777</v>
      </c>
      <c r="I3957">
        <v>37667538</v>
      </c>
      <c r="J3957">
        <v>5</v>
      </c>
      <c r="K3957" s="1" t="s">
        <v>5657</v>
      </c>
      <c r="L3957">
        <v>0</v>
      </c>
      <c r="M3957" s="4">
        <v>3.6040079970000001</v>
      </c>
      <c r="N3957" s="5">
        <v>10433.08</v>
      </c>
      <c r="O3957" s="5">
        <f>IF(March_21[[#This Row],[WIN_OSE]]=0,('Summary Sheet'!$O$1)-('Summary Sheet'!$O$1*2%),-'Summary Sheet'!$O$1*(March_21[[#This Row],[BSP]]-1))</f>
        <v>1.96</v>
      </c>
    </row>
    <row r="3958" spans="1:15" x14ac:dyDescent="0.25">
      <c r="A3958">
        <v>181232263</v>
      </c>
      <c r="B3958" s="1" t="s">
        <v>19</v>
      </c>
      <c r="C3958" s="1" t="s">
        <v>3136</v>
      </c>
      <c r="D3958" s="1" t="s">
        <v>7050</v>
      </c>
      <c r="E3958" s="1" t="s">
        <v>30</v>
      </c>
      <c r="F3958" s="1" t="s">
        <v>44</v>
      </c>
      <c r="G3958" s="2">
        <v>44284</v>
      </c>
      <c r="H3958" s="3">
        <v>0.60833333333333328</v>
      </c>
      <c r="I3958">
        <v>25002659</v>
      </c>
      <c r="J3958">
        <v>4</v>
      </c>
      <c r="K3958" s="1" t="s">
        <v>5948</v>
      </c>
      <c r="L3958">
        <v>0</v>
      </c>
      <c r="M3958" s="4">
        <v>2.62</v>
      </c>
      <c r="N3958" s="5">
        <v>10637.24</v>
      </c>
      <c r="O3958" s="5">
        <f>IF(March_21[[#This Row],[WIN_OSE]]=0,('Summary Sheet'!$O$1)-('Summary Sheet'!$O$1*2%),-'Summary Sheet'!$O$1*(March_21[[#This Row],[BSP]]-1))</f>
        <v>1.96</v>
      </c>
    </row>
    <row r="3959" spans="1:15" x14ac:dyDescent="0.25">
      <c r="A3959">
        <v>181232265</v>
      </c>
      <c r="B3959" s="1" t="s">
        <v>19</v>
      </c>
      <c r="C3959" s="1" t="s">
        <v>3136</v>
      </c>
      <c r="D3959" s="1" t="s">
        <v>7050</v>
      </c>
      <c r="E3959" s="1" t="s">
        <v>24</v>
      </c>
      <c r="F3959" s="1" t="s">
        <v>44</v>
      </c>
      <c r="G3959" s="2">
        <v>44284</v>
      </c>
      <c r="H3959" s="3">
        <v>0.62083333333333335</v>
      </c>
      <c r="I3959">
        <v>38036252</v>
      </c>
      <c r="J3959">
        <v>5</v>
      </c>
      <c r="K3959" s="1" t="s">
        <v>362</v>
      </c>
      <c r="L3959">
        <v>0</v>
      </c>
      <c r="M3959" s="4">
        <v>4.3</v>
      </c>
      <c r="N3959" s="5">
        <v>5270.26</v>
      </c>
      <c r="O3959" s="5">
        <f>IF(March_21[[#This Row],[WIN_OSE]]=0,('Summary Sheet'!$O$1)-('Summary Sheet'!$O$1*2%),-'Summary Sheet'!$O$1*(March_21[[#This Row],[BSP]]-1))</f>
        <v>1.96</v>
      </c>
    </row>
    <row r="3960" spans="1:15" x14ac:dyDescent="0.25">
      <c r="A3960">
        <v>181232267</v>
      </c>
      <c r="B3960" s="1" t="s">
        <v>19</v>
      </c>
      <c r="C3960" s="1" t="s">
        <v>3136</v>
      </c>
      <c r="D3960" s="1" t="s">
        <v>7050</v>
      </c>
      <c r="E3960" s="1" t="s">
        <v>48</v>
      </c>
      <c r="F3960" s="1" t="s">
        <v>367</v>
      </c>
      <c r="G3960" s="2">
        <v>44284</v>
      </c>
      <c r="H3960" s="3">
        <v>0.63124999999999998</v>
      </c>
      <c r="I3960">
        <v>38966159</v>
      </c>
      <c r="J3960">
        <v>6</v>
      </c>
      <c r="K3960" s="1" t="s">
        <v>5034</v>
      </c>
      <c r="L3960">
        <v>0</v>
      </c>
      <c r="M3960" s="4">
        <v>3.6694241183680436</v>
      </c>
      <c r="N3960" s="5">
        <v>10547.02</v>
      </c>
      <c r="O3960" s="5">
        <f>IF(March_21[[#This Row],[WIN_OSE]]=0,('Summary Sheet'!$O$1)-('Summary Sheet'!$O$1*2%),-'Summary Sheet'!$O$1*(March_21[[#This Row],[BSP]]-1))</f>
        <v>1.96</v>
      </c>
    </row>
    <row r="3961" spans="1:15" x14ac:dyDescent="0.25">
      <c r="A3961">
        <v>181232269</v>
      </c>
      <c r="B3961" s="1" t="s">
        <v>19</v>
      </c>
      <c r="C3961" s="1" t="s">
        <v>3136</v>
      </c>
      <c r="D3961" s="1" t="s">
        <v>7050</v>
      </c>
      <c r="E3961" s="1" t="s">
        <v>39</v>
      </c>
      <c r="F3961" s="1" t="s">
        <v>44</v>
      </c>
      <c r="G3961" s="2">
        <v>44284</v>
      </c>
      <c r="H3961" s="3">
        <v>0.6430555555555556</v>
      </c>
      <c r="I3961">
        <v>38578383</v>
      </c>
      <c r="J3961">
        <v>6</v>
      </c>
      <c r="K3961" s="1" t="s">
        <v>5938</v>
      </c>
      <c r="L3961">
        <v>0</v>
      </c>
      <c r="M3961" s="4">
        <v>2.5273195149999998</v>
      </c>
      <c r="N3961" s="5">
        <v>15960.94</v>
      </c>
      <c r="O3961" s="5">
        <f>IF(March_21[[#This Row],[WIN_OSE]]=0,('Summary Sheet'!$O$1)-('Summary Sheet'!$O$1*2%),-'Summary Sheet'!$O$1*(March_21[[#This Row],[BSP]]-1))</f>
        <v>1.96</v>
      </c>
    </row>
    <row r="3962" spans="1:15" x14ac:dyDescent="0.25">
      <c r="A3962">
        <v>181232271</v>
      </c>
      <c r="B3962" s="1" t="s">
        <v>19</v>
      </c>
      <c r="C3962" s="1" t="s">
        <v>3136</v>
      </c>
      <c r="D3962" s="1" t="s">
        <v>7050</v>
      </c>
      <c r="E3962" s="1" t="s">
        <v>41</v>
      </c>
      <c r="F3962" s="1" t="s">
        <v>44</v>
      </c>
      <c r="G3962" s="2">
        <v>44284</v>
      </c>
      <c r="H3962" s="3">
        <v>0.65555555555555556</v>
      </c>
      <c r="I3962">
        <v>35676841</v>
      </c>
      <c r="J3962">
        <v>4</v>
      </c>
      <c r="K3962" s="1" t="s">
        <v>5941</v>
      </c>
      <c r="L3962">
        <v>0</v>
      </c>
      <c r="M3962" s="4">
        <v>3.6267502528084155</v>
      </c>
      <c r="N3962" s="5">
        <v>5251.2</v>
      </c>
      <c r="O3962" s="5">
        <f>IF(March_21[[#This Row],[WIN_OSE]]=0,('Summary Sheet'!$O$1)-('Summary Sheet'!$O$1*2%),-'Summary Sheet'!$O$1*(March_21[[#This Row],[BSP]]-1))</f>
        <v>1.96</v>
      </c>
    </row>
    <row r="3963" spans="1:15" x14ac:dyDescent="0.25">
      <c r="A3963">
        <v>181232273</v>
      </c>
      <c r="B3963" s="1" t="s">
        <v>19</v>
      </c>
      <c r="C3963" s="1" t="s">
        <v>3136</v>
      </c>
      <c r="D3963" s="1" t="s">
        <v>7050</v>
      </c>
      <c r="E3963" s="1" t="s">
        <v>49</v>
      </c>
      <c r="F3963" s="1" t="s">
        <v>305</v>
      </c>
      <c r="G3963" s="2">
        <v>44284</v>
      </c>
      <c r="H3963" s="3">
        <v>0.6694444444444444</v>
      </c>
      <c r="I3963">
        <v>28615108</v>
      </c>
      <c r="J3963">
        <v>4</v>
      </c>
      <c r="K3963" s="1" t="s">
        <v>4160</v>
      </c>
      <c r="L3963">
        <v>1</v>
      </c>
      <c r="M3963" s="4">
        <v>3.9139836206048497</v>
      </c>
      <c r="N3963" s="5">
        <v>5186.3</v>
      </c>
      <c r="O3963" s="5">
        <f>IF(March_21[[#This Row],[WIN_OSE]]=0,('Summary Sheet'!$O$1)-('Summary Sheet'!$O$1*2%),-'Summary Sheet'!$O$1*(March_21[[#This Row],[BSP]]-1))</f>
        <v>-5.8279672412096994</v>
      </c>
    </row>
    <row r="3964" spans="1:15" x14ac:dyDescent="0.25">
      <c r="A3964">
        <v>181232277</v>
      </c>
      <c r="B3964" s="1" t="s">
        <v>19</v>
      </c>
      <c r="C3964" s="1" t="s">
        <v>3136</v>
      </c>
      <c r="D3964" s="1" t="s">
        <v>7050</v>
      </c>
      <c r="E3964" s="1" t="s">
        <v>49</v>
      </c>
      <c r="F3964" s="1" t="s">
        <v>305</v>
      </c>
      <c r="G3964" s="2">
        <v>44284</v>
      </c>
      <c r="H3964" s="3">
        <v>0.69652777777777775</v>
      </c>
      <c r="I3964">
        <v>37629038</v>
      </c>
      <c r="J3964">
        <v>5</v>
      </c>
      <c r="K3964" s="1" t="s">
        <v>689</v>
      </c>
      <c r="L3964">
        <v>0</v>
      </c>
      <c r="M3964" s="4">
        <v>2.4695597187156637</v>
      </c>
      <c r="N3964" s="5">
        <v>12819.32</v>
      </c>
      <c r="O3964" s="5">
        <f>IF(March_21[[#This Row],[WIN_OSE]]=0,('Summary Sheet'!$O$1)-('Summary Sheet'!$O$1*2%),-'Summary Sheet'!$O$1*(March_21[[#This Row],[BSP]]-1))</f>
        <v>1.96</v>
      </c>
    </row>
    <row r="3965" spans="1:15" x14ac:dyDescent="0.25">
      <c r="A3965">
        <v>181232279</v>
      </c>
      <c r="B3965" s="1" t="s">
        <v>19</v>
      </c>
      <c r="C3965" s="1" t="s">
        <v>3136</v>
      </c>
      <c r="D3965" s="1" t="s">
        <v>7050</v>
      </c>
      <c r="E3965" s="1" t="s">
        <v>75</v>
      </c>
      <c r="F3965" s="1" t="s">
        <v>305</v>
      </c>
      <c r="G3965" s="2">
        <v>44284</v>
      </c>
      <c r="H3965" s="3">
        <v>0.7104166666666667</v>
      </c>
      <c r="I3965">
        <v>36735245</v>
      </c>
      <c r="J3965">
        <v>3</v>
      </c>
      <c r="K3965" s="1" t="s">
        <v>6847</v>
      </c>
      <c r="L3965">
        <v>1</v>
      </c>
      <c r="M3965" s="4">
        <v>2.5769089852408249</v>
      </c>
      <c r="N3965" s="5">
        <v>8826.74</v>
      </c>
      <c r="O3965" s="5">
        <f>IF(March_21[[#This Row],[WIN_OSE]]=0,('Summary Sheet'!$O$1)-('Summary Sheet'!$O$1*2%),-'Summary Sheet'!$O$1*(March_21[[#This Row],[BSP]]-1))</f>
        <v>-3.1538179704816498</v>
      </c>
    </row>
    <row r="3966" spans="1:15" x14ac:dyDescent="0.25">
      <c r="A3966">
        <v>181232281</v>
      </c>
      <c r="B3966" s="1" t="s">
        <v>19</v>
      </c>
      <c r="C3966" s="1" t="s">
        <v>3136</v>
      </c>
      <c r="D3966" s="1" t="s">
        <v>7050</v>
      </c>
      <c r="E3966" s="1" t="s">
        <v>24</v>
      </c>
      <c r="F3966" s="1" t="s">
        <v>44</v>
      </c>
      <c r="G3966" s="2">
        <v>44284</v>
      </c>
      <c r="H3966" s="3">
        <v>0.72361111111111109</v>
      </c>
      <c r="I3966">
        <v>38324319</v>
      </c>
      <c r="J3966">
        <v>2</v>
      </c>
      <c r="K3966" s="1" t="s">
        <v>6338</v>
      </c>
      <c r="L3966">
        <v>1</v>
      </c>
      <c r="M3966" s="4">
        <v>2.2985569333335309</v>
      </c>
      <c r="N3966" s="5">
        <v>16518.8</v>
      </c>
      <c r="O3966" s="5">
        <f>IF(March_21[[#This Row],[WIN_OSE]]=0,('Summary Sheet'!$O$1)-('Summary Sheet'!$O$1*2%),-'Summary Sheet'!$O$1*(March_21[[#This Row],[BSP]]-1))</f>
        <v>-2.5971138666670619</v>
      </c>
    </row>
    <row r="3967" spans="1:15" x14ac:dyDescent="0.25">
      <c r="A3967">
        <v>181271600</v>
      </c>
      <c r="B3967" s="1" t="s">
        <v>19</v>
      </c>
      <c r="C3967" s="1" t="s">
        <v>3140</v>
      </c>
      <c r="D3967" s="1" t="s">
        <v>7051</v>
      </c>
      <c r="E3967" s="1" t="s">
        <v>47</v>
      </c>
      <c r="F3967" s="1" t="s">
        <v>44</v>
      </c>
      <c r="G3967" s="2">
        <v>44285</v>
      </c>
      <c r="H3967" s="3">
        <v>0.46250000000000002</v>
      </c>
      <c r="I3967">
        <v>36028952</v>
      </c>
      <c r="J3967">
        <v>5</v>
      </c>
      <c r="K3967" s="1" t="s">
        <v>3644</v>
      </c>
      <c r="L3967">
        <v>0</v>
      </c>
      <c r="M3967" s="4">
        <v>3.35</v>
      </c>
      <c r="N3967" s="5">
        <v>5284.54</v>
      </c>
      <c r="O3967" s="5">
        <f>IF(March_21[[#This Row],[WIN_OSE]]=0,('Summary Sheet'!$O$1)-('Summary Sheet'!$O$1*2%),-'Summary Sheet'!$O$1*(March_21[[#This Row],[BSP]]-1))</f>
        <v>1.96</v>
      </c>
    </row>
    <row r="3968" spans="1:15" x14ac:dyDescent="0.25">
      <c r="A3968">
        <v>181271602</v>
      </c>
      <c r="B3968" s="1" t="s">
        <v>19</v>
      </c>
      <c r="C3968" s="1" t="s">
        <v>3140</v>
      </c>
      <c r="D3968" s="1" t="s">
        <v>7051</v>
      </c>
      <c r="E3968" s="1" t="s">
        <v>47</v>
      </c>
      <c r="F3968" s="1" t="s">
        <v>44</v>
      </c>
      <c r="G3968" s="2">
        <v>44285</v>
      </c>
      <c r="H3968" s="3">
        <v>0.47291666666666665</v>
      </c>
      <c r="I3968">
        <v>24979217</v>
      </c>
      <c r="J3968">
        <v>3</v>
      </c>
      <c r="K3968" s="1" t="s">
        <v>4912</v>
      </c>
      <c r="L3968">
        <v>0</v>
      </c>
      <c r="M3968" s="4">
        <v>1.848307371564051</v>
      </c>
      <c r="N3968" s="5">
        <v>28159.46</v>
      </c>
      <c r="O3968" s="5">
        <f>IF(March_21[[#This Row],[WIN_OSE]]=0,('Summary Sheet'!$O$1)-('Summary Sheet'!$O$1*2%),-'Summary Sheet'!$O$1*(March_21[[#This Row],[BSP]]-1))</f>
        <v>1.96</v>
      </c>
    </row>
    <row r="3969" spans="1:15" x14ac:dyDescent="0.25">
      <c r="A3969">
        <v>181271604</v>
      </c>
      <c r="B3969" s="1" t="s">
        <v>19</v>
      </c>
      <c r="C3969" s="1" t="s">
        <v>3140</v>
      </c>
      <c r="D3969" s="1" t="s">
        <v>7051</v>
      </c>
      <c r="E3969" s="1" t="s">
        <v>43</v>
      </c>
      <c r="F3969" s="1" t="s">
        <v>44</v>
      </c>
      <c r="G3969" s="2">
        <v>44285</v>
      </c>
      <c r="H3969" s="3">
        <v>0.48333333333333334</v>
      </c>
      <c r="I3969">
        <v>38349143</v>
      </c>
      <c r="J3969">
        <v>1</v>
      </c>
      <c r="K3969" s="1" t="s">
        <v>1346</v>
      </c>
      <c r="L3969">
        <v>0</v>
      </c>
      <c r="M3969" s="4">
        <v>4.0999999999999996</v>
      </c>
      <c r="N3969" s="5">
        <v>6088.3</v>
      </c>
      <c r="O3969" s="5">
        <f>IF(March_21[[#This Row],[WIN_OSE]]=0,('Summary Sheet'!$O$1)-('Summary Sheet'!$O$1*2%),-'Summary Sheet'!$O$1*(March_21[[#This Row],[BSP]]-1))</f>
        <v>1.96</v>
      </c>
    </row>
    <row r="3970" spans="1:15" x14ac:dyDescent="0.25">
      <c r="A3970">
        <v>181271606</v>
      </c>
      <c r="B3970" s="1" t="s">
        <v>19</v>
      </c>
      <c r="C3970" s="1" t="s">
        <v>3140</v>
      </c>
      <c r="D3970" s="1" t="s">
        <v>7051</v>
      </c>
      <c r="E3970" s="1" t="s">
        <v>47</v>
      </c>
      <c r="F3970" s="1" t="s">
        <v>44</v>
      </c>
      <c r="G3970" s="2">
        <v>44285</v>
      </c>
      <c r="H3970" s="3">
        <v>0.49375000000000002</v>
      </c>
      <c r="I3970">
        <v>24043133</v>
      </c>
      <c r="J3970">
        <v>6</v>
      </c>
      <c r="K3970" s="1" t="s">
        <v>708</v>
      </c>
      <c r="L3970">
        <v>0</v>
      </c>
      <c r="M3970" s="4">
        <v>2.6660171566162449</v>
      </c>
      <c r="N3970" s="5">
        <v>19175.68</v>
      </c>
      <c r="O3970" s="5">
        <f>IF(March_21[[#This Row],[WIN_OSE]]=0,('Summary Sheet'!$O$1)-('Summary Sheet'!$O$1*2%),-'Summary Sheet'!$O$1*(March_21[[#This Row],[BSP]]-1))</f>
        <v>1.96</v>
      </c>
    </row>
    <row r="3971" spans="1:15" x14ac:dyDescent="0.25">
      <c r="A3971">
        <v>181271608</v>
      </c>
      <c r="B3971" s="1" t="s">
        <v>19</v>
      </c>
      <c r="C3971" s="1" t="s">
        <v>3140</v>
      </c>
      <c r="D3971" s="1" t="s">
        <v>7051</v>
      </c>
      <c r="E3971" s="1" t="s">
        <v>48</v>
      </c>
      <c r="F3971" s="1" t="s">
        <v>44</v>
      </c>
      <c r="G3971" s="2">
        <v>44285</v>
      </c>
      <c r="H3971" s="3">
        <v>0.50416666666666665</v>
      </c>
      <c r="I3971">
        <v>27218459</v>
      </c>
      <c r="J3971">
        <v>6</v>
      </c>
      <c r="K3971" s="1" t="s">
        <v>5910</v>
      </c>
      <c r="L3971">
        <v>1</v>
      </c>
      <c r="M3971" s="4">
        <v>3.6</v>
      </c>
      <c r="N3971" s="5">
        <v>16530.32</v>
      </c>
      <c r="O3971" s="5">
        <f>IF(March_21[[#This Row],[WIN_OSE]]=0,('Summary Sheet'!$O$1)-('Summary Sheet'!$O$1*2%),-'Summary Sheet'!$O$1*(March_21[[#This Row],[BSP]]-1))</f>
        <v>-5.2</v>
      </c>
    </row>
    <row r="3972" spans="1:15" x14ac:dyDescent="0.25">
      <c r="A3972">
        <v>181271610</v>
      </c>
      <c r="B3972" s="1" t="s">
        <v>19</v>
      </c>
      <c r="C3972" s="1" t="s">
        <v>3140</v>
      </c>
      <c r="D3972" s="1" t="s">
        <v>7051</v>
      </c>
      <c r="E3972" s="1" t="s">
        <v>47</v>
      </c>
      <c r="F3972" s="1" t="s">
        <v>44</v>
      </c>
      <c r="G3972" s="2">
        <v>44285</v>
      </c>
      <c r="H3972" s="3">
        <v>0.51458333333333328</v>
      </c>
      <c r="I3972">
        <v>30187592</v>
      </c>
      <c r="J3972">
        <v>2</v>
      </c>
      <c r="K3972" s="1" t="s">
        <v>5108</v>
      </c>
      <c r="L3972">
        <v>1</v>
      </c>
      <c r="M3972" s="4">
        <v>3.3381198950000002</v>
      </c>
      <c r="N3972" s="5">
        <v>11082.54</v>
      </c>
      <c r="O3972" s="5">
        <f>IF(March_21[[#This Row],[WIN_OSE]]=0,('Summary Sheet'!$O$1)-('Summary Sheet'!$O$1*2%),-'Summary Sheet'!$O$1*(March_21[[#This Row],[BSP]]-1))</f>
        <v>-4.6762397900000003</v>
      </c>
    </row>
    <row r="3973" spans="1:15" x14ac:dyDescent="0.25">
      <c r="A3973">
        <v>181271612</v>
      </c>
      <c r="B3973" s="1" t="s">
        <v>19</v>
      </c>
      <c r="C3973" s="1" t="s">
        <v>3140</v>
      </c>
      <c r="D3973" s="1" t="s">
        <v>7051</v>
      </c>
      <c r="E3973" s="1" t="s">
        <v>346</v>
      </c>
      <c r="F3973" s="1" t="s">
        <v>54</v>
      </c>
      <c r="G3973" s="2">
        <v>44285</v>
      </c>
      <c r="H3973" s="3">
        <v>0.52500000000000002</v>
      </c>
      <c r="I3973">
        <v>38386790</v>
      </c>
      <c r="J3973">
        <v>1</v>
      </c>
      <c r="K3973" s="1" t="s">
        <v>5906</v>
      </c>
      <c r="L3973">
        <v>0</v>
      </c>
      <c r="M3973" s="4">
        <v>3.8</v>
      </c>
      <c r="N3973" s="5">
        <v>14178.66</v>
      </c>
      <c r="O3973" s="5">
        <f>IF(March_21[[#This Row],[WIN_OSE]]=0,('Summary Sheet'!$O$1)-('Summary Sheet'!$O$1*2%),-'Summary Sheet'!$O$1*(March_21[[#This Row],[BSP]]-1))</f>
        <v>1.96</v>
      </c>
    </row>
    <row r="3974" spans="1:15" x14ac:dyDescent="0.25">
      <c r="A3974">
        <v>181271614</v>
      </c>
      <c r="B3974" s="1" t="s">
        <v>19</v>
      </c>
      <c r="C3974" s="1" t="s">
        <v>3140</v>
      </c>
      <c r="D3974" s="1" t="s">
        <v>7051</v>
      </c>
      <c r="E3974" s="1" t="s">
        <v>39</v>
      </c>
      <c r="F3974" s="1" t="s">
        <v>44</v>
      </c>
      <c r="G3974" s="2">
        <v>44285</v>
      </c>
      <c r="H3974" s="3">
        <v>0.53541666666666665</v>
      </c>
      <c r="I3974">
        <v>12183351</v>
      </c>
      <c r="J3974">
        <v>2</v>
      </c>
      <c r="K3974" s="1" t="s">
        <v>5681</v>
      </c>
      <c r="L3974">
        <v>0</v>
      </c>
      <c r="M3974" s="4">
        <v>2.678090772</v>
      </c>
      <c r="N3974" s="5">
        <v>22877.34</v>
      </c>
      <c r="O3974" s="5">
        <f>IF(March_21[[#This Row],[WIN_OSE]]=0,('Summary Sheet'!$O$1)-('Summary Sheet'!$O$1*2%),-'Summary Sheet'!$O$1*(March_21[[#This Row],[BSP]]-1))</f>
        <v>1.96</v>
      </c>
    </row>
    <row r="3975" spans="1:15" x14ac:dyDescent="0.25">
      <c r="A3975">
        <v>181271616</v>
      </c>
      <c r="B3975" s="1" t="s">
        <v>19</v>
      </c>
      <c r="C3975" s="1" t="s">
        <v>3140</v>
      </c>
      <c r="D3975" s="1" t="s">
        <v>7051</v>
      </c>
      <c r="E3975" s="1" t="s">
        <v>43</v>
      </c>
      <c r="F3975" s="1" t="s">
        <v>44</v>
      </c>
      <c r="G3975" s="2">
        <v>44285</v>
      </c>
      <c r="H3975" s="3">
        <v>0.54583333333333328</v>
      </c>
      <c r="I3975">
        <v>25107731</v>
      </c>
      <c r="J3975">
        <v>6</v>
      </c>
      <c r="K3975" s="1" t="s">
        <v>5909</v>
      </c>
      <c r="L3975">
        <v>0</v>
      </c>
      <c r="M3975" s="4">
        <v>3.6380053101716472</v>
      </c>
      <c r="N3975" s="5">
        <v>13295.92</v>
      </c>
      <c r="O3975" s="5">
        <f>IF(March_21[[#This Row],[WIN_OSE]]=0,('Summary Sheet'!$O$1)-('Summary Sheet'!$O$1*2%),-'Summary Sheet'!$O$1*(March_21[[#This Row],[BSP]]-1))</f>
        <v>1.96</v>
      </c>
    </row>
    <row r="3976" spans="1:15" x14ac:dyDescent="0.25">
      <c r="A3976">
        <v>181271618</v>
      </c>
      <c r="B3976" s="1" t="s">
        <v>19</v>
      </c>
      <c r="C3976" s="1" t="s">
        <v>3140</v>
      </c>
      <c r="D3976" s="1" t="s">
        <v>7051</v>
      </c>
      <c r="E3976" s="1" t="s">
        <v>41</v>
      </c>
      <c r="F3976" s="1" t="s">
        <v>44</v>
      </c>
      <c r="G3976" s="2">
        <v>44285</v>
      </c>
      <c r="H3976" s="3">
        <v>0.55625000000000002</v>
      </c>
      <c r="I3976">
        <v>38251939</v>
      </c>
      <c r="J3976">
        <v>6</v>
      </c>
      <c r="K3976" s="1" t="s">
        <v>1295</v>
      </c>
      <c r="L3976">
        <v>0</v>
      </c>
      <c r="M3976" s="4">
        <v>3.45</v>
      </c>
      <c r="N3976" s="5">
        <v>14039.22</v>
      </c>
      <c r="O3976" s="5">
        <f>IF(March_21[[#This Row],[WIN_OSE]]=0,('Summary Sheet'!$O$1)-('Summary Sheet'!$O$1*2%),-'Summary Sheet'!$O$1*(March_21[[#This Row],[BSP]]-1))</f>
        <v>1.96</v>
      </c>
    </row>
    <row r="3977" spans="1:15" x14ac:dyDescent="0.25">
      <c r="A3977">
        <v>181271620</v>
      </c>
      <c r="B3977" s="1" t="s">
        <v>19</v>
      </c>
      <c r="C3977" s="1" t="s">
        <v>3140</v>
      </c>
      <c r="D3977" s="1" t="s">
        <v>7051</v>
      </c>
      <c r="E3977" s="1" t="s">
        <v>47</v>
      </c>
      <c r="F3977" s="1" t="s">
        <v>44</v>
      </c>
      <c r="G3977" s="2">
        <v>44285</v>
      </c>
      <c r="H3977" s="3">
        <v>0.56666666666666665</v>
      </c>
      <c r="I3977">
        <v>38324315</v>
      </c>
      <c r="J3977">
        <v>3</v>
      </c>
      <c r="K3977" s="1" t="s">
        <v>6207</v>
      </c>
      <c r="L3977">
        <v>0</v>
      </c>
      <c r="M3977" s="4">
        <v>3.0433786051761844</v>
      </c>
      <c r="N3977" s="5">
        <v>12908.08</v>
      </c>
      <c r="O3977" s="5">
        <f>IF(March_21[[#This Row],[WIN_OSE]]=0,('Summary Sheet'!$O$1)-('Summary Sheet'!$O$1*2%),-'Summary Sheet'!$O$1*(March_21[[#This Row],[BSP]]-1))</f>
        <v>1.96</v>
      </c>
    </row>
    <row r="3978" spans="1:15" x14ac:dyDescent="0.25">
      <c r="A3978">
        <v>181271622</v>
      </c>
      <c r="B3978" s="1" t="s">
        <v>19</v>
      </c>
      <c r="C3978" s="1" t="s">
        <v>3140</v>
      </c>
      <c r="D3978" s="1" t="s">
        <v>7051</v>
      </c>
      <c r="E3978" s="1" t="s">
        <v>41</v>
      </c>
      <c r="F3978" s="1" t="s">
        <v>44</v>
      </c>
      <c r="G3978" s="2">
        <v>44285</v>
      </c>
      <c r="H3978" s="3">
        <v>0.57708333333333328</v>
      </c>
      <c r="I3978">
        <v>38748403</v>
      </c>
      <c r="J3978">
        <v>5</v>
      </c>
      <c r="K3978" s="1" t="s">
        <v>6592</v>
      </c>
      <c r="L3978">
        <v>1</v>
      </c>
      <c r="M3978" s="4">
        <v>2.7272932920000001</v>
      </c>
      <c r="N3978" s="5">
        <v>9980.02</v>
      </c>
      <c r="O3978" s="5">
        <f>IF(March_21[[#This Row],[WIN_OSE]]=0,('Summary Sheet'!$O$1)-('Summary Sheet'!$O$1*2%),-'Summary Sheet'!$O$1*(March_21[[#This Row],[BSP]]-1))</f>
        <v>-3.4545865840000003</v>
      </c>
    </row>
    <row r="3979" spans="1:15" x14ac:dyDescent="0.25">
      <c r="A3979">
        <v>181272080</v>
      </c>
      <c r="B3979" s="1" t="s">
        <v>23</v>
      </c>
      <c r="C3979" s="1" t="s">
        <v>3120</v>
      </c>
      <c r="D3979" s="1" t="s">
        <v>7051</v>
      </c>
      <c r="E3979" s="1" t="s">
        <v>39</v>
      </c>
      <c r="F3979" s="1" t="s">
        <v>31</v>
      </c>
      <c r="G3979" s="2">
        <v>44285</v>
      </c>
      <c r="H3979" s="3">
        <v>0.34166666666666667</v>
      </c>
      <c r="I3979">
        <v>38386770</v>
      </c>
      <c r="J3979">
        <v>4</v>
      </c>
      <c r="K3979" s="1" t="s">
        <v>6596</v>
      </c>
      <c r="L3979">
        <v>0</v>
      </c>
      <c r="M3979" s="4">
        <v>3.3740633425470152</v>
      </c>
      <c r="N3979" s="5">
        <v>3451.54</v>
      </c>
      <c r="O3979" s="5">
        <f>IF(March_21[[#This Row],[WIN_OSE]]=0,('Summary Sheet'!$O$1)-('Summary Sheet'!$O$1*2%),-'Summary Sheet'!$O$1*(March_21[[#This Row],[BSP]]-1))</f>
        <v>1.96</v>
      </c>
    </row>
    <row r="3980" spans="1:15" x14ac:dyDescent="0.25">
      <c r="A3980">
        <v>181272082</v>
      </c>
      <c r="B3980" s="1" t="s">
        <v>23</v>
      </c>
      <c r="C3980" s="1" t="s">
        <v>3120</v>
      </c>
      <c r="D3980" s="1" t="s">
        <v>7051</v>
      </c>
      <c r="E3980" s="1" t="s">
        <v>39</v>
      </c>
      <c r="F3980" s="1" t="s">
        <v>31</v>
      </c>
      <c r="G3980" s="2">
        <v>44285</v>
      </c>
      <c r="H3980" s="3">
        <v>0.35208333333333336</v>
      </c>
      <c r="I3980">
        <v>38663007</v>
      </c>
      <c r="J3980">
        <v>3</v>
      </c>
      <c r="K3980" s="1" t="s">
        <v>3400</v>
      </c>
      <c r="L3980">
        <v>1</v>
      </c>
      <c r="M3980" s="4">
        <v>2.38</v>
      </c>
      <c r="N3980" s="5">
        <v>4988.82</v>
      </c>
      <c r="O3980" s="5">
        <f>IF(March_21[[#This Row],[WIN_OSE]]=0,('Summary Sheet'!$O$1)-('Summary Sheet'!$O$1*2%),-'Summary Sheet'!$O$1*(March_21[[#This Row],[BSP]]-1))</f>
        <v>-2.76</v>
      </c>
    </row>
    <row r="3981" spans="1:15" x14ac:dyDescent="0.25">
      <c r="A3981">
        <v>181272084</v>
      </c>
      <c r="B3981" s="1" t="s">
        <v>23</v>
      </c>
      <c r="C3981" s="1" t="s">
        <v>3120</v>
      </c>
      <c r="D3981" s="1" t="s">
        <v>7051</v>
      </c>
      <c r="E3981" s="1" t="s">
        <v>30</v>
      </c>
      <c r="F3981" s="1" t="s">
        <v>31</v>
      </c>
      <c r="G3981" s="2">
        <v>44285</v>
      </c>
      <c r="H3981" s="3">
        <v>0.36319444444444443</v>
      </c>
      <c r="I3981">
        <v>35824790</v>
      </c>
      <c r="J3981">
        <v>5</v>
      </c>
      <c r="K3981" s="1" t="s">
        <v>5505</v>
      </c>
      <c r="L3981">
        <v>1</v>
      </c>
      <c r="M3981" s="4">
        <v>2.6293852420000001</v>
      </c>
      <c r="N3981" s="5">
        <v>7789.08</v>
      </c>
      <c r="O3981" s="5">
        <f>IF(March_21[[#This Row],[WIN_OSE]]=0,('Summary Sheet'!$O$1)-('Summary Sheet'!$O$1*2%),-'Summary Sheet'!$O$1*(March_21[[#This Row],[BSP]]-1))</f>
        <v>-3.2587704840000002</v>
      </c>
    </row>
    <row r="3982" spans="1:15" x14ac:dyDescent="0.25">
      <c r="A3982">
        <v>181272086</v>
      </c>
      <c r="B3982" s="1" t="s">
        <v>23</v>
      </c>
      <c r="C3982" s="1" t="s">
        <v>3120</v>
      </c>
      <c r="D3982" s="1" t="s">
        <v>7051</v>
      </c>
      <c r="E3982" s="1" t="s">
        <v>24</v>
      </c>
      <c r="F3982" s="1" t="s">
        <v>31</v>
      </c>
      <c r="G3982" s="2">
        <v>44285</v>
      </c>
      <c r="H3982" s="3">
        <v>0.37638888888888888</v>
      </c>
      <c r="I3982">
        <v>38386768</v>
      </c>
      <c r="J3982">
        <v>5</v>
      </c>
      <c r="K3982" s="1" t="s">
        <v>6107</v>
      </c>
      <c r="L3982">
        <v>1</v>
      </c>
      <c r="M3982" s="4">
        <v>2.6557327256563452</v>
      </c>
      <c r="N3982" s="5">
        <v>8770.76</v>
      </c>
      <c r="O3982" s="5">
        <f>IF(March_21[[#This Row],[WIN_OSE]]=0,('Summary Sheet'!$O$1)-('Summary Sheet'!$O$1*2%),-'Summary Sheet'!$O$1*(March_21[[#This Row],[BSP]]-1))</f>
        <v>-3.3114654513126904</v>
      </c>
    </row>
    <row r="3983" spans="1:15" x14ac:dyDescent="0.25">
      <c r="A3983">
        <v>181272088</v>
      </c>
      <c r="B3983" s="1" t="s">
        <v>23</v>
      </c>
      <c r="C3983" s="1" t="s">
        <v>3120</v>
      </c>
      <c r="D3983" s="1" t="s">
        <v>7051</v>
      </c>
      <c r="E3983" s="1" t="s">
        <v>24</v>
      </c>
      <c r="F3983" s="1" t="s">
        <v>31</v>
      </c>
      <c r="G3983" s="2">
        <v>44285</v>
      </c>
      <c r="H3983" s="3">
        <v>0.38750000000000001</v>
      </c>
      <c r="I3983">
        <v>38711591</v>
      </c>
      <c r="J3983">
        <v>1</v>
      </c>
      <c r="K3983" s="1" t="s">
        <v>6311</v>
      </c>
      <c r="L3983">
        <v>1</v>
      </c>
      <c r="M3983" s="4">
        <v>3.35</v>
      </c>
      <c r="N3983" s="5">
        <v>3849.04</v>
      </c>
      <c r="O3983" s="5">
        <f>IF(March_21[[#This Row],[WIN_OSE]]=0,('Summary Sheet'!$O$1)-('Summary Sheet'!$O$1*2%),-'Summary Sheet'!$O$1*(March_21[[#This Row],[BSP]]-1))</f>
        <v>-4.7</v>
      </c>
    </row>
    <row r="3984" spans="1:15" x14ac:dyDescent="0.25">
      <c r="A3984">
        <v>181272090</v>
      </c>
      <c r="B3984" s="1" t="s">
        <v>23</v>
      </c>
      <c r="C3984" s="1" t="s">
        <v>3120</v>
      </c>
      <c r="D3984" s="1" t="s">
        <v>7051</v>
      </c>
      <c r="E3984" s="1" t="s">
        <v>39</v>
      </c>
      <c r="F3984" s="1" t="s">
        <v>31</v>
      </c>
      <c r="G3984" s="2">
        <v>44285</v>
      </c>
      <c r="H3984" s="3">
        <v>0.39861111111111114</v>
      </c>
      <c r="I3984">
        <v>37064898</v>
      </c>
      <c r="J3984">
        <v>1</v>
      </c>
      <c r="K3984" s="1" t="s">
        <v>688</v>
      </c>
      <c r="L3984">
        <v>0</v>
      </c>
      <c r="M3984" s="4">
        <v>3.8101668285500447</v>
      </c>
      <c r="N3984" s="5">
        <v>4507.4399999999996</v>
      </c>
      <c r="O3984" s="5">
        <f>IF(March_21[[#This Row],[WIN_OSE]]=0,('Summary Sheet'!$O$1)-('Summary Sheet'!$O$1*2%),-'Summary Sheet'!$O$1*(March_21[[#This Row],[BSP]]-1))</f>
        <v>1.96</v>
      </c>
    </row>
    <row r="3985" spans="1:15" x14ac:dyDescent="0.25">
      <c r="A3985">
        <v>181272093</v>
      </c>
      <c r="B3985" s="1" t="s">
        <v>23</v>
      </c>
      <c r="C3985" s="1" t="s">
        <v>3120</v>
      </c>
      <c r="D3985" s="1" t="s">
        <v>7051</v>
      </c>
      <c r="E3985" s="1" t="s">
        <v>41</v>
      </c>
      <c r="F3985" s="1" t="s">
        <v>31</v>
      </c>
      <c r="G3985" s="2">
        <v>44285</v>
      </c>
      <c r="H3985" s="3">
        <v>0.41111111111111109</v>
      </c>
      <c r="I3985">
        <v>37809771</v>
      </c>
      <c r="J3985">
        <v>2</v>
      </c>
      <c r="K3985" s="1" t="s">
        <v>4350</v>
      </c>
      <c r="L3985">
        <v>0</v>
      </c>
      <c r="M3985" s="4">
        <v>3.8458292046702267</v>
      </c>
      <c r="N3985" s="5">
        <v>4680.74</v>
      </c>
      <c r="O3985" s="5">
        <f>IF(March_21[[#This Row],[WIN_OSE]]=0,('Summary Sheet'!$O$1)-('Summary Sheet'!$O$1*2%),-'Summary Sheet'!$O$1*(March_21[[#This Row],[BSP]]-1))</f>
        <v>1.96</v>
      </c>
    </row>
    <row r="3986" spans="1:15" x14ac:dyDescent="0.25">
      <c r="A3986">
        <v>181272095</v>
      </c>
      <c r="B3986" s="1" t="s">
        <v>23</v>
      </c>
      <c r="C3986" s="1" t="s">
        <v>3120</v>
      </c>
      <c r="D3986" s="1" t="s">
        <v>7051</v>
      </c>
      <c r="E3986" s="1" t="s">
        <v>41</v>
      </c>
      <c r="F3986" s="1" t="s">
        <v>31</v>
      </c>
      <c r="G3986" s="2">
        <v>44285</v>
      </c>
      <c r="H3986" s="3">
        <v>0.42152777777777778</v>
      </c>
      <c r="I3986">
        <v>38907448</v>
      </c>
      <c r="J3986">
        <v>3</v>
      </c>
      <c r="K3986" s="1" t="s">
        <v>6961</v>
      </c>
      <c r="L3986">
        <v>0</v>
      </c>
      <c r="M3986" s="4">
        <v>3.3</v>
      </c>
      <c r="N3986" s="5">
        <v>7824</v>
      </c>
      <c r="O3986" s="5">
        <f>IF(March_21[[#This Row],[WIN_OSE]]=0,('Summary Sheet'!$O$1)-('Summary Sheet'!$O$1*2%),-'Summary Sheet'!$O$1*(March_21[[#This Row],[BSP]]-1))</f>
        <v>1.96</v>
      </c>
    </row>
    <row r="3987" spans="1:15" x14ac:dyDescent="0.25">
      <c r="A3987">
        <v>181272097</v>
      </c>
      <c r="B3987" s="1" t="s">
        <v>23</v>
      </c>
      <c r="C3987" s="1" t="s">
        <v>3120</v>
      </c>
      <c r="D3987" s="1" t="s">
        <v>7051</v>
      </c>
      <c r="E3987" s="1" t="s">
        <v>43</v>
      </c>
      <c r="F3987" s="1" t="s">
        <v>31</v>
      </c>
      <c r="G3987" s="2">
        <v>44285</v>
      </c>
      <c r="H3987" s="3">
        <v>0.43263888888888891</v>
      </c>
      <c r="I3987">
        <v>34934044</v>
      </c>
      <c r="J3987">
        <v>3</v>
      </c>
      <c r="K3987" s="1" t="s">
        <v>4156</v>
      </c>
      <c r="L3987">
        <v>1</v>
      </c>
      <c r="M3987" s="4">
        <v>3.9017201243535782</v>
      </c>
      <c r="N3987" s="5">
        <v>8891.9599999999991</v>
      </c>
      <c r="O3987" s="5">
        <f>IF(March_21[[#This Row],[WIN_OSE]]=0,('Summary Sheet'!$O$1)-('Summary Sheet'!$O$1*2%),-'Summary Sheet'!$O$1*(March_21[[#This Row],[BSP]]-1))</f>
        <v>-5.8034402487071564</v>
      </c>
    </row>
    <row r="3988" spans="1:15" x14ac:dyDescent="0.25">
      <c r="A3988">
        <v>181272099</v>
      </c>
      <c r="B3988" s="1" t="s">
        <v>23</v>
      </c>
      <c r="C3988" s="1" t="s">
        <v>3120</v>
      </c>
      <c r="D3988" s="1" t="s">
        <v>7051</v>
      </c>
      <c r="E3988" s="1" t="s">
        <v>47</v>
      </c>
      <c r="F3988" s="1" t="s">
        <v>31</v>
      </c>
      <c r="G3988" s="2">
        <v>44285</v>
      </c>
      <c r="H3988" s="3">
        <v>0.44513888888888886</v>
      </c>
      <c r="I3988">
        <v>37364046</v>
      </c>
      <c r="J3988">
        <v>1</v>
      </c>
      <c r="K3988" s="1" t="s">
        <v>4399</v>
      </c>
      <c r="L3988">
        <v>1</v>
      </c>
      <c r="M3988" s="4">
        <v>3.7739134968270083</v>
      </c>
      <c r="N3988" s="5">
        <v>5384.08</v>
      </c>
      <c r="O3988" s="5">
        <f>IF(March_21[[#This Row],[WIN_OSE]]=0,('Summary Sheet'!$O$1)-('Summary Sheet'!$O$1*2%),-'Summary Sheet'!$O$1*(March_21[[#This Row],[BSP]]-1))</f>
        <v>-5.5478269936540165</v>
      </c>
    </row>
    <row r="3989" spans="1:15" x14ac:dyDescent="0.25">
      <c r="A3989">
        <v>181272317</v>
      </c>
      <c r="B3989" s="1" t="s">
        <v>19</v>
      </c>
      <c r="C3989" s="1" t="s">
        <v>3118</v>
      </c>
      <c r="D3989" s="1" t="s">
        <v>7051</v>
      </c>
      <c r="E3989" s="1" t="s">
        <v>49</v>
      </c>
      <c r="F3989" s="1" t="s">
        <v>52</v>
      </c>
      <c r="G3989" s="2">
        <v>44285</v>
      </c>
      <c r="H3989" s="3">
        <v>0.46736111111111112</v>
      </c>
      <c r="I3989">
        <v>27189068</v>
      </c>
      <c r="J3989">
        <v>4</v>
      </c>
      <c r="K3989" s="1" t="s">
        <v>164</v>
      </c>
      <c r="L3989">
        <v>0</v>
      </c>
      <c r="M3989" s="4">
        <v>4.1978090144965883</v>
      </c>
      <c r="N3989" s="5">
        <v>2111.2199999999998</v>
      </c>
      <c r="O3989" s="5">
        <f>IF(March_21[[#This Row],[WIN_OSE]]=0,('Summary Sheet'!$O$1)-('Summary Sheet'!$O$1*2%),-'Summary Sheet'!$O$1*(March_21[[#This Row],[BSP]]-1))</f>
        <v>1.96</v>
      </c>
    </row>
    <row r="3990" spans="1:15" x14ac:dyDescent="0.25">
      <c r="A3990">
        <v>181272319</v>
      </c>
      <c r="B3990" s="1" t="s">
        <v>19</v>
      </c>
      <c r="C3990" s="1" t="s">
        <v>3118</v>
      </c>
      <c r="D3990" s="1" t="s">
        <v>7051</v>
      </c>
      <c r="E3990" s="1" t="s">
        <v>41</v>
      </c>
      <c r="F3990" s="1" t="s">
        <v>36</v>
      </c>
      <c r="G3990" s="2">
        <v>44285</v>
      </c>
      <c r="H3990" s="3">
        <v>0.4777777777777778</v>
      </c>
      <c r="I3990">
        <v>35175599</v>
      </c>
      <c r="J3990">
        <v>6</v>
      </c>
      <c r="K3990" s="1" t="s">
        <v>488</v>
      </c>
      <c r="L3990">
        <v>0</v>
      </c>
      <c r="M3990" s="4">
        <v>3.7</v>
      </c>
      <c r="N3990" s="5">
        <v>8348.48</v>
      </c>
      <c r="O3990" s="5">
        <f>IF(March_21[[#This Row],[WIN_OSE]]=0,('Summary Sheet'!$O$1)-('Summary Sheet'!$O$1*2%),-'Summary Sheet'!$O$1*(March_21[[#This Row],[BSP]]-1))</f>
        <v>1.96</v>
      </c>
    </row>
    <row r="3991" spans="1:15" x14ac:dyDescent="0.25">
      <c r="A3991">
        <v>181272321</v>
      </c>
      <c r="B3991" s="1" t="s">
        <v>19</v>
      </c>
      <c r="C3991" s="1" t="s">
        <v>3118</v>
      </c>
      <c r="D3991" s="1" t="s">
        <v>7051</v>
      </c>
      <c r="E3991" s="1" t="s">
        <v>49</v>
      </c>
      <c r="F3991" s="1" t="s">
        <v>52</v>
      </c>
      <c r="G3991" s="2">
        <v>44285</v>
      </c>
      <c r="H3991" s="3">
        <v>0.48819444444444443</v>
      </c>
      <c r="I3991">
        <v>27362722</v>
      </c>
      <c r="J3991">
        <v>3</v>
      </c>
      <c r="K3991" s="1" t="s">
        <v>6600</v>
      </c>
      <c r="L3991">
        <v>0</v>
      </c>
      <c r="M3991" s="4">
        <v>2.6221734966311661</v>
      </c>
      <c r="N3991" s="5">
        <v>11746.52</v>
      </c>
      <c r="O3991" s="5">
        <f>IF(March_21[[#This Row],[WIN_OSE]]=0,('Summary Sheet'!$O$1)-('Summary Sheet'!$O$1*2%),-'Summary Sheet'!$O$1*(March_21[[#This Row],[BSP]]-1))</f>
        <v>1.96</v>
      </c>
    </row>
    <row r="3992" spans="1:15" x14ac:dyDescent="0.25">
      <c r="A3992">
        <v>181272323</v>
      </c>
      <c r="B3992" s="1" t="s">
        <v>19</v>
      </c>
      <c r="C3992" s="1" t="s">
        <v>3118</v>
      </c>
      <c r="D3992" s="1" t="s">
        <v>7051</v>
      </c>
      <c r="E3992" s="1" t="s">
        <v>48</v>
      </c>
      <c r="F3992" s="1" t="s">
        <v>36</v>
      </c>
      <c r="G3992" s="2">
        <v>44285</v>
      </c>
      <c r="H3992" s="3">
        <v>0.49861111111111112</v>
      </c>
      <c r="I3992">
        <v>27963476</v>
      </c>
      <c r="J3992">
        <v>4</v>
      </c>
      <c r="K3992" s="1" t="s">
        <v>3176</v>
      </c>
      <c r="L3992">
        <v>0</v>
      </c>
      <c r="M3992" s="4">
        <v>3.6</v>
      </c>
      <c r="N3992" s="5">
        <v>5371.1</v>
      </c>
      <c r="O3992" s="5">
        <f>IF(March_21[[#This Row],[WIN_OSE]]=0,('Summary Sheet'!$O$1)-('Summary Sheet'!$O$1*2%),-'Summary Sheet'!$O$1*(March_21[[#This Row],[BSP]]-1))</f>
        <v>1.96</v>
      </c>
    </row>
    <row r="3993" spans="1:15" x14ac:dyDescent="0.25">
      <c r="A3993">
        <v>181272325</v>
      </c>
      <c r="B3993" s="1" t="s">
        <v>19</v>
      </c>
      <c r="C3993" s="1" t="s">
        <v>3118</v>
      </c>
      <c r="D3993" s="1" t="s">
        <v>7051</v>
      </c>
      <c r="E3993" s="1" t="s">
        <v>43</v>
      </c>
      <c r="F3993" s="1" t="s">
        <v>36</v>
      </c>
      <c r="G3993" s="2">
        <v>44285</v>
      </c>
      <c r="H3993" s="3">
        <v>0.50902777777777775</v>
      </c>
      <c r="I3993">
        <v>36345704</v>
      </c>
      <c r="J3993">
        <v>3</v>
      </c>
      <c r="K3993" s="1" t="s">
        <v>4459</v>
      </c>
      <c r="L3993">
        <v>0</v>
      </c>
      <c r="M3993" s="4">
        <v>3.5100738188424296</v>
      </c>
      <c r="N3993" s="5">
        <v>6528.5</v>
      </c>
      <c r="O3993" s="5">
        <f>IF(March_21[[#This Row],[WIN_OSE]]=0,('Summary Sheet'!$O$1)-('Summary Sheet'!$O$1*2%),-'Summary Sheet'!$O$1*(March_21[[#This Row],[BSP]]-1))</f>
        <v>1.96</v>
      </c>
    </row>
    <row r="3994" spans="1:15" x14ac:dyDescent="0.25">
      <c r="A3994">
        <v>181272327</v>
      </c>
      <c r="B3994" s="1" t="s">
        <v>19</v>
      </c>
      <c r="C3994" s="1" t="s">
        <v>3118</v>
      </c>
      <c r="D3994" s="1" t="s">
        <v>7051</v>
      </c>
      <c r="E3994" s="1" t="s">
        <v>47</v>
      </c>
      <c r="F3994" s="1" t="s">
        <v>36</v>
      </c>
      <c r="G3994" s="2">
        <v>44285</v>
      </c>
      <c r="H3994" s="3">
        <v>0.51944444444444449</v>
      </c>
      <c r="I3994">
        <v>28737378</v>
      </c>
      <c r="J3994">
        <v>6</v>
      </c>
      <c r="K3994" s="1" t="s">
        <v>105</v>
      </c>
      <c r="L3994">
        <v>0</v>
      </c>
      <c r="M3994" s="4">
        <v>4.2302131083447598</v>
      </c>
      <c r="N3994" s="5">
        <v>6144.74</v>
      </c>
      <c r="O3994" s="5">
        <f>IF(March_21[[#This Row],[WIN_OSE]]=0,('Summary Sheet'!$O$1)-('Summary Sheet'!$O$1*2%),-'Summary Sheet'!$O$1*(March_21[[#This Row],[BSP]]-1))</f>
        <v>1.96</v>
      </c>
    </row>
    <row r="3995" spans="1:15" x14ac:dyDescent="0.25">
      <c r="A3995">
        <v>181272329</v>
      </c>
      <c r="B3995" s="1" t="s">
        <v>19</v>
      </c>
      <c r="C3995" s="1" t="s">
        <v>3118</v>
      </c>
      <c r="D3995" s="1" t="s">
        <v>7051</v>
      </c>
      <c r="E3995" s="1" t="s">
        <v>41</v>
      </c>
      <c r="F3995" s="1" t="s">
        <v>36</v>
      </c>
      <c r="G3995" s="2">
        <v>44285</v>
      </c>
      <c r="H3995" s="3">
        <v>0.52986111111111112</v>
      </c>
      <c r="I3995">
        <v>38348324</v>
      </c>
      <c r="J3995">
        <v>1</v>
      </c>
      <c r="K3995" s="1" t="s">
        <v>4516</v>
      </c>
      <c r="L3995">
        <v>1</v>
      </c>
      <c r="M3995" s="4">
        <v>2.8805364223039218</v>
      </c>
      <c r="N3995" s="5">
        <v>11440.78</v>
      </c>
      <c r="O3995" s="5">
        <f>IF(March_21[[#This Row],[WIN_OSE]]=0,('Summary Sheet'!$O$1)-('Summary Sheet'!$O$1*2%),-'Summary Sheet'!$O$1*(March_21[[#This Row],[BSP]]-1))</f>
        <v>-3.7610728446078436</v>
      </c>
    </row>
    <row r="3996" spans="1:15" x14ac:dyDescent="0.25">
      <c r="A3996">
        <v>181272331</v>
      </c>
      <c r="B3996" s="1" t="s">
        <v>19</v>
      </c>
      <c r="C3996" s="1" t="s">
        <v>3118</v>
      </c>
      <c r="D3996" s="1" t="s">
        <v>7051</v>
      </c>
      <c r="E3996" s="1" t="s">
        <v>41</v>
      </c>
      <c r="F3996" s="1" t="s">
        <v>36</v>
      </c>
      <c r="G3996" s="2">
        <v>44285</v>
      </c>
      <c r="H3996" s="3">
        <v>0.54027777777777775</v>
      </c>
      <c r="I3996">
        <v>27298367</v>
      </c>
      <c r="J3996">
        <v>2</v>
      </c>
      <c r="K3996" s="1" t="s">
        <v>6752</v>
      </c>
      <c r="L3996">
        <v>0</v>
      </c>
      <c r="M3996" s="4">
        <v>3.45</v>
      </c>
      <c r="N3996" s="5">
        <v>9887.16</v>
      </c>
      <c r="O3996" s="5">
        <f>IF(March_21[[#This Row],[WIN_OSE]]=0,('Summary Sheet'!$O$1)-('Summary Sheet'!$O$1*2%),-'Summary Sheet'!$O$1*(March_21[[#This Row],[BSP]]-1))</f>
        <v>1.96</v>
      </c>
    </row>
    <row r="3997" spans="1:15" x14ac:dyDescent="0.25">
      <c r="A3997">
        <v>181272333</v>
      </c>
      <c r="B3997" s="1" t="s">
        <v>19</v>
      </c>
      <c r="C3997" s="1" t="s">
        <v>3118</v>
      </c>
      <c r="D3997" s="1" t="s">
        <v>7051</v>
      </c>
      <c r="E3997" s="1" t="s">
        <v>75</v>
      </c>
      <c r="F3997" s="1" t="s">
        <v>52</v>
      </c>
      <c r="G3997" s="2">
        <v>44285</v>
      </c>
      <c r="H3997" s="3">
        <v>0.55069444444444449</v>
      </c>
      <c r="I3997">
        <v>37271048</v>
      </c>
      <c r="J3997">
        <v>1</v>
      </c>
      <c r="K3997" s="1" t="s">
        <v>7012</v>
      </c>
      <c r="L3997">
        <v>0</v>
      </c>
      <c r="M3997" s="4">
        <v>3.4459238938215364</v>
      </c>
      <c r="N3997" s="5">
        <v>9624.26</v>
      </c>
      <c r="O3997" s="5">
        <f>IF(March_21[[#This Row],[WIN_OSE]]=0,('Summary Sheet'!$O$1)-('Summary Sheet'!$O$1*2%),-'Summary Sheet'!$O$1*(March_21[[#This Row],[BSP]]-1))</f>
        <v>1.96</v>
      </c>
    </row>
    <row r="3998" spans="1:15" x14ac:dyDescent="0.25">
      <c r="A3998">
        <v>181272335</v>
      </c>
      <c r="B3998" s="1" t="s">
        <v>19</v>
      </c>
      <c r="C3998" s="1" t="s">
        <v>3118</v>
      </c>
      <c r="D3998" s="1" t="s">
        <v>7051</v>
      </c>
      <c r="E3998" s="1" t="s">
        <v>39</v>
      </c>
      <c r="F3998" s="1" t="s">
        <v>36</v>
      </c>
      <c r="G3998" s="2">
        <v>44285</v>
      </c>
      <c r="H3998" s="3">
        <v>0.56111111111111112</v>
      </c>
      <c r="I3998">
        <v>36787523</v>
      </c>
      <c r="J3998">
        <v>2</v>
      </c>
      <c r="K3998" s="1" t="s">
        <v>74</v>
      </c>
      <c r="L3998">
        <v>0</v>
      </c>
      <c r="M3998" s="4">
        <v>3.5</v>
      </c>
      <c r="N3998" s="5">
        <v>13094.12</v>
      </c>
      <c r="O3998" s="5">
        <f>IF(March_21[[#This Row],[WIN_OSE]]=0,('Summary Sheet'!$O$1)-('Summary Sheet'!$O$1*2%),-'Summary Sheet'!$O$1*(March_21[[#This Row],[BSP]]-1))</f>
        <v>1.96</v>
      </c>
    </row>
    <row r="3999" spans="1:15" x14ac:dyDescent="0.25">
      <c r="A3999">
        <v>181272337</v>
      </c>
      <c r="B3999" s="1" t="s">
        <v>19</v>
      </c>
      <c r="C3999" s="1" t="s">
        <v>3118</v>
      </c>
      <c r="D3999" s="1" t="s">
        <v>7051</v>
      </c>
      <c r="E3999" s="1" t="s">
        <v>24</v>
      </c>
      <c r="F3999" s="1" t="s">
        <v>36</v>
      </c>
      <c r="G3999" s="2">
        <v>44285</v>
      </c>
      <c r="H3999" s="3">
        <v>0.57222222222222219</v>
      </c>
      <c r="I3999">
        <v>27298412</v>
      </c>
      <c r="J3999">
        <v>5</v>
      </c>
      <c r="K3999" s="1" t="s">
        <v>5701</v>
      </c>
      <c r="L3999">
        <v>1</v>
      </c>
      <c r="M3999" s="4">
        <v>3.05</v>
      </c>
      <c r="N3999" s="5">
        <v>13090.42</v>
      </c>
      <c r="O3999" s="5">
        <f>IF(March_21[[#This Row],[WIN_OSE]]=0,('Summary Sheet'!$O$1)-('Summary Sheet'!$O$1*2%),-'Summary Sheet'!$O$1*(March_21[[#This Row],[BSP]]-1))</f>
        <v>-4.0999999999999996</v>
      </c>
    </row>
    <row r="4000" spans="1:15" x14ac:dyDescent="0.25">
      <c r="A4000">
        <v>181272339</v>
      </c>
      <c r="B4000" s="1" t="s">
        <v>19</v>
      </c>
      <c r="C4000" s="1" t="s">
        <v>3118</v>
      </c>
      <c r="D4000" s="1" t="s">
        <v>7051</v>
      </c>
      <c r="E4000" s="1" t="s">
        <v>24</v>
      </c>
      <c r="F4000" s="1" t="s">
        <v>36</v>
      </c>
      <c r="G4000" s="2">
        <v>44285</v>
      </c>
      <c r="H4000" s="3">
        <v>0.58263888888888893</v>
      </c>
      <c r="I4000">
        <v>36424893</v>
      </c>
      <c r="J4000">
        <v>1</v>
      </c>
      <c r="K4000" s="1" t="s">
        <v>6962</v>
      </c>
      <c r="L4000">
        <v>0</v>
      </c>
      <c r="M4000" s="4">
        <v>4</v>
      </c>
      <c r="N4000" s="5">
        <v>6502.48</v>
      </c>
      <c r="O4000" s="5">
        <f>IF(March_21[[#This Row],[WIN_OSE]]=0,('Summary Sheet'!$O$1)-('Summary Sheet'!$O$1*2%),-'Summary Sheet'!$O$1*(March_21[[#This Row],[BSP]]-1))</f>
        <v>1.96</v>
      </c>
    </row>
    <row r="4001" spans="1:15" x14ac:dyDescent="0.25">
      <c r="A4001">
        <v>181272353</v>
      </c>
      <c r="B4001" s="1" t="s">
        <v>23</v>
      </c>
      <c r="C4001" s="1" t="s">
        <v>5302</v>
      </c>
      <c r="D4001" s="1" t="s">
        <v>7051</v>
      </c>
      <c r="E4001" s="1" t="s">
        <v>27</v>
      </c>
      <c r="F4001" s="1" t="s">
        <v>46</v>
      </c>
      <c r="G4001" s="2">
        <v>44285</v>
      </c>
      <c r="H4001" s="3">
        <v>0.44861111111111113</v>
      </c>
      <c r="I4001">
        <v>38201071</v>
      </c>
      <c r="J4001">
        <v>1</v>
      </c>
      <c r="K4001" s="1" t="s">
        <v>6718</v>
      </c>
      <c r="L4001">
        <v>0</v>
      </c>
      <c r="M4001" s="4">
        <v>3.8493879112433937</v>
      </c>
      <c r="N4001" s="5">
        <v>2517.36</v>
      </c>
      <c r="O4001" s="5">
        <f>IF(March_21[[#This Row],[WIN_OSE]]=0,('Summary Sheet'!$O$1)-('Summary Sheet'!$O$1*2%),-'Summary Sheet'!$O$1*(March_21[[#This Row],[BSP]]-1))</f>
        <v>1.96</v>
      </c>
    </row>
    <row r="4002" spans="1:15" x14ac:dyDescent="0.25">
      <c r="A4002">
        <v>181272355</v>
      </c>
      <c r="B4002" s="1" t="s">
        <v>23</v>
      </c>
      <c r="C4002" s="1" t="s">
        <v>5302</v>
      </c>
      <c r="D4002" s="1" t="s">
        <v>7051</v>
      </c>
      <c r="E4002" s="1" t="s">
        <v>32</v>
      </c>
      <c r="F4002" s="1" t="s">
        <v>54</v>
      </c>
      <c r="G4002" s="2">
        <v>44285</v>
      </c>
      <c r="H4002" s="3">
        <v>0.45902777777777776</v>
      </c>
      <c r="I4002">
        <v>38290802</v>
      </c>
      <c r="J4002">
        <v>1</v>
      </c>
      <c r="K4002" s="1" t="s">
        <v>1207</v>
      </c>
      <c r="L4002">
        <v>0</v>
      </c>
      <c r="M4002" s="4">
        <v>3.0359183026717038</v>
      </c>
      <c r="N4002" s="5">
        <v>9176.64</v>
      </c>
      <c r="O4002" s="5">
        <f>IF(March_21[[#This Row],[WIN_OSE]]=0,('Summary Sheet'!$O$1)-('Summary Sheet'!$O$1*2%),-'Summary Sheet'!$O$1*(March_21[[#This Row],[BSP]]-1))</f>
        <v>1.96</v>
      </c>
    </row>
    <row r="4003" spans="1:15" x14ac:dyDescent="0.25">
      <c r="A4003">
        <v>181272357</v>
      </c>
      <c r="B4003" s="1" t="s">
        <v>23</v>
      </c>
      <c r="C4003" s="1" t="s">
        <v>5302</v>
      </c>
      <c r="D4003" s="1" t="s">
        <v>7051</v>
      </c>
      <c r="E4003" s="1" t="s">
        <v>49</v>
      </c>
      <c r="F4003" s="1" t="s">
        <v>46</v>
      </c>
      <c r="G4003" s="2">
        <v>44285</v>
      </c>
      <c r="H4003" s="3">
        <v>0.46944444444444444</v>
      </c>
      <c r="I4003">
        <v>30058477</v>
      </c>
      <c r="J4003">
        <v>2</v>
      </c>
      <c r="K4003" s="1" t="s">
        <v>3776</v>
      </c>
      <c r="L4003">
        <v>0</v>
      </c>
      <c r="M4003" s="4">
        <v>2.74</v>
      </c>
      <c r="N4003" s="5">
        <v>10326.52</v>
      </c>
      <c r="O4003" s="5">
        <f>IF(March_21[[#This Row],[WIN_OSE]]=0,('Summary Sheet'!$O$1)-('Summary Sheet'!$O$1*2%),-'Summary Sheet'!$O$1*(March_21[[#This Row],[BSP]]-1))</f>
        <v>1.96</v>
      </c>
    </row>
    <row r="4004" spans="1:15" x14ac:dyDescent="0.25">
      <c r="A4004">
        <v>181272359</v>
      </c>
      <c r="B4004" s="1" t="s">
        <v>23</v>
      </c>
      <c r="C4004" s="1" t="s">
        <v>5302</v>
      </c>
      <c r="D4004" s="1" t="s">
        <v>7051</v>
      </c>
      <c r="E4004" s="1" t="s">
        <v>47</v>
      </c>
      <c r="F4004" s="1" t="s">
        <v>54</v>
      </c>
      <c r="G4004" s="2">
        <v>44285</v>
      </c>
      <c r="H4004" s="3">
        <v>0.47986111111111113</v>
      </c>
      <c r="I4004">
        <v>36812415</v>
      </c>
      <c r="J4004">
        <v>3</v>
      </c>
      <c r="K4004" s="1" t="s">
        <v>6897</v>
      </c>
      <c r="L4004">
        <v>1</v>
      </c>
      <c r="M4004" s="4">
        <v>3.2822817741490247</v>
      </c>
      <c r="N4004" s="5">
        <v>6607.38</v>
      </c>
      <c r="O4004" s="5">
        <f>IF(March_21[[#This Row],[WIN_OSE]]=0,('Summary Sheet'!$O$1)-('Summary Sheet'!$O$1*2%),-'Summary Sheet'!$O$1*(March_21[[#This Row],[BSP]]-1))</f>
        <v>-4.5645635482980493</v>
      </c>
    </row>
    <row r="4005" spans="1:15" x14ac:dyDescent="0.25">
      <c r="A4005">
        <v>181272361</v>
      </c>
      <c r="B4005" s="1" t="s">
        <v>23</v>
      </c>
      <c r="C4005" s="1" t="s">
        <v>5302</v>
      </c>
      <c r="D4005" s="1" t="s">
        <v>7051</v>
      </c>
      <c r="E4005" s="1" t="s">
        <v>45</v>
      </c>
      <c r="F4005" s="1" t="s">
        <v>46</v>
      </c>
      <c r="G4005" s="2">
        <v>44285</v>
      </c>
      <c r="H4005" s="3">
        <v>0.49027777777777776</v>
      </c>
      <c r="I4005">
        <v>13438266</v>
      </c>
      <c r="J4005">
        <v>1</v>
      </c>
      <c r="K4005" s="1" t="s">
        <v>4181</v>
      </c>
      <c r="L4005">
        <v>0</v>
      </c>
      <c r="M4005" s="4">
        <v>2.5219761823260352</v>
      </c>
      <c r="N4005" s="5">
        <v>10559.92</v>
      </c>
      <c r="O4005" s="5">
        <f>IF(March_21[[#This Row],[WIN_OSE]]=0,('Summary Sheet'!$O$1)-('Summary Sheet'!$O$1*2%),-'Summary Sheet'!$O$1*(March_21[[#This Row],[BSP]]-1))</f>
        <v>1.96</v>
      </c>
    </row>
    <row r="4006" spans="1:15" x14ac:dyDescent="0.25">
      <c r="A4006">
        <v>181272363</v>
      </c>
      <c r="B4006" s="1" t="s">
        <v>23</v>
      </c>
      <c r="C4006" s="1" t="s">
        <v>5302</v>
      </c>
      <c r="D4006" s="1" t="s">
        <v>7051</v>
      </c>
      <c r="E4006" s="1" t="s">
        <v>43</v>
      </c>
      <c r="F4006" s="1" t="s">
        <v>54</v>
      </c>
      <c r="G4006" s="2">
        <v>44285</v>
      </c>
      <c r="H4006" s="3">
        <v>0.50069444444444444</v>
      </c>
      <c r="I4006">
        <v>36732505</v>
      </c>
      <c r="J4006">
        <v>6</v>
      </c>
      <c r="K4006" s="1" t="s">
        <v>4046</v>
      </c>
      <c r="L4006">
        <v>1</v>
      </c>
      <c r="M4006" s="4">
        <v>2.74</v>
      </c>
      <c r="N4006" s="5">
        <v>13562.12</v>
      </c>
      <c r="O4006" s="5">
        <f>IF(March_21[[#This Row],[WIN_OSE]]=0,('Summary Sheet'!$O$1)-('Summary Sheet'!$O$1*2%),-'Summary Sheet'!$O$1*(March_21[[#This Row],[BSP]]-1))</f>
        <v>-3.4800000000000004</v>
      </c>
    </row>
    <row r="4007" spans="1:15" x14ac:dyDescent="0.25">
      <c r="A4007">
        <v>181272365</v>
      </c>
      <c r="B4007" s="1" t="s">
        <v>23</v>
      </c>
      <c r="C4007" s="1" t="s">
        <v>5302</v>
      </c>
      <c r="D4007" s="1" t="s">
        <v>7051</v>
      </c>
      <c r="E4007" s="1" t="s">
        <v>49</v>
      </c>
      <c r="F4007" s="1" t="s">
        <v>46</v>
      </c>
      <c r="G4007" s="2">
        <v>44285</v>
      </c>
      <c r="H4007" s="3">
        <v>0.51111111111111107</v>
      </c>
      <c r="I4007">
        <v>38260682</v>
      </c>
      <c r="J4007">
        <v>6</v>
      </c>
      <c r="K4007" s="1" t="s">
        <v>4221</v>
      </c>
      <c r="L4007">
        <v>1</v>
      </c>
      <c r="M4007" s="4">
        <v>2.06</v>
      </c>
      <c r="N4007" s="5">
        <v>13103.3</v>
      </c>
      <c r="O4007" s="5">
        <f>IF(March_21[[#This Row],[WIN_OSE]]=0,('Summary Sheet'!$O$1)-('Summary Sheet'!$O$1*2%),-'Summary Sheet'!$O$1*(March_21[[#This Row],[BSP]]-1))</f>
        <v>-2.12</v>
      </c>
    </row>
    <row r="4008" spans="1:15" x14ac:dyDescent="0.25">
      <c r="A4008">
        <v>181272367</v>
      </c>
      <c r="B4008" s="1" t="s">
        <v>23</v>
      </c>
      <c r="C4008" s="1" t="s">
        <v>5302</v>
      </c>
      <c r="D4008" s="1" t="s">
        <v>7051</v>
      </c>
      <c r="E4008" s="1" t="s">
        <v>32</v>
      </c>
      <c r="F4008" s="1" t="s">
        <v>54</v>
      </c>
      <c r="G4008" s="2">
        <v>44285</v>
      </c>
      <c r="H4008" s="3">
        <v>0.52152777777777781</v>
      </c>
      <c r="I4008">
        <v>22782694</v>
      </c>
      <c r="J4008">
        <v>4</v>
      </c>
      <c r="K4008" s="1" t="s">
        <v>5007</v>
      </c>
      <c r="L4008">
        <v>0</v>
      </c>
      <c r="M4008" s="4">
        <v>3.2</v>
      </c>
      <c r="N4008" s="5">
        <v>5555.1</v>
      </c>
      <c r="O4008" s="5">
        <f>IF(March_21[[#This Row],[WIN_OSE]]=0,('Summary Sheet'!$O$1)-('Summary Sheet'!$O$1*2%),-'Summary Sheet'!$O$1*(March_21[[#This Row],[BSP]]-1))</f>
        <v>1.96</v>
      </c>
    </row>
    <row r="4009" spans="1:15" x14ac:dyDescent="0.25">
      <c r="A4009">
        <v>181272369</v>
      </c>
      <c r="B4009" s="1" t="s">
        <v>23</v>
      </c>
      <c r="C4009" s="1" t="s">
        <v>5302</v>
      </c>
      <c r="D4009" s="1" t="s">
        <v>7051</v>
      </c>
      <c r="E4009" s="1" t="s">
        <v>27</v>
      </c>
      <c r="F4009" s="1" t="s">
        <v>46</v>
      </c>
      <c r="G4009" s="2">
        <v>44285</v>
      </c>
      <c r="H4009" s="3">
        <v>0.53194444444444444</v>
      </c>
      <c r="I4009">
        <v>3790288</v>
      </c>
      <c r="J4009">
        <v>1</v>
      </c>
      <c r="K4009" s="1" t="s">
        <v>6719</v>
      </c>
      <c r="L4009">
        <v>1</v>
      </c>
      <c r="M4009" s="4">
        <v>3.3</v>
      </c>
      <c r="N4009" s="5">
        <v>7153.04</v>
      </c>
      <c r="O4009" s="5">
        <f>IF(March_21[[#This Row],[WIN_OSE]]=0,('Summary Sheet'!$O$1)-('Summary Sheet'!$O$1*2%),-'Summary Sheet'!$O$1*(March_21[[#This Row],[BSP]]-1))</f>
        <v>-4.5999999999999996</v>
      </c>
    </row>
    <row r="4010" spans="1:15" x14ac:dyDescent="0.25">
      <c r="A4010">
        <v>181272371</v>
      </c>
      <c r="B4010" s="1" t="s">
        <v>23</v>
      </c>
      <c r="C4010" s="1" t="s">
        <v>5302</v>
      </c>
      <c r="D4010" s="1" t="s">
        <v>7051</v>
      </c>
      <c r="E4010" s="1" t="s">
        <v>47</v>
      </c>
      <c r="F4010" s="1" t="s">
        <v>54</v>
      </c>
      <c r="G4010" s="2">
        <v>44285</v>
      </c>
      <c r="H4010" s="3">
        <v>0.54305555555555551</v>
      </c>
      <c r="I4010">
        <v>38917668</v>
      </c>
      <c r="J4010">
        <v>1</v>
      </c>
      <c r="K4010" s="1" t="s">
        <v>5934</v>
      </c>
      <c r="L4010">
        <v>0</v>
      </c>
      <c r="M4010" s="4">
        <v>4.581716825</v>
      </c>
      <c r="N4010" s="5">
        <v>4196.3599999999997</v>
      </c>
      <c r="O4010" s="5">
        <f>IF(March_21[[#This Row],[WIN_OSE]]=0,('Summary Sheet'!$O$1)-('Summary Sheet'!$O$1*2%),-'Summary Sheet'!$O$1*(March_21[[#This Row],[BSP]]-1))</f>
        <v>1.96</v>
      </c>
    </row>
    <row r="4011" spans="1:15" x14ac:dyDescent="0.25">
      <c r="A4011">
        <v>181272373</v>
      </c>
      <c r="B4011" s="1" t="s">
        <v>23</v>
      </c>
      <c r="C4011" s="1" t="s">
        <v>5302</v>
      </c>
      <c r="D4011" s="1" t="s">
        <v>7051</v>
      </c>
      <c r="E4011" s="1" t="s">
        <v>45</v>
      </c>
      <c r="F4011" s="1" t="s">
        <v>46</v>
      </c>
      <c r="G4011" s="2">
        <v>44285</v>
      </c>
      <c r="H4011" s="3">
        <v>0.55347222222222225</v>
      </c>
      <c r="I4011">
        <v>22072446</v>
      </c>
      <c r="J4011">
        <v>4</v>
      </c>
      <c r="K4011" s="1" t="s">
        <v>6229</v>
      </c>
      <c r="L4011">
        <v>1</v>
      </c>
      <c r="M4011" s="4">
        <v>3.8699945241747455</v>
      </c>
      <c r="N4011" s="5">
        <v>8243.7800000000007</v>
      </c>
      <c r="O4011" s="5">
        <f>IF(March_21[[#This Row],[WIN_OSE]]=0,('Summary Sheet'!$O$1)-('Summary Sheet'!$O$1*2%),-'Summary Sheet'!$O$1*(March_21[[#This Row],[BSP]]-1))</f>
        <v>-5.7399890483494911</v>
      </c>
    </row>
    <row r="4012" spans="1:15" x14ac:dyDescent="0.25">
      <c r="A4012">
        <v>181272375</v>
      </c>
      <c r="B4012" s="1" t="s">
        <v>23</v>
      </c>
      <c r="C4012" s="1" t="s">
        <v>5302</v>
      </c>
      <c r="D4012" s="1" t="s">
        <v>7051</v>
      </c>
      <c r="E4012" s="1" t="s">
        <v>47</v>
      </c>
      <c r="F4012" s="1" t="s">
        <v>54</v>
      </c>
      <c r="G4012" s="2">
        <v>44285</v>
      </c>
      <c r="H4012" s="3">
        <v>0.56458333333333333</v>
      </c>
      <c r="I4012">
        <v>20988320</v>
      </c>
      <c r="J4012">
        <v>4</v>
      </c>
      <c r="K4012" s="1" t="s">
        <v>5734</v>
      </c>
      <c r="L4012">
        <v>0</v>
      </c>
      <c r="M4012" s="4">
        <v>2.6781325752162952</v>
      </c>
      <c r="N4012" s="5">
        <v>14169.94</v>
      </c>
      <c r="O4012" s="5">
        <f>IF(March_21[[#This Row],[WIN_OSE]]=0,('Summary Sheet'!$O$1)-('Summary Sheet'!$O$1*2%),-'Summary Sheet'!$O$1*(March_21[[#This Row],[BSP]]-1))</f>
        <v>1.96</v>
      </c>
    </row>
    <row r="4013" spans="1:15" x14ac:dyDescent="0.25">
      <c r="A4013">
        <v>181272448</v>
      </c>
      <c r="B4013" s="1" t="s">
        <v>23</v>
      </c>
      <c r="C4013" s="1" t="s">
        <v>3133</v>
      </c>
      <c r="D4013" s="1" t="s">
        <v>7051</v>
      </c>
      <c r="E4013" s="1" t="s">
        <v>65</v>
      </c>
      <c r="F4013" s="1" t="s">
        <v>13</v>
      </c>
      <c r="G4013" s="2">
        <v>44285</v>
      </c>
      <c r="H4013" s="3">
        <v>0.45347222222222222</v>
      </c>
      <c r="I4013">
        <v>36016969</v>
      </c>
      <c r="J4013">
        <v>2</v>
      </c>
      <c r="K4013" s="1" t="s">
        <v>6300</v>
      </c>
      <c r="L4013">
        <v>1</v>
      </c>
      <c r="M4013" s="4">
        <v>4.8</v>
      </c>
      <c r="N4013" s="5">
        <v>2986.16</v>
      </c>
      <c r="O4013" s="5">
        <f>IF(March_21[[#This Row],[WIN_OSE]]=0,('Summary Sheet'!$O$1)-('Summary Sheet'!$O$1*2%),-'Summary Sheet'!$O$1*(March_21[[#This Row],[BSP]]-1))</f>
        <v>-7.6</v>
      </c>
    </row>
    <row r="4014" spans="1:15" x14ac:dyDescent="0.25">
      <c r="A4014">
        <v>181272450</v>
      </c>
      <c r="B4014" s="1" t="s">
        <v>23</v>
      </c>
      <c r="C4014" s="1" t="s">
        <v>3133</v>
      </c>
      <c r="D4014" s="1" t="s">
        <v>7051</v>
      </c>
      <c r="E4014" s="1" t="s">
        <v>289</v>
      </c>
      <c r="F4014" s="1" t="s">
        <v>309</v>
      </c>
      <c r="G4014" s="2">
        <v>44285</v>
      </c>
      <c r="H4014" s="3">
        <v>0.46458333333333335</v>
      </c>
      <c r="I4014">
        <v>36161499</v>
      </c>
      <c r="J4014">
        <v>5</v>
      </c>
      <c r="K4014" s="1" t="s">
        <v>3477</v>
      </c>
      <c r="L4014">
        <v>0</v>
      </c>
      <c r="M4014" s="4">
        <v>3.9640055009999999</v>
      </c>
      <c r="N4014" s="5">
        <v>5157.34</v>
      </c>
      <c r="O4014" s="5">
        <f>IF(March_21[[#This Row],[WIN_OSE]]=0,('Summary Sheet'!$O$1)-('Summary Sheet'!$O$1*2%),-'Summary Sheet'!$O$1*(March_21[[#This Row],[BSP]]-1))</f>
        <v>1.96</v>
      </c>
    </row>
    <row r="4015" spans="1:15" x14ac:dyDescent="0.25">
      <c r="A4015">
        <v>181272452</v>
      </c>
      <c r="B4015" s="1" t="s">
        <v>23</v>
      </c>
      <c r="C4015" s="1" t="s">
        <v>3133</v>
      </c>
      <c r="D4015" s="1" t="s">
        <v>7051</v>
      </c>
      <c r="E4015" s="1" t="s">
        <v>47</v>
      </c>
      <c r="F4015" s="1" t="s">
        <v>13</v>
      </c>
      <c r="G4015" s="2">
        <v>44285</v>
      </c>
      <c r="H4015" s="3">
        <v>0.47499999999999998</v>
      </c>
      <c r="I4015">
        <v>38983972</v>
      </c>
      <c r="J4015">
        <v>6</v>
      </c>
      <c r="K4015" s="1" t="s">
        <v>7013</v>
      </c>
      <c r="L4015">
        <v>0</v>
      </c>
      <c r="M4015" s="4">
        <v>3.4325718548128856</v>
      </c>
      <c r="N4015" s="5">
        <v>8235.64</v>
      </c>
      <c r="O4015" s="5">
        <f>IF(March_21[[#This Row],[WIN_OSE]]=0,('Summary Sheet'!$O$1)-('Summary Sheet'!$O$1*2%),-'Summary Sheet'!$O$1*(March_21[[#This Row],[BSP]]-1))</f>
        <v>1.96</v>
      </c>
    </row>
    <row r="4016" spans="1:15" x14ac:dyDescent="0.25">
      <c r="A4016">
        <v>181272454</v>
      </c>
      <c r="B4016" s="1" t="s">
        <v>23</v>
      </c>
      <c r="C4016" s="1" t="s">
        <v>3133</v>
      </c>
      <c r="D4016" s="1" t="s">
        <v>7051</v>
      </c>
      <c r="E4016" s="1" t="s">
        <v>30</v>
      </c>
      <c r="F4016" s="1" t="s">
        <v>13</v>
      </c>
      <c r="G4016" s="2">
        <v>44285</v>
      </c>
      <c r="H4016" s="3">
        <v>0.48541666666666666</v>
      </c>
      <c r="I4016">
        <v>37096465</v>
      </c>
      <c r="J4016">
        <v>2</v>
      </c>
      <c r="K4016" s="1" t="s">
        <v>5983</v>
      </c>
      <c r="L4016">
        <v>1</v>
      </c>
      <c r="M4016" s="4">
        <v>3.1</v>
      </c>
      <c r="N4016" s="5">
        <v>5520.22</v>
      </c>
      <c r="O4016" s="5">
        <f>IF(March_21[[#This Row],[WIN_OSE]]=0,('Summary Sheet'!$O$1)-('Summary Sheet'!$O$1*2%),-'Summary Sheet'!$O$1*(March_21[[#This Row],[BSP]]-1))</f>
        <v>-4.2</v>
      </c>
    </row>
    <row r="4017" spans="1:15" x14ac:dyDescent="0.25">
      <c r="A4017">
        <v>181272456</v>
      </c>
      <c r="B4017" s="1" t="s">
        <v>23</v>
      </c>
      <c r="C4017" s="1" t="s">
        <v>3133</v>
      </c>
      <c r="D4017" s="1" t="s">
        <v>7051</v>
      </c>
      <c r="E4017" s="1" t="s">
        <v>24</v>
      </c>
      <c r="F4017" s="1" t="s">
        <v>13</v>
      </c>
      <c r="G4017" s="2">
        <v>44285</v>
      </c>
      <c r="H4017" s="3">
        <v>0.49583333333333335</v>
      </c>
      <c r="I4017">
        <v>38748316</v>
      </c>
      <c r="J4017">
        <v>5</v>
      </c>
      <c r="K4017" s="1" t="s">
        <v>6611</v>
      </c>
      <c r="L4017">
        <v>0</v>
      </c>
      <c r="M4017" s="4">
        <v>2.8598156314682548</v>
      </c>
      <c r="N4017" s="5">
        <v>7912.54</v>
      </c>
      <c r="O4017" s="5">
        <f>IF(March_21[[#This Row],[WIN_OSE]]=0,('Summary Sheet'!$O$1)-('Summary Sheet'!$O$1*2%),-'Summary Sheet'!$O$1*(March_21[[#This Row],[BSP]]-1))</f>
        <v>1.96</v>
      </c>
    </row>
    <row r="4018" spans="1:15" x14ac:dyDescent="0.25">
      <c r="A4018">
        <v>181272458</v>
      </c>
      <c r="B4018" s="1" t="s">
        <v>23</v>
      </c>
      <c r="C4018" s="1" t="s">
        <v>3133</v>
      </c>
      <c r="D4018" s="1" t="s">
        <v>7051</v>
      </c>
      <c r="E4018" s="1" t="s">
        <v>39</v>
      </c>
      <c r="F4018" s="1" t="s">
        <v>13</v>
      </c>
      <c r="G4018" s="2">
        <v>44285</v>
      </c>
      <c r="H4018" s="3">
        <v>0.50624999999999998</v>
      </c>
      <c r="I4018">
        <v>38983976</v>
      </c>
      <c r="J4018">
        <v>4</v>
      </c>
      <c r="K4018" s="1" t="s">
        <v>7014</v>
      </c>
      <c r="L4018">
        <v>1</v>
      </c>
      <c r="M4018" s="4">
        <v>3.6638699827544041</v>
      </c>
      <c r="N4018" s="5">
        <v>3751.16</v>
      </c>
      <c r="O4018" s="5">
        <f>IF(March_21[[#This Row],[WIN_OSE]]=0,('Summary Sheet'!$O$1)-('Summary Sheet'!$O$1*2%),-'Summary Sheet'!$O$1*(March_21[[#This Row],[BSP]]-1))</f>
        <v>-5.3277399655088082</v>
      </c>
    </row>
    <row r="4019" spans="1:15" x14ac:dyDescent="0.25">
      <c r="A4019">
        <v>181272460</v>
      </c>
      <c r="B4019" s="1" t="s">
        <v>23</v>
      </c>
      <c r="C4019" s="1" t="s">
        <v>3133</v>
      </c>
      <c r="D4019" s="1" t="s">
        <v>7051</v>
      </c>
      <c r="E4019" s="1" t="s">
        <v>37</v>
      </c>
      <c r="F4019" s="1" t="s">
        <v>13</v>
      </c>
      <c r="G4019" s="2">
        <v>44285</v>
      </c>
      <c r="H4019" s="3">
        <v>0.51666666666666672</v>
      </c>
      <c r="I4019">
        <v>38340960</v>
      </c>
      <c r="J4019">
        <v>1</v>
      </c>
      <c r="K4019" s="1" t="s">
        <v>4672</v>
      </c>
      <c r="L4019">
        <v>0</v>
      </c>
      <c r="M4019" s="4">
        <v>1.818638534456259</v>
      </c>
      <c r="N4019" s="5">
        <v>12751.74</v>
      </c>
      <c r="O4019" s="5">
        <f>IF(March_21[[#This Row],[WIN_OSE]]=0,('Summary Sheet'!$O$1)-('Summary Sheet'!$O$1*2%),-'Summary Sheet'!$O$1*(March_21[[#This Row],[BSP]]-1))</f>
        <v>1.96</v>
      </c>
    </row>
    <row r="4020" spans="1:15" x14ac:dyDescent="0.25">
      <c r="A4020">
        <v>181272462</v>
      </c>
      <c r="B4020" s="1" t="s">
        <v>23</v>
      </c>
      <c r="C4020" s="1" t="s">
        <v>3133</v>
      </c>
      <c r="D4020" s="1" t="s">
        <v>7051</v>
      </c>
      <c r="E4020" s="1" t="s">
        <v>20</v>
      </c>
      <c r="F4020" s="1" t="s">
        <v>13</v>
      </c>
      <c r="G4020" s="2">
        <v>44285</v>
      </c>
      <c r="H4020" s="3">
        <v>0.52708333333333335</v>
      </c>
      <c r="I4020">
        <v>38983977</v>
      </c>
      <c r="J4020">
        <v>4</v>
      </c>
      <c r="K4020" s="1" t="s">
        <v>6390</v>
      </c>
      <c r="L4020">
        <v>0</v>
      </c>
      <c r="M4020" s="4">
        <v>2.6583286503452115</v>
      </c>
      <c r="N4020" s="5">
        <v>10150.32</v>
      </c>
      <c r="O4020" s="5">
        <f>IF(March_21[[#This Row],[WIN_OSE]]=0,('Summary Sheet'!$O$1)-('Summary Sheet'!$O$1*2%),-'Summary Sheet'!$O$1*(March_21[[#This Row],[BSP]]-1))</f>
        <v>1.96</v>
      </c>
    </row>
    <row r="4021" spans="1:15" x14ac:dyDescent="0.25">
      <c r="A4021">
        <v>181272464</v>
      </c>
      <c r="B4021" s="1" t="s">
        <v>23</v>
      </c>
      <c r="C4021" s="1" t="s">
        <v>3133</v>
      </c>
      <c r="D4021" s="1" t="s">
        <v>7051</v>
      </c>
      <c r="E4021" s="1" t="s">
        <v>39</v>
      </c>
      <c r="F4021" s="1" t="s">
        <v>13</v>
      </c>
      <c r="G4021" s="2">
        <v>44285</v>
      </c>
      <c r="H4021" s="3">
        <v>0.53749999999999998</v>
      </c>
      <c r="I4021">
        <v>37389408</v>
      </c>
      <c r="J4021">
        <v>1</v>
      </c>
      <c r="K4021" s="1" t="s">
        <v>6866</v>
      </c>
      <c r="L4021">
        <v>0</v>
      </c>
      <c r="M4021" s="4">
        <v>3.2</v>
      </c>
      <c r="N4021" s="5">
        <v>5919.5</v>
      </c>
      <c r="O4021" s="5">
        <f>IF(March_21[[#This Row],[WIN_OSE]]=0,('Summary Sheet'!$O$1)-('Summary Sheet'!$O$1*2%),-'Summary Sheet'!$O$1*(March_21[[#This Row],[BSP]]-1))</f>
        <v>1.96</v>
      </c>
    </row>
    <row r="4022" spans="1:15" x14ac:dyDescent="0.25">
      <c r="A4022">
        <v>181272466</v>
      </c>
      <c r="B4022" s="1" t="s">
        <v>23</v>
      </c>
      <c r="C4022" s="1" t="s">
        <v>3133</v>
      </c>
      <c r="D4022" s="1" t="s">
        <v>7051</v>
      </c>
      <c r="E4022" s="1" t="s">
        <v>20</v>
      </c>
      <c r="F4022" s="1" t="s">
        <v>13</v>
      </c>
      <c r="G4022" s="2">
        <v>44285</v>
      </c>
      <c r="H4022" s="3">
        <v>0.54791666666666672</v>
      </c>
      <c r="I4022">
        <v>38114931</v>
      </c>
      <c r="J4022">
        <v>6</v>
      </c>
      <c r="K4022" s="1" t="s">
        <v>440</v>
      </c>
      <c r="L4022">
        <v>0</v>
      </c>
      <c r="M4022" s="4">
        <v>2.94</v>
      </c>
      <c r="N4022" s="5">
        <v>4744.54</v>
      </c>
      <c r="O4022" s="5">
        <f>IF(March_21[[#This Row],[WIN_OSE]]=0,('Summary Sheet'!$O$1)-('Summary Sheet'!$O$1*2%),-'Summary Sheet'!$O$1*(March_21[[#This Row],[BSP]]-1))</f>
        <v>1.96</v>
      </c>
    </row>
    <row r="4023" spans="1:15" x14ac:dyDescent="0.25">
      <c r="A4023">
        <v>181272468</v>
      </c>
      <c r="B4023" s="1" t="s">
        <v>23</v>
      </c>
      <c r="C4023" s="1" t="s">
        <v>3133</v>
      </c>
      <c r="D4023" s="1" t="s">
        <v>7051</v>
      </c>
      <c r="E4023" s="1" t="s">
        <v>43</v>
      </c>
      <c r="F4023" s="1" t="s">
        <v>13</v>
      </c>
      <c r="G4023" s="2">
        <v>44285</v>
      </c>
      <c r="H4023" s="3">
        <v>0.55833333333333335</v>
      </c>
      <c r="I4023">
        <v>38907598</v>
      </c>
      <c r="J4023">
        <v>1</v>
      </c>
      <c r="K4023" s="1" t="s">
        <v>6801</v>
      </c>
      <c r="L4023">
        <v>1</v>
      </c>
      <c r="M4023" s="4">
        <v>2.2400000000000002</v>
      </c>
      <c r="N4023" s="5">
        <v>16835.66</v>
      </c>
      <c r="O4023" s="5">
        <f>IF(March_21[[#This Row],[WIN_OSE]]=0,('Summary Sheet'!$O$1)-('Summary Sheet'!$O$1*2%),-'Summary Sheet'!$O$1*(March_21[[#This Row],[BSP]]-1))</f>
        <v>-2.4800000000000004</v>
      </c>
    </row>
    <row r="4024" spans="1:15" x14ac:dyDescent="0.25">
      <c r="A4024">
        <v>181272470</v>
      </c>
      <c r="B4024" s="1" t="s">
        <v>23</v>
      </c>
      <c r="C4024" s="1" t="s">
        <v>3133</v>
      </c>
      <c r="D4024" s="1" t="s">
        <v>7051</v>
      </c>
      <c r="E4024" s="1" t="s">
        <v>43</v>
      </c>
      <c r="F4024" s="1" t="s">
        <v>13</v>
      </c>
      <c r="G4024" s="2">
        <v>44285</v>
      </c>
      <c r="H4024" s="3">
        <v>0.56874999999999998</v>
      </c>
      <c r="I4024">
        <v>26228762</v>
      </c>
      <c r="J4024">
        <v>5</v>
      </c>
      <c r="K4024" s="1" t="s">
        <v>5410</v>
      </c>
      <c r="L4024">
        <v>0</v>
      </c>
      <c r="M4024" s="4">
        <v>2.9508592546241204</v>
      </c>
      <c r="N4024" s="5">
        <v>11268.84</v>
      </c>
      <c r="O4024" s="5">
        <f>IF(March_21[[#This Row],[WIN_OSE]]=0,('Summary Sheet'!$O$1)-('Summary Sheet'!$O$1*2%),-'Summary Sheet'!$O$1*(March_21[[#This Row],[BSP]]-1))</f>
        <v>1.96</v>
      </c>
    </row>
    <row r="4025" spans="1:15" x14ac:dyDescent="0.25">
      <c r="A4025">
        <v>181272834</v>
      </c>
      <c r="B4025" s="1" t="s">
        <v>19</v>
      </c>
      <c r="C4025" s="1" t="s">
        <v>3129</v>
      </c>
      <c r="D4025" s="1" t="s">
        <v>7051</v>
      </c>
      <c r="E4025" s="1" t="s">
        <v>24</v>
      </c>
      <c r="F4025" s="1" t="s">
        <v>54</v>
      </c>
      <c r="G4025" s="2">
        <v>44285</v>
      </c>
      <c r="H4025" s="3">
        <v>0.58611111111111114</v>
      </c>
      <c r="I4025">
        <v>17253072</v>
      </c>
      <c r="J4025">
        <v>3</v>
      </c>
      <c r="K4025" s="1" t="s">
        <v>4593</v>
      </c>
      <c r="L4025">
        <v>0</v>
      </c>
      <c r="M4025" s="4">
        <v>3.4592029370000001</v>
      </c>
      <c r="N4025" s="5">
        <v>11105.67</v>
      </c>
      <c r="O4025" s="5">
        <f>IF(March_21[[#This Row],[WIN_OSE]]=0,('Summary Sheet'!$O$1)-('Summary Sheet'!$O$1*2%),-'Summary Sheet'!$O$1*(March_21[[#This Row],[BSP]]-1))</f>
        <v>1.96</v>
      </c>
    </row>
    <row r="4026" spans="1:15" x14ac:dyDescent="0.25">
      <c r="A4026">
        <v>181272836</v>
      </c>
      <c r="B4026" s="1" t="s">
        <v>19</v>
      </c>
      <c r="C4026" s="1" t="s">
        <v>3129</v>
      </c>
      <c r="D4026" s="1" t="s">
        <v>7051</v>
      </c>
      <c r="E4026" s="1" t="s">
        <v>48</v>
      </c>
      <c r="F4026" s="1" t="s">
        <v>54</v>
      </c>
      <c r="G4026" s="2">
        <v>44285</v>
      </c>
      <c r="H4026" s="3">
        <v>0.59652777777777777</v>
      </c>
      <c r="I4026">
        <v>3018033</v>
      </c>
      <c r="J4026">
        <v>5</v>
      </c>
      <c r="K4026" s="1" t="s">
        <v>6913</v>
      </c>
      <c r="L4026">
        <v>0</v>
      </c>
      <c r="M4026" s="4">
        <v>4.3</v>
      </c>
      <c r="N4026" s="5">
        <v>11937.32</v>
      </c>
      <c r="O4026" s="5">
        <f>IF(March_21[[#This Row],[WIN_OSE]]=0,('Summary Sheet'!$O$1)-('Summary Sheet'!$O$1*2%),-'Summary Sheet'!$O$1*(March_21[[#This Row],[BSP]]-1))</f>
        <v>1.96</v>
      </c>
    </row>
    <row r="4027" spans="1:15" x14ac:dyDescent="0.25">
      <c r="A4027">
        <v>181272838</v>
      </c>
      <c r="B4027" s="1" t="s">
        <v>19</v>
      </c>
      <c r="C4027" s="1" t="s">
        <v>3129</v>
      </c>
      <c r="D4027" s="1" t="s">
        <v>7051</v>
      </c>
      <c r="E4027" s="1" t="s">
        <v>47</v>
      </c>
      <c r="F4027" s="1" t="s">
        <v>54</v>
      </c>
      <c r="G4027" s="2">
        <v>44285</v>
      </c>
      <c r="H4027" s="3">
        <v>0.60833333333333328</v>
      </c>
      <c r="I4027">
        <v>37036859</v>
      </c>
      <c r="J4027">
        <v>3</v>
      </c>
      <c r="K4027" s="1" t="s">
        <v>4351</v>
      </c>
      <c r="L4027">
        <v>0</v>
      </c>
      <c r="M4027" s="4">
        <v>3.3686804270000001</v>
      </c>
      <c r="N4027" s="5">
        <v>6251.88</v>
      </c>
      <c r="O4027" s="5">
        <f>IF(March_21[[#This Row],[WIN_OSE]]=0,('Summary Sheet'!$O$1)-('Summary Sheet'!$O$1*2%),-'Summary Sheet'!$O$1*(March_21[[#This Row],[BSP]]-1))</f>
        <v>1.96</v>
      </c>
    </row>
    <row r="4028" spans="1:15" x14ac:dyDescent="0.25">
      <c r="A4028">
        <v>181272840</v>
      </c>
      <c r="B4028" s="1" t="s">
        <v>19</v>
      </c>
      <c r="C4028" s="1" t="s">
        <v>3129</v>
      </c>
      <c r="D4028" s="1" t="s">
        <v>7051</v>
      </c>
      <c r="E4028" s="1" t="s">
        <v>43</v>
      </c>
      <c r="F4028" s="1" t="s">
        <v>54</v>
      </c>
      <c r="G4028" s="2">
        <v>44285</v>
      </c>
      <c r="H4028" s="3">
        <v>0.62083333333333335</v>
      </c>
      <c r="I4028">
        <v>30453353</v>
      </c>
      <c r="J4028">
        <v>1</v>
      </c>
      <c r="K4028" s="1" t="s">
        <v>6160</v>
      </c>
      <c r="L4028">
        <v>0</v>
      </c>
      <c r="M4028" s="4">
        <v>3.9798776655713115</v>
      </c>
      <c r="N4028" s="5">
        <v>9569</v>
      </c>
      <c r="O4028" s="5">
        <f>IF(March_21[[#This Row],[WIN_OSE]]=0,('Summary Sheet'!$O$1)-('Summary Sheet'!$O$1*2%),-'Summary Sheet'!$O$1*(March_21[[#This Row],[BSP]]-1))</f>
        <v>1.96</v>
      </c>
    </row>
    <row r="4029" spans="1:15" x14ac:dyDescent="0.25">
      <c r="A4029">
        <v>181272842</v>
      </c>
      <c r="B4029" s="1" t="s">
        <v>19</v>
      </c>
      <c r="C4029" s="1" t="s">
        <v>3129</v>
      </c>
      <c r="D4029" s="1" t="s">
        <v>7051</v>
      </c>
      <c r="E4029" s="1" t="s">
        <v>48</v>
      </c>
      <c r="F4029" s="1" t="s">
        <v>54</v>
      </c>
      <c r="G4029" s="2">
        <v>44285</v>
      </c>
      <c r="H4029" s="3">
        <v>0.63124999999999998</v>
      </c>
      <c r="I4029">
        <v>25325580</v>
      </c>
      <c r="J4029">
        <v>2</v>
      </c>
      <c r="K4029" s="1" t="s">
        <v>3829</v>
      </c>
      <c r="L4029">
        <v>0</v>
      </c>
      <c r="M4029" s="4">
        <v>3.2884758673097538</v>
      </c>
      <c r="N4029" s="5">
        <v>8741.36</v>
      </c>
      <c r="O4029" s="5">
        <f>IF(March_21[[#This Row],[WIN_OSE]]=0,('Summary Sheet'!$O$1)-('Summary Sheet'!$O$1*2%),-'Summary Sheet'!$O$1*(March_21[[#This Row],[BSP]]-1))</f>
        <v>1.96</v>
      </c>
    </row>
    <row r="4030" spans="1:15" x14ac:dyDescent="0.25">
      <c r="A4030">
        <v>181272844</v>
      </c>
      <c r="B4030" s="1" t="s">
        <v>19</v>
      </c>
      <c r="C4030" s="1" t="s">
        <v>3129</v>
      </c>
      <c r="D4030" s="1" t="s">
        <v>7051</v>
      </c>
      <c r="E4030" s="1" t="s">
        <v>39</v>
      </c>
      <c r="F4030" s="1" t="s">
        <v>54</v>
      </c>
      <c r="G4030" s="2">
        <v>44285</v>
      </c>
      <c r="H4030" s="3">
        <v>0.6430555555555556</v>
      </c>
      <c r="I4030">
        <v>38983141</v>
      </c>
      <c r="J4030">
        <v>4</v>
      </c>
      <c r="K4030" s="1" t="s">
        <v>6780</v>
      </c>
      <c r="L4030">
        <v>1</v>
      </c>
      <c r="M4030" s="4">
        <v>1.97</v>
      </c>
      <c r="N4030" s="5">
        <v>17386.78</v>
      </c>
      <c r="O4030" s="5">
        <f>IF(March_21[[#This Row],[WIN_OSE]]=0,('Summary Sheet'!$O$1)-('Summary Sheet'!$O$1*2%),-'Summary Sheet'!$O$1*(March_21[[#This Row],[BSP]]-1))</f>
        <v>-1.94</v>
      </c>
    </row>
    <row r="4031" spans="1:15" x14ac:dyDescent="0.25">
      <c r="A4031">
        <v>181272846</v>
      </c>
      <c r="B4031" s="1" t="s">
        <v>19</v>
      </c>
      <c r="C4031" s="1" t="s">
        <v>3129</v>
      </c>
      <c r="D4031" s="1" t="s">
        <v>7051</v>
      </c>
      <c r="E4031" s="1" t="s">
        <v>43</v>
      </c>
      <c r="F4031" s="1" t="s">
        <v>54</v>
      </c>
      <c r="G4031" s="2">
        <v>44285</v>
      </c>
      <c r="H4031" s="3">
        <v>0.65555555555555556</v>
      </c>
      <c r="I4031">
        <v>38423907</v>
      </c>
      <c r="J4031">
        <v>3</v>
      </c>
      <c r="K4031" s="1" t="s">
        <v>3856</v>
      </c>
      <c r="L4031">
        <v>1</v>
      </c>
      <c r="M4031" s="4">
        <v>3.35</v>
      </c>
      <c r="N4031" s="5">
        <v>6997.36</v>
      </c>
      <c r="O4031" s="5">
        <f>IF(March_21[[#This Row],[WIN_OSE]]=0,('Summary Sheet'!$O$1)-('Summary Sheet'!$O$1*2%),-'Summary Sheet'!$O$1*(March_21[[#This Row],[BSP]]-1))</f>
        <v>-4.7</v>
      </c>
    </row>
    <row r="4032" spans="1:15" x14ac:dyDescent="0.25">
      <c r="A4032">
        <v>181272848</v>
      </c>
      <c r="B4032" s="1" t="s">
        <v>19</v>
      </c>
      <c r="C4032" s="1" t="s">
        <v>3129</v>
      </c>
      <c r="D4032" s="1" t="s">
        <v>7051</v>
      </c>
      <c r="E4032" s="1" t="s">
        <v>48</v>
      </c>
      <c r="F4032" s="1" t="s">
        <v>54</v>
      </c>
      <c r="G4032" s="2">
        <v>44285</v>
      </c>
      <c r="H4032" s="3">
        <v>0.6694444444444444</v>
      </c>
      <c r="I4032">
        <v>21012646</v>
      </c>
      <c r="J4032">
        <v>6</v>
      </c>
      <c r="K4032" s="1" t="s">
        <v>5830</v>
      </c>
      <c r="L4032">
        <v>0</v>
      </c>
      <c r="M4032" s="4">
        <v>2.84</v>
      </c>
      <c r="N4032" s="5">
        <v>18305.740000000002</v>
      </c>
      <c r="O4032" s="5">
        <f>IF(March_21[[#This Row],[WIN_OSE]]=0,('Summary Sheet'!$O$1)-('Summary Sheet'!$O$1*2%),-'Summary Sheet'!$O$1*(March_21[[#This Row],[BSP]]-1))</f>
        <v>1.96</v>
      </c>
    </row>
    <row r="4033" spans="1:15" x14ac:dyDescent="0.25">
      <c r="A4033">
        <v>181272850</v>
      </c>
      <c r="B4033" s="1" t="s">
        <v>19</v>
      </c>
      <c r="C4033" s="1" t="s">
        <v>3129</v>
      </c>
      <c r="D4033" s="1" t="s">
        <v>7051</v>
      </c>
      <c r="E4033" s="1" t="s">
        <v>43</v>
      </c>
      <c r="F4033" s="1" t="s">
        <v>54</v>
      </c>
      <c r="G4033" s="2">
        <v>44285</v>
      </c>
      <c r="H4033" s="3">
        <v>0.68263888888888891</v>
      </c>
      <c r="I4033">
        <v>26875688</v>
      </c>
      <c r="J4033">
        <v>1</v>
      </c>
      <c r="K4033" s="1" t="s">
        <v>4873</v>
      </c>
      <c r="L4033">
        <v>0</v>
      </c>
      <c r="M4033" s="4">
        <v>4.3</v>
      </c>
      <c r="N4033" s="5">
        <v>9459.8799999999992</v>
      </c>
      <c r="O4033" s="5">
        <f>IF(March_21[[#This Row],[WIN_OSE]]=0,('Summary Sheet'!$O$1)-('Summary Sheet'!$O$1*2%),-'Summary Sheet'!$O$1*(March_21[[#This Row],[BSP]]-1))</f>
        <v>1.96</v>
      </c>
    </row>
    <row r="4034" spans="1:15" x14ac:dyDescent="0.25">
      <c r="A4034">
        <v>181272852</v>
      </c>
      <c r="B4034" s="1" t="s">
        <v>19</v>
      </c>
      <c r="C4034" s="1" t="s">
        <v>3129</v>
      </c>
      <c r="D4034" s="1" t="s">
        <v>7051</v>
      </c>
      <c r="E4034" s="1" t="s">
        <v>32</v>
      </c>
      <c r="F4034" s="1" t="s">
        <v>54</v>
      </c>
      <c r="G4034" s="2">
        <v>44285</v>
      </c>
      <c r="H4034" s="3">
        <v>0.69652777777777775</v>
      </c>
      <c r="I4034">
        <v>27583080</v>
      </c>
      <c r="J4034">
        <v>4</v>
      </c>
      <c r="K4034" s="1" t="s">
        <v>6914</v>
      </c>
      <c r="L4034">
        <v>0</v>
      </c>
      <c r="M4034" s="4">
        <v>2.12</v>
      </c>
      <c r="N4034" s="5">
        <v>24204.9</v>
      </c>
      <c r="O4034" s="5">
        <f>IF(March_21[[#This Row],[WIN_OSE]]=0,('Summary Sheet'!$O$1)-('Summary Sheet'!$O$1*2%),-'Summary Sheet'!$O$1*(March_21[[#This Row],[BSP]]-1))</f>
        <v>1.96</v>
      </c>
    </row>
    <row r="4035" spans="1:15" x14ac:dyDescent="0.25">
      <c r="A4035">
        <v>181272854</v>
      </c>
      <c r="B4035" s="1" t="s">
        <v>19</v>
      </c>
      <c r="C4035" s="1" t="s">
        <v>3129</v>
      </c>
      <c r="D4035" s="1" t="s">
        <v>7051</v>
      </c>
      <c r="E4035" s="1" t="s">
        <v>48</v>
      </c>
      <c r="F4035" s="1" t="s">
        <v>54</v>
      </c>
      <c r="G4035" s="2">
        <v>44285</v>
      </c>
      <c r="H4035" s="3">
        <v>0.7104166666666667</v>
      </c>
      <c r="I4035">
        <v>38359105</v>
      </c>
      <c r="J4035">
        <v>4</v>
      </c>
      <c r="K4035" s="1" t="s">
        <v>6154</v>
      </c>
      <c r="L4035">
        <v>0</v>
      </c>
      <c r="M4035" s="4">
        <v>3.1840640370000002</v>
      </c>
      <c r="N4035" s="5">
        <v>8536</v>
      </c>
      <c r="O4035" s="5">
        <f>IF(March_21[[#This Row],[WIN_OSE]]=0,('Summary Sheet'!$O$1)-('Summary Sheet'!$O$1*2%),-'Summary Sheet'!$O$1*(March_21[[#This Row],[BSP]]-1))</f>
        <v>1.96</v>
      </c>
    </row>
    <row r="4036" spans="1:15" x14ac:dyDescent="0.25">
      <c r="A4036">
        <v>181272856</v>
      </c>
      <c r="B4036" s="1" t="s">
        <v>19</v>
      </c>
      <c r="C4036" s="1" t="s">
        <v>3129</v>
      </c>
      <c r="D4036" s="1" t="s">
        <v>7051</v>
      </c>
      <c r="E4036" s="1" t="s">
        <v>39</v>
      </c>
      <c r="F4036" s="1" t="s">
        <v>54</v>
      </c>
      <c r="G4036" s="2">
        <v>44285</v>
      </c>
      <c r="H4036" s="3">
        <v>0.72361111111111109</v>
      </c>
      <c r="I4036">
        <v>37215217</v>
      </c>
      <c r="J4036">
        <v>4</v>
      </c>
      <c r="K4036" s="1" t="s">
        <v>5553</v>
      </c>
      <c r="L4036">
        <v>0</v>
      </c>
      <c r="M4036" s="4">
        <v>2.64</v>
      </c>
      <c r="N4036" s="5">
        <v>9714.08</v>
      </c>
      <c r="O4036" s="5">
        <f>IF(March_21[[#This Row],[WIN_OSE]]=0,('Summary Sheet'!$O$1)-('Summary Sheet'!$O$1*2%),-'Summary Sheet'!$O$1*(March_21[[#This Row],[BSP]]-1))</f>
        <v>1.96</v>
      </c>
    </row>
    <row r="4037" spans="1:15" x14ac:dyDescent="0.25">
      <c r="A4037">
        <v>181273831</v>
      </c>
      <c r="B4037" s="1" t="s">
        <v>23</v>
      </c>
      <c r="C4037" s="1" t="s">
        <v>3131</v>
      </c>
      <c r="D4037" s="1" t="s">
        <v>7051</v>
      </c>
      <c r="E4037" s="1" t="s">
        <v>32</v>
      </c>
      <c r="F4037" s="1" t="s">
        <v>54</v>
      </c>
      <c r="G4037" s="2">
        <v>44285</v>
      </c>
      <c r="H4037" s="3">
        <v>0.5756944444444444</v>
      </c>
      <c r="I4037">
        <v>26797157</v>
      </c>
      <c r="J4037">
        <v>4</v>
      </c>
      <c r="K4037" s="1" t="s">
        <v>5396</v>
      </c>
      <c r="L4037">
        <v>1</v>
      </c>
      <c r="M4037" s="4">
        <v>3</v>
      </c>
      <c r="N4037" s="5">
        <v>11193.82</v>
      </c>
      <c r="O4037" s="5">
        <f>IF(March_21[[#This Row],[WIN_OSE]]=0,('Summary Sheet'!$O$1)-('Summary Sheet'!$O$1*2%),-'Summary Sheet'!$O$1*(March_21[[#This Row],[BSP]]-1))</f>
        <v>-4</v>
      </c>
    </row>
    <row r="4038" spans="1:15" x14ac:dyDescent="0.25">
      <c r="A4038">
        <v>181273833</v>
      </c>
      <c r="B4038" s="1" t="s">
        <v>23</v>
      </c>
      <c r="C4038" s="1" t="s">
        <v>3131</v>
      </c>
      <c r="D4038" s="1" t="s">
        <v>7051</v>
      </c>
      <c r="E4038" s="1" t="s">
        <v>43</v>
      </c>
      <c r="F4038" s="1" t="s">
        <v>54</v>
      </c>
      <c r="G4038" s="2">
        <v>44285</v>
      </c>
      <c r="H4038" s="3">
        <v>0.58819444444444446</v>
      </c>
      <c r="I4038">
        <v>37597972</v>
      </c>
      <c r="J4038">
        <v>1</v>
      </c>
      <c r="K4038" s="1" t="s">
        <v>291</v>
      </c>
      <c r="L4038">
        <v>1</v>
      </c>
      <c r="M4038" s="4">
        <v>3.025716107</v>
      </c>
      <c r="N4038" s="5">
        <v>8362.66</v>
      </c>
      <c r="O4038" s="5">
        <f>IF(March_21[[#This Row],[WIN_OSE]]=0,('Summary Sheet'!$O$1)-('Summary Sheet'!$O$1*2%),-'Summary Sheet'!$O$1*(March_21[[#This Row],[BSP]]-1))</f>
        <v>-4.0514322140000001</v>
      </c>
    </row>
    <row r="4039" spans="1:15" x14ac:dyDescent="0.25">
      <c r="A4039">
        <v>181273835</v>
      </c>
      <c r="B4039" s="1" t="s">
        <v>23</v>
      </c>
      <c r="C4039" s="1" t="s">
        <v>3131</v>
      </c>
      <c r="D4039" s="1" t="s">
        <v>7051</v>
      </c>
      <c r="E4039" s="1" t="s">
        <v>43</v>
      </c>
      <c r="F4039" s="1" t="s">
        <v>54</v>
      </c>
      <c r="G4039" s="2">
        <v>44285</v>
      </c>
      <c r="H4039" s="3">
        <v>0.59930555555555554</v>
      </c>
      <c r="I4039">
        <v>38907454</v>
      </c>
      <c r="J4039">
        <v>5</v>
      </c>
      <c r="K4039" s="1" t="s">
        <v>6039</v>
      </c>
      <c r="L4039">
        <v>1</v>
      </c>
      <c r="M4039" s="4">
        <v>2.8718109176929287</v>
      </c>
      <c r="N4039" s="5">
        <v>7124.02</v>
      </c>
      <c r="O4039" s="5">
        <f>IF(March_21[[#This Row],[WIN_OSE]]=0,('Summary Sheet'!$O$1)-('Summary Sheet'!$O$1*2%),-'Summary Sheet'!$O$1*(March_21[[#This Row],[BSP]]-1))</f>
        <v>-3.7436218353858575</v>
      </c>
    </row>
    <row r="4040" spans="1:15" x14ac:dyDescent="0.25">
      <c r="A4040">
        <v>181273837</v>
      </c>
      <c r="B4040" s="1" t="s">
        <v>23</v>
      </c>
      <c r="C4040" s="1" t="s">
        <v>3131</v>
      </c>
      <c r="D4040" s="1" t="s">
        <v>7051</v>
      </c>
      <c r="E4040" s="1" t="s">
        <v>27</v>
      </c>
      <c r="F4040" s="1" t="s">
        <v>188</v>
      </c>
      <c r="G4040" s="2">
        <v>44285</v>
      </c>
      <c r="H4040" s="3">
        <v>0.61250000000000004</v>
      </c>
      <c r="I4040">
        <v>26806217</v>
      </c>
      <c r="J4040">
        <v>5</v>
      </c>
      <c r="K4040" s="1" t="s">
        <v>3945</v>
      </c>
      <c r="L4040">
        <v>0</v>
      </c>
      <c r="M4040" s="4">
        <v>2.2021874616036992</v>
      </c>
      <c r="N4040" s="5">
        <v>22293.360000000001</v>
      </c>
      <c r="O4040" s="5">
        <f>IF(March_21[[#This Row],[WIN_OSE]]=0,('Summary Sheet'!$O$1)-('Summary Sheet'!$O$1*2%),-'Summary Sheet'!$O$1*(March_21[[#This Row],[BSP]]-1))</f>
        <v>1.96</v>
      </c>
    </row>
    <row r="4041" spans="1:15" x14ac:dyDescent="0.25">
      <c r="A4041">
        <v>181273839</v>
      </c>
      <c r="B4041" s="1" t="s">
        <v>23</v>
      </c>
      <c r="C4041" s="1" t="s">
        <v>3131</v>
      </c>
      <c r="D4041" s="1" t="s">
        <v>7051</v>
      </c>
      <c r="E4041" s="1" t="s">
        <v>32</v>
      </c>
      <c r="F4041" s="1" t="s">
        <v>54</v>
      </c>
      <c r="G4041" s="2">
        <v>44285</v>
      </c>
      <c r="H4041" s="3">
        <v>0.62638888888888888</v>
      </c>
      <c r="I4041">
        <v>36844570</v>
      </c>
      <c r="J4041">
        <v>4</v>
      </c>
      <c r="K4041" s="1" t="s">
        <v>6364</v>
      </c>
      <c r="L4041">
        <v>1</v>
      </c>
      <c r="M4041" s="4">
        <v>3.5873677376691555</v>
      </c>
      <c r="N4041" s="5">
        <v>7481.04</v>
      </c>
      <c r="O4041" s="5">
        <f>IF(March_21[[#This Row],[WIN_OSE]]=0,('Summary Sheet'!$O$1)-('Summary Sheet'!$O$1*2%),-'Summary Sheet'!$O$1*(March_21[[#This Row],[BSP]]-1))</f>
        <v>-5.174735475338311</v>
      </c>
    </row>
    <row r="4042" spans="1:15" x14ac:dyDescent="0.25">
      <c r="A4042">
        <v>181273841</v>
      </c>
      <c r="B4042" s="1" t="s">
        <v>23</v>
      </c>
      <c r="C4042" s="1" t="s">
        <v>3131</v>
      </c>
      <c r="D4042" s="1" t="s">
        <v>7051</v>
      </c>
      <c r="E4042" s="1" t="s">
        <v>37</v>
      </c>
      <c r="F4042" s="1" t="s">
        <v>54</v>
      </c>
      <c r="G4042" s="2">
        <v>44285</v>
      </c>
      <c r="H4042" s="3">
        <v>0.63749999999999996</v>
      </c>
      <c r="I4042">
        <v>38983312</v>
      </c>
      <c r="J4042">
        <v>1</v>
      </c>
      <c r="K4042" s="1" t="s">
        <v>5801</v>
      </c>
      <c r="L4042">
        <v>0</v>
      </c>
      <c r="M4042" s="4">
        <v>3.55</v>
      </c>
      <c r="N4042" s="5">
        <v>7739.84</v>
      </c>
      <c r="O4042" s="5">
        <f>IF(March_21[[#This Row],[WIN_OSE]]=0,('Summary Sheet'!$O$1)-('Summary Sheet'!$O$1*2%),-'Summary Sheet'!$O$1*(March_21[[#This Row],[BSP]]-1))</f>
        <v>1.96</v>
      </c>
    </row>
    <row r="4043" spans="1:15" x14ac:dyDescent="0.25">
      <c r="A4043">
        <v>181273843</v>
      </c>
      <c r="B4043" s="1" t="s">
        <v>23</v>
      </c>
      <c r="C4043" s="1" t="s">
        <v>3131</v>
      </c>
      <c r="D4043" s="1" t="s">
        <v>7051</v>
      </c>
      <c r="E4043" s="1" t="s">
        <v>32</v>
      </c>
      <c r="F4043" s="1" t="s">
        <v>54</v>
      </c>
      <c r="G4043" s="2">
        <v>44285</v>
      </c>
      <c r="H4043" s="3">
        <v>0.65138888888888891</v>
      </c>
      <c r="I4043">
        <v>37890476</v>
      </c>
      <c r="J4043">
        <v>2</v>
      </c>
      <c r="K4043" s="1" t="s">
        <v>908</v>
      </c>
      <c r="L4043">
        <v>0</v>
      </c>
      <c r="M4043" s="4">
        <v>3.7304339575308401</v>
      </c>
      <c r="N4043" s="5">
        <v>17388.8</v>
      </c>
      <c r="O4043" s="5">
        <f>IF(March_21[[#This Row],[WIN_OSE]]=0,('Summary Sheet'!$O$1)-('Summary Sheet'!$O$1*2%),-'Summary Sheet'!$O$1*(March_21[[#This Row],[BSP]]-1))</f>
        <v>1.96</v>
      </c>
    </row>
    <row r="4044" spans="1:15" x14ac:dyDescent="0.25">
      <c r="A4044">
        <v>181273845</v>
      </c>
      <c r="B4044" s="1" t="s">
        <v>23</v>
      </c>
      <c r="C4044" s="1" t="s">
        <v>3131</v>
      </c>
      <c r="D4044" s="1" t="s">
        <v>7051</v>
      </c>
      <c r="E4044" s="1" t="s">
        <v>39</v>
      </c>
      <c r="F4044" s="1" t="s">
        <v>54</v>
      </c>
      <c r="G4044" s="2">
        <v>44285</v>
      </c>
      <c r="H4044" s="3">
        <v>0.66527777777777775</v>
      </c>
      <c r="I4044">
        <v>36668124</v>
      </c>
      <c r="J4044">
        <v>4</v>
      </c>
      <c r="K4044" s="1" t="s">
        <v>4357</v>
      </c>
      <c r="L4044">
        <v>1</v>
      </c>
      <c r="M4044" s="4">
        <v>2.8821600379999999</v>
      </c>
      <c r="N4044" s="5">
        <v>18611.78</v>
      </c>
      <c r="O4044" s="5">
        <f>IF(March_21[[#This Row],[WIN_OSE]]=0,('Summary Sheet'!$O$1)-('Summary Sheet'!$O$1*2%),-'Summary Sheet'!$O$1*(March_21[[#This Row],[BSP]]-1))</f>
        <v>-3.7643200759999997</v>
      </c>
    </row>
    <row r="4045" spans="1:15" x14ac:dyDescent="0.25">
      <c r="A4045">
        <v>181273847</v>
      </c>
      <c r="B4045" s="1" t="s">
        <v>23</v>
      </c>
      <c r="C4045" s="1" t="s">
        <v>3131</v>
      </c>
      <c r="D4045" s="1" t="s">
        <v>7051</v>
      </c>
      <c r="E4045" s="1" t="s">
        <v>45</v>
      </c>
      <c r="F4045" s="1" t="s">
        <v>188</v>
      </c>
      <c r="G4045" s="2">
        <v>44285</v>
      </c>
      <c r="H4045" s="3">
        <v>0.6791666666666667</v>
      </c>
      <c r="I4045">
        <v>38907456</v>
      </c>
      <c r="J4045">
        <v>3</v>
      </c>
      <c r="K4045" s="1" t="s">
        <v>6365</v>
      </c>
      <c r="L4045">
        <v>0</v>
      </c>
      <c r="M4045" s="4">
        <v>3.4</v>
      </c>
      <c r="N4045" s="5">
        <v>10305.299999999999</v>
      </c>
      <c r="O4045" s="5">
        <f>IF(March_21[[#This Row],[WIN_OSE]]=0,('Summary Sheet'!$O$1)-('Summary Sheet'!$O$1*2%),-'Summary Sheet'!$O$1*(March_21[[#This Row],[BSP]]-1))</f>
        <v>1.96</v>
      </c>
    </row>
    <row r="4046" spans="1:15" x14ac:dyDescent="0.25">
      <c r="A4046">
        <v>181273849</v>
      </c>
      <c r="B4046" s="1" t="s">
        <v>23</v>
      </c>
      <c r="C4046" s="1" t="s">
        <v>3131</v>
      </c>
      <c r="D4046" s="1" t="s">
        <v>7051</v>
      </c>
      <c r="E4046" s="1" t="s">
        <v>20</v>
      </c>
      <c r="F4046" s="1" t="s">
        <v>54</v>
      </c>
      <c r="G4046" s="2">
        <v>44285</v>
      </c>
      <c r="H4046" s="3">
        <v>0.69305555555555554</v>
      </c>
      <c r="I4046">
        <v>38841660</v>
      </c>
      <c r="J4046">
        <v>3</v>
      </c>
      <c r="K4046" s="1" t="s">
        <v>6886</v>
      </c>
      <c r="L4046">
        <v>1</v>
      </c>
      <c r="M4046" s="4">
        <v>3.6</v>
      </c>
      <c r="N4046" s="5">
        <v>7525.44</v>
      </c>
      <c r="O4046" s="5">
        <f>IF(March_21[[#This Row],[WIN_OSE]]=0,('Summary Sheet'!$O$1)-('Summary Sheet'!$O$1*2%),-'Summary Sheet'!$O$1*(March_21[[#This Row],[BSP]]-1))</f>
        <v>-5.2</v>
      </c>
    </row>
    <row r="4047" spans="1:15" x14ac:dyDescent="0.25">
      <c r="A4047">
        <v>181273851</v>
      </c>
      <c r="B4047" s="1" t="s">
        <v>23</v>
      </c>
      <c r="C4047" s="1" t="s">
        <v>3131</v>
      </c>
      <c r="D4047" s="1" t="s">
        <v>7051</v>
      </c>
      <c r="E4047" s="1" t="s">
        <v>47</v>
      </c>
      <c r="F4047" s="1" t="s">
        <v>54</v>
      </c>
      <c r="G4047" s="2">
        <v>44285</v>
      </c>
      <c r="H4047" s="3">
        <v>0.70694444444444449</v>
      </c>
      <c r="I4047">
        <v>18770215</v>
      </c>
      <c r="J4047">
        <v>1</v>
      </c>
      <c r="K4047" s="1" t="s">
        <v>3558</v>
      </c>
      <c r="L4047">
        <v>1</v>
      </c>
      <c r="M4047" s="4">
        <v>3.6</v>
      </c>
      <c r="N4047" s="5">
        <v>8792.6200000000008</v>
      </c>
      <c r="O4047" s="5">
        <f>IF(March_21[[#This Row],[WIN_OSE]]=0,('Summary Sheet'!$O$1)-('Summary Sheet'!$O$1*2%),-'Summary Sheet'!$O$1*(March_21[[#This Row],[BSP]]-1))</f>
        <v>-5.2</v>
      </c>
    </row>
    <row r="4048" spans="1:15" x14ac:dyDescent="0.25">
      <c r="A4048">
        <v>181273853</v>
      </c>
      <c r="B4048" s="1" t="s">
        <v>23</v>
      </c>
      <c r="C4048" s="1" t="s">
        <v>3131</v>
      </c>
      <c r="D4048" s="1" t="s">
        <v>7051</v>
      </c>
      <c r="E4048" s="1" t="s">
        <v>20</v>
      </c>
      <c r="F4048" s="1" t="s">
        <v>54</v>
      </c>
      <c r="G4048" s="2">
        <v>44285</v>
      </c>
      <c r="H4048" s="3">
        <v>0.72083333333333333</v>
      </c>
      <c r="I4048">
        <v>36600868</v>
      </c>
      <c r="J4048">
        <v>5</v>
      </c>
      <c r="K4048" s="1" t="s">
        <v>3587</v>
      </c>
      <c r="L4048">
        <v>1</v>
      </c>
      <c r="M4048" s="4">
        <v>2.01880462630516</v>
      </c>
      <c r="N4048" s="5">
        <v>22929.64</v>
      </c>
      <c r="O4048" s="5">
        <f>IF(March_21[[#This Row],[WIN_OSE]]=0,('Summary Sheet'!$O$1)-('Summary Sheet'!$O$1*2%),-'Summary Sheet'!$O$1*(March_21[[#This Row],[BSP]]-1))</f>
        <v>-2.03760925261032</v>
      </c>
    </row>
    <row r="4049" spans="1:15" x14ac:dyDescent="0.25">
      <c r="A4049">
        <v>181273855</v>
      </c>
      <c r="B4049" s="1" t="s">
        <v>23</v>
      </c>
      <c r="C4049" s="1" t="s">
        <v>3131</v>
      </c>
      <c r="D4049" s="1" t="s">
        <v>7051</v>
      </c>
      <c r="E4049" s="1" t="s">
        <v>43</v>
      </c>
      <c r="F4049" s="1" t="s">
        <v>54</v>
      </c>
      <c r="G4049" s="2">
        <v>44285</v>
      </c>
      <c r="H4049" s="3">
        <v>0.73402777777777772</v>
      </c>
      <c r="I4049">
        <v>28715128</v>
      </c>
      <c r="J4049">
        <v>1</v>
      </c>
      <c r="K4049" s="1" t="s">
        <v>6038</v>
      </c>
      <c r="L4049">
        <v>1</v>
      </c>
      <c r="M4049" s="4">
        <v>2.72</v>
      </c>
      <c r="N4049" s="5">
        <v>13431.34</v>
      </c>
      <c r="O4049" s="5">
        <f>IF(March_21[[#This Row],[WIN_OSE]]=0,('Summary Sheet'!$O$1)-('Summary Sheet'!$O$1*2%),-'Summary Sheet'!$O$1*(March_21[[#This Row],[BSP]]-1))</f>
        <v>-3.4400000000000004</v>
      </c>
    </row>
    <row r="4050" spans="1:15" x14ac:dyDescent="0.25">
      <c r="A4050">
        <v>181273857</v>
      </c>
      <c r="B4050" s="1" t="s">
        <v>23</v>
      </c>
      <c r="C4050" s="1" t="s">
        <v>3131</v>
      </c>
      <c r="D4050" s="1" t="s">
        <v>7051</v>
      </c>
      <c r="E4050" s="1" t="s">
        <v>47</v>
      </c>
      <c r="F4050" s="1" t="s">
        <v>54</v>
      </c>
      <c r="G4050" s="2">
        <v>44285</v>
      </c>
      <c r="H4050" s="3">
        <v>0.74583333333333335</v>
      </c>
      <c r="I4050">
        <v>28603574</v>
      </c>
      <c r="J4050">
        <v>2</v>
      </c>
      <c r="K4050" s="1" t="s">
        <v>1145</v>
      </c>
      <c r="L4050">
        <v>1</v>
      </c>
      <c r="M4050" s="4">
        <v>3.5077800813468638</v>
      </c>
      <c r="N4050" s="5">
        <v>6294.4</v>
      </c>
      <c r="O4050" s="5">
        <f>IF(March_21[[#This Row],[WIN_OSE]]=0,('Summary Sheet'!$O$1)-('Summary Sheet'!$O$1*2%),-'Summary Sheet'!$O$1*(March_21[[#This Row],[BSP]]-1))</f>
        <v>-5.0155601626937276</v>
      </c>
    </row>
    <row r="4051" spans="1:15" x14ac:dyDescent="0.25">
      <c r="A4051">
        <v>181274138</v>
      </c>
      <c r="B4051" s="1" t="s">
        <v>23</v>
      </c>
      <c r="C4051" s="1" t="s">
        <v>167</v>
      </c>
      <c r="D4051" s="1" t="s">
        <v>7051</v>
      </c>
      <c r="E4051" s="1" t="s">
        <v>47</v>
      </c>
      <c r="F4051" s="1" t="s">
        <v>44</v>
      </c>
      <c r="G4051" s="2">
        <v>44285</v>
      </c>
      <c r="H4051" s="3">
        <v>0.58125000000000004</v>
      </c>
      <c r="I4051">
        <v>4513168</v>
      </c>
      <c r="J4051">
        <v>5</v>
      </c>
      <c r="K4051" s="1" t="s">
        <v>6350</v>
      </c>
      <c r="L4051">
        <v>1</v>
      </c>
      <c r="M4051" s="4">
        <v>3.05</v>
      </c>
      <c r="N4051" s="5">
        <v>10913.14</v>
      </c>
      <c r="O4051" s="5">
        <f>IF(March_21[[#This Row],[WIN_OSE]]=0,('Summary Sheet'!$O$1)-('Summary Sheet'!$O$1*2%),-'Summary Sheet'!$O$1*(March_21[[#This Row],[BSP]]-1))</f>
        <v>-4.0999999999999996</v>
      </c>
    </row>
    <row r="4052" spans="1:15" x14ac:dyDescent="0.25">
      <c r="A4052">
        <v>181274140</v>
      </c>
      <c r="B4052" s="1" t="s">
        <v>23</v>
      </c>
      <c r="C4052" s="1" t="s">
        <v>167</v>
      </c>
      <c r="D4052" s="1" t="s">
        <v>7051</v>
      </c>
      <c r="E4052" s="1" t="s">
        <v>24</v>
      </c>
      <c r="F4052" s="1" t="s">
        <v>44</v>
      </c>
      <c r="G4052" s="2">
        <v>44285</v>
      </c>
      <c r="H4052" s="3">
        <v>0.59166666666666667</v>
      </c>
      <c r="I4052">
        <v>3134370</v>
      </c>
      <c r="J4052">
        <v>6</v>
      </c>
      <c r="K4052" s="1" t="s">
        <v>5597</v>
      </c>
      <c r="L4052">
        <v>1</v>
      </c>
      <c r="M4052" s="4">
        <v>3.1936891214853667</v>
      </c>
      <c r="N4052" s="5">
        <v>11645.86</v>
      </c>
      <c r="O4052" s="5">
        <f>IF(March_21[[#This Row],[WIN_OSE]]=0,('Summary Sheet'!$O$1)-('Summary Sheet'!$O$1*2%),-'Summary Sheet'!$O$1*(March_21[[#This Row],[BSP]]-1))</f>
        <v>-4.3873782429707333</v>
      </c>
    </row>
    <row r="4053" spans="1:15" x14ac:dyDescent="0.25">
      <c r="A4053">
        <v>181274142</v>
      </c>
      <c r="B4053" s="1" t="s">
        <v>23</v>
      </c>
      <c r="C4053" s="1" t="s">
        <v>167</v>
      </c>
      <c r="D4053" s="1" t="s">
        <v>7051</v>
      </c>
      <c r="E4053" s="1" t="s">
        <v>39</v>
      </c>
      <c r="F4053" s="1" t="s">
        <v>44</v>
      </c>
      <c r="G4053" s="2">
        <v>44285</v>
      </c>
      <c r="H4053" s="3">
        <v>0.60555555555555551</v>
      </c>
      <c r="I4053">
        <v>35613160</v>
      </c>
      <c r="J4053">
        <v>4</v>
      </c>
      <c r="K4053" s="1" t="s">
        <v>6927</v>
      </c>
      <c r="L4053">
        <v>0</v>
      </c>
      <c r="M4053" s="4">
        <v>3.8546337477154156</v>
      </c>
      <c r="N4053" s="5">
        <v>6946.16</v>
      </c>
      <c r="O4053" s="5">
        <f>IF(March_21[[#This Row],[WIN_OSE]]=0,('Summary Sheet'!$O$1)-('Summary Sheet'!$O$1*2%),-'Summary Sheet'!$O$1*(March_21[[#This Row],[BSP]]-1))</f>
        <v>1.96</v>
      </c>
    </row>
    <row r="4054" spans="1:15" x14ac:dyDescent="0.25">
      <c r="A4054">
        <v>181274144</v>
      </c>
      <c r="B4054" s="1" t="s">
        <v>23</v>
      </c>
      <c r="C4054" s="1" t="s">
        <v>167</v>
      </c>
      <c r="D4054" s="1" t="s">
        <v>7051</v>
      </c>
      <c r="E4054" s="1" t="s">
        <v>45</v>
      </c>
      <c r="F4054" s="1" t="s">
        <v>186</v>
      </c>
      <c r="G4054" s="2">
        <v>44285</v>
      </c>
      <c r="H4054" s="3">
        <v>0.61944444444444446</v>
      </c>
      <c r="I4054">
        <v>35888902</v>
      </c>
      <c r="J4054">
        <v>5</v>
      </c>
      <c r="K4054" s="1" t="s">
        <v>1312</v>
      </c>
      <c r="L4054">
        <v>1</v>
      </c>
      <c r="M4054" s="4">
        <v>2.72</v>
      </c>
      <c r="N4054" s="5">
        <v>10825.36</v>
      </c>
      <c r="O4054" s="5">
        <f>IF(March_21[[#This Row],[WIN_OSE]]=0,('Summary Sheet'!$O$1)-('Summary Sheet'!$O$1*2%),-'Summary Sheet'!$O$1*(March_21[[#This Row],[BSP]]-1))</f>
        <v>-3.4400000000000004</v>
      </c>
    </row>
    <row r="4055" spans="1:15" x14ac:dyDescent="0.25">
      <c r="A4055">
        <v>181274146</v>
      </c>
      <c r="B4055" s="1" t="s">
        <v>23</v>
      </c>
      <c r="C4055" s="1" t="s">
        <v>167</v>
      </c>
      <c r="D4055" s="1" t="s">
        <v>7051</v>
      </c>
      <c r="E4055" s="1" t="s">
        <v>32</v>
      </c>
      <c r="F4055" s="1" t="s">
        <v>44</v>
      </c>
      <c r="G4055" s="2">
        <v>44285</v>
      </c>
      <c r="H4055" s="3">
        <v>0.63263888888888886</v>
      </c>
      <c r="I4055">
        <v>38983457</v>
      </c>
      <c r="J4055">
        <v>3</v>
      </c>
      <c r="K4055" s="1" t="s">
        <v>6970</v>
      </c>
      <c r="L4055">
        <v>0</v>
      </c>
      <c r="M4055" s="4">
        <v>3.4125988399999998</v>
      </c>
      <c r="N4055" s="5">
        <v>5515.72</v>
      </c>
      <c r="O4055" s="5">
        <f>IF(March_21[[#This Row],[WIN_OSE]]=0,('Summary Sheet'!$O$1)-('Summary Sheet'!$O$1*2%),-'Summary Sheet'!$O$1*(March_21[[#This Row],[BSP]]-1))</f>
        <v>1.96</v>
      </c>
    </row>
    <row r="4056" spans="1:15" x14ac:dyDescent="0.25">
      <c r="A4056">
        <v>181274148</v>
      </c>
      <c r="B4056" s="1" t="s">
        <v>23</v>
      </c>
      <c r="C4056" s="1" t="s">
        <v>167</v>
      </c>
      <c r="D4056" s="1" t="s">
        <v>7051</v>
      </c>
      <c r="E4056" s="1" t="s">
        <v>41</v>
      </c>
      <c r="F4056" s="1" t="s">
        <v>44</v>
      </c>
      <c r="G4056" s="2">
        <v>44285</v>
      </c>
      <c r="H4056" s="3">
        <v>0.64444444444444449</v>
      </c>
      <c r="I4056">
        <v>38863359</v>
      </c>
      <c r="J4056">
        <v>1</v>
      </c>
      <c r="K4056" s="1" t="s">
        <v>6904</v>
      </c>
      <c r="L4056">
        <v>1</v>
      </c>
      <c r="M4056" s="4">
        <v>3.3592172740000001</v>
      </c>
      <c r="N4056" s="5">
        <v>12244.68</v>
      </c>
      <c r="O4056" s="5">
        <f>IF(March_21[[#This Row],[WIN_OSE]]=0,('Summary Sheet'!$O$1)-('Summary Sheet'!$O$1*2%),-'Summary Sheet'!$O$1*(March_21[[#This Row],[BSP]]-1))</f>
        <v>-4.7184345480000003</v>
      </c>
    </row>
    <row r="4057" spans="1:15" x14ac:dyDescent="0.25">
      <c r="A4057">
        <v>181274150</v>
      </c>
      <c r="B4057" s="1" t="s">
        <v>23</v>
      </c>
      <c r="C4057" s="1" t="s">
        <v>167</v>
      </c>
      <c r="D4057" s="1" t="s">
        <v>7051</v>
      </c>
      <c r="E4057" s="1" t="s">
        <v>37</v>
      </c>
      <c r="F4057" s="1" t="s">
        <v>44</v>
      </c>
      <c r="G4057" s="2">
        <v>44285</v>
      </c>
      <c r="H4057" s="3">
        <v>0.65833333333333333</v>
      </c>
      <c r="I4057">
        <v>38748231</v>
      </c>
      <c r="J4057">
        <v>1</v>
      </c>
      <c r="K4057" s="1" t="s">
        <v>5797</v>
      </c>
      <c r="L4057">
        <v>1</v>
      </c>
      <c r="M4057" s="4">
        <v>2.8044732837023547</v>
      </c>
      <c r="N4057" s="5">
        <v>31878.959999999999</v>
      </c>
      <c r="O4057" s="5">
        <f>IF(March_21[[#This Row],[WIN_OSE]]=0,('Summary Sheet'!$O$1)-('Summary Sheet'!$O$1*2%),-'Summary Sheet'!$O$1*(March_21[[#This Row],[BSP]]-1))</f>
        <v>-3.6089465674047094</v>
      </c>
    </row>
    <row r="4058" spans="1:15" x14ac:dyDescent="0.25">
      <c r="A4058">
        <v>181274152</v>
      </c>
      <c r="B4058" s="1" t="s">
        <v>23</v>
      </c>
      <c r="C4058" s="1" t="s">
        <v>167</v>
      </c>
      <c r="D4058" s="1" t="s">
        <v>7051</v>
      </c>
      <c r="E4058" s="1" t="s">
        <v>43</v>
      </c>
      <c r="F4058" s="1" t="s">
        <v>44</v>
      </c>
      <c r="G4058" s="2">
        <v>44285</v>
      </c>
      <c r="H4058" s="3">
        <v>0.67222222222222228</v>
      </c>
      <c r="I4058">
        <v>38983460</v>
      </c>
      <c r="J4058">
        <v>1</v>
      </c>
      <c r="K4058" s="1" t="s">
        <v>6625</v>
      </c>
      <c r="L4058">
        <v>0</v>
      </c>
      <c r="M4058" s="4">
        <v>3.5</v>
      </c>
      <c r="N4058" s="5">
        <v>7057.88</v>
      </c>
      <c r="O4058" s="5">
        <f>IF(March_21[[#This Row],[WIN_OSE]]=0,('Summary Sheet'!$O$1)-('Summary Sheet'!$O$1*2%),-'Summary Sheet'!$O$1*(March_21[[#This Row],[BSP]]-1))</f>
        <v>1.96</v>
      </c>
    </row>
    <row r="4059" spans="1:15" x14ac:dyDescent="0.25">
      <c r="A4059">
        <v>181274154</v>
      </c>
      <c r="B4059" s="1" t="s">
        <v>23</v>
      </c>
      <c r="C4059" s="1" t="s">
        <v>167</v>
      </c>
      <c r="D4059" s="1" t="s">
        <v>7051</v>
      </c>
      <c r="E4059" s="1" t="s">
        <v>65</v>
      </c>
      <c r="F4059" s="1" t="s">
        <v>44</v>
      </c>
      <c r="G4059" s="2">
        <v>44285</v>
      </c>
      <c r="H4059" s="3">
        <v>0.68611111111111112</v>
      </c>
      <c r="I4059">
        <v>38144801</v>
      </c>
      <c r="J4059">
        <v>4</v>
      </c>
      <c r="K4059" s="1" t="s">
        <v>1107</v>
      </c>
      <c r="L4059">
        <v>0</v>
      </c>
      <c r="M4059" s="4">
        <v>4.0435864963936172</v>
      </c>
      <c r="N4059" s="5">
        <v>5843.06</v>
      </c>
      <c r="O4059" s="5">
        <f>IF(March_21[[#This Row],[WIN_OSE]]=0,('Summary Sheet'!$O$1)-('Summary Sheet'!$O$1*2%),-'Summary Sheet'!$O$1*(March_21[[#This Row],[BSP]]-1))</f>
        <v>1.96</v>
      </c>
    </row>
    <row r="4060" spans="1:15" x14ac:dyDescent="0.25">
      <c r="A4060">
        <v>181274156</v>
      </c>
      <c r="B4060" s="1" t="s">
        <v>23</v>
      </c>
      <c r="C4060" s="1" t="s">
        <v>167</v>
      </c>
      <c r="D4060" s="1" t="s">
        <v>7051</v>
      </c>
      <c r="E4060" s="1" t="s">
        <v>27</v>
      </c>
      <c r="F4060" s="1" t="s">
        <v>186</v>
      </c>
      <c r="G4060" s="2">
        <v>44285</v>
      </c>
      <c r="H4060" s="3">
        <v>0.7</v>
      </c>
      <c r="I4060">
        <v>27285110</v>
      </c>
      <c r="J4060">
        <v>6</v>
      </c>
      <c r="K4060" s="1" t="s">
        <v>6351</v>
      </c>
      <c r="L4060">
        <v>0</v>
      </c>
      <c r="M4060" s="4">
        <v>2.7324615510000001</v>
      </c>
      <c r="N4060" s="5">
        <v>11722.14</v>
      </c>
      <c r="O4060" s="5">
        <f>IF(March_21[[#This Row],[WIN_OSE]]=0,('Summary Sheet'!$O$1)-('Summary Sheet'!$O$1*2%),-'Summary Sheet'!$O$1*(March_21[[#This Row],[BSP]]-1))</f>
        <v>1.96</v>
      </c>
    </row>
    <row r="4061" spans="1:15" x14ac:dyDescent="0.25">
      <c r="A4061">
        <v>181274158</v>
      </c>
      <c r="B4061" s="1" t="s">
        <v>23</v>
      </c>
      <c r="C4061" s="1" t="s">
        <v>167</v>
      </c>
      <c r="D4061" s="1" t="s">
        <v>7051</v>
      </c>
      <c r="E4061" s="1" t="s">
        <v>30</v>
      </c>
      <c r="F4061" s="1" t="s">
        <v>44</v>
      </c>
      <c r="G4061" s="2">
        <v>44285</v>
      </c>
      <c r="H4061" s="3">
        <v>0.71388888888888891</v>
      </c>
      <c r="I4061">
        <v>35839524</v>
      </c>
      <c r="J4061">
        <v>5</v>
      </c>
      <c r="K4061" s="1" t="s">
        <v>706</v>
      </c>
      <c r="L4061">
        <v>0</v>
      </c>
      <c r="M4061" s="4">
        <v>3.5033669612639642</v>
      </c>
      <c r="N4061" s="5">
        <v>9711.2800000000007</v>
      </c>
      <c r="O4061" s="5">
        <f>IF(March_21[[#This Row],[WIN_OSE]]=0,('Summary Sheet'!$O$1)-('Summary Sheet'!$O$1*2%),-'Summary Sheet'!$O$1*(March_21[[#This Row],[BSP]]-1))</f>
        <v>1.96</v>
      </c>
    </row>
    <row r="4062" spans="1:15" x14ac:dyDescent="0.25">
      <c r="A4062">
        <v>181274160</v>
      </c>
      <c r="B4062" s="1" t="s">
        <v>23</v>
      </c>
      <c r="C4062" s="1" t="s">
        <v>167</v>
      </c>
      <c r="D4062" s="1" t="s">
        <v>7051</v>
      </c>
      <c r="E4062" s="1" t="s">
        <v>20</v>
      </c>
      <c r="F4062" s="1" t="s">
        <v>44</v>
      </c>
      <c r="G4062" s="2">
        <v>44285</v>
      </c>
      <c r="H4062" s="3">
        <v>0.72777777777777775</v>
      </c>
      <c r="I4062">
        <v>36908883</v>
      </c>
      <c r="J4062">
        <v>1</v>
      </c>
      <c r="K4062" s="1" t="s">
        <v>4558</v>
      </c>
      <c r="L4062">
        <v>0</v>
      </c>
      <c r="M4062" s="4">
        <v>1.9600798356316131</v>
      </c>
      <c r="N4062" s="5">
        <v>24703.48</v>
      </c>
      <c r="O4062" s="5">
        <f>IF(March_21[[#This Row],[WIN_OSE]]=0,('Summary Sheet'!$O$1)-('Summary Sheet'!$O$1*2%),-'Summary Sheet'!$O$1*(March_21[[#This Row],[BSP]]-1))</f>
        <v>1.96</v>
      </c>
    </row>
    <row r="4063" spans="1:15" x14ac:dyDescent="0.25">
      <c r="A4063">
        <v>181274162</v>
      </c>
      <c r="B4063" s="1" t="s">
        <v>23</v>
      </c>
      <c r="C4063" s="1" t="s">
        <v>167</v>
      </c>
      <c r="D4063" s="1" t="s">
        <v>7051</v>
      </c>
      <c r="E4063" s="1" t="s">
        <v>43</v>
      </c>
      <c r="F4063" s="1" t="s">
        <v>44</v>
      </c>
      <c r="G4063" s="2">
        <v>44285</v>
      </c>
      <c r="H4063" s="3">
        <v>0.73888888888888893</v>
      </c>
      <c r="I4063">
        <v>35142521</v>
      </c>
      <c r="J4063">
        <v>2</v>
      </c>
      <c r="K4063" s="1" t="s">
        <v>6736</v>
      </c>
      <c r="L4063">
        <v>0</v>
      </c>
      <c r="M4063" s="4">
        <v>4.1354315098474039</v>
      </c>
      <c r="N4063" s="5">
        <v>6917.9</v>
      </c>
      <c r="O4063" s="5">
        <f>IF(March_21[[#This Row],[WIN_OSE]]=0,('Summary Sheet'!$O$1)-('Summary Sheet'!$O$1*2%),-'Summary Sheet'!$O$1*(March_21[[#This Row],[BSP]]-1))</f>
        <v>1.96</v>
      </c>
    </row>
    <row r="4064" spans="1:15" x14ac:dyDescent="0.25">
      <c r="A4064">
        <v>181274164</v>
      </c>
      <c r="B4064" s="1" t="s">
        <v>23</v>
      </c>
      <c r="C4064" s="1" t="s">
        <v>167</v>
      </c>
      <c r="D4064" s="1" t="s">
        <v>7051</v>
      </c>
      <c r="E4064" s="1" t="s">
        <v>47</v>
      </c>
      <c r="F4064" s="1" t="s">
        <v>44</v>
      </c>
      <c r="G4064" s="2">
        <v>44285</v>
      </c>
      <c r="H4064" s="3">
        <v>0.75138888888888888</v>
      </c>
      <c r="I4064">
        <v>36845132</v>
      </c>
      <c r="J4064">
        <v>5</v>
      </c>
      <c r="K4064" s="1" t="s">
        <v>3750</v>
      </c>
      <c r="L4064">
        <v>0</v>
      </c>
      <c r="M4064" s="4">
        <v>3.8426454630000002</v>
      </c>
      <c r="N4064" s="5">
        <v>10438.16</v>
      </c>
      <c r="O4064" s="5">
        <f>IF(March_21[[#This Row],[WIN_OSE]]=0,('Summary Sheet'!$O$1)-('Summary Sheet'!$O$1*2%),-'Summary Sheet'!$O$1*(March_21[[#This Row],[BSP]]-1))</f>
        <v>1.96</v>
      </c>
    </row>
    <row r="4065" spans="1:15" x14ac:dyDescent="0.25">
      <c r="A4065">
        <v>181274635</v>
      </c>
      <c r="B4065" s="1" t="s">
        <v>1277</v>
      </c>
      <c r="C4065" s="1" t="s">
        <v>3136</v>
      </c>
      <c r="D4065" s="1" t="s">
        <v>7051</v>
      </c>
      <c r="E4065" s="1" t="s">
        <v>39</v>
      </c>
      <c r="F4065" s="1" t="s">
        <v>44</v>
      </c>
      <c r="G4065" s="2">
        <v>44285</v>
      </c>
      <c r="H4065" s="3">
        <v>0.7631944444444444</v>
      </c>
      <c r="I4065">
        <v>35985878</v>
      </c>
      <c r="J4065">
        <v>6</v>
      </c>
      <c r="K4065" s="1" t="s">
        <v>6899</v>
      </c>
      <c r="L4065">
        <v>1</v>
      </c>
      <c r="M4065" s="4">
        <v>2.68</v>
      </c>
      <c r="N4065" s="5">
        <v>13162</v>
      </c>
      <c r="O4065" s="5">
        <f>IF(March_21[[#This Row],[WIN_OSE]]=0,('Summary Sheet'!$O$1)-('Summary Sheet'!$O$1*2%),-'Summary Sheet'!$O$1*(March_21[[#This Row],[BSP]]-1))</f>
        <v>-3.3600000000000003</v>
      </c>
    </row>
    <row r="4066" spans="1:15" x14ac:dyDescent="0.25">
      <c r="A4066">
        <v>181274637</v>
      </c>
      <c r="B4066" s="1" t="s">
        <v>1277</v>
      </c>
      <c r="C4066" s="1" t="s">
        <v>3136</v>
      </c>
      <c r="D4066" s="1" t="s">
        <v>7051</v>
      </c>
      <c r="E4066" s="1" t="s">
        <v>41</v>
      </c>
      <c r="F4066" s="1" t="s">
        <v>44</v>
      </c>
      <c r="G4066" s="2">
        <v>44285</v>
      </c>
      <c r="H4066" s="3">
        <v>0.77500000000000002</v>
      </c>
      <c r="I4066">
        <v>26916571</v>
      </c>
      <c r="J4066">
        <v>1</v>
      </c>
      <c r="K4066" s="1" t="s">
        <v>6334</v>
      </c>
      <c r="L4066">
        <v>0</v>
      </c>
      <c r="M4066" s="4">
        <v>3.15</v>
      </c>
      <c r="N4066" s="5">
        <v>9350.32</v>
      </c>
      <c r="O4066" s="5">
        <f>IF(March_21[[#This Row],[WIN_OSE]]=0,('Summary Sheet'!$O$1)-('Summary Sheet'!$O$1*2%),-'Summary Sheet'!$O$1*(March_21[[#This Row],[BSP]]-1))</f>
        <v>1.96</v>
      </c>
    </row>
    <row r="4067" spans="1:15" x14ac:dyDescent="0.25">
      <c r="A4067">
        <v>181274639</v>
      </c>
      <c r="B4067" s="1" t="s">
        <v>1277</v>
      </c>
      <c r="C4067" s="1" t="s">
        <v>3136</v>
      </c>
      <c r="D4067" s="1" t="s">
        <v>7051</v>
      </c>
      <c r="E4067" s="1" t="s">
        <v>24</v>
      </c>
      <c r="F4067" s="1" t="s">
        <v>44</v>
      </c>
      <c r="G4067" s="2">
        <v>44285</v>
      </c>
      <c r="H4067" s="3">
        <v>0.78541666666666665</v>
      </c>
      <c r="I4067">
        <v>38833516</v>
      </c>
      <c r="J4067">
        <v>4</v>
      </c>
      <c r="K4067" s="1" t="s">
        <v>5366</v>
      </c>
      <c r="L4067">
        <v>0</v>
      </c>
      <c r="M4067" s="4">
        <v>2.7405441430000002</v>
      </c>
      <c r="N4067" s="5">
        <v>12464.48</v>
      </c>
      <c r="O4067" s="5">
        <f>IF(March_21[[#This Row],[WIN_OSE]]=0,('Summary Sheet'!$O$1)-('Summary Sheet'!$O$1*2%),-'Summary Sheet'!$O$1*(March_21[[#This Row],[BSP]]-1))</f>
        <v>1.96</v>
      </c>
    </row>
    <row r="4068" spans="1:15" x14ac:dyDescent="0.25">
      <c r="A4068">
        <v>181274641</v>
      </c>
      <c r="B4068" s="1" t="s">
        <v>1277</v>
      </c>
      <c r="C4068" s="1" t="s">
        <v>3136</v>
      </c>
      <c r="D4068" s="1" t="s">
        <v>7051</v>
      </c>
      <c r="E4068" s="1" t="s">
        <v>41</v>
      </c>
      <c r="F4068" s="1" t="s">
        <v>44</v>
      </c>
      <c r="G4068" s="2">
        <v>44285</v>
      </c>
      <c r="H4068" s="3">
        <v>0.79791666666666672</v>
      </c>
      <c r="I4068">
        <v>38983554</v>
      </c>
      <c r="J4068">
        <v>3</v>
      </c>
      <c r="K4068" s="1" t="s">
        <v>5081</v>
      </c>
      <c r="L4068">
        <v>1</v>
      </c>
      <c r="M4068" s="4">
        <v>2.0401077434076975</v>
      </c>
      <c r="N4068" s="5">
        <v>35691.64</v>
      </c>
      <c r="O4068" s="5">
        <f>IF(March_21[[#This Row],[WIN_OSE]]=0,('Summary Sheet'!$O$1)-('Summary Sheet'!$O$1*2%),-'Summary Sheet'!$O$1*(March_21[[#This Row],[BSP]]-1))</f>
        <v>-2.080215486815395</v>
      </c>
    </row>
    <row r="4069" spans="1:15" x14ac:dyDescent="0.25">
      <c r="A4069">
        <v>181274643</v>
      </c>
      <c r="B4069" s="1" t="s">
        <v>1277</v>
      </c>
      <c r="C4069" s="1" t="s">
        <v>3136</v>
      </c>
      <c r="D4069" s="1" t="s">
        <v>7051</v>
      </c>
      <c r="E4069" s="1" t="s">
        <v>30</v>
      </c>
      <c r="F4069" s="1" t="s">
        <v>44</v>
      </c>
      <c r="G4069" s="2">
        <v>44285</v>
      </c>
      <c r="H4069" s="3">
        <v>0.80972222222222223</v>
      </c>
      <c r="I4069">
        <v>38983557</v>
      </c>
      <c r="J4069">
        <v>6</v>
      </c>
      <c r="K4069" s="1" t="s">
        <v>5368</v>
      </c>
      <c r="L4069">
        <v>0</v>
      </c>
      <c r="M4069" s="4">
        <v>1.5418528463394705</v>
      </c>
      <c r="N4069" s="5">
        <v>52285.760000000002</v>
      </c>
      <c r="O4069" s="5">
        <f>IF(March_21[[#This Row],[WIN_OSE]]=0,('Summary Sheet'!$O$1)-('Summary Sheet'!$O$1*2%),-'Summary Sheet'!$O$1*(March_21[[#This Row],[BSP]]-1))</f>
        <v>1.96</v>
      </c>
    </row>
    <row r="4070" spans="1:15" x14ac:dyDescent="0.25">
      <c r="A4070">
        <v>181274645</v>
      </c>
      <c r="B4070" s="1" t="s">
        <v>1277</v>
      </c>
      <c r="C4070" s="1" t="s">
        <v>3136</v>
      </c>
      <c r="D4070" s="1" t="s">
        <v>7051</v>
      </c>
      <c r="E4070" s="1" t="s">
        <v>24</v>
      </c>
      <c r="F4070" s="1" t="s">
        <v>44</v>
      </c>
      <c r="G4070" s="2">
        <v>44285</v>
      </c>
      <c r="H4070" s="3">
        <v>0.82013888888888886</v>
      </c>
      <c r="I4070">
        <v>36600988</v>
      </c>
      <c r="J4070">
        <v>5</v>
      </c>
      <c r="K4070" s="1" t="s">
        <v>3664</v>
      </c>
      <c r="L4070">
        <v>0</v>
      </c>
      <c r="M4070" s="4">
        <v>3.167270398464388</v>
      </c>
      <c r="N4070" s="5">
        <v>22715.18</v>
      </c>
      <c r="O4070" s="5">
        <f>IF(March_21[[#This Row],[WIN_OSE]]=0,('Summary Sheet'!$O$1)-('Summary Sheet'!$O$1*2%),-'Summary Sheet'!$O$1*(March_21[[#This Row],[BSP]]-1))</f>
        <v>1.96</v>
      </c>
    </row>
    <row r="4071" spans="1:15" x14ac:dyDescent="0.25">
      <c r="A4071">
        <v>181274647</v>
      </c>
      <c r="B4071" s="1" t="s">
        <v>1277</v>
      </c>
      <c r="C4071" s="1" t="s">
        <v>3136</v>
      </c>
      <c r="D4071" s="1" t="s">
        <v>7051</v>
      </c>
      <c r="E4071" s="1" t="s">
        <v>39</v>
      </c>
      <c r="F4071" s="1" t="s">
        <v>44</v>
      </c>
      <c r="G4071" s="2">
        <v>44285</v>
      </c>
      <c r="H4071" s="3">
        <v>0.83194444444444449</v>
      </c>
      <c r="I4071">
        <v>38833512</v>
      </c>
      <c r="J4071">
        <v>6</v>
      </c>
      <c r="K4071" s="1" t="s">
        <v>6876</v>
      </c>
      <c r="L4071">
        <v>0</v>
      </c>
      <c r="M4071" s="4">
        <v>2.7672903245885392</v>
      </c>
      <c r="N4071" s="5">
        <v>19804.84</v>
      </c>
      <c r="O4071" s="5">
        <f>IF(March_21[[#This Row],[WIN_OSE]]=0,('Summary Sheet'!$O$1)-('Summary Sheet'!$O$1*2%),-'Summary Sheet'!$O$1*(March_21[[#This Row],[BSP]]-1))</f>
        <v>1.96</v>
      </c>
    </row>
    <row r="4072" spans="1:15" x14ac:dyDescent="0.25">
      <c r="A4072">
        <v>181274649</v>
      </c>
      <c r="B4072" s="1" t="s">
        <v>1277</v>
      </c>
      <c r="C4072" s="1" t="s">
        <v>3136</v>
      </c>
      <c r="D4072" s="1" t="s">
        <v>7051</v>
      </c>
      <c r="E4072" s="1" t="s">
        <v>27</v>
      </c>
      <c r="F4072" s="1" t="s">
        <v>305</v>
      </c>
      <c r="G4072" s="2">
        <v>44285</v>
      </c>
      <c r="H4072" s="3">
        <v>0.84166666666666667</v>
      </c>
      <c r="I4072">
        <v>37134477</v>
      </c>
      <c r="J4072">
        <v>5</v>
      </c>
      <c r="K4072" s="1" t="s">
        <v>6635</v>
      </c>
      <c r="L4072">
        <v>1</v>
      </c>
      <c r="M4072" s="4">
        <v>2.68</v>
      </c>
      <c r="N4072" s="5">
        <v>21100.26</v>
      </c>
      <c r="O4072" s="5">
        <f>IF(March_21[[#This Row],[WIN_OSE]]=0,('Summary Sheet'!$O$1)-('Summary Sheet'!$O$1*2%),-'Summary Sheet'!$O$1*(March_21[[#This Row],[BSP]]-1))</f>
        <v>-3.3600000000000003</v>
      </c>
    </row>
    <row r="4073" spans="1:15" x14ac:dyDescent="0.25">
      <c r="A4073">
        <v>181274651</v>
      </c>
      <c r="B4073" s="1" t="s">
        <v>1277</v>
      </c>
      <c r="C4073" s="1" t="s">
        <v>3136</v>
      </c>
      <c r="D4073" s="1" t="s">
        <v>7051</v>
      </c>
      <c r="E4073" s="1" t="s">
        <v>39</v>
      </c>
      <c r="F4073" s="1" t="s">
        <v>44</v>
      </c>
      <c r="G4073" s="2">
        <v>44285</v>
      </c>
      <c r="H4073" s="3">
        <v>0.8520833333333333</v>
      </c>
      <c r="I4073">
        <v>38537910</v>
      </c>
      <c r="J4073">
        <v>1</v>
      </c>
      <c r="K4073" s="1" t="s">
        <v>5382</v>
      </c>
      <c r="L4073">
        <v>0</v>
      </c>
      <c r="M4073" s="4">
        <v>2.4914444133319864</v>
      </c>
      <c r="N4073" s="5">
        <v>26624.720000000001</v>
      </c>
      <c r="O4073" s="5">
        <f>IF(March_21[[#This Row],[WIN_OSE]]=0,('Summary Sheet'!$O$1)-('Summary Sheet'!$O$1*2%),-'Summary Sheet'!$O$1*(March_21[[#This Row],[BSP]]-1))</f>
        <v>1.96</v>
      </c>
    </row>
    <row r="4074" spans="1:15" x14ac:dyDescent="0.25">
      <c r="A4074">
        <v>181274653</v>
      </c>
      <c r="B4074" s="1" t="s">
        <v>1277</v>
      </c>
      <c r="C4074" s="1" t="s">
        <v>3136</v>
      </c>
      <c r="D4074" s="1" t="s">
        <v>7051</v>
      </c>
      <c r="E4074" s="1" t="s">
        <v>24</v>
      </c>
      <c r="F4074" s="1" t="s">
        <v>44</v>
      </c>
      <c r="G4074" s="2">
        <v>44285</v>
      </c>
      <c r="H4074" s="3">
        <v>0.86527777777777781</v>
      </c>
      <c r="I4074">
        <v>36380545</v>
      </c>
      <c r="J4074">
        <v>3</v>
      </c>
      <c r="K4074" s="1" t="s">
        <v>5659</v>
      </c>
      <c r="L4074">
        <v>0</v>
      </c>
      <c r="M4074" s="4">
        <v>3.5445177839999999</v>
      </c>
      <c r="N4074" s="5">
        <v>10514.98</v>
      </c>
      <c r="O4074" s="5">
        <f>IF(March_21[[#This Row],[WIN_OSE]]=0,('Summary Sheet'!$O$1)-('Summary Sheet'!$O$1*2%),-'Summary Sheet'!$O$1*(March_21[[#This Row],[BSP]]-1))</f>
        <v>1.96</v>
      </c>
    </row>
    <row r="4075" spans="1:15" x14ac:dyDescent="0.25">
      <c r="A4075">
        <v>181274655</v>
      </c>
      <c r="B4075" s="1" t="s">
        <v>1277</v>
      </c>
      <c r="C4075" s="1" t="s">
        <v>3136</v>
      </c>
      <c r="D4075" s="1" t="s">
        <v>7051</v>
      </c>
      <c r="E4075" s="1" t="s">
        <v>39</v>
      </c>
      <c r="F4075" s="1" t="s">
        <v>44</v>
      </c>
      <c r="G4075" s="2">
        <v>44285</v>
      </c>
      <c r="H4075" s="3">
        <v>0.87569444444444444</v>
      </c>
      <c r="I4075">
        <v>38372044</v>
      </c>
      <c r="J4075">
        <v>1</v>
      </c>
      <c r="K4075" s="1" t="s">
        <v>5949</v>
      </c>
      <c r="L4075">
        <v>0</v>
      </c>
      <c r="M4075" s="4">
        <v>4.055773458713082</v>
      </c>
      <c r="N4075" s="5">
        <v>17682.28</v>
      </c>
      <c r="O4075" s="5">
        <f>IF(March_21[[#This Row],[WIN_OSE]]=0,('Summary Sheet'!$O$1)-('Summary Sheet'!$O$1*2%),-'Summary Sheet'!$O$1*(March_21[[#This Row],[BSP]]-1))</f>
        <v>1.96</v>
      </c>
    </row>
    <row r="4076" spans="1:15" x14ac:dyDescent="0.25">
      <c r="A4076">
        <v>181274657</v>
      </c>
      <c r="B4076" s="1" t="s">
        <v>1277</v>
      </c>
      <c r="C4076" s="1" t="s">
        <v>3136</v>
      </c>
      <c r="D4076" s="1" t="s">
        <v>7051</v>
      </c>
      <c r="E4076" s="1" t="s">
        <v>48</v>
      </c>
      <c r="F4076" s="1" t="s">
        <v>367</v>
      </c>
      <c r="G4076" s="2">
        <v>44285</v>
      </c>
      <c r="H4076" s="3">
        <v>0.88611111111111107</v>
      </c>
      <c r="I4076">
        <v>35338339</v>
      </c>
      <c r="J4076">
        <v>3</v>
      </c>
      <c r="K4076" s="1" t="s">
        <v>4947</v>
      </c>
      <c r="L4076">
        <v>0</v>
      </c>
      <c r="M4076" s="4">
        <v>2.6522138724385877</v>
      </c>
      <c r="N4076" s="5">
        <v>27969.040000000001</v>
      </c>
      <c r="O4076" s="5">
        <f>IF(March_21[[#This Row],[WIN_OSE]]=0,('Summary Sheet'!$O$1)-('Summary Sheet'!$O$1*2%),-'Summary Sheet'!$O$1*(March_21[[#This Row],[BSP]]-1))</f>
        <v>1.96</v>
      </c>
    </row>
    <row r="4077" spans="1:15" x14ac:dyDescent="0.25">
      <c r="A4077">
        <v>181274659</v>
      </c>
      <c r="B4077" s="1" t="s">
        <v>1277</v>
      </c>
      <c r="C4077" s="1" t="s">
        <v>3136</v>
      </c>
      <c r="D4077" s="1" t="s">
        <v>7051</v>
      </c>
      <c r="E4077" s="1" t="s">
        <v>43</v>
      </c>
      <c r="F4077" s="1" t="s">
        <v>44</v>
      </c>
      <c r="G4077" s="2">
        <v>44285</v>
      </c>
      <c r="H4077" s="3">
        <v>0.89652777777777781</v>
      </c>
      <c r="I4077">
        <v>26079156</v>
      </c>
      <c r="J4077">
        <v>2</v>
      </c>
      <c r="K4077" s="1" t="s">
        <v>6750</v>
      </c>
      <c r="L4077">
        <v>0</v>
      </c>
      <c r="M4077" s="4">
        <v>3.7302608805416271</v>
      </c>
      <c r="N4077" s="5">
        <v>10240.36</v>
      </c>
      <c r="O4077" s="5">
        <f>IF(March_21[[#This Row],[WIN_OSE]]=0,('Summary Sheet'!$O$1)-('Summary Sheet'!$O$1*2%),-'Summary Sheet'!$O$1*(March_21[[#This Row],[BSP]]-1))</f>
        <v>1.96</v>
      </c>
    </row>
    <row r="4078" spans="1:15" x14ac:dyDescent="0.25">
      <c r="A4078">
        <v>181274661</v>
      </c>
      <c r="B4078" s="1" t="s">
        <v>1277</v>
      </c>
      <c r="C4078" s="1" t="s">
        <v>3136</v>
      </c>
      <c r="D4078" s="1" t="s">
        <v>7051</v>
      </c>
      <c r="E4078" s="1" t="s">
        <v>32</v>
      </c>
      <c r="F4078" s="1" t="s">
        <v>44</v>
      </c>
      <c r="G4078" s="2">
        <v>44285</v>
      </c>
      <c r="H4078" s="3">
        <v>0.90625</v>
      </c>
      <c r="I4078">
        <v>36775190</v>
      </c>
      <c r="J4078">
        <v>3</v>
      </c>
      <c r="K4078" s="1" t="s">
        <v>3518</v>
      </c>
      <c r="L4078">
        <v>0</v>
      </c>
      <c r="M4078" s="4">
        <v>2.6636820847843063</v>
      </c>
      <c r="N4078" s="5">
        <v>21514.880000000001</v>
      </c>
      <c r="O4078" s="5">
        <f>IF(March_21[[#This Row],[WIN_OSE]]=0,('Summary Sheet'!$O$1)-('Summary Sheet'!$O$1*2%),-'Summary Sheet'!$O$1*(March_21[[#This Row],[BSP]]-1))</f>
        <v>1.96</v>
      </c>
    </row>
    <row r="4079" spans="1:15" x14ac:dyDescent="0.25">
      <c r="A4079">
        <v>181274686</v>
      </c>
      <c r="B4079" s="1" t="s">
        <v>16</v>
      </c>
      <c r="C4079" s="1" t="s">
        <v>3138</v>
      </c>
      <c r="D4079" s="1" t="s">
        <v>7051</v>
      </c>
      <c r="E4079" s="1" t="s">
        <v>17</v>
      </c>
      <c r="F4079" s="1" t="s">
        <v>58</v>
      </c>
      <c r="G4079" s="2">
        <v>44285</v>
      </c>
      <c r="H4079" s="3">
        <v>0.75624999999999998</v>
      </c>
      <c r="I4079">
        <v>26241547</v>
      </c>
      <c r="J4079">
        <v>4</v>
      </c>
      <c r="K4079" s="1" t="s">
        <v>5295</v>
      </c>
      <c r="L4079">
        <v>1</v>
      </c>
      <c r="M4079" s="4">
        <v>1.6850976950000001</v>
      </c>
      <c r="N4079" s="5">
        <v>24379.200000000001</v>
      </c>
      <c r="O4079" s="5">
        <f>IF(March_21[[#This Row],[WIN_OSE]]=0,('Summary Sheet'!$O$1)-('Summary Sheet'!$O$1*2%),-'Summary Sheet'!$O$1*(March_21[[#This Row],[BSP]]-1))</f>
        <v>-1.3701953900000001</v>
      </c>
    </row>
    <row r="4080" spans="1:15" x14ac:dyDescent="0.25">
      <c r="A4080">
        <v>181274688</v>
      </c>
      <c r="B4080" s="1" t="s">
        <v>16</v>
      </c>
      <c r="C4080" s="1" t="s">
        <v>3138</v>
      </c>
      <c r="D4080" s="1" t="s">
        <v>7051</v>
      </c>
      <c r="E4080" s="1" t="s">
        <v>17</v>
      </c>
      <c r="F4080" s="1" t="s">
        <v>58</v>
      </c>
      <c r="G4080" s="2">
        <v>44285</v>
      </c>
      <c r="H4080" s="3">
        <v>0.76944444444444449</v>
      </c>
      <c r="I4080">
        <v>36787672</v>
      </c>
      <c r="J4080">
        <v>1</v>
      </c>
      <c r="K4080" s="1" t="s">
        <v>1394</v>
      </c>
      <c r="L4080">
        <v>1</v>
      </c>
      <c r="M4080" s="4">
        <v>2.0117881034572189</v>
      </c>
      <c r="N4080" s="5">
        <v>29189.26</v>
      </c>
      <c r="O4080" s="5">
        <f>IF(March_21[[#This Row],[WIN_OSE]]=0,('Summary Sheet'!$O$1)-('Summary Sheet'!$O$1*2%),-'Summary Sheet'!$O$1*(March_21[[#This Row],[BSP]]-1))</f>
        <v>-2.0235762069144378</v>
      </c>
    </row>
    <row r="4081" spans="1:15" x14ac:dyDescent="0.25">
      <c r="A4081">
        <v>181274690</v>
      </c>
      <c r="B4081" s="1" t="s">
        <v>16</v>
      </c>
      <c r="C4081" s="1" t="s">
        <v>3138</v>
      </c>
      <c r="D4081" s="1" t="s">
        <v>7051</v>
      </c>
      <c r="E4081" s="1" t="s">
        <v>17</v>
      </c>
      <c r="F4081" s="1" t="s">
        <v>58</v>
      </c>
      <c r="G4081" s="2">
        <v>44285</v>
      </c>
      <c r="H4081" s="3">
        <v>0.77986111111111112</v>
      </c>
      <c r="I4081">
        <v>12144661</v>
      </c>
      <c r="J4081">
        <v>4</v>
      </c>
      <c r="K4081" s="1" t="s">
        <v>4929</v>
      </c>
      <c r="L4081">
        <v>0</v>
      </c>
      <c r="M4081" s="4">
        <v>2.202812505173811</v>
      </c>
      <c r="N4081" s="5">
        <v>19211.099999999999</v>
      </c>
      <c r="O4081" s="5">
        <f>IF(March_21[[#This Row],[WIN_OSE]]=0,('Summary Sheet'!$O$1)-('Summary Sheet'!$O$1*2%),-'Summary Sheet'!$O$1*(March_21[[#This Row],[BSP]]-1))</f>
        <v>1.96</v>
      </c>
    </row>
    <row r="4082" spans="1:15" x14ac:dyDescent="0.25">
      <c r="A4082">
        <v>181274692</v>
      </c>
      <c r="B4082" s="1" t="s">
        <v>16</v>
      </c>
      <c r="C4082" s="1" t="s">
        <v>3138</v>
      </c>
      <c r="D4082" s="1" t="s">
        <v>7051</v>
      </c>
      <c r="E4082" s="1" t="s">
        <v>17</v>
      </c>
      <c r="F4082" s="1" t="s">
        <v>58</v>
      </c>
      <c r="G4082" s="2">
        <v>44285</v>
      </c>
      <c r="H4082" s="3">
        <v>0.79027777777777775</v>
      </c>
      <c r="I4082">
        <v>36439441</v>
      </c>
      <c r="J4082">
        <v>6</v>
      </c>
      <c r="K4082" s="1" t="s">
        <v>6500</v>
      </c>
      <c r="L4082">
        <v>1</v>
      </c>
      <c r="M4082" s="4">
        <v>3.1296179934163231</v>
      </c>
      <c r="N4082" s="5">
        <v>14204.98</v>
      </c>
      <c r="O4082" s="5">
        <f>IF(March_21[[#This Row],[WIN_OSE]]=0,('Summary Sheet'!$O$1)-('Summary Sheet'!$O$1*2%),-'Summary Sheet'!$O$1*(March_21[[#This Row],[BSP]]-1))</f>
        <v>-4.2592359868326461</v>
      </c>
    </row>
    <row r="4083" spans="1:15" x14ac:dyDescent="0.25">
      <c r="A4083">
        <v>181274694</v>
      </c>
      <c r="B4083" s="1" t="s">
        <v>16</v>
      </c>
      <c r="C4083" s="1" t="s">
        <v>3138</v>
      </c>
      <c r="D4083" s="1" t="s">
        <v>7051</v>
      </c>
      <c r="E4083" s="1" t="s">
        <v>17</v>
      </c>
      <c r="F4083" s="1" t="s">
        <v>58</v>
      </c>
      <c r="G4083" s="2">
        <v>44285</v>
      </c>
      <c r="H4083" s="3">
        <v>0.8041666666666667</v>
      </c>
      <c r="I4083">
        <v>35732793</v>
      </c>
      <c r="J4083">
        <v>5</v>
      </c>
      <c r="K4083" s="1" t="s">
        <v>6226</v>
      </c>
      <c r="L4083">
        <v>1</v>
      </c>
      <c r="M4083" s="4">
        <v>3.4367440416372839</v>
      </c>
      <c r="N4083" s="5">
        <v>7914.18</v>
      </c>
      <c r="O4083" s="5">
        <f>IF(March_21[[#This Row],[WIN_OSE]]=0,('Summary Sheet'!$O$1)-('Summary Sheet'!$O$1*2%),-'Summary Sheet'!$O$1*(March_21[[#This Row],[BSP]]-1))</f>
        <v>-4.8734880832745677</v>
      </c>
    </row>
    <row r="4084" spans="1:15" x14ac:dyDescent="0.25">
      <c r="A4084">
        <v>181274696</v>
      </c>
      <c r="B4084" s="1" t="s">
        <v>16</v>
      </c>
      <c r="C4084" s="1" t="s">
        <v>3138</v>
      </c>
      <c r="D4084" s="1" t="s">
        <v>7051</v>
      </c>
      <c r="E4084" s="1" t="s">
        <v>17</v>
      </c>
      <c r="F4084" s="1" t="s">
        <v>58</v>
      </c>
      <c r="G4084" s="2">
        <v>44285</v>
      </c>
      <c r="H4084" s="3">
        <v>0.81666666666666665</v>
      </c>
      <c r="I4084">
        <v>28096757</v>
      </c>
      <c r="J4084">
        <v>5</v>
      </c>
      <c r="K4084" s="1" t="s">
        <v>5290</v>
      </c>
      <c r="L4084">
        <v>0</v>
      </c>
      <c r="M4084" s="4">
        <v>2.1246634633920625</v>
      </c>
      <c r="N4084" s="5">
        <v>18800.16</v>
      </c>
      <c r="O4084" s="5">
        <f>IF(March_21[[#This Row],[WIN_OSE]]=0,('Summary Sheet'!$O$1)-('Summary Sheet'!$O$1*2%),-'Summary Sheet'!$O$1*(March_21[[#This Row],[BSP]]-1))</f>
        <v>1.96</v>
      </c>
    </row>
    <row r="4085" spans="1:15" x14ac:dyDescent="0.25">
      <c r="A4085">
        <v>181274698</v>
      </c>
      <c r="B4085" s="1" t="s">
        <v>16</v>
      </c>
      <c r="C4085" s="1" t="s">
        <v>3138</v>
      </c>
      <c r="D4085" s="1" t="s">
        <v>7051</v>
      </c>
      <c r="E4085" s="1" t="s">
        <v>7015</v>
      </c>
      <c r="F4085" s="1" t="s">
        <v>7016</v>
      </c>
      <c r="G4085" s="2">
        <v>44285</v>
      </c>
      <c r="H4085" s="3">
        <v>0.8305555555555556</v>
      </c>
      <c r="I4085">
        <v>27621646</v>
      </c>
      <c r="J4085">
        <v>4</v>
      </c>
      <c r="K4085" s="1" t="s">
        <v>5299</v>
      </c>
      <c r="L4085">
        <v>1</v>
      </c>
      <c r="M4085" s="4">
        <v>1.32</v>
      </c>
      <c r="N4085" s="5">
        <v>48631.4</v>
      </c>
      <c r="O4085" s="5">
        <f>IF(March_21[[#This Row],[WIN_OSE]]=0,('Summary Sheet'!$O$1)-('Summary Sheet'!$O$1*2%),-'Summary Sheet'!$O$1*(March_21[[#This Row],[BSP]]-1))</f>
        <v>-0.64000000000000012</v>
      </c>
    </row>
    <row r="4086" spans="1:15" x14ac:dyDescent="0.25">
      <c r="A4086">
        <v>181274700</v>
      </c>
      <c r="B4086" s="1" t="s">
        <v>16</v>
      </c>
      <c r="C4086" s="1" t="s">
        <v>3138</v>
      </c>
      <c r="D4086" s="1" t="s">
        <v>7051</v>
      </c>
      <c r="E4086" s="1" t="s">
        <v>289</v>
      </c>
      <c r="F4086" s="1" t="s">
        <v>5223</v>
      </c>
      <c r="G4086" s="2">
        <v>44285</v>
      </c>
      <c r="H4086" s="3">
        <v>0.84513888888888888</v>
      </c>
      <c r="I4086">
        <v>23962213</v>
      </c>
      <c r="J4086">
        <v>2</v>
      </c>
      <c r="K4086" s="1" t="s">
        <v>5642</v>
      </c>
      <c r="L4086">
        <v>0</v>
      </c>
      <c r="M4086" s="4">
        <v>2.5464907765967104</v>
      </c>
      <c r="N4086" s="5">
        <v>33635.56</v>
      </c>
      <c r="O4086" s="5">
        <f>IF(March_21[[#This Row],[WIN_OSE]]=0,('Summary Sheet'!$O$1)-('Summary Sheet'!$O$1*2%),-'Summary Sheet'!$O$1*(March_21[[#This Row],[BSP]]-1))</f>
        <v>1.96</v>
      </c>
    </row>
    <row r="4087" spans="1:15" x14ac:dyDescent="0.25">
      <c r="A4087">
        <v>181274702</v>
      </c>
      <c r="B4087" s="1" t="s">
        <v>16</v>
      </c>
      <c r="C4087" s="1" t="s">
        <v>3138</v>
      </c>
      <c r="D4087" s="1" t="s">
        <v>7051</v>
      </c>
      <c r="E4087" s="1" t="s">
        <v>47</v>
      </c>
      <c r="F4087" s="1" t="s">
        <v>44</v>
      </c>
      <c r="G4087" s="2">
        <v>44285</v>
      </c>
      <c r="H4087" s="3">
        <v>0.85972222222222228</v>
      </c>
      <c r="I4087">
        <v>38671999</v>
      </c>
      <c r="J4087">
        <v>4</v>
      </c>
      <c r="K4087" s="1" t="s">
        <v>5636</v>
      </c>
      <c r="L4087">
        <v>0</v>
      </c>
      <c r="M4087" s="4">
        <v>3.494873635432159</v>
      </c>
      <c r="N4087" s="5">
        <v>11881.06</v>
      </c>
      <c r="O4087" s="5">
        <f>IF(March_21[[#This Row],[WIN_OSE]]=0,('Summary Sheet'!$O$1)-('Summary Sheet'!$O$1*2%),-'Summary Sheet'!$O$1*(March_21[[#This Row],[BSP]]-1))</f>
        <v>1.96</v>
      </c>
    </row>
    <row r="4088" spans="1:15" x14ac:dyDescent="0.25">
      <c r="A4088">
        <v>181274704</v>
      </c>
      <c r="B4088" s="1" t="s">
        <v>16</v>
      </c>
      <c r="C4088" s="1" t="s">
        <v>3138</v>
      </c>
      <c r="D4088" s="1" t="s">
        <v>7051</v>
      </c>
      <c r="E4088" s="1" t="s">
        <v>49</v>
      </c>
      <c r="F4088" s="1" t="s">
        <v>58</v>
      </c>
      <c r="G4088" s="2">
        <v>44285</v>
      </c>
      <c r="H4088" s="3">
        <v>0.87083333333333335</v>
      </c>
      <c r="I4088">
        <v>38983469</v>
      </c>
      <c r="J4088">
        <v>6</v>
      </c>
      <c r="K4088" s="1" t="s">
        <v>5644</v>
      </c>
      <c r="L4088">
        <v>1</v>
      </c>
      <c r="M4088" s="4">
        <v>3.3</v>
      </c>
      <c r="N4088" s="5">
        <v>8267.06</v>
      </c>
      <c r="O4088" s="5">
        <f>IF(March_21[[#This Row],[WIN_OSE]]=0,('Summary Sheet'!$O$1)-('Summary Sheet'!$O$1*2%),-'Summary Sheet'!$O$1*(March_21[[#This Row],[BSP]]-1))</f>
        <v>-4.5999999999999996</v>
      </c>
    </row>
    <row r="4089" spans="1:15" x14ac:dyDescent="0.25">
      <c r="A4089">
        <v>181274706</v>
      </c>
      <c r="B4089" s="1" t="s">
        <v>16</v>
      </c>
      <c r="C4089" s="1" t="s">
        <v>3138</v>
      </c>
      <c r="D4089" s="1" t="s">
        <v>7051</v>
      </c>
      <c r="E4089" s="1" t="s">
        <v>32</v>
      </c>
      <c r="F4089" s="1" t="s">
        <v>44</v>
      </c>
      <c r="G4089" s="2">
        <v>44285</v>
      </c>
      <c r="H4089" s="3">
        <v>0.8833333333333333</v>
      </c>
      <c r="I4089">
        <v>38557354</v>
      </c>
      <c r="J4089">
        <v>4</v>
      </c>
      <c r="K4089" s="1" t="s">
        <v>7017</v>
      </c>
      <c r="L4089">
        <v>1</v>
      </c>
      <c r="M4089" s="4">
        <v>2.9646370118684722</v>
      </c>
      <c r="N4089" s="5">
        <v>13186.76</v>
      </c>
      <c r="O4089" s="5">
        <f>IF(March_21[[#This Row],[WIN_OSE]]=0,('Summary Sheet'!$O$1)-('Summary Sheet'!$O$1*2%),-'Summary Sheet'!$O$1*(March_21[[#This Row],[BSP]]-1))</f>
        <v>-3.9292740237369443</v>
      </c>
    </row>
    <row r="4090" spans="1:15" x14ac:dyDescent="0.25">
      <c r="A4090">
        <v>181274708</v>
      </c>
      <c r="B4090" s="1" t="s">
        <v>16</v>
      </c>
      <c r="C4090" s="1" t="s">
        <v>3138</v>
      </c>
      <c r="D4090" s="1" t="s">
        <v>7051</v>
      </c>
      <c r="E4090" s="1" t="s">
        <v>39</v>
      </c>
      <c r="F4090" s="1" t="s">
        <v>44</v>
      </c>
      <c r="G4090" s="2">
        <v>44285</v>
      </c>
      <c r="H4090" s="3">
        <v>0.89444444444444449</v>
      </c>
      <c r="I4090">
        <v>27754325</v>
      </c>
      <c r="J4090">
        <v>6</v>
      </c>
      <c r="K4090" s="1" t="s">
        <v>6648</v>
      </c>
      <c r="L4090">
        <v>0</v>
      </c>
      <c r="M4090" s="4">
        <v>4.0999999999999996</v>
      </c>
      <c r="N4090" s="5">
        <v>10096.4</v>
      </c>
      <c r="O4090" s="5">
        <f>IF(March_21[[#This Row],[WIN_OSE]]=0,('Summary Sheet'!$O$1)-('Summary Sheet'!$O$1*2%),-'Summary Sheet'!$O$1*(March_21[[#This Row],[BSP]]-1))</f>
        <v>1.96</v>
      </c>
    </row>
    <row r="4091" spans="1:15" x14ac:dyDescent="0.25">
      <c r="A4091">
        <v>181274710</v>
      </c>
      <c r="B4091" s="1" t="s">
        <v>16</v>
      </c>
      <c r="C4091" s="1" t="s">
        <v>3138</v>
      </c>
      <c r="D4091" s="1" t="s">
        <v>7051</v>
      </c>
      <c r="E4091" s="1" t="s">
        <v>39</v>
      </c>
      <c r="F4091" s="1" t="s">
        <v>44</v>
      </c>
      <c r="G4091" s="2">
        <v>44285</v>
      </c>
      <c r="H4091" s="3">
        <v>0.90277777777777779</v>
      </c>
      <c r="I4091">
        <v>36530701</v>
      </c>
      <c r="J4091">
        <v>3</v>
      </c>
      <c r="K4091" s="1" t="s">
        <v>6481</v>
      </c>
      <c r="L4091">
        <v>0</v>
      </c>
      <c r="M4091" s="4">
        <v>3.3283140530000002</v>
      </c>
      <c r="N4091" s="5">
        <v>13694.52</v>
      </c>
      <c r="O4091" s="5">
        <f>IF(March_21[[#This Row],[WIN_OSE]]=0,('Summary Sheet'!$O$1)-('Summary Sheet'!$O$1*2%),-'Summary Sheet'!$O$1*(March_21[[#This Row],[BSP]]-1))</f>
        <v>1.96</v>
      </c>
    </row>
    <row r="4092" spans="1:15" x14ac:dyDescent="0.25">
      <c r="A4092">
        <v>181274757</v>
      </c>
      <c r="B4092" s="1" t="s">
        <v>19</v>
      </c>
      <c r="C4092" s="1" t="s">
        <v>3137</v>
      </c>
      <c r="D4092" s="1" t="s">
        <v>7051</v>
      </c>
      <c r="E4092" s="1" t="s">
        <v>41</v>
      </c>
      <c r="F4092" s="1" t="s">
        <v>35</v>
      </c>
      <c r="G4092" s="2">
        <v>44285</v>
      </c>
      <c r="H4092" s="3">
        <v>0.7680555555555556</v>
      </c>
      <c r="I4092">
        <v>23755223</v>
      </c>
      <c r="J4092">
        <v>5</v>
      </c>
      <c r="K4092" s="1" t="s">
        <v>5892</v>
      </c>
      <c r="L4092">
        <v>0</v>
      </c>
      <c r="M4092" s="4">
        <v>3.2183737303093594</v>
      </c>
      <c r="N4092" s="5">
        <v>10055.959999999999</v>
      </c>
      <c r="O4092" s="5">
        <f>IF(March_21[[#This Row],[WIN_OSE]]=0,('Summary Sheet'!$O$1)-('Summary Sheet'!$O$1*2%),-'Summary Sheet'!$O$1*(March_21[[#This Row],[BSP]]-1))</f>
        <v>1.96</v>
      </c>
    </row>
    <row r="4093" spans="1:15" x14ac:dyDescent="0.25">
      <c r="A4093">
        <v>181274759</v>
      </c>
      <c r="B4093" s="1" t="s">
        <v>19</v>
      </c>
      <c r="C4093" s="1" t="s">
        <v>3137</v>
      </c>
      <c r="D4093" s="1" t="s">
        <v>7051</v>
      </c>
      <c r="E4093" s="1" t="s">
        <v>47</v>
      </c>
      <c r="F4093" s="1" t="s">
        <v>35</v>
      </c>
      <c r="G4093" s="2">
        <v>44285</v>
      </c>
      <c r="H4093" s="3">
        <v>0.77847222222222223</v>
      </c>
      <c r="I4093">
        <v>35505567</v>
      </c>
      <c r="J4093">
        <v>3</v>
      </c>
      <c r="K4093" s="1" t="s">
        <v>6705</v>
      </c>
      <c r="L4093">
        <v>0</v>
      </c>
      <c r="M4093" s="4">
        <v>2.434841982</v>
      </c>
      <c r="N4093" s="5">
        <v>6435.84</v>
      </c>
      <c r="O4093" s="5">
        <f>IF(March_21[[#This Row],[WIN_OSE]]=0,('Summary Sheet'!$O$1)-('Summary Sheet'!$O$1*2%),-'Summary Sheet'!$O$1*(March_21[[#This Row],[BSP]]-1))</f>
        <v>1.96</v>
      </c>
    </row>
    <row r="4094" spans="1:15" x14ac:dyDescent="0.25">
      <c r="A4094">
        <v>181274761</v>
      </c>
      <c r="B4094" s="1" t="s">
        <v>19</v>
      </c>
      <c r="C4094" s="1" t="s">
        <v>3137</v>
      </c>
      <c r="D4094" s="1" t="s">
        <v>7051</v>
      </c>
      <c r="E4094" s="1" t="s">
        <v>17</v>
      </c>
      <c r="F4094" s="1" t="s">
        <v>62</v>
      </c>
      <c r="G4094" s="2">
        <v>44285</v>
      </c>
      <c r="H4094" s="3">
        <v>0.79097222222222219</v>
      </c>
      <c r="I4094">
        <v>35361754</v>
      </c>
      <c r="J4094">
        <v>3</v>
      </c>
      <c r="K4094" s="1" t="s">
        <v>6749</v>
      </c>
      <c r="L4094">
        <v>0</v>
      </c>
      <c r="M4094" s="4">
        <v>1.5993433102243944</v>
      </c>
      <c r="N4094" s="5">
        <v>17359.240000000002</v>
      </c>
      <c r="O4094" s="5">
        <f>IF(March_21[[#This Row],[WIN_OSE]]=0,('Summary Sheet'!$O$1)-('Summary Sheet'!$O$1*2%),-'Summary Sheet'!$O$1*(March_21[[#This Row],[BSP]]-1))</f>
        <v>1.96</v>
      </c>
    </row>
    <row r="4095" spans="1:15" x14ac:dyDescent="0.25">
      <c r="A4095">
        <v>181274763</v>
      </c>
      <c r="B4095" s="1" t="s">
        <v>19</v>
      </c>
      <c r="C4095" s="1" t="s">
        <v>3137</v>
      </c>
      <c r="D4095" s="1" t="s">
        <v>7051</v>
      </c>
      <c r="E4095" s="1" t="s">
        <v>47</v>
      </c>
      <c r="F4095" s="1" t="s">
        <v>35</v>
      </c>
      <c r="G4095" s="2">
        <v>44285</v>
      </c>
      <c r="H4095" s="3">
        <v>0.80277777777777781</v>
      </c>
      <c r="I4095">
        <v>21181212</v>
      </c>
      <c r="J4095">
        <v>1</v>
      </c>
      <c r="K4095" s="1" t="s">
        <v>842</v>
      </c>
      <c r="L4095">
        <v>0</v>
      </c>
      <c r="M4095" s="4">
        <v>2.2821719811932777</v>
      </c>
      <c r="N4095" s="5">
        <v>22178.34</v>
      </c>
      <c r="O4095" s="5">
        <f>IF(March_21[[#This Row],[WIN_OSE]]=0,('Summary Sheet'!$O$1)-('Summary Sheet'!$O$1*2%),-'Summary Sheet'!$O$1*(March_21[[#This Row],[BSP]]-1))</f>
        <v>1.96</v>
      </c>
    </row>
    <row r="4096" spans="1:15" x14ac:dyDescent="0.25">
      <c r="A4096">
        <v>181274765</v>
      </c>
      <c r="B4096" s="1" t="s">
        <v>19</v>
      </c>
      <c r="C4096" s="1" t="s">
        <v>3137</v>
      </c>
      <c r="D4096" s="1" t="s">
        <v>7051</v>
      </c>
      <c r="E4096" s="1" t="s">
        <v>17</v>
      </c>
      <c r="F4096" s="1" t="s">
        <v>960</v>
      </c>
      <c r="G4096" s="2">
        <v>44285</v>
      </c>
      <c r="H4096" s="3">
        <v>0.81527777777777777</v>
      </c>
      <c r="I4096">
        <v>28714126</v>
      </c>
      <c r="J4096">
        <v>1</v>
      </c>
      <c r="K4096" s="1" t="s">
        <v>6730</v>
      </c>
      <c r="L4096">
        <v>1</v>
      </c>
      <c r="M4096" s="4">
        <v>1.3750694407239188</v>
      </c>
      <c r="N4096" s="5">
        <v>47112.639999999999</v>
      </c>
      <c r="O4096" s="5">
        <f>IF(March_21[[#This Row],[WIN_OSE]]=0,('Summary Sheet'!$O$1)-('Summary Sheet'!$O$1*2%),-'Summary Sheet'!$O$1*(March_21[[#This Row],[BSP]]-1))</f>
        <v>-0.75013888144783758</v>
      </c>
    </row>
    <row r="4097" spans="1:15" x14ac:dyDescent="0.25">
      <c r="A4097">
        <v>181274767</v>
      </c>
      <c r="B4097" s="1" t="s">
        <v>19</v>
      </c>
      <c r="C4097" s="1" t="s">
        <v>3137</v>
      </c>
      <c r="D4097" s="1" t="s">
        <v>7051</v>
      </c>
      <c r="E4097" s="1" t="s">
        <v>39</v>
      </c>
      <c r="F4097" s="1" t="s">
        <v>35</v>
      </c>
      <c r="G4097" s="2">
        <v>44285</v>
      </c>
      <c r="H4097" s="3">
        <v>0.82708333333333328</v>
      </c>
      <c r="I4097">
        <v>23499863</v>
      </c>
      <c r="J4097">
        <v>5</v>
      </c>
      <c r="K4097" s="1" t="s">
        <v>6670</v>
      </c>
      <c r="L4097">
        <v>0</v>
      </c>
      <c r="M4097" s="4">
        <v>3.85187568</v>
      </c>
      <c r="N4097" s="5">
        <v>8503</v>
      </c>
      <c r="O4097" s="5">
        <f>IF(March_21[[#This Row],[WIN_OSE]]=0,('Summary Sheet'!$O$1)-('Summary Sheet'!$O$1*2%),-'Summary Sheet'!$O$1*(March_21[[#This Row],[BSP]]-1))</f>
        <v>1.96</v>
      </c>
    </row>
    <row r="4098" spans="1:15" x14ac:dyDescent="0.25">
      <c r="A4098">
        <v>181274769</v>
      </c>
      <c r="B4098" s="1" t="s">
        <v>19</v>
      </c>
      <c r="C4098" s="1" t="s">
        <v>3137</v>
      </c>
      <c r="D4098" s="1" t="s">
        <v>7051</v>
      </c>
      <c r="E4098" s="1" t="s">
        <v>17</v>
      </c>
      <c r="F4098" s="1" t="s">
        <v>35</v>
      </c>
      <c r="G4098" s="2">
        <v>44285</v>
      </c>
      <c r="H4098" s="3">
        <v>0.83750000000000002</v>
      </c>
      <c r="I4098">
        <v>35361745</v>
      </c>
      <c r="J4098">
        <v>6</v>
      </c>
      <c r="K4098" s="1" t="s">
        <v>7018</v>
      </c>
      <c r="L4098">
        <v>0</v>
      </c>
      <c r="M4098" s="4">
        <v>2.2923193712653305</v>
      </c>
      <c r="N4098" s="5">
        <v>30558.36</v>
      </c>
      <c r="O4098" s="5">
        <f>IF(March_21[[#This Row],[WIN_OSE]]=0,('Summary Sheet'!$O$1)-('Summary Sheet'!$O$1*2%),-'Summary Sheet'!$O$1*(March_21[[#This Row],[BSP]]-1))</f>
        <v>1.96</v>
      </c>
    </row>
    <row r="4099" spans="1:15" x14ac:dyDescent="0.25">
      <c r="A4099">
        <v>181274771</v>
      </c>
      <c r="B4099" s="1" t="s">
        <v>19</v>
      </c>
      <c r="C4099" s="1" t="s">
        <v>3137</v>
      </c>
      <c r="D4099" s="1" t="s">
        <v>7051</v>
      </c>
      <c r="E4099" s="1" t="s">
        <v>41</v>
      </c>
      <c r="F4099" s="1" t="s">
        <v>35</v>
      </c>
      <c r="G4099" s="2">
        <v>44285</v>
      </c>
      <c r="H4099" s="3">
        <v>0.84791666666666665</v>
      </c>
      <c r="I4099">
        <v>38100404</v>
      </c>
      <c r="J4099">
        <v>3</v>
      </c>
      <c r="K4099" s="1" t="s">
        <v>5779</v>
      </c>
      <c r="L4099">
        <v>1</v>
      </c>
      <c r="M4099" s="4">
        <v>3.05</v>
      </c>
      <c r="N4099" s="5">
        <v>11282.18</v>
      </c>
      <c r="O4099" s="5">
        <f>IF(March_21[[#This Row],[WIN_OSE]]=0,('Summary Sheet'!$O$1)-('Summary Sheet'!$O$1*2%),-'Summary Sheet'!$O$1*(March_21[[#This Row],[BSP]]-1))</f>
        <v>-4.0999999999999996</v>
      </c>
    </row>
    <row r="4100" spans="1:15" x14ac:dyDescent="0.25">
      <c r="A4100">
        <v>181274773</v>
      </c>
      <c r="B4100" s="1" t="s">
        <v>19</v>
      </c>
      <c r="C4100" s="1" t="s">
        <v>3137</v>
      </c>
      <c r="D4100" s="1" t="s">
        <v>7051</v>
      </c>
      <c r="E4100" s="1" t="s">
        <v>43</v>
      </c>
      <c r="F4100" s="1" t="s">
        <v>35</v>
      </c>
      <c r="G4100" s="2">
        <v>44285</v>
      </c>
      <c r="H4100" s="3">
        <v>0.85833333333333328</v>
      </c>
      <c r="I4100">
        <v>37388926</v>
      </c>
      <c r="J4100">
        <v>4</v>
      </c>
      <c r="K4100" s="1" t="s">
        <v>4768</v>
      </c>
      <c r="L4100">
        <v>0</v>
      </c>
      <c r="M4100" s="4">
        <v>3.160016889</v>
      </c>
      <c r="N4100" s="5">
        <v>15673.62</v>
      </c>
      <c r="O4100" s="5">
        <f>IF(March_21[[#This Row],[WIN_OSE]]=0,('Summary Sheet'!$O$1)-('Summary Sheet'!$O$1*2%),-'Summary Sheet'!$O$1*(March_21[[#This Row],[BSP]]-1))</f>
        <v>1.96</v>
      </c>
    </row>
    <row r="4101" spans="1:15" x14ac:dyDescent="0.25">
      <c r="A4101">
        <v>181274775</v>
      </c>
      <c r="B4101" s="1" t="s">
        <v>19</v>
      </c>
      <c r="C4101" s="1" t="s">
        <v>3137</v>
      </c>
      <c r="D4101" s="1" t="s">
        <v>7051</v>
      </c>
      <c r="E4101" s="1" t="s">
        <v>43</v>
      </c>
      <c r="F4101" s="1" t="s">
        <v>35</v>
      </c>
      <c r="G4101" s="2">
        <v>44285</v>
      </c>
      <c r="H4101" s="3">
        <v>0.86944444444444446</v>
      </c>
      <c r="I4101">
        <v>26076557</v>
      </c>
      <c r="J4101">
        <v>1</v>
      </c>
      <c r="K4101" s="1" t="s">
        <v>6671</v>
      </c>
      <c r="L4101">
        <v>1</v>
      </c>
      <c r="M4101" s="4">
        <v>3.1</v>
      </c>
      <c r="N4101" s="5">
        <v>11810.12</v>
      </c>
      <c r="O4101" s="5">
        <f>IF(March_21[[#This Row],[WIN_OSE]]=0,('Summary Sheet'!$O$1)-('Summary Sheet'!$O$1*2%),-'Summary Sheet'!$O$1*(March_21[[#This Row],[BSP]]-1))</f>
        <v>-4.2</v>
      </c>
    </row>
    <row r="4102" spans="1:15" x14ac:dyDescent="0.25">
      <c r="A4102">
        <v>181274777</v>
      </c>
      <c r="B4102" s="1" t="s">
        <v>19</v>
      </c>
      <c r="C4102" s="1" t="s">
        <v>3137</v>
      </c>
      <c r="D4102" s="1" t="s">
        <v>7051</v>
      </c>
      <c r="E4102" s="1" t="s">
        <v>48</v>
      </c>
      <c r="F4102" s="1" t="s">
        <v>62</v>
      </c>
      <c r="G4102" s="2">
        <v>44285</v>
      </c>
      <c r="H4102" s="3">
        <v>0.88263888888888886</v>
      </c>
      <c r="I4102">
        <v>35733958</v>
      </c>
      <c r="J4102">
        <v>2</v>
      </c>
      <c r="K4102" s="1" t="s">
        <v>5036</v>
      </c>
      <c r="L4102">
        <v>0</v>
      </c>
      <c r="M4102" s="4">
        <v>3.1</v>
      </c>
      <c r="N4102" s="5">
        <v>10037.66</v>
      </c>
      <c r="O4102" s="5">
        <f>IF(March_21[[#This Row],[WIN_OSE]]=0,('Summary Sheet'!$O$1)-('Summary Sheet'!$O$1*2%),-'Summary Sheet'!$O$1*(March_21[[#This Row],[BSP]]-1))</f>
        <v>1.96</v>
      </c>
    </row>
    <row r="4103" spans="1:15" x14ac:dyDescent="0.25">
      <c r="A4103">
        <v>181274779</v>
      </c>
      <c r="B4103" s="1" t="s">
        <v>19</v>
      </c>
      <c r="C4103" s="1" t="s">
        <v>3137</v>
      </c>
      <c r="D4103" s="1" t="s">
        <v>7051</v>
      </c>
      <c r="E4103" s="1" t="s">
        <v>20</v>
      </c>
      <c r="F4103" s="1" t="s">
        <v>35</v>
      </c>
      <c r="G4103" s="2">
        <v>44285</v>
      </c>
      <c r="H4103" s="3">
        <v>0.8930555555555556</v>
      </c>
      <c r="I4103">
        <v>27571496</v>
      </c>
      <c r="J4103">
        <v>1</v>
      </c>
      <c r="K4103" s="1" t="s">
        <v>4127</v>
      </c>
      <c r="L4103">
        <v>0</v>
      </c>
      <c r="M4103" s="4">
        <v>2.8214510733616773</v>
      </c>
      <c r="N4103" s="5">
        <v>20229.98</v>
      </c>
      <c r="O4103" s="5">
        <f>IF(March_21[[#This Row],[WIN_OSE]]=0,('Summary Sheet'!$O$1)-('Summary Sheet'!$O$1*2%),-'Summary Sheet'!$O$1*(March_21[[#This Row],[BSP]]-1))</f>
        <v>1.96</v>
      </c>
    </row>
    <row r="4104" spans="1:15" x14ac:dyDescent="0.25">
      <c r="A4104">
        <v>181274973</v>
      </c>
      <c r="B4104" s="1" t="s">
        <v>16</v>
      </c>
      <c r="C4104" s="1" t="s">
        <v>3130</v>
      </c>
      <c r="D4104" s="1" t="s">
        <v>7051</v>
      </c>
      <c r="E4104" s="1" t="s">
        <v>65</v>
      </c>
      <c r="F4104" s="1" t="s">
        <v>168</v>
      </c>
      <c r="G4104" s="2">
        <v>44285</v>
      </c>
      <c r="H4104" s="3">
        <v>0.76180555555555551</v>
      </c>
      <c r="I4104">
        <v>28653697</v>
      </c>
      <c r="J4104">
        <v>2</v>
      </c>
      <c r="K4104" s="1" t="s">
        <v>6180</v>
      </c>
      <c r="L4104">
        <v>1</v>
      </c>
      <c r="M4104" s="4">
        <v>2.58</v>
      </c>
      <c r="N4104" s="5">
        <v>16109.98</v>
      </c>
      <c r="O4104" s="5">
        <f>IF(March_21[[#This Row],[WIN_OSE]]=0,('Summary Sheet'!$O$1)-('Summary Sheet'!$O$1*2%),-'Summary Sheet'!$O$1*(March_21[[#This Row],[BSP]]-1))</f>
        <v>-3.16</v>
      </c>
    </row>
    <row r="4105" spans="1:15" x14ac:dyDescent="0.25">
      <c r="A4105">
        <v>181274975</v>
      </c>
      <c r="B4105" s="1" t="s">
        <v>16</v>
      </c>
      <c r="C4105" s="1" t="s">
        <v>3130</v>
      </c>
      <c r="D4105" s="1" t="s">
        <v>7051</v>
      </c>
      <c r="E4105" s="1" t="s">
        <v>178</v>
      </c>
      <c r="F4105" s="1" t="s">
        <v>168</v>
      </c>
      <c r="G4105" s="2">
        <v>44285</v>
      </c>
      <c r="H4105" s="3">
        <v>0.7729166666666667</v>
      </c>
      <c r="I4105">
        <v>23714156</v>
      </c>
      <c r="J4105">
        <v>3</v>
      </c>
      <c r="K4105" s="1" t="s">
        <v>4450</v>
      </c>
      <c r="L4105">
        <v>0</v>
      </c>
      <c r="M4105" s="4">
        <v>2.44</v>
      </c>
      <c r="N4105" s="5">
        <v>16466.98</v>
      </c>
      <c r="O4105" s="5">
        <f>IF(March_21[[#This Row],[WIN_OSE]]=0,('Summary Sheet'!$O$1)-('Summary Sheet'!$O$1*2%),-'Summary Sheet'!$O$1*(March_21[[#This Row],[BSP]]-1))</f>
        <v>1.96</v>
      </c>
    </row>
    <row r="4106" spans="1:15" x14ac:dyDescent="0.25">
      <c r="A4106">
        <v>181274977</v>
      </c>
      <c r="B4106" s="1" t="s">
        <v>16</v>
      </c>
      <c r="C4106" s="1" t="s">
        <v>3130</v>
      </c>
      <c r="D4106" s="1" t="s">
        <v>7051</v>
      </c>
      <c r="E4106" s="1" t="s">
        <v>30</v>
      </c>
      <c r="F4106" s="1" t="s">
        <v>168</v>
      </c>
      <c r="G4106" s="2">
        <v>44285</v>
      </c>
      <c r="H4106" s="3">
        <v>0.78333333333333333</v>
      </c>
      <c r="I4106">
        <v>35390959</v>
      </c>
      <c r="J4106">
        <v>4</v>
      </c>
      <c r="K4106" s="1" t="s">
        <v>734</v>
      </c>
      <c r="L4106">
        <v>0</v>
      </c>
      <c r="M4106" s="4">
        <v>2.82</v>
      </c>
      <c r="N4106" s="5">
        <v>15316.7</v>
      </c>
      <c r="O4106" s="5">
        <f>IF(March_21[[#This Row],[WIN_OSE]]=0,('Summary Sheet'!$O$1)-('Summary Sheet'!$O$1*2%),-'Summary Sheet'!$O$1*(March_21[[#This Row],[BSP]]-1))</f>
        <v>1.96</v>
      </c>
    </row>
    <row r="4107" spans="1:15" x14ac:dyDescent="0.25">
      <c r="A4107">
        <v>181274979</v>
      </c>
      <c r="B4107" s="1" t="s">
        <v>16</v>
      </c>
      <c r="C4107" s="1" t="s">
        <v>3130</v>
      </c>
      <c r="D4107" s="1" t="s">
        <v>7051</v>
      </c>
      <c r="E4107" s="1" t="s">
        <v>311</v>
      </c>
      <c r="F4107" s="1" t="s">
        <v>194</v>
      </c>
      <c r="G4107" s="2">
        <v>44285</v>
      </c>
      <c r="H4107" s="3">
        <v>0.79652777777777772</v>
      </c>
      <c r="I4107">
        <v>38942737</v>
      </c>
      <c r="J4107">
        <v>2</v>
      </c>
      <c r="K4107" s="1" t="s">
        <v>4932</v>
      </c>
      <c r="L4107">
        <v>0</v>
      </c>
      <c r="M4107" s="4">
        <v>2.6</v>
      </c>
      <c r="N4107" s="5">
        <v>16607.080000000002</v>
      </c>
      <c r="O4107" s="5">
        <f>IF(March_21[[#This Row],[WIN_OSE]]=0,('Summary Sheet'!$O$1)-('Summary Sheet'!$O$1*2%),-'Summary Sheet'!$O$1*(March_21[[#This Row],[BSP]]-1))</f>
        <v>1.96</v>
      </c>
    </row>
    <row r="4108" spans="1:15" x14ac:dyDescent="0.25">
      <c r="A4108">
        <v>181274981</v>
      </c>
      <c r="B4108" s="1" t="s">
        <v>16</v>
      </c>
      <c r="C4108" s="1" t="s">
        <v>3130</v>
      </c>
      <c r="D4108" s="1" t="s">
        <v>7051</v>
      </c>
      <c r="E4108" s="1" t="s">
        <v>39</v>
      </c>
      <c r="F4108" s="1" t="s">
        <v>168</v>
      </c>
      <c r="G4108" s="2">
        <v>44285</v>
      </c>
      <c r="H4108" s="3">
        <v>0.80833333333333335</v>
      </c>
      <c r="I4108">
        <v>38983857</v>
      </c>
      <c r="J4108">
        <v>4</v>
      </c>
      <c r="K4108" s="1" t="s">
        <v>6909</v>
      </c>
      <c r="L4108">
        <v>0</v>
      </c>
      <c r="M4108" s="4">
        <v>3.6</v>
      </c>
      <c r="N4108" s="5">
        <v>12787.84</v>
      </c>
      <c r="O4108" s="5">
        <f>IF(March_21[[#This Row],[WIN_OSE]]=0,('Summary Sheet'!$O$1)-('Summary Sheet'!$O$1*2%),-'Summary Sheet'!$O$1*(March_21[[#This Row],[BSP]]-1))</f>
        <v>1.96</v>
      </c>
    </row>
    <row r="4109" spans="1:15" x14ac:dyDescent="0.25">
      <c r="A4109">
        <v>181274983</v>
      </c>
      <c r="B4109" s="1" t="s">
        <v>16</v>
      </c>
      <c r="C4109" s="1" t="s">
        <v>3130</v>
      </c>
      <c r="D4109" s="1" t="s">
        <v>7051</v>
      </c>
      <c r="E4109" s="1" t="s">
        <v>178</v>
      </c>
      <c r="F4109" s="1" t="s">
        <v>168</v>
      </c>
      <c r="G4109" s="2">
        <v>44285</v>
      </c>
      <c r="H4109" s="3">
        <v>0.82222222222222219</v>
      </c>
      <c r="I4109">
        <v>36602068</v>
      </c>
      <c r="J4109">
        <v>4</v>
      </c>
      <c r="K4109" s="1" t="s">
        <v>6503</v>
      </c>
      <c r="L4109">
        <v>0</v>
      </c>
      <c r="M4109" s="4">
        <v>2.88</v>
      </c>
      <c r="N4109" s="5">
        <v>8090.78</v>
      </c>
      <c r="O4109" s="5">
        <f>IF(March_21[[#This Row],[WIN_OSE]]=0,('Summary Sheet'!$O$1)-('Summary Sheet'!$O$1*2%),-'Summary Sheet'!$O$1*(March_21[[#This Row],[BSP]]-1))</f>
        <v>1.96</v>
      </c>
    </row>
    <row r="4110" spans="1:15" x14ac:dyDescent="0.25">
      <c r="A4110">
        <v>181274985</v>
      </c>
      <c r="B4110" s="1" t="s">
        <v>16</v>
      </c>
      <c r="C4110" s="1" t="s">
        <v>3130</v>
      </c>
      <c r="D4110" s="1" t="s">
        <v>7051</v>
      </c>
      <c r="E4110" s="1" t="s">
        <v>37</v>
      </c>
      <c r="F4110" s="1" t="s">
        <v>168</v>
      </c>
      <c r="G4110" s="2">
        <v>44285</v>
      </c>
      <c r="H4110" s="3">
        <v>0.8354166666666667</v>
      </c>
      <c r="I4110">
        <v>26839141</v>
      </c>
      <c r="J4110">
        <v>4</v>
      </c>
      <c r="K4110" s="1" t="s">
        <v>5972</v>
      </c>
      <c r="L4110">
        <v>1</v>
      </c>
      <c r="M4110" s="4">
        <v>3.9341596980000002</v>
      </c>
      <c r="N4110" s="5">
        <v>5948.98</v>
      </c>
      <c r="O4110" s="5">
        <f>IF(March_21[[#This Row],[WIN_OSE]]=0,('Summary Sheet'!$O$1)-('Summary Sheet'!$O$1*2%),-'Summary Sheet'!$O$1*(March_21[[#This Row],[BSP]]-1))</f>
        <v>-5.8683193960000004</v>
      </c>
    </row>
    <row r="4111" spans="1:15" x14ac:dyDescent="0.25">
      <c r="A4111">
        <v>181274987</v>
      </c>
      <c r="B4111" s="1" t="s">
        <v>16</v>
      </c>
      <c r="C4111" s="1" t="s">
        <v>3130</v>
      </c>
      <c r="D4111" s="1" t="s">
        <v>7051</v>
      </c>
      <c r="E4111" s="1" t="s">
        <v>37</v>
      </c>
      <c r="F4111" s="1" t="s">
        <v>168</v>
      </c>
      <c r="G4111" s="2">
        <v>44285</v>
      </c>
      <c r="H4111" s="3">
        <v>0.84930555555555554</v>
      </c>
      <c r="I4111">
        <v>37473122</v>
      </c>
      <c r="J4111">
        <v>5</v>
      </c>
      <c r="K4111" s="1" t="s">
        <v>6652</v>
      </c>
      <c r="L4111">
        <v>1</v>
      </c>
      <c r="M4111" s="4">
        <v>2.9032603977132379</v>
      </c>
      <c r="N4111" s="5">
        <v>15925.34</v>
      </c>
      <c r="O4111" s="5">
        <f>IF(March_21[[#This Row],[WIN_OSE]]=0,('Summary Sheet'!$O$1)-('Summary Sheet'!$O$1*2%),-'Summary Sheet'!$O$1*(March_21[[#This Row],[BSP]]-1))</f>
        <v>-3.8065207954264757</v>
      </c>
    </row>
    <row r="4112" spans="1:15" x14ac:dyDescent="0.25">
      <c r="A4112">
        <v>181274989</v>
      </c>
      <c r="B4112" s="1" t="s">
        <v>16</v>
      </c>
      <c r="C4112" s="1" t="s">
        <v>3130</v>
      </c>
      <c r="D4112" s="1" t="s">
        <v>7051</v>
      </c>
      <c r="E4112" s="1" t="s">
        <v>193</v>
      </c>
      <c r="F4112" s="1" t="s">
        <v>194</v>
      </c>
      <c r="G4112" s="2">
        <v>44285</v>
      </c>
      <c r="H4112" s="3">
        <v>0.86319444444444449</v>
      </c>
      <c r="I4112">
        <v>28675613</v>
      </c>
      <c r="J4112">
        <v>4</v>
      </c>
      <c r="K4112" s="1" t="s">
        <v>5961</v>
      </c>
      <c r="L4112">
        <v>0</v>
      </c>
      <c r="M4112" s="4">
        <v>2.8</v>
      </c>
      <c r="N4112" s="5">
        <v>16236.28</v>
      </c>
      <c r="O4112" s="5">
        <f>IF(March_21[[#This Row],[WIN_OSE]]=0,('Summary Sheet'!$O$1)-('Summary Sheet'!$O$1*2%),-'Summary Sheet'!$O$1*(March_21[[#This Row],[BSP]]-1))</f>
        <v>1.96</v>
      </c>
    </row>
    <row r="4113" spans="1:15" x14ac:dyDescent="0.25">
      <c r="A4113">
        <v>181274991</v>
      </c>
      <c r="B4113" s="1" t="s">
        <v>16</v>
      </c>
      <c r="C4113" s="1" t="s">
        <v>3130</v>
      </c>
      <c r="D4113" s="1" t="s">
        <v>7051</v>
      </c>
      <c r="E4113" s="1" t="s">
        <v>37</v>
      </c>
      <c r="F4113" s="1" t="s">
        <v>168</v>
      </c>
      <c r="G4113" s="2">
        <v>44285</v>
      </c>
      <c r="H4113" s="3">
        <v>0.87638888888888888</v>
      </c>
      <c r="I4113">
        <v>38773381</v>
      </c>
      <c r="J4113">
        <v>2</v>
      </c>
      <c r="K4113" s="1" t="s">
        <v>6377</v>
      </c>
      <c r="L4113">
        <v>0</v>
      </c>
      <c r="M4113" s="4">
        <v>3.25</v>
      </c>
      <c r="N4113" s="5">
        <v>7438.46</v>
      </c>
      <c r="O4113" s="5">
        <f>IF(March_21[[#This Row],[WIN_OSE]]=0,('Summary Sheet'!$O$1)-('Summary Sheet'!$O$1*2%),-'Summary Sheet'!$O$1*(March_21[[#This Row],[BSP]]-1))</f>
        <v>1.96</v>
      </c>
    </row>
    <row r="4114" spans="1:15" x14ac:dyDescent="0.25">
      <c r="A4114">
        <v>181274993</v>
      </c>
      <c r="B4114" s="1" t="s">
        <v>16</v>
      </c>
      <c r="C4114" s="1" t="s">
        <v>3130</v>
      </c>
      <c r="D4114" s="1" t="s">
        <v>7051</v>
      </c>
      <c r="E4114" s="1" t="s">
        <v>39</v>
      </c>
      <c r="F4114" s="1" t="s">
        <v>168</v>
      </c>
      <c r="G4114" s="2">
        <v>44285</v>
      </c>
      <c r="H4114" s="3">
        <v>0.88749999999999996</v>
      </c>
      <c r="I4114">
        <v>28789111</v>
      </c>
      <c r="J4114">
        <v>6</v>
      </c>
      <c r="K4114" s="1" t="s">
        <v>6971</v>
      </c>
      <c r="L4114">
        <v>0</v>
      </c>
      <c r="M4114" s="4">
        <v>2.92</v>
      </c>
      <c r="N4114" s="5">
        <v>14776.64</v>
      </c>
      <c r="O4114" s="5">
        <f>IF(March_21[[#This Row],[WIN_OSE]]=0,('Summary Sheet'!$O$1)-('Summary Sheet'!$O$1*2%),-'Summary Sheet'!$O$1*(March_21[[#This Row],[BSP]]-1))</f>
        <v>1.96</v>
      </c>
    </row>
    <row r="4115" spans="1:15" x14ac:dyDescent="0.25">
      <c r="A4115">
        <v>181310834</v>
      </c>
      <c r="B4115" s="1" t="s">
        <v>19</v>
      </c>
      <c r="C4115" s="1" t="s">
        <v>3132</v>
      </c>
      <c r="D4115" s="1" t="s">
        <v>7052</v>
      </c>
      <c r="E4115" s="1" t="s">
        <v>30</v>
      </c>
      <c r="F4115" s="1" t="s">
        <v>42</v>
      </c>
      <c r="G4115" s="2">
        <v>44286</v>
      </c>
      <c r="H4115" s="3">
        <v>0.46250000000000002</v>
      </c>
      <c r="I4115">
        <v>38070894</v>
      </c>
      <c r="J4115">
        <v>6</v>
      </c>
      <c r="K4115" s="1" t="s">
        <v>5500</v>
      </c>
      <c r="L4115">
        <v>0</v>
      </c>
      <c r="M4115" s="4">
        <v>5.47</v>
      </c>
      <c r="N4115" s="5">
        <v>0</v>
      </c>
      <c r="O4115" s="5">
        <f>IF(March_21[[#This Row],[WIN_OSE]]=0,('Summary Sheet'!$O$1)-('Summary Sheet'!$O$1*2%),-'Summary Sheet'!$O$1*(March_21[[#This Row],[BSP]]-1))</f>
        <v>1.96</v>
      </c>
    </row>
    <row r="4116" spans="1:15" x14ac:dyDescent="0.25">
      <c r="A4116">
        <v>181310836</v>
      </c>
      <c r="B4116" s="1" t="s">
        <v>19</v>
      </c>
      <c r="C4116" s="1" t="s">
        <v>3132</v>
      </c>
      <c r="D4116" s="1" t="s">
        <v>7052</v>
      </c>
      <c r="E4116" s="1" t="s">
        <v>48</v>
      </c>
      <c r="F4116" s="1" t="s">
        <v>42</v>
      </c>
      <c r="G4116" s="2">
        <v>44286</v>
      </c>
      <c r="H4116" s="3">
        <v>0.47291666666666665</v>
      </c>
      <c r="I4116">
        <v>31014559</v>
      </c>
      <c r="J4116">
        <v>3</v>
      </c>
      <c r="K4116" s="1" t="s">
        <v>6519</v>
      </c>
      <c r="L4116">
        <v>0</v>
      </c>
      <c r="M4116" s="4">
        <v>3.08</v>
      </c>
      <c r="N4116" s="5">
        <v>13.6</v>
      </c>
      <c r="O4116" s="5">
        <f>IF(March_21[[#This Row],[WIN_OSE]]=0,('Summary Sheet'!$O$1)-('Summary Sheet'!$O$1*2%),-'Summary Sheet'!$O$1*(March_21[[#This Row],[BSP]]-1))</f>
        <v>1.96</v>
      </c>
    </row>
    <row r="4117" spans="1:15" x14ac:dyDescent="0.25">
      <c r="A4117">
        <v>181310838</v>
      </c>
      <c r="B4117" s="1" t="s">
        <v>19</v>
      </c>
      <c r="C4117" s="1" t="s">
        <v>3132</v>
      </c>
      <c r="D4117" s="1" t="s">
        <v>7052</v>
      </c>
      <c r="E4117" s="1" t="s">
        <v>39</v>
      </c>
      <c r="F4117" s="1" t="s">
        <v>42</v>
      </c>
      <c r="G4117" s="2">
        <v>44286</v>
      </c>
      <c r="H4117" s="3">
        <v>0.48333333333333334</v>
      </c>
      <c r="I4117">
        <v>36763743</v>
      </c>
      <c r="J4117">
        <v>3</v>
      </c>
      <c r="K4117" s="1" t="s">
        <v>6112</v>
      </c>
      <c r="L4117">
        <v>0</v>
      </c>
      <c r="M4117" s="4">
        <v>2.5766536855272721</v>
      </c>
      <c r="N4117" s="5">
        <v>1685.02</v>
      </c>
      <c r="O4117" s="5">
        <f>IF(March_21[[#This Row],[WIN_OSE]]=0,('Summary Sheet'!$O$1)-('Summary Sheet'!$O$1*2%),-'Summary Sheet'!$O$1*(March_21[[#This Row],[BSP]]-1))</f>
        <v>1.96</v>
      </c>
    </row>
    <row r="4118" spans="1:15" x14ac:dyDescent="0.25">
      <c r="A4118">
        <v>181310840</v>
      </c>
      <c r="B4118" s="1" t="s">
        <v>19</v>
      </c>
      <c r="C4118" s="1" t="s">
        <v>3132</v>
      </c>
      <c r="D4118" s="1" t="s">
        <v>7052</v>
      </c>
      <c r="E4118" s="1" t="s">
        <v>47</v>
      </c>
      <c r="F4118" s="1" t="s">
        <v>42</v>
      </c>
      <c r="G4118" s="2">
        <v>44286</v>
      </c>
      <c r="H4118" s="3">
        <v>0.49375000000000002</v>
      </c>
      <c r="I4118">
        <v>37461212</v>
      </c>
      <c r="J4118">
        <v>3</v>
      </c>
      <c r="K4118" s="1" t="s">
        <v>184</v>
      </c>
      <c r="L4118">
        <v>0</v>
      </c>
      <c r="M4118" s="4">
        <v>1.94</v>
      </c>
      <c r="N4118" s="5">
        <v>14118.98</v>
      </c>
      <c r="O4118" s="5">
        <f>IF(March_21[[#This Row],[WIN_OSE]]=0,('Summary Sheet'!$O$1)-('Summary Sheet'!$O$1*2%),-'Summary Sheet'!$O$1*(March_21[[#This Row],[BSP]]-1))</f>
        <v>1.96</v>
      </c>
    </row>
    <row r="4119" spans="1:15" x14ac:dyDescent="0.25">
      <c r="A4119">
        <v>181310842</v>
      </c>
      <c r="B4119" s="1" t="s">
        <v>19</v>
      </c>
      <c r="C4119" s="1" t="s">
        <v>3132</v>
      </c>
      <c r="D4119" s="1" t="s">
        <v>7052</v>
      </c>
      <c r="E4119" s="1" t="s">
        <v>32</v>
      </c>
      <c r="F4119" s="1" t="s">
        <v>42</v>
      </c>
      <c r="G4119" s="2">
        <v>44286</v>
      </c>
      <c r="H4119" s="3">
        <v>0.50416666666666665</v>
      </c>
      <c r="I4119">
        <v>38992589</v>
      </c>
      <c r="J4119">
        <v>1</v>
      </c>
      <c r="K4119" s="1" t="s">
        <v>7019</v>
      </c>
      <c r="L4119">
        <v>0</v>
      </c>
      <c r="M4119" s="4">
        <v>2.64</v>
      </c>
      <c r="N4119" s="5">
        <v>10015.36</v>
      </c>
      <c r="O4119" s="5">
        <f>IF(March_21[[#This Row],[WIN_OSE]]=0,('Summary Sheet'!$O$1)-('Summary Sheet'!$O$1*2%),-'Summary Sheet'!$O$1*(March_21[[#This Row],[BSP]]-1))</f>
        <v>1.96</v>
      </c>
    </row>
    <row r="4120" spans="1:15" x14ac:dyDescent="0.25">
      <c r="A4120">
        <v>181310844</v>
      </c>
      <c r="B4120" s="1" t="s">
        <v>19</v>
      </c>
      <c r="C4120" s="1" t="s">
        <v>3132</v>
      </c>
      <c r="D4120" s="1" t="s">
        <v>7052</v>
      </c>
      <c r="E4120" s="1" t="s">
        <v>47</v>
      </c>
      <c r="F4120" s="1" t="s">
        <v>42</v>
      </c>
      <c r="G4120" s="2">
        <v>44286</v>
      </c>
      <c r="H4120" s="3">
        <v>0.51458333333333328</v>
      </c>
      <c r="I4120">
        <v>38680182</v>
      </c>
      <c r="J4120">
        <v>1</v>
      </c>
      <c r="K4120" s="1" t="s">
        <v>5721</v>
      </c>
      <c r="L4120">
        <v>0</v>
      </c>
      <c r="M4120" s="4">
        <v>2.2940221407872734</v>
      </c>
      <c r="N4120" s="5">
        <v>14390.92</v>
      </c>
      <c r="O4120" s="5">
        <f>IF(March_21[[#This Row],[WIN_OSE]]=0,('Summary Sheet'!$O$1)-('Summary Sheet'!$O$1*2%),-'Summary Sheet'!$O$1*(March_21[[#This Row],[BSP]]-1))</f>
        <v>1.96</v>
      </c>
    </row>
    <row r="4121" spans="1:15" x14ac:dyDescent="0.25">
      <c r="A4121">
        <v>181310846</v>
      </c>
      <c r="B4121" s="1" t="s">
        <v>19</v>
      </c>
      <c r="C4121" s="1" t="s">
        <v>3132</v>
      </c>
      <c r="D4121" s="1" t="s">
        <v>7052</v>
      </c>
      <c r="E4121" s="1" t="s">
        <v>65</v>
      </c>
      <c r="F4121" s="1" t="s">
        <v>42</v>
      </c>
      <c r="G4121" s="2">
        <v>44286</v>
      </c>
      <c r="H4121" s="3">
        <v>0.52500000000000002</v>
      </c>
      <c r="I4121">
        <v>28737818</v>
      </c>
      <c r="J4121">
        <v>2</v>
      </c>
      <c r="K4121" s="1" t="s">
        <v>3642</v>
      </c>
      <c r="L4121">
        <v>1</v>
      </c>
      <c r="M4121" s="4">
        <v>2.8263881194168787</v>
      </c>
      <c r="N4121" s="5">
        <v>9384.6200000000008</v>
      </c>
      <c r="O4121" s="5">
        <f>IF(March_21[[#This Row],[WIN_OSE]]=0,('Summary Sheet'!$O$1)-('Summary Sheet'!$O$1*2%),-'Summary Sheet'!$O$1*(March_21[[#This Row],[BSP]]-1))</f>
        <v>-3.6527762388337575</v>
      </c>
    </row>
    <row r="4122" spans="1:15" x14ac:dyDescent="0.25">
      <c r="A4122">
        <v>181310848</v>
      </c>
      <c r="B4122" s="1" t="s">
        <v>19</v>
      </c>
      <c r="C4122" s="1" t="s">
        <v>3132</v>
      </c>
      <c r="D4122" s="1" t="s">
        <v>7052</v>
      </c>
      <c r="E4122" s="1" t="s">
        <v>39</v>
      </c>
      <c r="F4122" s="1" t="s">
        <v>42</v>
      </c>
      <c r="G4122" s="2">
        <v>44286</v>
      </c>
      <c r="H4122" s="3">
        <v>0.53541666666666665</v>
      </c>
      <c r="I4122">
        <v>35955344</v>
      </c>
      <c r="J4122">
        <v>1</v>
      </c>
      <c r="K4122" s="1" t="s">
        <v>4178</v>
      </c>
      <c r="L4122">
        <v>0</v>
      </c>
      <c r="M4122" s="4">
        <v>3.7174113442924144</v>
      </c>
      <c r="N4122" s="5">
        <v>11300.52</v>
      </c>
      <c r="O4122" s="5">
        <f>IF(March_21[[#This Row],[WIN_OSE]]=0,('Summary Sheet'!$O$1)-('Summary Sheet'!$O$1*2%),-'Summary Sheet'!$O$1*(March_21[[#This Row],[BSP]]-1))</f>
        <v>1.96</v>
      </c>
    </row>
    <row r="4123" spans="1:15" x14ac:dyDescent="0.25">
      <c r="A4123">
        <v>181310850</v>
      </c>
      <c r="B4123" s="1" t="s">
        <v>19</v>
      </c>
      <c r="C4123" s="1" t="s">
        <v>3132</v>
      </c>
      <c r="D4123" s="1" t="s">
        <v>7052</v>
      </c>
      <c r="E4123" s="1" t="s">
        <v>65</v>
      </c>
      <c r="F4123" s="1" t="s">
        <v>42</v>
      </c>
      <c r="G4123" s="2">
        <v>44286</v>
      </c>
      <c r="H4123" s="3">
        <v>0.54583333333333328</v>
      </c>
      <c r="I4123">
        <v>38875194</v>
      </c>
      <c r="J4123">
        <v>4</v>
      </c>
      <c r="K4123" s="1" t="s">
        <v>6945</v>
      </c>
      <c r="L4123">
        <v>0</v>
      </c>
      <c r="M4123" s="4">
        <v>3.2</v>
      </c>
      <c r="N4123" s="5">
        <v>5652.4</v>
      </c>
      <c r="O4123" s="5">
        <f>IF(March_21[[#This Row],[WIN_OSE]]=0,('Summary Sheet'!$O$1)-('Summary Sheet'!$O$1*2%),-'Summary Sheet'!$O$1*(March_21[[#This Row],[BSP]]-1))</f>
        <v>1.96</v>
      </c>
    </row>
    <row r="4124" spans="1:15" x14ac:dyDescent="0.25">
      <c r="A4124">
        <v>181310852</v>
      </c>
      <c r="B4124" s="1" t="s">
        <v>19</v>
      </c>
      <c r="C4124" s="1" t="s">
        <v>3132</v>
      </c>
      <c r="D4124" s="1" t="s">
        <v>7052</v>
      </c>
      <c r="E4124" s="1" t="s">
        <v>30</v>
      </c>
      <c r="F4124" s="1" t="s">
        <v>42</v>
      </c>
      <c r="G4124" s="2">
        <v>44286</v>
      </c>
      <c r="H4124" s="3">
        <v>0.55625000000000002</v>
      </c>
      <c r="I4124">
        <v>38992594</v>
      </c>
      <c r="J4124">
        <v>2</v>
      </c>
      <c r="K4124" s="1" t="s">
        <v>7020</v>
      </c>
      <c r="L4124">
        <v>0</v>
      </c>
      <c r="M4124" s="4">
        <v>4.3583162661209673</v>
      </c>
      <c r="N4124" s="5">
        <v>2922.28</v>
      </c>
      <c r="O4124" s="5">
        <f>IF(March_21[[#This Row],[WIN_OSE]]=0,('Summary Sheet'!$O$1)-('Summary Sheet'!$O$1*2%),-'Summary Sheet'!$O$1*(March_21[[#This Row],[BSP]]-1))</f>
        <v>1.96</v>
      </c>
    </row>
    <row r="4125" spans="1:15" x14ac:dyDescent="0.25">
      <c r="A4125">
        <v>181310854</v>
      </c>
      <c r="B4125" s="1" t="s">
        <v>19</v>
      </c>
      <c r="C4125" s="1" t="s">
        <v>3132</v>
      </c>
      <c r="D4125" s="1" t="s">
        <v>7052</v>
      </c>
      <c r="E4125" s="1" t="s">
        <v>24</v>
      </c>
      <c r="F4125" s="1" t="s">
        <v>42</v>
      </c>
      <c r="G4125" s="2">
        <v>44286</v>
      </c>
      <c r="H4125" s="3">
        <v>0.56666666666666665</v>
      </c>
      <c r="I4125">
        <v>38930070</v>
      </c>
      <c r="J4125">
        <v>3</v>
      </c>
      <c r="K4125" s="1" t="s">
        <v>6990</v>
      </c>
      <c r="L4125">
        <v>0</v>
      </c>
      <c r="M4125" s="4">
        <v>2.1848435764160854</v>
      </c>
      <c r="N4125" s="5">
        <v>14194.14</v>
      </c>
      <c r="O4125" s="5">
        <f>IF(March_21[[#This Row],[WIN_OSE]]=0,('Summary Sheet'!$O$1)-('Summary Sheet'!$O$1*2%),-'Summary Sheet'!$O$1*(March_21[[#This Row],[BSP]]-1))</f>
        <v>1.96</v>
      </c>
    </row>
    <row r="4126" spans="1:15" x14ac:dyDescent="0.25">
      <c r="A4126">
        <v>181310856</v>
      </c>
      <c r="B4126" s="1" t="s">
        <v>19</v>
      </c>
      <c r="C4126" s="1" t="s">
        <v>3132</v>
      </c>
      <c r="D4126" s="1" t="s">
        <v>7052</v>
      </c>
      <c r="E4126" s="1" t="s">
        <v>41</v>
      </c>
      <c r="F4126" s="1" t="s">
        <v>42</v>
      </c>
      <c r="G4126" s="2">
        <v>44286</v>
      </c>
      <c r="H4126" s="3">
        <v>0.57708333333333328</v>
      </c>
      <c r="I4126">
        <v>28676120</v>
      </c>
      <c r="J4126">
        <v>2</v>
      </c>
      <c r="K4126" s="1" t="s">
        <v>684</v>
      </c>
      <c r="L4126">
        <v>0</v>
      </c>
      <c r="M4126" s="4">
        <v>2.8784152282369178</v>
      </c>
      <c r="N4126" s="5">
        <v>6178.82</v>
      </c>
      <c r="O4126" s="5">
        <f>IF(March_21[[#This Row],[WIN_OSE]]=0,('Summary Sheet'!$O$1)-('Summary Sheet'!$O$1*2%),-'Summary Sheet'!$O$1*(March_21[[#This Row],[BSP]]-1))</f>
        <v>1.96</v>
      </c>
    </row>
    <row r="4127" spans="1:15" x14ac:dyDescent="0.25">
      <c r="A4127">
        <v>181312410</v>
      </c>
      <c r="B4127" s="1" t="s">
        <v>23</v>
      </c>
      <c r="C4127" s="1" t="s">
        <v>5302</v>
      </c>
      <c r="D4127" s="1" t="s">
        <v>7052</v>
      </c>
      <c r="E4127" s="1" t="s">
        <v>20</v>
      </c>
      <c r="F4127" s="1" t="s">
        <v>54</v>
      </c>
      <c r="G4127" s="2">
        <v>44286</v>
      </c>
      <c r="H4127" s="3">
        <v>0.45902777777777776</v>
      </c>
      <c r="I4127">
        <v>24167902</v>
      </c>
      <c r="J4127">
        <v>6</v>
      </c>
      <c r="K4127" s="1" t="s">
        <v>85</v>
      </c>
      <c r="L4127">
        <v>0</v>
      </c>
      <c r="M4127" s="4">
        <v>11.29</v>
      </c>
      <c r="N4127" s="5">
        <v>0</v>
      </c>
      <c r="O4127" s="5">
        <f>IF(March_21[[#This Row],[WIN_OSE]]=0,('Summary Sheet'!$O$1)-('Summary Sheet'!$O$1*2%),-'Summary Sheet'!$O$1*(March_21[[#This Row],[BSP]]-1))</f>
        <v>1.96</v>
      </c>
    </row>
    <row r="4128" spans="1:15" x14ac:dyDescent="0.25">
      <c r="A4128">
        <v>181312414</v>
      </c>
      <c r="B4128" s="1" t="s">
        <v>23</v>
      </c>
      <c r="C4128" s="1" t="s">
        <v>5302</v>
      </c>
      <c r="D4128" s="1" t="s">
        <v>7052</v>
      </c>
      <c r="E4128" s="1" t="s">
        <v>43</v>
      </c>
      <c r="F4128" s="1" t="s">
        <v>54</v>
      </c>
      <c r="G4128" s="2">
        <v>44286</v>
      </c>
      <c r="H4128" s="3">
        <v>0.47986111111111113</v>
      </c>
      <c r="I4128">
        <v>36327009</v>
      </c>
      <c r="J4128">
        <v>2</v>
      </c>
      <c r="K4128" s="1" t="s">
        <v>5541</v>
      </c>
      <c r="L4128">
        <v>0</v>
      </c>
      <c r="M4128" s="4">
        <v>2.4607845984902426</v>
      </c>
      <c r="N4128" s="5">
        <v>47.54</v>
      </c>
      <c r="O4128" s="5">
        <f>IF(March_21[[#This Row],[WIN_OSE]]=0,('Summary Sheet'!$O$1)-('Summary Sheet'!$O$1*2%),-'Summary Sheet'!$O$1*(March_21[[#This Row],[BSP]]-1))</f>
        <v>1.96</v>
      </c>
    </row>
    <row r="4129" spans="1:15" x14ac:dyDescent="0.25">
      <c r="A4129">
        <v>181312416</v>
      </c>
      <c r="B4129" s="1" t="s">
        <v>23</v>
      </c>
      <c r="C4129" s="1" t="s">
        <v>5302</v>
      </c>
      <c r="D4129" s="1" t="s">
        <v>7052</v>
      </c>
      <c r="E4129" s="1" t="s">
        <v>41</v>
      </c>
      <c r="F4129" s="1" t="s">
        <v>54</v>
      </c>
      <c r="G4129" s="2">
        <v>44286</v>
      </c>
      <c r="H4129" s="3">
        <v>0.49027777777777776</v>
      </c>
      <c r="I4129">
        <v>38748319</v>
      </c>
      <c r="J4129">
        <v>4</v>
      </c>
      <c r="K4129" s="1" t="s">
        <v>5338</v>
      </c>
      <c r="L4129">
        <v>1</v>
      </c>
      <c r="M4129" s="4">
        <v>3.8160145392160456</v>
      </c>
      <c r="N4129" s="5">
        <v>894.3</v>
      </c>
      <c r="O4129" s="5">
        <f>IF(March_21[[#This Row],[WIN_OSE]]=0,('Summary Sheet'!$O$1)-('Summary Sheet'!$O$1*2%),-'Summary Sheet'!$O$1*(March_21[[#This Row],[BSP]]-1))</f>
        <v>-5.6320290784320912</v>
      </c>
    </row>
    <row r="4130" spans="1:15" x14ac:dyDescent="0.25">
      <c r="A4130">
        <v>181312418</v>
      </c>
      <c r="B4130" s="1" t="s">
        <v>23</v>
      </c>
      <c r="C4130" s="1" t="s">
        <v>5302</v>
      </c>
      <c r="D4130" s="1" t="s">
        <v>7052</v>
      </c>
      <c r="E4130" s="1" t="s">
        <v>45</v>
      </c>
      <c r="F4130" s="1" t="s">
        <v>46</v>
      </c>
      <c r="G4130" s="2">
        <v>44286</v>
      </c>
      <c r="H4130" s="3">
        <v>0.50069444444444444</v>
      </c>
      <c r="I4130">
        <v>26358021</v>
      </c>
      <c r="J4130">
        <v>3</v>
      </c>
      <c r="K4130" s="1" t="s">
        <v>6772</v>
      </c>
      <c r="L4130">
        <v>1</v>
      </c>
      <c r="M4130" s="4">
        <v>3.6</v>
      </c>
      <c r="N4130" s="5">
        <v>2477.16</v>
      </c>
      <c r="O4130" s="5">
        <f>IF(March_21[[#This Row],[WIN_OSE]]=0,('Summary Sheet'!$O$1)-('Summary Sheet'!$O$1*2%),-'Summary Sheet'!$O$1*(March_21[[#This Row],[BSP]]-1))</f>
        <v>-5.2</v>
      </c>
    </row>
    <row r="4131" spans="1:15" x14ac:dyDescent="0.25">
      <c r="A4131">
        <v>181312420</v>
      </c>
      <c r="B4131" s="1" t="s">
        <v>23</v>
      </c>
      <c r="C4131" s="1" t="s">
        <v>5302</v>
      </c>
      <c r="D4131" s="1" t="s">
        <v>7052</v>
      </c>
      <c r="E4131" s="1" t="s">
        <v>24</v>
      </c>
      <c r="F4131" s="1" t="s">
        <v>54</v>
      </c>
      <c r="G4131" s="2">
        <v>44286</v>
      </c>
      <c r="H4131" s="3">
        <v>0.51111111111111107</v>
      </c>
      <c r="I4131">
        <v>36691037</v>
      </c>
      <c r="J4131">
        <v>1</v>
      </c>
      <c r="K4131" s="1" t="s">
        <v>6524</v>
      </c>
      <c r="L4131">
        <v>0</v>
      </c>
      <c r="M4131" s="4">
        <v>1.9101536197798121</v>
      </c>
      <c r="N4131" s="5">
        <v>12216.86</v>
      </c>
      <c r="O4131" s="5">
        <f>IF(March_21[[#This Row],[WIN_OSE]]=0,('Summary Sheet'!$O$1)-('Summary Sheet'!$O$1*2%),-'Summary Sheet'!$O$1*(March_21[[#This Row],[BSP]]-1))</f>
        <v>1.96</v>
      </c>
    </row>
    <row r="4132" spans="1:15" x14ac:dyDescent="0.25">
      <c r="A4132">
        <v>181312422</v>
      </c>
      <c r="B4132" s="1" t="s">
        <v>23</v>
      </c>
      <c r="C4132" s="1" t="s">
        <v>5302</v>
      </c>
      <c r="D4132" s="1" t="s">
        <v>7052</v>
      </c>
      <c r="E4132" s="1" t="s">
        <v>43</v>
      </c>
      <c r="F4132" s="1" t="s">
        <v>54</v>
      </c>
      <c r="G4132" s="2">
        <v>44286</v>
      </c>
      <c r="H4132" s="3">
        <v>0.52152777777777781</v>
      </c>
      <c r="I4132">
        <v>38558923</v>
      </c>
      <c r="J4132">
        <v>3</v>
      </c>
      <c r="K4132" s="1" t="s">
        <v>5930</v>
      </c>
      <c r="L4132">
        <v>0</v>
      </c>
      <c r="M4132" s="4">
        <v>2.76</v>
      </c>
      <c r="N4132" s="5">
        <v>5365.24</v>
      </c>
      <c r="O4132" s="5">
        <f>IF(March_21[[#This Row],[WIN_OSE]]=0,('Summary Sheet'!$O$1)-('Summary Sheet'!$O$1*2%),-'Summary Sheet'!$O$1*(March_21[[#This Row],[BSP]]-1))</f>
        <v>1.96</v>
      </c>
    </row>
    <row r="4133" spans="1:15" x14ac:dyDescent="0.25">
      <c r="A4133">
        <v>181312424</v>
      </c>
      <c r="B4133" s="1" t="s">
        <v>23</v>
      </c>
      <c r="C4133" s="1" t="s">
        <v>5302</v>
      </c>
      <c r="D4133" s="1" t="s">
        <v>7052</v>
      </c>
      <c r="E4133" s="1" t="s">
        <v>45</v>
      </c>
      <c r="F4133" s="1" t="s">
        <v>46</v>
      </c>
      <c r="G4133" s="2">
        <v>44286</v>
      </c>
      <c r="H4133" s="3">
        <v>0.53194444444444444</v>
      </c>
      <c r="I4133">
        <v>38036262</v>
      </c>
      <c r="J4133">
        <v>3</v>
      </c>
      <c r="K4133" s="1" t="s">
        <v>6963</v>
      </c>
      <c r="L4133">
        <v>0</v>
      </c>
      <c r="M4133" s="4">
        <v>2.64</v>
      </c>
      <c r="N4133" s="5">
        <v>3511.4</v>
      </c>
      <c r="O4133" s="5">
        <f>IF(March_21[[#This Row],[WIN_OSE]]=0,('Summary Sheet'!$O$1)-('Summary Sheet'!$O$1*2%),-'Summary Sheet'!$O$1*(March_21[[#This Row],[BSP]]-1))</f>
        <v>1.96</v>
      </c>
    </row>
    <row r="4134" spans="1:15" x14ac:dyDescent="0.25">
      <c r="A4134">
        <v>181312426</v>
      </c>
      <c r="B4134" s="1" t="s">
        <v>23</v>
      </c>
      <c r="C4134" s="1" t="s">
        <v>5302</v>
      </c>
      <c r="D4134" s="1" t="s">
        <v>7052</v>
      </c>
      <c r="E4134" s="1" t="s">
        <v>47</v>
      </c>
      <c r="F4134" s="1" t="s">
        <v>54</v>
      </c>
      <c r="G4134" s="2">
        <v>44286</v>
      </c>
      <c r="H4134" s="3">
        <v>0.54305555555555551</v>
      </c>
      <c r="I4134">
        <v>37659424</v>
      </c>
      <c r="J4134">
        <v>1</v>
      </c>
      <c r="K4134" s="1" t="s">
        <v>5344</v>
      </c>
      <c r="L4134">
        <v>0</v>
      </c>
      <c r="M4134" s="4">
        <v>4.4000000000000004</v>
      </c>
      <c r="N4134" s="5">
        <v>1379.38</v>
      </c>
      <c r="O4134" s="5">
        <f>IF(March_21[[#This Row],[WIN_OSE]]=0,('Summary Sheet'!$O$1)-('Summary Sheet'!$O$1*2%),-'Summary Sheet'!$O$1*(March_21[[#This Row],[BSP]]-1))</f>
        <v>1.96</v>
      </c>
    </row>
    <row r="4135" spans="1:15" x14ac:dyDescent="0.25">
      <c r="A4135">
        <v>181312428</v>
      </c>
      <c r="B4135" s="1" t="s">
        <v>23</v>
      </c>
      <c r="C4135" s="1" t="s">
        <v>5302</v>
      </c>
      <c r="D4135" s="1" t="s">
        <v>7052</v>
      </c>
      <c r="E4135" s="1" t="s">
        <v>32</v>
      </c>
      <c r="F4135" s="1" t="s">
        <v>54</v>
      </c>
      <c r="G4135" s="2">
        <v>44286</v>
      </c>
      <c r="H4135" s="3">
        <v>0.55347222222222225</v>
      </c>
      <c r="I4135">
        <v>36347848</v>
      </c>
      <c r="J4135">
        <v>2</v>
      </c>
      <c r="K4135" s="1" t="s">
        <v>5932</v>
      </c>
      <c r="L4135">
        <v>1</v>
      </c>
      <c r="M4135" s="4">
        <v>4.3813761409999996</v>
      </c>
      <c r="N4135" s="5">
        <v>2634.14</v>
      </c>
      <c r="O4135" s="5">
        <f>IF(March_21[[#This Row],[WIN_OSE]]=0,('Summary Sheet'!$O$1)-('Summary Sheet'!$O$1*2%),-'Summary Sheet'!$O$1*(March_21[[#This Row],[BSP]]-1))</f>
        <v>-6.7627522819999992</v>
      </c>
    </row>
    <row r="4136" spans="1:15" x14ac:dyDescent="0.25">
      <c r="A4136">
        <v>181312430</v>
      </c>
      <c r="B4136" s="1" t="s">
        <v>23</v>
      </c>
      <c r="C4136" s="1" t="s">
        <v>5302</v>
      </c>
      <c r="D4136" s="1" t="s">
        <v>7052</v>
      </c>
      <c r="E4136" s="1" t="s">
        <v>20</v>
      </c>
      <c r="F4136" s="1" t="s">
        <v>54</v>
      </c>
      <c r="G4136" s="2">
        <v>44286</v>
      </c>
      <c r="H4136" s="3">
        <v>0.56458333333333333</v>
      </c>
      <c r="I4136">
        <v>36533833</v>
      </c>
      <c r="J4136">
        <v>4</v>
      </c>
      <c r="K4136" s="1" t="s">
        <v>6864</v>
      </c>
      <c r="L4136">
        <v>1</v>
      </c>
      <c r="M4136" s="4">
        <v>3.5102255931525717</v>
      </c>
      <c r="N4136" s="5">
        <v>2528.96</v>
      </c>
      <c r="O4136" s="5">
        <f>IF(March_21[[#This Row],[WIN_OSE]]=0,('Summary Sheet'!$O$1)-('Summary Sheet'!$O$1*2%),-'Summary Sheet'!$O$1*(March_21[[#This Row],[BSP]]-1))</f>
        <v>-5.0204511863051433</v>
      </c>
    </row>
    <row r="4137" spans="1:15" x14ac:dyDescent="0.25">
      <c r="A4137">
        <v>181313439</v>
      </c>
      <c r="B4137" s="1" t="s">
        <v>19</v>
      </c>
      <c r="C4137" s="1" t="s">
        <v>3135</v>
      </c>
      <c r="D4137" s="1" t="s">
        <v>7052</v>
      </c>
      <c r="E4137" s="1" t="s">
        <v>75</v>
      </c>
      <c r="F4137" s="1" t="s">
        <v>50</v>
      </c>
      <c r="G4137" s="2">
        <v>44286</v>
      </c>
      <c r="H4137" s="3">
        <v>0.46736111111111112</v>
      </c>
      <c r="I4137">
        <v>37345268</v>
      </c>
      <c r="J4137">
        <v>2</v>
      </c>
      <c r="K4137" s="1" t="s">
        <v>5241</v>
      </c>
      <c r="L4137">
        <v>1</v>
      </c>
      <c r="M4137" s="4">
        <v>3.61</v>
      </c>
      <c r="N4137" s="5">
        <v>68.94</v>
      </c>
      <c r="O4137" s="5">
        <f>IF(March_21[[#This Row],[WIN_OSE]]=0,('Summary Sheet'!$O$1)-('Summary Sheet'!$O$1*2%),-'Summary Sheet'!$O$1*(March_21[[#This Row],[BSP]]-1))</f>
        <v>-5.22</v>
      </c>
    </row>
    <row r="4138" spans="1:15" x14ac:dyDescent="0.25">
      <c r="A4138">
        <v>181313441</v>
      </c>
      <c r="B4138" s="1" t="s">
        <v>19</v>
      </c>
      <c r="C4138" s="1" t="s">
        <v>3135</v>
      </c>
      <c r="D4138" s="1" t="s">
        <v>7052</v>
      </c>
      <c r="E4138" s="1" t="s">
        <v>43</v>
      </c>
      <c r="F4138" s="1" t="s">
        <v>54</v>
      </c>
      <c r="G4138" s="2">
        <v>44286</v>
      </c>
      <c r="H4138" s="3">
        <v>0.4777777777777778</v>
      </c>
      <c r="I4138">
        <v>38992976</v>
      </c>
      <c r="J4138">
        <v>1</v>
      </c>
      <c r="K4138" s="1" t="s">
        <v>3924</v>
      </c>
      <c r="L4138">
        <v>0</v>
      </c>
      <c r="M4138" s="4">
        <v>5.67</v>
      </c>
      <c r="N4138" s="5">
        <v>93.28</v>
      </c>
      <c r="O4138" s="5">
        <f>IF(March_21[[#This Row],[WIN_OSE]]=0,('Summary Sheet'!$O$1)-('Summary Sheet'!$O$1*2%),-'Summary Sheet'!$O$1*(March_21[[#This Row],[BSP]]-1))</f>
        <v>1.96</v>
      </c>
    </row>
    <row r="4139" spans="1:15" x14ac:dyDescent="0.25">
      <c r="A4139">
        <v>181313443</v>
      </c>
      <c r="B4139" s="1" t="s">
        <v>19</v>
      </c>
      <c r="C4139" s="1" t="s">
        <v>3135</v>
      </c>
      <c r="D4139" s="1" t="s">
        <v>7052</v>
      </c>
      <c r="E4139" s="1" t="s">
        <v>39</v>
      </c>
      <c r="F4139" s="1" t="s">
        <v>54</v>
      </c>
      <c r="G4139" s="2">
        <v>44286</v>
      </c>
      <c r="H4139" s="3">
        <v>0.48819444444444443</v>
      </c>
      <c r="I4139">
        <v>35404895</v>
      </c>
      <c r="J4139">
        <v>2</v>
      </c>
      <c r="K4139" s="1" t="s">
        <v>1271</v>
      </c>
      <c r="L4139">
        <v>0</v>
      </c>
      <c r="M4139" s="4">
        <v>3.8923245668521851</v>
      </c>
      <c r="N4139" s="5">
        <v>3884.68</v>
      </c>
      <c r="O4139" s="5">
        <f>IF(March_21[[#This Row],[WIN_OSE]]=0,('Summary Sheet'!$O$1)-('Summary Sheet'!$O$1*2%),-'Summary Sheet'!$O$1*(March_21[[#This Row],[BSP]]-1))</f>
        <v>1.96</v>
      </c>
    </row>
    <row r="4140" spans="1:15" x14ac:dyDescent="0.25">
      <c r="A4140">
        <v>181313445</v>
      </c>
      <c r="B4140" s="1" t="s">
        <v>19</v>
      </c>
      <c r="C4140" s="1" t="s">
        <v>3135</v>
      </c>
      <c r="D4140" s="1" t="s">
        <v>7052</v>
      </c>
      <c r="E4140" s="1" t="s">
        <v>49</v>
      </c>
      <c r="F4140" s="1" t="s">
        <v>50</v>
      </c>
      <c r="G4140" s="2">
        <v>44286</v>
      </c>
      <c r="H4140" s="3">
        <v>0.49861111111111112</v>
      </c>
      <c r="I4140">
        <v>27102305</v>
      </c>
      <c r="J4140">
        <v>6</v>
      </c>
      <c r="K4140" s="1" t="s">
        <v>5318</v>
      </c>
      <c r="L4140">
        <v>1</v>
      </c>
      <c r="M4140" s="4">
        <v>3</v>
      </c>
      <c r="N4140" s="5">
        <v>4507.78</v>
      </c>
      <c r="O4140" s="5">
        <f>IF(March_21[[#This Row],[WIN_OSE]]=0,('Summary Sheet'!$O$1)-('Summary Sheet'!$O$1*2%),-'Summary Sheet'!$O$1*(March_21[[#This Row],[BSP]]-1))</f>
        <v>-4</v>
      </c>
    </row>
    <row r="4141" spans="1:15" x14ac:dyDescent="0.25">
      <c r="A4141">
        <v>181313447</v>
      </c>
      <c r="B4141" s="1" t="s">
        <v>19</v>
      </c>
      <c r="C4141" s="1" t="s">
        <v>3135</v>
      </c>
      <c r="D4141" s="1" t="s">
        <v>7052</v>
      </c>
      <c r="E4141" s="1" t="s">
        <v>27</v>
      </c>
      <c r="F4141" s="1" t="s">
        <v>50</v>
      </c>
      <c r="G4141" s="2">
        <v>44286</v>
      </c>
      <c r="H4141" s="3">
        <v>0.50902777777777775</v>
      </c>
      <c r="I4141">
        <v>23990927</v>
      </c>
      <c r="J4141">
        <v>6</v>
      </c>
      <c r="K4141" s="1" t="s">
        <v>649</v>
      </c>
      <c r="L4141">
        <v>0</v>
      </c>
      <c r="M4141" s="4">
        <v>2.4434724203604854</v>
      </c>
      <c r="N4141" s="5">
        <v>7893.52</v>
      </c>
      <c r="O4141" s="5">
        <f>IF(March_21[[#This Row],[WIN_OSE]]=0,('Summary Sheet'!$O$1)-('Summary Sheet'!$O$1*2%),-'Summary Sheet'!$O$1*(March_21[[#This Row],[BSP]]-1))</f>
        <v>1.96</v>
      </c>
    </row>
    <row r="4142" spans="1:15" x14ac:dyDescent="0.25">
      <c r="A4142">
        <v>181313449</v>
      </c>
      <c r="B4142" s="1" t="s">
        <v>19</v>
      </c>
      <c r="C4142" s="1" t="s">
        <v>3135</v>
      </c>
      <c r="D4142" s="1" t="s">
        <v>7052</v>
      </c>
      <c r="E4142" s="1" t="s">
        <v>65</v>
      </c>
      <c r="F4142" s="1" t="s">
        <v>54</v>
      </c>
      <c r="G4142" s="2">
        <v>44286</v>
      </c>
      <c r="H4142" s="3">
        <v>0.51944444444444449</v>
      </c>
      <c r="I4142">
        <v>35561253</v>
      </c>
      <c r="J4142">
        <v>6</v>
      </c>
      <c r="K4142" s="1" t="s">
        <v>6254</v>
      </c>
      <c r="L4142">
        <v>1</v>
      </c>
      <c r="M4142" s="4">
        <v>2.7325949342241076</v>
      </c>
      <c r="N4142" s="5">
        <v>9722.7000000000007</v>
      </c>
      <c r="O4142" s="5">
        <f>IF(March_21[[#This Row],[WIN_OSE]]=0,('Summary Sheet'!$O$1)-('Summary Sheet'!$O$1*2%),-'Summary Sheet'!$O$1*(March_21[[#This Row],[BSP]]-1))</f>
        <v>-3.4651898684482152</v>
      </c>
    </row>
    <row r="4143" spans="1:15" x14ac:dyDescent="0.25">
      <c r="A4143">
        <v>181313451</v>
      </c>
      <c r="B4143" s="1" t="s">
        <v>19</v>
      </c>
      <c r="C4143" s="1" t="s">
        <v>3135</v>
      </c>
      <c r="D4143" s="1" t="s">
        <v>7052</v>
      </c>
      <c r="E4143" s="1" t="s">
        <v>24</v>
      </c>
      <c r="F4143" s="1" t="s">
        <v>54</v>
      </c>
      <c r="G4143" s="2">
        <v>44286</v>
      </c>
      <c r="H4143" s="3">
        <v>0.52986111111111112</v>
      </c>
      <c r="I4143">
        <v>26933717</v>
      </c>
      <c r="J4143">
        <v>4</v>
      </c>
      <c r="K4143" s="1" t="s">
        <v>3412</v>
      </c>
      <c r="L4143">
        <v>0</v>
      </c>
      <c r="M4143" s="4">
        <v>4.8300732069999999</v>
      </c>
      <c r="N4143" s="5">
        <v>3643.06</v>
      </c>
      <c r="O4143" s="5">
        <f>IF(March_21[[#This Row],[WIN_OSE]]=0,('Summary Sheet'!$O$1)-('Summary Sheet'!$O$1*2%),-'Summary Sheet'!$O$1*(March_21[[#This Row],[BSP]]-1))</f>
        <v>1.96</v>
      </c>
    </row>
    <row r="4144" spans="1:15" x14ac:dyDescent="0.25">
      <c r="A4144">
        <v>181313453</v>
      </c>
      <c r="B4144" s="1" t="s">
        <v>19</v>
      </c>
      <c r="C4144" s="1" t="s">
        <v>3135</v>
      </c>
      <c r="D4144" s="1" t="s">
        <v>7052</v>
      </c>
      <c r="E4144" s="1" t="s">
        <v>41</v>
      </c>
      <c r="F4144" s="1" t="s">
        <v>54</v>
      </c>
      <c r="G4144" s="2">
        <v>44286</v>
      </c>
      <c r="H4144" s="3">
        <v>0.54027777777777775</v>
      </c>
      <c r="I4144">
        <v>38218331</v>
      </c>
      <c r="J4144">
        <v>1</v>
      </c>
      <c r="K4144" s="1" t="s">
        <v>1326</v>
      </c>
      <c r="L4144">
        <v>0</v>
      </c>
      <c r="M4144" s="4">
        <v>2.84</v>
      </c>
      <c r="N4144" s="5">
        <v>13209.26</v>
      </c>
      <c r="O4144" s="5">
        <f>IF(March_21[[#This Row],[WIN_OSE]]=0,('Summary Sheet'!$O$1)-('Summary Sheet'!$O$1*2%),-'Summary Sheet'!$O$1*(March_21[[#This Row],[BSP]]-1))</f>
        <v>1.96</v>
      </c>
    </row>
    <row r="4145" spans="1:15" x14ac:dyDescent="0.25">
      <c r="A4145">
        <v>181313455</v>
      </c>
      <c r="B4145" s="1" t="s">
        <v>19</v>
      </c>
      <c r="C4145" s="1" t="s">
        <v>3135</v>
      </c>
      <c r="D4145" s="1" t="s">
        <v>7052</v>
      </c>
      <c r="E4145" s="1" t="s">
        <v>47</v>
      </c>
      <c r="F4145" s="1" t="s">
        <v>54</v>
      </c>
      <c r="G4145" s="2">
        <v>44286</v>
      </c>
      <c r="H4145" s="3">
        <v>0.55069444444444449</v>
      </c>
      <c r="I4145">
        <v>38992983</v>
      </c>
      <c r="J4145">
        <v>1</v>
      </c>
      <c r="K4145" s="1" t="s">
        <v>6933</v>
      </c>
      <c r="L4145">
        <v>0</v>
      </c>
      <c r="M4145" s="4">
        <v>2.7392971051888164</v>
      </c>
      <c r="N4145" s="5">
        <v>12091.5</v>
      </c>
      <c r="O4145" s="5">
        <f>IF(March_21[[#This Row],[WIN_OSE]]=0,('Summary Sheet'!$O$1)-('Summary Sheet'!$O$1*2%),-'Summary Sheet'!$O$1*(March_21[[#This Row],[BSP]]-1))</f>
        <v>1.96</v>
      </c>
    </row>
    <row r="4146" spans="1:15" x14ac:dyDescent="0.25">
      <c r="A4146">
        <v>181313457</v>
      </c>
      <c r="B4146" s="1" t="s">
        <v>19</v>
      </c>
      <c r="C4146" s="1" t="s">
        <v>3135</v>
      </c>
      <c r="D4146" s="1" t="s">
        <v>7052</v>
      </c>
      <c r="E4146" s="1" t="s">
        <v>30</v>
      </c>
      <c r="F4146" s="1" t="s">
        <v>54</v>
      </c>
      <c r="G4146" s="2">
        <v>44286</v>
      </c>
      <c r="H4146" s="3">
        <v>0.56111111111111112</v>
      </c>
      <c r="I4146">
        <v>24175286</v>
      </c>
      <c r="J4146">
        <v>1</v>
      </c>
      <c r="K4146" s="1" t="s">
        <v>5750</v>
      </c>
      <c r="L4146">
        <v>1</v>
      </c>
      <c r="M4146" s="4">
        <v>2.727490114788889</v>
      </c>
      <c r="N4146" s="5">
        <v>16188.2</v>
      </c>
      <c r="O4146" s="5">
        <f>IF(March_21[[#This Row],[WIN_OSE]]=0,('Summary Sheet'!$O$1)-('Summary Sheet'!$O$1*2%),-'Summary Sheet'!$O$1*(March_21[[#This Row],[BSP]]-1))</f>
        <v>-3.4549802295777781</v>
      </c>
    </row>
    <row r="4147" spans="1:15" x14ac:dyDescent="0.25">
      <c r="A4147">
        <v>181313459</v>
      </c>
      <c r="B4147" s="1" t="s">
        <v>19</v>
      </c>
      <c r="C4147" s="1" t="s">
        <v>3135</v>
      </c>
      <c r="D4147" s="1" t="s">
        <v>7052</v>
      </c>
      <c r="E4147" s="1" t="s">
        <v>24</v>
      </c>
      <c r="F4147" s="1" t="s">
        <v>54</v>
      </c>
      <c r="G4147" s="2">
        <v>44286</v>
      </c>
      <c r="H4147" s="3">
        <v>0.57222222222222219</v>
      </c>
      <c r="I4147">
        <v>38841591</v>
      </c>
      <c r="J4147">
        <v>4</v>
      </c>
      <c r="K4147" s="1" t="s">
        <v>6065</v>
      </c>
      <c r="L4147">
        <v>0</v>
      </c>
      <c r="M4147" s="4">
        <v>4.1658097353251655</v>
      </c>
      <c r="N4147" s="5">
        <v>8318.2199999999993</v>
      </c>
      <c r="O4147" s="5">
        <f>IF(March_21[[#This Row],[WIN_OSE]]=0,('Summary Sheet'!$O$1)-('Summary Sheet'!$O$1*2%),-'Summary Sheet'!$O$1*(March_21[[#This Row],[BSP]]-1))</f>
        <v>1.96</v>
      </c>
    </row>
    <row r="4148" spans="1:15" x14ac:dyDescent="0.25">
      <c r="A4148">
        <v>181313461</v>
      </c>
      <c r="B4148" s="1" t="s">
        <v>19</v>
      </c>
      <c r="C4148" s="1" t="s">
        <v>3135</v>
      </c>
      <c r="D4148" s="1" t="s">
        <v>7052</v>
      </c>
      <c r="E4148" s="1" t="s">
        <v>39</v>
      </c>
      <c r="F4148" s="1" t="s">
        <v>54</v>
      </c>
      <c r="G4148" s="2">
        <v>44286</v>
      </c>
      <c r="H4148" s="3">
        <v>0.58263888888888893</v>
      </c>
      <c r="I4148">
        <v>35858802</v>
      </c>
      <c r="J4148">
        <v>2</v>
      </c>
      <c r="K4148" s="1" t="s">
        <v>1155</v>
      </c>
      <c r="L4148">
        <v>0</v>
      </c>
      <c r="M4148" s="4">
        <v>3.3115815807611222</v>
      </c>
      <c r="N4148" s="5">
        <v>6122.4</v>
      </c>
      <c r="O4148" s="5">
        <f>IF(March_21[[#This Row],[WIN_OSE]]=0,('Summary Sheet'!$O$1)-('Summary Sheet'!$O$1*2%),-'Summary Sheet'!$O$1*(March_21[[#This Row],[BSP]]-1))</f>
        <v>1.96</v>
      </c>
    </row>
    <row r="4149" spans="1:15" x14ac:dyDescent="0.25">
      <c r="A4149">
        <v>181313623</v>
      </c>
      <c r="B4149" s="1" t="s">
        <v>23</v>
      </c>
      <c r="C4149" s="1" t="s">
        <v>3130</v>
      </c>
      <c r="D4149" s="1" t="s">
        <v>7052</v>
      </c>
      <c r="E4149" s="1" t="s">
        <v>39</v>
      </c>
      <c r="F4149" s="1" t="s">
        <v>168</v>
      </c>
      <c r="G4149" s="2">
        <v>44286</v>
      </c>
      <c r="H4149" s="3">
        <v>0.45347222222222222</v>
      </c>
      <c r="I4149">
        <v>29965166</v>
      </c>
      <c r="J4149">
        <v>6</v>
      </c>
      <c r="K4149" s="1" t="s">
        <v>3792</v>
      </c>
      <c r="L4149">
        <v>1</v>
      </c>
      <c r="M4149" s="4">
        <v>2.75</v>
      </c>
      <c r="N4149" s="5">
        <v>0</v>
      </c>
      <c r="O4149" s="5">
        <f>IF(March_21[[#This Row],[WIN_OSE]]=0,('Summary Sheet'!$O$1)-('Summary Sheet'!$O$1*2%),-'Summary Sheet'!$O$1*(March_21[[#This Row],[BSP]]-1))</f>
        <v>-3.5</v>
      </c>
    </row>
    <row r="4150" spans="1:15" x14ac:dyDescent="0.25">
      <c r="A4150">
        <v>181313625</v>
      </c>
      <c r="B4150" s="1" t="s">
        <v>23</v>
      </c>
      <c r="C4150" s="1" t="s">
        <v>3130</v>
      </c>
      <c r="D4150" s="1" t="s">
        <v>7052</v>
      </c>
      <c r="E4150" s="1" t="s">
        <v>193</v>
      </c>
      <c r="F4150" s="1" t="s">
        <v>194</v>
      </c>
      <c r="G4150" s="2">
        <v>44286</v>
      </c>
      <c r="H4150" s="3">
        <v>0.46458333333333335</v>
      </c>
      <c r="I4150">
        <v>35840394</v>
      </c>
      <c r="J4150">
        <v>4</v>
      </c>
      <c r="K4150" s="1" t="s">
        <v>5202</v>
      </c>
      <c r="L4150">
        <v>0</v>
      </c>
      <c r="M4150" s="4">
        <v>5.43</v>
      </c>
      <c r="N4150" s="5">
        <v>4.96</v>
      </c>
      <c r="O4150" s="5">
        <f>IF(March_21[[#This Row],[WIN_OSE]]=0,('Summary Sheet'!$O$1)-('Summary Sheet'!$O$1*2%),-'Summary Sheet'!$O$1*(March_21[[#This Row],[BSP]]-1))</f>
        <v>1.96</v>
      </c>
    </row>
    <row r="4151" spans="1:15" x14ac:dyDescent="0.25">
      <c r="A4151">
        <v>181313627</v>
      </c>
      <c r="B4151" s="1" t="s">
        <v>23</v>
      </c>
      <c r="C4151" s="1" t="s">
        <v>3130</v>
      </c>
      <c r="D4151" s="1" t="s">
        <v>7052</v>
      </c>
      <c r="E4151" s="1" t="s">
        <v>30</v>
      </c>
      <c r="F4151" s="1" t="s">
        <v>168</v>
      </c>
      <c r="G4151" s="2">
        <v>44286</v>
      </c>
      <c r="H4151" s="3">
        <v>0.47499999999999998</v>
      </c>
      <c r="I4151">
        <v>24420737</v>
      </c>
      <c r="J4151">
        <v>1</v>
      </c>
      <c r="K4151" s="1" t="s">
        <v>6381</v>
      </c>
      <c r="L4151">
        <v>1</v>
      </c>
      <c r="M4151" s="4">
        <v>5.19</v>
      </c>
      <c r="N4151" s="5">
        <v>0</v>
      </c>
      <c r="O4151" s="5">
        <f>IF(March_21[[#This Row],[WIN_OSE]]=0,('Summary Sheet'!$O$1)-('Summary Sheet'!$O$1*2%),-'Summary Sheet'!$O$1*(March_21[[#This Row],[BSP]]-1))</f>
        <v>-8.3800000000000008</v>
      </c>
    </row>
    <row r="4152" spans="1:15" x14ac:dyDescent="0.25">
      <c r="A4152">
        <v>181313629</v>
      </c>
      <c r="B4152" s="1" t="s">
        <v>23</v>
      </c>
      <c r="C4152" s="1" t="s">
        <v>3130</v>
      </c>
      <c r="D4152" s="1" t="s">
        <v>7052</v>
      </c>
      <c r="E4152" s="1" t="s">
        <v>41</v>
      </c>
      <c r="F4152" s="1" t="s">
        <v>168</v>
      </c>
      <c r="G4152" s="2">
        <v>44286</v>
      </c>
      <c r="H4152" s="3">
        <v>0.48541666666666666</v>
      </c>
      <c r="I4152">
        <v>32890754</v>
      </c>
      <c r="J4152">
        <v>6</v>
      </c>
      <c r="K4152" s="1" t="s">
        <v>4177</v>
      </c>
      <c r="L4152">
        <v>1</v>
      </c>
      <c r="M4152" s="4">
        <v>3.5100240354274863</v>
      </c>
      <c r="N4152" s="5">
        <v>1930.78</v>
      </c>
      <c r="O4152" s="5">
        <f>IF(March_21[[#This Row],[WIN_OSE]]=0,('Summary Sheet'!$O$1)-('Summary Sheet'!$O$1*2%),-'Summary Sheet'!$O$1*(March_21[[#This Row],[BSP]]-1))</f>
        <v>-5.0200480708549726</v>
      </c>
    </row>
    <row r="4153" spans="1:15" x14ac:dyDescent="0.25">
      <c r="A4153">
        <v>181313631</v>
      </c>
      <c r="B4153" s="1" t="s">
        <v>23</v>
      </c>
      <c r="C4153" s="1" t="s">
        <v>3130</v>
      </c>
      <c r="D4153" s="1" t="s">
        <v>7052</v>
      </c>
      <c r="E4153" s="1" t="s">
        <v>37</v>
      </c>
      <c r="F4153" s="1" t="s">
        <v>168</v>
      </c>
      <c r="G4153" s="2">
        <v>44286</v>
      </c>
      <c r="H4153" s="3">
        <v>0.49583333333333335</v>
      </c>
      <c r="I4153">
        <v>37390740</v>
      </c>
      <c r="J4153">
        <v>4</v>
      </c>
      <c r="K4153" s="1" t="s">
        <v>6181</v>
      </c>
      <c r="L4153">
        <v>0</v>
      </c>
      <c r="M4153" s="4">
        <v>3.9504524883464911</v>
      </c>
      <c r="N4153" s="5">
        <v>2592.98</v>
      </c>
      <c r="O4153" s="5">
        <f>IF(March_21[[#This Row],[WIN_OSE]]=0,('Summary Sheet'!$O$1)-('Summary Sheet'!$O$1*2%),-'Summary Sheet'!$O$1*(March_21[[#This Row],[BSP]]-1))</f>
        <v>1.96</v>
      </c>
    </row>
    <row r="4154" spans="1:15" x14ac:dyDescent="0.25">
      <c r="A4154">
        <v>181313633</v>
      </c>
      <c r="B4154" s="1" t="s">
        <v>23</v>
      </c>
      <c r="C4154" s="1" t="s">
        <v>3130</v>
      </c>
      <c r="D4154" s="1" t="s">
        <v>7052</v>
      </c>
      <c r="E4154" s="1" t="s">
        <v>24</v>
      </c>
      <c r="F4154" s="1" t="s">
        <v>168</v>
      </c>
      <c r="G4154" s="2">
        <v>44286</v>
      </c>
      <c r="H4154" s="3">
        <v>0.50624999999999998</v>
      </c>
      <c r="I4154">
        <v>38907653</v>
      </c>
      <c r="J4154">
        <v>6</v>
      </c>
      <c r="K4154" s="1" t="s">
        <v>6272</v>
      </c>
      <c r="L4154">
        <v>1</v>
      </c>
      <c r="M4154" s="4">
        <v>4.0468193578763767</v>
      </c>
      <c r="N4154" s="5">
        <v>5439.2</v>
      </c>
      <c r="O4154" s="5">
        <f>IF(March_21[[#This Row],[WIN_OSE]]=0,('Summary Sheet'!$O$1)-('Summary Sheet'!$O$1*2%),-'Summary Sheet'!$O$1*(March_21[[#This Row],[BSP]]-1))</f>
        <v>-6.0936387157527534</v>
      </c>
    </row>
    <row r="4155" spans="1:15" x14ac:dyDescent="0.25">
      <c r="A4155">
        <v>181313635</v>
      </c>
      <c r="B4155" s="1" t="s">
        <v>23</v>
      </c>
      <c r="C4155" s="1" t="s">
        <v>3130</v>
      </c>
      <c r="D4155" s="1" t="s">
        <v>7052</v>
      </c>
      <c r="E4155" s="1" t="s">
        <v>47</v>
      </c>
      <c r="F4155" s="1" t="s">
        <v>168</v>
      </c>
      <c r="G4155" s="2">
        <v>44286</v>
      </c>
      <c r="H4155" s="3">
        <v>0.51666666666666672</v>
      </c>
      <c r="I4155">
        <v>38907656</v>
      </c>
      <c r="J4155">
        <v>1</v>
      </c>
      <c r="K4155" s="1" t="s">
        <v>6972</v>
      </c>
      <c r="L4155">
        <v>1</v>
      </c>
      <c r="M4155" s="4">
        <v>2.4755309293195031</v>
      </c>
      <c r="N4155" s="5">
        <v>9972.84</v>
      </c>
      <c r="O4155" s="5">
        <f>IF(March_21[[#This Row],[WIN_OSE]]=0,('Summary Sheet'!$O$1)-('Summary Sheet'!$O$1*2%),-'Summary Sheet'!$O$1*(March_21[[#This Row],[BSP]]-1))</f>
        <v>-2.9510618586390063</v>
      </c>
    </row>
    <row r="4156" spans="1:15" x14ac:dyDescent="0.25">
      <c r="A4156">
        <v>181313637</v>
      </c>
      <c r="B4156" s="1" t="s">
        <v>23</v>
      </c>
      <c r="C4156" s="1" t="s">
        <v>3130</v>
      </c>
      <c r="D4156" s="1" t="s">
        <v>7052</v>
      </c>
      <c r="E4156" s="1" t="s">
        <v>43</v>
      </c>
      <c r="F4156" s="1" t="s">
        <v>168</v>
      </c>
      <c r="G4156" s="2">
        <v>44286</v>
      </c>
      <c r="H4156" s="3">
        <v>0.52708333333333335</v>
      </c>
      <c r="I4156">
        <v>38993208</v>
      </c>
      <c r="J4156">
        <v>4</v>
      </c>
      <c r="K4156" s="1" t="s">
        <v>6979</v>
      </c>
      <c r="L4156">
        <v>0</v>
      </c>
      <c r="M4156" s="4">
        <v>3.4</v>
      </c>
      <c r="N4156" s="5">
        <v>12919.64</v>
      </c>
      <c r="O4156" s="5">
        <f>IF(March_21[[#This Row],[WIN_OSE]]=0,('Summary Sheet'!$O$1)-('Summary Sheet'!$O$1*2%),-'Summary Sheet'!$O$1*(March_21[[#This Row],[BSP]]-1))</f>
        <v>1.96</v>
      </c>
    </row>
    <row r="4157" spans="1:15" x14ac:dyDescent="0.25">
      <c r="A4157">
        <v>181313639</v>
      </c>
      <c r="B4157" s="1" t="s">
        <v>23</v>
      </c>
      <c r="C4157" s="1" t="s">
        <v>3130</v>
      </c>
      <c r="D4157" s="1" t="s">
        <v>7052</v>
      </c>
      <c r="E4157" s="1" t="s">
        <v>30</v>
      </c>
      <c r="F4157" s="1" t="s">
        <v>168</v>
      </c>
      <c r="G4157" s="2">
        <v>44286</v>
      </c>
      <c r="H4157" s="3">
        <v>0.53749999999999998</v>
      </c>
      <c r="I4157">
        <v>38917758</v>
      </c>
      <c r="J4157">
        <v>1</v>
      </c>
      <c r="K4157" s="1" t="s">
        <v>6978</v>
      </c>
      <c r="L4157">
        <v>0</v>
      </c>
      <c r="M4157" s="4">
        <v>3</v>
      </c>
      <c r="N4157" s="5">
        <v>10193.1</v>
      </c>
      <c r="O4157" s="5">
        <f>IF(March_21[[#This Row],[WIN_OSE]]=0,('Summary Sheet'!$O$1)-('Summary Sheet'!$O$1*2%),-'Summary Sheet'!$O$1*(March_21[[#This Row],[BSP]]-1))</f>
        <v>1.96</v>
      </c>
    </row>
    <row r="4158" spans="1:15" x14ac:dyDescent="0.25">
      <c r="A4158">
        <v>181313641</v>
      </c>
      <c r="B4158" s="1" t="s">
        <v>23</v>
      </c>
      <c r="C4158" s="1" t="s">
        <v>3130</v>
      </c>
      <c r="D4158" s="1" t="s">
        <v>7052</v>
      </c>
      <c r="E4158" s="1" t="s">
        <v>30</v>
      </c>
      <c r="F4158" s="1" t="s">
        <v>168</v>
      </c>
      <c r="G4158" s="2">
        <v>44286</v>
      </c>
      <c r="H4158" s="3">
        <v>0.54791666666666672</v>
      </c>
      <c r="I4158">
        <v>27267405</v>
      </c>
      <c r="J4158">
        <v>6</v>
      </c>
      <c r="K4158" s="1" t="s">
        <v>5757</v>
      </c>
      <c r="L4158">
        <v>1</v>
      </c>
      <c r="M4158" s="4">
        <v>3.9354923731606686</v>
      </c>
      <c r="N4158" s="5">
        <v>4436.78</v>
      </c>
      <c r="O4158" s="5">
        <f>IF(March_21[[#This Row],[WIN_OSE]]=0,('Summary Sheet'!$O$1)-('Summary Sheet'!$O$1*2%),-'Summary Sheet'!$O$1*(March_21[[#This Row],[BSP]]-1))</f>
        <v>-5.8709847463213372</v>
      </c>
    </row>
    <row r="4159" spans="1:15" x14ac:dyDescent="0.25">
      <c r="A4159">
        <v>181313643</v>
      </c>
      <c r="B4159" s="1" t="s">
        <v>23</v>
      </c>
      <c r="C4159" s="1" t="s">
        <v>3130</v>
      </c>
      <c r="D4159" s="1" t="s">
        <v>7052</v>
      </c>
      <c r="E4159" s="1" t="s">
        <v>24</v>
      </c>
      <c r="F4159" s="1" t="s">
        <v>168</v>
      </c>
      <c r="G4159" s="2">
        <v>44286</v>
      </c>
      <c r="H4159" s="3">
        <v>0.55833333333333335</v>
      </c>
      <c r="I4159">
        <v>37066383</v>
      </c>
      <c r="J4159">
        <v>5</v>
      </c>
      <c r="K4159" s="1" t="s">
        <v>3921</v>
      </c>
      <c r="L4159">
        <v>1</v>
      </c>
      <c r="M4159" s="4">
        <v>3.3</v>
      </c>
      <c r="N4159" s="5">
        <v>8178.38</v>
      </c>
      <c r="O4159" s="5">
        <f>IF(March_21[[#This Row],[WIN_OSE]]=0,('Summary Sheet'!$O$1)-('Summary Sheet'!$O$1*2%),-'Summary Sheet'!$O$1*(March_21[[#This Row],[BSP]]-1))</f>
        <v>-4.5999999999999996</v>
      </c>
    </row>
    <row r="4160" spans="1:15" x14ac:dyDescent="0.25">
      <c r="A4160">
        <v>181313645</v>
      </c>
      <c r="B4160" s="1" t="s">
        <v>23</v>
      </c>
      <c r="C4160" s="1" t="s">
        <v>3130</v>
      </c>
      <c r="D4160" s="1" t="s">
        <v>7052</v>
      </c>
      <c r="E4160" s="1" t="s">
        <v>24</v>
      </c>
      <c r="F4160" s="1" t="s">
        <v>168</v>
      </c>
      <c r="G4160" s="2">
        <v>44286</v>
      </c>
      <c r="H4160" s="3">
        <v>0.56874999999999998</v>
      </c>
      <c r="I4160">
        <v>25713209</v>
      </c>
      <c r="J4160">
        <v>4</v>
      </c>
      <c r="K4160" s="1" t="s">
        <v>4265</v>
      </c>
      <c r="L4160">
        <v>0</v>
      </c>
      <c r="M4160" s="4">
        <v>4.3</v>
      </c>
      <c r="N4160" s="5">
        <v>2404.42</v>
      </c>
      <c r="O4160" s="5">
        <f>IF(March_21[[#This Row],[WIN_OSE]]=0,('Summary Sheet'!$O$1)-('Summary Sheet'!$O$1*2%),-'Summary Sheet'!$O$1*(March_21[[#This Row],[BSP]]-1))</f>
        <v>1.96</v>
      </c>
    </row>
    <row r="4161" spans="1:15" x14ac:dyDescent="0.25">
      <c r="A4161">
        <v>181314022</v>
      </c>
      <c r="B4161" s="1" t="s">
        <v>19</v>
      </c>
      <c r="C4161" s="1" t="s">
        <v>3137</v>
      </c>
      <c r="D4161" s="1" t="s">
        <v>7052</v>
      </c>
      <c r="E4161" s="1" t="s">
        <v>43</v>
      </c>
      <c r="F4161" s="1" t="s">
        <v>35</v>
      </c>
      <c r="G4161" s="2">
        <v>44286</v>
      </c>
      <c r="H4161" s="3">
        <v>0.58611111111111114</v>
      </c>
      <c r="I4161">
        <v>23787743</v>
      </c>
      <c r="J4161">
        <v>3</v>
      </c>
      <c r="K4161" s="1" t="s">
        <v>3342</v>
      </c>
      <c r="L4161">
        <v>0</v>
      </c>
      <c r="M4161" s="4">
        <v>3.45</v>
      </c>
      <c r="N4161" s="5">
        <v>6132.3</v>
      </c>
      <c r="O4161" s="5">
        <f>IF(March_21[[#This Row],[WIN_OSE]]=0,('Summary Sheet'!$O$1)-('Summary Sheet'!$O$1*2%),-'Summary Sheet'!$O$1*(March_21[[#This Row],[BSP]]-1))</f>
        <v>1.96</v>
      </c>
    </row>
    <row r="4162" spans="1:15" x14ac:dyDescent="0.25">
      <c r="A4162">
        <v>181314024</v>
      </c>
      <c r="B4162" s="1" t="s">
        <v>19</v>
      </c>
      <c r="C4162" s="1" t="s">
        <v>3137</v>
      </c>
      <c r="D4162" s="1" t="s">
        <v>7052</v>
      </c>
      <c r="E4162" s="1" t="s">
        <v>32</v>
      </c>
      <c r="F4162" s="1" t="s">
        <v>35</v>
      </c>
      <c r="G4162" s="2">
        <v>44286</v>
      </c>
      <c r="H4162" s="3">
        <v>0.59652777777777777</v>
      </c>
      <c r="I4162">
        <v>38842810</v>
      </c>
      <c r="J4162">
        <v>2</v>
      </c>
      <c r="K4162" s="1" t="s">
        <v>6672</v>
      </c>
      <c r="L4162">
        <v>1</v>
      </c>
      <c r="M4162" s="4">
        <v>2.88</v>
      </c>
      <c r="N4162" s="5">
        <v>10636.64</v>
      </c>
      <c r="O4162" s="5">
        <f>IF(March_21[[#This Row],[WIN_OSE]]=0,('Summary Sheet'!$O$1)-('Summary Sheet'!$O$1*2%),-'Summary Sheet'!$O$1*(March_21[[#This Row],[BSP]]-1))</f>
        <v>-3.76</v>
      </c>
    </row>
    <row r="4163" spans="1:15" x14ac:dyDescent="0.25">
      <c r="A4163">
        <v>181314026</v>
      </c>
      <c r="B4163" s="1" t="s">
        <v>19</v>
      </c>
      <c r="C4163" s="1" t="s">
        <v>3137</v>
      </c>
      <c r="D4163" s="1" t="s">
        <v>7052</v>
      </c>
      <c r="E4163" s="1" t="s">
        <v>24</v>
      </c>
      <c r="F4163" s="1" t="s">
        <v>35</v>
      </c>
      <c r="G4163" s="2">
        <v>44286</v>
      </c>
      <c r="H4163" s="3">
        <v>0.60833333333333328</v>
      </c>
      <c r="I4163">
        <v>38290585</v>
      </c>
      <c r="J4163">
        <v>2</v>
      </c>
      <c r="K4163" s="1" t="s">
        <v>3654</v>
      </c>
      <c r="L4163">
        <v>0</v>
      </c>
      <c r="M4163" s="4">
        <v>2.9324536465939675</v>
      </c>
      <c r="N4163" s="5">
        <v>12250.74</v>
      </c>
      <c r="O4163" s="5">
        <f>IF(March_21[[#This Row],[WIN_OSE]]=0,('Summary Sheet'!$O$1)-('Summary Sheet'!$O$1*2%),-'Summary Sheet'!$O$1*(March_21[[#This Row],[BSP]]-1))</f>
        <v>1.96</v>
      </c>
    </row>
    <row r="4164" spans="1:15" x14ac:dyDescent="0.25">
      <c r="A4164">
        <v>181314028</v>
      </c>
      <c r="B4164" s="1" t="s">
        <v>19</v>
      </c>
      <c r="C4164" s="1" t="s">
        <v>3137</v>
      </c>
      <c r="D4164" s="1" t="s">
        <v>7052</v>
      </c>
      <c r="E4164" s="1" t="s">
        <v>20</v>
      </c>
      <c r="F4164" s="1" t="s">
        <v>35</v>
      </c>
      <c r="G4164" s="2">
        <v>44286</v>
      </c>
      <c r="H4164" s="3">
        <v>0.62083333333333335</v>
      </c>
      <c r="I4164">
        <v>15374321</v>
      </c>
      <c r="J4164">
        <v>4</v>
      </c>
      <c r="K4164" s="1" t="s">
        <v>154</v>
      </c>
      <c r="L4164">
        <v>1</v>
      </c>
      <c r="M4164" s="4">
        <v>3.4476767905162897</v>
      </c>
      <c r="N4164" s="5">
        <v>4152.72</v>
      </c>
      <c r="O4164" s="5">
        <f>IF(March_21[[#This Row],[WIN_OSE]]=0,('Summary Sheet'!$O$1)-('Summary Sheet'!$O$1*2%),-'Summary Sheet'!$O$1*(March_21[[#This Row],[BSP]]-1))</f>
        <v>-4.8953535810325794</v>
      </c>
    </row>
    <row r="4165" spans="1:15" x14ac:dyDescent="0.25">
      <c r="A4165">
        <v>181314030</v>
      </c>
      <c r="B4165" s="1" t="s">
        <v>19</v>
      </c>
      <c r="C4165" s="1" t="s">
        <v>3137</v>
      </c>
      <c r="D4165" s="1" t="s">
        <v>7052</v>
      </c>
      <c r="E4165" s="1" t="s">
        <v>49</v>
      </c>
      <c r="F4165" s="1" t="s">
        <v>62</v>
      </c>
      <c r="G4165" s="2">
        <v>44286</v>
      </c>
      <c r="H4165" s="3">
        <v>0.63124999999999998</v>
      </c>
      <c r="I4165">
        <v>28792123</v>
      </c>
      <c r="J4165">
        <v>2</v>
      </c>
      <c r="K4165" s="1" t="s">
        <v>5774</v>
      </c>
      <c r="L4165">
        <v>0</v>
      </c>
      <c r="M4165" s="4">
        <v>2.1280407997857766</v>
      </c>
      <c r="N4165" s="5">
        <v>18347.900000000001</v>
      </c>
      <c r="O4165" s="5">
        <f>IF(March_21[[#This Row],[WIN_OSE]]=0,('Summary Sheet'!$O$1)-('Summary Sheet'!$O$1*2%),-'Summary Sheet'!$O$1*(March_21[[#This Row],[BSP]]-1))</f>
        <v>1.96</v>
      </c>
    </row>
    <row r="4166" spans="1:15" x14ac:dyDescent="0.25">
      <c r="A4166">
        <v>181314032</v>
      </c>
      <c r="B4166" s="1" t="s">
        <v>19</v>
      </c>
      <c r="C4166" s="1" t="s">
        <v>3137</v>
      </c>
      <c r="D4166" s="1" t="s">
        <v>7052</v>
      </c>
      <c r="E4166" s="1" t="s">
        <v>41</v>
      </c>
      <c r="F4166" s="1" t="s">
        <v>35</v>
      </c>
      <c r="G4166" s="2">
        <v>44286</v>
      </c>
      <c r="H4166" s="3">
        <v>0.6430555555555556</v>
      </c>
      <c r="I4166">
        <v>37566843</v>
      </c>
      <c r="J4166">
        <v>5</v>
      </c>
      <c r="K4166" s="1" t="s">
        <v>1291</v>
      </c>
      <c r="L4166">
        <v>1</v>
      </c>
      <c r="M4166" s="4">
        <v>3.7366432903772884</v>
      </c>
      <c r="N4166" s="5">
        <v>8325.06</v>
      </c>
      <c r="O4166" s="5">
        <f>IF(March_21[[#This Row],[WIN_OSE]]=0,('Summary Sheet'!$O$1)-('Summary Sheet'!$O$1*2%),-'Summary Sheet'!$O$1*(March_21[[#This Row],[BSP]]-1))</f>
        <v>-5.4732865807545767</v>
      </c>
    </row>
    <row r="4167" spans="1:15" x14ac:dyDescent="0.25">
      <c r="A4167">
        <v>181314034</v>
      </c>
      <c r="B4167" s="1" t="s">
        <v>19</v>
      </c>
      <c r="C4167" s="1" t="s">
        <v>3137</v>
      </c>
      <c r="D4167" s="1" t="s">
        <v>7052</v>
      </c>
      <c r="E4167" s="1" t="s">
        <v>41</v>
      </c>
      <c r="F4167" s="1" t="s">
        <v>35</v>
      </c>
      <c r="G4167" s="2">
        <v>44286</v>
      </c>
      <c r="H4167" s="3">
        <v>0.65555555555555556</v>
      </c>
      <c r="I4167">
        <v>2313676</v>
      </c>
      <c r="J4167">
        <v>4</v>
      </c>
      <c r="K4167" s="1" t="s">
        <v>6939</v>
      </c>
      <c r="L4167">
        <v>0</v>
      </c>
      <c r="M4167" s="4">
        <v>3.7860979399999999</v>
      </c>
      <c r="N4167" s="5">
        <v>6407.26</v>
      </c>
      <c r="O4167" s="5">
        <f>IF(March_21[[#This Row],[WIN_OSE]]=0,('Summary Sheet'!$O$1)-('Summary Sheet'!$O$1*2%),-'Summary Sheet'!$O$1*(March_21[[#This Row],[BSP]]-1))</f>
        <v>1.96</v>
      </c>
    </row>
    <row r="4168" spans="1:15" x14ac:dyDescent="0.25">
      <c r="A4168">
        <v>181314036</v>
      </c>
      <c r="B4168" s="1" t="s">
        <v>19</v>
      </c>
      <c r="C4168" s="1" t="s">
        <v>3137</v>
      </c>
      <c r="D4168" s="1" t="s">
        <v>7052</v>
      </c>
      <c r="E4168" s="1" t="s">
        <v>30</v>
      </c>
      <c r="F4168" s="1" t="s">
        <v>35</v>
      </c>
      <c r="G4168" s="2">
        <v>44286</v>
      </c>
      <c r="H4168" s="3">
        <v>0.6694444444444444</v>
      </c>
      <c r="I4168">
        <v>36161728</v>
      </c>
      <c r="J4168">
        <v>2</v>
      </c>
      <c r="K4168" s="1" t="s">
        <v>5891</v>
      </c>
      <c r="L4168">
        <v>1</v>
      </c>
      <c r="M4168" s="4">
        <v>2.2002648667698845</v>
      </c>
      <c r="N4168" s="5">
        <v>20558.46</v>
      </c>
      <c r="O4168" s="5">
        <f>IF(March_21[[#This Row],[WIN_OSE]]=0,('Summary Sheet'!$O$1)-('Summary Sheet'!$O$1*2%),-'Summary Sheet'!$O$1*(March_21[[#This Row],[BSP]]-1))</f>
        <v>-2.4005297335397691</v>
      </c>
    </row>
    <row r="4169" spans="1:15" x14ac:dyDescent="0.25">
      <c r="A4169">
        <v>181314038</v>
      </c>
      <c r="B4169" s="1" t="s">
        <v>19</v>
      </c>
      <c r="C4169" s="1" t="s">
        <v>3137</v>
      </c>
      <c r="D4169" s="1" t="s">
        <v>7052</v>
      </c>
      <c r="E4169" s="1" t="s">
        <v>47</v>
      </c>
      <c r="F4169" s="1" t="s">
        <v>35</v>
      </c>
      <c r="G4169" s="2">
        <v>44286</v>
      </c>
      <c r="H4169" s="3">
        <v>0.68263888888888891</v>
      </c>
      <c r="I4169">
        <v>36574059</v>
      </c>
      <c r="J4169">
        <v>6</v>
      </c>
      <c r="K4169" s="1" t="s">
        <v>1355</v>
      </c>
      <c r="L4169">
        <v>1</v>
      </c>
      <c r="M4169" s="4">
        <v>3.674521772759491</v>
      </c>
      <c r="N4169" s="5">
        <v>10455.58</v>
      </c>
      <c r="O4169" s="5">
        <f>IF(March_21[[#This Row],[WIN_OSE]]=0,('Summary Sheet'!$O$1)-('Summary Sheet'!$O$1*2%),-'Summary Sheet'!$O$1*(March_21[[#This Row],[BSP]]-1))</f>
        <v>-5.349043545518982</v>
      </c>
    </row>
    <row r="4170" spans="1:15" x14ac:dyDescent="0.25">
      <c r="A4170">
        <v>181314040</v>
      </c>
      <c r="B4170" s="1" t="s">
        <v>19</v>
      </c>
      <c r="C4170" s="1" t="s">
        <v>3137</v>
      </c>
      <c r="D4170" s="1" t="s">
        <v>7052</v>
      </c>
      <c r="E4170" s="1" t="s">
        <v>32</v>
      </c>
      <c r="F4170" s="1" t="s">
        <v>35</v>
      </c>
      <c r="G4170" s="2">
        <v>44286</v>
      </c>
      <c r="H4170" s="3">
        <v>0.69652777777777775</v>
      </c>
      <c r="I4170">
        <v>36973177</v>
      </c>
      <c r="J4170">
        <v>3</v>
      </c>
      <c r="K4170" s="1" t="s">
        <v>3888</v>
      </c>
      <c r="L4170">
        <v>1</v>
      </c>
      <c r="M4170" s="4">
        <v>2.9447137464553084</v>
      </c>
      <c r="N4170" s="5">
        <v>12005.3</v>
      </c>
      <c r="O4170" s="5">
        <f>IF(March_21[[#This Row],[WIN_OSE]]=0,('Summary Sheet'!$O$1)-('Summary Sheet'!$O$1*2%),-'Summary Sheet'!$O$1*(March_21[[#This Row],[BSP]]-1))</f>
        <v>-3.8894274929106167</v>
      </c>
    </row>
    <row r="4171" spans="1:15" x14ac:dyDescent="0.25">
      <c r="A4171">
        <v>181314042</v>
      </c>
      <c r="B4171" s="1" t="s">
        <v>19</v>
      </c>
      <c r="C4171" s="1" t="s">
        <v>3137</v>
      </c>
      <c r="D4171" s="1" t="s">
        <v>7052</v>
      </c>
      <c r="E4171" s="1" t="s">
        <v>32</v>
      </c>
      <c r="F4171" s="1" t="s">
        <v>35</v>
      </c>
      <c r="G4171" s="2">
        <v>44286</v>
      </c>
      <c r="H4171" s="3">
        <v>0.7104166666666667</v>
      </c>
      <c r="I4171">
        <v>38992658</v>
      </c>
      <c r="J4171">
        <v>2</v>
      </c>
      <c r="K4171" s="1" t="s">
        <v>5629</v>
      </c>
      <c r="L4171">
        <v>0</v>
      </c>
      <c r="M4171" s="4">
        <v>3.1</v>
      </c>
      <c r="N4171" s="5">
        <v>5975.26</v>
      </c>
      <c r="O4171" s="5">
        <f>IF(March_21[[#This Row],[WIN_OSE]]=0,('Summary Sheet'!$O$1)-('Summary Sheet'!$O$1*2%),-'Summary Sheet'!$O$1*(March_21[[#This Row],[BSP]]-1))</f>
        <v>1.96</v>
      </c>
    </row>
    <row r="4172" spans="1:15" x14ac:dyDescent="0.25">
      <c r="A4172">
        <v>181314044</v>
      </c>
      <c r="B4172" s="1" t="s">
        <v>19</v>
      </c>
      <c r="C4172" s="1" t="s">
        <v>3137</v>
      </c>
      <c r="D4172" s="1" t="s">
        <v>7052</v>
      </c>
      <c r="E4172" s="1" t="s">
        <v>47</v>
      </c>
      <c r="F4172" s="1" t="s">
        <v>35</v>
      </c>
      <c r="G4172" s="2">
        <v>44286</v>
      </c>
      <c r="H4172" s="3">
        <v>0.72361111111111109</v>
      </c>
      <c r="I4172">
        <v>28726902</v>
      </c>
      <c r="J4172">
        <v>1</v>
      </c>
      <c r="K4172" s="1" t="s">
        <v>413</v>
      </c>
      <c r="L4172">
        <v>1</v>
      </c>
      <c r="M4172" s="4">
        <v>2.82</v>
      </c>
      <c r="N4172" s="5">
        <v>12317.74</v>
      </c>
      <c r="O4172" s="5">
        <f>IF(March_21[[#This Row],[WIN_OSE]]=0,('Summary Sheet'!$O$1)-('Summary Sheet'!$O$1*2%),-'Summary Sheet'!$O$1*(March_21[[#This Row],[BSP]]-1))</f>
        <v>-3.6399999999999997</v>
      </c>
    </row>
    <row r="4173" spans="1:15" x14ac:dyDescent="0.25">
      <c r="A4173">
        <v>181314363</v>
      </c>
      <c r="B4173" s="1" t="s">
        <v>23</v>
      </c>
      <c r="C4173" s="1" t="s">
        <v>167</v>
      </c>
      <c r="D4173" s="1" t="s">
        <v>7052</v>
      </c>
      <c r="E4173" s="1" t="s">
        <v>32</v>
      </c>
      <c r="F4173" s="1" t="s">
        <v>44</v>
      </c>
      <c r="G4173" s="2">
        <v>44286</v>
      </c>
      <c r="H4173" s="3">
        <v>0.58125000000000004</v>
      </c>
      <c r="I4173">
        <v>38993480</v>
      </c>
      <c r="J4173">
        <v>2</v>
      </c>
      <c r="K4173" s="1" t="s">
        <v>4805</v>
      </c>
      <c r="L4173">
        <v>0</v>
      </c>
      <c r="M4173" s="4">
        <v>3.8</v>
      </c>
      <c r="N4173" s="5">
        <v>5923.66</v>
      </c>
      <c r="O4173" s="5">
        <f>IF(March_21[[#This Row],[WIN_OSE]]=0,('Summary Sheet'!$O$1)-('Summary Sheet'!$O$1*2%),-'Summary Sheet'!$O$1*(March_21[[#This Row],[BSP]]-1))</f>
        <v>1.96</v>
      </c>
    </row>
    <row r="4174" spans="1:15" x14ac:dyDescent="0.25">
      <c r="A4174">
        <v>181314365</v>
      </c>
      <c r="B4174" s="1" t="s">
        <v>23</v>
      </c>
      <c r="C4174" s="1" t="s">
        <v>167</v>
      </c>
      <c r="D4174" s="1" t="s">
        <v>7052</v>
      </c>
      <c r="E4174" s="1" t="s">
        <v>49</v>
      </c>
      <c r="F4174" s="1" t="s">
        <v>186</v>
      </c>
      <c r="G4174" s="2">
        <v>44286</v>
      </c>
      <c r="H4174" s="3">
        <v>0.59166666666666667</v>
      </c>
      <c r="I4174">
        <v>38941974</v>
      </c>
      <c r="J4174">
        <v>2</v>
      </c>
      <c r="K4174" s="1" t="s">
        <v>6928</v>
      </c>
      <c r="L4174">
        <v>0</v>
      </c>
      <c r="M4174" s="4">
        <v>3.8857271795599448</v>
      </c>
      <c r="N4174" s="5">
        <v>8113.7</v>
      </c>
      <c r="O4174" s="5">
        <f>IF(March_21[[#This Row],[WIN_OSE]]=0,('Summary Sheet'!$O$1)-('Summary Sheet'!$O$1*2%),-'Summary Sheet'!$O$1*(March_21[[#This Row],[BSP]]-1))</f>
        <v>1.96</v>
      </c>
    </row>
    <row r="4175" spans="1:15" x14ac:dyDescent="0.25">
      <c r="A4175">
        <v>181314367</v>
      </c>
      <c r="B4175" s="1" t="s">
        <v>23</v>
      </c>
      <c r="C4175" s="1" t="s">
        <v>167</v>
      </c>
      <c r="D4175" s="1" t="s">
        <v>7052</v>
      </c>
      <c r="E4175" s="1" t="s">
        <v>20</v>
      </c>
      <c r="F4175" s="1" t="s">
        <v>44</v>
      </c>
      <c r="G4175" s="2">
        <v>44286</v>
      </c>
      <c r="H4175" s="3">
        <v>0.60555555555555551</v>
      </c>
      <c r="I4175">
        <v>36299512</v>
      </c>
      <c r="J4175">
        <v>4</v>
      </c>
      <c r="K4175" s="1" t="s">
        <v>804</v>
      </c>
      <c r="L4175">
        <v>0</v>
      </c>
      <c r="M4175" s="4">
        <v>2.4025207165540889</v>
      </c>
      <c r="N4175" s="5">
        <v>14477.84</v>
      </c>
      <c r="O4175" s="5">
        <f>IF(March_21[[#This Row],[WIN_OSE]]=0,('Summary Sheet'!$O$1)-('Summary Sheet'!$O$1*2%),-'Summary Sheet'!$O$1*(March_21[[#This Row],[BSP]]-1))</f>
        <v>1.96</v>
      </c>
    </row>
    <row r="4176" spans="1:15" x14ac:dyDescent="0.25">
      <c r="A4176">
        <v>181314369</v>
      </c>
      <c r="B4176" s="1" t="s">
        <v>23</v>
      </c>
      <c r="C4176" s="1" t="s">
        <v>167</v>
      </c>
      <c r="D4176" s="1" t="s">
        <v>7052</v>
      </c>
      <c r="E4176" s="1" t="s">
        <v>32</v>
      </c>
      <c r="F4176" s="1" t="s">
        <v>44</v>
      </c>
      <c r="G4176" s="2">
        <v>44286</v>
      </c>
      <c r="H4176" s="3">
        <v>0.61944444444444446</v>
      </c>
      <c r="I4176">
        <v>38481504</v>
      </c>
      <c r="J4176">
        <v>2</v>
      </c>
      <c r="K4176" s="1" t="s">
        <v>6621</v>
      </c>
      <c r="L4176">
        <v>0</v>
      </c>
      <c r="M4176" s="4">
        <v>4.464106205389399</v>
      </c>
      <c r="N4176" s="5">
        <v>5446.6</v>
      </c>
      <c r="O4176" s="5">
        <f>IF(March_21[[#This Row],[WIN_OSE]]=0,('Summary Sheet'!$O$1)-('Summary Sheet'!$O$1*2%),-'Summary Sheet'!$O$1*(March_21[[#This Row],[BSP]]-1))</f>
        <v>1.96</v>
      </c>
    </row>
    <row r="4177" spans="1:15" x14ac:dyDescent="0.25">
      <c r="A4177">
        <v>181314371</v>
      </c>
      <c r="B4177" s="1" t="s">
        <v>23</v>
      </c>
      <c r="C4177" s="1" t="s">
        <v>167</v>
      </c>
      <c r="D4177" s="1" t="s">
        <v>7052</v>
      </c>
      <c r="E4177" s="1" t="s">
        <v>32</v>
      </c>
      <c r="F4177" s="1" t="s">
        <v>44</v>
      </c>
      <c r="G4177" s="2">
        <v>44286</v>
      </c>
      <c r="H4177" s="3">
        <v>0.63263888888888886</v>
      </c>
      <c r="I4177">
        <v>38930883</v>
      </c>
      <c r="J4177">
        <v>2</v>
      </c>
      <c r="K4177" s="1" t="s">
        <v>6988</v>
      </c>
      <c r="L4177">
        <v>0</v>
      </c>
      <c r="M4177" s="4">
        <v>2.9074532873023058</v>
      </c>
      <c r="N4177" s="5">
        <v>7610.2</v>
      </c>
      <c r="O4177" s="5">
        <f>IF(March_21[[#This Row],[WIN_OSE]]=0,('Summary Sheet'!$O$1)-('Summary Sheet'!$O$1*2%),-'Summary Sheet'!$O$1*(March_21[[#This Row],[BSP]]-1))</f>
        <v>1.96</v>
      </c>
    </row>
    <row r="4178" spans="1:15" x14ac:dyDescent="0.25">
      <c r="A4178">
        <v>181314373</v>
      </c>
      <c r="B4178" s="1" t="s">
        <v>23</v>
      </c>
      <c r="C4178" s="1" t="s">
        <v>167</v>
      </c>
      <c r="D4178" s="1" t="s">
        <v>7052</v>
      </c>
      <c r="E4178" s="1" t="s">
        <v>75</v>
      </c>
      <c r="F4178" s="1" t="s">
        <v>186</v>
      </c>
      <c r="G4178" s="2">
        <v>44286</v>
      </c>
      <c r="H4178" s="3">
        <v>0.64444444444444449</v>
      </c>
      <c r="I4178">
        <v>38623505</v>
      </c>
      <c r="J4178">
        <v>3</v>
      </c>
      <c r="K4178" s="1" t="s">
        <v>6360</v>
      </c>
      <c r="L4178">
        <v>0</v>
      </c>
      <c r="M4178" s="4">
        <v>3.9076097894527644</v>
      </c>
      <c r="N4178" s="5">
        <v>5506.4</v>
      </c>
      <c r="O4178" s="5">
        <f>IF(March_21[[#This Row],[WIN_OSE]]=0,('Summary Sheet'!$O$1)-('Summary Sheet'!$O$1*2%),-'Summary Sheet'!$O$1*(March_21[[#This Row],[BSP]]-1))</f>
        <v>1.96</v>
      </c>
    </row>
    <row r="4179" spans="1:15" x14ac:dyDescent="0.25">
      <c r="A4179">
        <v>181314375</v>
      </c>
      <c r="B4179" s="1" t="s">
        <v>23</v>
      </c>
      <c r="C4179" s="1" t="s">
        <v>167</v>
      </c>
      <c r="D4179" s="1" t="s">
        <v>7052</v>
      </c>
      <c r="E4179" s="1" t="s">
        <v>32</v>
      </c>
      <c r="F4179" s="1" t="s">
        <v>44</v>
      </c>
      <c r="G4179" s="2">
        <v>44286</v>
      </c>
      <c r="H4179" s="3">
        <v>0.65833333333333333</v>
      </c>
      <c r="I4179">
        <v>27948852</v>
      </c>
      <c r="J4179">
        <v>5</v>
      </c>
      <c r="K4179" s="1" t="s">
        <v>6926</v>
      </c>
      <c r="L4179">
        <v>1</v>
      </c>
      <c r="M4179" s="4">
        <v>3.3346916702167992</v>
      </c>
      <c r="N4179" s="5">
        <v>8461.14</v>
      </c>
      <c r="O4179" s="5">
        <f>IF(March_21[[#This Row],[WIN_OSE]]=0,('Summary Sheet'!$O$1)-('Summary Sheet'!$O$1*2%),-'Summary Sheet'!$O$1*(March_21[[#This Row],[BSP]]-1))</f>
        <v>-4.6693833404335985</v>
      </c>
    </row>
    <row r="4180" spans="1:15" x14ac:dyDescent="0.25">
      <c r="A4180">
        <v>181314377</v>
      </c>
      <c r="B4180" s="1" t="s">
        <v>23</v>
      </c>
      <c r="C4180" s="1" t="s">
        <v>167</v>
      </c>
      <c r="D4180" s="1" t="s">
        <v>7052</v>
      </c>
      <c r="E4180" s="1" t="s">
        <v>41</v>
      </c>
      <c r="F4180" s="1" t="s">
        <v>44</v>
      </c>
      <c r="G4180" s="2">
        <v>44286</v>
      </c>
      <c r="H4180" s="3">
        <v>0.67222222222222228</v>
      </c>
      <c r="I4180">
        <v>38489677</v>
      </c>
      <c r="J4180">
        <v>2</v>
      </c>
      <c r="K4180" s="1" t="s">
        <v>5787</v>
      </c>
      <c r="L4180">
        <v>0</v>
      </c>
      <c r="M4180" s="4">
        <v>3.3512875683847225</v>
      </c>
      <c r="N4180" s="5">
        <v>9041.9</v>
      </c>
      <c r="O4180" s="5">
        <f>IF(March_21[[#This Row],[WIN_OSE]]=0,('Summary Sheet'!$O$1)-('Summary Sheet'!$O$1*2%),-'Summary Sheet'!$O$1*(March_21[[#This Row],[BSP]]-1))</f>
        <v>1.96</v>
      </c>
    </row>
    <row r="4181" spans="1:15" x14ac:dyDescent="0.25">
      <c r="A4181">
        <v>181314379</v>
      </c>
      <c r="B4181" s="1" t="s">
        <v>23</v>
      </c>
      <c r="C4181" s="1" t="s">
        <v>167</v>
      </c>
      <c r="D4181" s="1" t="s">
        <v>7052</v>
      </c>
      <c r="E4181" s="1" t="s">
        <v>24</v>
      </c>
      <c r="F4181" s="1" t="s">
        <v>44</v>
      </c>
      <c r="G4181" s="2">
        <v>44286</v>
      </c>
      <c r="H4181" s="3">
        <v>0.68611111111111112</v>
      </c>
      <c r="I4181">
        <v>37215146</v>
      </c>
      <c r="J4181">
        <v>5</v>
      </c>
      <c r="K4181" s="1" t="s">
        <v>4649</v>
      </c>
      <c r="L4181">
        <v>0</v>
      </c>
      <c r="M4181" s="4">
        <v>2.913360403</v>
      </c>
      <c r="N4181" s="5">
        <v>14286.7</v>
      </c>
      <c r="O4181" s="5">
        <f>IF(March_21[[#This Row],[WIN_OSE]]=0,('Summary Sheet'!$O$1)-('Summary Sheet'!$O$1*2%),-'Summary Sheet'!$O$1*(March_21[[#This Row],[BSP]]-1))</f>
        <v>1.96</v>
      </c>
    </row>
    <row r="4182" spans="1:15" x14ac:dyDescent="0.25">
      <c r="A4182">
        <v>181314381</v>
      </c>
      <c r="B4182" s="1" t="s">
        <v>23</v>
      </c>
      <c r="C4182" s="1" t="s">
        <v>167</v>
      </c>
      <c r="D4182" s="1" t="s">
        <v>7052</v>
      </c>
      <c r="E4182" s="1" t="s">
        <v>39</v>
      </c>
      <c r="F4182" s="1" t="s">
        <v>44</v>
      </c>
      <c r="G4182" s="2">
        <v>44286</v>
      </c>
      <c r="H4182" s="3">
        <v>0.7</v>
      </c>
      <c r="I4182">
        <v>38209358</v>
      </c>
      <c r="J4182">
        <v>3</v>
      </c>
      <c r="K4182" s="1" t="s">
        <v>3606</v>
      </c>
      <c r="L4182">
        <v>0</v>
      </c>
      <c r="M4182" s="4">
        <v>3.997983171</v>
      </c>
      <c r="N4182" s="5">
        <v>5317.48</v>
      </c>
      <c r="O4182" s="5">
        <f>IF(March_21[[#This Row],[WIN_OSE]]=0,('Summary Sheet'!$O$1)-('Summary Sheet'!$O$1*2%),-'Summary Sheet'!$O$1*(March_21[[#This Row],[BSP]]-1))</f>
        <v>1.96</v>
      </c>
    </row>
    <row r="4183" spans="1:15" x14ac:dyDescent="0.25">
      <c r="A4183">
        <v>181314383</v>
      </c>
      <c r="B4183" s="1" t="s">
        <v>23</v>
      </c>
      <c r="C4183" s="1" t="s">
        <v>167</v>
      </c>
      <c r="D4183" s="1" t="s">
        <v>7052</v>
      </c>
      <c r="E4183" s="1" t="s">
        <v>43</v>
      </c>
      <c r="F4183" s="1" t="s">
        <v>44</v>
      </c>
      <c r="G4183" s="2">
        <v>44286</v>
      </c>
      <c r="H4183" s="3">
        <v>0.71388888888888891</v>
      </c>
      <c r="I4183">
        <v>37567037</v>
      </c>
      <c r="J4183">
        <v>1</v>
      </c>
      <c r="K4183" s="1" t="s">
        <v>5586</v>
      </c>
      <c r="L4183">
        <v>1</v>
      </c>
      <c r="M4183" s="4">
        <v>3.6460081031533633</v>
      </c>
      <c r="N4183" s="5">
        <v>8572.06</v>
      </c>
      <c r="O4183" s="5">
        <f>IF(March_21[[#This Row],[WIN_OSE]]=0,('Summary Sheet'!$O$1)-('Summary Sheet'!$O$1*2%),-'Summary Sheet'!$O$1*(March_21[[#This Row],[BSP]]-1))</f>
        <v>-5.2920162063067266</v>
      </c>
    </row>
    <row r="4184" spans="1:15" x14ac:dyDescent="0.25">
      <c r="A4184">
        <v>181314385</v>
      </c>
      <c r="B4184" s="1" t="s">
        <v>23</v>
      </c>
      <c r="C4184" s="1" t="s">
        <v>167</v>
      </c>
      <c r="D4184" s="1" t="s">
        <v>7052</v>
      </c>
      <c r="E4184" s="1" t="s">
        <v>101</v>
      </c>
      <c r="F4184" s="1" t="s">
        <v>44</v>
      </c>
      <c r="G4184" s="2">
        <v>44286</v>
      </c>
      <c r="H4184" s="3">
        <v>0.72777777777777775</v>
      </c>
      <c r="I4184">
        <v>38993483</v>
      </c>
      <c r="J4184">
        <v>3</v>
      </c>
      <c r="K4184" s="1" t="s">
        <v>6905</v>
      </c>
      <c r="L4184">
        <v>0</v>
      </c>
      <c r="M4184" s="4">
        <v>3.2319870233367327</v>
      </c>
      <c r="N4184" s="5">
        <v>10290.48</v>
      </c>
      <c r="O4184" s="5">
        <f>IF(March_21[[#This Row],[WIN_OSE]]=0,('Summary Sheet'!$O$1)-('Summary Sheet'!$O$1*2%),-'Summary Sheet'!$O$1*(March_21[[#This Row],[BSP]]-1))</f>
        <v>1.96</v>
      </c>
    </row>
    <row r="4185" spans="1:15" x14ac:dyDescent="0.25">
      <c r="A4185">
        <v>181314387</v>
      </c>
      <c r="B4185" s="1" t="s">
        <v>23</v>
      </c>
      <c r="C4185" s="1" t="s">
        <v>167</v>
      </c>
      <c r="D4185" s="1" t="s">
        <v>7052</v>
      </c>
      <c r="E4185" s="1" t="s">
        <v>20</v>
      </c>
      <c r="F4185" s="1" t="s">
        <v>44</v>
      </c>
      <c r="G4185" s="2">
        <v>44286</v>
      </c>
      <c r="H4185" s="3">
        <v>0.73888888888888893</v>
      </c>
      <c r="I4185">
        <v>12240005</v>
      </c>
      <c r="J4185">
        <v>1</v>
      </c>
      <c r="K4185" s="1" t="s">
        <v>4274</v>
      </c>
      <c r="L4185">
        <v>0</v>
      </c>
      <c r="M4185" s="4">
        <v>1.984460597178622</v>
      </c>
      <c r="N4185" s="5">
        <v>25085.38</v>
      </c>
      <c r="O4185" s="5">
        <f>IF(March_21[[#This Row],[WIN_OSE]]=0,('Summary Sheet'!$O$1)-('Summary Sheet'!$O$1*2%),-'Summary Sheet'!$O$1*(March_21[[#This Row],[BSP]]-1))</f>
        <v>1.96</v>
      </c>
    </row>
    <row r="4186" spans="1:15" x14ac:dyDescent="0.25">
      <c r="A4186">
        <v>181314389</v>
      </c>
      <c r="B4186" s="1" t="s">
        <v>23</v>
      </c>
      <c r="C4186" s="1" t="s">
        <v>167</v>
      </c>
      <c r="D4186" s="1" t="s">
        <v>7052</v>
      </c>
      <c r="E4186" s="1" t="s">
        <v>47</v>
      </c>
      <c r="F4186" s="1" t="s">
        <v>44</v>
      </c>
      <c r="G4186" s="2">
        <v>44286</v>
      </c>
      <c r="H4186" s="3">
        <v>0.75138888888888888</v>
      </c>
      <c r="I4186">
        <v>27795657</v>
      </c>
      <c r="J4186">
        <v>4</v>
      </c>
      <c r="K4186" s="1" t="s">
        <v>4706</v>
      </c>
      <c r="L4186">
        <v>1</v>
      </c>
      <c r="M4186" s="4">
        <v>3.85</v>
      </c>
      <c r="N4186" s="5">
        <v>8393.44</v>
      </c>
      <c r="O4186" s="5">
        <f>IF(March_21[[#This Row],[WIN_OSE]]=0,('Summary Sheet'!$O$1)-('Summary Sheet'!$O$1*2%),-'Summary Sheet'!$O$1*(March_21[[#This Row],[BSP]]-1))</f>
        <v>-5.7</v>
      </c>
    </row>
    <row r="4187" spans="1:15" x14ac:dyDescent="0.25">
      <c r="A4187">
        <v>181314686</v>
      </c>
      <c r="B4187" s="1" t="s">
        <v>23</v>
      </c>
      <c r="C4187" s="1" t="s">
        <v>3131</v>
      </c>
      <c r="D4187" s="1" t="s">
        <v>7052</v>
      </c>
      <c r="E4187" s="1" t="s">
        <v>30</v>
      </c>
      <c r="F4187" s="1" t="s">
        <v>54</v>
      </c>
      <c r="G4187" s="2">
        <v>44286</v>
      </c>
      <c r="H4187" s="3">
        <v>0.5756944444444444</v>
      </c>
      <c r="I4187">
        <v>37414304</v>
      </c>
      <c r="J4187">
        <v>1</v>
      </c>
      <c r="K4187" s="1" t="s">
        <v>6767</v>
      </c>
      <c r="L4187">
        <v>0</v>
      </c>
      <c r="M4187" s="4">
        <v>3.7240659757646792</v>
      </c>
      <c r="N4187" s="5">
        <v>8235.84</v>
      </c>
      <c r="O4187" s="5">
        <f>IF(March_21[[#This Row],[WIN_OSE]]=0,('Summary Sheet'!$O$1)-('Summary Sheet'!$O$1*2%),-'Summary Sheet'!$O$1*(March_21[[#This Row],[BSP]]-1))</f>
        <v>1.96</v>
      </c>
    </row>
    <row r="4188" spans="1:15" x14ac:dyDescent="0.25">
      <c r="A4188">
        <v>181314688</v>
      </c>
      <c r="B4188" s="1" t="s">
        <v>23</v>
      </c>
      <c r="C4188" s="1" t="s">
        <v>3131</v>
      </c>
      <c r="D4188" s="1" t="s">
        <v>7052</v>
      </c>
      <c r="E4188" s="1" t="s">
        <v>314</v>
      </c>
      <c r="F4188" s="1" t="s">
        <v>15</v>
      </c>
      <c r="G4188" s="2">
        <v>44286</v>
      </c>
      <c r="H4188" s="3">
        <v>0.58819444444444446</v>
      </c>
      <c r="I4188">
        <v>36162145</v>
      </c>
      <c r="J4188">
        <v>5</v>
      </c>
      <c r="K4188" s="1" t="s">
        <v>5567</v>
      </c>
      <c r="L4188">
        <v>1</v>
      </c>
      <c r="M4188" s="4">
        <v>3.1846165556320924</v>
      </c>
      <c r="N4188" s="5">
        <v>7824.4</v>
      </c>
      <c r="O4188" s="5">
        <f>IF(March_21[[#This Row],[WIN_OSE]]=0,('Summary Sheet'!$O$1)-('Summary Sheet'!$O$1*2%),-'Summary Sheet'!$O$1*(March_21[[#This Row],[BSP]]-1))</f>
        <v>-4.3692331112641849</v>
      </c>
    </row>
    <row r="4189" spans="1:15" x14ac:dyDescent="0.25">
      <c r="A4189">
        <v>181314690</v>
      </c>
      <c r="B4189" s="1" t="s">
        <v>23</v>
      </c>
      <c r="C4189" s="1" t="s">
        <v>3131</v>
      </c>
      <c r="D4189" s="1" t="s">
        <v>7052</v>
      </c>
      <c r="E4189" s="1" t="s">
        <v>24</v>
      </c>
      <c r="F4189" s="1" t="s">
        <v>54</v>
      </c>
      <c r="G4189" s="2">
        <v>44286</v>
      </c>
      <c r="H4189" s="3">
        <v>0.59930555555555554</v>
      </c>
      <c r="I4189">
        <v>38671966</v>
      </c>
      <c r="J4189">
        <v>6</v>
      </c>
      <c r="K4189" s="1" t="s">
        <v>207</v>
      </c>
      <c r="L4189">
        <v>0</v>
      </c>
      <c r="M4189" s="4">
        <v>3.1822815634925794</v>
      </c>
      <c r="N4189" s="5">
        <v>8935.7199999999993</v>
      </c>
      <c r="O4189" s="5">
        <f>IF(March_21[[#This Row],[WIN_OSE]]=0,('Summary Sheet'!$O$1)-('Summary Sheet'!$O$1*2%),-'Summary Sheet'!$O$1*(March_21[[#This Row],[BSP]]-1))</f>
        <v>1.96</v>
      </c>
    </row>
    <row r="4190" spans="1:15" x14ac:dyDescent="0.25">
      <c r="A4190">
        <v>181314692</v>
      </c>
      <c r="B4190" s="1" t="s">
        <v>23</v>
      </c>
      <c r="C4190" s="1" t="s">
        <v>3131</v>
      </c>
      <c r="D4190" s="1" t="s">
        <v>7052</v>
      </c>
      <c r="E4190" s="1" t="s">
        <v>41</v>
      </c>
      <c r="F4190" s="1" t="s">
        <v>54</v>
      </c>
      <c r="G4190" s="2">
        <v>44286</v>
      </c>
      <c r="H4190" s="3">
        <v>0.61250000000000004</v>
      </c>
      <c r="I4190">
        <v>36373779</v>
      </c>
      <c r="J4190">
        <v>3</v>
      </c>
      <c r="K4190" s="1" t="s">
        <v>5407</v>
      </c>
      <c r="L4190">
        <v>1</v>
      </c>
      <c r="M4190" s="4">
        <v>3.5827533078429044</v>
      </c>
      <c r="N4190" s="5">
        <v>6796.04</v>
      </c>
      <c r="O4190" s="5">
        <f>IF(March_21[[#This Row],[WIN_OSE]]=0,('Summary Sheet'!$O$1)-('Summary Sheet'!$O$1*2%),-'Summary Sheet'!$O$1*(March_21[[#This Row],[BSP]]-1))</f>
        <v>-5.1655066156858087</v>
      </c>
    </row>
    <row r="4191" spans="1:15" x14ac:dyDescent="0.25">
      <c r="A4191">
        <v>181314694</v>
      </c>
      <c r="B4191" s="1" t="s">
        <v>23</v>
      </c>
      <c r="C4191" s="1" t="s">
        <v>3131</v>
      </c>
      <c r="D4191" s="1" t="s">
        <v>7052</v>
      </c>
      <c r="E4191" s="1" t="s">
        <v>41</v>
      </c>
      <c r="F4191" s="1" t="s">
        <v>54</v>
      </c>
      <c r="G4191" s="2">
        <v>44286</v>
      </c>
      <c r="H4191" s="3">
        <v>0.62638888888888888</v>
      </c>
      <c r="I4191">
        <v>26591036</v>
      </c>
      <c r="J4191">
        <v>3</v>
      </c>
      <c r="K4191" s="1" t="s">
        <v>5799</v>
      </c>
      <c r="L4191">
        <v>0</v>
      </c>
      <c r="M4191" s="4">
        <v>3.7603627661141403</v>
      </c>
      <c r="N4191" s="5">
        <v>9648.92</v>
      </c>
      <c r="O4191" s="5">
        <f>IF(March_21[[#This Row],[WIN_OSE]]=0,('Summary Sheet'!$O$1)-('Summary Sheet'!$O$1*2%),-'Summary Sheet'!$O$1*(March_21[[#This Row],[BSP]]-1))</f>
        <v>1.96</v>
      </c>
    </row>
    <row r="4192" spans="1:15" x14ac:dyDescent="0.25">
      <c r="A4192">
        <v>181314696</v>
      </c>
      <c r="B4192" s="1" t="s">
        <v>23</v>
      </c>
      <c r="C4192" s="1" t="s">
        <v>3131</v>
      </c>
      <c r="D4192" s="1" t="s">
        <v>7052</v>
      </c>
      <c r="E4192" s="1" t="s">
        <v>30</v>
      </c>
      <c r="F4192" s="1" t="s">
        <v>54</v>
      </c>
      <c r="G4192" s="2">
        <v>44286</v>
      </c>
      <c r="H4192" s="3">
        <v>0.63749999999999996</v>
      </c>
      <c r="I4192">
        <v>38732562</v>
      </c>
      <c r="J4192">
        <v>3</v>
      </c>
      <c r="K4192" s="1" t="s">
        <v>5582</v>
      </c>
      <c r="L4192">
        <v>0</v>
      </c>
      <c r="M4192" s="4">
        <v>2.7964055812485729</v>
      </c>
      <c r="N4192" s="5">
        <v>11982.78</v>
      </c>
      <c r="O4192" s="5">
        <f>IF(March_21[[#This Row],[WIN_OSE]]=0,('Summary Sheet'!$O$1)-('Summary Sheet'!$O$1*2%),-'Summary Sheet'!$O$1*(March_21[[#This Row],[BSP]]-1))</f>
        <v>1.96</v>
      </c>
    </row>
    <row r="4193" spans="1:15" x14ac:dyDescent="0.25">
      <c r="A4193">
        <v>181314698</v>
      </c>
      <c r="B4193" s="1" t="s">
        <v>23</v>
      </c>
      <c r="C4193" s="1" t="s">
        <v>3131</v>
      </c>
      <c r="D4193" s="1" t="s">
        <v>7052</v>
      </c>
      <c r="E4193" s="1" t="s">
        <v>45</v>
      </c>
      <c r="F4193" s="1" t="s">
        <v>188</v>
      </c>
      <c r="G4193" s="2">
        <v>44286</v>
      </c>
      <c r="H4193" s="3">
        <v>0.65138888888888891</v>
      </c>
      <c r="I4193">
        <v>38711233</v>
      </c>
      <c r="J4193">
        <v>4</v>
      </c>
      <c r="K4193" s="1" t="s">
        <v>6374</v>
      </c>
      <c r="L4193">
        <v>0</v>
      </c>
      <c r="M4193" s="4">
        <v>2.8357114860000001</v>
      </c>
      <c r="N4193" s="5">
        <v>10702.58</v>
      </c>
      <c r="O4193" s="5">
        <f>IF(March_21[[#This Row],[WIN_OSE]]=0,('Summary Sheet'!$O$1)-('Summary Sheet'!$O$1*2%),-'Summary Sheet'!$O$1*(March_21[[#This Row],[BSP]]-1))</f>
        <v>1.96</v>
      </c>
    </row>
    <row r="4194" spans="1:15" x14ac:dyDescent="0.25">
      <c r="A4194">
        <v>181314700</v>
      </c>
      <c r="B4194" s="1" t="s">
        <v>23</v>
      </c>
      <c r="C4194" s="1" t="s">
        <v>3131</v>
      </c>
      <c r="D4194" s="1" t="s">
        <v>7052</v>
      </c>
      <c r="E4194" s="1" t="s">
        <v>65</v>
      </c>
      <c r="F4194" s="1" t="s">
        <v>54</v>
      </c>
      <c r="G4194" s="2">
        <v>44286</v>
      </c>
      <c r="H4194" s="3">
        <v>0.66527777777777775</v>
      </c>
      <c r="I4194">
        <v>38145061</v>
      </c>
      <c r="J4194">
        <v>4</v>
      </c>
      <c r="K4194" s="1" t="s">
        <v>3752</v>
      </c>
      <c r="L4194">
        <v>0</v>
      </c>
      <c r="M4194" s="4">
        <v>3.4067853110000001</v>
      </c>
      <c r="N4194" s="5">
        <v>10839.24</v>
      </c>
      <c r="O4194" s="5">
        <f>IF(March_21[[#This Row],[WIN_OSE]]=0,('Summary Sheet'!$O$1)-('Summary Sheet'!$O$1*2%),-'Summary Sheet'!$O$1*(March_21[[#This Row],[BSP]]-1))</f>
        <v>1.96</v>
      </c>
    </row>
    <row r="4195" spans="1:15" x14ac:dyDescent="0.25">
      <c r="A4195">
        <v>181314702</v>
      </c>
      <c r="B4195" s="1" t="s">
        <v>23</v>
      </c>
      <c r="C4195" s="1" t="s">
        <v>3131</v>
      </c>
      <c r="D4195" s="1" t="s">
        <v>7052</v>
      </c>
      <c r="E4195" s="1" t="s">
        <v>43</v>
      </c>
      <c r="F4195" s="1" t="s">
        <v>54</v>
      </c>
      <c r="G4195" s="2">
        <v>44286</v>
      </c>
      <c r="H4195" s="3">
        <v>0.6791666666666667</v>
      </c>
      <c r="I4195">
        <v>37243422</v>
      </c>
      <c r="J4195">
        <v>5</v>
      </c>
      <c r="K4195" s="1" t="s">
        <v>6369</v>
      </c>
      <c r="L4195">
        <v>1</v>
      </c>
      <c r="M4195" s="4">
        <v>3.0566335445249653</v>
      </c>
      <c r="N4195" s="5">
        <v>15048.56</v>
      </c>
      <c r="O4195" s="5">
        <f>IF(March_21[[#This Row],[WIN_OSE]]=0,('Summary Sheet'!$O$1)-('Summary Sheet'!$O$1*2%),-'Summary Sheet'!$O$1*(March_21[[#This Row],[BSP]]-1))</f>
        <v>-4.1132670890499305</v>
      </c>
    </row>
    <row r="4196" spans="1:15" x14ac:dyDescent="0.25">
      <c r="A4196">
        <v>181314704</v>
      </c>
      <c r="B4196" s="1" t="s">
        <v>23</v>
      </c>
      <c r="C4196" s="1" t="s">
        <v>3131</v>
      </c>
      <c r="D4196" s="1" t="s">
        <v>7052</v>
      </c>
      <c r="E4196" s="1" t="s">
        <v>65</v>
      </c>
      <c r="F4196" s="1" t="s">
        <v>54</v>
      </c>
      <c r="G4196" s="2">
        <v>44286</v>
      </c>
      <c r="H4196" s="3">
        <v>0.69305555555555554</v>
      </c>
      <c r="I4196">
        <v>23422211</v>
      </c>
      <c r="J4196">
        <v>2</v>
      </c>
      <c r="K4196" s="1" t="s">
        <v>347</v>
      </c>
      <c r="L4196">
        <v>0</v>
      </c>
      <c r="M4196" s="4">
        <v>2.6708477064799805</v>
      </c>
      <c r="N4196" s="5">
        <v>19842.22</v>
      </c>
      <c r="O4196" s="5">
        <f>IF(March_21[[#This Row],[WIN_OSE]]=0,('Summary Sheet'!$O$1)-('Summary Sheet'!$O$1*2%),-'Summary Sheet'!$O$1*(March_21[[#This Row],[BSP]]-1))</f>
        <v>1.96</v>
      </c>
    </row>
    <row r="4197" spans="1:15" x14ac:dyDescent="0.25">
      <c r="A4197">
        <v>181314706</v>
      </c>
      <c r="B4197" s="1" t="s">
        <v>23</v>
      </c>
      <c r="C4197" s="1" t="s">
        <v>3131</v>
      </c>
      <c r="D4197" s="1" t="s">
        <v>7052</v>
      </c>
      <c r="E4197" s="1" t="s">
        <v>30</v>
      </c>
      <c r="F4197" s="1" t="s">
        <v>54</v>
      </c>
      <c r="G4197" s="2">
        <v>44286</v>
      </c>
      <c r="H4197" s="3">
        <v>0.70694444444444449</v>
      </c>
      <c r="I4197">
        <v>28788611</v>
      </c>
      <c r="J4197">
        <v>5</v>
      </c>
      <c r="K4197" s="1" t="s">
        <v>5572</v>
      </c>
      <c r="L4197">
        <v>2</v>
      </c>
      <c r="M4197" s="4">
        <v>3.6722764245011965</v>
      </c>
      <c r="N4197" s="5">
        <v>11605.12</v>
      </c>
      <c r="O4197" s="5">
        <f>IF(March_21[[#This Row],[WIN_OSE]]=0,('Summary Sheet'!$O$1)-('Summary Sheet'!$O$1*2%),-'Summary Sheet'!$O$1*(March_21[[#This Row],[BSP]]-1))</f>
        <v>-5.344552849002393</v>
      </c>
    </row>
    <row r="4198" spans="1:15" x14ac:dyDescent="0.25">
      <c r="A4198">
        <v>181314708</v>
      </c>
      <c r="B4198" s="1" t="s">
        <v>23</v>
      </c>
      <c r="C4198" s="1" t="s">
        <v>3131</v>
      </c>
      <c r="D4198" s="1" t="s">
        <v>7052</v>
      </c>
      <c r="E4198" s="1" t="s">
        <v>39</v>
      </c>
      <c r="F4198" s="1" t="s">
        <v>54</v>
      </c>
      <c r="G4198" s="2">
        <v>44286</v>
      </c>
      <c r="H4198" s="3">
        <v>0.72083333333333333</v>
      </c>
      <c r="I4198">
        <v>36676743</v>
      </c>
      <c r="J4198">
        <v>1</v>
      </c>
      <c r="K4198" s="1" t="s">
        <v>5806</v>
      </c>
      <c r="L4198">
        <v>0</v>
      </c>
      <c r="M4198" s="4">
        <v>3.9321828702248975</v>
      </c>
      <c r="N4198" s="5">
        <v>10874.82</v>
      </c>
      <c r="O4198" s="5">
        <f>IF(March_21[[#This Row],[WIN_OSE]]=0,('Summary Sheet'!$O$1)-('Summary Sheet'!$O$1*2%),-'Summary Sheet'!$O$1*(March_21[[#This Row],[BSP]]-1))</f>
        <v>1.96</v>
      </c>
    </row>
    <row r="4199" spans="1:15" x14ac:dyDescent="0.25">
      <c r="A4199">
        <v>181314710</v>
      </c>
      <c r="B4199" s="1" t="s">
        <v>23</v>
      </c>
      <c r="C4199" s="1" t="s">
        <v>3131</v>
      </c>
      <c r="D4199" s="1" t="s">
        <v>7052</v>
      </c>
      <c r="E4199" s="1" t="s">
        <v>65</v>
      </c>
      <c r="F4199" s="1" t="s">
        <v>54</v>
      </c>
      <c r="G4199" s="2">
        <v>44286</v>
      </c>
      <c r="H4199" s="3">
        <v>0.73402777777777772</v>
      </c>
      <c r="I4199">
        <v>27688391</v>
      </c>
      <c r="J4199">
        <v>2</v>
      </c>
      <c r="K4199" s="1" t="s">
        <v>7021</v>
      </c>
      <c r="L4199">
        <v>0</v>
      </c>
      <c r="M4199" s="4">
        <v>2.745728234332236</v>
      </c>
      <c r="N4199" s="5">
        <v>14682.38</v>
      </c>
      <c r="O4199" s="5">
        <f>IF(March_21[[#This Row],[WIN_OSE]]=0,('Summary Sheet'!$O$1)-('Summary Sheet'!$O$1*2%),-'Summary Sheet'!$O$1*(March_21[[#This Row],[BSP]]-1))</f>
        <v>1.96</v>
      </c>
    </row>
    <row r="4200" spans="1:15" x14ac:dyDescent="0.25">
      <c r="A4200">
        <v>181314712</v>
      </c>
      <c r="B4200" s="1" t="s">
        <v>23</v>
      </c>
      <c r="C4200" s="1" t="s">
        <v>3131</v>
      </c>
      <c r="D4200" s="1" t="s">
        <v>7052</v>
      </c>
      <c r="E4200" s="1" t="s">
        <v>24</v>
      </c>
      <c r="F4200" s="1" t="s">
        <v>54</v>
      </c>
      <c r="G4200" s="2">
        <v>44286</v>
      </c>
      <c r="H4200" s="3">
        <v>0.74583333333333335</v>
      </c>
      <c r="I4200">
        <v>28788585</v>
      </c>
      <c r="J4200">
        <v>3</v>
      </c>
      <c r="K4200" s="1" t="s">
        <v>6538</v>
      </c>
      <c r="L4200">
        <v>0</v>
      </c>
      <c r="M4200" s="4">
        <v>3.877164156233011</v>
      </c>
      <c r="N4200" s="5">
        <v>10865.2</v>
      </c>
      <c r="O4200" s="5">
        <f>IF(March_21[[#This Row],[WIN_OSE]]=0,('Summary Sheet'!$O$1)-('Summary Sheet'!$O$1*2%),-'Summary Sheet'!$O$1*(March_21[[#This Row],[BSP]]-1))</f>
        <v>1.96</v>
      </c>
    </row>
    <row r="4201" spans="1:15" x14ac:dyDescent="0.25">
      <c r="A4201">
        <v>181314731</v>
      </c>
      <c r="B4201" s="1" t="s">
        <v>1277</v>
      </c>
      <c r="C4201" s="1" t="s">
        <v>3129</v>
      </c>
      <c r="D4201" s="1" t="s">
        <v>7052</v>
      </c>
      <c r="E4201" s="1" t="s">
        <v>17</v>
      </c>
      <c r="F4201" s="1" t="s">
        <v>54</v>
      </c>
      <c r="G4201" s="2">
        <v>44286</v>
      </c>
      <c r="H4201" s="3">
        <v>0.7631944444444444</v>
      </c>
      <c r="I4201">
        <v>38994231</v>
      </c>
      <c r="J4201">
        <v>5</v>
      </c>
      <c r="K4201" s="1" t="s">
        <v>6687</v>
      </c>
      <c r="L4201">
        <v>0</v>
      </c>
      <c r="M4201" s="4">
        <v>3.5</v>
      </c>
      <c r="N4201" s="5">
        <v>10164</v>
      </c>
      <c r="O4201" s="5">
        <f>IF(March_21[[#This Row],[WIN_OSE]]=0,('Summary Sheet'!$O$1)-('Summary Sheet'!$O$1*2%),-'Summary Sheet'!$O$1*(March_21[[#This Row],[BSP]]-1))</f>
        <v>1.96</v>
      </c>
    </row>
    <row r="4202" spans="1:15" x14ac:dyDescent="0.25">
      <c r="A4202">
        <v>181314733</v>
      </c>
      <c r="B4202" s="1" t="s">
        <v>1277</v>
      </c>
      <c r="C4202" s="1" t="s">
        <v>3129</v>
      </c>
      <c r="D4202" s="1" t="s">
        <v>7052</v>
      </c>
      <c r="E4202" s="1" t="s">
        <v>17</v>
      </c>
      <c r="F4202" s="1" t="s">
        <v>960</v>
      </c>
      <c r="G4202" s="2">
        <v>44286</v>
      </c>
      <c r="H4202" s="3">
        <v>0.77500000000000002</v>
      </c>
      <c r="I4202">
        <v>38994232</v>
      </c>
      <c r="J4202">
        <v>1</v>
      </c>
      <c r="K4202" s="1" t="s">
        <v>6999</v>
      </c>
      <c r="L4202">
        <v>1</v>
      </c>
      <c r="M4202" s="4">
        <v>2.82</v>
      </c>
      <c r="N4202" s="5">
        <v>14.98</v>
      </c>
      <c r="O4202" s="5">
        <f>IF(March_21[[#This Row],[WIN_OSE]]=0,('Summary Sheet'!$O$1)-('Summary Sheet'!$O$1*2%),-'Summary Sheet'!$O$1*(March_21[[#This Row],[BSP]]-1))</f>
        <v>-3.6399999999999997</v>
      </c>
    </row>
    <row r="4203" spans="1:15" x14ac:dyDescent="0.25">
      <c r="A4203">
        <v>181314735</v>
      </c>
      <c r="B4203" s="1" t="s">
        <v>1277</v>
      </c>
      <c r="C4203" s="1" t="s">
        <v>3129</v>
      </c>
      <c r="D4203" s="1" t="s">
        <v>7052</v>
      </c>
      <c r="E4203" s="1" t="s">
        <v>17</v>
      </c>
      <c r="F4203" s="1" t="s">
        <v>54</v>
      </c>
      <c r="G4203" s="2">
        <v>44286</v>
      </c>
      <c r="H4203" s="3">
        <v>0.78541666666666665</v>
      </c>
      <c r="I4203">
        <v>27490379</v>
      </c>
      <c r="J4203">
        <v>4</v>
      </c>
      <c r="K4203" s="1" t="s">
        <v>6561</v>
      </c>
      <c r="L4203">
        <v>0</v>
      </c>
      <c r="M4203" s="4">
        <v>1.95</v>
      </c>
      <c r="N4203" s="5">
        <v>13.98</v>
      </c>
      <c r="O4203" s="5">
        <f>IF(March_21[[#This Row],[WIN_OSE]]=0,('Summary Sheet'!$O$1)-('Summary Sheet'!$O$1*2%),-'Summary Sheet'!$O$1*(March_21[[#This Row],[BSP]]-1))</f>
        <v>1.96</v>
      </c>
    </row>
    <row r="4204" spans="1:15" x14ac:dyDescent="0.25">
      <c r="A4204">
        <v>181314737</v>
      </c>
      <c r="B4204" s="1" t="s">
        <v>1277</v>
      </c>
      <c r="C4204" s="1" t="s">
        <v>3129</v>
      </c>
      <c r="D4204" s="1" t="s">
        <v>7052</v>
      </c>
      <c r="E4204" s="1" t="s">
        <v>17</v>
      </c>
      <c r="F4204" s="1" t="s">
        <v>54</v>
      </c>
      <c r="G4204" s="2">
        <v>44286</v>
      </c>
      <c r="H4204" s="3">
        <v>0.79791666666666672</v>
      </c>
      <c r="I4204">
        <v>28591161</v>
      </c>
      <c r="J4204">
        <v>2</v>
      </c>
      <c r="K4204" s="1" t="s">
        <v>6557</v>
      </c>
      <c r="L4204">
        <v>0</v>
      </c>
      <c r="M4204" s="4">
        <v>2.9090909090000001</v>
      </c>
      <c r="N4204" s="5">
        <v>91.96</v>
      </c>
      <c r="O4204" s="5">
        <f>IF(March_21[[#This Row],[WIN_OSE]]=0,('Summary Sheet'!$O$1)-('Summary Sheet'!$O$1*2%),-'Summary Sheet'!$O$1*(March_21[[#This Row],[BSP]]-1))</f>
        <v>1.96</v>
      </c>
    </row>
    <row r="4205" spans="1:15" x14ac:dyDescent="0.25">
      <c r="A4205">
        <v>181314739</v>
      </c>
      <c r="B4205" s="1" t="s">
        <v>1277</v>
      </c>
      <c r="C4205" s="1" t="s">
        <v>3129</v>
      </c>
      <c r="D4205" s="1" t="s">
        <v>7052</v>
      </c>
      <c r="E4205" s="1" t="s">
        <v>17</v>
      </c>
      <c r="F4205" s="1" t="s">
        <v>960</v>
      </c>
      <c r="G4205" s="2">
        <v>44286</v>
      </c>
      <c r="H4205" s="3">
        <v>0.80972222222222223</v>
      </c>
      <c r="I4205">
        <v>26327950</v>
      </c>
      <c r="J4205">
        <v>3</v>
      </c>
      <c r="K4205" s="1" t="s">
        <v>6680</v>
      </c>
      <c r="L4205">
        <v>1</v>
      </c>
      <c r="M4205" s="4">
        <v>1.7917611696160565</v>
      </c>
      <c r="N4205" s="5">
        <v>26007.96</v>
      </c>
      <c r="O4205" s="5">
        <f>IF(March_21[[#This Row],[WIN_OSE]]=0,('Summary Sheet'!$O$1)-('Summary Sheet'!$O$1*2%),-'Summary Sheet'!$O$1*(March_21[[#This Row],[BSP]]-1))</f>
        <v>-1.5835223392321129</v>
      </c>
    </row>
    <row r="4206" spans="1:15" x14ac:dyDescent="0.25">
      <c r="A4206">
        <v>181314741</v>
      </c>
      <c r="B4206" s="1" t="s">
        <v>1277</v>
      </c>
      <c r="C4206" s="1" t="s">
        <v>3129</v>
      </c>
      <c r="D4206" s="1" t="s">
        <v>7052</v>
      </c>
      <c r="E4206" s="1" t="s">
        <v>17</v>
      </c>
      <c r="F4206" s="1" t="s">
        <v>54</v>
      </c>
      <c r="G4206" s="2">
        <v>44286</v>
      </c>
      <c r="H4206" s="3">
        <v>0.82013888888888886</v>
      </c>
      <c r="I4206">
        <v>26522347</v>
      </c>
      <c r="J4206">
        <v>1</v>
      </c>
      <c r="K4206" s="1" t="s">
        <v>6683</v>
      </c>
      <c r="L4206">
        <v>0</v>
      </c>
      <c r="M4206" s="4">
        <v>3.0800944817423082</v>
      </c>
      <c r="N4206" s="5">
        <v>17774.66</v>
      </c>
      <c r="O4206" s="5">
        <f>IF(March_21[[#This Row],[WIN_OSE]]=0,('Summary Sheet'!$O$1)-('Summary Sheet'!$O$1*2%),-'Summary Sheet'!$O$1*(March_21[[#This Row],[BSP]]-1))</f>
        <v>1.96</v>
      </c>
    </row>
    <row r="4207" spans="1:15" x14ac:dyDescent="0.25">
      <c r="A4207">
        <v>181314743</v>
      </c>
      <c r="B4207" s="1" t="s">
        <v>1277</v>
      </c>
      <c r="C4207" s="1" t="s">
        <v>3129</v>
      </c>
      <c r="D4207" s="1" t="s">
        <v>7052</v>
      </c>
      <c r="E4207" s="1" t="s">
        <v>17</v>
      </c>
      <c r="F4207" s="1" t="s">
        <v>960</v>
      </c>
      <c r="G4207" s="2">
        <v>44286</v>
      </c>
      <c r="H4207" s="3">
        <v>0.83194444444444449</v>
      </c>
      <c r="I4207">
        <v>25094158</v>
      </c>
      <c r="J4207">
        <v>1</v>
      </c>
      <c r="K4207" s="1" t="s">
        <v>5821</v>
      </c>
      <c r="L4207">
        <v>0</v>
      </c>
      <c r="M4207" s="4">
        <v>2.5955826196889391</v>
      </c>
      <c r="N4207" s="5">
        <v>14507.32</v>
      </c>
      <c r="O4207" s="5">
        <f>IF(March_21[[#This Row],[WIN_OSE]]=0,('Summary Sheet'!$O$1)-('Summary Sheet'!$O$1*2%),-'Summary Sheet'!$O$1*(March_21[[#This Row],[BSP]]-1))</f>
        <v>1.96</v>
      </c>
    </row>
    <row r="4208" spans="1:15" x14ac:dyDescent="0.25">
      <c r="A4208">
        <v>181314745</v>
      </c>
      <c r="B4208" s="1" t="s">
        <v>1277</v>
      </c>
      <c r="C4208" s="1" t="s">
        <v>3129</v>
      </c>
      <c r="D4208" s="1" t="s">
        <v>7052</v>
      </c>
      <c r="E4208" s="1" t="s">
        <v>17</v>
      </c>
      <c r="F4208" s="1" t="s">
        <v>54</v>
      </c>
      <c r="G4208" s="2">
        <v>44286</v>
      </c>
      <c r="H4208" s="3">
        <v>0.84166666666666667</v>
      </c>
      <c r="I4208">
        <v>36476816</v>
      </c>
      <c r="J4208">
        <v>2</v>
      </c>
      <c r="K4208" s="1" t="s">
        <v>956</v>
      </c>
      <c r="L4208">
        <v>1</v>
      </c>
      <c r="M4208" s="4">
        <v>2.8617170016893394</v>
      </c>
      <c r="N4208" s="5">
        <v>24635.14</v>
      </c>
      <c r="O4208" s="5">
        <f>IF(March_21[[#This Row],[WIN_OSE]]=0,('Summary Sheet'!$O$1)-('Summary Sheet'!$O$1*2%),-'Summary Sheet'!$O$1*(March_21[[#This Row],[BSP]]-1))</f>
        <v>-3.7234340033786788</v>
      </c>
    </row>
    <row r="4209" spans="1:15" x14ac:dyDescent="0.25">
      <c r="A4209">
        <v>181314747</v>
      </c>
      <c r="B4209" s="1" t="s">
        <v>1277</v>
      </c>
      <c r="C4209" s="1" t="s">
        <v>3129</v>
      </c>
      <c r="D4209" s="1" t="s">
        <v>7052</v>
      </c>
      <c r="E4209" s="1" t="s">
        <v>17</v>
      </c>
      <c r="F4209" s="1" t="s">
        <v>54</v>
      </c>
      <c r="G4209" s="2">
        <v>44286</v>
      </c>
      <c r="H4209" s="3">
        <v>0.8520833333333333</v>
      </c>
      <c r="I4209">
        <v>35750468</v>
      </c>
      <c r="J4209">
        <v>2</v>
      </c>
      <c r="K4209" s="1" t="s">
        <v>5441</v>
      </c>
      <c r="L4209">
        <v>0</v>
      </c>
      <c r="M4209" s="4">
        <v>3.2972545785742713</v>
      </c>
      <c r="N4209" s="5">
        <v>13787.9</v>
      </c>
      <c r="O4209" s="5">
        <f>IF(March_21[[#This Row],[WIN_OSE]]=0,('Summary Sheet'!$O$1)-('Summary Sheet'!$O$1*2%),-'Summary Sheet'!$O$1*(March_21[[#This Row],[BSP]]-1))</f>
        <v>1.96</v>
      </c>
    </row>
    <row r="4210" spans="1:15" x14ac:dyDescent="0.25">
      <c r="A4210">
        <v>181314749</v>
      </c>
      <c r="B4210" s="1" t="s">
        <v>1277</v>
      </c>
      <c r="C4210" s="1" t="s">
        <v>3129</v>
      </c>
      <c r="D4210" s="1" t="s">
        <v>7052</v>
      </c>
      <c r="E4210" s="1" t="s">
        <v>17</v>
      </c>
      <c r="F4210" s="1" t="s">
        <v>54</v>
      </c>
      <c r="G4210" s="2">
        <v>44286</v>
      </c>
      <c r="H4210" s="3">
        <v>0.86527777777777781</v>
      </c>
      <c r="I4210">
        <v>36247755</v>
      </c>
      <c r="J4210">
        <v>1</v>
      </c>
      <c r="K4210" s="1" t="s">
        <v>6685</v>
      </c>
      <c r="L4210">
        <v>0</v>
      </c>
      <c r="M4210" s="4">
        <v>3</v>
      </c>
      <c r="N4210" s="5">
        <v>15505.34</v>
      </c>
      <c r="O4210" s="5">
        <f>IF(March_21[[#This Row],[WIN_OSE]]=0,('Summary Sheet'!$O$1)-('Summary Sheet'!$O$1*2%),-'Summary Sheet'!$O$1*(March_21[[#This Row],[BSP]]-1))</f>
        <v>1.96</v>
      </c>
    </row>
    <row r="4211" spans="1:15" x14ac:dyDescent="0.25">
      <c r="A4211">
        <v>181314751</v>
      </c>
      <c r="B4211" s="1" t="s">
        <v>1277</v>
      </c>
      <c r="C4211" s="1" t="s">
        <v>3129</v>
      </c>
      <c r="D4211" s="1" t="s">
        <v>7052</v>
      </c>
      <c r="E4211" s="1" t="s">
        <v>17</v>
      </c>
      <c r="F4211" s="1" t="s">
        <v>961</v>
      </c>
      <c r="G4211" s="2">
        <v>44286</v>
      </c>
      <c r="H4211" s="3">
        <v>0.87569444444444444</v>
      </c>
      <c r="I4211">
        <v>37389968</v>
      </c>
      <c r="J4211">
        <v>1</v>
      </c>
      <c r="K4211" s="1" t="s">
        <v>989</v>
      </c>
      <c r="L4211">
        <v>1</v>
      </c>
      <c r="M4211" s="4">
        <v>1.7421661865467102</v>
      </c>
      <c r="N4211" s="5">
        <v>29004.2</v>
      </c>
      <c r="O4211" s="5">
        <f>IF(March_21[[#This Row],[WIN_OSE]]=0,('Summary Sheet'!$O$1)-('Summary Sheet'!$O$1*2%),-'Summary Sheet'!$O$1*(March_21[[#This Row],[BSP]]-1))</f>
        <v>-1.4843323730934204</v>
      </c>
    </row>
    <row r="4212" spans="1:15" x14ac:dyDescent="0.25">
      <c r="A4212">
        <v>181314753</v>
      </c>
      <c r="B4212" s="1" t="s">
        <v>1277</v>
      </c>
      <c r="C4212" s="1" t="s">
        <v>3129</v>
      </c>
      <c r="D4212" s="1" t="s">
        <v>7052</v>
      </c>
      <c r="E4212" s="1" t="s">
        <v>32</v>
      </c>
      <c r="F4212" s="1" t="s">
        <v>54</v>
      </c>
      <c r="G4212" s="2">
        <v>44286</v>
      </c>
      <c r="H4212" s="3">
        <v>0.88611111111111107</v>
      </c>
      <c r="I4212">
        <v>38994244</v>
      </c>
      <c r="J4212">
        <v>3</v>
      </c>
      <c r="K4212" s="1" t="s">
        <v>6888</v>
      </c>
      <c r="L4212">
        <v>0</v>
      </c>
      <c r="M4212" s="4">
        <v>3.0401087737960921</v>
      </c>
      <c r="N4212" s="5">
        <v>15218.24</v>
      </c>
      <c r="O4212" s="5">
        <f>IF(March_21[[#This Row],[WIN_OSE]]=0,('Summary Sheet'!$O$1)-('Summary Sheet'!$O$1*2%),-'Summary Sheet'!$O$1*(March_21[[#This Row],[BSP]]-1))</f>
        <v>1.96</v>
      </c>
    </row>
    <row r="4213" spans="1:15" x14ac:dyDescent="0.25">
      <c r="A4213">
        <v>181315075</v>
      </c>
      <c r="B4213" s="1" t="s">
        <v>16</v>
      </c>
      <c r="C4213" s="1" t="s">
        <v>3134</v>
      </c>
      <c r="D4213" s="1" t="s">
        <v>7052</v>
      </c>
      <c r="E4213" s="1" t="s">
        <v>20</v>
      </c>
      <c r="F4213" s="1" t="s">
        <v>33</v>
      </c>
      <c r="G4213" s="2">
        <v>44286</v>
      </c>
      <c r="H4213" s="3">
        <v>0.75624999999999998</v>
      </c>
      <c r="I4213">
        <v>38332783</v>
      </c>
      <c r="J4213">
        <v>6</v>
      </c>
      <c r="K4213" s="1" t="s">
        <v>3858</v>
      </c>
      <c r="L4213">
        <v>0</v>
      </c>
      <c r="M4213" s="4">
        <v>4.0360965552753623</v>
      </c>
      <c r="N4213" s="5">
        <v>9993.92</v>
      </c>
      <c r="O4213" s="5">
        <f>IF(March_21[[#This Row],[WIN_OSE]]=0,('Summary Sheet'!$O$1)-('Summary Sheet'!$O$1*2%),-'Summary Sheet'!$O$1*(March_21[[#This Row],[BSP]]-1))</f>
        <v>1.96</v>
      </c>
    </row>
    <row r="4214" spans="1:15" x14ac:dyDescent="0.25">
      <c r="A4214">
        <v>181315077</v>
      </c>
      <c r="B4214" s="1" t="s">
        <v>16</v>
      </c>
      <c r="C4214" s="1" t="s">
        <v>3134</v>
      </c>
      <c r="D4214" s="1" t="s">
        <v>7052</v>
      </c>
      <c r="E4214" s="1" t="s">
        <v>47</v>
      </c>
      <c r="F4214" s="1" t="s">
        <v>33</v>
      </c>
      <c r="G4214" s="2">
        <v>44286</v>
      </c>
      <c r="H4214" s="3">
        <v>0.76944444444444449</v>
      </c>
      <c r="I4214">
        <v>31940488</v>
      </c>
      <c r="J4214">
        <v>6</v>
      </c>
      <c r="K4214" s="1" t="s">
        <v>6952</v>
      </c>
      <c r="L4214">
        <v>1</v>
      </c>
      <c r="M4214" s="4">
        <v>2.14</v>
      </c>
      <c r="N4214" s="5">
        <v>1183.58</v>
      </c>
      <c r="O4214" s="5">
        <f>IF(March_21[[#This Row],[WIN_OSE]]=0,('Summary Sheet'!$O$1)-('Summary Sheet'!$O$1*2%),-'Summary Sheet'!$O$1*(March_21[[#This Row],[BSP]]-1))</f>
        <v>-2.2800000000000002</v>
      </c>
    </row>
    <row r="4215" spans="1:15" x14ac:dyDescent="0.25">
      <c r="A4215">
        <v>181315079</v>
      </c>
      <c r="B4215" s="1" t="s">
        <v>16</v>
      </c>
      <c r="C4215" s="1" t="s">
        <v>3134</v>
      </c>
      <c r="D4215" s="1" t="s">
        <v>7052</v>
      </c>
      <c r="E4215" s="1" t="s">
        <v>43</v>
      </c>
      <c r="F4215" s="1" t="s">
        <v>33</v>
      </c>
      <c r="G4215" s="2">
        <v>44286</v>
      </c>
      <c r="H4215" s="3">
        <v>0.77986111111111112</v>
      </c>
      <c r="I4215">
        <v>38711282</v>
      </c>
      <c r="J4215">
        <v>2</v>
      </c>
      <c r="K4215" s="1" t="s">
        <v>6428</v>
      </c>
      <c r="L4215">
        <v>0</v>
      </c>
      <c r="M4215" s="4">
        <v>3.46</v>
      </c>
      <c r="N4215" s="5">
        <v>0</v>
      </c>
      <c r="O4215" s="5">
        <f>IF(March_21[[#This Row],[WIN_OSE]]=0,('Summary Sheet'!$O$1)-('Summary Sheet'!$O$1*2%),-'Summary Sheet'!$O$1*(March_21[[#This Row],[BSP]]-1))</f>
        <v>1.96</v>
      </c>
    </row>
    <row r="4216" spans="1:15" x14ac:dyDescent="0.25">
      <c r="A4216">
        <v>181315081</v>
      </c>
      <c r="B4216" s="1" t="s">
        <v>16</v>
      </c>
      <c r="C4216" s="1" t="s">
        <v>3134</v>
      </c>
      <c r="D4216" s="1" t="s">
        <v>7052</v>
      </c>
      <c r="E4216" s="1" t="s">
        <v>32</v>
      </c>
      <c r="F4216" s="1" t="s">
        <v>33</v>
      </c>
      <c r="G4216" s="2">
        <v>44286</v>
      </c>
      <c r="H4216" s="3">
        <v>0.79027777777777775</v>
      </c>
      <c r="I4216">
        <v>36629795</v>
      </c>
      <c r="J4216">
        <v>6</v>
      </c>
      <c r="K4216" s="1" t="s">
        <v>3368</v>
      </c>
      <c r="L4216">
        <v>1</v>
      </c>
      <c r="M4216" s="4">
        <v>2.15</v>
      </c>
      <c r="N4216" s="5">
        <v>52.9</v>
      </c>
      <c r="O4216" s="5">
        <f>IF(March_21[[#This Row],[WIN_OSE]]=0,('Summary Sheet'!$O$1)-('Summary Sheet'!$O$1*2%),-'Summary Sheet'!$O$1*(March_21[[#This Row],[BSP]]-1))</f>
        <v>-2.2999999999999998</v>
      </c>
    </row>
    <row r="4217" spans="1:15" x14ac:dyDescent="0.25">
      <c r="A4217">
        <v>181315083</v>
      </c>
      <c r="B4217" s="1" t="s">
        <v>16</v>
      </c>
      <c r="C4217" s="1" t="s">
        <v>3134</v>
      </c>
      <c r="D4217" s="1" t="s">
        <v>7052</v>
      </c>
      <c r="E4217" s="1" t="s">
        <v>32</v>
      </c>
      <c r="F4217" s="1" t="s">
        <v>33</v>
      </c>
      <c r="G4217" s="2">
        <v>44286</v>
      </c>
      <c r="H4217" s="3">
        <v>0.8041666666666667</v>
      </c>
      <c r="I4217">
        <v>35639137</v>
      </c>
      <c r="J4217">
        <v>3</v>
      </c>
      <c r="K4217" s="1" t="s">
        <v>3464</v>
      </c>
      <c r="L4217">
        <v>0</v>
      </c>
      <c r="M4217" s="4">
        <v>3.8157619685168354</v>
      </c>
      <c r="N4217" s="5">
        <v>4878.12</v>
      </c>
      <c r="O4217" s="5">
        <f>IF(March_21[[#This Row],[WIN_OSE]]=0,('Summary Sheet'!$O$1)-('Summary Sheet'!$O$1*2%),-'Summary Sheet'!$O$1*(March_21[[#This Row],[BSP]]-1))</f>
        <v>1.96</v>
      </c>
    </row>
    <row r="4218" spans="1:15" x14ac:dyDescent="0.25">
      <c r="A4218">
        <v>181315085</v>
      </c>
      <c r="B4218" s="1" t="s">
        <v>16</v>
      </c>
      <c r="C4218" s="1" t="s">
        <v>3134</v>
      </c>
      <c r="D4218" s="1" t="s">
        <v>7052</v>
      </c>
      <c r="E4218" s="1" t="s">
        <v>49</v>
      </c>
      <c r="F4218" s="1" t="s">
        <v>50</v>
      </c>
      <c r="G4218" s="2">
        <v>44286</v>
      </c>
      <c r="H4218" s="3">
        <v>0.81666666666666665</v>
      </c>
      <c r="I4218">
        <v>23358993</v>
      </c>
      <c r="J4218">
        <v>3</v>
      </c>
      <c r="K4218" s="1" t="s">
        <v>3371</v>
      </c>
      <c r="L4218">
        <v>0</v>
      </c>
      <c r="M4218" s="4">
        <v>3.4116364567574786</v>
      </c>
      <c r="N4218" s="5">
        <v>7090.04</v>
      </c>
      <c r="O4218" s="5">
        <f>IF(March_21[[#This Row],[WIN_OSE]]=0,('Summary Sheet'!$O$1)-('Summary Sheet'!$O$1*2%),-'Summary Sheet'!$O$1*(March_21[[#This Row],[BSP]]-1))</f>
        <v>1.96</v>
      </c>
    </row>
    <row r="4219" spans="1:15" x14ac:dyDescent="0.25">
      <c r="A4219">
        <v>181315087</v>
      </c>
      <c r="B4219" s="1" t="s">
        <v>16</v>
      </c>
      <c r="C4219" s="1" t="s">
        <v>3134</v>
      </c>
      <c r="D4219" s="1" t="s">
        <v>7052</v>
      </c>
      <c r="E4219" s="1" t="s">
        <v>47</v>
      </c>
      <c r="F4219" s="1" t="s">
        <v>33</v>
      </c>
      <c r="G4219" s="2">
        <v>44286</v>
      </c>
      <c r="H4219" s="3">
        <v>0.8305555555555556</v>
      </c>
      <c r="I4219">
        <v>37528053</v>
      </c>
      <c r="J4219">
        <v>5</v>
      </c>
      <c r="K4219" s="1" t="s">
        <v>5849</v>
      </c>
      <c r="L4219">
        <v>1</v>
      </c>
      <c r="M4219" s="4">
        <v>2.9801468660000001</v>
      </c>
      <c r="N4219" s="5">
        <v>12087.54</v>
      </c>
      <c r="O4219" s="5">
        <f>IF(March_21[[#This Row],[WIN_OSE]]=0,('Summary Sheet'!$O$1)-('Summary Sheet'!$O$1*2%),-'Summary Sheet'!$O$1*(March_21[[#This Row],[BSP]]-1))</f>
        <v>-3.9602937320000002</v>
      </c>
    </row>
    <row r="4220" spans="1:15" x14ac:dyDescent="0.25">
      <c r="A4220">
        <v>181315089</v>
      </c>
      <c r="B4220" s="1" t="s">
        <v>16</v>
      </c>
      <c r="C4220" s="1" t="s">
        <v>3134</v>
      </c>
      <c r="D4220" s="1" t="s">
        <v>7052</v>
      </c>
      <c r="E4220" s="1" t="s">
        <v>64</v>
      </c>
      <c r="F4220" s="1" t="s">
        <v>35</v>
      </c>
      <c r="G4220" s="2">
        <v>44286</v>
      </c>
      <c r="H4220" s="3">
        <v>0.84513888888888888</v>
      </c>
      <c r="I4220">
        <v>38809066</v>
      </c>
      <c r="J4220">
        <v>6</v>
      </c>
      <c r="K4220" s="1" t="s">
        <v>6570</v>
      </c>
      <c r="L4220">
        <v>0</v>
      </c>
      <c r="M4220" s="4">
        <v>3.6</v>
      </c>
      <c r="N4220" s="5">
        <v>9554.7800000000007</v>
      </c>
      <c r="O4220" s="5">
        <f>IF(March_21[[#This Row],[WIN_OSE]]=0,('Summary Sheet'!$O$1)-('Summary Sheet'!$O$1*2%),-'Summary Sheet'!$O$1*(March_21[[#This Row],[BSP]]-1))</f>
        <v>1.96</v>
      </c>
    </row>
    <row r="4221" spans="1:15" x14ac:dyDescent="0.25">
      <c r="A4221">
        <v>181315091</v>
      </c>
      <c r="B4221" s="1" t="s">
        <v>16</v>
      </c>
      <c r="C4221" s="1" t="s">
        <v>3134</v>
      </c>
      <c r="D4221" s="1" t="s">
        <v>7052</v>
      </c>
      <c r="E4221" s="1" t="s">
        <v>75</v>
      </c>
      <c r="F4221" s="1" t="s">
        <v>50</v>
      </c>
      <c r="G4221" s="2">
        <v>44286</v>
      </c>
      <c r="H4221" s="3">
        <v>0.85972222222222228</v>
      </c>
      <c r="I4221">
        <v>38459049</v>
      </c>
      <c r="J4221">
        <v>2</v>
      </c>
      <c r="K4221" s="1" t="s">
        <v>6322</v>
      </c>
      <c r="L4221">
        <v>0</v>
      </c>
      <c r="M4221" s="4">
        <v>3.5499385085988564</v>
      </c>
      <c r="N4221" s="5">
        <v>6062.72</v>
      </c>
      <c r="O4221" s="5">
        <f>IF(March_21[[#This Row],[WIN_OSE]]=0,('Summary Sheet'!$O$1)-('Summary Sheet'!$O$1*2%),-'Summary Sheet'!$O$1*(March_21[[#This Row],[BSP]]-1))</f>
        <v>1.96</v>
      </c>
    </row>
    <row r="4222" spans="1:15" x14ac:dyDescent="0.25">
      <c r="A4222">
        <v>181315093</v>
      </c>
      <c r="B4222" s="1" t="s">
        <v>16</v>
      </c>
      <c r="C4222" s="1" t="s">
        <v>3134</v>
      </c>
      <c r="D4222" s="1" t="s">
        <v>7052</v>
      </c>
      <c r="E4222" s="1" t="s">
        <v>55</v>
      </c>
      <c r="F4222" s="1" t="s">
        <v>35</v>
      </c>
      <c r="G4222" s="2">
        <v>44286</v>
      </c>
      <c r="H4222" s="3">
        <v>0.87083333333333335</v>
      </c>
      <c r="I4222">
        <v>38873742</v>
      </c>
      <c r="J4222">
        <v>6</v>
      </c>
      <c r="K4222" s="1" t="s">
        <v>6938</v>
      </c>
      <c r="L4222">
        <v>0</v>
      </c>
      <c r="M4222" s="4">
        <v>2.6525347543831597</v>
      </c>
      <c r="N4222" s="5">
        <v>12205.86</v>
      </c>
      <c r="O4222" s="5">
        <f>IF(March_21[[#This Row],[WIN_OSE]]=0,('Summary Sheet'!$O$1)-('Summary Sheet'!$O$1*2%),-'Summary Sheet'!$O$1*(March_21[[#This Row],[BSP]]-1))</f>
        <v>1.96</v>
      </c>
    </row>
    <row r="4223" spans="1:15" x14ac:dyDescent="0.25">
      <c r="A4223">
        <v>181315095</v>
      </c>
      <c r="B4223" s="1" t="s">
        <v>16</v>
      </c>
      <c r="C4223" s="1" t="s">
        <v>3134</v>
      </c>
      <c r="D4223" s="1" t="s">
        <v>7052</v>
      </c>
      <c r="E4223" s="1" t="s">
        <v>328</v>
      </c>
      <c r="F4223" s="1" t="s">
        <v>35</v>
      </c>
      <c r="G4223" s="2">
        <v>44286</v>
      </c>
      <c r="H4223" s="3">
        <v>0.8833333333333333</v>
      </c>
      <c r="I4223">
        <v>37629679</v>
      </c>
      <c r="J4223">
        <v>6</v>
      </c>
      <c r="K4223" s="1" t="s">
        <v>686</v>
      </c>
      <c r="L4223">
        <v>0</v>
      </c>
      <c r="M4223" s="4">
        <v>2.74</v>
      </c>
      <c r="N4223" s="5">
        <v>8536.92</v>
      </c>
      <c r="O4223" s="5">
        <f>IF(March_21[[#This Row],[WIN_OSE]]=0,('Summary Sheet'!$O$1)-('Summary Sheet'!$O$1*2%),-'Summary Sheet'!$O$1*(March_21[[#This Row],[BSP]]-1))</f>
        <v>1.96</v>
      </c>
    </row>
    <row r="4224" spans="1:15" x14ac:dyDescent="0.25">
      <c r="A4224">
        <v>181315097</v>
      </c>
      <c r="B4224" s="1" t="s">
        <v>16</v>
      </c>
      <c r="C4224" s="1" t="s">
        <v>3134</v>
      </c>
      <c r="D4224" s="1" t="s">
        <v>7052</v>
      </c>
      <c r="E4224" s="1" t="s">
        <v>346</v>
      </c>
      <c r="F4224" s="1" t="s">
        <v>35</v>
      </c>
      <c r="G4224" s="2">
        <v>44286</v>
      </c>
      <c r="H4224" s="3">
        <v>0.89444444444444449</v>
      </c>
      <c r="I4224">
        <v>38556042</v>
      </c>
      <c r="J4224">
        <v>4</v>
      </c>
      <c r="K4224" s="1" t="s">
        <v>6439</v>
      </c>
      <c r="L4224">
        <v>0</v>
      </c>
      <c r="M4224" s="4">
        <v>4.0999999999999996</v>
      </c>
      <c r="N4224" s="5">
        <v>4513.88</v>
      </c>
      <c r="O4224" s="5">
        <f>IF(March_21[[#This Row],[WIN_OSE]]=0,('Summary Sheet'!$O$1)-('Summary Sheet'!$O$1*2%),-'Summary Sheet'!$O$1*(March_21[[#This Row],[BSP]]-1))</f>
        <v>1.96</v>
      </c>
    </row>
    <row r="4225" spans="1:15" x14ac:dyDescent="0.25">
      <c r="A4225">
        <v>181315111</v>
      </c>
      <c r="B4225" s="1" t="s">
        <v>19</v>
      </c>
      <c r="C4225" s="1" t="s">
        <v>3141</v>
      </c>
      <c r="D4225" s="1" t="s">
        <v>7052</v>
      </c>
      <c r="E4225" s="1" t="s">
        <v>39</v>
      </c>
      <c r="F4225" s="1" t="s">
        <v>36</v>
      </c>
      <c r="G4225" s="2">
        <v>44286</v>
      </c>
      <c r="H4225" s="3">
        <v>0.7680555555555556</v>
      </c>
      <c r="I4225">
        <v>36846977</v>
      </c>
      <c r="J4225">
        <v>3</v>
      </c>
      <c r="K4225" s="1" t="s">
        <v>3378</v>
      </c>
      <c r="L4225">
        <v>1</v>
      </c>
      <c r="M4225" s="4">
        <v>4.29</v>
      </c>
      <c r="N4225" s="5">
        <v>893.76</v>
      </c>
      <c r="O4225" s="5">
        <f>IF(March_21[[#This Row],[WIN_OSE]]=0,('Summary Sheet'!$O$1)-('Summary Sheet'!$O$1*2%),-'Summary Sheet'!$O$1*(March_21[[#This Row],[BSP]]-1))</f>
        <v>-6.58</v>
      </c>
    </row>
    <row r="4226" spans="1:15" x14ac:dyDescent="0.25">
      <c r="A4226">
        <v>181315113</v>
      </c>
      <c r="B4226" s="1" t="s">
        <v>19</v>
      </c>
      <c r="C4226" s="1" t="s">
        <v>3141</v>
      </c>
      <c r="D4226" s="1" t="s">
        <v>7052</v>
      </c>
      <c r="E4226" s="1" t="s">
        <v>30</v>
      </c>
      <c r="F4226" s="1" t="s">
        <v>36</v>
      </c>
      <c r="G4226" s="2">
        <v>44286</v>
      </c>
      <c r="H4226" s="3">
        <v>0.77847222222222223</v>
      </c>
      <c r="I4226">
        <v>28753476</v>
      </c>
      <c r="J4226">
        <v>6</v>
      </c>
      <c r="K4226" s="1" t="s">
        <v>3361</v>
      </c>
      <c r="L4226">
        <v>0</v>
      </c>
      <c r="M4226" s="4">
        <v>3.41</v>
      </c>
      <c r="N4226" s="5">
        <v>0</v>
      </c>
      <c r="O4226" s="5">
        <f>IF(March_21[[#This Row],[WIN_OSE]]=0,('Summary Sheet'!$O$1)-('Summary Sheet'!$O$1*2%),-'Summary Sheet'!$O$1*(March_21[[#This Row],[BSP]]-1))</f>
        <v>1.96</v>
      </c>
    </row>
    <row r="4227" spans="1:15" x14ac:dyDescent="0.25">
      <c r="A4227">
        <v>181315115</v>
      </c>
      <c r="B4227" s="1" t="s">
        <v>19</v>
      </c>
      <c r="C4227" s="1" t="s">
        <v>3141</v>
      </c>
      <c r="D4227" s="1" t="s">
        <v>7052</v>
      </c>
      <c r="E4227" s="1" t="s">
        <v>43</v>
      </c>
      <c r="F4227" s="1" t="s">
        <v>36</v>
      </c>
      <c r="G4227" s="2">
        <v>44286</v>
      </c>
      <c r="H4227" s="3">
        <v>0.79097222222222219</v>
      </c>
      <c r="I4227">
        <v>22179558</v>
      </c>
      <c r="J4227">
        <v>1</v>
      </c>
      <c r="K4227" s="1" t="s">
        <v>6572</v>
      </c>
      <c r="L4227">
        <v>0</v>
      </c>
      <c r="M4227" s="4">
        <v>3.27</v>
      </c>
      <c r="N4227" s="5">
        <v>0</v>
      </c>
      <c r="O4227" s="5">
        <f>IF(March_21[[#This Row],[WIN_OSE]]=0,('Summary Sheet'!$O$1)-('Summary Sheet'!$O$1*2%),-'Summary Sheet'!$O$1*(March_21[[#This Row],[BSP]]-1))</f>
        <v>1.96</v>
      </c>
    </row>
    <row r="4228" spans="1:15" x14ac:dyDescent="0.25">
      <c r="A4228">
        <v>181315117</v>
      </c>
      <c r="B4228" s="1" t="s">
        <v>19</v>
      </c>
      <c r="C4228" s="1" t="s">
        <v>3141</v>
      </c>
      <c r="D4228" s="1" t="s">
        <v>7052</v>
      </c>
      <c r="E4228" s="1" t="s">
        <v>20</v>
      </c>
      <c r="F4228" s="1" t="s">
        <v>36</v>
      </c>
      <c r="G4228" s="2">
        <v>44286</v>
      </c>
      <c r="H4228" s="3">
        <v>0.80277777777777781</v>
      </c>
      <c r="I4228">
        <v>28793952</v>
      </c>
      <c r="J4228">
        <v>3</v>
      </c>
      <c r="K4228" s="1" t="s">
        <v>5871</v>
      </c>
      <c r="L4228">
        <v>1</v>
      </c>
      <c r="M4228" s="4">
        <v>3.883214922700863</v>
      </c>
      <c r="N4228" s="5">
        <v>1789.9</v>
      </c>
      <c r="O4228" s="5">
        <f>IF(March_21[[#This Row],[WIN_OSE]]=0,('Summary Sheet'!$O$1)-('Summary Sheet'!$O$1*2%),-'Summary Sheet'!$O$1*(March_21[[#This Row],[BSP]]-1))</f>
        <v>-5.766429845401726</v>
      </c>
    </row>
    <row r="4229" spans="1:15" x14ac:dyDescent="0.25">
      <c r="A4229">
        <v>181315119</v>
      </c>
      <c r="B4229" s="1" t="s">
        <v>19</v>
      </c>
      <c r="C4229" s="1" t="s">
        <v>3141</v>
      </c>
      <c r="D4229" s="1" t="s">
        <v>7052</v>
      </c>
      <c r="E4229" s="1" t="s">
        <v>27</v>
      </c>
      <c r="F4229" s="1" t="s">
        <v>179</v>
      </c>
      <c r="G4229" s="2">
        <v>44286</v>
      </c>
      <c r="H4229" s="3">
        <v>0.81527777777777777</v>
      </c>
      <c r="I4229">
        <v>27089392</v>
      </c>
      <c r="J4229">
        <v>3</v>
      </c>
      <c r="K4229" s="1" t="s">
        <v>634</v>
      </c>
      <c r="L4229">
        <v>0</v>
      </c>
      <c r="M4229" s="4">
        <v>3.2698234639999999</v>
      </c>
      <c r="N4229" s="5">
        <v>7272.66</v>
      </c>
      <c r="O4229" s="5">
        <f>IF(March_21[[#This Row],[WIN_OSE]]=0,('Summary Sheet'!$O$1)-('Summary Sheet'!$O$1*2%),-'Summary Sheet'!$O$1*(March_21[[#This Row],[BSP]]-1))</f>
        <v>1.96</v>
      </c>
    </row>
    <row r="4230" spans="1:15" x14ac:dyDescent="0.25">
      <c r="A4230">
        <v>181315121</v>
      </c>
      <c r="B4230" s="1" t="s">
        <v>19</v>
      </c>
      <c r="C4230" s="1" t="s">
        <v>3141</v>
      </c>
      <c r="D4230" s="1" t="s">
        <v>7052</v>
      </c>
      <c r="E4230" s="1" t="s">
        <v>47</v>
      </c>
      <c r="F4230" s="1" t="s">
        <v>36</v>
      </c>
      <c r="G4230" s="2">
        <v>44286</v>
      </c>
      <c r="H4230" s="3">
        <v>0.82708333333333328</v>
      </c>
      <c r="I4230">
        <v>25498413</v>
      </c>
      <c r="J4230">
        <v>4</v>
      </c>
      <c r="K4230" s="1" t="s">
        <v>5859</v>
      </c>
      <c r="L4230">
        <v>1</v>
      </c>
      <c r="M4230" s="4">
        <v>4.2146615482587357</v>
      </c>
      <c r="N4230" s="5">
        <v>5564.74</v>
      </c>
      <c r="O4230" s="5">
        <f>IF(March_21[[#This Row],[WIN_OSE]]=0,('Summary Sheet'!$O$1)-('Summary Sheet'!$O$1*2%),-'Summary Sheet'!$O$1*(March_21[[#This Row],[BSP]]-1))</f>
        <v>-6.4293230965174715</v>
      </c>
    </row>
    <row r="4231" spans="1:15" x14ac:dyDescent="0.25">
      <c r="A4231">
        <v>181315123</v>
      </c>
      <c r="B4231" s="1" t="s">
        <v>19</v>
      </c>
      <c r="C4231" s="1" t="s">
        <v>3141</v>
      </c>
      <c r="D4231" s="1" t="s">
        <v>7052</v>
      </c>
      <c r="E4231" s="1" t="s">
        <v>41</v>
      </c>
      <c r="F4231" s="1" t="s">
        <v>36</v>
      </c>
      <c r="G4231" s="2">
        <v>44286</v>
      </c>
      <c r="H4231" s="3">
        <v>0.83750000000000002</v>
      </c>
      <c r="I4231">
        <v>28727284</v>
      </c>
      <c r="J4231">
        <v>5</v>
      </c>
      <c r="K4231" s="1" t="s">
        <v>6982</v>
      </c>
      <c r="L4231">
        <v>0</v>
      </c>
      <c r="M4231" s="4">
        <v>2.9614293622493273</v>
      </c>
      <c r="N4231" s="5">
        <v>9524.3799999999992</v>
      </c>
      <c r="O4231" s="5">
        <f>IF(March_21[[#This Row],[WIN_OSE]]=0,('Summary Sheet'!$O$1)-('Summary Sheet'!$O$1*2%),-'Summary Sheet'!$O$1*(March_21[[#This Row],[BSP]]-1))</f>
        <v>1.96</v>
      </c>
    </row>
    <row r="4232" spans="1:15" x14ac:dyDescent="0.25">
      <c r="A4232">
        <v>181315125</v>
      </c>
      <c r="B4232" s="1" t="s">
        <v>19</v>
      </c>
      <c r="C4232" s="1" t="s">
        <v>3141</v>
      </c>
      <c r="D4232" s="1" t="s">
        <v>7052</v>
      </c>
      <c r="E4232" s="1" t="s">
        <v>47</v>
      </c>
      <c r="F4232" s="1" t="s">
        <v>36</v>
      </c>
      <c r="G4232" s="2">
        <v>44286</v>
      </c>
      <c r="H4232" s="3">
        <v>0.84791666666666665</v>
      </c>
      <c r="I4232">
        <v>28223466</v>
      </c>
      <c r="J4232">
        <v>1</v>
      </c>
      <c r="K4232" s="1" t="s">
        <v>3415</v>
      </c>
      <c r="L4232">
        <v>0</v>
      </c>
      <c r="M4232" s="4">
        <v>3.8986677667126051</v>
      </c>
      <c r="N4232" s="5">
        <v>4522.32</v>
      </c>
      <c r="O4232" s="5">
        <f>IF(March_21[[#This Row],[WIN_OSE]]=0,('Summary Sheet'!$O$1)-('Summary Sheet'!$O$1*2%),-'Summary Sheet'!$O$1*(March_21[[#This Row],[BSP]]-1))</f>
        <v>1.96</v>
      </c>
    </row>
    <row r="4233" spans="1:15" x14ac:dyDescent="0.25">
      <c r="A4233">
        <v>181315127</v>
      </c>
      <c r="B4233" s="1" t="s">
        <v>19</v>
      </c>
      <c r="C4233" s="1" t="s">
        <v>3141</v>
      </c>
      <c r="D4233" s="1" t="s">
        <v>7052</v>
      </c>
      <c r="E4233" s="1" t="s">
        <v>39</v>
      </c>
      <c r="F4233" s="1" t="s">
        <v>36</v>
      </c>
      <c r="G4233" s="2">
        <v>44286</v>
      </c>
      <c r="H4233" s="3">
        <v>0.85833333333333328</v>
      </c>
      <c r="I4233">
        <v>28753470</v>
      </c>
      <c r="J4233">
        <v>6</v>
      </c>
      <c r="K4233" s="1" t="s">
        <v>3571</v>
      </c>
      <c r="L4233">
        <v>0</v>
      </c>
      <c r="M4233" s="4">
        <v>3.45</v>
      </c>
      <c r="N4233" s="5">
        <v>11430</v>
      </c>
      <c r="O4233" s="5">
        <f>IF(March_21[[#This Row],[WIN_OSE]]=0,('Summary Sheet'!$O$1)-('Summary Sheet'!$O$1*2%),-'Summary Sheet'!$O$1*(March_21[[#This Row],[BSP]]-1))</f>
        <v>1.96</v>
      </c>
    </row>
    <row r="4234" spans="1:15" x14ac:dyDescent="0.25">
      <c r="A4234">
        <v>181315129</v>
      </c>
      <c r="B4234" s="1" t="s">
        <v>19</v>
      </c>
      <c r="C4234" s="1" t="s">
        <v>3141</v>
      </c>
      <c r="D4234" s="1" t="s">
        <v>7052</v>
      </c>
      <c r="E4234" s="1" t="s">
        <v>32</v>
      </c>
      <c r="F4234" s="1" t="s">
        <v>36</v>
      </c>
      <c r="G4234" s="2">
        <v>44286</v>
      </c>
      <c r="H4234" s="3">
        <v>0.86944444444444446</v>
      </c>
      <c r="I4234">
        <v>25211203</v>
      </c>
      <c r="J4234">
        <v>2</v>
      </c>
      <c r="K4234" s="1" t="s">
        <v>6838</v>
      </c>
      <c r="L4234">
        <v>0</v>
      </c>
      <c r="M4234" s="4">
        <v>4.2</v>
      </c>
      <c r="N4234" s="5">
        <v>7837.44</v>
      </c>
      <c r="O4234" s="5">
        <f>IF(March_21[[#This Row],[WIN_OSE]]=0,('Summary Sheet'!$O$1)-('Summary Sheet'!$O$1*2%),-'Summary Sheet'!$O$1*(March_21[[#This Row],[BSP]]-1))</f>
        <v>1.96</v>
      </c>
    </row>
    <row r="4235" spans="1:15" x14ac:dyDescent="0.25">
      <c r="A4235">
        <v>181315131</v>
      </c>
      <c r="B4235" s="1" t="s">
        <v>19</v>
      </c>
      <c r="C4235" s="1" t="s">
        <v>3141</v>
      </c>
      <c r="D4235" s="1" t="s">
        <v>7052</v>
      </c>
      <c r="E4235" s="1" t="s">
        <v>20</v>
      </c>
      <c r="F4235" s="1" t="s">
        <v>36</v>
      </c>
      <c r="G4235" s="2">
        <v>44286</v>
      </c>
      <c r="H4235" s="3">
        <v>0.88263888888888886</v>
      </c>
      <c r="I4235">
        <v>38578388</v>
      </c>
      <c r="J4235">
        <v>6</v>
      </c>
      <c r="K4235" s="1" t="s">
        <v>1270</v>
      </c>
      <c r="L4235">
        <v>0</v>
      </c>
      <c r="M4235" s="4">
        <v>3.5799018188049017</v>
      </c>
      <c r="N4235" s="5">
        <v>11055.9</v>
      </c>
      <c r="O4235" s="5">
        <f>IF(March_21[[#This Row],[WIN_OSE]]=0,('Summary Sheet'!$O$1)-('Summary Sheet'!$O$1*2%),-'Summary Sheet'!$O$1*(March_21[[#This Row],[BSP]]-1))</f>
        <v>1.96</v>
      </c>
    </row>
    <row r="4236" spans="1:15" x14ac:dyDescent="0.25">
      <c r="A4236">
        <v>181315133</v>
      </c>
      <c r="B4236" s="1" t="s">
        <v>19</v>
      </c>
      <c r="C4236" s="1" t="s">
        <v>3141</v>
      </c>
      <c r="D4236" s="1" t="s">
        <v>7052</v>
      </c>
      <c r="E4236" s="1" t="s">
        <v>32</v>
      </c>
      <c r="F4236" s="1" t="s">
        <v>36</v>
      </c>
      <c r="G4236" s="2">
        <v>44286</v>
      </c>
      <c r="H4236" s="3">
        <v>0.8930555555555556</v>
      </c>
      <c r="I4236">
        <v>35839557</v>
      </c>
      <c r="J4236">
        <v>3</v>
      </c>
      <c r="K4236" s="1" t="s">
        <v>6697</v>
      </c>
      <c r="L4236">
        <v>0</v>
      </c>
      <c r="M4236" s="4">
        <v>4.0146165690000002</v>
      </c>
      <c r="N4236" s="5">
        <v>13864.04</v>
      </c>
      <c r="O4236" s="5">
        <f>IF(March_21[[#This Row],[WIN_OSE]]=0,('Summary Sheet'!$O$1)-('Summary Sheet'!$O$1*2%),-'Summary Sheet'!$O$1*(March_21[[#This Row],[BSP]]-1))</f>
        <v>1.96</v>
      </c>
    </row>
    <row r="4237" spans="1:15" x14ac:dyDescent="0.25">
      <c r="A4237">
        <v>181315190</v>
      </c>
      <c r="B4237" s="1" t="s">
        <v>16</v>
      </c>
      <c r="C4237" s="1" t="s">
        <v>3119</v>
      </c>
      <c r="D4237" s="1" t="s">
        <v>7052</v>
      </c>
      <c r="E4237" s="1" t="s">
        <v>24</v>
      </c>
      <c r="F4237" s="1" t="s">
        <v>25</v>
      </c>
      <c r="G4237" s="2">
        <v>44286</v>
      </c>
      <c r="H4237" s="3">
        <v>0.76180555555555551</v>
      </c>
      <c r="I4237">
        <v>24085240</v>
      </c>
      <c r="J4237">
        <v>5</v>
      </c>
      <c r="K4237" s="1" t="s">
        <v>6291</v>
      </c>
      <c r="L4237">
        <v>0</v>
      </c>
      <c r="M4237" s="4">
        <v>4.3</v>
      </c>
      <c r="N4237" s="5">
        <v>4288.9799999999996</v>
      </c>
      <c r="O4237" s="5">
        <f>IF(March_21[[#This Row],[WIN_OSE]]=0,('Summary Sheet'!$O$1)-('Summary Sheet'!$O$1*2%),-'Summary Sheet'!$O$1*(March_21[[#This Row],[BSP]]-1))</f>
        <v>1.96</v>
      </c>
    </row>
    <row r="4238" spans="1:15" x14ac:dyDescent="0.25">
      <c r="A4238">
        <v>181315192</v>
      </c>
      <c r="B4238" s="1" t="s">
        <v>16</v>
      </c>
      <c r="C4238" s="1" t="s">
        <v>3119</v>
      </c>
      <c r="D4238" s="1" t="s">
        <v>7052</v>
      </c>
      <c r="E4238" s="1" t="s">
        <v>75</v>
      </c>
      <c r="F4238" s="1" t="s">
        <v>28</v>
      </c>
      <c r="G4238" s="2">
        <v>44286</v>
      </c>
      <c r="H4238" s="3">
        <v>0.7729166666666667</v>
      </c>
      <c r="I4238">
        <v>19776759</v>
      </c>
      <c r="J4238">
        <v>6</v>
      </c>
      <c r="K4238" s="1" t="s">
        <v>6956</v>
      </c>
      <c r="L4238">
        <v>0</v>
      </c>
      <c r="M4238" s="4">
        <v>4.25</v>
      </c>
      <c r="N4238" s="5">
        <v>52.38</v>
      </c>
      <c r="O4238" s="5">
        <f>IF(March_21[[#This Row],[WIN_OSE]]=0,('Summary Sheet'!$O$1)-('Summary Sheet'!$O$1*2%),-'Summary Sheet'!$O$1*(March_21[[#This Row],[BSP]]-1))</f>
        <v>1.96</v>
      </c>
    </row>
    <row r="4239" spans="1:15" x14ac:dyDescent="0.25">
      <c r="A4239">
        <v>181315194</v>
      </c>
      <c r="B4239" s="1" t="s">
        <v>16</v>
      </c>
      <c r="C4239" s="1" t="s">
        <v>3119</v>
      </c>
      <c r="D4239" s="1" t="s">
        <v>7052</v>
      </c>
      <c r="E4239" s="1" t="s">
        <v>39</v>
      </c>
      <c r="F4239" s="1" t="s">
        <v>25</v>
      </c>
      <c r="G4239" s="2">
        <v>44286</v>
      </c>
      <c r="H4239" s="3">
        <v>0.78333333333333333</v>
      </c>
      <c r="I4239">
        <v>19672311</v>
      </c>
      <c r="J4239">
        <v>3</v>
      </c>
      <c r="K4239" s="1" t="s">
        <v>6121</v>
      </c>
      <c r="L4239">
        <v>0</v>
      </c>
      <c r="M4239" s="4">
        <v>4.26</v>
      </c>
      <c r="N4239" s="5">
        <v>0</v>
      </c>
      <c r="O4239" s="5">
        <f>IF(March_21[[#This Row],[WIN_OSE]]=0,('Summary Sheet'!$O$1)-('Summary Sheet'!$O$1*2%),-'Summary Sheet'!$O$1*(March_21[[#This Row],[BSP]]-1))</f>
        <v>1.96</v>
      </c>
    </row>
    <row r="4240" spans="1:15" x14ac:dyDescent="0.25">
      <c r="A4240">
        <v>181315196</v>
      </c>
      <c r="B4240" s="1" t="s">
        <v>16</v>
      </c>
      <c r="C4240" s="1" t="s">
        <v>3119</v>
      </c>
      <c r="D4240" s="1" t="s">
        <v>7052</v>
      </c>
      <c r="E4240" s="1" t="s">
        <v>39</v>
      </c>
      <c r="F4240" s="1" t="s">
        <v>25</v>
      </c>
      <c r="G4240" s="2">
        <v>44286</v>
      </c>
      <c r="H4240" s="3">
        <v>0.79652777777777772</v>
      </c>
      <c r="I4240">
        <v>36414215</v>
      </c>
      <c r="J4240">
        <v>6</v>
      </c>
      <c r="K4240" s="1" t="s">
        <v>5880</v>
      </c>
      <c r="L4240">
        <v>0</v>
      </c>
      <c r="M4240" s="4">
        <v>2.91</v>
      </c>
      <c r="N4240" s="5">
        <v>34.06</v>
      </c>
      <c r="O4240" s="5">
        <f>IF(March_21[[#This Row],[WIN_OSE]]=0,('Summary Sheet'!$O$1)-('Summary Sheet'!$O$1*2%),-'Summary Sheet'!$O$1*(March_21[[#This Row],[BSP]]-1))</f>
        <v>1.96</v>
      </c>
    </row>
    <row r="4241" spans="1:15" x14ac:dyDescent="0.25">
      <c r="A4241">
        <v>181315198</v>
      </c>
      <c r="B4241" s="1" t="s">
        <v>16</v>
      </c>
      <c r="C4241" s="1" t="s">
        <v>3119</v>
      </c>
      <c r="D4241" s="1" t="s">
        <v>7052</v>
      </c>
      <c r="E4241" s="1" t="s">
        <v>41</v>
      </c>
      <c r="F4241" s="1" t="s">
        <v>25</v>
      </c>
      <c r="G4241" s="2">
        <v>44286</v>
      </c>
      <c r="H4241" s="3">
        <v>0.80833333333333335</v>
      </c>
      <c r="I4241">
        <v>28754521</v>
      </c>
      <c r="J4241">
        <v>1</v>
      </c>
      <c r="K4241" s="1" t="s">
        <v>5486</v>
      </c>
      <c r="L4241">
        <v>0</v>
      </c>
      <c r="M4241" s="4">
        <v>3.2366750766795858</v>
      </c>
      <c r="N4241" s="5">
        <v>7616.76</v>
      </c>
      <c r="O4241" s="5">
        <f>IF(March_21[[#This Row],[WIN_OSE]]=0,('Summary Sheet'!$O$1)-('Summary Sheet'!$O$1*2%),-'Summary Sheet'!$O$1*(March_21[[#This Row],[BSP]]-1))</f>
        <v>1.96</v>
      </c>
    </row>
    <row r="4242" spans="1:15" x14ac:dyDescent="0.25">
      <c r="A4242">
        <v>181315200</v>
      </c>
      <c r="B4242" s="1" t="s">
        <v>16</v>
      </c>
      <c r="C4242" s="1" t="s">
        <v>3119</v>
      </c>
      <c r="D4242" s="1" t="s">
        <v>7052</v>
      </c>
      <c r="E4242" s="1" t="s">
        <v>45</v>
      </c>
      <c r="F4242" s="1" t="s">
        <v>28</v>
      </c>
      <c r="G4242" s="2">
        <v>44286</v>
      </c>
      <c r="H4242" s="3">
        <v>0.82222222222222219</v>
      </c>
      <c r="I4242">
        <v>36029385</v>
      </c>
      <c r="J4242">
        <v>1</v>
      </c>
      <c r="K4242" s="1" t="s">
        <v>3450</v>
      </c>
      <c r="L4242">
        <v>0</v>
      </c>
      <c r="M4242" s="4">
        <v>3.3</v>
      </c>
      <c r="N4242" s="5">
        <v>8341.7000000000007</v>
      </c>
      <c r="O4242" s="5">
        <f>IF(March_21[[#This Row],[WIN_OSE]]=0,('Summary Sheet'!$O$1)-('Summary Sheet'!$O$1*2%),-'Summary Sheet'!$O$1*(March_21[[#This Row],[BSP]]-1))</f>
        <v>1.96</v>
      </c>
    </row>
    <row r="4243" spans="1:15" x14ac:dyDescent="0.25">
      <c r="A4243">
        <v>181315202</v>
      </c>
      <c r="B4243" s="1" t="s">
        <v>16</v>
      </c>
      <c r="C4243" s="1" t="s">
        <v>3119</v>
      </c>
      <c r="D4243" s="1" t="s">
        <v>7052</v>
      </c>
      <c r="E4243" s="1" t="s">
        <v>24</v>
      </c>
      <c r="F4243" s="1" t="s">
        <v>25</v>
      </c>
      <c r="G4243" s="2">
        <v>44286</v>
      </c>
      <c r="H4243" s="3">
        <v>0.8354166666666667</v>
      </c>
      <c r="I4243">
        <v>20324750</v>
      </c>
      <c r="J4243">
        <v>3</v>
      </c>
      <c r="K4243" s="1" t="s">
        <v>6126</v>
      </c>
      <c r="L4243">
        <v>0</v>
      </c>
      <c r="M4243" s="4">
        <v>4.2</v>
      </c>
      <c r="N4243" s="5">
        <v>6011.52</v>
      </c>
      <c r="O4243" s="5">
        <f>IF(March_21[[#This Row],[WIN_OSE]]=0,('Summary Sheet'!$O$1)-('Summary Sheet'!$O$1*2%),-'Summary Sheet'!$O$1*(March_21[[#This Row],[BSP]]-1))</f>
        <v>1.96</v>
      </c>
    </row>
    <row r="4244" spans="1:15" x14ac:dyDescent="0.25">
      <c r="A4244">
        <v>181315204</v>
      </c>
      <c r="B4244" s="1" t="s">
        <v>16</v>
      </c>
      <c r="C4244" s="1" t="s">
        <v>3119</v>
      </c>
      <c r="D4244" s="1" t="s">
        <v>7052</v>
      </c>
      <c r="E4244" s="1" t="s">
        <v>314</v>
      </c>
      <c r="F4244" s="1" t="s">
        <v>61</v>
      </c>
      <c r="G4244" s="2">
        <v>44286</v>
      </c>
      <c r="H4244" s="3">
        <v>0.84930555555555554</v>
      </c>
      <c r="I4244">
        <v>26212654</v>
      </c>
      <c r="J4244">
        <v>1</v>
      </c>
      <c r="K4244" s="1" t="s">
        <v>6457</v>
      </c>
      <c r="L4244">
        <v>1</v>
      </c>
      <c r="M4244" s="4">
        <v>2.06</v>
      </c>
      <c r="N4244" s="5">
        <v>22980.48</v>
      </c>
      <c r="O4244" s="5">
        <f>IF(March_21[[#This Row],[WIN_OSE]]=0,('Summary Sheet'!$O$1)-('Summary Sheet'!$O$1*2%),-'Summary Sheet'!$O$1*(March_21[[#This Row],[BSP]]-1))</f>
        <v>-2.12</v>
      </c>
    </row>
    <row r="4245" spans="1:15" x14ac:dyDescent="0.25">
      <c r="A4245">
        <v>181315206</v>
      </c>
      <c r="B4245" s="1" t="s">
        <v>16</v>
      </c>
      <c r="C4245" s="1" t="s">
        <v>3119</v>
      </c>
      <c r="D4245" s="1" t="s">
        <v>7052</v>
      </c>
      <c r="E4245" s="1" t="s">
        <v>24</v>
      </c>
      <c r="F4245" s="1" t="s">
        <v>25</v>
      </c>
      <c r="G4245" s="2">
        <v>44286</v>
      </c>
      <c r="H4245" s="3">
        <v>0.86319444444444449</v>
      </c>
      <c r="I4245">
        <v>27962741</v>
      </c>
      <c r="J4245">
        <v>1</v>
      </c>
      <c r="K4245" s="1" t="s">
        <v>6701</v>
      </c>
      <c r="L4245">
        <v>0</v>
      </c>
      <c r="M4245" s="4">
        <v>2.5736289270000001</v>
      </c>
      <c r="N4245" s="5">
        <v>23779.68</v>
      </c>
      <c r="O4245" s="5">
        <f>IF(March_21[[#This Row],[WIN_OSE]]=0,('Summary Sheet'!$O$1)-('Summary Sheet'!$O$1*2%),-'Summary Sheet'!$O$1*(March_21[[#This Row],[BSP]]-1))</f>
        <v>1.96</v>
      </c>
    </row>
    <row r="4246" spans="1:15" x14ac:dyDescent="0.25">
      <c r="A4246">
        <v>181315208</v>
      </c>
      <c r="B4246" s="1" t="s">
        <v>16</v>
      </c>
      <c r="C4246" s="1" t="s">
        <v>3119</v>
      </c>
      <c r="D4246" s="1" t="s">
        <v>7052</v>
      </c>
      <c r="E4246" s="1" t="s">
        <v>41</v>
      </c>
      <c r="F4246" s="1" t="s">
        <v>25</v>
      </c>
      <c r="G4246" s="2">
        <v>44286</v>
      </c>
      <c r="H4246" s="3">
        <v>0.87638888888888888</v>
      </c>
      <c r="I4246">
        <v>36493475</v>
      </c>
      <c r="J4246">
        <v>4</v>
      </c>
      <c r="K4246" s="1" t="s">
        <v>5479</v>
      </c>
      <c r="L4246">
        <v>0</v>
      </c>
      <c r="M4246" s="4">
        <v>4.8</v>
      </c>
      <c r="N4246" s="5">
        <v>3500.56</v>
      </c>
      <c r="O4246" s="5">
        <f>IF(March_21[[#This Row],[WIN_OSE]]=0,('Summary Sheet'!$O$1)-('Summary Sheet'!$O$1*2%),-'Summary Sheet'!$O$1*(March_21[[#This Row],[BSP]]-1))</f>
        <v>1.96</v>
      </c>
    </row>
    <row r="4247" spans="1:15" x14ac:dyDescent="0.25">
      <c r="A4247">
        <v>181315210</v>
      </c>
      <c r="B4247" s="1" t="s">
        <v>16</v>
      </c>
      <c r="C4247" s="1" t="s">
        <v>3119</v>
      </c>
      <c r="D4247" s="1" t="s">
        <v>7052</v>
      </c>
      <c r="E4247" s="1" t="s">
        <v>24</v>
      </c>
      <c r="F4247" s="1" t="s">
        <v>25</v>
      </c>
      <c r="G4247" s="2">
        <v>44286</v>
      </c>
      <c r="H4247" s="3">
        <v>0.88749999999999996</v>
      </c>
      <c r="I4247">
        <v>38480920</v>
      </c>
      <c r="J4247">
        <v>5</v>
      </c>
      <c r="K4247" s="1" t="s">
        <v>4389</v>
      </c>
      <c r="L4247">
        <v>0</v>
      </c>
      <c r="M4247" s="4">
        <v>3.3330433770000001</v>
      </c>
      <c r="N4247" s="5">
        <v>8034.66</v>
      </c>
      <c r="O4247" s="5">
        <f>IF(March_21[[#This Row],[WIN_OSE]]=0,('Summary Sheet'!$O$1)-('Summary Sheet'!$O$1*2%),-'Summary Sheet'!$O$1*(March_21[[#This Row],[BSP]]-1))</f>
        <v>1.96</v>
      </c>
    </row>
    <row r="4248" spans="1:15" x14ac:dyDescent="0.25">
      <c r="B4248" s="1"/>
      <c r="C4248" s="1"/>
      <c r="D4248" s="1"/>
      <c r="E4248" s="1"/>
      <c r="F4248" s="1"/>
      <c r="G4248" s="2"/>
      <c r="H4248" s="3"/>
      <c r="K4248" s="1"/>
      <c r="O4248" s="5">
        <f>SUBTOTAL(109,March_21[P/L])</f>
        <v>-121.84882749354945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F58D534-ABAB-4B16-BE47-11B941C591B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Summary Sheet</vt:lpstr>
      <vt:lpstr>List Sheet</vt:lpstr>
      <vt:lpstr>January 2021</vt:lpstr>
      <vt:lpstr>February 2021</vt:lpstr>
      <vt:lpstr>March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Burnet</dc:creator>
  <cp:lastModifiedBy>James Burnet</cp:lastModifiedBy>
  <dcterms:created xsi:type="dcterms:W3CDTF">2022-02-08T10:14:40Z</dcterms:created>
  <dcterms:modified xsi:type="dcterms:W3CDTF">2022-02-10T13:14:32Z</dcterms:modified>
</cp:coreProperties>
</file>